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ee087d6588ef99e/Kevin/Excel/Work Excel Docs/VBA Projects/"/>
    </mc:Choice>
  </mc:AlternateContent>
  <xr:revisionPtr revIDLastSave="241" documentId="13_ncr:1_{48FE9842-8A81-4184-B09F-89E1B686F2F7}" xr6:coauthVersionLast="47" xr6:coauthVersionMax="47" xr10:uidLastSave="{15CA9DBA-2D99-41C0-BCB3-93A56E06B0C3}"/>
  <bookViews>
    <workbookView showHorizontalScroll="0" showVerticalScroll="0" showSheetTabs="0" xWindow="38280" yWindow="1965" windowWidth="29040" windowHeight="15720" tabRatio="796" firstSheet="5" activeTab="5" xr2:uid="{00000000-000D-0000-FFFF-FFFF00000000}"/>
  </bookViews>
  <sheets>
    <sheet name="Home" sheetId="11" state="veryHidden" r:id="rId1"/>
    <sheet name="Flight Schedule" sheetId="5" state="veryHidden" r:id="rId2"/>
    <sheet name="Event" sheetId="6" state="veryHidden" r:id="rId3"/>
    <sheet name="Personnel" sheetId="7" state="veryHidden" r:id="rId4"/>
    <sheet name="PersonnelAccessLevel" sheetId="15" state="veryHidden" r:id="rId5"/>
    <sheet name="Sheet1" sheetId="14" r:id="rId6"/>
  </sheets>
  <definedNames>
    <definedName name="_xlnm._FilterDatabase" localSheetId="2" hidden="1">Event!$H$4:$M$173</definedName>
    <definedName name="Names">Personnel!$C$5:$C$77</definedName>
    <definedName name="_xlnm.Print_Area" localSheetId="1">'Flight Schedule'!$A$3:$AI$102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3" i="6" l="1"/>
  <c r="L173" i="6"/>
  <c r="G172" i="6"/>
  <c r="L172" i="6"/>
  <c r="G171" i="6" l="1"/>
  <c r="L171" i="6"/>
  <c r="G170" i="6" l="1"/>
  <c r="L170" i="6"/>
  <c r="G169" i="6" l="1"/>
  <c r="L169" i="6"/>
  <c r="G168" i="6" l="1"/>
  <c r="L168" i="6"/>
  <c r="G167" i="6" l="1"/>
  <c r="L167" i="6"/>
  <c r="G166" i="6" l="1"/>
  <c r="L166" i="6"/>
  <c r="G165" i="6" l="1"/>
  <c r="L165" i="6"/>
  <c r="G164" i="6" l="1"/>
  <c r="L164" i="6"/>
  <c r="G163" i="6" l="1"/>
  <c r="L163" i="6"/>
  <c r="G162" i="6" l="1"/>
  <c r="L162" i="6"/>
  <c r="G161" i="6" l="1"/>
  <c r="L161" i="6"/>
  <c r="G160" i="6" l="1"/>
  <c r="L160" i="6"/>
  <c r="G159" i="6" l="1"/>
  <c r="L159" i="6"/>
  <c r="G158" i="6" l="1"/>
  <c r="L158" i="6"/>
  <c r="D23" i="5" l="1"/>
  <c r="G157" i="6"/>
  <c r="L157" i="6"/>
  <c r="G156" i="6" l="1"/>
  <c r="L156" i="6"/>
  <c r="G155" i="6" l="1"/>
  <c r="L155" i="6"/>
  <c r="G154" i="6" l="1"/>
  <c r="L154" i="6"/>
  <c r="G153" i="6" l="1"/>
  <c r="L153" i="6"/>
  <c r="G152" i="6" l="1"/>
  <c r="L152" i="6"/>
  <c r="G151" i="6" l="1"/>
  <c r="L151" i="6"/>
  <c r="G150" i="6" l="1"/>
  <c r="L150" i="6"/>
  <c r="G149" i="6" l="1"/>
  <c r="L149" i="6"/>
  <c r="G148" i="6" l="1"/>
  <c r="L148" i="6"/>
  <c r="G147" i="6" l="1"/>
  <c r="L147" i="6"/>
  <c r="G146" i="6" l="1"/>
  <c r="L146" i="6"/>
  <c r="G145" i="6" l="1"/>
  <c r="L145" i="6"/>
  <c r="G144" i="6" l="1"/>
  <c r="L144" i="6"/>
  <c r="G143" i="6" l="1"/>
  <c r="L143" i="6"/>
  <c r="G142" i="6" l="1"/>
  <c r="L142" i="6"/>
  <c r="G141" i="6" l="1"/>
  <c r="L141" i="6"/>
  <c r="G140" i="6" l="1"/>
  <c r="L140" i="6"/>
  <c r="G139" i="6"/>
  <c r="L139" i="6"/>
  <c r="G138" i="6"/>
  <c r="L138" i="6"/>
  <c r="G137" i="6" l="1"/>
  <c r="L137" i="6"/>
  <c r="G136" i="6"/>
  <c r="L136" i="6"/>
  <c r="G135" i="6"/>
  <c r="L135" i="6"/>
  <c r="G134" i="6"/>
  <c r="L134" i="6"/>
  <c r="G133" i="6" l="1"/>
  <c r="L133" i="6"/>
  <c r="G132" i="6"/>
  <c r="L132" i="6"/>
  <c r="G131" i="6"/>
  <c r="L131" i="6"/>
  <c r="G130" i="6"/>
  <c r="L130" i="6"/>
  <c r="G129" i="6" l="1"/>
  <c r="L129" i="6"/>
  <c r="G128" i="6" l="1"/>
  <c r="L128" i="6"/>
  <c r="G127" i="6" l="1"/>
  <c r="L127" i="6"/>
  <c r="G126" i="6" l="1"/>
  <c r="L126" i="6"/>
  <c r="G125" i="6" l="1"/>
  <c r="L125" i="6"/>
  <c r="G124" i="6"/>
  <c r="L124" i="6"/>
  <c r="G123" i="6" l="1"/>
  <c r="L123" i="6"/>
  <c r="G122" i="6" l="1"/>
  <c r="L122" i="6"/>
  <c r="G121" i="6"/>
  <c r="L121" i="6"/>
  <c r="G120" i="6"/>
  <c r="L120" i="6"/>
  <c r="C63" i="5"/>
  <c r="G119" i="6"/>
  <c r="L119" i="6"/>
  <c r="G118" i="6" l="1"/>
  <c r="L118" i="6"/>
  <c r="G117" i="6" l="1"/>
  <c r="L117" i="6"/>
  <c r="G116" i="6" l="1"/>
  <c r="L116" i="6"/>
  <c r="G115" i="6" l="1"/>
  <c r="L115" i="6"/>
  <c r="G114" i="6"/>
  <c r="L114" i="6"/>
  <c r="G113" i="6" l="1"/>
  <c r="L113" i="6"/>
  <c r="G112" i="6"/>
  <c r="L112" i="6"/>
  <c r="G111" i="6" l="1"/>
  <c r="L111" i="6"/>
  <c r="G110" i="6" l="1"/>
  <c r="L110" i="6"/>
  <c r="G109" i="6"/>
  <c r="L109" i="6"/>
  <c r="G108" i="6"/>
  <c r="L108" i="6"/>
  <c r="G107" i="6" l="1"/>
  <c r="L107" i="6"/>
  <c r="G106" i="6"/>
  <c r="L106" i="6"/>
  <c r="G105" i="6" l="1"/>
  <c r="L105" i="6"/>
  <c r="G104" i="6"/>
  <c r="L104" i="6"/>
  <c r="G103" i="6" l="1"/>
  <c r="L103" i="6"/>
  <c r="G102" i="6"/>
  <c r="L102" i="6"/>
  <c r="G101" i="6"/>
  <c r="L101" i="6"/>
  <c r="G100" i="6"/>
  <c r="L100" i="6"/>
  <c r="C24" i="5" l="1"/>
  <c r="C25" i="5"/>
  <c r="C26" i="5"/>
  <c r="C27" i="5"/>
  <c r="C29" i="5"/>
  <c r="C36" i="5"/>
  <c r="C38" i="5"/>
  <c r="C46" i="5"/>
  <c r="C47" i="5"/>
  <c r="C48" i="5"/>
  <c r="C49" i="5"/>
  <c r="B41" i="5"/>
  <c r="D41" i="5"/>
  <c r="G99" i="6" l="1"/>
  <c r="L99" i="6"/>
  <c r="G98" i="6" l="1"/>
  <c r="L98" i="6"/>
  <c r="G97" i="6" l="1"/>
  <c r="L97" i="6"/>
  <c r="B28" i="5" l="1"/>
  <c r="G96" i="6" l="1"/>
  <c r="L96" i="6"/>
  <c r="G95" i="6"/>
  <c r="L95" i="6"/>
  <c r="G94" i="6"/>
  <c r="L94" i="6"/>
  <c r="G93" i="6" l="1"/>
  <c r="L93" i="6"/>
  <c r="G92" i="6" l="1"/>
  <c r="L92" i="6"/>
  <c r="G91" i="6" l="1"/>
  <c r="L91" i="6"/>
  <c r="G90" i="6"/>
  <c r="L90" i="6"/>
  <c r="G89" i="6" l="1"/>
  <c r="L89" i="6"/>
  <c r="G88" i="6" l="1"/>
  <c r="L88" i="6"/>
  <c r="G87" i="6" l="1"/>
  <c r="L87" i="6"/>
  <c r="G86" i="6"/>
  <c r="L86" i="6"/>
  <c r="G85" i="6" l="1"/>
  <c r="L85" i="6"/>
  <c r="G84" i="6" l="1"/>
  <c r="L84" i="6"/>
  <c r="G83" i="6" l="1"/>
  <c r="L83" i="6"/>
  <c r="G82" i="6"/>
  <c r="L82" i="6"/>
  <c r="G81" i="6" l="1"/>
  <c r="L81" i="6"/>
  <c r="G80" i="6" l="1"/>
  <c r="L80" i="6"/>
  <c r="G79" i="6"/>
  <c r="L79" i="6"/>
  <c r="G78" i="6" l="1"/>
  <c r="L78" i="6"/>
  <c r="G77" i="6" l="1"/>
  <c r="L77" i="6"/>
  <c r="G76" i="6" l="1"/>
  <c r="L76" i="6"/>
  <c r="G75" i="6" l="1"/>
  <c r="L75" i="6"/>
  <c r="G74" i="6" l="1"/>
  <c r="L74" i="6"/>
  <c r="G73" i="6" l="1"/>
  <c r="L73" i="6"/>
  <c r="G72" i="6" l="1"/>
  <c r="L72" i="6"/>
  <c r="G71" i="6" l="1"/>
  <c r="L71" i="6"/>
  <c r="B79" i="5" l="1"/>
  <c r="C79" i="5"/>
  <c r="D79" i="5"/>
  <c r="G70" i="6"/>
  <c r="L70" i="6"/>
  <c r="G69" i="6" l="1"/>
  <c r="L69" i="6"/>
  <c r="G68" i="6" l="1"/>
  <c r="L68" i="6"/>
  <c r="G67" i="6" l="1"/>
  <c r="L67" i="6"/>
  <c r="G66" i="6" l="1"/>
  <c r="L66" i="6"/>
  <c r="G65" i="6" l="1"/>
  <c r="L65" i="6"/>
  <c r="G64" i="6" l="1"/>
  <c r="L64" i="6"/>
  <c r="G63" i="6" l="1"/>
  <c r="L63" i="6"/>
  <c r="G62" i="6" l="1"/>
  <c r="L62" i="6"/>
  <c r="G61" i="6" l="1"/>
  <c r="L61" i="6"/>
  <c r="G60" i="6"/>
  <c r="L60" i="6"/>
  <c r="G59" i="6" l="1"/>
  <c r="L59" i="6"/>
  <c r="G58" i="6"/>
  <c r="L58" i="6"/>
  <c r="G57" i="6" l="1"/>
  <c r="L57" i="6"/>
  <c r="G56" i="6" l="1"/>
  <c r="L56" i="6"/>
  <c r="G55" i="6" l="1"/>
  <c r="L55" i="6"/>
  <c r="G54" i="6" l="1"/>
  <c r="L54" i="6"/>
  <c r="G53" i="6" l="1"/>
  <c r="L53" i="6"/>
  <c r="G52" i="6"/>
  <c r="L52" i="6"/>
  <c r="G51" i="6" l="1"/>
  <c r="L51" i="6"/>
  <c r="G50" i="6" l="1"/>
  <c r="L50" i="6"/>
  <c r="G49" i="6" l="1"/>
  <c r="L49" i="6"/>
  <c r="D91" i="5" l="1"/>
  <c r="C91" i="5"/>
  <c r="B91" i="5"/>
  <c r="G48" i="6"/>
  <c r="L48" i="6"/>
  <c r="D48" i="5" l="1"/>
  <c r="D49" i="5"/>
  <c r="G47" i="6" l="1"/>
  <c r="L47" i="6"/>
  <c r="G46" i="6" l="1"/>
  <c r="L46" i="6"/>
  <c r="G45" i="6" l="1"/>
  <c r="L45" i="6"/>
  <c r="G44" i="6" l="1"/>
  <c r="L44" i="6"/>
  <c r="D52" i="5" l="1"/>
  <c r="G43" i="6" l="1"/>
  <c r="L43" i="6"/>
  <c r="G42" i="6"/>
  <c r="L42" i="6"/>
  <c r="G41" i="6"/>
  <c r="L41" i="6"/>
  <c r="G40" i="6" l="1"/>
  <c r="L40" i="6"/>
  <c r="G39" i="6" l="1"/>
  <c r="L39" i="6"/>
  <c r="G38" i="6" l="1"/>
  <c r="L38" i="6"/>
  <c r="G37" i="6" l="1"/>
  <c r="L37" i="6"/>
  <c r="G36" i="6" l="1"/>
  <c r="L36" i="6"/>
  <c r="G35" i="6" l="1"/>
  <c r="L35" i="6"/>
  <c r="B68" i="5" l="1"/>
  <c r="C68" i="5"/>
  <c r="D68" i="5"/>
  <c r="B69" i="5"/>
  <c r="C69" i="5"/>
  <c r="D69" i="5"/>
  <c r="B70" i="5"/>
  <c r="C70" i="5"/>
  <c r="D70" i="5"/>
  <c r="D71" i="5"/>
  <c r="B71" i="5"/>
  <c r="C71" i="5"/>
  <c r="G34" i="6" l="1"/>
  <c r="L34" i="6"/>
  <c r="G33" i="6"/>
  <c r="L33" i="6"/>
  <c r="D65" i="5" l="1"/>
  <c r="C65" i="5"/>
  <c r="B65" i="5"/>
  <c r="D64" i="5"/>
  <c r="C64" i="5"/>
  <c r="B64" i="5"/>
  <c r="D63" i="5"/>
  <c r="B63" i="5"/>
  <c r="D62" i="5"/>
  <c r="C62" i="5"/>
  <c r="B62" i="5"/>
  <c r="D61" i="5"/>
  <c r="C61" i="5"/>
  <c r="B61" i="5"/>
  <c r="D60" i="5"/>
  <c r="C60" i="5"/>
  <c r="B60" i="5"/>
  <c r="G32" i="6" l="1"/>
  <c r="L32" i="6"/>
  <c r="G31" i="6" l="1"/>
  <c r="L31" i="6"/>
  <c r="G30" i="6" l="1"/>
  <c r="L30" i="6"/>
  <c r="G29" i="6" l="1"/>
  <c r="L29" i="6"/>
  <c r="G28" i="6"/>
  <c r="L28" i="6"/>
  <c r="D28" i="5" l="1"/>
  <c r="B29" i="5"/>
  <c r="D29" i="5"/>
  <c r="B30" i="5"/>
  <c r="D30" i="5"/>
  <c r="G27" i="6" l="1"/>
  <c r="L27" i="6"/>
  <c r="G26" i="6" l="1"/>
  <c r="L26" i="6"/>
  <c r="G25" i="6"/>
  <c r="L25" i="6"/>
  <c r="G24" i="6" l="1"/>
  <c r="L24" i="6"/>
  <c r="L5" i="6" l="1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G7" i="6"/>
  <c r="G8" i="6"/>
  <c r="G9" i="6"/>
  <c r="G10" i="6"/>
  <c r="G5" i="6"/>
  <c r="G11" i="6"/>
  <c r="G12" i="6"/>
  <c r="G13" i="6"/>
  <c r="G14" i="6"/>
  <c r="G15" i="6"/>
  <c r="G23" i="6" l="1"/>
  <c r="L23" i="6"/>
  <c r="G22" i="6" l="1"/>
  <c r="B24" i="5" l="1"/>
  <c r="D24" i="5"/>
  <c r="G21" i="6" l="1"/>
  <c r="G20" i="6" l="1"/>
  <c r="G19" i="6" l="1"/>
  <c r="B11" i="5" l="1"/>
  <c r="C11" i="5"/>
  <c r="D11" i="5"/>
  <c r="B49" i="5" l="1"/>
  <c r="G18" i="6"/>
  <c r="D58" i="5" l="1"/>
  <c r="C58" i="5"/>
  <c r="B58" i="5"/>
  <c r="G17" i="6" l="1"/>
  <c r="G6" i="6" l="1"/>
  <c r="G16" i="6" l="1"/>
  <c r="D21" i="5" l="1"/>
  <c r="C21" i="5"/>
  <c r="B21" i="5"/>
  <c r="B93" i="5" l="1"/>
  <c r="C93" i="5"/>
  <c r="D93" i="5"/>
  <c r="B44" i="5" l="1"/>
  <c r="D44" i="5"/>
  <c r="B45" i="5"/>
  <c r="D45" i="5"/>
  <c r="B46" i="5"/>
  <c r="D46" i="5"/>
  <c r="D96" i="5" l="1"/>
  <c r="C96" i="5"/>
  <c r="B96" i="5"/>
  <c r="B47" i="5"/>
  <c r="D47" i="5"/>
  <c r="D57" i="5"/>
  <c r="C57" i="5"/>
  <c r="B57" i="5"/>
  <c r="B80" i="5"/>
  <c r="C80" i="5"/>
  <c r="D80" i="5"/>
  <c r="B81" i="5"/>
  <c r="C81" i="5"/>
  <c r="D81" i="5"/>
  <c r="B32" i="5"/>
  <c r="D32" i="5"/>
  <c r="B10" i="5"/>
  <c r="C10" i="5"/>
  <c r="D10" i="5"/>
  <c r="B77" i="5"/>
  <c r="C77" i="5"/>
  <c r="D77" i="5"/>
  <c r="B35" i="5"/>
  <c r="D35" i="5"/>
  <c r="B36" i="5"/>
  <c r="D36" i="5"/>
  <c r="B37" i="5"/>
  <c r="D37" i="5"/>
  <c r="B38" i="5"/>
  <c r="D38" i="5"/>
  <c r="B39" i="5"/>
  <c r="D39" i="5"/>
  <c r="B40" i="5"/>
  <c r="D40" i="5"/>
  <c r="B16" i="5"/>
  <c r="C16" i="5"/>
  <c r="D16" i="5"/>
  <c r="E5" i="5"/>
  <c r="E69" i="5" s="1"/>
  <c r="B50" i="5"/>
  <c r="D31" i="5"/>
  <c r="D54" i="5"/>
  <c r="C54" i="5"/>
  <c r="B54" i="5"/>
  <c r="D94" i="5"/>
  <c r="C94" i="5"/>
  <c r="B94" i="5"/>
  <c r="D73" i="5"/>
  <c r="C73" i="5"/>
  <c r="B73" i="5"/>
  <c r="D27" i="5"/>
  <c r="B27" i="5"/>
  <c r="C52" i="5"/>
  <c r="B52" i="5"/>
  <c r="D43" i="5"/>
  <c r="B43" i="5"/>
  <c r="B92" i="5"/>
  <c r="C92" i="5"/>
  <c r="D92" i="5"/>
  <c r="B82" i="5"/>
  <c r="C82" i="5"/>
  <c r="D82" i="5"/>
  <c r="B83" i="5"/>
  <c r="C83" i="5"/>
  <c r="D83" i="5"/>
  <c r="B76" i="5"/>
  <c r="C76" i="5"/>
  <c r="D76" i="5"/>
  <c r="B53" i="5"/>
  <c r="C53" i="5"/>
  <c r="D53" i="5"/>
  <c r="B55" i="5"/>
  <c r="C55" i="5"/>
  <c r="D55" i="5"/>
  <c r="B23" i="5"/>
  <c r="C23" i="5"/>
  <c r="B15" i="5"/>
  <c r="C15" i="5"/>
  <c r="D15" i="5"/>
  <c r="B19" i="5"/>
  <c r="C19" i="5"/>
  <c r="D19" i="5"/>
  <c r="B20" i="5"/>
  <c r="C20" i="5"/>
  <c r="D20" i="5"/>
  <c r="B56" i="5"/>
  <c r="C56" i="5"/>
  <c r="D56" i="5"/>
  <c r="B12" i="5"/>
  <c r="C12" i="5"/>
  <c r="D12" i="5"/>
  <c r="B26" i="5"/>
  <c r="D26" i="5"/>
  <c r="B31" i="5"/>
  <c r="B33" i="5"/>
  <c r="D33" i="5"/>
  <c r="B34" i="5"/>
  <c r="D34" i="5"/>
  <c r="B42" i="5"/>
  <c r="D42" i="5"/>
  <c r="B97" i="5"/>
  <c r="C97" i="5"/>
  <c r="D97" i="5"/>
  <c r="A84" i="5"/>
  <c r="A78" i="5"/>
  <c r="A72" i="5"/>
  <c r="A13" i="5"/>
  <c r="A22" i="5"/>
  <c r="C75" i="5"/>
  <c r="L884" i="6"/>
  <c r="L883" i="6"/>
  <c r="L882" i="6"/>
  <c r="B89" i="5"/>
  <c r="C89" i="5"/>
  <c r="D89" i="5"/>
  <c r="B75" i="5"/>
  <c r="D75" i="5"/>
  <c r="B86" i="5"/>
  <c r="C86" i="5"/>
  <c r="D86" i="5"/>
  <c r="D59" i="5"/>
  <c r="C59" i="5"/>
  <c r="B59" i="5"/>
  <c r="B51" i="5"/>
  <c r="C51" i="5"/>
  <c r="D51" i="5"/>
  <c r="B87" i="5"/>
  <c r="B88" i="5"/>
  <c r="B18" i="5"/>
  <c r="B67" i="5"/>
  <c r="B9" i="5"/>
  <c r="B14" i="5"/>
  <c r="B17" i="5"/>
  <c r="B25" i="5"/>
  <c r="B85" i="5"/>
  <c r="B74" i="5"/>
  <c r="B8" i="5"/>
  <c r="C9" i="5"/>
  <c r="C14" i="5"/>
  <c r="C17" i="5"/>
  <c r="C85" i="5"/>
  <c r="C74" i="5"/>
  <c r="C66" i="5"/>
  <c r="C67" i="5"/>
  <c r="C18" i="5"/>
  <c r="C88" i="5"/>
  <c r="C8" i="5"/>
  <c r="D18" i="5"/>
  <c r="D9" i="5"/>
  <c r="D14" i="5"/>
  <c r="D17" i="5"/>
  <c r="D25" i="5"/>
  <c r="D85" i="5"/>
  <c r="D74" i="5"/>
  <c r="D67" i="5"/>
  <c r="D88" i="5"/>
  <c r="D8" i="5"/>
  <c r="E97" i="5"/>
  <c r="F97" i="5"/>
  <c r="G97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W97" i="5"/>
  <c r="X97" i="5"/>
  <c r="Y97" i="5"/>
  <c r="Z97" i="5"/>
  <c r="AA97" i="5"/>
  <c r="AB97" i="5"/>
  <c r="AC97" i="5"/>
  <c r="AD97" i="5"/>
  <c r="AE97" i="5"/>
  <c r="AF97" i="5"/>
  <c r="AG97" i="5"/>
  <c r="AH97" i="5"/>
  <c r="AI97" i="5"/>
  <c r="B22" i="5" l="1"/>
  <c r="B78" i="5"/>
  <c r="B84" i="5"/>
  <c r="E83" i="5"/>
  <c r="E41" i="5"/>
  <c r="E65" i="5"/>
  <c r="B13" i="5"/>
  <c r="E71" i="5"/>
  <c r="E60" i="5"/>
  <c r="E62" i="5"/>
  <c r="E61" i="5"/>
  <c r="E64" i="5"/>
  <c r="E63" i="5"/>
  <c r="E24" i="5"/>
  <c r="E29" i="5"/>
  <c r="E28" i="5"/>
  <c r="E30" i="5"/>
  <c r="E49" i="5"/>
  <c r="E11" i="5"/>
  <c r="E21" i="5"/>
  <c r="E58" i="5"/>
  <c r="E77" i="5"/>
  <c r="E93" i="5"/>
  <c r="E94" i="5"/>
  <c r="E44" i="5"/>
  <c r="E45" i="5"/>
  <c r="E47" i="5"/>
  <c r="E46" i="5"/>
  <c r="E73" i="5"/>
  <c r="E51" i="5"/>
  <c r="E20" i="5"/>
  <c r="E36" i="5"/>
  <c r="E80" i="5"/>
  <c r="E26" i="5"/>
  <c r="E59" i="5"/>
  <c r="E39" i="5"/>
  <c r="E34" i="5"/>
  <c r="E23" i="5"/>
  <c r="E79" i="5"/>
  <c r="F5" i="5"/>
  <c r="E35" i="5"/>
  <c r="E32" i="5"/>
  <c r="E18" i="5"/>
  <c r="E31" i="5"/>
  <c r="E10" i="5"/>
  <c r="E81" i="5"/>
  <c r="E96" i="5"/>
  <c r="E19" i="5"/>
  <c r="E82" i="5"/>
  <c r="E4" i="5"/>
  <c r="E68" i="5"/>
  <c r="E76" i="5"/>
  <c r="E56" i="5"/>
  <c r="E9" i="5"/>
  <c r="E43" i="5"/>
  <c r="E8" i="5"/>
  <c r="E15" i="5"/>
  <c r="E16" i="5"/>
  <c r="E57" i="5"/>
  <c r="E55" i="5"/>
  <c r="E91" i="5"/>
  <c r="E14" i="5"/>
  <c r="E12" i="5"/>
  <c r="E88" i="5"/>
  <c r="E70" i="5"/>
  <c r="A3" i="5"/>
  <c r="E67" i="5"/>
  <c r="E33" i="5"/>
  <c r="E52" i="5"/>
  <c r="E86" i="5"/>
  <c r="E37" i="5"/>
  <c r="E17" i="5"/>
  <c r="E75" i="5"/>
  <c r="E38" i="5"/>
  <c r="E42" i="5"/>
  <c r="E92" i="5"/>
  <c r="E89" i="5"/>
  <c r="E25" i="5"/>
  <c r="E85" i="5"/>
  <c r="E74" i="5"/>
  <c r="E53" i="5"/>
  <c r="E54" i="5"/>
  <c r="E40" i="5"/>
  <c r="E27" i="5"/>
  <c r="F83" i="5" l="1"/>
  <c r="F41" i="5"/>
  <c r="F65" i="5"/>
  <c r="F70" i="5"/>
  <c r="F60" i="5"/>
  <c r="F61" i="5"/>
  <c r="F64" i="5"/>
  <c r="F63" i="5"/>
  <c r="F62" i="5"/>
  <c r="F29" i="5"/>
  <c r="F28" i="5"/>
  <c r="F30" i="5"/>
  <c r="F11" i="5"/>
  <c r="F24" i="5"/>
  <c r="F15" i="5"/>
  <c r="F58" i="5"/>
  <c r="F49" i="5"/>
  <c r="F93" i="5"/>
  <c r="F21" i="5"/>
  <c r="F91" i="5"/>
  <c r="F94" i="5"/>
  <c r="F86" i="5"/>
  <c r="F77" i="5"/>
  <c r="F9" i="5"/>
  <c r="F55" i="5"/>
  <c r="F32" i="5"/>
  <c r="F35" i="5"/>
  <c r="F54" i="5"/>
  <c r="F34" i="5"/>
  <c r="F96" i="5"/>
  <c r="F82" i="5"/>
  <c r="F23" i="5"/>
  <c r="F88" i="5"/>
  <c r="F57" i="5"/>
  <c r="F52" i="5"/>
  <c r="F75" i="5"/>
  <c r="F53" i="5"/>
  <c r="F14" i="5"/>
  <c r="F27" i="5"/>
  <c r="F80" i="5"/>
  <c r="F37" i="5"/>
  <c r="G5" i="5"/>
  <c r="F45" i="5"/>
  <c r="F44" i="5"/>
  <c r="F81" i="5"/>
  <c r="F46" i="5"/>
  <c r="F47" i="5"/>
  <c r="F89" i="5"/>
  <c r="F67" i="5"/>
  <c r="F36" i="5"/>
  <c r="F19" i="5"/>
  <c r="F68" i="5"/>
  <c r="F33" i="5"/>
  <c r="F10" i="5"/>
  <c r="F59" i="5"/>
  <c r="F18" i="5"/>
  <c r="F42" i="5"/>
  <c r="F73" i="5"/>
  <c r="F31" i="5"/>
  <c r="F20" i="5"/>
  <c r="F25" i="5"/>
  <c r="F26" i="5"/>
  <c r="F8" i="5"/>
  <c r="F43" i="5"/>
  <c r="F74" i="5"/>
  <c r="F71" i="5"/>
  <c r="F79" i="5"/>
  <c r="F76" i="5"/>
  <c r="F51" i="5"/>
  <c r="E6" i="5"/>
  <c r="F56" i="5"/>
  <c r="F17" i="5"/>
  <c r="F4" i="5"/>
  <c r="F85" i="5"/>
  <c r="F69" i="5"/>
  <c r="F92" i="5"/>
  <c r="F38" i="5"/>
  <c r="F40" i="5"/>
  <c r="F39" i="5"/>
  <c r="F12" i="5"/>
  <c r="F16" i="5"/>
  <c r="G41" i="5" l="1"/>
  <c r="G65" i="5"/>
  <c r="G60" i="5"/>
  <c r="G83" i="5"/>
  <c r="G67" i="5"/>
  <c r="G63" i="5"/>
  <c r="G64" i="5"/>
  <c r="G62" i="5"/>
  <c r="G61" i="5"/>
  <c r="G29" i="5"/>
  <c r="G28" i="5"/>
  <c r="G30" i="5"/>
  <c r="G47" i="5"/>
  <c r="G24" i="5"/>
  <c r="G27" i="5"/>
  <c r="G49" i="5"/>
  <c r="G11" i="5"/>
  <c r="G21" i="5"/>
  <c r="G58" i="5"/>
  <c r="G53" i="5"/>
  <c r="G81" i="5"/>
  <c r="G74" i="5"/>
  <c r="G8" i="5"/>
  <c r="G80" i="5"/>
  <c r="G93" i="5"/>
  <c r="G92" i="5"/>
  <c r="G69" i="5"/>
  <c r="G10" i="5"/>
  <c r="G82" i="5"/>
  <c r="G32" i="5"/>
  <c r="G20" i="5"/>
  <c r="G17" i="5"/>
  <c r="G12" i="5"/>
  <c r="G38" i="5"/>
  <c r="G39" i="5"/>
  <c r="G68" i="5"/>
  <c r="G42" i="5"/>
  <c r="G40" i="5"/>
  <c r="G96" i="5"/>
  <c r="G9" i="5"/>
  <c r="G75" i="5"/>
  <c r="G26" i="5"/>
  <c r="G16" i="5"/>
  <c r="G37" i="5"/>
  <c r="G43" i="5"/>
  <c r="G52" i="5"/>
  <c r="G94" i="5"/>
  <c r="G85" i="5"/>
  <c r="G86" i="5"/>
  <c r="G35" i="5"/>
  <c r="G14" i="5"/>
  <c r="G88" i="5"/>
  <c r="G73" i="5"/>
  <c r="G23" i="5"/>
  <c r="G15" i="5"/>
  <c r="G33" i="5"/>
  <c r="G34" i="5"/>
  <c r="G54" i="5"/>
  <c r="H5" i="5"/>
  <c r="H67" i="5" s="1"/>
  <c r="G91" i="5"/>
  <c r="G36" i="5"/>
  <c r="G57" i="5"/>
  <c r="G56" i="5"/>
  <c r="G19" i="5"/>
  <c r="G59" i="5"/>
  <c r="G70" i="5"/>
  <c r="G25" i="5"/>
  <c r="G76" i="5"/>
  <c r="G4" i="5"/>
  <c r="G31" i="5"/>
  <c r="G89" i="5"/>
  <c r="G18" i="5"/>
  <c r="G55" i="5"/>
  <c r="G51" i="5"/>
  <c r="G79" i="5"/>
  <c r="G77" i="5"/>
  <c r="G46" i="5"/>
  <c r="G44" i="5"/>
  <c r="G71" i="5"/>
  <c r="G45" i="5"/>
  <c r="F6" i="5"/>
  <c r="H41" i="5" l="1"/>
  <c r="H65" i="5"/>
  <c r="H60" i="5"/>
  <c r="H83" i="5"/>
  <c r="H64" i="5"/>
  <c r="H63" i="5"/>
  <c r="H62" i="5"/>
  <c r="H61" i="5"/>
  <c r="H28" i="5"/>
  <c r="H30" i="5"/>
  <c r="H29" i="5"/>
  <c r="H11" i="5"/>
  <c r="H24" i="5"/>
  <c r="H47" i="5"/>
  <c r="H49" i="5"/>
  <c r="H27" i="5"/>
  <c r="H21" i="5"/>
  <c r="H58" i="5"/>
  <c r="H44" i="5"/>
  <c r="H93" i="5"/>
  <c r="H25" i="5"/>
  <c r="H53" i="5"/>
  <c r="H59" i="5"/>
  <c r="H39" i="5"/>
  <c r="H43" i="5"/>
  <c r="H42" i="5"/>
  <c r="H79" i="5"/>
  <c r="H96" i="5"/>
  <c r="H23" i="5"/>
  <c r="I5" i="5"/>
  <c r="I53" i="5" s="1"/>
  <c r="H68" i="5"/>
  <c r="H37" i="5"/>
  <c r="H51" i="5"/>
  <c r="H81" i="5"/>
  <c r="H89" i="5"/>
  <c r="H16" i="5"/>
  <c r="H92" i="5"/>
  <c r="H74" i="5"/>
  <c r="H70" i="5"/>
  <c r="H75" i="5"/>
  <c r="H54" i="5"/>
  <c r="H12" i="5"/>
  <c r="H45" i="5"/>
  <c r="H40" i="5"/>
  <c r="H26" i="5"/>
  <c r="H36" i="5"/>
  <c r="H69" i="5"/>
  <c r="H56" i="5"/>
  <c r="H4" i="5"/>
  <c r="H88" i="5"/>
  <c r="H33" i="5"/>
  <c r="H14" i="5"/>
  <c r="H76" i="5"/>
  <c r="H80" i="5"/>
  <c r="H9" i="5"/>
  <c r="H18" i="5"/>
  <c r="H15" i="5"/>
  <c r="H82" i="5"/>
  <c r="H34" i="5"/>
  <c r="H38" i="5"/>
  <c r="H73" i="5"/>
  <c r="H10" i="5"/>
  <c r="H17" i="5"/>
  <c r="H20" i="5"/>
  <c r="H52" i="5"/>
  <c r="H85" i="5"/>
  <c r="H71" i="5"/>
  <c r="H46" i="5"/>
  <c r="H8" i="5"/>
  <c r="H32" i="5"/>
  <c r="H35" i="5"/>
  <c r="H19" i="5"/>
  <c r="H91" i="5"/>
  <c r="H55" i="5"/>
  <c r="H86" i="5"/>
  <c r="H57" i="5"/>
  <c r="H31" i="5"/>
  <c r="I77" i="5"/>
  <c r="H77" i="5"/>
  <c r="H94" i="5"/>
  <c r="G6" i="5"/>
  <c r="I47" i="5" l="1"/>
  <c r="I83" i="5"/>
  <c r="I41" i="5"/>
  <c r="I65" i="5"/>
  <c r="I27" i="5"/>
  <c r="I67" i="5"/>
  <c r="I60" i="5"/>
  <c r="I44" i="5"/>
  <c r="I86" i="5"/>
  <c r="I64" i="5"/>
  <c r="I63" i="5"/>
  <c r="I62" i="5"/>
  <c r="I61" i="5"/>
  <c r="I59" i="5"/>
  <c r="I24" i="5"/>
  <c r="I28" i="5"/>
  <c r="I30" i="5"/>
  <c r="I29" i="5"/>
  <c r="I49" i="5"/>
  <c r="I11" i="5"/>
  <c r="I46" i="5"/>
  <c r="I58" i="5"/>
  <c r="I70" i="5"/>
  <c r="I35" i="5"/>
  <c r="I69" i="5"/>
  <c r="I52" i="5"/>
  <c r="I23" i="5"/>
  <c r="I57" i="5"/>
  <c r="I19" i="5"/>
  <c r="I4" i="5"/>
  <c r="J5" i="5"/>
  <c r="J47" i="5" s="1"/>
  <c r="I56" i="5"/>
  <c r="I68" i="5"/>
  <c r="I42" i="5"/>
  <c r="I94" i="5"/>
  <c r="I34" i="5"/>
  <c r="I79" i="5"/>
  <c r="I15" i="5"/>
  <c r="I20" i="5"/>
  <c r="I75" i="5"/>
  <c r="I74" i="5"/>
  <c r="I38" i="5"/>
  <c r="I14" i="5"/>
  <c r="I89" i="5"/>
  <c r="I81" i="5"/>
  <c r="I26" i="5"/>
  <c r="I45" i="5"/>
  <c r="I39" i="5"/>
  <c r="I76" i="5"/>
  <c r="I55" i="5"/>
  <c r="I73" i="5"/>
  <c r="I43" i="5"/>
  <c r="I92" i="5"/>
  <c r="I8" i="5"/>
  <c r="I88" i="5"/>
  <c r="I85" i="5"/>
  <c r="I93" i="5"/>
  <c r="I21" i="5"/>
  <c r="I82" i="5"/>
  <c r="I16" i="5"/>
  <c r="I32" i="5"/>
  <c r="I33" i="5"/>
  <c r="I40" i="5"/>
  <c r="I96" i="5"/>
  <c r="I31" i="5"/>
  <c r="I17" i="5"/>
  <c r="I80" i="5"/>
  <c r="I9" i="5"/>
  <c r="I36" i="5"/>
  <c r="I18" i="5"/>
  <c r="I25" i="5"/>
  <c r="I10" i="5"/>
  <c r="I91" i="5"/>
  <c r="I12" i="5"/>
  <c r="I51" i="5"/>
  <c r="I54" i="5"/>
  <c r="I37" i="5"/>
  <c r="I71" i="5"/>
  <c r="H6" i="5"/>
  <c r="J77" i="5"/>
  <c r="J41" i="5" l="1"/>
  <c r="J65" i="5"/>
  <c r="J91" i="5"/>
  <c r="J83" i="5"/>
  <c r="J92" i="5"/>
  <c r="J56" i="5"/>
  <c r="J60" i="5"/>
  <c r="J51" i="5"/>
  <c r="J43" i="5"/>
  <c r="J67" i="5"/>
  <c r="J38" i="5"/>
  <c r="J37" i="5"/>
  <c r="J44" i="5"/>
  <c r="J81" i="5"/>
  <c r="J71" i="5"/>
  <c r="J69" i="5"/>
  <c r="J59" i="5"/>
  <c r="J27" i="5"/>
  <c r="J63" i="5"/>
  <c r="J62" i="5"/>
  <c r="J61" i="5"/>
  <c r="J64" i="5"/>
  <c r="J24" i="5"/>
  <c r="J30" i="5"/>
  <c r="J28" i="5"/>
  <c r="J29" i="5"/>
  <c r="J49" i="5"/>
  <c r="J11" i="5"/>
  <c r="J23" i="5"/>
  <c r="J58" i="5"/>
  <c r="J40" i="5"/>
  <c r="J54" i="5"/>
  <c r="J53" i="5"/>
  <c r="J75" i="5"/>
  <c r="J32" i="5"/>
  <c r="J86" i="5"/>
  <c r="J14" i="5"/>
  <c r="J18" i="5"/>
  <c r="J8" i="5"/>
  <c r="J94" i="5"/>
  <c r="J42" i="5"/>
  <c r="J35" i="5"/>
  <c r="J12" i="5"/>
  <c r="J82" i="5"/>
  <c r="K5" i="5"/>
  <c r="K41" i="5" s="1"/>
  <c r="J20" i="5"/>
  <c r="J36" i="5"/>
  <c r="J4" i="5"/>
  <c r="J45" i="5"/>
  <c r="J21" i="5"/>
  <c r="J10" i="5"/>
  <c r="J80" i="5"/>
  <c r="J70" i="5"/>
  <c r="J34" i="5"/>
  <c r="J55" i="5"/>
  <c r="J89" i="5"/>
  <c r="J74" i="5"/>
  <c r="J46" i="5"/>
  <c r="J25" i="5"/>
  <c r="J17" i="5"/>
  <c r="J33" i="5"/>
  <c r="J76" i="5"/>
  <c r="J68" i="5"/>
  <c r="J19" i="5"/>
  <c r="J15" i="5"/>
  <c r="J52" i="5"/>
  <c r="J73" i="5"/>
  <c r="J39" i="5"/>
  <c r="J93" i="5"/>
  <c r="J79" i="5"/>
  <c r="J31" i="5"/>
  <c r="J85" i="5"/>
  <c r="J9" i="5"/>
  <c r="J26" i="5"/>
  <c r="J16" i="5"/>
  <c r="J96" i="5"/>
  <c r="J57" i="5"/>
  <c r="J88" i="5"/>
  <c r="I6" i="5"/>
  <c r="K77" i="5"/>
  <c r="K94" i="5"/>
  <c r="K53" i="5" l="1"/>
  <c r="K83" i="5"/>
  <c r="K8" i="5"/>
  <c r="K67" i="5"/>
  <c r="K70" i="5"/>
  <c r="K35" i="5"/>
  <c r="K29" i="5"/>
  <c r="K28" i="5"/>
  <c r="K30" i="5"/>
  <c r="K34" i="5"/>
  <c r="K81" i="5"/>
  <c r="K51" i="5"/>
  <c r="L5" i="5"/>
  <c r="L41" i="5" s="1"/>
  <c r="K19" i="5"/>
  <c r="K23" i="5"/>
  <c r="K73" i="5"/>
  <c r="K56" i="5"/>
  <c r="K92" i="5"/>
  <c r="K47" i="5"/>
  <c r="K71" i="5"/>
  <c r="K44" i="5"/>
  <c r="K24" i="5"/>
  <c r="K88" i="5"/>
  <c r="K20" i="5"/>
  <c r="K91" i="5"/>
  <c r="K93" i="5"/>
  <c r="K27" i="5"/>
  <c r="K96" i="5"/>
  <c r="K9" i="5"/>
  <c r="K33" i="5"/>
  <c r="K68" i="5"/>
  <c r="K80" i="5"/>
  <c r="K49" i="5"/>
  <c r="K11" i="5"/>
  <c r="K58" i="5"/>
  <c r="K52" i="5"/>
  <c r="K74" i="5"/>
  <c r="K15" i="5"/>
  <c r="K42" i="5"/>
  <c r="K38" i="5"/>
  <c r="K14" i="5"/>
  <c r="K37" i="5"/>
  <c r="K45" i="5"/>
  <c r="K85" i="5"/>
  <c r="K75" i="5"/>
  <c r="K89" i="5"/>
  <c r="K31" i="5"/>
  <c r="K57" i="5"/>
  <c r="K82" i="5"/>
  <c r="K25" i="5"/>
  <c r="K36" i="5"/>
  <c r="K21" i="5"/>
  <c r="K17" i="5"/>
  <c r="K79" i="5"/>
  <c r="K10" i="5"/>
  <c r="K43" i="5"/>
  <c r="K39" i="5"/>
  <c r="K55" i="5"/>
  <c r="K4" i="5"/>
  <c r="K12" i="5"/>
  <c r="K16" i="5"/>
  <c r="K54" i="5"/>
  <c r="K40" i="5"/>
  <c r="K69" i="5"/>
  <c r="K86" i="5"/>
  <c r="K18" i="5"/>
  <c r="K76" i="5"/>
  <c r="K26" i="5"/>
  <c r="K32" i="5"/>
  <c r="K46" i="5"/>
  <c r="J6" i="5"/>
  <c r="L77" i="5"/>
  <c r="L94" i="5"/>
  <c r="L12" i="5"/>
  <c r="L49" i="5" l="1"/>
  <c r="L24" i="5"/>
  <c r="L83" i="5"/>
  <c r="L34" i="5"/>
  <c r="L45" i="5"/>
  <c r="L56" i="5"/>
  <c r="L43" i="5"/>
  <c r="L92" i="5"/>
  <c r="L71" i="5"/>
  <c r="L47" i="5"/>
  <c r="L73" i="5"/>
  <c r="L26" i="5"/>
  <c r="L89" i="5"/>
  <c r="L40" i="5"/>
  <c r="L8" i="5"/>
  <c r="L67" i="5"/>
  <c r="L42" i="5"/>
  <c r="L82" i="5"/>
  <c r="L4" i="5"/>
  <c r="L81" i="5"/>
  <c r="L80" i="5"/>
  <c r="L39" i="5"/>
  <c r="L35" i="5"/>
  <c r="L76" i="5"/>
  <c r="L32" i="5"/>
  <c r="L70" i="5"/>
  <c r="L15" i="5"/>
  <c r="L57" i="5"/>
  <c r="L74" i="5"/>
  <c r="L37" i="5"/>
  <c r="L75" i="5"/>
  <c r="L53" i="5"/>
  <c r="L17" i="5"/>
  <c r="L23" i="5"/>
  <c r="L96" i="5"/>
  <c r="L25" i="5"/>
  <c r="L51" i="5"/>
  <c r="L79" i="5"/>
  <c r="L10" i="5"/>
  <c r="L38" i="5"/>
  <c r="L85" i="5"/>
  <c r="L19" i="5"/>
  <c r="L46" i="5"/>
  <c r="L9" i="5"/>
  <c r="L31" i="5"/>
  <c r="L27" i="5"/>
  <c r="L44" i="5"/>
  <c r="L14" i="5"/>
  <c r="M5" i="5"/>
  <c r="M41" i="5" s="1"/>
  <c r="L88" i="5"/>
  <c r="L18" i="5"/>
  <c r="L20" i="5"/>
  <c r="L91" i="5"/>
  <c r="L33" i="5"/>
  <c r="L86" i="5"/>
  <c r="L21" i="5"/>
  <c r="L54" i="5"/>
  <c r="L16" i="5"/>
  <c r="L52" i="5"/>
  <c r="L36" i="5"/>
  <c r="L55" i="5"/>
  <c r="L69" i="5"/>
  <c r="L68" i="5"/>
  <c r="L93" i="5"/>
  <c r="L58" i="5"/>
  <c r="L11" i="5"/>
  <c r="L29" i="5"/>
  <c r="L28" i="5"/>
  <c r="L30" i="5"/>
  <c r="K6" i="5"/>
  <c r="M21" i="5"/>
  <c r="M77" i="5"/>
  <c r="M20" i="5"/>
  <c r="M12" i="5"/>
  <c r="M49" i="5" l="1"/>
  <c r="M94" i="5"/>
  <c r="M30" i="5"/>
  <c r="M83" i="5"/>
  <c r="M71" i="5"/>
  <c r="M47" i="5"/>
  <c r="M24" i="5"/>
  <c r="M68" i="5"/>
  <c r="M32" i="5"/>
  <c r="M57" i="5"/>
  <c r="M37" i="5"/>
  <c r="M17" i="5"/>
  <c r="M10" i="5"/>
  <c r="M39" i="5"/>
  <c r="M42" i="5"/>
  <c r="M25" i="5"/>
  <c r="M70" i="5"/>
  <c r="M74" i="5"/>
  <c r="M80" i="5"/>
  <c r="M56" i="5"/>
  <c r="M51" i="5"/>
  <c r="M76" i="5"/>
  <c r="M88" i="5"/>
  <c r="M58" i="5"/>
  <c r="N5" i="5"/>
  <c r="N94" i="5" s="1"/>
  <c r="M38" i="5"/>
  <c r="M85" i="5"/>
  <c r="M33" i="5"/>
  <c r="M46" i="5"/>
  <c r="M11" i="5"/>
  <c r="M67" i="5"/>
  <c r="M82" i="5"/>
  <c r="M4" i="5"/>
  <c r="M91" i="5"/>
  <c r="M44" i="5"/>
  <c r="M89" i="5"/>
  <c r="M31" i="5"/>
  <c r="M14" i="5"/>
  <c r="M52" i="5"/>
  <c r="M45" i="5"/>
  <c r="M35" i="5"/>
  <c r="M34" i="5"/>
  <c r="M54" i="5"/>
  <c r="M15" i="5"/>
  <c r="M19" i="5"/>
  <c r="M79" i="5"/>
  <c r="M9" i="5"/>
  <c r="M26" i="5"/>
  <c r="M43" i="5"/>
  <c r="M69" i="5"/>
  <c r="M28" i="5"/>
  <c r="M53" i="5"/>
  <c r="M81" i="5"/>
  <c r="M96" i="5"/>
  <c r="M29" i="5"/>
  <c r="M93" i="5"/>
  <c r="M27" i="5"/>
  <c r="M16" i="5"/>
  <c r="M73" i="5"/>
  <c r="M36" i="5"/>
  <c r="M55" i="5"/>
  <c r="M18" i="5"/>
  <c r="M75" i="5"/>
  <c r="M92" i="5"/>
  <c r="M8" i="5"/>
  <c r="M86" i="5"/>
  <c r="M23" i="5"/>
  <c r="M40" i="5"/>
  <c r="L6" i="5"/>
  <c r="N21" i="5"/>
  <c r="N77" i="5"/>
  <c r="N12" i="5"/>
  <c r="N20" i="5"/>
  <c r="N47" i="5" l="1"/>
  <c r="N49" i="5"/>
  <c r="N68" i="5"/>
  <c r="N58" i="5"/>
  <c r="N64" i="5"/>
  <c r="N27" i="5"/>
  <c r="N62" i="5"/>
  <c r="N41" i="5"/>
  <c r="N65" i="5"/>
  <c r="N60" i="5"/>
  <c r="N83" i="5"/>
  <c r="N26" i="5"/>
  <c r="N57" i="5"/>
  <c r="N86" i="5"/>
  <c r="N35" i="5"/>
  <c r="N25" i="5"/>
  <c r="N56" i="5"/>
  <c r="N43" i="5"/>
  <c r="N9" i="5"/>
  <c r="N69" i="5"/>
  <c r="N91" i="5"/>
  <c r="N19" i="5"/>
  <c r="N24" i="5"/>
  <c r="N67" i="5"/>
  <c r="N76" i="5"/>
  <c r="N17" i="5"/>
  <c r="N70" i="5"/>
  <c r="N81" i="5"/>
  <c r="N30" i="5"/>
  <c r="N59" i="5"/>
  <c r="N16" i="5"/>
  <c r="N18" i="5"/>
  <c r="N53" i="5"/>
  <c r="N15" i="5"/>
  <c r="N93" i="5"/>
  <c r="N63" i="5"/>
  <c r="N52" i="5"/>
  <c r="N4" i="5"/>
  <c r="N79" i="5"/>
  <c r="N42" i="5"/>
  <c r="N92" i="5"/>
  <c r="N44" i="5"/>
  <c r="N85" i="5"/>
  <c r="N34" i="5"/>
  <c r="N80" i="5"/>
  <c r="N8" i="5"/>
  <c r="N55" i="5"/>
  <c r="N54" i="5"/>
  <c r="O5" i="5"/>
  <c r="O94" i="5" s="1"/>
  <c r="N33" i="5"/>
  <c r="N40" i="5"/>
  <c r="N82" i="5"/>
  <c r="N45" i="5"/>
  <c r="N28" i="5"/>
  <c r="N36" i="5"/>
  <c r="N88" i="5"/>
  <c r="N51" i="5"/>
  <c r="N14" i="5"/>
  <c r="N96" i="5"/>
  <c r="N74" i="5"/>
  <c r="N71" i="5"/>
  <c r="N73" i="5"/>
  <c r="N37" i="5"/>
  <c r="N11" i="5"/>
  <c r="N38" i="5"/>
  <c r="N75" i="5"/>
  <c r="N10" i="5"/>
  <c r="N23" i="5"/>
  <c r="N32" i="5"/>
  <c r="N31" i="5"/>
  <c r="N39" i="5"/>
  <c r="N89" i="5"/>
  <c r="N46" i="5"/>
  <c r="N29" i="5"/>
  <c r="N61" i="5"/>
  <c r="M6" i="5"/>
  <c r="O21" i="5"/>
  <c r="O77" i="5"/>
  <c r="O12" i="5"/>
  <c r="O47" i="5" l="1"/>
  <c r="O49" i="5"/>
  <c r="O20" i="5"/>
  <c r="O41" i="5"/>
  <c r="O65" i="5"/>
  <c r="O25" i="5"/>
  <c r="O86" i="5"/>
  <c r="O56" i="5"/>
  <c r="O28" i="5"/>
  <c r="O57" i="5"/>
  <c r="O64" i="5"/>
  <c r="O60" i="5"/>
  <c r="O83" i="5"/>
  <c r="O55" i="5"/>
  <c r="O17" i="5"/>
  <c r="O35" i="5"/>
  <c r="O92" i="5"/>
  <c r="O63" i="5"/>
  <c r="O82" i="5"/>
  <c r="O71" i="5"/>
  <c r="O51" i="5"/>
  <c r="O80" i="5"/>
  <c r="O27" i="5"/>
  <c r="O52" i="5"/>
  <c r="O43" i="5"/>
  <c r="O81" i="5"/>
  <c r="O32" i="5"/>
  <c r="O96" i="5"/>
  <c r="P5" i="5"/>
  <c r="P94" i="5" s="1"/>
  <c r="O88" i="5"/>
  <c r="O18" i="5"/>
  <c r="O33" i="5"/>
  <c r="O15" i="5"/>
  <c r="O53" i="5"/>
  <c r="O39" i="5"/>
  <c r="O31" i="5"/>
  <c r="O74" i="5"/>
  <c r="O76" i="5"/>
  <c r="O10" i="5"/>
  <c r="O75" i="5"/>
  <c r="O46" i="5"/>
  <c r="O24" i="5"/>
  <c r="O26" i="5"/>
  <c r="O23" i="5"/>
  <c r="O79" i="5"/>
  <c r="O89" i="5"/>
  <c r="O91" i="5"/>
  <c r="O4" i="5"/>
  <c r="O45" i="5"/>
  <c r="O11" i="5"/>
  <c r="O29" i="5"/>
  <c r="O61" i="5"/>
  <c r="O36" i="5"/>
  <c r="O37" i="5"/>
  <c r="O14" i="5"/>
  <c r="O70" i="5"/>
  <c r="O34" i="5"/>
  <c r="O85" i="5"/>
  <c r="O69" i="5"/>
  <c r="O68" i="5"/>
  <c r="O59" i="5"/>
  <c r="O44" i="5"/>
  <c r="O93" i="5"/>
  <c r="O30" i="5"/>
  <c r="O73" i="5"/>
  <c r="O40" i="5"/>
  <c r="O9" i="5"/>
  <c r="O19" i="5"/>
  <c r="O38" i="5"/>
  <c r="O54" i="5"/>
  <c r="O42" i="5"/>
  <c r="O16" i="5"/>
  <c r="O8" i="5"/>
  <c r="O67" i="5"/>
  <c r="O58" i="5"/>
  <c r="O62" i="5"/>
  <c r="N6" i="5"/>
  <c r="P11" i="5"/>
  <c r="P21" i="5"/>
  <c r="P77" i="5"/>
  <c r="P12" i="5"/>
  <c r="P47" i="5" l="1"/>
  <c r="P46" i="5"/>
  <c r="P85" i="5"/>
  <c r="P41" i="5"/>
  <c r="P65" i="5"/>
  <c r="P60" i="5"/>
  <c r="P83" i="5"/>
  <c r="P59" i="5"/>
  <c r="P49" i="5"/>
  <c r="P19" i="5"/>
  <c r="P82" i="5"/>
  <c r="P80" i="5"/>
  <c r="P30" i="5"/>
  <c r="P27" i="5"/>
  <c r="P89" i="5"/>
  <c r="P91" i="5"/>
  <c r="P54" i="5"/>
  <c r="P86" i="5"/>
  <c r="P17" i="5"/>
  <c r="P45" i="5"/>
  <c r="P79" i="5"/>
  <c r="P34" i="5"/>
  <c r="P53" i="5"/>
  <c r="P9" i="5"/>
  <c r="P25" i="5"/>
  <c r="P35" i="5"/>
  <c r="P70" i="5"/>
  <c r="P73" i="5"/>
  <c r="P8" i="5"/>
  <c r="P29" i="5"/>
  <c r="P63" i="5"/>
  <c r="P96" i="5"/>
  <c r="P71" i="5"/>
  <c r="P18" i="5"/>
  <c r="P42" i="5"/>
  <c r="P33" i="5"/>
  <c r="P24" i="5"/>
  <c r="P62" i="5"/>
  <c r="P38" i="5"/>
  <c r="P23" i="5"/>
  <c r="P32" i="5"/>
  <c r="P74" i="5"/>
  <c r="P31" i="5"/>
  <c r="P4" i="5"/>
  <c r="P40" i="5"/>
  <c r="P64" i="5"/>
  <c r="P81" i="5"/>
  <c r="P43" i="5"/>
  <c r="P88" i="5"/>
  <c r="P14" i="5"/>
  <c r="P36" i="5"/>
  <c r="P39" i="5"/>
  <c r="P67" i="5"/>
  <c r="P52" i="5"/>
  <c r="Q5" i="5"/>
  <c r="Q29" i="5" s="1"/>
  <c r="P44" i="5"/>
  <c r="P93" i="5"/>
  <c r="P28" i="5"/>
  <c r="P26" i="5"/>
  <c r="P56" i="5"/>
  <c r="P20" i="5"/>
  <c r="P75" i="5"/>
  <c r="P37" i="5"/>
  <c r="P51" i="5"/>
  <c r="P16" i="5"/>
  <c r="P57" i="5"/>
  <c r="P76" i="5"/>
  <c r="P58" i="5"/>
  <c r="P61" i="5"/>
  <c r="P10" i="5"/>
  <c r="P92" i="5"/>
  <c r="P15" i="5"/>
  <c r="P69" i="5"/>
  <c r="P68" i="5"/>
  <c r="P55" i="5"/>
  <c r="O6" i="5"/>
  <c r="Q21" i="5"/>
  <c r="Q77" i="5"/>
  <c r="Q12" i="5"/>
  <c r="Q11" i="5" l="1"/>
  <c r="Q47" i="5"/>
  <c r="Q46" i="5"/>
  <c r="Q59" i="5"/>
  <c r="Q49" i="5"/>
  <c r="Q45" i="5"/>
  <c r="Q9" i="5"/>
  <c r="Q79" i="5"/>
  <c r="Q71" i="5"/>
  <c r="Q94" i="5"/>
  <c r="Q76" i="5"/>
  <c r="Q62" i="5"/>
  <c r="Q68" i="5"/>
  <c r="Q23" i="5"/>
  <c r="Q54" i="5"/>
  <c r="Q40" i="5"/>
  <c r="Q36" i="5"/>
  <c r="Q38" i="5"/>
  <c r="Q26" i="5"/>
  <c r="Q31" i="5"/>
  <c r="Q42" i="5"/>
  <c r="Q67" i="5"/>
  <c r="Q70" i="5"/>
  <c r="Q24" i="5"/>
  <c r="Q55" i="5"/>
  <c r="Q17" i="5"/>
  <c r="Q69" i="5"/>
  <c r="Q51" i="5"/>
  <c r="Q33" i="5"/>
  <c r="Q86" i="5"/>
  <c r="R5" i="5"/>
  <c r="R61" i="5" s="1"/>
  <c r="Q92" i="5"/>
  <c r="Q81" i="5"/>
  <c r="Q37" i="5"/>
  <c r="Q35" i="5"/>
  <c r="Q18" i="5"/>
  <c r="Q28" i="5"/>
  <c r="Q41" i="5"/>
  <c r="Q65" i="5"/>
  <c r="Q91" i="5"/>
  <c r="Q73" i="5"/>
  <c r="Q57" i="5"/>
  <c r="Q53" i="5"/>
  <c r="Q96" i="5"/>
  <c r="Q80" i="5"/>
  <c r="Q14" i="5"/>
  <c r="Q61" i="5"/>
  <c r="Q39" i="5"/>
  <c r="Q52" i="5"/>
  <c r="Q15" i="5"/>
  <c r="Q56" i="5"/>
  <c r="Q89" i="5"/>
  <c r="Q75" i="5"/>
  <c r="Q58" i="5"/>
  <c r="Q63" i="5"/>
  <c r="Q16" i="5"/>
  <c r="Q32" i="5"/>
  <c r="Q82" i="5"/>
  <c r="Q88" i="5"/>
  <c r="Q85" i="5"/>
  <c r="Q19" i="5"/>
  <c r="Q4" i="5"/>
  <c r="Q30" i="5"/>
  <c r="Q64" i="5"/>
  <c r="Q74" i="5"/>
  <c r="Q27" i="5"/>
  <c r="Q25" i="5"/>
  <c r="Q34" i="5"/>
  <c r="Q10" i="5"/>
  <c r="Q8" i="5"/>
  <c r="Q20" i="5"/>
  <c r="Q43" i="5"/>
  <c r="Q44" i="5"/>
  <c r="Q93" i="5"/>
  <c r="R83" i="5"/>
  <c r="Q60" i="5"/>
  <c r="Q83" i="5"/>
  <c r="P6" i="5"/>
  <c r="R21" i="5"/>
  <c r="R77" i="5"/>
  <c r="R20" i="5"/>
  <c r="R12" i="5"/>
  <c r="R60" i="5" l="1"/>
  <c r="R11" i="5"/>
  <c r="R47" i="5"/>
  <c r="R59" i="5"/>
  <c r="R82" i="5"/>
  <c r="R46" i="5"/>
  <c r="R57" i="5"/>
  <c r="R49" i="5"/>
  <c r="R15" i="5"/>
  <c r="S5" i="5"/>
  <c r="S64" i="5" s="1"/>
  <c r="R45" i="5"/>
  <c r="R30" i="5"/>
  <c r="R34" i="5"/>
  <c r="R71" i="5"/>
  <c r="R4" i="5"/>
  <c r="R28" i="5"/>
  <c r="R9" i="5"/>
  <c r="R23" i="5"/>
  <c r="R51" i="5"/>
  <c r="R63" i="5"/>
  <c r="R89" i="5"/>
  <c r="R93" i="5"/>
  <c r="R64" i="5"/>
  <c r="R19" i="5"/>
  <c r="R55" i="5"/>
  <c r="R44" i="5"/>
  <c r="R85" i="5"/>
  <c r="R17" i="5"/>
  <c r="R81" i="5"/>
  <c r="R27" i="5"/>
  <c r="R10" i="5"/>
  <c r="R68" i="5"/>
  <c r="R31" i="5"/>
  <c r="R74" i="5"/>
  <c r="R16" i="5"/>
  <c r="R35" i="5"/>
  <c r="R94" i="5"/>
  <c r="R70" i="5"/>
  <c r="R92" i="5"/>
  <c r="R37" i="5"/>
  <c r="R76" i="5"/>
  <c r="R25" i="5"/>
  <c r="R54" i="5"/>
  <c r="R79" i="5"/>
  <c r="R52" i="5"/>
  <c r="R56" i="5"/>
  <c r="R32" i="5"/>
  <c r="R69" i="5"/>
  <c r="R38" i="5"/>
  <c r="R33" i="5"/>
  <c r="R29" i="5"/>
  <c r="R75" i="5"/>
  <c r="R39" i="5"/>
  <c r="R88" i="5"/>
  <c r="R67" i="5"/>
  <c r="R36" i="5"/>
  <c r="R91" i="5"/>
  <c r="R18" i="5"/>
  <c r="R96" i="5"/>
  <c r="R42" i="5"/>
  <c r="R58" i="5"/>
  <c r="R62" i="5"/>
  <c r="R14" i="5"/>
  <c r="R8" i="5"/>
  <c r="R43" i="5"/>
  <c r="R86" i="5"/>
  <c r="R53" i="5"/>
  <c r="R26" i="5"/>
  <c r="R80" i="5"/>
  <c r="R73" i="5"/>
  <c r="R40" i="5"/>
  <c r="R24" i="5"/>
  <c r="R41" i="5"/>
  <c r="R65" i="5"/>
  <c r="Q6" i="5"/>
  <c r="S60" i="5"/>
  <c r="S83" i="5"/>
  <c r="S21" i="5"/>
  <c r="S77" i="5"/>
  <c r="S94" i="5"/>
  <c r="S20" i="5"/>
  <c r="S96" i="5"/>
  <c r="S12" i="5"/>
  <c r="S39" i="5"/>
  <c r="S81" i="5" l="1"/>
  <c r="S11" i="5"/>
  <c r="S80" i="5"/>
  <c r="S32" i="5"/>
  <c r="S24" i="5"/>
  <c r="S85" i="5"/>
  <c r="S92" i="5"/>
  <c r="S68" i="5"/>
  <c r="S19" i="5"/>
  <c r="S55" i="5"/>
  <c r="S61" i="5"/>
  <c r="S79" i="5"/>
  <c r="S88" i="5"/>
  <c r="S31" i="5"/>
  <c r="S23" i="5"/>
  <c r="S52" i="5"/>
  <c r="S43" i="5"/>
  <c r="S56" i="5"/>
  <c r="S89" i="5"/>
  <c r="S25" i="5"/>
  <c r="S57" i="5"/>
  <c r="S8" i="5"/>
  <c r="S51" i="5"/>
  <c r="S67" i="5"/>
  <c r="S75" i="5"/>
  <c r="S62" i="5"/>
  <c r="S18" i="5"/>
  <c r="S69" i="5"/>
  <c r="S14" i="5"/>
  <c r="S26" i="5"/>
  <c r="S82" i="5"/>
  <c r="S76" i="5"/>
  <c r="S17" i="5"/>
  <c r="S47" i="5"/>
  <c r="S30" i="5"/>
  <c r="S63" i="5"/>
  <c r="S65" i="5"/>
  <c r="S42" i="5"/>
  <c r="S33" i="5"/>
  <c r="S70" i="5"/>
  <c r="S36" i="5"/>
  <c r="S15" i="5"/>
  <c r="S71" i="5"/>
  <c r="S73" i="5"/>
  <c r="S91" i="5"/>
  <c r="S46" i="5"/>
  <c r="S93" i="5"/>
  <c r="S28" i="5"/>
  <c r="S41" i="5"/>
  <c r="S4" i="5"/>
  <c r="S37" i="5"/>
  <c r="S34" i="5"/>
  <c r="S86" i="5"/>
  <c r="S38" i="5"/>
  <c r="S54" i="5"/>
  <c r="S74" i="5"/>
  <c r="S44" i="5"/>
  <c r="S49" i="5"/>
  <c r="S29" i="5"/>
  <c r="S53" i="5"/>
  <c r="S10" i="5"/>
  <c r="S9" i="5"/>
  <c r="S27" i="5"/>
  <c r="T5" i="5"/>
  <c r="T65" i="5" s="1"/>
  <c r="S16" i="5"/>
  <c r="S35" i="5"/>
  <c r="S40" i="5"/>
  <c r="S59" i="5"/>
  <c r="S45" i="5"/>
  <c r="S58" i="5"/>
  <c r="R6" i="5"/>
  <c r="T83" i="5"/>
  <c r="T21" i="5"/>
  <c r="T77" i="5"/>
  <c r="T94" i="5"/>
  <c r="T96" i="5"/>
  <c r="T12" i="5"/>
  <c r="T20" i="5"/>
  <c r="T39" i="5" l="1"/>
  <c r="T81" i="5"/>
  <c r="T80" i="5"/>
  <c r="T60" i="5"/>
  <c r="T11" i="5"/>
  <c r="T69" i="5"/>
  <c r="T63" i="5"/>
  <c r="T51" i="5"/>
  <c r="T41" i="5"/>
  <c r="T76" i="5"/>
  <c r="T71" i="5"/>
  <c r="T38" i="5"/>
  <c r="T85" i="5"/>
  <c r="T43" i="5"/>
  <c r="T15" i="5"/>
  <c r="T30" i="5"/>
  <c r="T88" i="5"/>
  <c r="U5" i="5"/>
  <c r="U65" i="5" s="1"/>
  <c r="T86" i="5"/>
  <c r="T64" i="5"/>
  <c r="T35" i="5"/>
  <c r="T10" i="5"/>
  <c r="T92" i="5"/>
  <c r="T28" i="5"/>
  <c r="T52" i="5"/>
  <c r="T45" i="5"/>
  <c r="T46" i="5"/>
  <c r="T54" i="5"/>
  <c r="T14" i="5"/>
  <c r="T9" i="5"/>
  <c r="T59" i="5"/>
  <c r="T24" i="5"/>
  <c r="T56" i="5"/>
  <c r="T75" i="5"/>
  <c r="T89" i="5"/>
  <c r="T40" i="5"/>
  <c r="T32" i="5"/>
  <c r="T33" i="5"/>
  <c r="T17" i="5"/>
  <c r="T70" i="5"/>
  <c r="T16" i="5"/>
  <c r="T4" i="5"/>
  <c r="T53" i="5"/>
  <c r="T93" i="5"/>
  <c r="T34" i="5"/>
  <c r="T26" i="5"/>
  <c r="T18" i="5"/>
  <c r="T82" i="5"/>
  <c r="T79" i="5"/>
  <c r="T8" i="5"/>
  <c r="T55" i="5"/>
  <c r="T23" i="5"/>
  <c r="T49" i="5"/>
  <c r="T61" i="5"/>
  <c r="T37" i="5"/>
  <c r="T74" i="5"/>
  <c r="T19" i="5"/>
  <c r="T68" i="5"/>
  <c r="T57" i="5"/>
  <c r="T91" i="5"/>
  <c r="T67" i="5"/>
  <c r="T73" i="5"/>
  <c r="T58" i="5"/>
  <c r="T62" i="5"/>
  <c r="T27" i="5"/>
  <c r="T25" i="5"/>
  <c r="T42" i="5"/>
  <c r="T36" i="5"/>
  <c r="T47" i="5"/>
  <c r="S6" i="5"/>
  <c r="T44" i="5"/>
  <c r="T31" i="5"/>
  <c r="T29" i="5"/>
  <c r="U83" i="5"/>
  <c r="U21" i="5"/>
  <c r="U77" i="5"/>
  <c r="U94" i="5"/>
  <c r="U96" i="5"/>
  <c r="U12" i="5"/>
  <c r="U20" i="5"/>
  <c r="U39" i="5"/>
  <c r="U81" i="5" l="1"/>
  <c r="U19" i="5"/>
  <c r="U68" i="5"/>
  <c r="U60" i="5"/>
  <c r="U71" i="5"/>
  <c r="U80" i="5"/>
  <c r="U59" i="5"/>
  <c r="U11" i="5"/>
  <c r="U29" i="5"/>
  <c r="U88" i="5"/>
  <c r="U38" i="5"/>
  <c r="V5" i="5"/>
  <c r="V62" i="5" s="1"/>
  <c r="U63" i="5"/>
  <c r="U89" i="5"/>
  <c r="U4" i="5"/>
  <c r="U31" i="5"/>
  <c r="U64" i="5"/>
  <c r="U9" i="5"/>
  <c r="U42" i="5"/>
  <c r="U54" i="5"/>
  <c r="U8" i="5"/>
  <c r="U55" i="5"/>
  <c r="U93" i="5"/>
  <c r="U41" i="5"/>
  <c r="U15" i="5"/>
  <c r="U34" i="5"/>
  <c r="U85" i="5"/>
  <c r="U36" i="5"/>
  <c r="U53" i="5"/>
  <c r="U10" i="5"/>
  <c r="U43" i="5"/>
  <c r="U23" i="5"/>
  <c r="U67" i="5"/>
  <c r="U92" i="5"/>
  <c r="U47" i="5"/>
  <c r="U24" i="5"/>
  <c r="U61" i="5"/>
  <c r="U33" i="5"/>
  <c r="U27" i="5"/>
  <c r="U82" i="5"/>
  <c r="U73" i="5"/>
  <c r="U16" i="5"/>
  <c r="U86" i="5"/>
  <c r="U46" i="5"/>
  <c r="U37" i="5"/>
  <c r="U35" i="5"/>
  <c r="U57" i="5"/>
  <c r="U79" i="5"/>
  <c r="U30" i="5"/>
  <c r="U75" i="5"/>
  <c r="U25" i="5"/>
  <c r="U70" i="5"/>
  <c r="U26" i="5"/>
  <c r="U91" i="5"/>
  <c r="U18" i="5"/>
  <c r="U52" i="5"/>
  <c r="U51" i="5"/>
  <c r="U44" i="5"/>
  <c r="U49" i="5"/>
  <c r="U28" i="5"/>
  <c r="U74" i="5"/>
  <c r="U76" i="5"/>
  <c r="U14" i="5"/>
  <c r="U17" i="5"/>
  <c r="U69" i="5"/>
  <c r="U56" i="5"/>
  <c r="U40" i="5"/>
  <c r="U32" i="5"/>
  <c r="U45" i="5"/>
  <c r="U58" i="5"/>
  <c r="U62" i="5"/>
  <c r="T6" i="5"/>
  <c r="V83" i="5"/>
  <c r="V21" i="5"/>
  <c r="V77" i="5"/>
  <c r="V94" i="5"/>
  <c r="V96" i="5"/>
  <c r="V12" i="5"/>
  <c r="V39" i="5"/>
  <c r="V20" i="5"/>
  <c r="V31" i="5" l="1"/>
  <c r="V81" i="5"/>
  <c r="V60" i="5"/>
  <c r="V80" i="5"/>
  <c r="V86" i="5"/>
  <c r="V11" i="5"/>
  <c r="V43" i="5"/>
  <c r="V88" i="5"/>
  <c r="V29" i="5"/>
  <c r="V79" i="5"/>
  <c r="V8" i="5"/>
  <c r="V47" i="5"/>
  <c r="V64" i="5"/>
  <c r="V85" i="5"/>
  <c r="V35" i="5"/>
  <c r="V32" i="5"/>
  <c r="V55" i="5"/>
  <c r="V36" i="5"/>
  <c r="V93" i="5"/>
  <c r="V56" i="5"/>
  <c r="V37" i="5"/>
  <c r="V19" i="5"/>
  <c r="V23" i="5"/>
  <c r="V44" i="5"/>
  <c r="V30" i="5"/>
  <c r="V26" i="5"/>
  <c r="V25" i="5"/>
  <c r="V27" i="5"/>
  <c r="V92" i="5"/>
  <c r="V89" i="5"/>
  <c r="V58" i="5"/>
  <c r="V65" i="5"/>
  <c r="V10" i="5"/>
  <c r="V9" i="5"/>
  <c r="V68" i="5"/>
  <c r="V51" i="5"/>
  <c r="V82" i="5"/>
  <c r="V18" i="5"/>
  <c r="V33" i="5"/>
  <c r="V24" i="5"/>
  <c r="V63" i="5"/>
  <c r="V41" i="5"/>
  <c r="V40" i="5"/>
  <c r="V59" i="5"/>
  <c r="V57" i="5"/>
  <c r="V42" i="5"/>
  <c r="V46" i="5"/>
  <c r="V28" i="5"/>
  <c r="V17" i="5"/>
  <c r="V71" i="5"/>
  <c r="V67" i="5"/>
  <c r="V49" i="5"/>
  <c r="V74" i="5"/>
  <c r="V52" i="5"/>
  <c r="V38" i="5"/>
  <c r="V91" i="5"/>
  <c r="V14" i="5"/>
  <c r="V45" i="5"/>
  <c r="V61" i="5"/>
  <c r="V34" i="5"/>
  <c r="V15" i="5"/>
  <c r="V70" i="5"/>
  <c r="W5" i="5"/>
  <c r="W62" i="5" s="1"/>
  <c r="V75" i="5"/>
  <c r="V54" i="5"/>
  <c r="V4" i="5"/>
  <c r="V73" i="5"/>
  <c r="V76" i="5"/>
  <c r="V16" i="5"/>
  <c r="V53" i="5"/>
  <c r="V69" i="5"/>
  <c r="U6" i="5"/>
  <c r="W83" i="5"/>
  <c r="W21" i="5"/>
  <c r="W77" i="5"/>
  <c r="W94" i="5"/>
  <c r="W96" i="5"/>
  <c r="W20" i="5"/>
  <c r="W12" i="5"/>
  <c r="W38" i="5" l="1"/>
  <c r="W42" i="5"/>
  <c r="W39" i="5"/>
  <c r="W35" i="5"/>
  <c r="W93" i="5"/>
  <c r="W65" i="5"/>
  <c r="W37" i="5"/>
  <c r="W36" i="5"/>
  <c r="W43" i="5"/>
  <c r="W15" i="5"/>
  <c r="W79" i="5"/>
  <c r="W67" i="5"/>
  <c r="W82" i="5"/>
  <c r="X5" i="5"/>
  <c r="X74" i="5" s="1"/>
  <c r="W49" i="5"/>
  <c r="W41" i="5"/>
  <c r="W54" i="5"/>
  <c r="W56" i="5"/>
  <c r="W10" i="5"/>
  <c r="W91" i="5"/>
  <c r="W33" i="5"/>
  <c r="W11" i="5"/>
  <c r="W18" i="5"/>
  <c r="W71" i="5"/>
  <c r="W80" i="5"/>
  <c r="W89" i="5"/>
  <c r="W57" i="5"/>
  <c r="W28" i="5"/>
  <c r="W8" i="5"/>
  <c r="W23" i="5"/>
  <c r="W75" i="5"/>
  <c r="W31" i="5"/>
  <c r="W19" i="5"/>
  <c r="W24" i="5"/>
  <c r="W73" i="5"/>
  <c r="W32" i="5"/>
  <c r="W26" i="5"/>
  <c r="W46" i="5"/>
  <c r="W29" i="5"/>
  <c r="W86" i="5"/>
  <c r="W81" i="5"/>
  <c r="W53" i="5"/>
  <c r="W45" i="5"/>
  <c r="W63" i="5"/>
  <c r="W70" i="5"/>
  <c r="W17" i="5"/>
  <c r="W9" i="5"/>
  <c r="W92" i="5"/>
  <c r="W44" i="5"/>
  <c r="W61" i="5"/>
  <c r="W27" i="5"/>
  <c r="W34" i="5"/>
  <c r="W4" i="5"/>
  <c r="W64" i="5"/>
  <c r="W55" i="5"/>
  <c r="W25" i="5"/>
  <c r="W68" i="5"/>
  <c r="W76" i="5"/>
  <c r="W58" i="5"/>
  <c r="W40" i="5"/>
  <c r="W85" i="5"/>
  <c r="W88" i="5"/>
  <c r="W69" i="5"/>
  <c r="W52" i="5"/>
  <c r="W60" i="5"/>
  <c r="W51" i="5"/>
  <c r="W14" i="5"/>
  <c r="W59" i="5"/>
  <c r="W16" i="5"/>
  <c r="W74" i="5"/>
  <c r="W47" i="5"/>
  <c r="W30" i="5"/>
  <c r="V6" i="5"/>
  <c r="X83" i="5"/>
  <c r="X41" i="5"/>
  <c r="X29" i="5"/>
  <c r="X28" i="5"/>
  <c r="X21" i="5"/>
  <c r="X77" i="5"/>
  <c r="X94" i="5"/>
  <c r="X20" i="5"/>
  <c r="X12" i="5"/>
  <c r="X52" i="5"/>
  <c r="X25" i="5"/>
  <c r="Y5" i="5"/>
  <c r="X35" i="5"/>
  <c r="X34" i="5"/>
  <c r="X39" i="5"/>
  <c r="X86" i="5"/>
  <c r="X56" i="5"/>
  <c r="X42" i="5"/>
  <c r="X38" i="5"/>
  <c r="X70" i="5"/>
  <c r="X55" i="5"/>
  <c r="X85" i="5"/>
  <c r="X96" i="5"/>
  <c r="X10" i="5"/>
  <c r="X88" i="5"/>
  <c r="X37" i="5"/>
  <c r="X54" i="5" l="1"/>
  <c r="X16" i="5"/>
  <c r="X18" i="5"/>
  <c r="X36" i="5"/>
  <c r="X93" i="5"/>
  <c r="X14" i="5"/>
  <c r="X73" i="5"/>
  <c r="X79" i="5"/>
  <c r="X46" i="5"/>
  <c r="X64" i="5"/>
  <c r="X19" i="5"/>
  <c r="X17" i="5"/>
  <c r="X43" i="5"/>
  <c r="X23" i="5"/>
  <c r="X32" i="5"/>
  <c r="X44" i="5"/>
  <c r="X24" i="5"/>
  <c r="X60" i="5"/>
  <c r="X31" i="5"/>
  <c r="X67" i="5"/>
  <c r="X40" i="5"/>
  <c r="X51" i="5"/>
  <c r="X61" i="5"/>
  <c r="X71" i="5"/>
  <c r="X26" i="5"/>
  <c r="X92" i="5"/>
  <c r="X58" i="5"/>
  <c r="X81" i="5"/>
  <c r="X89" i="5"/>
  <c r="X53" i="5"/>
  <c r="X9" i="5"/>
  <c r="X8" i="5"/>
  <c r="X91" i="5"/>
  <c r="X4" i="5"/>
  <c r="X15" i="5"/>
  <c r="X11" i="5"/>
  <c r="X65" i="5"/>
  <c r="X82" i="5"/>
  <c r="X59" i="5"/>
  <c r="X80" i="5"/>
  <c r="X68" i="5"/>
  <c r="X47" i="5"/>
  <c r="X30" i="5"/>
  <c r="X45" i="5"/>
  <c r="X62" i="5"/>
  <c r="X57" i="5"/>
  <c r="X33" i="5"/>
  <c r="X69" i="5"/>
  <c r="X75" i="5"/>
  <c r="X63" i="5"/>
  <c r="X76" i="5"/>
  <c r="X27" i="5"/>
  <c r="X49" i="5"/>
  <c r="W6" i="5"/>
  <c r="Y83" i="5"/>
  <c r="Y41" i="5"/>
  <c r="Y65" i="5"/>
  <c r="Y74" i="5"/>
  <c r="Y60" i="5"/>
  <c r="Y63" i="5"/>
  <c r="Y62" i="5"/>
  <c r="Y61" i="5"/>
  <c r="Y64" i="5"/>
  <c r="Y29" i="5"/>
  <c r="Y28" i="5"/>
  <c r="Y30" i="5"/>
  <c r="Y11" i="5"/>
  <c r="Y24" i="5"/>
  <c r="Y58" i="5"/>
  <c r="Y49" i="5"/>
  <c r="Y93" i="5"/>
  <c r="Y21" i="5"/>
  <c r="Y77" i="5"/>
  <c r="Y94" i="5"/>
  <c r="Y45" i="5"/>
  <c r="Y44" i="5"/>
  <c r="Y46" i="5"/>
  <c r="Y47" i="5"/>
  <c r="Y70" i="5"/>
  <c r="Y38" i="5"/>
  <c r="Y33" i="5"/>
  <c r="Y55" i="5"/>
  <c r="Y81" i="5"/>
  <c r="Y67" i="5"/>
  <c r="Y79" i="5"/>
  <c r="Y17" i="5"/>
  <c r="Y91" i="5"/>
  <c r="Y56" i="5"/>
  <c r="Y51" i="5"/>
  <c r="Y9" i="5"/>
  <c r="Y8" i="5"/>
  <c r="Y39" i="5"/>
  <c r="Y43" i="5"/>
  <c r="Y69" i="5"/>
  <c r="Y89" i="5"/>
  <c r="Y12" i="5"/>
  <c r="Y68" i="5"/>
  <c r="Y71" i="5"/>
  <c r="Y59" i="5"/>
  <c r="Y31" i="5"/>
  <c r="Y26" i="5"/>
  <c r="Y27" i="5"/>
  <c r="Y92" i="5"/>
  <c r="Y25" i="5"/>
  <c r="Y32" i="5"/>
  <c r="Y82" i="5"/>
  <c r="Y52" i="5"/>
  <c r="Y75" i="5"/>
  <c r="Y80" i="5"/>
  <c r="Y96" i="5"/>
  <c r="Y54" i="5"/>
  <c r="Y20" i="5"/>
  <c r="Y40" i="5"/>
  <c r="Y37" i="5"/>
  <c r="Y42" i="5"/>
  <c r="Y73" i="5"/>
  <c r="Y88" i="5"/>
  <c r="Z5" i="5"/>
  <c r="Y4" i="5"/>
  <c r="Y10" i="5"/>
  <c r="Y85" i="5"/>
  <c r="Y14" i="5"/>
  <c r="Y23" i="5"/>
  <c r="Y57" i="5"/>
  <c r="Y15" i="5"/>
  <c r="Y53" i="5"/>
  <c r="Y18" i="5"/>
  <c r="Y19" i="5"/>
  <c r="Y76" i="5"/>
  <c r="Y16" i="5"/>
  <c r="Y35" i="5"/>
  <c r="Y86" i="5"/>
  <c r="Y34" i="5"/>
  <c r="Y36" i="5"/>
  <c r="X6" i="5" l="1"/>
  <c r="Z83" i="5"/>
  <c r="Z41" i="5"/>
  <c r="Z65" i="5"/>
  <c r="Z42" i="5"/>
  <c r="Z33" i="5"/>
  <c r="Z74" i="5"/>
  <c r="Z60" i="5"/>
  <c r="Z62" i="5"/>
  <c r="Z61" i="5"/>
  <c r="Z64" i="5"/>
  <c r="Z63" i="5"/>
  <c r="Z28" i="5"/>
  <c r="Z30" i="5"/>
  <c r="Z29" i="5"/>
  <c r="Z11" i="5"/>
  <c r="Z24" i="5"/>
  <c r="Z58" i="5"/>
  <c r="Z49" i="5"/>
  <c r="Z93" i="5"/>
  <c r="Z21" i="5"/>
  <c r="Z77" i="5"/>
  <c r="Z94" i="5"/>
  <c r="Z45" i="5"/>
  <c r="Z44" i="5"/>
  <c r="Z46" i="5"/>
  <c r="Z47" i="5"/>
  <c r="Z69" i="5"/>
  <c r="Z40" i="5"/>
  <c r="Z17" i="5"/>
  <c r="Z51" i="5"/>
  <c r="Z15" i="5"/>
  <c r="Z20" i="5"/>
  <c r="Z70" i="5"/>
  <c r="Z57" i="5"/>
  <c r="Z81" i="5"/>
  <c r="Z80" i="5"/>
  <c r="Z85" i="5"/>
  <c r="Z53" i="5"/>
  <c r="Z9" i="5"/>
  <c r="Z27" i="5"/>
  <c r="Z75" i="5"/>
  <c r="Z43" i="5"/>
  <c r="Z92" i="5"/>
  <c r="Z32" i="5"/>
  <c r="Z8" i="5"/>
  <c r="Z25" i="5"/>
  <c r="Z19" i="5"/>
  <c r="Z12" i="5"/>
  <c r="Z31" i="5"/>
  <c r="Z14" i="5"/>
  <c r="Z36" i="5"/>
  <c r="Z16" i="5"/>
  <c r="Z91" i="5"/>
  <c r="Z88" i="5"/>
  <c r="Z68" i="5"/>
  <c r="Z26" i="5"/>
  <c r="Z96" i="5"/>
  <c r="Z38" i="5"/>
  <c r="Z55" i="5"/>
  <c r="Z54" i="5"/>
  <c r="Z39" i="5"/>
  <c r="Z10" i="5"/>
  <c r="AA5" i="5"/>
  <c r="Z82" i="5"/>
  <c r="Z73" i="5"/>
  <c r="Z67" i="5"/>
  <c r="Z59" i="5"/>
  <c r="Z4" i="5"/>
  <c r="Z34" i="5"/>
  <c r="Z89" i="5"/>
  <c r="Z52" i="5"/>
  <c r="Z71" i="5"/>
  <c r="Z18" i="5"/>
  <c r="Z86" i="5"/>
  <c r="Z23" i="5"/>
  <c r="Z37" i="5"/>
  <c r="Z56" i="5"/>
  <c r="Z35" i="5"/>
  <c r="Z79" i="5"/>
  <c r="Z76" i="5"/>
  <c r="Y6" i="5"/>
  <c r="AA41" i="5" l="1"/>
  <c r="AA65" i="5"/>
  <c r="AA60" i="5"/>
  <c r="AA83" i="5"/>
  <c r="AA61" i="5"/>
  <c r="AA64" i="5"/>
  <c r="AA63" i="5"/>
  <c r="AA62" i="5"/>
  <c r="AA28" i="5"/>
  <c r="AA30" i="5"/>
  <c r="AA29" i="5"/>
  <c r="AA11" i="5"/>
  <c r="AA24" i="5"/>
  <c r="AA58" i="5"/>
  <c r="AA49" i="5"/>
  <c r="AA93" i="5"/>
  <c r="AA21" i="5"/>
  <c r="AA77" i="5"/>
  <c r="AA94" i="5"/>
  <c r="AA45" i="5"/>
  <c r="AA44" i="5"/>
  <c r="AA46" i="5"/>
  <c r="AA47" i="5"/>
  <c r="AA40" i="5"/>
  <c r="AA38" i="5"/>
  <c r="AA9" i="5"/>
  <c r="AA36" i="5"/>
  <c r="AA82" i="5"/>
  <c r="AA14" i="5"/>
  <c r="AA32" i="5"/>
  <c r="AA42" i="5"/>
  <c r="AA20" i="5"/>
  <c r="AA73" i="5"/>
  <c r="AA23" i="5"/>
  <c r="AA10" i="5"/>
  <c r="AA89" i="5"/>
  <c r="AA68" i="5"/>
  <c r="AA70" i="5"/>
  <c r="AB5" i="5"/>
  <c r="AA16" i="5"/>
  <c r="AA71" i="5"/>
  <c r="AA85" i="5"/>
  <c r="AA4" i="5"/>
  <c r="AA37" i="5"/>
  <c r="AA88" i="5"/>
  <c r="AA51" i="5"/>
  <c r="AA19" i="5"/>
  <c r="AA76" i="5"/>
  <c r="AA74" i="5"/>
  <c r="AA75" i="5"/>
  <c r="AA55" i="5"/>
  <c r="AA31" i="5"/>
  <c r="AA18" i="5"/>
  <c r="AA56" i="5"/>
  <c r="AA17" i="5"/>
  <c r="AA96" i="5"/>
  <c r="AA25" i="5"/>
  <c r="AA8" i="5"/>
  <c r="AA39" i="5"/>
  <c r="AA69" i="5"/>
  <c r="AA59" i="5"/>
  <c r="AA91" i="5"/>
  <c r="AA92" i="5"/>
  <c r="AA33" i="5"/>
  <c r="AA86" i="5"/>
  <c r="AA79" i="5"/>
  <c r="AA15" i="5"/>
  <c r="AA80" i="5"/>
  <c r="AA12" i="5"/>
  <c r="AA35" i="5"/>
  <c r="AA52" i="5"/>
  <c r="AA54" i="5"/>
  <c r="AA34" i="5"/>
  <c r="AA67" i="5"/>
  <c r="AA57" i="5"/>
  <c r="AA26" i="5"/>
  <c r="AA53" i="5"/>
  <c r="AA27" i="5"/>
  <c r="AA81" i="5"/>
  <c r="AA43" i="5"/>
  <c r="Z6" i="5"/>
  <c r="AB41" i="5" l="1"/>
  <c r="AB65" i="5"/>
  <c r="AB60" i="5"/>
  <c r="AB83" i="5"/>
  <c r="AB64" i="5"/>
  <c r="AB62" i="5"/>
  <c r="AB61" i="5"/>
  <c r="AB63" i="5"/>
  <c r="AB30" i="5"/>
  <c r="AB28" i="5"/>
  <c r="AB29" i="5"/>
  <c r="AB11" i="5"/>
  <c r="AB24" i="5"/>
  <c r="AB58" i="5"/>
  <c r="AB49" i="5"/>
  <c r="AB93" i="5"/>
  <c r="AB21" i="5"/>
  <c r="AB77" i="5"/>
  <c r="AB94" i="5"/>
  <c r="AB45" i="5"/>
  <c r="AB44" i="5"/>
  <c r="AB46" i="5"/>
  <c r="AB47" i="5"/>
  <c r="AA6" i="5"/>
  <c r="AB27" i="5"/>
  <c r="AB73" i="5"/>
  <c r="AB15" i="5"/>
  <c r="AB79" i="5"/>
  <c r="AB18" i="5"/>
  <c r="AC5" i="5"/>
  <c r="AB68" i="5"/>
  <c r="AB32" i="5"/>
  <c r="AB12" i="5"/>
  <c r="AB39" i="5"/>
  <c r="AB25" i="5"/>
  <c r="AB80" i="5"/>
  <c r="AB55" i="5"/>
  <c r="AB35" i="5"/>
  <c r="AB38" i="5"/>
  <c r="AB26" i="5"/>
  <c r="AB74" i="5"/>
  <c r="AB88" i="5"/>
  <c r="AB8" i="5"/>
  <c r="AB69" i="5"/>
  <c r="AB42" i="5"/>
  <c r="AB19" i="5"/>
  <c r="AB86" i="5"/>
  <c r="AB67" i="5"/>
  <c r="AB53" i="5"/>
  <c r="AB76" i="5"/>
  <c r="AB89" i="5"/>
  <c r="AB43" i="5"/>
  <c r="AB96" i="5"/>
  <c r="AB20" i="5"/>
  <c r="AB54" i="5"/>
  <c r="AB31" i="5"/>
  <c r="AB51" i="5"/>
  <c r="AB75" i="5"/>
  <c r="AB59" i="5"/>
  <c r="AB33" i="5"/>
  <c r="AB9" i="5"/>
  <c r="AB57" i="5"/>
  <c r="AB81" i="5"/>
  <c r="AB52" i="5"/>
  <c r="AB37" i="5"/>
  <c r="AB16" i="5"/>
  <c r="AB10" i="5"/>
  <c r="AB36" i="5"/>
  <c r="AB40" i="5"/>
  <c r="AB17" i="5"/>
  <c r="AB71" i="5"/>
  <c r="AB92" i="5"/>
  <c r="AB91" i="5"/>
  <c r="AB14" i="5"/>
  <c r="AB34" i="5"/>
  <c r="AB56" i="5"/>
  <c r="AB85" i="5"/>
  <c r="AB70" i="5"/>
  <c r="AB82" i="5"/>
  <c r="AB4" i="5"/>
  <c r="AB23" i="5"/>
  <c r="AC41" i="5" l="1"/>
  <c r="AC65" i="5"/>
  <c r="AC60" i="5"/>
  <c r="AC83" i="5"/>
  <c r="AC64" i="5"/>
  <c r="AC62" i="5"/>
  <c r="AC63" i="5"/>
  <c r="AC61" i="5"/>
  <c r="AC24" i="5"/>
  <c r="AC29" i="5"/>
  <c r="AC28" i="5"/>
  <c r="AC30" i="5"/>
  <c r="AC49" i="5"/>
  <c r="AC11" i="5"/>
  <c r="AC21" i="5"/>
  <c r="AC58" i="5"/>
  <c r="AC94" i="5"/>
  <c r="AC93" i="5"/>
  <c r="AC77" i="5"/>
  <c r="AC45" i="5"/>
  <c r="AC44" i="5"/>
  <c r="AC46" i="5"/>
  <c r="AC47" i="5"/>
  <c r="AC68" i="5"/>
  <c r="AC26" i="5"/>
  <c r="AC17" i="5"/>
  <c r="AC39" i="5"/>
  <c r="AC59" i="5"/>
  <c r="AC19" i="5"/>
  <c r="AC79" i="5"/>
  <c r="AC85" i="5"/>
  <c r="AC15" i="5"/>
  <c r="AC33" i="5"/>
  <c r="AC86" i="5"/>
  <c r="AC32" i="5"/>
  <c r="AC12" i="5"/>
  <c r="AC36" i="5"/>
  <c r="AC40" i="5"/>
  <c r="AC16" i="5"/>
  <c r="AC88" i="5"/>
  <c r="AC73" i="5"/>
  <c r="AC71" i="5"/>
  <c r="AC38" i="5"/>
  <c r="AC70" i="5"/>
  <c r="AC8" i="5"/>
  <c r="AC54" i="5"/>
  <c r="AC23" i="5"/>
  <c r="AC9" i="5"/>
  <c r="AC91" i="5"/>
  <c r="AD5" i="5"/>
  <c r="AC56" i="5"/>
  <c r="AC31" i="5"/>
  <c r="AC53" i="5"/>
  <c r="AC14" i="5"/>
  <c r="AC20" i="5"/>
  <c r="AC75" i="5"/>
  <c r="AC55" i="5"/>
  <c r="AC74" i="5"/>
  <c r="AC34" i="5"/>
  <c r="AC96" i="5"/>
  <c r="AC89" i="5"/>
  <c r="AC10" i="5"/>
  <c r="AC35" i="5"/>
  <c r="AC57" i="5"/>
  <c r="AC81" i="5"/>
  <c r="AC51" i="5"/>
  <c r="AC42" i="5"/>
  <c r="AC43" i="5"/>
  <c r="AC25" i="5"/>
  <c r="AC27" i="5"/>
  <c r="AC80" i="5"/>
  <c r="AC82" i="5"/>
  <c r="AC69" i="5"/>
  <c r="AC67" i="5"/>
  <c r="AC4" i="5"/>
  <c r="AC52" i="5"/>
  <c r="AC92" i="5"/>
  <c r="AC18" i="5"/>
  <c r="AC76" i="5"/>
  <c r="AC37" i="5"/>
  <c r="AB6" i="5"/>
  <c r="AD41" i="5" l="1"/>
  <c r="AD65" i="5"/>
  <c r="AD60" i="5"/>
  <c r="AD83" i="5"/>
  <c r="AD64" i="5"/>
  <c r="AD63" i="5"/>
  <c r="AD62" i="5"/>
  <c r="AD61" i="5"/>
  <c r="AD29" i="5"/>
  <c r="AD28" i="5"/>
  <c r="AD30" i="5"/>
  <c r="AD11" i="5"/>
  <c r="AD24" i="5"/>
  <c r="AD58" i="5"/>
  <c r="AD49" i="5"/>
  <c r="AD93" i="5"/>
  <c r="AD21" i="5"/>
  <c r="AD77" i="5"/>
  <c r="AD94" i="5"/>
  <c r="AD45" i="5"/>
  <c r="AD44" i="5"/>
  <c r="AD46" i="5"/>
  <c r="AD47" i="5"/>
  <c r="AD15" i="5"/>
  <c r="AD10" i="5"/>
  <c r="AD55" i="5"/>
  <c r="AD20" i="5"/>
  <c r="AD54" i="5"/>
  <c r="AD53" i="5"/>
  <c r="AD76" i="5"/>
  <c r="AD17" i="5"/>
  <c r="AD38" i="5"/>
  <c r="AD40" i="5"/>
  <c r="AD92" i="5"/>
  <c r="AD80" i="5"/>
  <c r="AD67" i="5"/>
  <c r="AE5" i="5"/>
  <c r="AD18" i="5"/>
  <c r="AD68" i="5"/>
  <c r="AD74" i="5"/>
  <c r="AD73" i="5"/>
  <c r="AD25" i="5"/>
  <c r="AD81" i="5"/>
  <c r="AD52" i="5"/>
  <c r="AD19" i="5"/>
  <c r="AD59" i="5"/>
  <c r="AD75" i="5"/>
  <c r="AD9" i="5"/>
  <c r="AD85" i="5"/>
  <c r="AD91" i="5"/>
  <c r="AD31" i="5"/>
  <c r="AD89" i="5"/>
  <c r="AD56" i="5"/>
  <c r="AD23" i="5"/>
  <c r="AD43" i="5"/>
  <c r="AD57" i="5"/>
  <c r="AD8" i="5"/>
  <c r="AD82" i="5"/>
  <c r="AD37" i="5"/>
  <c r="AD79" i="5"/>
  <c r="AD26" i="5"/>
  <c r="AD39" i="5"/>
  <c r="AD16" i="5"/>
  <c r="AD27" i="5"/>
  <c r="AD96" i="5"/>
  <c r="AD51" i="5"/>
  <c r="AD14" i="5"/>
  <c r="AD33" i="5"/>
  <c r="AD32" i="5"/>
  <c r="AD71" i="5"/>
  <c r="AD35" i="5"/>
  <c r="AD42" i="5"/>
  <c r="AD4" i="5"/>
  <c r="AD88" i="5"/>
  <c r="AD34" i="5"/>
  <c r="AD70" i="5"/>
  <c r="AD69" i="5"/>
  <c r="AD86" i="5"/>
  <c r="AD12" i="5"/>
  <c r="AD36" i="5"/>
  <c r="AC6" i="5"/>
  <c r="AE41" i="5" l="1"/>
  <c r="AE65" i="5"/>
  <c r="AE60" i="5"/>
  <c r="AE83" i="5"/>
  <c r="AE63" i="5"/>
  <c r="AE62" i="5"/>
  <c r="AE61" i="5"/>
  <c r="AE64" i="5"/>
  <c r="AE29" i="5"/>
  <c r="AE28" i="5"/>
  <c r="AE30" i="5"/>
  <c r="AE11" i="5"/>
  <c r="AE24" i="5"/>
  <c r="AE58" i="5"/>
  <c r="AE49" i="5"/>
  <c r="AE93" i="5"/>
  <c r="AE21" i="5"/>
  <c r="AE77" i="5"/>
  <c r="AE94" i="5"/>
  <c r="AE45" i="5"/>
  <c r="AE44" i="5"/>
  <c r="AE46" i="5"/>
  <c r="AE47" i="5"/>
  <c r="AD6" i="5"/>
  <c r="AE51" i="5"/>
  <c r="AE55" i="5"/>
  <c r="AE8" i="5"/>
  <c r="AE57" i="5"/>
  <c r="AE40" i="5"/>
  <c r="AE81" i="5"/>
  <c r="AE20" i="5"/>
  <c r="AE17" i="5"/>
  <c r="AE37" i="5"/>
  <c r="AE74" i="5"/>
  <c r="AE38" i="5"/>
  <c r="AE91" i="5"/>
  <c r="AE43" i="5"/>
  <c r="AE34" i="5"/>
  <c r="AE19" i="5"/>
  <c r="AE16" i="5"/>
  <c r="AE36" i="5"/>
  <c r="AE54" i="5"/>
  <c r="AE31" i="5"/>
  <c r="AE67" i="5"/>
  <c r="AE59" i="5"/>
  <c r="AE52" i="5"/>
  <c r="AE27" i="5"/>
  <c r="AE73" i="5"/>
  <c r="AE4" i="5"/>
  <c r="AE96" i="5"/>
  <c r="AE82" i="5"/>
  <c r="AE53" i="5"/>
  <c r="AE70" i="5"/>
  <c r="AE71" i="5"/>
  <c r="AE75" i="5"/>
  <c r="AE56" i="5"/>
  <c r="AE35" i="5"/>
  <c r="AE39" i="5"/>
  <c r="AE92" i="5"/>
  <c r="AF5" i="5"/>
  <c r="AE85" i="5"/>
  <c r="AE15" i="5"/>
  <c r="AE42" i="5"/>
  <c r="AE69" i="5"/>
  <c r="AE26" i="5"/>
  <c r="AE79" i="5"/>
  <c r="AE88" i="5"/>
  <c r="AE86" i="5"/>
  <c r="AE23" i="5"/>
  <c r="AE32" i="5"/>
  <c r="AE14" i="5"/>
  <c r="AE9" i="5"/>
  <c r="AE68" i="5"/>
  <c r="AE76" i="5"/>
  <c r="AE10" i="5"/>
  <c r="AE80" i="5"/>
  <c r="AE18" i="5"/>
  <c r="AE12" i="5"/>
  <c r="AE89" i="5"/>
  <c r="AE33" i="5"/>
  <c r="AE25" i="5"/>
  <c r="AF41" i="5" l="1"/>
  <c r="AF65" i="5"/>
  <c r="AF60" i="5"/>
  <c r="AF83" i="5"/>
  <c r="AF62" i="5"/>
  <c r="AF61" i="5"/>
  <c r="AF64" i="5"/>
  <c r="AF63" i="5"/>
  <c r="AF28" i="5"/>
  <c r="AF30" i="5"/>
  <c r="AF29" i="5"/>
  <c r="AF11" i="5"/>
  <c r="AF24" i="5"/>
  <c r="AF58" i="5"/>
  <c r="AF49" i="5"/>
  <c r="AF93" i="5"/>
  <c r="AF21" i="5"/>
  <c r="AF77" i="5"/>
  <c r="AF94" i="5"/>
  <c r="AF45" i="5"/>
  <c r="AF44" i="5"/>
  <c r="AF46" i="5"/>
  <c r="AF47" i="5"/>
  <c r="AF25" i="5"/>
  <c r="AF56" i="5"/>
  <c r="AF79" i="5"/>
  <c r="AF53" i="5"/>
  <c r="AF52" i="5"/>
  <c r="AF92" i="5"/>
  <c r="AF8" i="5"/>
  <c r="AF19" i="5"/>
  <c r="AF10" i="5"/>
  <c r="AF74" i="5"/>
  <c r="AF37" i="5"/>
  <c r="AF57" i="5"/>
  <c r="AF54" i="5"/>
  <c r="AF42" i="5"/>
  <c r="AF96" i="5"/>
  <c r="AF51" i="5"/>
  <c r="AF15" i="5"/>
  <c r="AF76" i="5"/>
  <c r="AF88" i="5"/>
  <c r="AF75" i="5"/>
  <c r="AF71" i="5"/>
  <c r="AF89" i="5"/>
  <c r="AF73" i="5"/>
  <c r="AF20" i="5"/>
  <c r="AF43" i="5"/>
  <c r="AF27" i="5"/>
  <c r="AF86" i="5"/>
  <c r="AF55" i="5"/>
  <c r="AF81" i="5"/>
  <c r="AF91" i="5"/>
  <c r="AF33" i="5"/>
  <c r="AF40" i="5"/>
  <c r="AF31" i="5"/>
  <c r="AF4" i="5"/>
  <c r="AF14" i="5"/>
  <c r="AF35" i="5"/>
  <c r="AF32" i="5"/>
  <c r="AF70" i="5"/>
  <c r="AG5" i="5"/>
  <c r="AF80" i="5"/>
  <c r="AF17" i="5"/>
  <c r="AF82" i="5"/>
  <c r="AF36" i="5"/>
  <c r="AF68" i="5"/>
  <c r="AF18" i="5"/>
  <c r="AF12" i="5"/>
  <c r="AF26" i="5"/>
  <c r="AF85" i="5"/>
  <c r="AF39" i="5"/>
  <c r="AF67" i="5"/>
  <c r="AF16" i="5"/>
  <c r="AF38" i="5"/>
  <c r="AF69" i="5"/>
  <c r="AF59" i="5"/>
  <c r="AF23" i="5"/>
  <c r="AF9" i="5"/>
  <c r="AF34" i="5"/>
  <c r="AE6" i="5"/>
  <c r="AG41" i="5" l="1"/>
  <c r="AG65" i="5"/>
  <c r="AG60" i="5"/>
  <c r="AG83" i="5"/>
  <c r="AG61" i="5"/>
  <c r="AG64" i="5"/>
  <c r="AG63" i="5"/>
  <c r="AG62" i="5"/>
  <c r="AG28" i="5"/>
  <c r="AG30" i="5"/>
  <c r="AG29" i="5"/>
  <c r="AG11" i="5"/>
  <c r="AG24" i="5"/>
  <c r="AG58" i="5"/>
  <c r="AG49" i="5"/>
  <c r="AG93" i="5"/>
  <c r="AG21" i="5"/>
  <c r="AG77" i="5"/>
  <c r="AG94" i="5"/>
  <c r="AG45" i="5"/>
  <c r="AG44" i="5"/>
  <c r="AG46" i="5"/>
  <c r="AG47" i="5"/>
  <c r="AF6" i="5"/>
  <c r="AG38" i="5"/>
  <c r="AG71" i="5"/>
  <c r="AG92" i="5"/>
  <c r="AH5" i="5"/>
  <c r="AG23" i="5"/>
  <c r="AG96" i="5"/>
  <c r="AG19" i="5"/>
  <c r="AG80" i="5"/>
  <c r="AG36" i="5"/>
  <c r="AG68" i="5"/>
  <c r="AG20" i="5"/>
  <c r="AG12" i="5"/>
  <c r="AG88" i="5"/>
  <c r="AG89" i="5"/>
  <c r="AG40" i="5"/>
  <c r="AG15" i="5"/>
  <c r="AG76" i="5"/>
  <c r="AG53" i="5"/>
  <c r="AG51" i="5"/>
  <c r="AG9" i="5"/>
  <c r="AG85" i="5"/>
  <c r="AG43" i="5"/>
  <c r="AG70" i="5"/>
  <c r="AG74" i="5"/>
  <c r="AG33" i="5"/>
  <c r="AG82" i="5"/>
  <c r="AG73" i="5"/>
  <c r="AG59" i="5"/>
  <c r="AG31" i="5"/>
  <c r="AG81" i="5"/>
  <c r="AG35" i="5"/>
  <c r="AG55" i="5"/>
  <c r="AG16" i="5"/>
  <c r="AG17" i="5"/>
  <c r="AG69" i="5"/>
  <c r="AG8" i="5"/>
  <c r="AG18" i="5"/>
  <c r="AG26" i="5"/>
  <c r="AG27" i="5"/>
  <c r="AG10" i="5"/>
  <c r="AG37" i="5"/>
  <c r="AG32" i="5"/>
  <c r="AG79" i="5"/>
  <c r="AG42" i="5"/>
  <c r="AG25" i="5"/>
  <c r="AG54" i="5"/>
  <c r="AG86" i="5"/>
  <c r="AG34" i="5"/>
  <c r="AG14" i="5"/>
  <c r="AG56" i="5"/>
  <c r="AG67" i="5"/>
  <c r="AG52" i="5"/>
  <c r="AG4" i="5"/>
  <c r="AG91" i="5"/>
  <c r="AG75" i="5"/>
  <c r="AG57" i="5"/>
  <c r="AG39" i="5"/>
  <c r="AH41" i="5" l="1"/>
  <c r="AH65" i="5"/>
  <c r="AH60" i="5"/>
  <c r="AH83" i="5"/>
  <c r="AH64" i="5"/>
  <c r="AH63" i="5"/>
  <c r="AH62" i="5"/>
  <c r="AH61" i="5"/>
  <c r="AH24" i="5"/>
  <c r="AH28" i="5"/>
  <c r="AH29" i="5"/>
  <c r="AH30" i="5"/>
  <c r="AH11" i="5"/>
  <c r="AH55" i="5"/>
  <c r="AH58" i="5"/>
  <c r="AH49" i="5"/>
  <c r="AH93" i="5"/>
  <c r="AH21" i="5"/>
  <c r="AH77" i="5"/>
  <c r="AH94" i="5"/>
  <c r="AH45" i="5"/>
  <c r="AH44" i="5"/>
  <c r="AH46" i="5"/>
  <c r="AH47" i="5"/>
  <c r="AH67" i="5"/>
  <c r="AH96" i="5"/>
  <c r="AH82" i="5"/>
  <c r="AH52" i="5"/>
  <c r="AH35" i="5"/>
  <c r="AH70" i="5"/>
  <c r="AH57" i="5"/>
  <c r="AH25" i="5"/>
  <c r="AH26" i="5"/>
  <c r="AH43" i="5"/>
  <c r="AH32" i="5"/>
  <c r="AH53" i="5"/>
  <c r="AH31" i="5"/>
  <c r="AH51" i="5"/>
  <c r="AH38" i="5"/>
  <c r="AH40" i="5"/>
  <c r="AH88" i="5"/>
  <c r="AH80" i="5"/>
  <c r="AH27" i="5"/>
  <c r="AH74" i="5"/>
  <c r="AH33" i="5"/>
  <c r="AH91" i="5"/>
  <c r="AH12" i="5"/>
  <c r="AH37" i="5"/>
  <c r="AH15" i="5"/>
  <c r="AH89" i="5"/>
  <c r="AH16" i="5"/>
  <c r="AH79" i="5"/>
  <c r="AH68" i="5"/>
  <c r="AI5" i="5"/>
  <c r="AH59" i="5"/>
  <c r="AH54" i="5"/>
  <c r="AH9" i="5"/>
  <c r="AH23" i="5"/>
  <c r="AH39" i="5"/>
  <c r="AH8" i="5"/>
  <c r="AH92" i="5"/>
  <c r="AH73" i="5"/>
  <c r="AH75" i="5"/>
  <c r="AH10" i="5"/>
  <c r="AH18" i="5"/>
  <c r="AH4" i="5"/>
  <c r="AH34" i="5"/>
  <c r="AH19" i="5"/>
  <c r="AH86" i="5"/>
  <c r="AH42" i="5"/>
  <c r="AH69" i="5"/>
  <c r="AH14" i="5"/>
  <c r="AH71" i="5"/>
  <c r="AH81" i="5"/>
  <c r="AH56" i="5"/>
  <c r="AH20" i="5"/>
  <c r="AH76" i="5"/>
  <c r="AH36" i="5"/>
  <c r="AH85" i="5"/>
  <c r="AH17" i="5"/>
  <c r="AG6" i="5"/>
  <c r="AI41" i="5" l="1"/>
  <c r="AI65" i="5"/>
  <c r="AI60" i="5"/>
  <c r="AI83" i="5"/>
  <c r="AI64" i="5"/>
  <c r="AI63" i="5"/>
  <c r="AI62" i="5"/>
  <c r="AI61" i="5"/>
  <c r="AI11" i="5"/>
  <c r="AI24" i="5"/>
  <c r="AI58" i="5"/>
  <c r="AI49" i="5"/>
  <c r="AI93" i="5"/>
  <c r="AI21" i="5"/>
  <c r="AI77" i="5"/>
  <c r="AI94" i="5"/>
  <c r="AI45" i="5"/>
  <c r="AI44" i="5"/>
  <c r="AI46" i="5"/>
  <c r="AI47" i="5"/>
  <c r="AI25" i="5"/>
  <c r="AI82" i="5"/>
  <c r="AI85" i="5"/>
  <c r="AI31" i="5"/>
  <c r="AI32" i="5"/>
  <c r="AI39" i="5"/>
  <c r="AI38" i="5"/>
  <c r="AI19" i="5"/>
  <c r="AI40" i="5"/>
  <c r="AI76" i="5"/>
  <c r="AI30" i="5"/>
  <c r="AI17" i="5"/>
  <c r="AI42" i="5"/>
  <c r="AI51" i="5"/>
  <c r="AI28" i="5"/>
  <c r="AI9" i="5"/>
  <c r="AI4" i="5"/>
  <c r="AI71" i="5"/>
  <c r="AI89" i="5"/>
  <c r="AI20" i="5"/>
  <c r="AI15" i="5"/>
  <c r="AI75" i="5"/>
  <c r="AI33" i="5"/>
  <c r="AI52" i="5"/>
  <c r="AI43" i="5"/>
  <c r="AI80" i="5"/>
  <c r="AI96" i="5"/>
  <c r="AI18" i="5"/>
  <c r="AI86" i="5"/>
  <c r="AI37" i="5"/>
  <c r="AI70" i="5"/>
  <c r="AI35" i="5"/>
  <c r="AI81" i="5"/>
  <c r="AI79" i="5"/>
  <c r="AI29" i="5"/>
  <c r="AI67" i="5"/>
  <c r="AI54" i="5"/>
  <c r="AI73" i="5"/>
  <c r="AI14" i="5"/>
  <c r="AI36" i="5"/>
  <c r="AI34" i="5"/>
  <c r="AI74" i="5"/>
  <c r="AI23" i="5"/>
  <c r="AI8" i="5"/>
  <c r="AI16" i="5"/>
  <c r="AI10" i="5"/>
  <c r="AI68" i="5"/>
  <c r="AI26" i="5"/>
  <c r="AI27" i="5"/>
  <c r="AI53" i="5"/>
  <c r="AI12" i="5"/>
  <c r="AI88" i="5"/>
  <c r="AI91" i="5"/>
  <c r="AI59" i="5"/>
  <c r="AI55" i="5"/>
  <c r="AI92" i="5"/>
  <c r="AI56" i="5"/>
  <c r="AI69" i="5"/>
  <c r="AI57" i="5"/>
  <c r="AH6" i="5"/>
  <c r="AI6" i="5" l="1"/>
</calcChain>
</file>

<file path=xl/sharedStrings.xml><?xml version="1.0" encoding="utf-8"?>
<sst xmlns="http://schemas.openxmlformats.org/spreadsheetml/2006/main" count="989" uniqueCount="278">
  <si>
    <t>Leave</t>
  </si>
  <si>
    <t>Flight Office</t>
  </si>
  <si>
    <t>Jacob</t>
  </si>
  <si>
    <t>Khan</t>
  </si>
  <si>
    <t>Greene</t>
  </si>
  <si>
    <t>Gegenhuber</t>
  </si>
  <si>
    <t>Support</t>
  </si>
  <si>
    <t>Coughlin</t>
  </si>
  <si>
    <t>Allmon</t>
  </si>
  <si>
    <t>Williams, Z</t>
  </si>
  <si>
    <t>Mayer</t>
  </si>
  <si>
    <t>Flynn</t>
  </si>
  <si>
    <t>Bibby, K</t>
  </si>
  <si>
    <t>Inspections</t>
  </si>
  <si>
    <t>Faulkner, S</t>
  </si>
  <si>
    <t>Storter</t>
  </si>
  <si>
    <t>Okeson</t>
  </si>
  <si>
    <t>Rudzik</t>
  </si>
  <si>
    <t>McAlhanay</t>
  </si>
  <si>
    <t>Faulkner</t>
  </si>
  <si>
    <t>Andrews, D</t>
  </si>
  <si>
    <t>Johnson</t>
  </si>
  <si>
    <t>Vander Meulen</t>
  </si>
  <si>
    <t>Norwood</t>
  </si>
  <si>
    <t>Stillwell</t>
  </si>
  <si>
    <t>Tobias</t>
  </si>
  <si>
    <t>Nanez</t>
  </si>
  <si>
    <t>Carter</t>
  </si>
  <si>
    <t>Rios</t>
  </si>
  <si>
    <t>Lewis</t>
  </si>
  <si>
    <t>Cain</t>
  </si>
  <si>
    <t>Richenberger</t>
  </si>
  <si>
    <t>Favors</t>
  </si>
  <si>
    <t>Briceno</t>
  </si>
  <si>
    <t>Motes</t>
  </si>
  <si>
    <t>Purry</t>
  </si>
  <si>
    <t>Woolever</t>
  </si>
  <si>
    <t>Mungani</t>
  </si>
  <si>
    <t>Maintenance</t>
  </si>
  <si>
    <t>Shelton</t>
  </si>
  <si>
    <t>Malone</t>
  </si>
  <si>
    <t>LouisJeune</t>
  </si>
  <si>
    <t>Winekoff</t>
  </si>
  <si>
    <t>Hovrud</t>
  </si>
  <si>
    <t>Dupre</t>
  </si>
  <si>
    <t>Kubiak</t>
  </si>
  <si>
    <t>Lambert</t>
  </si>
  <si>
    <t>Rosado</t>
  </si>
  <si>
    <t>Sanchez</t>
  </si>
  <si>
    <t>Meeks</t>
  </si>
  <si>
    <t>Striegel</t>
  </si>
  <si>
    <t>Gipson</t>
  </si>
  <si>
    <t>Levett</t>
  </si>
  <si>
    <t>SPUD</t>
  </si>
  <si>
    <t>Anderson</t>
  </si>
  <si>
    <t>Flammer</t>
  </si>
  <si>
    <t>Capraun</t>
  </si>
  <si>
    <t>Torres</t>
  </si>
  <si>
    <t>Currie</t>
  </si>
  <si>
    <t>Swings</t>
  </si>
  <si>
    <t>Scott</t>
  </si>
  <si>
    <t>Berger</t>
  </si>
  <si>
    <t>Andrews, J</t>
  </si>
  <si>
    <t>Long</t>
  </si>
  <si>
    <t>Mids</t>
  </si>
  <si>
    <t>Ege</t>
  </si>
  <si>
    <t>Taracena</t>
  </si>
  <si>
    <t>Hernandez</t>
  </si>
  <si>
    <t>Cuenza</t>
  </si>
  <si>
    <t>Weekend Duty Days</t>
  </si>
  <si>
    <t>Bibby, J</t>
  </si>
  <si>
    <t>Hartgrove</t>
  </si>
  <si>
    <t>Weekend Duty Nights</t>
  </si>
  <si>
    <t>Popp</t>
  </si>
  <si>
    <t>Stone</t>
  </si>
  <si>
    <t>Deployed</t>
  </si>
  <si>
    <t>Reining</t>
  </si>
  <si>
    <t>Demaison</t>
  </si>
  <si>
    <t>Decker</t>
  </si>
  <si>
    <t>QnI</t>
  </si>
  <si>
    <t>Out of Pocket</t>
  </si>
  <si>
    <t>Santos</t>
  </si>
  <si>
    <t xml:space="preserve">SSgt </t>
  </si>
  <si>
    <t>AFREP</t>
  </si>
  <si>
    <t>Fullerton</t>
  </si>
  <si>
    <t>TSgt</t>
  </si>
  <si>
    <t>QA Inspector</t>
  </si>
  <si>
    <t>Manning Status</t>
  </si>
  <si>
    <t>Index</t>
  </si>
  <si>
    <t>Last Name</t>
  </si>
  <si>
    <t>Event</t>
  </si>
  <si>
    <t>Start Date</t>
  </si>
  <si>
    <t>Return Date</t>
  </si>
  <si>
    <t xml:space="preserve">Durations </t>
  </si>
  <si>
    <t>Comments</t>
  </si>
  <si>
    <t>Time Stamp</t>
  </si>
  <si>
    <t>Initiator</t>
  </si>
  <si>
    <t>thru Jan 4</t>
  </si>
  <si>
    <t>Harris</t>
  </si>
  <si>
    <t>Richter</t>
  </si>
  <si>
    <t>Hernandez (A1C)</t>
  </si>
  <si>
    <t>McQueen</t>
  </si>
  <si>
    <t>Carabeo</t>
  </si>
  <si>
    <t>Stateside</t>
  </si>
  <si>
    <t xml:space="preserve">Hernandez </t>
  </si>
  <si>
    <t>Foster</t>
  </si>
  <si>
    <t>Hellmann</t>
  </si>
  <si>
    <t>Williams.Z</t>
  </si>
  <si>
    <t>Karlick</t>
  </si>
  <si>
    <t>Hewitt</t>
  </si>
  <si>
    <t xml:space="preserve">Ireland </t>
  </si>
  <si>
    <t>greene</t>
  </si>
  <si>
    <t>cto</t>
  </si>
  <si>
    <t>Submitted 2/3/2022</t>
  </si>
  <si>
    <t>Trip to Greece</t>
  </si>
  <si>
    <t xml:space="preserve">On Island </t>
  </si>
  <si>
    <t>Andrews.J</t>
  </si>
  <si>
    <t>Off Island</t>
  </si>
  <si>
    <t>PME</t>
  </si>
  <si>
    <t>Karnes</t>
  </si>
  <si>
    <t>France</t>
  </si>
  <si>
    <t>SSgt Storter (April 12 2022)</t>
  </si>
  <si>
    <t>FTAC Facilitator</t>
  </si>
  <si>
    <t>Training</t>
  </si>
  <si>
    <t>SGNSC FTD</t>
  </si>
  <si>
    <t>First Shirt Symposium</t>
  </si>
  <si>
    <t>CTO</t>
  </si>
  <si>
    <t>Italy</t>
  </si>
  <si>
    <t>stateside</t>
  </si>
  <si>
    <t>Use or Loose/COT</t>
  </si>
  <si>
    <t>Mule FTD</t>
  </si>
  <si>
    <t>Motorcycle Riders Class</t>
  </si>
  <si>
    <t>Advance Sup Crs</t>
  </si>
  <si>
    <t>FTAC Instructor</t>
  </si>
  <si>
    <t>Use or Loose</t>
  </si>
  <si>
    <t>Regular Leave Scheduled 12 May 22</t>
  </si>
  <si>
    <t>CONUS</t>
  </si>
  <si>
    <t>Father Coming Over</t>
  </si>
  <si>
    <t>ALS</t>
  </si>
  <si>
    <t xml:space="preserve">CONUS </t>
  </si>
  <si>
    <t>(Con + Personnal)</t>
  </si>
  <si>
    <t>Submitted by Storter 2 Aug 2022</t>
  </si>
  <si>
    <t>Submitted by Storter 8/2/2022</t>
  </si>
  <si>
    <t>Entered by Storter 9 aug 2022</t>
  </si>
  <si>
    <t>Entered by Storter 10 Aug 2022</t>
  </si>
  <si>
    <t>Personnel</t>
  </si>
  <si>
    <t>Rank</t>
  </si>
  <si>
    <t>First Name</t>
  </si>
  <si>
    <t>Skill Level</t>
  </si>
  <si>
    <t>Deros</t>
  </si>
  <si>
    <t>A4L Team</t>
  </si>
  <si>
    <t>A4L</t>
  </si>
  <si>
    <t>Team</t>
  </si>
  <si>
    <t>TRN Days</t>
  </si>
  <si>
    <t>Down Days</t>
  </si>
  <si>
    <t>SSgt</t>
  </si>
  <si>
    <t>David</t>
  </si>
  <si>
    <t>Peter</t>
  </si>
  <si>
    <t xml:space="preserve">A1C </t>
  </si>
  <si>
    <t>A1C</t>
  </si>
  <si>
    <t>Jack</t>
  </si>
  <si>
    <t>SrA</t>
  </si>
  <si>
    <t>Trysten</t>
  </si>
  <si>
    <t>James</t>
  </si>
  <si>
    <t>Kallista</t>
  </si>
  <si>
    <t>Julian</t>
  </si>
  <si>
    <t>Danielle</t>
  </si>
  <si>
    <t>Carlos</t>
  </si>
  <si>
    <t>Dylan</t>
  </si>
  <si>
    <t xml:space="preserve">TSgt </t>
  </si>
  <si>
    <t>Alexander</t>
  </si>
  <si>
    <t>Jaci</t>
  </si>
  <si>
    <t>Austin</t>
  </si>
  <si>
    <t>Wyatt</t>
  </si>
  <si>
    <t>31-Jun-24</t>
  </si>
  <si>
    <t>Christian</t>
  </si>
  <si>
    <t>31-Nov-23</t>
  </si>
  <si>
    <t>Donovan</t>
  </si>
  <si>
    <t>Jackson</t>
  </si>
  <si>
    <t xml:space="preserve"> </t>
  </si>
  <si>
    <t>Solomon</t>
  </si>
  <si>
    <t>Damon</t>
  </si>
  <si>
    <t>Alec</t>
  </si>
  <si>
    <t>Haley</t>
  </si>
  <si>
    <t>Matthew</t>
  </si>
  <si>
    <t>Andrew</t>
  </si>
  <si>
    <t>Jeremy</t>
  </si>
  <si>
    <t xml:space="preserve">MSgt </t>
  </si>
  <si>
    <t>Joe</t>
  </si>
  <si>
    <t>Kurtis</t>
  </si>
  <si>
    <t>Juliana</t>
  </si>
  <si>
    <t>Emma</t>
  </si>
  <si>
    <t>Tyrik</t>
  </si>
  <si>
    <t>SMSgt</t>
  </si>
  <si>
    <t>Joshua</t>
  </si>
  <si>
    <t>Kevin</t>
  </si>
  <si>
    <t xml:space="preserve">Amn </t>
  </si>
  <si>
    <t>Amn</t>
  </si>
  <si>
    <t>Hans</t>
  </si>
  <si>
    <t>Eric</t>
  </si>
  <si>
    <t>Justin</t>
  </si>
  <si>
    <t>Jeffson</t>
  </si>
  <si>
    <t xml:space="preserve">Mark </t>
  </si>
  <si>
    <t>Zackery</t>
  </si>
  <si>
    <t>Colin</t>
  </si>
  <si>
    <t>Adil</t>
  </si>
  <si>
    <t>Ekeziel</t>
  </si>
  <si>
    <t>Kailen</t>
  </si>
  <si>
    <t>Taylor</t>
  </si>
  <si>
    <t>Nathaniel</t>
  </si>
  <si>
    <t>Nasem</t>
  </si>
  <si>
    <t>MSgt</t>
  </si>
  <si>
    <t>Jesse</t>
  </si>
  <si>
    <t>Nathan</t>
  </si>
  <si>
    <t>Garrett</t>
  </si>
  <si>
    <t>Medina</t>
  </si>
  <si>
    <t>Brian</t>
  </si>
  <si>
    <t>Abraham</t>
  </si>
  <si>
    <t>Marquise</t>
  </si>
  <si>
    <t>Sebastian</t>
  </si>
  <si>
    <t>Gwendolyn</t>
  </si>
  <si>
    <t>Christopher</t>
  </si>
  <si>
    <t>Eduardo</t>
  </si>
  <si>
    <t>Thomas</t>
  </si>
  <si>
    <t>Samuel</t>
  </si>
  <si>
    <t>Stephanie</t>
  </si>
  <si>
    <t>Zach</t>
  </si>
  <si>
    <t>Ryan</t>
  </si>
  <si>
    <t>Micah</t>
  </si>
  <si>
    <t>Steven</t>
  </si>
  <si>
    <t>DOD ID</t>
  </si>
  <si>
    <t>Access Level</t>
  </si>
  <si>
    <t>Level</t>
  </si>
  <si>
    <t>1254779071A</t>
  </si>
  <si>
    <t>enter an event</t>
  </si>
  <si>
    <t>1384197090A</t>
  </si>
  <si>
    <t>edit event in event tracker</t>
  </si>
  <si>
    <t>1273316104A</t>
  </si>
  <si>
    <t>edit document</t>
  </si>
  <si>
    <t>1392476594A</t>
  </si>
  <si>
    <t>1186424596A</t>
  </si>
  <si>
    <t>Logan</t>
  </si>
  <si>
    <t>1459889589A</t>
  </si>
  <si>
    <t>1548307143A</t>
  </si>
  <si>
    <t>1379229367A</t>
  </si>
  <si>
    <t>1386768184A</t>
  </si>
  <si>
    <t>1242444856A</t>
  </si>
  <si>
    <t>1294533474A</t>
  </si>
  <si>
    <t>1500994173A</t>
  </si>
  <si>
    <t>1547330966A</t>
  </si>
  <si>
    <t xml:space="preserve">Abraham </t>
  </si>
  <si>
    <t>1500500952A</t>
  </si>
  <si>
    <t>1257309513A</t>
  </si>
  <si>
    <t>1471552905A</t>
  </si>
  <si>
    <t>1540651996A</t>
  </si>
  <si>
    <t>1299405342A</t>
  </si>
  <si>
    <t>1407796426A</t>
  </si>
  <si>
    <t>1131440886A</t>
  </si>
  <si>
    <t>JAMES</t>
  </si>
  <si>
    <t>MEEKS</t>
  </si>
  <si>
    <t>1506032241A</t>
  </si>
  <si>
    <t>Zachary</t>
  </si>
  <si>
    <t>Williams</t>
  </si>
  <si>
    <t>1536970769A</t>
  </si>
  <si>
    <t>1544736007A</t>
  </si>
  <si>
    <t>david</t>
  </si>
  <si>
    <t>allmon</t>
  </si>
  <si>
    <t>1536570671A</t>
  </si>
  <si>
    <t>steven</t>
  </si>
  <si>
    <t>cain</t>
  </si>
  <si>
    <t>1385536786A</t>
  </si>
  <si>
    <t>DANI</t>
  </si>
  <si>
    <t>CAPRAUN</t>
  </si>
  <si>
    <t>1554406870A</t>
  </si>
  <si>
    <t>1530254506A</t>
  </si>
  <si>
    <t>McKinley</t>
  </si>
  <si>
    <t>1378402154A</t>
  </si>
  <si>
    <t>vallk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</si>
</sst>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mmmm"/>
    <numFmt numFmtId="165" formatCode="mmm\ dd"/>
    <numFmt numFmtId="166" formatCode="yyyy"/>
    <numFmt numFmtId="167" formatCode="[$-409]d\-mmm\-yy;@"/>
    <numFmt numFmtId="168" formatCode="mmm\ yyyy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28"/>
      <name val="Times New Roman"/>
      <family val="1"/>
    </font>
    <font>
      <b/>
      <sz val="11"/>
      <color theme="0"/>
      <name val="Times New Roman"/>
      <family val="1"/>
    </font>
    <font>
      <sz val="12"/>
      <color theme="0"/>
      <name val="Times New Roman"/>
      <family val="1"/>
    </font>
    <font>
      <sz val="12"/>
      <color theme="1"/>
      <name val="Times New Roman"/>
      <family val="1"/>
    </font>
    <font>
      <b/>
      <sz val="10"/>
      <color theme="0"/>
      <name val="Times New Roman"/>
      <family val="1"/>
    </font>
    <font>
      <sz val="10"/>
      <name val="Arial"/>
      <family val="2"/>
    </font>
    <font>
      <b/>
      <sz val="22"/>
      <color theme="1"/>
      <name val="Times New Roman"/>
      <family val="1"/>
    </font>
    <font>
      <b/>
      <sz val="22"/>
      <color theme="0"/>
      <name val="Times New Roman"/>
      <family val="1"/>
    </font>
    <font>
      <sz val="36"/>
      <color theme="1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1"/>
      <name val="Calibri"/>
      <family val="2"/>
      <scheme val="minor"/>
    </font>
    <font>
      <sz val="40"/>
      <color theme="1"/>
      <name val="Times New Roman"/>
      <family val="1"/>
    </font>
    <font>
      <b/>
      <sz val="11"/>
      <color theme="0" tint="-0.249977111117893"/>
      <name val="Times New Roman"/>
      <family val="1"/>
    </font>
    <font>
      <b/>
      <sz val="14"/>
      <name val="Times New Roman"/>
      <family val="1"/>
    </font>
    <font>
      <b/>
      <sz val="12"/>
      <color theme="0"/>
      <name val="Times New Roman"/>
      <family val="1"/>
    </font>
    <font>
      <sz val="36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theme="4" tint="0.79998168889431442"/>
      </patternFill>
    </fill>
    <fill>
      <patternFill patternType="solid">
        <fgColor rgb="FF9C9C4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>
      <alignment wrapText="1"/>
    </xf>
  </cellStyleXfs>
  <cellXfs count="140">
    <xf numFmtId="0" fontId="0" fillId="0" borderId="0" xfId="0"/>
    <xf numFmtId="0" fontId="6" fillId="0" borderId="1" xfId="0" applyFont="1" applyBorder="1"/>
    <xf numFmtId="167" fontId="6" fillId="0" borderId="1" xfId="0" applyNumberFormat="1" applyFont="1" applyBorder="1" applyAlignment="1">
      <alignment horizontal="left" vertical="top"/>
    </xf>
    <xf numFmtId="0" fontId="6" fillId="0" borderId="1" xfId="0" applyFont="1" applyBorder="1" applyAlignment="1">
      <alignment horizontal="left"/>
    </xf>
    <xf numFmtId="0" fontId="6" fillId="0" borderId="1" xfId="0" applyFont="1" applyBorder="1" applyAlignment="1">
      <alignment horizontal="center"/>
    </xf>
    <xf numFmtId="0" fontId="5" fillId="0" borderId="9" xfId="0" applyFont="1" applyBorder="1"/>
    <xf numFmtId="0" fontId="5" fillId="0" borderId="13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left"/>
    </xf>
    <xf numFmtId="0" fontId="1" fillId="14" borderId="0" xfId="0" applyFont="1" applyFill="1"/>
    <xf numFmtId="0" fontId="12" fillId="14" borderId="0" xfId="0" applyFont="1" applyFill="1"/>
    <xf numFmtId="0" fontId="6" fillId="14" borderId="0" xfId="0" applyFont="1" applyFill="1"/>
    <xf numFmtId="0" fontId="6" fillId="14" borderId="1" xfId="0" applyFont="1" applyFill="1" applyBorder="1"/>
    <xf numFmtId="0" fontId="6" fillId="14" borderId="2" xfId="0" applyFont="1" applyFill="1" applyBorder="1"/>
    <xf numFmtId="167" fontId="0" fillId="14" borderId="0" xfId="0" applyNumberFormat="1" applyFill="1"/>
    <xf numFmtId="167" fontId="6" fillId="14" borderId="1" xfId="0" applyNumberFormat="1" applyFont="1" applyFill="1" applyBorder="1" applyAlignment="1">
      <alignment horizontal="right"/>
    </xf>
    <xf numFmtId="167" fontId="6" fillId="14" borderId="1" xfId="0" applyNumberFormat="1" applyFont="1" applyFill="1" applyBorder="1"/>
    <xf numFmtId="0" fontId="2" fillId="6" borderId="18" xfId="0" applyFont="1" applyFill="1" applyBorder="1" applyAlignment="1" applyProtection="1">
      <alignment horizontal="left"/>
      <protection locked="0"/>
    </xf>
    <xf numFmtId="0" fontId="0" fillId="15" borderId="0" xfId="0" applyFill="1"/>
    <xf numFmtId="0" fontId="0" fillId="0" borderId="1" xfId="0" applyBorder="1"/>
    <xf numFmtId="0" fontId="6" fillId="0" borderId="12" xfId="0" applyFont="1" applyBorder="1"/>
    <xf numFmtId="0" fontId="5" fillId="0" borderId="22" xfId="0" applyFont="1" applyBorder="1" applyAlignment="1">
      <alignment horizontal="center"/>
    </xf>
    <xf numFmtId="0" fontId="5" fillId="0" borderId="22" xfId="0" applyFont="1" applyBorder="1" applyAlignment="1">
      <alignment horizontal="left"/>
    </xf>
    <xf numFmtId="0" fontId="1" fillId="14" borderId="0" xfId="0" applyFont="1" applyFill="1" applyAlignment="1">
      <alignment horizontal="left"/>
    </xf>
    <xf numFmtId="167" fontId="6" fillId="0" borderId="1" xfId="0" applyNumberFormat="1" applyFont="1" applyBorder="1"/>
    <xf numFmtId="0" fontId="16" fillId="13" borderId="3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16" xfId="0" applyFont="1" applyFill="1" applyBorder="1" applyAlignment="1">
      <alignment horizontal="left"/>
    </xf>
    <xf numFmtId="0" fontId="2" fillId="6" borderId="18" xfId="0" applyFont="1" applyFill="1" applyBorder="1" applyAlignment="1">
      <alignment horizontal="left"/>
    </xf>
    <xf numFmtId="0" fontId="2" fillId="5" borderId="11" xfId="0" applyFont="1" applyFill="1" applyBorder="1" applyAlignment="1">
      <alignment horizontal="left"/>
    </xf>
    <xf numFmtId="0" fontId="2" fillId="5" borderId="11" xfId="0" applyFont="1" applyFill="1" applyBorder="1" applyAlignment="1">
      <alignment horizontal="center"/>
    </xf>
    <xf numFmtId="167" fontId="2" fillId="5" borderId="11" xfId="0" applyNumberFormat="1" applyFont="1" applyFill="1" applyBorder="1" applyAlignment="1">
      <alignment horizontal="center"/>
    </xf>
    <xf numFmtId="168" fontId="11" fillId="2" borderId="6" xfId="0" applyNumberFormat="1" applyFont="1" applyFill="1" applyBorder="1"/>
    <xf numFmtId="0" fontId="16" fillId="13" borderId="3" xfId="0" applyFont="1" applyFill="1" applyBorder="1" applyAlignment="1">
      <alignment horizontal="center" vertical="center"/>
    </xf>
    <xf numFmtId="0" fontId="16" fillId="13" borderId="13" xfId="0" applyFont="1" applyFill="1" applyBorder="1" applyAlignment="1">
      <alignment horizontal="center"/>
    </xf>
    <xf numFmtId="0" fontId="18" fillId="8" borderId="8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28" xfId="0" applyFont="1" applyFill="1" applyBorder="1" applyAlignment="1">
      <alignment horizontal="center"/>
    </xf>
    <xf numFmtId="0" fontId="4" fillId="12" borderId="30" xfId="0" applyFont="1" applyFill="1" applyBorder="1" applyAlignment="1">
      <alignment horizontal="center"/>
    </xf>
    <xf numFmtId="165" fontId="4" fillId="12" borderId="19" xfId="0" applyNumberFormat="1" applyFont="1" applyFill="1" applyBorder="1" applyAlignment="1">
      <alignment horizontal="center"/>
    </xf>
    <xf numFmtId="165" fontId="4" fillId="12" borderId="24" xfId="0" applyNumberFormat="1" applyFont="1" applyFill="1" applyBorder="1" applyAlignment="1">
      <alignment horizontal="center"/>
    </xf>
    <xf numFmtId="165" fontId="4" fillId="12" borderId="25" xfId="0" applyNumberFormat="1" applyFont="1" applyFill="1" applyBorder="1" applyAlignment="1">
      <alignment horizontal="center"/>
    </xf>
    <xf numFmtId="0" fontId="4" fillId="4" borderId="14" xfId="0" applyFont="1" applyFill="1" applyBorder="1" applyAlignment="1">
      <alignment horizontal="left"/>
    </xf>
    <xf numFmtId="0" fontId="4" fillId="4" borderId="14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0" fillId="0" borderId="31" xfId="0" applyBorder="1" applyAlignment="1" applyProtection="1">
      <alignment horizontal="left"/>
      <protection locked="0"/>
    </xf>
    <xf numFmtId="0" fontId="0" fillId="0" borderId="32" xfId="0" applyBorder="1" applyAlignment="1">
      <alignment horizontal="left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2" fillId="6" borderId="26" xfId="0" applyFont="1" applyFill="1" applyBorder="1" applyAlignment="1">
      <alignment horizontal="left"/>
    </xf>
    <xf numFmtId="0" fontId="2" fillId="8" borderId="9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10" fillId="6" borderId="34" xfId="0" applyFont="1" applyFill="1" applyBorder="1"/>
    <xf numFmtId="0" fontId="10" fillId="6" borderId="29" xfId="0" applyFont="1" applyFill="1" applyBorder="1"/>
    <xf numFmtId="0" fontId="0" fillId="8" borderId="29" xfId="0" applyFill="1" applyBorder="1"/>
    <xf numFmtId="0" fontId="10" fillId="6" borderId="35" xfId="0" applyFont="1" applyFill="1" applyBorder="1"/>
    <xf numFmtId="0" fontId="10" fillId="6" borderId="37" xfId="0" applyFont="1" applyFill="1" applyBorder="1"/>
    <xf numFmtId="0" fontId="16" fillId="13" borderId="38" xfId="0" applyFont="1" applyFill="1" applyBorder="1" applyAlignment="1">
      <alignment horizontal="center"/>
    </xf>
    <xf numFmtId="0" fontId="0" fillId="8" borderId="0" xfId="0" applyFill="1"/>
    <xf numFmtId="0" fontId="14" fillId="8" borderId="0" xfId="0" applyFont="1" applyFill="1"/>
    <xf numFmtId="0" fontId="0" fillId="8" borderId="39" xfId="0" applyFill="1" applyBorder="1"/>
    <xf numFmtId="0" fontId="16" fillId="13" borderId="38" xfId="0" applyFont="1" applyFill="1" applyBorder="1" applyAlignment="1">
      <alignment horizontal="center" vertical="center"/>
    </xf>
    <xf numFmtId="0" fontId="16" fillId="13" borderId="41" xfId="0" applyFont="1" applyFill="1" applyBorder="1" applyAlignment="1">
      <alignment horizontal="center" vertical="center"/>
    </xf>
    <xf numFmtId="0" fontId="16" fillId="13" borderId="42" xfId="0" applyFont="1" applyFill="1" applyBorder="1" applyAlignment="1">
      <alignment horizontal="center" vertical="center"/>
    </xf>
    <xf numFmtId="0" fontId="4" fillId="4" borderId="17" xfId="0" applyFont="1" applyFill="1" applyBorder="1" applyAlignment="1" applyProtection="1">
      <alignment horizontal="left"/>
      <protection locked="0"/>
    </xf>
    <xf numFmtId="0" fontId="2" fillId="5" borderId="18" xfId="0" applyFont="1" applyFill="1" applyBorder="1" applyAlignment="1">
      <alignment horizontal="left"/>
    </xf>
    <xf numFmtId="1" fontId="13" fillId="3" borderId="47" xfId="0" applyNumberFormat="1" applyFont="1" applyFill="1" applyBorder="1" applyAlignment="1">
      <alignment horizontal="center"/>
    </xf>
    <xf numFmtId="1" fontId="13" fillId="3" borderId="48" xfId="0" applyNumberFormat="1" applyFont="1" applyFill="1" applyBorder="1" applyAlignment="1">
      <alignment horizontal="center"/>
    </xf>
    <xf numFmtId="167" fontId="6" fillId="0" borderId="12" xfId="0" applyNumberFormat="1" applyFont="1" applyBorder="1"/>
    <xf numFmtId="14" fontId="0" fillId="14" borderId="0" xfId="0" applyNumberFormat="1" applyFill="1"/>
    <xf numFmtId="0" fontId="2" fillId="17" borderId="18" xfId="0" applyFont="1" applyFill="1" applyBorder="1" applyAlignment="1" applyProtection="1">
      <alignment horizontal="left"/>
      <protection locked="0"/>
    </xf>
    <xf numFmtId="0" fontId="2" fillId="16" borderId="1" xfId="0" applyFont="1" applyFill="1" applyBorder="1" applyAlignment="1">
      <alignment horizontal="center"/>
    </xf>
    <xf numFmtId="0" fontId="2" fillId="17" borderId="1" xfId="0" applyFont="1" applyFill="1" applyBorder="1" applyAlignment="1">
      <alignment horizontal="center"/>
    </xf>
    <xf numFmtId="167" fontId="2" fillId="17" borderId="20" xfId="0" applyNumberFormat="1" applyFont="1" applyFill="1" applyBorder="1" applyAlignment="1">
      <alignment horizontal="center"/>
    </xf>
    <xf numFmtId="0" fontId="2" fillId="17" borderId="16" xfId="0" applyFont="1" applyFill="1" applyBorder="1" applyAlignment="1" applyProtection="1">
      <alignment horizontal="left"/>
      <protection locked="0"/>
    </xf>
    <xf numFmtId="0" fontId="2" fillId="16" borderId="24" xfId="0" applyFont="1" applyFill="1" applyBorder="1" applyAlignment="1">
      <alignment horizontal="center"/>
    </xf>
    <xf numFmtId="0" fontId="2" fillId="17" borderId="24" xfId="0" applyFont="1" applyFill="1" applyBorder="1" applyAlignment="1">
      <alignment horizontal="center"/>
    </xf>
    <xf numFmtId="0" fontId="2" fillId="17" borderId="27" xfId="0" applyFont="1" applyFill="1" applyBorder="1" applyAlignment="1" applyProtection="1">
      <alignment horizontal="left"/>
      <protection locked="0"/>
    </xf>
    <xf numFmtId="0" fontId="2" fillId="17" borderId="43" xfId="0" applyFont="1" applyFill="1" applyBorder="1" applyAlignment="1" applyProtection="1">
      <alignment horizontal="left"/>
      <protection locked="0"/>
    </xf>
    <xf numFmtId="167" fontId="2" fillId="17" borderId="40" xfId="0" applyNumberFormat="1" applyFont="1" applyFill="1" applyBorder="1" applyAlignment="1">
      <alignment horizontal="center"/>
    </xf>
    <xf numFmtId="22" fontId="6" fillId="0" borderId="9" xfId="0" applyNumberFormat="1" applyFont="1" applyBorder="1" applyAlignment="1">
      <alignment horizontal="left"/>
    </xf>
    <xf numFmtId="0" fontId="0" fillId="8" borderId="1" xfId="0" applyFill="1" applyBorder="1"/>
    <xf numFmtId="167" fontId="6" fillId="0" borderId="1" xfId="0" applyNumberFormat="1" applyFont="1" applyBorder="1" applyAlignment="1">
      <alignment horizontal="center"/>
    </xf>
    <xf numFmtId="15" fontId="6" fillId="0" borderId="1" xfId="0" applyNumberFormat="1" applyFont="1" applyBorder="1" applyAlignment="1">
      <alignment horizontal="center"/>
    </xf>
    <xf numFmtId="167" fontId="6" fillId="0" borderId="12" xfId="0" applyNumberFormat="1" applyFont="1" applyBorder="1" applyAlignment="1">
      <alignment horizontal="center"/>
    </xf>
    <xf numFmtId="0" fontId="0" fillId="8" borderId="0" xfId="0" applyFill="1" applyAlignment="1">
      <alignment horizontal="center"/>
    </xf>
    <xf numFmtId="0" fontId="6" fillId="0" borderId="12" xfId="0" applyFont="1" applyBorder="1" applyAlignment="1">
      <alignment horizontal="left"/>
    </xf>
    <xf numFmtId="0" fontId="6" fillId="0" borderId="12" xfId="0" applyFont="1" applyBorder="1" applyAlignment="1">
      <alignment horizontal="center"/>
    </xf>
    <xf numFmtId="0" fontId="0" fillId="8" borderId="16" xfId="0" applyFill="1" applyBorder="1"/>
    <xf numFmtId="0" fontId="0" fillId="8" borderId="23" xfId="0" applyFill="1" applyBorder="1"/>
    <xf numFmtId="0" fontId="0" fillId="0" borderId="12" xfId="0" applyBorder="1"/>
    <xf numFmtId="22" fontId="6" fillId="0" borderId="1" xfId="0" applyNumberFormat="1" applyFont="1" applyBorder="1" applyAlignment="1">
      <alignment horizontal="left"/>
    </xf>
    <xf numFmtId="0" fontId="0" fillId="18" borderId="0" xfId="0" applyFill="1"/>
    <xf numFmtId="0" fontId="10" fillId="6" borderId="36" xfId="0" applyFont="1" applyFill="1" applyBorder="1" applyAlignment="1">
      <alignment horizontal="centerContinuous"/>
    </xf>
    <xf numFmtId="0" fontId="10" fillId="6" borderId="35" xfId="0" applyFont="1" applyFill="1" applyBorder="1" applyAlignment="1">
      <alignment horizontal="centerContinuous"/>
    </xf>
    <xf numFmtId="0" fontId="10" fillId="7" borderId="22" xfId="0" applyFont="1" applyFill="1" applyBorder="1" applyAlignment="1">
      <alignment horizontal="centerContinuous"/>
    </xf>
    <xf numFmtId="0" fontId="10" fillId="8" borderId="10" xfId="0" applyFont="1" applyFill="1" applyBorder="1" applyAlignment="1">
      <alignment horizontal="centerContinuous" vertical="center"/>
    </xf>
    <xf numFmtId="0" fontId="10" fillId="8" borderId="10" xfId="0" applyFont="1" applyFill="1" applyBorder="1" applyAlignment="1">
      <alignment horizontal="centerContinuous"/>
    </xf>
    <xf numFmtId="0" fontId="10" fillId="8" borderId="0" xfId="0" applyFont="1" applyFill="1" applyAlignment="1">
      <alignment horizontal="centerContinuous"/>
    </xf>
    <xf numFmtId="0" fontId="10" fillId="8" borderId="4" xfId="0" applyFont="1" applyFill="1" applyBorder="1" applyAlignment="1">
      <alignment horizontal="centerContinuous"/>
    </xf>
    <xf numFmtId="0" fontId="10" fillId="8" borderId="1" xfId="0" applyFont="1" applyFill="1" applyBorder="1" applyAlignment="1">
      <alignment horizontal="centerContinuous"/>
    </xf>
    <xf numFmtId="22" fontId="6" fillId="0" borderId="12" xfId="0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1" xfId="0" applyFont="1" applyBorder="1" applyAlignment="1">
      <alignment horizontal="center"/>
    </xf>
    <xf numFmtId="167" fontId="6" fillId="2" borderId="1" xfId="0" applyNumberFormat="1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1" fillId="0" borderId="12" xfId="0" applyFont="1" applyBorder="1"/>
    <xf numFmtId="0" fontId="20" fillId="14" borderId="0" xfId="0" applyFont="1" applyFill="1"/>
    <xf numFmtId="0" fontId="6" fillId="0" borderId="12" xfId="0" applyFont="1" applyBorder="1" applyAlignment="1">
      <alignment horizontal="right" wrapText="1"/>
    </xf>
    <xf numFmtId="0" fontId="1" fillId="0" borderId="52" xfId="0" applyFont="1" applyBorder="1"/>
    <xf numFmtId="0" fontId="1" fillId="0" borderId="0" xfId="0" applyFont="1"/>
    <xf numFmtId="0" fontId="1" fillId="18" borderId="0" xfId="0" applyFont="1" applyFill="1"/>
    <xf numFmtId="0" fontId="6" fillId="14" borderId="0" xfId="0" applyFont="1" applyFill="1" applyAlignment="1">
      <alignment horizontal="left"/>
    </xf>
    <xf numFmtId="0" fontId="6" fillId="14" borderId="0" xfId="0" applyFont="1" applyFill="1" applyAlignment="1">
      <alignment horizontal="center"/>
    </xf>
    <xf numFmtId="167" fontId="6" fillId="14" borderId="0" xfId="0" applyNumberFormat="1" applyFont="1" applyFill="1" applyAlignment="1">
      <alignment horizontal="center"/>
    </xf>
    <xf numFmtId="0" fontId="6" fillId="14" borderId="0" xfId="0" applyFont="1" applyFill="1" applyAlignment="1">
      <alignment horizontal="right" wrapText="1"/>
    </xf>
    <xf numFmtId="0" fontId="12" fillId="18" borderId="12" xfId="0" applyFont="1" applyFill="1" applyBorder="1"/>
    <xf numFmtId="0" fontId="6" fillId="0" borderId="12" xfId="0" applyFont="1" applyBorder="1" applyAlignment="1">
      <alignment wrapText="1"/>
    </xf>
    <xf numFmtId="0" fontId="1" fillId="10" borderId="1" xfId="0" applyFont="1" applyFill="1" applyBorder="1" applyAlignment="1">
      <alignment horizontal="left" wrapText="1"/>
    </xf>
    <xf numFmtId="0" fontId="1" fillId="10" borderId="23" xfId="0" applyFont="1" applyFill="1" applyBorder="1" applyAlignment="1">
      <alignment horizontal="left" wrapText="1"/>
    </xf>
    <xf numFmtId="0" fontId="0" fillId="14" borderId="0" xfId="0" applyFill="1" applyAlignment="1">
      <alignment horizontal="center"/>
    </xf>
    <xf numFmtId="0" fontId="0" fillId="14" borderId="51" xfId="0" applyFill="1" applyBorder="1" applyAlignment="1">
      <alignment horizontal="center"/>
    </xf>
    <xf numFmtId="0" fontId="17" fillId="11" borderId="44" xfId="0" applyFont="1" applyFill="1" applyBorder="1" applyAlignment="1">
      <alignment horizontal="center"/>
    </xf>
    <xf numFmtId="0" fontId="17" fillId="11" borderId="45" xfId="0" applyFont="1" applyFill="1" applyBorder="1" applyAlignment="1">
      <alignment horizontal="center"/>
    </xf>
    <xf numFmtId="0" fontId="17" fillId="11" borderId="46" xfId="0" applyFont="1" applyFill="1" applyBorder="1" applyAlignment="1">
      <alignment horizontal="center"/>
    </xf>
    <xf numFmtId="166" fontId="15" fillId="2" borderId="6" xfId="0" applyNumberFormat="1" applyFont="1" applyFill="1" applyBorder="1" applyAlignment="1">
      <alignment horizontal="left"/>
    </xf>
    <xf numFmtId="166" fontId="15" fillId="2" borderId="7" xfId="0" applyNumberFormat="1" applyFont="1" applyFill="1" applyBorder="1" applyAlignment="1">
      <alignment horizontal="left"/>
    </xf>
    <xf numFmtId="164" fontId="15" fillId="2" borderId="5" xfId="0" applyNumberFormat="1" applyFont="1" applyFill="1" applyBorder="1" applyAlignment="1">
      <alignment horizontal="right"/>
    </xf>
    <xf numFmtId="164" fontId="15" fillId="2" borderId="6" xfId="0" applyNumberFormat="1" applyFont="1" applyFill="1" applyBorder="1" applyAlignment="1">
      <alignment horizontal="right"/>
    </xf>
    <xf numFmtId="0" fontId="9" fillId="9" borderId="49" xfId="0" applyFont="1" applyFill="1" applyBorder="1" applyAlignment="1">
      <alignment horizontal="center"/>
    </xf>
    <xf numFmtId="0" fontId="9" fillId="9" borderId="35" xfId="0" applyFont="1" applyFill="1" applyBorder="1" applyAlignment="1">
      <alignment horizontal="center"/>
    </xf>
    <xf numFmtId="0" fontId="9" fillId="9" borderId="37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50" xfId="0" applyFont="1" applyBorder="1" applyAlignment="1">
      <alignment horizontal="center"/>
    </xf>
    <xf numFmtId="0" fontId="19" fillId="0" borderId="0" xfId="0" applyFont="1" applyAlignment="1">
      <alignment horizontal="center" wrapText="1"/>
    </xf>
  </cellXfs>
  <cellStyles count="2">
    <cellStyle name="Normal" xfId="0" builtinId="0"/>
    <cellStyle name="Normal 2 2" xfId="1" xr:uid="{00000000-0005-0000-0000-000001000000}"/>
  </cellStyles>
  <dxfs count="56"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Times New Roman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[$-409]d\-mmm\-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Times New Roman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[$-409]d\-mmm\-yy;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[$-409]d\-mmm\-yy;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double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gradientFill degree="90">
          <stop position="0">
            <color theme="0"/>
          </stop>
          <stop position="1">
            <color rgb="FF84D6DA"/>
          </stop>
        </gradientFill>
      </fill>
    </dxf>
    <dxf>
      <fill>
        <gradientFill degree="90">
          <stop position="0">
            <color theme="0" tint="-5.0965910824915313E-2"/>
          </stop>
          <stop position="1">
            <color rgb="FFFFFF66"/>
          </stop>
        </gradient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rgb="FF00B050"/>
      </font>
    </dxf>
    <dxf>
      <font>
        <color theme="8"/>
      </font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C3151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999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4886A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darkUp">
          <fgColor rgb="FFFFCE85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 tint="0.34998626667073579"/>
        </patternFill>
      </fill>
    </dxf>
  </dxfs>
  <tableStyles count="1" defaultTableStyle="TableStyleMedium2" defaultPivotStyle="PivotStyleLight16">
    <tableStyle name="Table Style 1" pivot="0" count="0" xr9:uid="{00000000-0011-0000-FFFF-FFFF00000000}"/>
  </tableStyles>
  <colors>
    <mruColors>
      <color rgb="FFFFFF66"/>
      <color rgb="FFFFFF99"/>
      <color rgb="FF84D6DA"/>
      <color rgb="FFFFCE85"/>
      <color rgb="FFFFBF61"/>
      <color rgb="FF9C9C4C"/>
      <color rgb="FFF3A96B"/>
      <color rgb="FFC31515"/>
      <color rgb="FFF4886A"/>
      <color rgb="FF8DDF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croll" dx="22" fmlaLink="A4" horiz="1" max="365" page="10" val="15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4" Type="http://schemas.microsoft.com/office/2007/relationships/hdphoto" Target="../media/hdphoto2.wdp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48</xdr:col>
      <xdr:colOff>232395</xdr:colOff>
      <xdr:row>83</xdr:row>
      <xdr:rowOff>168090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  <a14:imgEffect>
                    <a14:brightnessContrast bright="-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278042" cy="15979590"/>
        </a:xfrm>
        <a:prstGeom prst="rect">
          <a:avLst/>
        </a:prstGeom>
        <a:effectLst>
          <a:glow rad="127000">
            <a:schemeClr val="accent1"/>
          </a:glow>
        </a:effectLst>
      </xdr:spPr>
    </xdr:pic>
    <xdr:clientData/>
  </xdr:twoCellAnchor>
  <xdr:twoCellAnchor>
    <xdr:from>
      <xdr:col>16</xdr:col>
      <xdr:colOff>528299</xdr:colOff>
      <xdr:row>7</xdr:row>
      <xdr:rowOff>147208</xdr:rowOff>
    </xdr:from>
    <xdr:to>
      <xdr:col>29</xdr:col>
      <xdr:colOff>405220</xdr:colOff>
      <xdr:row>38</xdr:row>
      <xdr:rowOff>188757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0210181" y="1480708"/>
          <a:ext cx="7743451" cy="5947049"/>
          <a:chOff x="8944533" y="5605183"/>
          <a:chExt cx="7780804" cy="5947050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10750361" y="8231885"/>
            <a:ext cx="3697382" cy="2735580"/>
            <a:chOff x="12725400" y="8284552"/>
            <a:chExt cx="3894992" cy="2695575"/>
          </a:xfrm>
        </xdr:grpSpPr>
        <xdr:sp macro="" textlink="">
          <xdr:nvSpPr>
            <xdr:cNvPr id="16" name="Lightning Bolt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 rot="9763664" flipH="1">
              <a:off x="14763077" y="8337207"/>
              <a:ext cx="2449781" cy="1489561"/>
            </a:xfrm>
            <a:prstGeom prst="lightningBolt">
              <a:avLst/>
            </a:prstGeom>
            <a:solidFill>
              <a:srgbClr val="002060"/>
            </a:solidFill>
            <a:scene3d>
              <a:camera prst="orthographicFront"/>
              <a:lightRig rig="threePt" dir="t"/>
            </a:scene3d>
            <a:sp3d>
              <a:bevelT prst="relaxedInset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7" name="Lightning Bolt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 rot="11836336">
              <a:off x="12725400" y="8365910"/>
              <a:ext cx="2451671" cy="1489561"/>
            </a:xfrm>
            <a:prstGeom prst="lightningBolt">
              <a:avLst/>
            </a:prstGeom>
            <a:solidFill>
              <a:srgbClr val="002060"/>
            </a:solidFill>
            <a:scene3d>
              <a:camera prst="orthographicFront"/>
              <a:lightRig rig="threePt" dir="t"/>
            </a:scene3d>
            <a:sp3d>
              <a:bevelT prst="relaxedInset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8" name="Lightning Bolt 21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 rot="10800000">
              <a:off x="13208608" y="8259546"/>
              <a:ext cx="1527975" cy="1548179"/>
            </a:xfrm>
            <a:custGeom>
              <a:avLst/>
              <a:gdLst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7597 w 21600"/>
                <a:gd name="connsiteY6" fmla="*/ 13809 h 21600"/>
                <a:gd name="connsiteX7" fmla="*/ 12222 w 21600"/>
                <a:gd name="connsiteY7" fmla="*/ 13987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7597 w 21600"/>
                <a:gd name="connsiteY6" fmla="*/ 13809 h 21600"/>
                <a:gd name="connsiteX7" fmla="*/ 12814 w 21600"/>
                <a:gd name="connsiteY7" fmla="*/ 14110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8189 w 21600"/>
                <a:gd name="connsiteY6" fmla="*/ 14116 h 21600"/>
                <a:gd name="connsiteX7" fmla="*/ 12814 w 21600"/>
                <a:gd name="connsiteY7" fmla="*/ 14110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2420"/>
                <a:gd name="connsiteY0" fmla="*/ 0 h 22122"/>
                <a:gd name="connsiteX1" fmla="*/ 12860 w 22420"/>
                <a:gd name="connsiteY1" fmla="*/ 6080 h 22122"/>
                <a:gd name="connsiteX2" fmla="*/ 11050 w 22420"/>
                <a:gd name="connsiteY2" fmla="*/ 6797 h 22122"/>
                <a:gd name="connsiteX3" fmla="*/ 16577 w 22420"/>
                <a:gd name="connsiteY3" fmla="*/ 12007 h 22122"/>
                <a:gd name="connsiteX4" fmla="*/ 14767 w 22420"/>
                <a:gd name="connsiteY4" fmla="*/ 12877 h 22122"/>
                <a:gd name="connsiteX5" fmla="*/ 22420 w 22420"/>
                <a:gd name="connsiteY5" fmla="*/ 22122 h 22122"/>
                <a:gd name="connsiteX6" fmla="*/ 8189 w 22420"/>
                <a:gd name="connsiteY6" fmla="*/ 14116 h 22122"/>
                <a:gd name="connsiteX7" fmla="*/ 12814 w 22420"/>
                <a:gd name="connsiteY7" fmla="*/ 14110 h 22122"/>
                <a:gd name="connsiteX8" fmla="*/ 5022 w 22420"/>
                <a:gd name="connsiteY8" fmla="*/ 9705 h 22122"/>
                <a:gd name="connsiteX9" fmla="*/ 7602 w 22420"/>
                <a:gd name="connsiteY9" fmla="*/ 8382 h 22122"/>
                <a:gd name="connsiteX10" fmla="*/ 0 w 22420"/>
                <a:gd name="connsiteY10" fmla="*/ 3890 h 22122"/>
                <a:gd name="connsiteX11" fmla="*/ 8472 w 22420"/>
                <a:gd name="connsiteY11" fmla="*/ 0 h 22122"/>
                <a:gd name="connsiteX0" fmla="*/ 8472 w 22420"/>
                <a:gd name="connsiteY0" fmla="*/ 0 h 22122"/>
                <a:gd name="connsiteX1" fmla="*/ 12860 w 22420"/>
                <a:gd name="connsiteY1" fmla="*/ 6080 h 22122"/>
                <a:gd name="connsiteX2" fmla="*/ 11050 w 22420"/>
                <a:gd name="connsiteY2" fmla="*/ 6797 h 22122"/>
                <a:gd name="connsiteX3" fmla="*/ 16577 w 22420"/>
                <a:gd name="connsiteY3" fmla="*/ 12007 h 22122"/>
                <a:gd name="connsiteX4" fmla="*/ 14539 w 22420"/>
                <a:gd name="connsiteY4" fmla="*/ 12846 h 22122"/>
                <a:gd name="connsiteX5" fmla="*/ 22420 w 22420"/>
                <a:gd name="connsiteY5" fmla="*/ 22122 h 22122"/>
                <a:gd name="connsiteX6" fmla="*/ 8189 w 22420"/>
                <a:gd name="connsiteY6" fmla="*/ 14116 h 22122"/>
                <a:gd name="connsiteX7" fmla="*/ 12814 w 22420"/>
                <a:gd name="connsiteY7" fmla="*/ 14110 h 22122"/>
                <a:gd name="connsiteX8" fmla="*/ 5022 w 22420"/>
                <a:gd name="connsiteY8" fmla="*/ 9705 h 22122"/>
                <a:gd name="connsiteX9" fmla="*/ 7602 w 22420"/>
                <a:gd name="connsiteY9" fmla="*/ 8382 h 22122"/>
                <a:gd name="connsiteX10" fmla="*/ 0 w 22420"/>
                <a:gd name="connsiteY10" fmla="*/ 3890 h 22122"/>
                <a:gd name="connsiteX11" fmla="*/ 8472 w 22420"/>
                <a:gd name="connsiteY11" fmla="*/ 0 h 22122"/>
                <a:gd name="connsiteX0" fmla="*/ 8472 w 22420"/>
                <a:gd name="connsiteY0" fmla="*/ 0 h 22122"/>
                <a:gd name="connsiteX1" fmla="*/ 12860 w 22420"/>
                <a:gd name="connsiteY1" fmla="*/ 6080 h 22122"/>
                <a:gd name="connsiteX2" fmla="*/ 11050 w 22420"/>
                <a:gd name="connsiteY2" fmla="*/ 6797 h 22122"/>
                <a:gd name="connsiteX3" fmla="*/ 18809 w 22420"/>
                <a:gd name="connsiteY3" fmla="*/ 12929 h 22122"/>
                <a:gd name="connsiteX4" fmla="*/ 14539 w 22420"/>
                <a:gd name="connsiteY4" fmla="*/ 12846 h 22122"/>
                <a:gd name="connsiteX5" fmla="*/ 22420 w 22420"/>
                <a:gd name="connsiteY5" fmla="*/ 22122 h 22122"/>
                <a:gd name="connsiteX6" fmla="*/ 8189 w 22420"/>
                <a:gd name="connsiteY6" fmla="*/ 14116 h 22122"/>
                <a:gd name="connsiteX7" fmla="*/ 12814 w 22420"/>
                <a:gd name="connsiteY7" fmla="*/ 14110 h 22122"/>
                <a:gd name="connsiteX8" fmla="*/ 5022 w 22420"/>
                <a:gd name="connsiteY8" fmla="*/ 9705 h 22122"/>
                <a:gd name="connsiteX9" fmla="*/ 7602 w 22420"/>
                <a:gd name="connsiteY9" fmla="*/ 8382 h 22122"/>
                <a:gd name="connsiteX10" fmla="*/ 0 w 22420"/>
                <a:gd name="connsiteY10" fmla="*/ 3890 h 22122"/>
                <a:gd name="connsiteX11" fmla="*/ 8472 w 22420"/>
                <a:gd name="connsiteY11" fmla="*/ 0 h 22122"/>
                <a:gd name="connsiteX0" fmla="*/ 8472 w 22420"/>
                <a:gd name="connsiteY0" fmla="*/ 0 h 22122"/>
                <a:gd name="connsiteX1" fmla="*/ 12860 w 22420"/>
                <a:gd name="connsiteY1" fmla="*/ 6080 h 22122"/>
                <a:gd name="connsiteX2" fmla="*/ 11050 w 22420"/>
                <a:gd name="connsiteY2" fmla="*/ 6797 h 22122"/>
                <a:gd name="connsiteX3" fmla="*/ 18353 w 22420"/>
                <a:gd name="connsiteY3" fmla="*/ 12898 h 22122"/>
                <a:gd name="connsiteX4" fmla="*/ 14539 w 22420"/>
                <a:gd name="connsiteY4" fmla="*/ 12846 h 22122"/>
                <a:gd name="connsiteX5" fmla="*/ 22420 w 22420"/>
                <a:gd name="connsiteY5" fmla="*/ 22122 h 22122"/>
                <a:gd name="connsiteX6" fmla="*/ 8189 w 22420"/>
                <a:gd name="connsiteY6" fmla="*/ 14116 h 22122"/>
                <a:gd name="connsiteX7" fmla="*/ 12814 w 22420"/>
                <a:gd name="connsiteY7" fmla="*/ 14110 h 22122"/>
                <a:gd name="connsiteX8" fmla="*/ 5022 w 22420"/>
                <a:gd name="connsiteY8" fmla="*/ 9705 h 22122"/>
                <a:gd name="connsiteX9" fmla="*/ 7602 w 22420"/>
                <a:gd name="connsiteY9" fmla="*/ 8382 h 22122"/>
                <a:gd name="connsiteX10" fmla="*/ 0 w 22420"/>
                <a:gd name="connsiteY10" fmla="*/ 3890 h 22122"/>
                <a:gd name="connsiteX11" fmla="*/ 8472 w 22420"/>
                <a:gd name="connsiteY11" fmla="*/ 0 h 22122"/>
                <a:gd name="connsiteX0" fmla="*/ 8472 w 22420"/>
                <a:gd name="connsiteY0" fmla="*/ 0 h 22122"/>
                <a:gd name="connsiteX1" fmla="*/ 12860 w 22420"/>
                <a:gd name="connsiteY1" fmla="*/ 6080 h 22122"/>
                <a:gd name="connsiteX2" fmla="*/ 11050 w 22420"/>
                <a:gd name="connsiteY2" fmla="*/ 6797 h 22122"/>
                <a:gd name="connsiteX3" fmla="*/ 18353 w 22420"/>
                <a:gd name="connsiteY3" fmla="*/ 12898 h 22122"/>
                <a:gd name="connsiteX4" fmla="*/ 14539 w 22420"/>
                <a:gd name="connsiteY4" fmla="*/ 12846 h 22122"/>
                <a:gd name="connsiteX5" fmla="*/ 22420 w 22420"/>
                <a:gd name="connsiteY5" fmla="*/ 22122 h 22122"/>
                <a:gd name="connsiteX6" fmla="*/ 8189 w 22420"/>
                <a:gd name="connsiteY6" fmla="*/ 14116 h 22122"/>
                <a:gd name="connsiteX7" fmla="*/ 12814 w 22420"/>
                <a:gd name="connsiteY7" fmla="*/ 14110 h 22122"/>
                <a:gd name="connsiteX8" fmla="*/ 922 w 22420"/>
                <a:gd name="connsiteY8" fmla="*/ 6786 h 22122"/>
                <a:gd name="connsiteX9" fmla="*/ 7602 w 22420"/>
                <a:gd name="connsiteY9" fmla="*/ 8382 h 22122"/>
                <a:gd name="connsiteX10" fmla="*/ 0 w 22420"/>
                <a:gd name="connsiteY10" fmla="*/ 3890 h 22122"/>
                <a:gd name="connsiteX11" fmla="*/ 8472 w 22420"/>
                <a:gd name="connsiteY11" fmla="*/ 0 h 22122"/>
                <a:gd name="connsiteX0" fmla="*/ 8472 w 22420"/>
                <a:gd name="connsiteY0" fmla="*/ 0 h 22122"/>
                <a:gd name="connsiteX1" fmla="*/ 12860 w 22420"/>
                <a:gd name="connsiteY1" fmla="*/ 6080 h 22122"/>
                <a:gd name="connsiteX2" fmla="*/ 11050 w 22420"/>
                <a:gd name="connsiteY2" fmla="*/ 6797 h 22122"/>
                <a:gd name="connsiteX3" fmla="*/ 18353 w 22420"/>
                <a:gd name="connsiteY3" fmla="*/ 12898 h 22122"/>
                <a:gd name="connsiteX4" fmla="*/ 14539 w 22420"/>
                <a:gd name="connsiteY4" fmla="*/ 12846 h 22122"/>
                <a:gd name="connsiteX5" fmla="*/ 22420 w 22420"/>
                <a:gd name="connsiteY5" fmla="*/ 22122 h 22122"/>
                <a:gd name="connsiteX6" fmla="*/ 8189 w 22420"/>
                <a:gd name="connsiteY6" fmla="*/ 14116 h 22122"/>
                <a:gd name="connsiteX7" fmla="*/ 12814 w 22420"/>
                <a:gd name="connsiteY7" fmla="*/ 14110 h 22122"/>
                <a:gd name="connsiteX8" fmla="*/ 922 w 22420"/>
                <a:gd name="connsiteY8" fmla="*/ 6786 h 22122"/>
                <a:gd name="connsiteX9" fmla="*/ 6554 w 22420"/>
                <a:gd name="connsiteY9" fmla="*/ 6477 h 22122"/>
                <a:gd name="connsiteX10" fmla="*/ 0 w 22420"/>
                <a:gd name="connsiteY10" fmla="*/ 3890 h 22122"/>
                <a:gd name="connsiteX11" fmla="*/ 8472 w 22420"/>
                <a:gd name="connsiteY11" fmla="*/ 0 h 22122"/>
                <a:gd name="connsiteX0" fmla="*/ 10203 w 24151"/>
                <a:gd name="connsiteY0" fmla="*/ 0 h 22122"/>
                <a:gd name="connsiteX1" fmla="*/ 14591 w 24151"/>
                <a:gd name="connsiteY1" fmla="*/ 6080 h 22122"/>
                <a:gd name="connsiteX2" fmla="*/ 12781 w 24151"/>
                <a:gd name="connsiteY2" fmla="*/ 6797 h 22122"/>
                <a:gd name="connsiteX3" fmla="*/ 20084 w 24151"/>
                <a:gd name="connsiteY3" fmla="*/ 12898 h 22122"/>
                <a:gd name="connsiteX4" fmla="*/ 16270 w 24151"/>
                <a:gd name="connsiteY4" fmla="*/ 12846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2653 w 24151"/>
                <a:gd name="connsiteY8" fmla="*/ 6786 h 22122"/>
                <a:gd name="connsiteX9" fmla="*/ 8285 w 24151"/>
                <a:gd name="connsiteY9" fmla="*/ 6477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4591 w 24151"/>
                <a:gd name="connsiteY1" fmla="*/ 6080 h 22122"/>
                <a:gd name="connsiteX2" fmla="*/ 10503 w 24151"/>
                <a:gd name="connsiteY2" fmla="*/ 4861 h 22122"/>
                <a:gd name="connsiteX3" fmla="*/ 20084 w 24151"/>
                <a:gd name="connsiteY3" fmla="*/ 12898 h 22122"/>
                <a:gd name="connsiteX4" fmla="*/ 16270 w 24151"/>
                <a:gd name="connsiteY4" fmla="*/ 12846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2653 w 24151"/>
                <a:gd name="connsiteY8" fmla="*/ 6786 h 22122"/>
                <a:gd name="connsiteX9" fmla="*/ 8285 w 24151"/>
                <a:gd name="connsiteY9" fmla="*/ 6477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5365 w 24151"/>
                <a:gd name="connsiteY1" fmla="*/ 5465 h 22122"/>
                <a:gd name="connsiteX2" fmla="*/ 10503 w 24151"/>
                <a:gd name="connsiteY2" fmla="*/ 4861 h 22122"/>
                <a:gd name="connsiteX3" fmla="*/ 20084 w 24151"/>
                <a:gd name="connsiteY3" fmla="*/ 12898 h 22122"/>
                <a:gd name="connsiteX4" fmla="*/ 16270 w 24151"/>
                <a:gd name="connsiteY4" fmla="*/ 12846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2653 w 24151"/>
                <a:gd name="connsiteY8" fmla="*/ 6786 h 22122"/>
                <a:gd name="connsiteX9" fmla="*/ 8285 w 24151"/>
                <a:gd name="connsiteY9" fmla="*/ 6477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5365 w 24151"/>
                <a:gd name="connsiteY1" fmla="*/ 5465 h 22122"/>
                <a:gd name="connsiteX2" fmla="*/ 11687 w 24151"/>
                <a:gd name="connsiteY2" fmla="*/ 5598 h 22122"/>
                <a:gd name="connsiteX3" fmla="*/ 20084 w 24151"/>
                <a:gd name="connsiteY3" fmla="*/ 12898 h 22122"/>
                <a:gd name="connsiteX4" fmla="*/ 16270 w 24151"/>
                <a:gd name="connsiteY4" fmla="*/ 12846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2653 w 24151"/>
                <a:gd name="connsiteY8" fmla="*/ 6786 h 22122"/>
                <a:gd name="connsiteX9" fmla="*/ 8285 w 24151"/>
                <a:gd name="connsiteY9" fmla="*/ 6477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5365 w 24151"/>
                <a:gd name="connsiteY1" fmla="*/ 5465 h 22122"/>
                <a:gd name="connsiteX2" fmla="*/ 11687 w 24151"/>
                <a:gd name="connsiteY2" fmla="*/ 5598 h 22122"/>
                <a:gd name="connsiteX3" fmla="*/ 20084 w 24151"/>
                <a:gd name="connsiteY3" fmla="*/ 12898 h 22122"/>
                <a:gd name="connsiteX4" fmla="*/ 16270 w 24151"/>
                <a:gd name="connsiteY4" fmla="*/ 12846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2653 w 24151"/>
                <a:gd name="connsiteY8" fmla="*/ 6786 h 22122"/>
                <a:gd name="connsiteX9" fmla="*/ 9378 w 24151"/>
                <a:gd name="connsiteY9" fmla="*/ 6723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5365 w 24151"/>
                <a:gd name="connsiteY1" fmla="*/ 5465 h 22122"/>
                <a:gd name="connsiteX2" fmla="*/ 11687 w 24151"/>
                <a:gd name="connsiteY2" fmla="*/ 5598 h 22122"/>
                <a:gd name="connsiteX3" fmla="*/ 20084 w 24151"/>
                <a:gd name="connsiteY3" fmla="*/ 12898 h 22122"/>
                <a:gd name="connsiteX4" fmla="*/ 16270 w 24151"/>
                <a:gd name="connsiteY4" fmla="*/ 12846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4232 w 24151"/>
                <a:gd name="connsiteY8" fmla="*/ 7114 h 22122"/>
                <a:gd name="connsiteX9" fmla="*/ 9378 w 24151"/>
                <a:gd name="connsiteY9" fmla="*/ 6723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5365 w 24151"/>
                <a:gd name="connsiteY1" fmla="*/ 5465 h 22122"/>
                <a:gd name="connsiteX2" fmla="*/ 11687 w 24151"/>
                <a:gd name="connsiteY2" fmla="*/ 5598 h 22122"/>
                <a:gd name="connsiteX3" fmla="*/ 20084 w 24151"/>
                <a:gd name="connsiteY3" fmla="*/ 12898 h 22122"/>
                <a:gd name="connsiteX4" fmla="*/ 16270 w 24151"/>
                <a:gd name="connsiteY4" fmla="*/ 13010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4232 w 24151"/>
                <a:gd name="connsiteY8" fmla="*/ 7114 h 22122"/>
                <a:gd name="connsiteX9" fmla="*/ 9378 w 24151"/>
                <a:gd name="connsiteY9" fmla="*/ 6723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5365 w 24151"/>
                <a:gd name="connsiteY1" fmla="*/ 5465 h 22122"/>
                <a:gd name="connsiteX2" fmla="*/ 11687 w 24151"/>
                <a:gd name="connsiteY2" fmla="*/ 5598 h 22122"/>
                <a:gd name="connsiteX3" fmla="*/ 19720 w 24151"/>
                <a:gd name="connsiteY3" fmla="*/ 12898 h 22122"/>
                <a:gd name="connsiteX4" fmla="*/ 16270 w 24151"/>
                <a:gd name="connsiteY4" fmla="*/ 13010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4232 w 24151"/>
                <a:gd name="connsiteY8" fmla="*/ 7114 h 22122"/>
                <a:gd name="connsiteX9" fmla="*/ 9378 w 24151"/>
                <a:gd name="connsiteY9" fmla="*/ 6723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5365 w 24151"/>
                <a:gd name="connsiteY1" fmla="*/ 5465 h 22122"/>
                <a:gd name="connsiteX2" fmla="*/ 11080 w 24151"/>
                <a:gd name="connsiteY2" fmla="*/ 5598 h 22122"/>
                <a:gd name="connsiteX3" fmla="*/ 19720 w 24151"/>
                <a:gd name="connsiteY3" fmla="*/ 12898 h 22122"/>
                <a:gd name="connsiteX4" fmla="*/ 16270 w 24151"/>
                <a:gd name="connsiteY4" fmla="*/ 13010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4232 w 24151"/>
                <a:gd name="connsiteY8" fmla="*/ 7114 h 22122"/>
                <a:gd name="connsiteX9" fmla="*/ 9378 w 24151"/>
                <a:gd name="connsiteY9" fmla="*/ 6723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082 w 24151"/>
                <a:gd name="connsiteY0" fmla="*/ 0 h 23597"/>
                <a:gd name="connsiteX1" fmla="*/ 15365 w 24151"/>
                <a:gd name="connsiteY1" fmla="*/ 6940 h 23597"/>
                <a:gd name="connsiteX2" fmla="*/ 11080 w 24151"/>
                <a:gd name="connsiteY2" fmla="*/ 7073 h 23597"/>
                <a:gd name="connsiteX3" fmla="*/ 19720 w 24151"/>
                <a:gd name="connsiteY3" fmla="*/ 14373 h 23597"/>
                <a:gd name="connsiteX4" fmla="*/ 16270 w 24151"/>
                <a:gd name="connsiteY4" fmla="*/ 14485 h 23597"/>
                <a:gd name="connsiteX5" fmla="*/ 24151 w 24151"/>
                <a:gd name="connsiteY5" fmla="*/ 23597 h 23597"/>
                <a:gd name="connsiteX6" fmla="*/ 9920 w 24151"/>
                <a:gd name="connsiteY6" fmla="*/ 15591 h 23597"/>
                <a:gd name="connsiteX7" fmla="*/ 14545 w 24151"/>
                <a:gd name="connsiteY7" fmla="*/ 15585 h 23597"/>
                <a:gd name="connsiteX8" fmla="*/ 4232 w 24151"/>
                <a:gd name="connsiteY8" fmla="*/ 8589 h 23597"/>
                <a:gd name="connsiteX9" fmla="*/ 9378 w 24151"/>
                <a:gd name="connsiteY9" fmla="*/ 8198 h 23597"/>
                <a:gd name="connsiteX10" fmla="*/ 0 w 24151"/>
                <a:gd name="connsiteY10" fmla="*/ 2139 h 23597"/>
                <a:gd name="connsiteX11" fmla="*/ 10082 w 24151"/>
                <a:gd name="connsiteY11" fmla="*/ 0 h 23597"/>
                <a:gd name="connsiteX0" fmla="*/ 12876 w 26945"/>
                <a:gd name="connsiteY0" fmla="*/ 0 h 23597"/>
                <a:gd name="connsiteX1" fmla="*/ 18159 w 26945"/>
                <a:gd name="connsiteY1" fmla="*/ 6940 h 23597"/>
                <a:gd name="connsiteX2" fmla="*/ 13874 w 26945"/>
                <a:gd name="connsiteY2" fmla="*/ 7073 h 23597"/>
                <a:gd name="connsiteX3" fmla="*/ 22514 w 26945"/>
                <a:gd name="connsiteY3" fmla="*/ 14373 h 23597"/>
                <a:gd name="connsiteX4" fmla="*/ 19064 w 26945"/>
                <a:gd name="connsiteY4" fmla="*/ 14485 h 23597"/>
                <a:gd name="connsiteX5" fmla="*/ 26945 w 26945"/>
                <a:gd name="connsiteY5" fmla="*/ 23597 h 23597"/>
                <a:gd name="connsiteX6" fmla="*/ 12714 w 26945"/>
                <a:gd name="connsiteY6" fmla="*/ 15591 h 23597"/>
                <a:gd name="connsiteX7" fmla="*/ 17339 w 26945"/>
                <a:gd name="connsiteY7" fmla="*/ 15585 h 23597"/>
                <a:gd name="connsiteX8" fmla="*/ 7026 w 26945"/>
                <a:gd name="connsiteY8" fmla="*/ 8589 h 23597"/>
                <a:gd name="connsiteX9" fmla="*/ 12172 w 26945"/>
                <a:gd name="connsiteY9" fmla="*/ 8198 h 23597"/>
                <a:gd name="connsiteX10" fmla="*/ 0 w 26945"/>
                <a:gd name="connsiteY10" fmla="*/ 1238 h 23597"/>
                <a:gd name="connsiteX11" fmla="*/ 12876 w 26945"/>
                <a:gd name="connsiteY11" fmla="*/ 0 h 23597"/>
                <a:gd name="connsiteX0" fmla="*/ 13240 w 26945"/>
                <a:gd name="connsiteY0" fmla="*/ 0 h 22450"/>
                <a:gd name="connsiteX1" fmla="*/ 18159 w 26945"/>
                <a:gd name="connsiteY1" fmla="*/ 5793 h 22450"/>
                <a:gd name="connsiteX2" fmla="*/ 13874 w 26945"/>
                <a:gd name="connsiteY2" fmla="*/ 5926 h 22450"/>
                <a:gd name="connsiteX3" fmla="*/ 22514 w 26945"/>
                <a:gd name="connsiteY3" fmla="*/ 13226 h 22450"/>
                <a:gd name="connsiteX4" fmla="*/ 19064 w 26945"/>
                <a:gd name="connsiteY4" fmla="*/ 13338 h 22450"/>
                <a:gd name="connsiteX5" fmla="*/ 26945 w 26945"/>
                <a:gd name="connsiteY5" fmla="*/ 22450 h 22450"/>
                <a:gd name="connsiteX6" fmla="*/ 12714 w 26945"/>
                <a:gd name="connsiteY6" fmla="*/ 14444 h 22450"/>
                <a:gd name="connsiteX7" fmla="*/ 17339 w 26945"/>
                <a:gd name="connsiteY7" fmla="*/ 14438 h 22450"/>
                <a:gd name="connsiteX8" fmla="*/ 7026 w 26945"/>
                <a:gd name="connsiteY8" fmla="*/ 7442 h 22450"/>
                <a:gd name="connsiteX9" fmla="*/ 12172 w 26945"/>
                <a:gd name="connsiteY9" fmla="*/ 7051 h 22450"/>
                <a:gd name="connsiteX10" fmla="*/ 0 w 26945"/>
                <a:gd name="connsiteY10" fmla="*/ 91 h 22450"/>
                <a:gd name="connsiteX11" fmla="*/ 13240 w 26945"/>
                <a:gd name="connsiteY11" fmla="*/ 0 h 22450"/>
                <a:gd name="connsiteX0" fmla="*/ 13240 w 26945"/>
                <a:gd name="connsiteY0" fmla="*/ 0 h 22450"/>
                <a:gd name="connsiteX1" fmla="*/ 18159 w 26945"/>
                <a:gd name="connsiteY1" fmla="*/ 5793 h 22450"/>
                <a:gd name="connsiteX2" fmla="*/ 13874 w 26945"/>
                <a:gd name="connsiteY2" fmla="*/ 5926 h 22450"/>
                <a:gd name="connsiteX3" fmla="*/ 22514 w 26945"/>
                <a:gd name="connsiteY3" fmla="*/ 13226 h 22450"/>
                <a:gd name="connsiteX4" fmla="*/ 19064 w 26945"/>
                <a:gd name="connsiteY4" fmla="*/ 13338 h 22450"/>
                <a:gd name="connsiteX5" fmla="*/ 26945 w 26945"/>
                <a:gd name="connsiteY5" fmla="*/ 22450 h 22450"/>
                <a:gd name="connsiteX6" fmla="*/ 13200 w 26945"/>
                <a:gd name="connsiteY6" fmla="*/ 14362 h 22450"/>
                <a:gd name="connsiteX7" fmla="*/ 17339 w 26945"/>
                <a:gd name="connsiteY7" fmla="*/ 14438 h 22450"/>
                <a:gd name="connsiteX8" fmla="*/ 7026 w 26945"/>
                <a:gd name="connsiteY8" fmla="*/ 7442 h 22450"/>
                <a:gd name="connsiteX9" fmla="*/ 12172 w 26945"/>
                <a:gd name="connsiteY9" fmla="*/ 7051 h 22450"/>
                <a:gd name="connsiteX10" fmla="*/ 0 w 26945"/>
                <a:gd name="connsiteY10" fmla="*/ 91 h 22450"/>
                <a:gd name="connsiteX11" fmla="*/ 13240 w 26945"/>
                <a:gd name="connsiteY11" fmla="*/ 0 h 224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26945" h="22450">
                  <a:moveTo>
                    <a:pt x="13240" y="0"/>
                  </a:moveTo>
                  <a:lnTo>
                    <a:pt x="18159" y="5793"/>
                  </a:lnTo>
                  <a:lnTo>
                    <a:pt x="13874" y="5926"/>
                  </a:lnTo>
                  <a:lnTo>
                    <a:pt x="22514" y="13226"/>
                  </a:lnTo>
                  <a:lnTo>
                    <a:pt x="19064" y="13338"/>
                  </a:lnTo>
                  <a:lnTo>
                    <a:pt x="26945" y="22450"/>
                  </a:lnTo>
                  <a:lnTo>
                    <a:pt x="13200" y="14362"/>
                  </a:lnTo>
                  <a:lnTo>
                    <a:pt x="17339" y="14438"/>
                  </a:lnTo>
                  <a:lnTo>
                    <a:pt x="7026" y="7442"/>
                  </a:lnTo>
                  <a:lnTo>
                    <a:pt x="12172" y="7051"/>
                  </a:lnTo>
                  <a:lnTo>
                    <a:pt x="0" y="91"/>
                  </a:lnTo>
                  <a:lnTo>
                    <a:pt x="13240" y="0"/>
                  </a:lnTo>
                  <a:close/>
                </a:path>
              </a:pathLst>
            </a:custGeom>
            <a:solidFill>
              <a:srgbClr val="FFC000"/>
            </a:solidFill>
            <a:scene3d>
              <a:camera prst="orthographicFront"/>
              <a:lightRig rig="threePt" dir="t"/>
            </a:scene3d>
            <a:sp3d>
              <a:bevelT prst="relaxedInset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9" name="Lightning Bolt 21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 rot="10800000" flipH="1">
              <a:off x="15210371" y="8188461"/>
              <a:ext cx="1527974" cy="1548179"/>
            </a:xfrm>
            <a:custGeom>
              <a:avLst/>
              <a:gdLst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7597 w 21600"/>
                <a:gd name="connsiteY6" fmla="*/ 13809 h 21600"/>
                <a:gd name="connsiteX7" fmla="*/ 12222 w 21600"/>
                <a:gd name="connsiteY7" fmla="*/ 13987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7597 w 21600"/>
                <a:gd name="connsiteY6" fmla="*/ 13809 h 21600"/>
                <a:gd name="connsiteX7" fmla="*/ 12814 w 21600"/>
                <a:gd name="connsiteY7" fmla="*/ 14110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8189 w 21600"/>
                <a:gd name="connsiteY6" fmla="*/ 14116 h 21600"/>
                <a:gd name="connsiteX7" fmla="*/ 12814 w 21600"/>
                <a:gd name="connsiteY7" fmla="*/ 14110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2420"/>
                <a:gd name="connsiteY0" fmla="*/ 0 h 22122"/>
                <a:gd name="connsiteX1" fmla="*/ 12860 w 22420"/>
                <a:gd name="connsiteY1" fmla="*/ 6080 h 22122"/>
                <a:gd name="connsiteX2" fmla="*/ 11050 w 22420"/>
                <a:gd name="connsiteY2" fmla="*/ 6797 h 22122"/>
                <a:gd name="connsiteX3" fmla="*/ 16577 w 22420"/>
                <a:gd name="connsiteY3" fmla="*/ 12007 h 22122"/>
                <a:gd name="connsiteX4" fmla="*/ 14767 w 22420"/>
                <a:gd name="connsiteY4" fmla="*/ 12877 h 22122"/>
                <a:gd name="connsiteX5" fmla="*/ 22420 w 22420"/>
                <a:gd name="connsiteY5" fmla="*/ 22122 h 22122"/>
                <a:gd name="connsiteX6" fmla="*/ 8189 w 22420"/>
                <a:gd name="connsiteY6" fmla="*/ 14116 h 22122"/>
                <a:gd name="connsiteX7" fmla="*/ 12814 w 22420"/>
                <a:gd name="connsiteY7" fmla="*/ 14110 h 22122"/>
                <a:gd name="connsiteX8" fmla="*/ 5022 w 22420"/>
                <a:gd name="connsiteY8" fmla="*/ 9705 h 22122"/>
                <a:gd name="connsiteX9" fmla="*/ 7602 w 22420"/>
                <a:gd name="connsiteY9" fmla="*/ 8382 h 22122"/>
                <a:gd name="connsiteX10" fmla="*/ 0 w 22420"/>
                <a:gd name="connsiteY10" fmla="*/ 3890 h 22122"/>
                <a:gd name="connsiteX11" fmla="*/ 8472 w 22420"/>
                <a:gd name="connsiteY11" fmla="*/ 0 h 22122"/>
                <a:gd name="connsiteX0" fmla="*/ 8472 w 22420"/>
                <a:gd name="connsiteY0" fmla="*/ 0 h 22122"/>
                <a:gd name="connsiteX1" fmla="*/ 12860 w 22420"/>
                <a:gd name="connsiteY1" fmla="*/ 6080 h 22122"/>
                <a:gd name="connsiteX2" fmla="*/ 11050 w 22420"/>
                <a:gd name="connsiteY2" fmla="*/ 6797 h 22122"/>
                <a:gd name="connsiteX3" fmla="*/ 16577 w 22420"/>
                <a:gd name="connsiteY3" fmla="*/ 12007 h 22122"/>
                <a:gd name="connsiteX4" fmla="*/ 14539 w 22420"/>
                <a:gd name="connsiteY4" fmla="*/ 12846 h 22122"/>
                <a:gd name="connsiteX5" fmla="*/ 22420 w 22420"/>
                <a:gd name="connsiteY5" fmla="*/ 22122 h 22122"/>
                <a:gd name="connsiteX6" fmla="*/ 8189 w 22420"/>
                <a:gd name="connsiteY6" fmla="*/ 14116 h 22122"/>
                <a:gd name="connsiteX7" fmla="*/ 12814 w 22420"/>
                <a:gd name="connsiteY7" fmla="*/ 14110 h 22122"/>
                <a:gd name="connsiteX8" fmla="*/ 5022 w 22420"/>
                <a:gd name="connsiteY8" fmla="*/ 9705 h 22122"/>
                <a:gd name="connsiteX9" fmla="*/ 7602 w 22420"/>
                <a:gd name="connsiteY9" fmla="*/ 8382 h 22122"/>
                <a:gd name="connsiteX10" fmla="*/ 0 w 22420"/>
                <a:gd name="connsiteY10" fmla="*/ 3890 h 22122"/>
                <a:gd name="connsiteX11" fmla="*/ 8472 w 22420"/>
                <a:gd name="connsiteY11" fmla="*/ 0 h 22122"/>
                <a:gd name="connsiteX0" fmla="*/ 8472 w 22420"/>
                <a:gd name="connsiteY0" fmla="*/ 0 h 22122"/>
                <a:gd name="connsiteX1" fmla="*/ 12860 w 22420"/>
                <a:gd name="connsiteY1" fmla="*/ 6080 h 22122"/>
                <a:gd name="connsiteX2" fmla="*/ 11050 w 22420"/>
                <a:gd name="connsiteY2" fmla="*/ 6797 h 22122"/>
                <a:gd name="connsiteX3" fmla="*/ 18809 w 22420"/>
                <a:gd name="connsiteY3" fmla="*/ 12929 h 22122"/>
                <a:gd name="connsiteX4" fmla="*/ 14539 w 22420"/>
                <a:gd name="connsiteY4" fmla="*/ 12846 h 22122"/>
                <a:gd name="connsiteX5" fmla="*/ 22420 w 22420"/>
                <a:gd name="connsiteY5" fmla="*/ 22122 h 22122"/>
                <a:gd name="connsiteX6" fmla="*/ 8189 w 22420"/>
                <a:gd name="connsiteY6" fmla="*/ 14116 h 22122"/>
                <a:gd name="connsiteX7" fmla="*/ 12814 w 22420"/>
                <a:gd name="connsiteY7" fmla="*/ 14110 h 22122"/>
                <a:gd name="connsiteX8" fmla="*/ 5022 w 22420"/>
                <a:gd name="connsiteY8" fmla="*/ 9705 h 22122"/>
                <a:gd name="connsiteX9" fmla="*/ 7602 w 22420"/>
                <a:gd name="connsiteY9" fmla="*/ 8382 h 22122"/>
                <a:gd name="connsiteX10" fmla="*/ 0 w 22420"/>
                <a:gd name="connsiteY10" fmla="*/ 3890 h 22122"/>
                <a:gd name="connsiteX11" fmla="*/ 8472 w 22420"/>
                <a:gd name="connsiteY11" fmla="*/ 0 h 22122"/>
                <a:gd name="connsiteX0" fmla="*/ 8472 w 22420"/>
                <a:gd name="connsiteY0" fmla="*/ 0 h 22122"/>
                <a:gd name="connsiteX1" fmla="*/ 12860 w 22420"/>
                <a:gd name="connsiteY1" fmla="*/ 6080 h 22122"/>
                <a:gd name="connsiteX2" fmla="*/ 11050 w 22420"/>
                <a:gd name="connsiteY2" fmla="*/ 6797 h 22122"/>
                <a:gd name="connsiteX3" fmla="*/ 18353 w 22420"/>
                <a:gd name="connsiteY3" fmla="*/ 12898 h 22122"/>
                <a:gd name="connsiteX4" fmla="*/ 14539 w 22420"/>
                <a:gd name="connsiteY4" fmla="*/ 12846 h 22122"/>
                <a:gd name="connsiteX5" fmla="*/ 22420 w 22420"/>
                <a:gd name="connsiteY5" fmla="*/ 22122 h 22122"/>
                <a:gd name="connsiteX6" fmla="*/ 8189 w 22420"/>
                <a:gd name="connsiteY6" fmla="*/ 14116 h 22122"/>
                <a:gd name="connsiteX7" fmla="*/ 12814 w 22420"/>
                <a:gd name="connsiteY7" fmla="*/ 14110 h 22122"/>
                <a:gd name="connsiteX8" fmla="*/ 5022 w 22420"/>
                <a:gd name="connsiteY8" fmla="*/ 9705 h 22122"/>
                <a:gd name="connsiteX9" fmla="*/ 7602 w 22420"/>
                <a:gd name="connsiteY9" fmla="*/ 8382 h 22122"/>
                <a:gd name="connsiteX10" fmla="*/ 0 w 22420"/>
                <a:gd name="connsiteY10" fmla="*/ 3890 h 22122"/>
                <a:gd name="connsiteX11" fmla="*/ 8472 w 22420"/>
                <a:gd name="connsiteY11" fmla="*/ 0 h 22122"/>
                <a:gd name="connsiteX0" fmla="*/ 8472 w 22420"/>
                <a:gd name="connsiteY0" fmla="*/ 0 h 22122"/>
                <a:gd name="connsiteX1" fmla="*/ 12860 w 22420"/>
                <a:gd name="connsiteY1" fmla="*/ 6080 h 22122"/>
                <a:gd name="connsiteX2" fmla="*/ 11050 w 22420"/>
                <a:gd name="connsiteY2" fmla="*/ 6797 h 22122"/>
                <a:gd name="connsiteX3" fmla="*/ 18353 w 22420"/>
                <a:gd name="connsiteY3" fmla="*/ 12898 h 22122"/>
                <a:gd name="connsiteX4" fmla="*/ 14539 w 22420"/>
                <a:gd name="connsiteY4" fmla="*/ 12846 h 22122"/>
                <a:gd name="connsiteX5" fmla="*/ 22420 w 22420"/>
                <a:gd name="connsiteY5" fmla="*/ 22122 h 22122"/>
                <a:gd name="connsiteX6" fmla="*/ 8189 w 22420"/>
                <a:gd name="connsiteY6" fmla="*/ 14116 h 22122"/>
                <a:gd name="connsiteX7" fmla="*/ 12814 w 22420"/>
                <a:gd name="connsiteY7" fmla="*/ 14110 h 22122"/>
                <a:gd name="connsiteX8" fmla="*/ 922 w 22420"/>
                <a:gd name="connsiteY8" fmla="*/ 6786 h 22122"/>
                <a:gd name="connsiteX9" fmla="*/ 7602 w 22420"/>
                <a:gd name="connsiteY9" fmla="*/ 8382 h 22122"/>
                <a:gd name="connsiteX10" fmla="*/ 0 w 22420"/>
                <a:gd name="connsiteY10" fmla="*/ 3890 h 22122"/>
                <a:gd name="connsiteX11" fmla="*/ 8472 w 22420"/>
                <a:gd name="connsiteY11" fmla="*/ 0 h 22122"/>
                <a:gd name="connsiteX0" fmla="*/ 8472 w 22420"/>
                <a:gd name="connsiteY0" fmla="*/ 0 h 22122"/>
                <a:gd name="connsiteX1" fmla="*/ 12860 w 22420"/>
                <a:gd name="connsiteY1" fmla="*/ 6080 h 22122"/>
                <a:gd name="connsiteX2" fmla="*/ 11050 w 22420"/>
                <a:gd name="connsiteY2" fmla="*/ 6797 h 22122"/>
                <a:gd name="connsiteX3" fmla="*/ 18353 w 22420"/>
                <a:gd name="connsiteY3" fmla="*/ 12898 h 22122"/>
                <a:gd name="connsiteX4" fmla="*/ 14539 w 22420"/>
                <a:gd name="connsiteY4" fmla="*/ 12846 h 22122"/>
                <a:gd name="connsiteX5" fmla="*/ 22420 w 22420"/>
                <a:gd name="connsiteY5" fmla="*/ 22122 h 22122"/>
                <a:gd name="connsiteX6" fmla="*/ 8189 w 22420"/>
                <a:gd name="connsiteY6" fmla="*/ 14116 h 22122"/>
                <a:gd name="connsiteX7" fmla="*/ 12814 w 22420"/>
                <a:gd name="connsiteY7" fmla="*/ 14110 h 22122"/>
                <a:gd name="connsiteX8" fmla="*/ 922 w 22420"/>
                <a:gd name="connsiteY8" fmla="*/ 6786 h 22122"/>
                <a:gd name="connsiteX9" fmla="*/ 6554 w 22420"/>
                <a:gd name="connsiteY9" fmla="*/ 6477 h 22122"/>
                <a:gd name="connsiteX10" fmla="*/ 0 w 22420"/>
                <a:gd name="connsiteY10" fmla="*/ 3890 h 22122"/>
                <a:gd name="connsiteX11" fmla="*/ 8472 w 22420"/>
                <a:gd name="connsiteY11" fmla="*/ 0 h 22122"/>
                <a:gd name="connsiteX0" fmla="*/ 10203 w 24151"/>
                <a:gd name="connsiteY0" fmla="*/ 0 h 22122"/>
                <a:gd name="connsiteX1" fmla="*/ 14591 w 24151"/>
                <a:gd name="connsiteY1" fmla="*/ 6080 h 22122"/>
                <a:gd name="connsiteX2" fmla="*/ 12781 w 24151"/>
                <a:gd name="connsiteY2" fmla="*/ 6797 h 22122"/>
                <a:gd name="connsiteX3" fmla="*/ 20084 w 24151"/>
                <a:gd name="connsiteY3" fmla="*/ 12898 h 22122"/>
                <a:gd name="connsiteX4" fmla="*/ 16270 w 24151"/>
                <a:gd name="connsiteY4" fmla="*/ 12846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2653 w 24151"/>
                <a:gd name="connsiteY8" fmla="*/ 6786 h 22122"/>
                <a:gd name="connsiteX9" fmla="*/ 8285 w 24151"/>
                <a:gd name="connsiteY9" fmla="*/ 6477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4591 w 24151"/>
                <a:gd name="connsiteY1" fmla="*/ 6080 h 22122"/>
                <a:gd name="connsiteX2" fmla="*/ 10503 w 24151"/>
                <a:gd name="connsiteY2" fmla="*/ 4861 h 22122"/>
                <a:gd name="connsiteX3" fmla="*/ 20084 w 24151"/>
                <a:gd name="connsiteY3" fmla="*/ 12898 h 22122"/>
                <a:gd name="connsiteX4" fmla="*/ 16270 w 24151"/>
                <a:gd name="connsiteY4" fmla="*/ 12846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2653 w 24151"/>
                <a:gd name="connsiteY8" fmla="*/ 6786 h 22122"/>
                <a:gd name="connsiteX9" fmla="*/ 8285 w 24151"/>
                <a:gd name="connsiteY9" fmla="*/ 6477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5365 w 24151"/>
                <a:gd name="connsiteY1" fmla="*/ 5465 h 22122"/>
                <a:gd name="connsiteX2" fmla="*/ 10503 w 24151"/>
                <a:gd name="connsiteY2" fmla="*/ 4861 h 22122"/>
                <a:gd name="connsiteX3" fmla="*/ 20084 w 24151"/>
                <a:gd name="connsiteY3" fmla="*/ 12898 h 22122"/>
                <a:gd name="connsiteX4" fmla="*/ 16270 w 24151"/>
                <a:gd name="connsiteY4" fmla="*/ 12846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2653 w 24151"/>
                <a:gd name="connsiteY8" fmla="*/ 6786 h 22122"/>
                <a:gd name="connsiteX9" fmla="*/ 8285 w 24151"/>
                <a:gd name="connsiteY9" fmla="*/ 6477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5365 w 24151"/>
                <a:gd name="connsiteY1" fmla="*/ 5465 h 22122"/>
                <a:gd name="connsiteX2" fmla="*/ 11687 w 24151"/>
                <a:gd name="connsiteY2" fmla="*/ 5598 h 22122"/>
                <a:gd name="connsiteX3" fmla="*/ 20084 w 24151"/>
                <a:gd name="connsiteY3" fmla="*/ 12898 h 22122"/>
                <a:gd name="connsiteX4" fmla="*/ 16270 w 24151"/>
                <a:gd name="connsiteY4" fmla="*/ 12846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2653 w 24151"/>
                <a:gd name="connsiteY8" fmla="*/ 6786 h 22122"/>
                <a:gd name="connsiteX9" fmla="*/ 8285 w 24151"/>
                <a:gd name="connsiteY9" fmla="*/ 6477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5365 w 24151"/>
                <a:gd name="connsiteY1" fmla="*/ 5465 h 22122"/>
                <a:gd name="connsiteX2" fmla="*/ 11687 w 24151"/>
                <a:gd name="connsiteY2" fmla="*/ 5598 h 22122"/>
                <a:gd name="connsiteX3" fmla="*/ 20084 w 24151"/>
                <a:gd name="connsiteY3" fmla="*/ 12898 h 22122"/>
                <a:gd name="connsiteX4" fmla="*/ 16270 w 24151"/>
                <a:gd name="connsiteY4" fmla="*/ 12846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2653 w 24151"/>
                <a:gd name="connsiteY8" fmla="*/ 6786 h 22122"/>
                <a:gd name="connsiteX9" fmla="*/ 9378 w 24151"/>
                <a:gd name="connsiteY9" fmla="*/ 6723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5365 w 24151"/>
                <a:gd name="connsiteY1" fmla="*/ 5465 h 22122"/>
                <a:gd name="connsiteX2" fmla="*/ 11687 w 24151"/>
                <a:gd name="connsiteY2" fmla="*/ 5598 h 22122"/>
                <a:gd name="connsiteX3" fmla="*/ 20084 w 24151"/>
                <a:gd name="connsiteY3" fmla="*/ 12898 h 22122"/>
                <a:gd name="connsiteX4" fmla="*/ 16270 w 24151"/>
                <a:gd name="connsiteY4" fmla="*/ 12846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4232 w 24151"/>
                <a:gd name="connsiteY8" fmla="*/ 7114 h 22122"/>
                <a:gd name="connsiteX9" fmla="*/ 9378 w 24151"/>
                <a:gd name="connsiteY9" fmla="*/ 6723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5365 w 24151"/>
                <a:gd name="connsiteY1" fmla="*/ 5465 h 22122"/>
                <a:gd name="connsiteX2" fmla="*/ 11687 w 24151"/>
                <a:gd name="connsiteY2" fmla="*/ 5598 h 22122"/>
                <a:gd name="connsiteX3" fmla="*/ 20084 w 24151"/>
                <a:gd name="connsiteY3" fmla="*/ 12898 h 22122"/>
                <a:gd name="connsiteX4" fmla="*/ 16270 w 24151"/>
                <a:gd name="connsiteY4" fmla="*/ 13010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4232 w 24151"/>
                <a:gd name="connsiteY8" fmla="*/ 7114 h 22122"/>
                <a:gd name="connsiteX9" fmla="*/ 9378 w 24151"/>
                <a:gd name="connsiteY9" fmla="*/ 6723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5365 w 24151"/>
                <a:gd name="connsiteY1" fmla="*/ 5465 h 22122"/>
                <a:gd name="connsiteX2" fmla="*/ 11687 w 24151"/>
                <a:gd name="connsiteY2" fmla="*/ 5598 h 22122"/>
                <a:gd name="connsiteX3" fmla="*/ 19720 w 24151"/>
                <a:gd name="connsiteY3" fmla="*/ 12898 h 22122"/>
                <a:gd name="connsiteX4" fmla="*/ 16270 w 24151"/>
                <a:gd name="connsiteY4" fmla="*/ 13010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4232 w 24151"/>
                <a:gd name="connsiteY8" fmla="*/ 7114 h 22122"/>
                <a:gd name="connsiteX9" fmla="*/ 9378 w 24151"/>
                <a:gd name="connsiteY9" fmla="*/ 6723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203 w 24151"/>
                <a:gd name="connsiteY0" fmla="*/ 0 h 22122"/>
                <a:gd name="connsiteX1" fmla="*/ 15365 w 24151"/>
                <a:gd name="connsiteY1" fmla="*/ 5465 h 22122"/>
                <a:gd name="connsiteX2" fmla="*/ 11080 w 24151"/>
                <a:gd name="connsiteY2" fmla="*/ 5598 h 22122"/>
                <a:gd name="connsiteX3" fmla="*/ 19720 w 24151"/>
                <a:gd name="connsiteY3" fmla="*/ 12898 h 22122"/>
                <a:gd name="connsiteX4" fmla="*/ 16270 w 24151"/>
                <a:gd name="connsiteY4" fmla="*/ 13010 h 22122"/>
                <a:gd name="connsiteX5" fmla="*/ 24151 w 24151"/>
                <a:gd name="connsiteY5" fmla="*/ 22122 h 22122"/>
                <a:gd name="connsiteX6" fmla="*/ 9920 w 24151"/>
                <a:gd name="connsiteY6" fmla="*/ 14116 h 22122"/>
                <a:gd name="connsiteX7" fmla="*/ 14545 w 24151"/>
                <a:gd name="connsiteY7" fmla="*/ 14110 h 22122"/>
                <a:gd name="connsiteX8" fmla="*/ 4232 w 24151"/>
                <a:gd name="connsiteY8" fmla="*/ 7114 h 22122"/>
                <a:gd name="connsiteX9" fmla="*/ 9378 w 24151"/>
                <a:gd name="connsiteY9" fmla="*/ 6723 h 22122"/>
                <a:gd name="connsiteX10" fmla="*/ 0 w 24151"/>
                <a:gd name="connsiteY10" fmla="*/ 664 h 22122"/>
                <a:gd name="connsiteX11" fmla="*/ 10203 w 24151"/>
                <a:gd name="connsiteY11" fmla="*/ 0 h 22122"/>
                <a:gd name="connsiteX0" fmla="*/ 10082 w 24151"/>
                <a:gd name="connsiteY0" fmla="*/ 0 h 23597"/>
                <a:gd name="connsiteX1" fmla="*/ 15365 w 24151"/>
                <a:gd name="connsiteY1" fmla="*/ 6940 h 23597"/>
                <a:gd name="connsiteX2" fmla="*/ 11080 w 24151"/>
                <a:gd name="connsiteY2" fmla="*/ 7073 h 23597"/>
                <a:gd name="connsiteX3" fmla="*/ 19720 w 24151"/>
                <a:gd name="connsiteY3" fmla="*/ 14373 h 23597"/>
                <a:gd name="connsiteX4" fmla="*/ 16270 w 24151"/>
                <a:gd name="connsiteY4" fmla="*/ 14485 h 23597"/>
                <a:gd name="connsiteX5" fmla="*/ 24151 w 24151"/>
                <a:gd name="connsiteY5" fmla="*/ 23597 h 23597"/>
                <a:gd name="connsiteX6" fmla="*/ 9920 w 24151"/>
                <a:gd name="connsiteY6" fmla="*/ 15591 h 23597"/>
                <a:gd name="connsiteX7" fmla="*/ 14545 w 24151"/>
                <a:gd name="connsiteY7" fmla="*/ 15585 h 23597"/>
                <a:gd name="connsiteX8" fmla="*/ 4232 w 24151"/>
                <a:gd name="connsiteY8" fmla="*/ 8589 h 23597"/>
                <a:gd name="connsiteX9" fmla="*/ 9378 w 24151"/>
                <a:gd name="connsiteY9" fmla="*/ 8198 h 23597"/>
                <a:gd name="connsiteX10" fmla="*/ 0 w 24151"/>
                <a:gd name="connsiteY10" fmla="*/ 2139 h 23597"/>
                <a:gd name="connsiteX11" fmla="*/ 10082 w 24151"/>
                <a:gd name="connsiteY11" fmla="*/ 0 h 23597"/>
                <a:gd name="connsiteX0" fmla="*/ 12876 w 26945"/>
                <a:gd name="connsiteY0" fmla="*/ 0 h 23597"/>
                <a:gd name="connsiteX1" fmla="*/ 18159 w 26945"/>
                <a:gd name="connsiteY1" fmla="*/ 6940 h 23597"/>
                <a:gd name="connsiteX2" fmla="*/ 13874 w 26945"/>
                <a:gd name="connsiteY2" fmla="*/ 7073 h 23597"/>
                <a:gd name="connsiteX3" fmla="*/ 22514 w 26945"/>
                <a:gd name="connsiteY3" fmla="*/ 14373 h 23597"/>
                <a:gd name="connsiteX4" fmla="*/ 19064 w 26945"/>
                <a:gd name="connsiteY4" fmla="*/ 14485 h 23597"/>
                <a:gd name="connsiteX5" fmla="*/ 26945 w 26945"/>
                <a:gd name="connsiteY5" fmla="*/ 23597 h 23597"/>
                <a:gd name="connsiteX6" fmla="*/ 12714 w 26945"/>
                <a:gd name="connsiteY6" fmla="*/ 15591 h 23597"/>
                <a:gd name="connsiteX7" fmla="*/ 17339 w 26945"/>
                <a:gd name="connsiteY7" fmla="*/ 15585 h 23597"/>
                <a:gd name="connsiteX8" fmla="*/ 7026 w 26945"/>
                <a:gd name="connsiteY8" fmla="*/ 8589 h 23597"/>
                <a:gd name="connsiteX9" fmla="*/ 12172 w 26945"/>
                <a:gd name="connsiteY9" fmla="*/ 8198 h 23597"/>
                <a:gd name="connsiteX10" fmla="*/ 0 w 26945"/>
                <a:gd name="connsiteY10" fmla="*/ 1238 h 23597"/>
                <a:gd name="connsiteX11" fmla="*/ 12876 w 26945"/>
                <a:gd name="connsiteY11" fmla="*/ 0 h 23597"/>
                <a:gd name="connsiteX0" fmla="*/ 13240 w 26945"/>
                <a:gd name="connsiteY0" fmla="*/ 0 h 22450"/>
                <a:gd name="connsiteX1" fmla="*/ 18159 w 26945"/>
                <a:gd name="connsiteY1" fmla="*/ 5793 h 22450"/>
                <a:gd name="connsiteX2" fmla="*/ 13874 w 26945"/>
                <a:gd name="connsiteY2" fmla="*/ 5926 h 22450"/>
                <a:gd name="connsiteX3" fmla="*/ 22514 w 26945"/>
                <a:gd name="connsiteY3" fmla="*/ 13226 h 22450"/>
                <a:gd name="connsiteX4" fmla="*/ 19064 w 26945"/>
                <a:gd name="connsiteY4" fmla="*/ 13338 h 22450"/>
                <a:gd name="connsiteX5" fmla="*/ 26945 w 26945"/>
                <a:gd name="connsiteY5" fmla="*/ 22450 h 22450"/>
                <a:gd name="connsiteX6" fmla="*/ 12714 w 26945"/>
                <a:gd name="connsiteY6" fmla="*/ 14444 h 22450"/>
                <a:gd name="connsiteX7" fmla="*/ 17339 w 26945"/>
                <a:gd name="connsiteY7" fmla="*/ 14438 h 22450"/>
                <a:gd name="connsiteX8" fmla="*/ 7026 w 26945"/>
                <a:gd name="connsiteY8" fmla="*/ 7442 h 22450"/>
                <a:gd name="connsiteX9" fmla="*/ 12172 w 26945"/>
                <a:gd name="connsiteY9" fmla="*/ 7051 h 22450"/>
                <a:gd name="connsiteX10" fmla="*/ 0 w 26945"/>
                <a:gd name="connsiteY10" fmla="*/ 91 h 22450"/>
                <a:gd name="connsiteX11" fmla="*/ 13240 w 26945"/>
                <a:gd name="connsiteY11" fmla="*/ 0 h 22450"/>
                <a:gd name="connsiteX0" fmla="*/ 13240 w 26945"/>
                <a:gd name="connsiteY0" fmla="*/ 0 h 22450"/>
                <a:gd name="connsiteX1" fmla="*/ 18159 w 26945"/>
                <a:gd name="connsiteY1" fmla="*/ 5793 h 22450"/>
                <a:gd name="connsiteX2" fmla="*/ 13874 w 26945"/>
                <a:gd name="connsiteY2" fmla="*/ 5926 h 22450"/>
                <a:gd name="connsiteX3" fmla="*/ 22514 w 26945"/>
                <a:gd name="connsiteY3" fmla="*/ 13226 h 22450"/>
                <a:gd name="connsiteX4" fmla="*/ 19064 w 26945"/>
                <a:gd name="connsiteY4" fmla="*/ 13338 h 22450"/>
                <a:gd name="connsiteX5" fmla="*/ 26945 w 26945"/>
                <a:gd name="connsiteY5" fmla="*/ 22450 h 22450"/>
                <a:gd name="connsiteX6" fmla="*/ 13200 w 26945"/>
                <a:gd name="connsiteY6" fmla="*/ 14362 h 22450"/>
                <a:gd name="connsiteX7" fmla="*/ 17339 w 26945"/>
                <a:gd name="connsiteY7" fmla="*/ 14438 h 22450"/>
                <a:gd name="connsiteX8" fmla="*/ 7026 w 26945"/>
                <a:gd name="connsiteY8" fmla="*/ 7442 h 22450"/>
                <a:gd name="connsiteX9" fmla="*/ 12172 w 26945"/>
                <a:gd name="connsiteY9" fmla="*/ 7051 h 22450"/>
                <a:gd name="connsiteX10" fmla="*/ 0 w 26945"/>
                <a:gd name="connsiteY10" fmla="*/ 91 h 22450"/>
                <a:gd name="connsiteX11" fmla="*/ 13240 w 26945"/>
                <a:gd name="connsiteY11" fmla="*/ 0 h 224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26945" h="22450">
                  <a:moveTo>
                    <a:pt x="13240" y="0"/>
                  </a:moveTo>
                  <a:lnTo>
                    <a:pt x="18159" y="5793"/>
                  </a:lnTo>
                  <a:lnTo>
                    <a:pt x="13874" y="5926"/>
                  </a:lnTo>
                  <a:lnTo>
                    <a:pt x="22514" y="13226"/>
                  </a:lnTo>
                  <a:lnTo>
                    <a:pt x="19064" y="13338"/>
                  </a:lnTo>
                  <a:lnTo>
                    <a:pt x="26945" y="22450"/>
                  </a:lnTo>
                  <a:lnTo>
                    <a:pt x="13200" y="14362"/>
                  </a:lnTo>
                  <a:lnTo>
                    <a:pt x="17339" y="14438"/>
                  </a:lnTo>
                  <a:lnTo>
                    <a:pt x="7026" y="7442"/>
                  </a:lnTo>
                  <a:lnTo>
                    <a:pt x="12172" y="7051"/>
                  </a:lnTo>
                  <a:lnTo>
                    <a:pt x="0" y="91"/>
                  </a:lnTo>
                  <a:lnTo>
                    <a:pt x="13240" y="0"/>
                  </a:lnTo>
                  <a:close/>
                </a:path>
              </a:pathLst>
            </a:custGeom>
            <a:solidFill>
              <a:srgbClr val="FFC000"/>
            </a:solidFill>
            <a:scene3d>
              <a:camera prst="orthographicFront"/>
              <a:lightRig rig="threePt" dir="t"/>
            </a:scene3d>
            <a:sp3d>
              <a:bevelT prst="relaxedInset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0" name="Clou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13479891" y="9614123"/>
              <a:ext cx="2938927" cy="1366004"/>
            </a:xfrm>
            <a:prstGeom prst="cloud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>
                  <a:lumMod val="65000"/>
                  <a:lumOff val="35000"/>
                </a:schemeClr>
              </a:solidFill>
            </a:ln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  <a:scene3d>
              <a:camera prst="orthographicFront"/>
              <a:lightRig rig="threePt" dir="t"/>
            </a:scene3d>
            <a:sp3d>
              <a:bevelT prst="relaxedInset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pic>
          <xdr:nvPicPr>
            <xdr:cNvPr id="21" name="Pictur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 cstate="print">
              <a:duotone>
                <a:prstClr val="black"/>
                <a:schemeClr val="tx1">
                  <a:lumMod val="50000"/>
                  <a:lumOff val="50000"/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artisticCrisscrossEtching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16719" t="12841" r="12169" b="32552"/>
            <a:stretch/>
          </xdr:blipFill>
          <xdr:spPr>
            <a:xfrm>
              <a:off x="13645180" y="8570335"/>
              <a:ext cx="2646683" cy="2135242"/>
            </a:xfrm>
            <a:prstGeom prst="rect">
              <a:avLst/>
            </a:prstGeom>
            <a:noFill/>
            <a:ln>
              <a:noFill/>
            </a:ln>
            <a:effectLst>
              <a:glow rad="101600">
                <a:schemeClr val="accent1">
                  <a:lumMod val="40000"/>
                  <a:lumOff val="60000"/>
                  <a:alpha val="60000"/>
                </a:schemeClr>
              </a:glow>
            </a:effectLst>
            <a:scene3d>
              <a:camera prst="orthographicFront"/>
              <a:lightRig rig="threePt" dir="t"/>
            </a:scene3d>
            <a:sp3d>
              <a:bevelT prst="relaxedInset"/>
            </a:sp3d>
          </xdr:spPr>
        </xdr:pic>
      </xdr:grp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8944533" y="5605183"/>
            <a:ext cx="7780804" cy="5947050"/>
            <a:chOff x="9258298" y="5280212"/>
            <a:chExt cx="8072157" cy="5599668"/>
          </a:xfrm>
        </xdr:grpSpPr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10836015" y="6121677"/>
              <a:ext cx="4916723" cy="572912"/>
              <a:chOff x="10836015" y="6121677"/>
              <a:chExt cx="4916723" cy="572912"/>
            </a:xfrm>
          </xdr:grpSpPr>
          <xdr:sp macro="[0]!Flight_Schedule" textlink="">
            <xdr:nvSpPr>
              <xdr:cNvPr id="7" name="Rectangle: Rounded Corners 6">
                <a:extLs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SpPr/>
            </xdr:nvSpPr>
            <xdr:spPr>
              <a:xfrm>
                <a:off x="10836015" y="6121677"/>
                <a:ext cx="1380133" cy="572912"/>
              </a:xfrm>
              <a:prstGeom prst="roundRect">
                <a:avLst/>
              </a:prstGeom>
              <a:gradFill flip="none" rotWithShape="1">
                <a:gsLst>
                  <a:gs pos="0">
                    <a:schemeClr val="bg2">
                      <a:lumMod val="90000"/>
                      <a:shade val="30000"/>
                      <a:satMod val="115000"/>
                    </a:schemeClr>
                  </a:gs>
                  <a:gs pos="50000">
                    <a:schemeClr val="bg2">
                      <a:lumMod val="90000"/>
                      <a:shade val="67500"/>
                      <a:satMod val="115000"/>
                    </a:schemeClr>
                  </a:gs>
                  <a:gs pos="100000">
                    <a:schemeClr val="bg2">
                      <a:lumMod val="90000"/>
                      <a:shade val="100000"/>
                      <a:satMod val="115000"/>
                    </a:schemeClr>
                  </a:gs>
                </a:gsLst>
                <a:lin ang="13500000" scaled="1"/>
                <a:tileRect/>
              </a:gradFill>
              <a:scene3d>
                <a:camera prst="perspectiveAbove"/>
                <a:lightRig rig="threePt" dir="t"/>
              </a:scene3d>
              <a:sp3d prstMaterial="flat">
                <a:bevelT w="25400" h="31750" prst="hardEdge"/>
              </a:sp3d>
            </xdr:spPr>
            <xdr:style>
              <a:lnRef idx="0">
                <a:schemeClr val="accent5"/>
              </a:lnRef>
              <a:fillRef idx="3">
                <a:schemeClr val="accent5"/>
              </a:fillRef>
              <a:effectRef idx="3">
                <a:schemeClr val="accent5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ln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</a:ln>
                    <a:solidFill>
                      <a:schemeClr val="bg2">
                        <a:lumMod val="50000"/>
                      </a:scheme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Flight</a:t>
                </a:r>
                <a:r>
                  <a:rPr lang="en-US" sz="1400" baseline="0">
                    <a:ln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</a:ln>
                    <a:solidFill>
                      <a:schemeClr val="bg2">
                        <a:lumMod val="50000"/>
                      </a:scheme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Schedule</a:t>
                </a:r>
                <a:endParaRPr lang="en-US" sz="1400">
                  <a:ln>
                    <a:solidFill>
                      <a:schemeClr val="tx1">
                        <a:lumMod val="65000"/>
                        <a:lumOff val="35000"/>
                      </a:schemeClr>
                    </a:solidFill>
                  </a:ln>
                  <a:solidFill>
                    <a:schemeClr val="bg2">
                      <a:lumMod val="50000"/>
                    </a:schemeClr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[0]!Event1" textlink="">
            <xdr:nvSpPr>
              <xdr:cNvPr id="8" name="Rectangle: Rounded Corners 7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SpPr/>
            </xdr:nvSpPr>
            <xdr:spPr>
              <a:xfrm>
                <a:off x="12604310" y="6121677"/>
                <a:ext cx="1380133" cy="572912"/>
              </a:xfrm>
              <a:prstGeom prst="roundRect">
                <a:avLst/>
              </a:prstGeom>
              <a:gradFill flip="none" rotWithShape="1">
                <a:gsLst>
                  <a:gs pos="0">
                    <a:schemeClr val="bg2">
                      <a:lumMod val="90000"/>
                      <a:shade val="30000"/>
                      <a:satMod val="115000"/>
                    </a:schemeClr>
                  </a:gs>
                  <a:gs pos="50000">
                    <a:schemeClr val="bg2">
                      <a:lumMod val="90000"/>
                      <a:shade val="67500"/>
                      <a:satMod val="115000"/>
                    </a:schemeClr>
                  </a:gs>
                  <a:gs pos="100000">
                    <a:schemeClr val="bg2">
                      <a:lumMod val="90000"/>
                      <a:shade val="100000"/>
                      <a:satMod val="115000"/>
                    </a:schemeClr>
                  </a:gs>
                </a:gsLst>
                <a:lin ang="13500000" scaled="1"/>
                <a:tileRect/>
              </a:gradFill>
              <a:scene3d>
                <a:camera prst="perspectiveAbove"/>
                <a:lightRig rig="threePt" dir="t"/>
              </a:scene3d>
              <a:sp3d prstMaterial="flat">
                <a:bevelT w="25400" h="31750" prst="hardEdge"/>
              </a:sp3d>
            </xdr:spPr>
            <xdr:style>
              <a:lnRef idx="0">
                <a:schemeClr val="accent5"/>
              </a:lnRef>
              <a:fillRef idx="3">
                <a:schemeClr val="accent5"/>
              </a:fillRef>
              <a:effectRef idx="3">
                <a:schemeClr val="accent5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ln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</a:ln>
                    <a:solidFill>
                      <a:schemeClr val="bg2">
                        <a:lumMod val="50000"/>
                      </a:scheme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Event</a:t>
                </a:r>
              </a:p>
            </xdr:txBody>
          </xdr:sp>
          <xdr:sp macro="[0]!Readiness" textlink="">
            <xdr:nvSpPr>
              <xdr:cNvPr id="9" name="Rectangle: Rounded Corners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SpPr/>
            </xdr:nvSpPr>
            <xdr:spPr>
              <a:xfrm>
                <a:off x="14372605" y="6121677"/>
                <a:ext cx="1380133" cy="572912"/>
              </a:xfrm>
              <a:prstGeom prst="roundRect">
                <a:avLst/>
              </a:prstGeom>
              <a:gradFill flip="none" rotWithShape="1">
                <a:gsLst>
                  <a:gs pos="0">
                    <a:schemeClr val="bg2">
                      <a:lumMod val="90000"/>
                      <a:shade val="30000"/>
                      <a:satMod val="115000"/>
                    </a:schemeClr>
                  </a:gs>
                  <a:gs pos="50000">
                    <a:schemeClr val="bg2">
                      <a:lumMod val="90000"/>
                      <a:shade val="67500"/>
                      <a:satMod val="115000"/>
                    </a:schemeClr>
                  </a:gs>
                  <a:gs pos="100000">
                    <a:schemeClr val="bg2">
                      <a:lumMod val="90000"/>
                      <a:shade val="100000"/>
                      <a:satMod val="115000"/>
                    </a:schemeClr>
                  </a:gs>
                </a:gsLst>
                <a:lin ang="13500000" scaled="1"/>
                <a:tileRect/>
              </a:gradFill>
              <a:scene3d>
                <a:camera prst="perspectiveAbove"/>
                <a:lightRig rig="threePt" dir="t"/>
              </a:scene3d>
              <a:sp3d prstMaterial="flat">
                <a:bevelT w="25400" h="31750" prst="hardEdge"/>
              </a:sp3d>
            </xdr:spPr>
            <xdr:style>
              <a:lnRef idx="0">
                <a:schemeClr val="accent5"/>
              </a:lnRef>
              <a:fillRef idx="3">
                <a:schemeClr val="accent5"/>
              </a:fillRef>
              <a:effectRef idx="3">
                <a:schemeClr val="accent5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ln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</a:ln>
                    <a:solidFill>
                      <a:schemeClr val="bg2">
                        <a:lumMod val="50000"/>
                      </a:scheme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Personnel</a:t>
                </a:r>
              </a:p>
            </xdr:txBody>
          </xdr:sp>
        </xdr:grp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pSpPr/>
          </xdr:nvGrpSpPr>
          <xdr:grpSpPr>
            <a:xfrm>
              <a:off x="9984864" y="7263370"/>
              <a:ext cx="6619025" cy="3616510"/>
              <a:chOff x="2296640" y="1746945"/>
              <a:chExt cx="6414773" cy="2299266"/>
            </a:xfrm>
          </xdr:grpSpPr>
          <xdr:sp macro="" textlink="">
            <xdr:nvSpPr>
              <xdr:cNvPr id="13" name="TextBox 3">
                <a:extLst>
                  <a:ext uri="{FF2B5EF4-FFF2-40B4-BE49-F238E27FC236}">
                    <a16:creationId xmlns:a16="http://schemas.microsoft.com/office/drawing/2014/main" id="{00000000-0008-0000-0000-00000D000000}"/>
                  </a:ext>
                </a:extLst>
              </xdr:cNvPr>
              <xdr:cNvSpPr txBox="1"/>
            </xdr:nvSpPr>
            <xdr:spPr>
              <a:xfrm>
                <a:off x="2876341" y="1746945"/>
                <a:ext cx="5250738" cy="338554"/>
              </a:xfrm>
              <a:prstGeom prst="rect">
                <a:avLst/>
              </a:prstGeom>
              <a:noFill/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xdr:spPr>
            <xdr:txBody>
              <a:bodyPr wrap="square" numCol="1" rtlCol="0">
                <a:prstTxWarp prst="textDeflateBottom">
                  <a:avLst/>
                </a:prstTxWarp>
                <a:spAutoFit/>
                <a:scene3d>
                  <a:camera prst="orthographicFront"/>
                  <a:lightRig rig="threePt" dir="t"/>
                </a:scene3d>
                <a:sp3d extrusionH="57150">
                  <a:bevelT w="57150" h="38100" prst="artDeco"/>
                </a:sp3d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1600" b="1">
                    <a:ln w="0">
                      <a:solidFill>
                        <a:srgbClr val="F3A96B"/>
                      </a:solidFill>
                    </a:ln>
                    <a:solidFill>
                      <a:schemeClr val="accent5">
                        <a:lumMod val="75000"/>
                      </a:schemeClr>
                    </a:solidFill>
                    <a:effectLst>
                      <a:glow rad="63500">
                        <a:schemeClr val="accent3">
                          <a:satMod val="175000"/>
                          <a:alpha val="40000"/>
                        </a:schemeClr>
                      </a:glow>
                    </a:effectLst>
                    <a:latin typeface="Microsoft Himalaya" panose="01010100010101010101" pitchFamily="2" charset="0"/>
                    <a:ea typeface="Microsoft Himalaya" panose="01010100010101010101" pitchFamily="2" charset="0"/>
                    <a:cs typeface="Microsoft Himalaya" panose="01010100010101010101" pitchFamily="2" charset="0"/>
                  </a:rPr>
                  <a:t>NO AIR POWER </a:t>
                </a:r>
              </a:p>
            </xdr:txBody>
          </xdr:sp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/>
            </xdr:nvSpPr>
            <xdr:spPr>
              <a:xfrm>
                <a:off x="2296640" y="3707657"/>
                <a:ext cx="6414773" cy="338554"/>
              </a:xfrm>
              <a:prstGeom prst="rect">
                <a:avLst/>
              </a:prstGeom>
              <a:noFill/>
            </xdr:spPr>
            <xdr:txBody>
              <a:bodyPr wrap="square" lIns="91440" tIns="45720" rIns="91440" bIns="45720" numCol="1">
                <a:prstTxWarp prst="textDeflateTop">
                  <a:avLst/>
                </a:prstTxWarp>
                <a:spAutoFit/>
                <a:scene3d>
                  <a:camera prst="orthographicFront"/>
                  <a:lightRig rig="threePt" dir="t"/>
                </a:scene3d>
                <a:sp3d extrusionH="57150">
                  <a:bevelT w="57150" h="38100" prst="artDeco"/>
                </a:sp3d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1600" b="1" cap="none" spc="0">
                    <a:ln w="0">
                      <a:noFill/>
                    </a:ln>
                    <a:solidFill>
                      <a:schemeClr val="accent5">
                        <a:lumMod val="75000"/>
                      </a:schemeClr>
                    </a:solidFill>
                    <a:effectLst>
                      <a:glow rad="63500">
                        <a:schemeClr val="accent3">
                          <a:satMod val="175000"/>
                          <a:alpha val="40000"/>
                        </a:schemeClr>
                      </a:glow>
                      <a:outerShdw blurRad="60007" dir="2000400" sy="-30000" kx="-800400" algn="bl" rotWithShape="0">
                        <a:prstClr val="black">
                          <a:alpha val="20000"/>
                        </a:prstClr>
                      </a:outerShdw>
                    </a:effectLst>
                    <a:latin typeface="Microsoft Himalaya" panose="01010100010101010101" pitchFamily="2" charset="0"/>
                    <a:ea typeface="Microsoft Himalaya" panose="01010100010101010101" pitchFamily="2" charset="0"/>
                    <a:cs typeface="Microsoft Himalaya" panose="01010100010101010101" pitchFamily="2" charset="0"/>
                  </a:rPr>
                  <a:t>WITHOUT GROUND POWER</a:t>
                </a:r>
              </a:p>
            </xdr:txBody>
          </xdr:sp>
        </xdr:grpSp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9258298" y="5280212"/>
              <a:ext cx="8072157" cy="80565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scene3d>
                <a:camera prst="obliqueBottomRight"/>
                <a:lightRig rig="threePt" dir="t"/>
              </a:scene3d>
              <a:sp3d extrusionH="57150">
                <a:bevelT w="38100" h="38100" prst="angle"/>
              </a:sp3d>
            </a:bodyPr>
            <a:lstStyle/>
            <a:p>
              <a:pPr algn="ctr"/>
              <a:r>
                <a:rPr lang="en-US" sz="8000" b="0">
                  <a:ln>
                    <a:noFill/>
                  </a:ln>
                  <a:solidFill>
                    <a:schemeClr val="accent5">
                      <a:lumMod val="75000"/>
                    </a:schemeClr>
                  </a:solidFill>
                  <a:effectLst>
                    <a:glow rad="63500">
                      <a:schemeClr val="accent3">
                        <a:satMod val="175000"/>
                        <a:alpha val="40000"/>
                      </a:schemeClr>
                    </a:glow>
                  </a:effectLst>
                  <a:latin typeface="Microsoft Himalaya" panose="01010100010101010101" pitchFamily="2" charset="0"/>
                  <a:ea typeface="Microsoft Himalaya" panose="01010100010101010101" pitchFamily="2" charset="0"/>
                  <a:cs typeface="Microsoft Himalaya" panose="01010100010101010101" pitchFamily="2" charset="0"/>
                </a:rPr>
                <a:t>100th AGE Flight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3</xdr:row>
          <xdr:rowOff>19050</xdr:rowOff>
        </xdr:from>
        <xdr:to>
          <xdr:col>4</xdr:col>
          <xdr:colOff>0</xdr:colOff>
          <xdr:row>3</xdr:row>
          <xdr:rowOff>171450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4</xdr:row>
          <xdr:rowOff>9529</xdr:rowOff>
        </xdr:from>
        <xdr:to>
          <xdr:col>4</xdr:col>
          <xdr:colOff>4535</xdr:colOff>
          <xdr:row>5</xdr:row>
          <xdr:rowOff>15883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0" y="1712823"/>
              <a:ext cx="3792123" cy="208060"/>
              <a:chOff x="1" y="7076971"/>
              <a:chExt cx="3171827" cy="162029"/>
            </a:xfrm>
          </xdr:grpSpPr>
          <xdr:sp macro="" textlink="">
            <xdr:nvSpPr>
              <xdr:cNvPr id="4123" name="Button 27" hidden="1">
                <a:extLst>
                  <a:ext uri="{63B3BB69-23CF-44E3-9099-C40C66FF867C}">
                    <a14:compatExt spid="_x0000_s4123"/>
                  </a:ext>
                  <a:ext uri="{FF2B5EF4-FFF2-40B4-BE49-F238E27FC236}">
                    <a16:creationId xmlns:a16="http://schemas.microsoft.com/office/drawing/2014/main" id="{00000000-0008-0000-0100-00001B100000}"/>
                  </a:ext>
                </a:extLst>
              </xdr:cNvPr>
              <xdr:cNvSpPr/>
            </xdr:nvSpPr>
            <xdr:spPr bwMode="auto">
              <a:xfrm>
                <a:off x="819150" y="7076971"/>
                <a:ext cx="247650" cy="161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Apr</a:t>
                </a:r>
              </a:p>
            </xdr:txBody>
          </xdr:sp>
          <xdr:sp macro="" textlink="">
            <xdr:nvSpPr>
              <xdr:cNvPr id="4114" name="Button 18" hidden="1">
                <a:extLst>
                  <a:ext uri="{63B3BB69-23CF-44E3-9099-C40C66FF867C}">
                    <a14:compatExt spid="_x0000_s4114"/>
                  </a:ext>
                  <a:ext uri="{FF2B5EF4-FFF2-40B4-BE49-F238E27FC236}">
                    <a16:creationId xmlns:a16="http://schemas.microsoft.com/office/drawing/2014/main" id="{00000000-0008-0000-0100-000012100000}"/>
                  </a:ext>
                </a:extLst>
              </xdr:cNvPr>
              <xdr:cNvSpPr/>
            </xdr:nvSpPr>
            <xdr:spPr bwMode="auto">
              <a:xfrm>
                <a:off x="2914653" y="7077075"/>
                <a:ext cx="257175" cy="161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Dec</a:t>
                </a:r>
              </a:p>
            </xdr:txBody>
          </xdr:sp>
          <xdr:sp macro="" textlink="">
            <xdr:nvSpPr>
              <xdr:cNvPr id="4115" name="Button 19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100-000013100000}"/>
                  </a:ext>
                </a:extLst>
              </xdr:cNvPr>
              <xdr:cNvSpPr/>
            </xdr:nvSpPr>
            <xdr:spPr bwMode="auto">
              <a:xfrm>
                <a:off x="2657474" y="7077075"/>
                <a:ext cx="247650" cy="161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Nov</a:t>
                </a:r>
              </a:p>
            </xdr:txBody>
          </xdr:sp>
          <xdr:sp macro="" textlink="">
            <xdr:nvSpPr>
              <xdr:cNvPr id="4116" name="Button 20" hidden="1">
                <a:extLst>
                  <a:ext uri="{63B3BB69-23CF-44E3-9099-C40C66FF867C}">
                    <a14:compatExt spid="_x0000_s4116"/>
                  </a:ext>
                  <a:ext uri="{FF2B5EF4-FFF2-40B4-BE49-F238E27FC236}">
                    <a16:creationId xmlns:a16="http://schemas.microsoft.com/office/drawing/2014/main" id="{00000000-0008-0000-0100-000014100000}"/>
                  </a:ext>
                </a:extLst>
              </xdr:cNvPr>
              <xdr:cNvSpPr/>
            </xdr:nvSpPr>
            <xdr:spPr bwMode="auto">
              <a:xfrm>
                <a:off x="2390775" y="7077075"/>
                <a:ext cx="257175" cy="161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Oct</a:t>
                </a:r>
              </a:p>
            </xdr:txBody>
          </xdr:sp>
          <xdr:sp macro="" textlink="">
            <xdr:nvSpPr>
              <xdr:cNvPr id="4117" name="Button 21" hidden="1">
                <a:extLst>
                  <a:ext uri="{63B3BB69-23CF-44E3-9099-C40C66FF867C}">
                    <a14:compatExt spid="_x0000_s4117"/>
                  </a:ext>
                  <a:ext uri="{FF2B5EF4-FFF2-40B4-BE49-F238E27FC236}">
                    <a16:creationId xmlns:a16="http://schemas.microsoft.com/office/drawing/2014/main" id="{00000000-0008-0000-0100-000015100000}"/>
                  </a:ext>
                </a:extLst>
              </xdr:cNvPr>
              <xdr:cNvSpPr/>
            </xdr:nvSpPr>
            <xdr:spPr bwMode="auto">
              <a:xfrm>
                <a:off x="2133600" y="7077075"/>
                <a:ext cx="247650" cy="161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Sep</a:t>
                </a:r>
              </a:p>
            </xdr:txBody>
          </xdr:sp>
          <xdr:sp macro="" textlink="">
            <xdr:nvSpPr>
              <xdr:cNvPr id="4118" name="Button 22" hidden="1">
                <a:extLst>
                  <a:ext uri="{63B3BB69-23CF-44E3-9099-C40C66FF867C}">
                    <a14:compatExt spid="_x0000_s4118"/>
                  </a:ext>
                  <a:ext uri="{FF2B5EF4-FFF2-40B4-BE49-F238E27FC236}">
                    <a16:creationId xmlns:a16="http://schemas.microsoft.com/office/drawing/2014/main" id="{00000000-0008-0000-0100-000016100000}"/>
                  </a:ext>
                </a:extLst>
              </xdr:cNvPr>
              <xdr:cNvSpPr/>
            </xdr:nvSpPr>
            <xdr:spPr bwMode="auto">
              <a:xfrm>
                <a:off x="1866901" y="7077075"/>
                <a:ext cx="257175" cy="161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Aug</a:t>
                </a:r>
              </a:p>
            </xdr:txBody>
          </xdr:sp>
          <xdr:sp macro="" textlink="">
            <xdr:nvSpPr>
              <xdr:cNvPr id="4120" name="Button 24" hidden="1">
                <a:extLst>
                  <a:ext uri="{63B3BB69-23CF-44E3-9099-C40C66FF867C}">
                    <a14:compatExt spid="_x0000_s4120"/>
                  </a:ext>
                  <a:ext uri="{FF2B5EF4-FFF2-40B4-BE49-F238E27FC236}">
                    <a16:creationId xmlns:a16="http://schemas.microsoft.com/office/drawing/2014/main" id="{00000000-0008-0000-0100-000018100000}"/>
                  </a:ext>
                </a:extLst>
              </xdr:cNvPr>
              <xdr:cNvSpPr/>
            </xdr:nvSpPr>
            <xdr:spPr bwMode="auto">
              <a:xfrm>
                <a:off x="1600200" y="7077075"/>
                <a:ext cx="257175" cy="161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Jul</a:t>
                </a:r>
              </a:p>
            </xdr:txBody>
          </xdr:sp>
          <xdr:sp macro="" textlink="">
            <xdr:nvSpPr>
              <xdr:cNvPr id="4121" name="Button 25" hidden="1">
                <a:extLst>
                  <a:ext uri="{63B3BB69-23CF-44E3-9099-C40C66FF867C}">
                    <a14:compatExt spid="_x0000_s4121"/>
                  </a:ext>
                  <a:ext uri="{FF2B5EF4-FFF2-40B4-BE49-F238E27FC236}">
                    <a16:creationId xmlns:a16="http://schemas.microsoft.com/office/drawing/2014/main" id="{00000000-0008-0000-0100-000019100000}"/>
                  </a:ext>
                </a:extLst>
              </xdr:cNvPr>
              <xdr:cNvSpPr/>
            </xdr:nvSpPr>
            <xdr:spPr bwMode="auto">
              <a:xfrm>
                <a:off x="1343025" y="7077075"/>
                <a:ext cx="257175" cy="161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Jun</a:t>
                </a:r>
              </a:p>
            </xdr:txBody>
          </xdr:sp>
          <xdr:sp macro="" textlink="">
            <xdr:nvSpPr>
              <xdr:cNvPr id="4122" name="Button 26" hidden="1">
                <a:extLst>
                  <a:ext uri="{63B3BB69-23CF-44E3-9099-C40C66FF867C}">
                    <a14:compatExt spid="_x0000_s4122"/>
                  </a:ext>
                  <a:ext uri="{FF2B5EF4-FFF2-40B4-BE49-F238E27FC236}">
                    <a16:creationId xmlns:a16="http://schemas.microsoft.com/office/drawing/2014/main" id="{00000000-0008-0000-0100-00001A100000}"/>
                  </a:ext>
                </a:extLst>
              </xdr:cNvPr>
              <xdr:cNvSpPr/>
            </xdr:nvSpPr>
            <xdr:spPr bwMode="auto">
              <a:xfrm>
                <a:off x="1076325" y="7077075"/>
                <a:ext cx="257175" cy="161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May</a:t>
                </a:r>
              </a:p>
            </xdr:txBody>
          </xdr:sp>
          <xdr:sp macro="" textlink="">
            <xdr:nvSpPr>
              <xdr:cNvPr id="4124" name="Button 28" hidden="1">
                <a:extLst>
                  <a:ext uri="{63B3BB69-23CF-44E3-9099-C40C66FF867C}">
                    <a14:compatExt spid="_x0000_s4124"/>
                  </a:ext>
                  <a:ext uri="{FF2B5EF4-FFF2-40B4-BE49-F238E27FC236}">
                    <a16:creationId xmlns:a16="http://schemas.microsoft.com/office/drawing/2014/main" id="{00000000-0008-0000-0100-00001C100000}"/>
                  </a:ext>
                </a:extLst>
              </xdr:cNvPr>
              <xdr:cNvSpPr/>
            </xdr:nvSpPr>
            <xdr:spPr bwMode="auto">
              <a:xfrm>
                <a:off x="552450" y="7077075"/>
                <a:ext cx="257175" cy="161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Mar</a:t>
                </a:r>
              </a:p>
            </xdr:txBody>
          </xdr:sp>
          <xdr:sp macro="" textlink="">
            <xdr:nvSpPr>
              <xdr:cNvPr id="4125" name="Button 29" hidden="1">
                <a:extLst>
                  <a:ext uri="{63B3BB69-23CF-44E3-9099-C40C66FF867C}">
                    <a14:compatExt spid="_x0000_s4125"/>
                  </a:ext>
                  <a:ext uri="{FF2B5EF4-FFF2-40B4-BE49-F238E27FC236}">
                    <a16:creationId xmlns:a16="http://schemas.microsoft.com/office/drawing/2014/main" id="{00000000-0008-0000-0100-00001D100000}"/>
                  </a:ext>
                </a:extLst>
              </xdr:cNvPr>
              <xdr:cNvSpPr/>
            </xdr:nvSpPr>
            <xdr:spPr bwMode="auto">
              <a:xfrm>
                <a:off x="295276" y="7077075"/>
                <a:ext cx="247650" cy="161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Feb</a:t>
                </a:r>
              </a:p>
            </xdr:txBody>
          </xdr:sp>
          <xdr:sp macro="" textlink="">
            <xdr:nvSpPr>
              <xdr:cNvPr id="4126" name="Button 30" hidden="1">
                <a:extLst>
                  <a:ext uri="{63B3BB69-23CF-44E3-9099-C40C66FF867C}">
                    <a14:compatExt spid="_x0000_s4126"/>
                  </a:ext>
                  <a:ext uri="{FF2B5EF4-FFF2-40B4-BE49-F238E27FC236}">
                    <a16:creationId xmlns:a16="http://schemas.microsoft.com/office/drawing/2014/main" id="{00000000-0008-0000-0100-00001E100000}"/>
                  </a:ext>
                </a:extLst>
              </xdr:cNvPr>
              <xdr:cNvSpPr/>
            </xdr:nvSpPr>
            <xdr:spPr bwMode="auto">
              <a:xfrm>
                <a:off x="1" y="7077075"/>
                <a:ext cx="285749" cy="161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Jan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absolute">
    <xdr:from>
      <xdr:col>8</xdr:col>
      <xdr:colOff>419095</xdr:colOff>
      <xdr:row>0</xdr:row>
      <xdr:rowOff>122465</xdr:rowOff>
    </xdr:from>
    <xdr:to>
      <xdr:col>18</xdr:col>
      <xdr:colOff>126054</xdr:colOff>
      <xdr:row>1</xdr:row>
      <xdr:rowOff>405494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6896095" y="122465"/>
          <a:ext cx="6430488" cy="608000"/>
          <a:chOff x="1019175" y="781050"/>
          <a:chExt cx="6274593" cy="609600"/>
        </a:xfrm>
      </xdr:grpSpPr>
      <xdr:sp macro="[0]!home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019175" y="781050"/>
            <a:ext cx="1295400" cy="60960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0000"/>
                  <a:lumOff val="40000"/>
                  <a:shade val="30000"/>
                  <a:satMod val="115000"/>
                </a:schemeClr>
              </a:gs>
              <a:gs pos="50000">
                <a:schemeClr val="accent5">
                  <a:lumMod val="60000"/>
                  <a:lumOff val="40000"/>
                  <a:shade val="67500"/>
                  <a:satMod val="115000"/>
                </a:schemeClr>
              </a:gs>
              <a:gs pos="100000">
                <a:schemeClr val="accent5">
                  <a:lumMod val="60000"/>
                  <a:lumOff val="40000"/>
                  <a:shade val="100000"/>
                  <a:satMod val="115000"/>
                </a:schemeClr>
              </a:gs>
            </a:gsLst>
            <a:lin ang="135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Home</a:t>
            </a:r>
          </a:p>
        </xdr:txBody>
      </xdr:sp>
      <xdr:sp macro="[0]!Flight_Schedule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2678906" y="781050"/>
            <a:ext cx="1295400" cy="609600"/>
          </a:xfrm>
          <a:prstGeom prst="round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35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Flight</a:t>
            </a:r>
            <a:r>
              <a:rPr lang="en-US" sz="1400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Schedule</a:t>
            </a:r>
            <a:endParaRPr lang="en-US" sz="1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[0]!Event1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4338637" y="781050"/>
            <a:ext cx="1295400" cy="60960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0000"/>
                  <a:lumOff val="40000"/>
                  <a:shade val="30000"/>
                  <a:satMod val="115000"/>
                </a:schemeClr>
              </a:gs>
              <a:gs pos="50000">
                <a:schemeClr val="accent5">
                  <a:lumMod val="60000"/>
                  <a:lumOff val="40000"/>
                  <a:shade val="67500"/>
                  <a:satMod val="115000"/>
                </a:schemeClr>
              </a:gs>
              <a:gs pos="100000">
                <a:schemeClr val="accent5">
                  <a:lumMod val="60000"/>
                  <a:lumOff val="40000"/>
                  <a:shade val="100000"/>
                  <a:satMod val="115000"/>
                </a:schemeClr>
              </a:gs>
            </a:gsLst>
            <a:lin ang="135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Event</a:t>
            </a:r>
          </a:p>
        </xdr:txBody>
      </xdr:sp>
      <xdr:sp macro="[0]!Readiness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998368" y="781050"/>
            <a:ext cx="1295400" cy="60960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0000"/>
                  <a:lumOff val="40000"/>
                  <a:shade val="30000"/>
                  <a:satMod val="115000"/>
                </a:schemeClr>
              </a:gs>
              <a:gs pos="50000">
                <a:schemeClr val="accent5">
                  <a:lumMod val="60000"/>
                  <a:lumOff val="40000"/>
                  <a:shade val="67500"/>
                  <a:satMod val="115000"/>
                </a:schemeClr>
              </a:gs>
              <a:gs pos="100000">
                <a:schemeClr val="accent5">
                  <a:lumMod val="60000"/>
                  <a:lumOff val="40000"/>
                  <a:shade val="100000"/>
                  <a:satMod val="115000"/>
                </a:schemeClr>
              </a:gs>
            </a:gsLst>
            <a:lin ang="135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Personnel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19050</xdr:rowOff>
        </xdr:from>
        <xdr:to>
          <xdr:col>0</xdr:col>
          <xdr:colOff>1685925</xdr:colOff>
          <xdr:row>3</xdr:row>
          <xdr:rowOff>0</xdr:rowOff>
        </xdr:to>
        <xdr:sp macro="" textlink="">
          <xdr:nvSpPr>
            <xdr:cNvPr id="4130" name="CommandButton1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1685925</xdr:colOff>
          <xdr:row>2</xdr:row>
          <xdr:rowOff>9525</xdr:rowOff>
        </xdr:from>
        <xdr:to>
          <xdr:col>3</xdr:col>
          <xdr:colOff>447675</xdr:colOff>
          <xdr:row>2</xdr:row>
          <xdr:rowOff>647700</xdr:rowOff>
        </xdr:to>
        <xdr:sp macro="" textlink="">
          <xdr:nvSpPr>
            <xdr:cNvPr id="4131" name="CommandButton2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2876</xdr:colOff>
      <xdr:row>0</xdr:row>
      <xdr:rowOff>92850</xdr:rowOff>
    </xdr:from>
    <xdr:to>
      <xdr:col>12</xdr:col>
      <xdr:colOff>1665829</xdr:colOff>
      <xdr:row>1</xdr:row>
      <xdr:rowOff>508748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5889326" y="92850"/>
          <a:ext cx="6492128" cy="606398"/>
          <a:chOff x="1019175" y="781050"/>
          <a:chExt cx="6274593" cy="609600"/>
        </a:xfrm>
      </xdr:grpSpPr>
      <xdr:sp macro="[0]!home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1019175" y="781050"/>
            <a:ext cx="1295400" cy="60960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0000"/>
                  <a:lumOff val="40000"/>
                  <a:shade val="30000"/>
                  <a:satMod val="115000"/>
                </a:schemeClr>
              </a:gs>
              <a:gs pos="50000">
                <a:schemeClr val="accent5">
                  <a:lumMod val="60000"/>
                  <a:lumOff val="40000"/>
                  <a:shade val="67500"/>
                  <a:satMod val="115000"/>
                </a:schemeClr>
              </a:gs>
              <a:gs pos="100000">
                <a:schemeClr val="accent5">
                  <a:lumMod val="60000"/>
                  <a:lumOff val="40000"/>
                  <a:shade val="100000"/>
                  <a:satMod val="115000"/>
                </a:schemeClr>
              </a:gs>
            </a:gsLst>
            <a:lin ang="108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Home</a:t>
            </a:r>
          </a:p>
        </xdr:txBody>
      </xdr:sp>
      <xdr:sp macro="[0]!Flight_Schedule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2678906" y="781050"/>
            <a:ext cx="1295400" cy="60960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0000"/>
                  <a:lumOff val="40000"/>
                  <a:shade val="30000"/>
                  <a:satMod val="115000"/>
                </a:schemeClr>
              </a:gs>
              <a:gs pos="50000">
                <a:schemeClr val="accent5">
                  <a:lumMod val="60000"/>
                  <a:lumOff val="40000"/>
                  <a:shade val="67500"/>
                  <a:satMod val="115000"/>
                </a:schemeClr>
              </a:gs>
              <a:gs pos="100000">
                <a:schemeClr val="accent5">
                  <a:lumMod val="60000"/>
                  <a:lumOff val="40000"/>
                  <a:shade val="100000"/>
                  <a:satMod val="115000"/>
                </a:schemeClr>
              </a:gs>
            </a:gsLst>
            <a:lin ang="108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Flight</a:t>
            </a:r>
            <a:r>
              <a:rPr lang="en-US" sz="1400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Schedule</a:t>
            </a:r>
            <a:endParaRPr lang="en-US" sz="1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[0]!Event1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4338637" y="781050"/>
            <a:ext cx="1295400" cy="609600"/>
          </a:xfrm>
          <a:prstGeom prst="round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35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Event</a:t>
            </a:r>
          </a:p>
        </xdr:txBody>
      </xdr:sp>
      <xdr:sp macro="[0]!Readiness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5998368" y="781050"/>
            <a:ext cx="1295400" cy="60960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0000"/>
                  <a:lumOff val="40000"/>
                  <a:shade val="30000"/>
                  <a:satMod val="115000"/>
                </a:schemeClr>
              </a:gs>
              <a:gs pos="50000">
                <a:schemeClr val="accent5">
                  <a:lumMod val="60000"/>
                  <a:lumOff val="40000"/>
                  <a:shade val="67500"/>
                  <a:satMod val="115000"/>
                </a:schemeClr>
              </a:gs>
              <a:gs pos="100000">
                <a:schemeClr val="accent5">
                  <a:lumMod val="60000"/>
                  <a:lumOff val="40000"/>
                  <a:shade val="100000"/>
                  <a:satMod val="115000"/>
                </a:schemeClr>
              </a:gs>
            </a:gsLst>
            <a:lin ang="108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Personnel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129749</xdr:colOff>
      <xdr:row>0</xdr:row>
      <xdr:rowOff>99573</xdr:rowOff>
    </xdr:from>
    <xdr:to>
      <xdr:col>7</xdr:col>
      <xdr:colOff>2573799</xdr:colOff>
      <xdr:row>1</xdr:row>
      <xdr:rowOff>518673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4854149" y="99573"/>
          <a:ext cx="6511225" cy="609600"/>
          <a:chOff x="1019175" y="781050"/>
          <a:chExt cx="6274593" cy="609600"/>
        </a:xfrm>
      </xdr:grpSpPr>
      <xdr:sp macro="[0]!home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1019175" y="781050"/>
            <a:ext cx="1295400" cy="60960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0000"/>
                  <a:lumOff val="40000"/>
                  <a:shade val="30000"/>
                  <a:satMod val="115000"/>
                </a:schemeClr>
              </a:gs>
              <a:gs pos="50000">
                <a:schemeClr val="accent5">
                  <a:lumMod val="60000"/>
                  <a:lumOff val="40000"/>
                  <a:shade val="67500"/>
                  <a:satMod val="115000"/>
                </a:schemeClr>
              </a:gs>
              <a:gs pos="100000">
                <a:schemeClr val="accent5">
                  <a:lumMod val="60000"/>
                  <a:lumOff val="40000"/>
                  <a:shade val="100000"/>
                  <a:satMod val="115000"/>
                </a:schemeClr>
              </a:gs>
            </a:gsLst>
            <a:lin ang="135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Home</a:t>
            </a:r>
          </a:p>
        </xdr:txBody>
      </xdr:sp>
      <xdr:sp macro="[0]!Flight_Schedule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2678906" y="781050"/>
            <a:ext cx="1295400" cy="60960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0000"/>
                  <a:lumOff val="40000"/>
                  <a:shade val="30000"/>
                  <a:satMod val="115000"/>
                </a:schemeClr>
              </a:gs>
              <a:gs pos="50000">
                <a:schemeClr val="accent5">
                  <a:lumMod val="60000"/>
                  <a:lumOff val="40000"/>
                  <a:shade val="67500"/>
                  <a:satMod val="115000"/>
                </a:schemeClr>
              </a:gs>
              <a:gs pos="100000">
                <a:schemeClr val="accent5">
                  <a:lumMod val="60000"/>
                  <a:lumOff val="40000"/>
                  <a:shade val="100000"/>
                  <a:satMod val="115000"/>
                </a:schemeClr>
              </a:gs>
            </a:gsLst>
            <a:lin ang="135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Flight</a:t>
            </a:r>
            <a:r>
              <a:rPr lang="en-US" sz="1400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Schedule</a:t>
            </a:r>
            <a:endParaRPr lang="en-US" sz="1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[0]!Event1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4338637" y="781050"/>
            <a:ext cx="1295400" cy="60960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0000"/>
                  <a:lumOff val="40000"/>
                  <a:shade val="30000"/>
                  <a:satMod val="115000"/>
                </a:schemeClr>
              </a:gs>
              <a:gs pos="50000">
                <a:schemeClr val="accent5">
                  <a:lumMod val="60000"/>
                  <a:lumOff val="40000"/>
                  <a:shade val="67500"/>
                  <a:satMod val="115000"/>
                </a:schemeClr>
              </a:gs>
              <a:gs pos="100000">
                <a:schemeClr val="accent5">
                  <a:lumMod val="60000"/>
                  <a:lumOff val="40000"/>
                  <a:shade val="100000"/>
                  <a:satMod val="115000"/>
                </a:schemeClr>
              </a:gs>
            </a:gsLst>
            <a:lin ang="135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Event</a:t>
            </a:r>
          </a:p>
        </xdr:txBody>
      </xdr:sp>
      <xdr:sp macro="[0]!Readiness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5998368" y="781050"/>
            <a:ext cx="1295400" cy="609600"/>
          </a:xfrm>
          <a:prstGeom prst="round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35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Times New Roman" panose="02020603050405020304" pitchFamily="18" charset="0"/>
                <a:cs typeface="Times New Roman" panose="02020603050405020304" pitchFamily="18" charset="0"/>
              </a:rPr>
              <a:t>Personnel</a:t>
            </a: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G4:O173" totalsRowShown="0" headerRowDxfId="33" dataDxfId="31" headerRowBorderDxfId="32" tableBorderDxfId="30" totalsRowBorderDxfId="29">
  <sortState xmlns:xlrd2="http://schemas.microsoft.com/office/spreadsheetml/2017/richdata2" ref="G5:O113">
    <sortCondition ref="K4:K214"/>
  </sortState>
  <tableColumns count="9">
    <tableColumn id="9" xr3:uid="{00000000-0010-0000-0000-000009000000}" name="Index" dataDxfId="28">
      <calculatedColumnFormula>IF(Table2[[#This Row],[Last Name]]&lt;&gt;"",ROW(),"")</calculatedColumnFormula>
    </tableColumn>
    <tableColumn id="1" xr3:uid="{00000000-0010-0000-0000-000001000000}" name="Last Name" dataDxfId="27"/>
    <tableColumn id="2" xr3:uid="{00000000-0010-0000-0000-000002000000}" name="Event" dataDxfId="26"/>
    <tableColumn id="3" xr3:uid="{00000000-0010-0000-0000-000003000000}" name="Start Date" dataDxfId="25"/>
    <tableColumn id="4" xr3:uid="{00000000-0010-0000-0000-000004000000}" name="Return Date" dataDxfId="24"/>
    <tableColumn id="5" xr3:uid="{00000000-0010-0000-0000-000005000000}" name="Durations " dataDxfId="23">
      <calculatedColumnFormula>IF(H5&lt;&gt;"",(K5-J5)+1,"")</calculatedColumnFormula>
    </tableColumn>
    <tableColumn id="6" xr3:uid="{00000000-0010-0000-0000-000006000000}" name="Comments" dataDxfId="22"/>
    <tableColumn id="7" xr3:uid="{00000000-0010-0000-0000-000007000000}" name="Time Stamp" dataDxfId="21"/>
    <tableColumn id="8" xr3:uid="{00000000-0010-0000-0000-000008000000}" name="Initiator" dataDxfId="2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B4:H77" totalsRowShown="0" headerRowDxfId="18" dataDxfId="16" headerRowBorderDxfId="17" tableBorderDxfId="15" totalsRowBorderDxfId="14">
  <autoFilter ref="B4:H77" xr:uid="{00000000-0009-0000-0100-000003000000}"/>
  <sortState xmlns:xlrd2="http://schemas.microsoft.com/office/spreadsheetml/2017/richdata2" ref="B5:H80">
    <sortCondition ref="C4:C80"/>
  </sortState>
  <tableColumns count="7">
    <tableColumn id="11" xr3:uid="{00000000-0010-0000-0100-00000B000000}" name="Rank" dataDxfId="13"/>
    <tableColumn id="1" xr3:uid="{00000000-0010-0000-0100-000001000000}" name="Last Name" dataDxfId="12"/>
    <tableColumn id="12" xr3:uid="{00000000-0010-0000-0100-00000C000000}" name="First Name" dataDxfId="11"/>
    <tableColumn id="7" xr3:uid="{00000000-0010-0000-0100-000007000000}" name="Skill Level" dataDxfId="10"/>
    <tableColumn id="2" xr3:uid="{00000000-0010-0000-0100-000002000000}" name="Deros" dataDxfId="9"/>
    <tableColumn id="10" xr3:uid="{00000000-0010-0000-0100-00000A000000}" name="A4L Team" dataDxfId="8"/>
    <tableColumn id="3" xr3:uid="{00000000-0010-0000-0100-000003000000}" name="Comments" dataDxfId="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I1:M31" totalsRowShown="0" headerRowDxfId="6" dataDxfId="5">
  <autoFilter ref="I1:M31" xr:uid="{00000000-0009-0000-0100-000001000000}"/>
  <sortState xmlns:xlrd2="http://schemas.microsoft.com/office/spreadsheetml/2017/richdata2" ref="I2:M22">
    <sortCondition ref="I1:I22"/>
  </sortState>
  <tableColumns count="5">
    <tableColumn id="1" xr3:uid="{00000000-0010-0000-0200-000001000000}" name="Rank" dataDxfId="4"/>
    <tableColumn id="2" xr3:uid="{00000000-0010-0000-0200-000002000000}" name="First Name" dataDxfId="3"/>
    <tableColumn id="3" xr3:uid="{00000000-0010-0000-0200-000003000000}" name="Last Name" dataDxfId="2"/>
    <tableColumn id="4" xr3:uid="{00000000-0010-0000-0200-000004000000}" name="DOD ID" dataDxfId="1"/>
    <tableColumn id="5" xr3:uid="{00000000-0010-0000-0200-000005000000}" name="Access Level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Retrospect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Retrospect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Retrospec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hade val="92000"/>
                <a:satMod val="130000"/>
              </a:schemeClr>
            </a:gs>
            <a:gs pos="45000">
              <a:schemeClr val="phClr">
                <a:tint val="60000"/>
                <a:shade val="99000"/>
                <a:satMod val="120000"/>
              </a:schemeClr>
            </a:gs>
            <a:gs pos="100000">
              <a:schemeClr val="phClr">
                <a:tint val="55000"/>
                <a:satMod val="14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85000"/>
                <a:satMod val="130000"/>
              </a:schemeClr>
            </a:gs>
            <a:gs pos="34000">
              <a:schemeClr val="phClr">
                <a:shade val="87000"/>
                <a:satMod val="125000"/>
              </a:schemeClr>
            </a:gs>
            <a:gs pos="70000">
              <a:schemeClr val="phClr">
                <a:tint val="100000"/>
                <a:shade val="90000"/>
                <a:satMod val="130000"/>
              </a:schemeClr>
            </a:gs>
            <a:gs pos="100000">
              <a:schemeClr val="phClr">
                <a:tint val="100000"/>
                <a:shade val="100000"/>
                <a:satMod val="11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44450" dist="25400" dir="2700000" algn="b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flat">
            <a:bevelT w="25400" h="31750"/>
          </a:sp3d>
        </a:effectStyle>
      </a:effectStyleLst>
      <a:bgFillStyleLst>
        <a:solidFill>
          <a:schemeClr val="phClr"/>
        </a:solidFill>
        <a:solidFill>
          <a:schemeClr val="phClr">
            <a:tint val="90000"/>
            <a:shade val="97000"/>
            <a:satMod val="130000"/>
          </a:schemeClr>
        </a:solidFill>
        <a:gradFill rotWithShape="1">
          <a:gsLst>
            <a:gs pos="0">
              <a:schemeClr val="phClr">
                <a:tint val="96000"/>
                <a:shade val="99000"/>
                <a:satMod val="140000"/>
              </a:schemeClr>
            </a:gs>
            <a:gs pos="65000">
              <a:schemeClr val="phClr">
                <a:tint val="100000"/>
                <a:shade val="80000"/>
                <a:satMod val="130000"/>
              </a:schemeClr>
            </a:gs>
            <a:gs pos="100000">
              <a:schemeClr val="phClr">
                <a:tint val="100000"/>
                <a:shade val="48000"/>
                <a:satMod val="120000"/>
              </a:schemeClr>
            </a:gs>
          </a:gsLst>
          <a:lin ang="162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Retrospect" id="{5F128B03-DCCA-4EEB-AB3B-CF2899314A46}" vid="{3F1AAB62-24C6-49D2-8E01-B56FAC9A3DC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showRowColHeaders="0" zoomScale="85" zoomScaleNormal="85" workbookViewId="0"/>
  </sheetViews>
  <sheetFormatPr defaultColWidth="9.140625" defaultRowHeight="15" x14ac:dyDescent="0.25"/>
  <cols>
    <col min="1" max="16384" width="9.140625" style="96"/>
  </cols>
  <sheetData/>
  <pageMargins left="0.7" right="0.7" top="0.75" bottom="0.75" header="0.3" footer="0.3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autoPageBreaks="0" fitToPage="1"/>
  </sheetPr>
  <dimension ref="A1:AO134"/>
  <sheetViews>
    <sheetView showGridLines="0" showRowColHeaders="0" showZeros="0" zoomScale="85" zoomScaleNormal="85" zoomScaleSheetLayoutView="70" workbookViewId="0">
      <selection sqref="A1:AI2"/>
    </sheetView>
  </sheetViews>
  <sheetFormatPr defaultColWidth="9.140625" defaultRowHeight="15" x14ac:dyDescent="0.25"/>
  <cols>
    <col min="1" max="1" width="25.85546875" style="11" customWidth="1"/>
    <col min="2" max="2" width="9.140625" style="11" customWidth="1"/>
    <col min="3" max="3" width="7.42578125" style="10" customWidth="1"/>
    <col min="4" max="4" width="14.42578125" style="10" customWidth="1"/>
    <col min="5" max="35" width="10.140625" style="10" customWidth="1"/>
    <col min="36" max="36" width="9.140625" style="112"/>
    <col min="37" max="16384" width="9.140625" style="10"/>
  </cols>
  <sheetData>
    <row r="1" spans="1:35" s="10" customFormat="1" ht="25.5" customHeight="1" x14ac:dyDescent="0.25">
      <c r="A1" s="125"/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</row>
    <row r="2" spans="1:35" s="10" customFormat="1" ht="39.75" customHeight="1" thickBot="1" x14ac:dyDescent="0.3">
      <c r="A2" s="126"/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</row>
    <row r="3" spans="1:35" ht="53.25" customHeight="1" thickTop="1" thickBot="1" x14ac:dyDescent="0.75">
      <c r="A3" s="132">
        <f>E5</f>
        <v>44713</v>
      </c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36"/>
      <c r="P3" s="130">
        <v>44562</v>
      </c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130"/>
      <c r="AI3" s="131"/>
    </row>
    <row r="4" spans="1:35" ht="15.75" thickBot="1" x14ac:dyDescent="0.3">
      <c r="A4" s="49">
        <v>151</v>
      </c>
      <c r="B4" s="50"/>
      <c r="C4" s="51"/>
      <c r="D4" s="52"/>
      <c r="E4" s="40" t="str">
        <f>TEXT(WEEKDAY(E$5),"ddd")</f>
        <v>Wed</v>
      </c>
      <c r="F4" s="41" t="str">
        <f t="shared" ref="F4:AI4" si="0">TEXT(WEEKDAY(F$5),"ddd")</f>
        <v>Thu</v>
      </c>
      <c r="G4" s="41" t="str">
        <f t="shared" si="0"/>
        <v>Fri</v>
      </c>
      <c r="H4" s="41" t="str">
        <f t="shared" si="0"/>
        <v>Sat</v>
      </c>
      <c r="I4" s="41" t="str">
        <f t="shared" si="0"/>
        <v>Sun</v>
      </c>
      <c r="J4" s="41" t="str">
        <f t="shared" si="0"/>
        <v>Mon</v>
      </c>
      <c r="K4" s="41" t="str">
        <f t="shared" si="0"/>
        <v>Tue</v>
      </c>
      <c r="L4" s="41" t="str">
        <f t="shared" si="0"/>
        <v>Wed</v>
      </c>
      <c r="M4" s="41" t="str">
        <f t="shared" si="0"/>
        <v>Thu</v>
      </c>
      <c r="N4" s="41" t="str">
        <f t="shared" si="0"/>
        <v>Fri</v>
      </c>
      <c r="O4" s="41" t="str">
        <f t="shared" si="0"/>
        <v>Sat</v>
      </c>
      <c r="P4" s="41" t="str">
        <f t="shared" si="0"/>
        <v>Sun</v>
      </c>
      <c r="Q4" s="41" t="str">
        <f t="shared" si="0"/>
        <v>Mon</v>
      </c>
      <c r="R4" s="41" t="str">
        <f t="shared" si="0"/>
        <v>Tue</v>
      </c>
      <c r="S4" s="41" t="str">
        <f t="shared" si="0"/>
        <v>Wed</v>
      </c>
      <c r="T4" s="41" t="str">
        <f t="shared" si="0"/>
        <v>Thu</v>
      </c>
      <c r="U4" s="41" t="str">
        <f t="shared" si="0"/>
        <v>Fri</v>
      </c>
      <c r="V4" s="41" t="str">
        <f t="shared" si="0"/>
        <v>Sat</v>
      </c>
      <c r="W4" s="41" t="str">
        <f t="shared" si="0"/>
        <v>Sun</v>
      </c>
      <c r="X4" s="41" t="str">
        <f t="shared" si="0"/>
        <v>Mon</v>
      </c>
      <c r="Y4" s="41" t="str">
        <f t="shared" si="0"/>
        <v>Tue</v>
      </c>
      <c r="Z4" s="41" t="str">
        <f t="shared" si="0"/>
        <v>Wed</v>
      </c>
      <c r="AA4" s="41" t="str">
        <f t="shared" si="0"/>
        <v>Thu</v>
      </c>
      <c r="AB4" s="41" t="str">
        <f t="shared" si="0"/>
        <v>Fri</v>
      </c>
      <c r="AC4" s="41" t="str">
        <f t="shared" si="0"/>
        <v>Sat</v>
      </c>
      <c r="AD4" s="41" t="str">
        <f t="shared" si="0"/>
        <v>Sun</v>
      </c>
      <c r="AE4" s="41" t="str">
        <f t="shared" si="0"/>
        <v>Mon</v>
      </c>
      <c r="AF4" s="41" t="str">
        <f t="shared" si="0"/>
        <v>Tue</v>
      </c>
      <c r="AG4" s="41" t="str">
        <f t="shared" si="0"/>
        <v>Wed</v>
      </c>
      <c r="AH4" s="41" t="str">
        <f t="shared" si="0"/>
        <v>Thu</v>
      </c>
      <c r="AI4" s="42" t="str">
        <f t="shared" si="0"/>
        <v>Fri</v>
      </c>
    </row>
    <row r="5" spans="1:35" ht="15.75" thickBot="1" x14ac:dyDescent="0.3">
      <c r="A5" s="68"/>
      <c r="B5" s="46"/>
      <c r="C5" s="47"/>
      <c r="D5" s="48"/>
      <c r="E5" s="43">
        <f>P3+A4</f>
        <v>44713</v>
      </c>
      <c r="F5" s="44">
        <f>E5+1</f>
        <v>44714</v>
      </c>
      <c r="G5" s="44">
        <f t="shared" ref="G5:Q5" si="1">F5+1</f>
        <v>44715</v>
      </c>
      <c r="H5" s="44">
        <f t="shared" si="1"/>
        <v>44716</v>
      </c>
      <c r="I5" s="44">
        <f t="shared" si="1"/>
        <v>44717</v>
      </c>
      <c r="J5" s="44">
        <f t="shared" si="1"/>
        <v>44718</v>
      </c>
      <c r="K5" s="44">
        <f t="shared" si="1"/>
        <v>44719</v>
      </c>
      <c r="L5" s="44">
        <f t="shared" si="1"/>
        <v>44720</v>
      </c>
      <c r="M5" s="44">
        <f t="shared" si="1"/>
        <v>44721</v>
      </c>
      <c r="N5" s="44">
        <f t="shared" si="1"/>
        <v>44722</v>
      </c>
      <c r="O5" s="44">
        <f t="shared" si="1"/>
        <v>44723</v>
      </c>
      <c r="P5" s="44">
        <f t="shared" si="1"/>
        <v>44724</v>
      </c>
      <c r="Q5" s="44">
        <f t="shared" si="1"/>
        <v>44725</v>
      </c>
      <c r="R5" s="44">
        <f t="shared" ref="R5:Y5" si="2">Q5+1</f>
        <v>44726</v>
      </c>
      <c r="S5" s="44">
        <f t="shared" si="2"/>
        <v>44727</v>
      </c>
      <c r="T5" s="44">
        <f t="shared" si="2"/>
        <v>44728</v>
      </c>
      <c r="U5" s="44">
        <f t="shared" si="2"/>
        <v>44729</v>
      </c>
      <c r="V5" s="44">
        <f t="shared" si="2"/>
        <v>44730</v>
      </c>
      <c r="W5" s="44">
        <f t="shared" si="2"/>
        <v>44731</v>
      </c>
      <c r="X5" s="44">
        <f t="shared" si="2"/>
        <v>44732</v>
      </c>
      <c r="Y5" s="44">
        <f t="shared" si="2"/>
        <v>44733</v>
      </c>
      <c r="Z5" s="44">
        <f t="shared" ref="Z5" si="3">Y5+1</f>
        <v>44734</v>
      </c>
      <c r="AA5" s="44">
        <f t="shared" ref="AA5" si="4">Z5+1</f>
        <v>44735</v>
      </c>
      <c r="AB5" s="44">
        <f t="shared" ref="AB5" si="5">AA5+1</f>
        <v>44736</v>
      </c>
      <c r="AC5" s="44">
        <f t="shared" ref="AC5" si="6">AB5+1</f>
        <v>44737</v>
      </c>
      <c r="AD5" s="44">
        <f t="shared" ref="AD5" si="7">AC5+1</f>
        <v>44738</v>
      </c>
      <c r="AE5" s="44">
        <f t="shared" ref="AE5" si="8">AD5+1</f>
        <v>44739</v>
      </c>
      <c r="AF5" s="44">
        <f t="shared" ref="AF5" si="9">AE5+1</f>
        <v>44740</v>
      </c>
      <c r="AG5" s="44">
        <f t="shared" ref="AG5" si="10">AF5+1</f>
        <v>44741</v>
      </c>
      <c r="AH5" s="44">
        <f t="shared" ref="AH5" si="11">AG5+1</f>
        <v>44742</v>
      </c>
      <c r="AI5" s="45">
        <f t="shared" ref="AI5" si="12">AH5+1</f>
        <v>44743</v>
      </c>
    </row>
    <row r="6" spans="1:35" ht="19.5" thickBot="1" x14ac:dyDescent="0.35">
      <c r="A6" s="127" t="s">
        <v>0</v>
      </c>
      <c r="B6" s="128"/>
      <c r="C6" s="128"/>
      <c r="D6" s="129"/>
      <c r="E6" s="70">
        <f t="shared" ref="E6:AI6" si="13">COUNTIF(E8:E88,"LV")</f>
        <v>4</v>
      </c>
      <c r="F6" s="70">
        <f t="shared" si="13"/>
        <v>4</v>
      </c>
      <c r="G6" s="70">
        <f t="shared" si="13"/>
        <v>4</v>
      </c>
      <c r="H6" s="70">
        <f t="shared" si="13"/>
        <v>4</v>
      </c>
      <c r="I6" s="70">
        <f t="shared" si="13"/>
        <v>4</v>
      </c>
      <c r="J6" s="70">
        <f t="shared" si="13"/>
        <v>7</v>
      </c>
      <c r="K6" s="70">
        <f t="shared" si="13"/>
        <v>6</v>
      </c>
      <c r="L6" s="70">
        <f t="shared" si="13"/>
        <v>6</v>
      </c>
      <c r="M6" s="70">
        <f t="shared" si="13"/>
        <v>5</v>
      </c>
      <c r="N6" s="70">
        <f t="shared" si="13"/>
        <v>7</v>
      </c>
      <c r="O6" s="70">
        <f t="shared" si="13"/>
        <v>5</v>
      </c>
      <c r="P6" s="70">
        <f t="shared" si="13"/>
        <v>5</v>
      </c>
      <c r="Q6" s="70">
        <f t="shared" si="13"/>
        <v>6</v>
      </c>
      <c r="R6" s="70">
        <f t="shared" si="13"/>
        <v>6</v>
      </c>
      <c r="S6" s="70">
        <f t="shared" si="13"/>
        <v>5</v>
      </c>
      <c r="T6" s="70">
        <f t="shared" si="13"/>
        <v>5</v>
      </c>
      <c r="U6" s="70">
        <f t="shared" si="13"/>
        <v>4</v>
      </c>
      <c r="V6" s="70">
        <f t="shared" si="13"/>
        <v>3</v>
      </c>
      <c r="W6" s="70">
        <f t="shared" si="13"/>
        <v>3</v>
      </c>
      <c r="X6" s="70">
        <f t="shared" si="13"/>
        <v>3</v>
      </c>
      <c r="Y6" s="70">
        <f t="shared" si="13"/>
        <v>5</v>
      </c>
      <c r="Z6" s="70">
        <f t="shared" si="13"/>
        <v>5</v>
      </c>
      <c r="AA6" s="70">
        <f t="shared" si="13"/>
        <v>5</v>
      </c>
      <c r="AB6" s="70">
        <f t="shared" si="13"/>
        <v>5</v>
      </c>
      <c r="AC6" s="70">
        <f t="shared" si="13"/>
        <v>2</v>
      </c>
      <c r="AD6" s="70">
        <f t="shared" si="13"/>
        <v>2</v>
      </c>
      <c r="AE6" s="70">
        <f t="shared" si="13"/>
        <v>3</v>
      </c>
      <c r="AF6" s="70">
        <f t="shared" si="13"/>
        <v>4</v>
      </c>
      <c r="AG6" s="70">
        <f t="shared" si="13"/>
        <v>4</v>
      </c>
      <c r="AH6" s="70">
        <f t="shared" si="13"/>
        <v>4</v>
      </c>
      <c r="AI6" s="71">
        <f t="shared" si="13"/>
        <v>3</v>
      </c>
    </row>
    <row r="7" spans="1:35" ht="27" customHeight="1" x14ac:dyDescent="0.35">
      <c r="A7" s="56"/>
      <c r="B7" s="57"/>
      <c r="C7" s="57"/>
      <c r="D7" s="57"/>
      <c r="E7" s="58"/>
      <c r="F7" s="59"/>
      <c r="G7" s="59"/>
      <c r="H7" s="59"/>
      <c r="I7" s="59"/>
      <c r="J7" s="59"/>
      <c r="K7" s="59"/>
      <c r="L7" s="59"/>
      <c r="M7" s="59"/>
      <c r="N7" s="59"/>
      <c r="O7" s="59"/>
      <c r="P7" s="97" t="s">
        <v>1</v>
      </c>
      <c r="Q7" s="98"/>
      <c r="R7" s="98"/>
      <c r="S7" s="98"/>
      <c r="T7" s="98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60"/>
    </row>
    <row r="8" spans="1:35" ht="15" customHeight="1" x14ac:dyDescent="0.25">
      <c r="A8" s="74" t="s">
        <v>2</v>
      </c>
      <c r="B8" s="75" t="str">
        <f>IFERROR(INDEX(Table3[Rank],MATCH('Flight Schedule'!A8,Names,0)),"")</f>
        <v>SMSgt</v>
      </c>
      <c r="C8" s="76">
        <f>_xlfn.IFNA(INDEX(Table3[Skill Level],MATCH($A8,Table3[Last Name],0)),"")</f>
        <v>9</v>
      </c>
      <c r="D8" s="77">
        <f>_xlfn.IFNA(INDEX(Table3[Deros],MATCH('Flight Schedule'!$A8,Table3[Last Name],0)),"")</f>
        <v>45868</v>
      </c>
      <c r="E8" s="28" t="str">
        <f>IF($A8&lt;&gt;"",IF(SUMPRODUCT((Table2[[Start Date]:[Start Date]]&lt;=E$5)*(Table2[[Return Date]:[Return Date]]&gt;=E$5)*(Table2[[Last Name]:[Last Name]]=$A8)*(Table2[[Event]:[Event]]="Deployed")),"DPLY",IF(SUMPRODUCT((Table2[[Start Date]:[Start Date]]&lt;=E$5)*(Table2[[Return Date]:[Return Date]]&gt;=E$5)*(Table2[[Last Name]:[Last Name]]=$A8)*(Table2[[Event]:[Event]]="TDY")),"TDY",IF(SUMPRODUCT((Table2[[Start Date]:[Start Date]]&lt;=E$5)*(Table2[[Return Date]:[Return Date]]&gt;=E$5)*(Table2[[Last Name]:[Last Name]]=$A8)*(Table2[[Event]:[Event]]="Quarters")),"QTRS",IF(SUMPRODUCT((Table2[[Start Date]:[Start Date]]&lt;=E$5)*(Table2[[Return Date]:[Return Date]]&gt;=E$5)*(Table2[[Last Name]:[Last Name]]=$A8)*(Table2[[Event]:[Event]]="Appt")),"APPT",IF(SUMPRODUCT((Table2[[Start Date]:[Start Date]]&lt;=E$5)*(Table2[[Return Date]:[Return Date]]&gt;=E$5)*(Table2[[Last Name]:[Last Name]]=$A8)*(Table2[[Event]:[Event]]="Bay Orderly")),"BO",IF(SUMPRODUCT((Table2[[Start Date]:[Start Date]]&lt;=E$5)*(Table2[[Return Date]:[Return Date]]&gt;=E$5)*(Table2[[Last Name]:[Last Name]]=$A8)*(Table2[[Event]:[Event]]="Training")),"TRN",IF(SUMPRODUCT((Table2[[Start Date]:[Start Date]]&lt;=E$5)*(Table2[[Return Date]:[Return Date]]&gt;=E$5)*(Table2[[Last Name]:[Last Name]]=$A8)*(Table2[[Event]:[Event]]="PME")),"PME",IF(SUMPRODUCT((Table2[[Start Date]:[Start Date]]&lt;=E$5)*(Table2[[Return Date]:[Return Date]]&gt;=E$5)*(Table2[[Last Name]:[Last Name]]=$A8)*(Table2[[Event]:[Event]]="Leave")),"LV","")))))))),0)</f>
        <v/>
      </c>
      <c r="F8" s="28" t="str">
        <f>IF($A8&lt;&gt;"",IF(SUMPRODUCT((Table2[[Start Date]:[Start Date]]&lt;=F$5)*(Table2[[Return Date]:[Return Date]]&gt;=F$5)*(Table2[[Last Name]:[Last Name]]=$A8)*(Table2[[Event]:[Event]]="Deployed")),"DPLY",IF(SUMPRODUCT((Table2[[Start Date]:[Start Date]]&lt;=F$5)*(Table2[[Return Date]:[Return Date]]&gt;=F$5)*(Table2[[Last Name]:[Last Name]]=$A8)*(Table2[[Event]:[Event]]="TDY")),"TDY",IF(SUMPRODUCT((Table2[[Start Date]:[Start Date]]&lt;=F$5)*(Table2[[Return Date]:[Return Date]]&gt;=F$5)*(Table2[[Last Name]:[Last Name]]=$A8)*(Table2[[Event]:[Event]]="Quarters")),"QTRS",IF(SUMPRODUCT((Table2[[Start Date]:[Start Date]]&lt;=F$5)*(Table2[[Return Date]:[Return Date]]&gt;=F$5)*(Table2[[Last Name]:[Last Name]]=$A8)*(Table2[[Event]:[Event]]="Appt")),"APPT",IF(SUMPRODUCT((Table2[[Start Date]:[Start Date]]&lt;=F$5)*(Table2[[Return Date]:[Return Date]]&gt;=F$5)*(Table2[[Last Name]:[Last Name]]=$A8)*(Table2[[Event]:[Event]]="Bay Orderly")),"BO",IF(SUMPRODUCT((Table2[[Start Date]:[Start Date]]&lt;=F$5)*(Table2[[Return Date]:[Return Date]]&gt;=F$5)*(Table2[[Last Name]:[Last Name]]=$A8)*(Table2[[Event]:[Event]]="Training")),"TRN",IF(SUMPRODUCT((Table2[[Start Date]:[Start Date]]&lt;=F$5)*(Table2[[Return Date]:[Return Date]]&gt;=F$5)*(Table2[[Last Name]:[Last Name]]=$A8)*(Table2[[Event]:[Event]]="PME")),"PME",IF(SUMPRODUCT((Table2[[Start Date]:[Start Date]]&lt;=F$5)*(Table2[[Return Date]:[Return Date]]&gt;=F$5)*(Table2[[Last Name]:[Last Name]]=$A8)*(Table2[[Event]:[Event]]="Leave")),"LV","")))))))),0)</f>
        <v/>
      </c>
      <c r="G8" s="28" t="str">
        <f>IF($A8&lt;&gt;"",IF(SUMPRODUCT((Table2[[Start Date]:[Start Date]]&lt;=G$5)*(Table2[[Return Date]:[Return Date]]&gt;=G$5)*(Table2[[Last Name]:[Last Name]]=$A8)*(Table2[[Event]:[Event]]="Deployed")),"DPLY",IF(SUMPRODUCT((Table2[[Start Date]:[Start Date]]&lt;=G$5)*(Table2[[Return Date]:[Return Date]]&gt;=G$5)*(Table2[[Last Name]:[Last Name]]=$A8)*(Table2[[Event]:[Event]]="TDY")),"TDY",IF(SUMPRODUCT((Table2[[Start Date]:[Start Date]]&lt;=G$5)*(Table2[[Return Date]:[Return Date]]&gt;=G$5)*(Table2[[Last Name]:[Last Name]]=$A8)*(Table2[[Event]:[Event]]="Quarters")),"QTRS",IF(SUMPRODUCT((Table2[[Start Date]:[Start Date]]&lt;=G$5)*(Table2[[Return Date]:[Return Date]]&gt;=G$5)*(Table2[[Last Name]:[Last Name]]=$A8)*(Table2[[Event]:[Event]]="Appt")),"APPT",IF(SUMPRODUCT((Table2[[Start Date]:[Start Date]]&lt;=G$5)*(Table2[[Return Date]:[Return Date]]&gt;=G$5)*(Table2[[Last Name]:[Last Name]]=$A8)*(Table2[[Event]:[Event]]="Bay Orderly")),"BO",IF(SUMPRODUCT((Table2[[Start Date]:[Start Date]]&lt;=G$5)*(Table2[[Return Date]:[Return Date]]&gt;=G$5)*(Table2[[Last Name]:[Last Name]]=$A8)*(Table2[[Event]:[Event]]="Training")),"TRN",IF(SUMPRODUCT((Table2[[Start Date]:[Start Date]]&lt;=G$5)*(Table2[[Return Date]:[Return Date]]&gt;=G$5)*(Table2[[Last Name]:[Last Name]]=$A8)*(Table2[[Event]:[Event]]="PME")),"PME",IF(SUMPRODUCT((Table2[[Start Date]:[Start Date]]&lt;=G$5)*(Table2[[Return Date]:[Return Date]]&gt;=G$5)*(Table2[[Last Name]:[Last Name]]=$A8)*(Table2[[Event]:[Event]]="Leave")),"LV","")))))))),0)</f>
        <v/>
      </c>
      <c r="H8" s="28" t="str">
        <f>IF($A8&lt;&gt;"",IF(SUMPRODUCT((Table2[[Start Date]:[Start Date]]&lt;=H$5)*(Table2[[Return Date]:[Return Date]]&gt;=H$5)*(Table2[[Last Name]:[Last Name]]=$A8)*(Table2[[Event]:[Event]]="Deployed")),"DPLY",IF(SUMPRODUCT((Table2[[Start Date]:[Start Date]]&lt;=H$5)*(Table2[[Return Date]:[Return Date]]&gt;=H$5)*(Table2[[Last Name]:[Last Name]]=$A8)*(Table2[[Event]:[Event]]="TDY")),"TDY",IF(SUMPRODUCT((Table2[[Start Date]:[Start Date]]&lt;=H$5)*(Table2[[Return Date]:[Return Date]]&gt;=H$5)*(Table2[[Last Name]:[Last Name]]=$A8)*(Table2[[Event]:[Event]]="Quarters")),"QTRS",IF(SUMPRODUCT((Table2[[Start Date]:[Start Date]]&lt;=H$5)*(Table2[[Return Date]:[Return Date]]&gt;=H$5)*(Table2[[Last Name]:[Last Name]]=$A8)*(Table2[[Event]:[Event]]="Appt")),"APPT",IF(SUMPRODUCT((Table2[[Start Date]:[Start Date]]&lt;=H$5)*(Table2[[Return Date]:[Return Date]]&gt;=H$5)*(Table2[[Last Name]:[Last Name]]=$A8)*(Table2[[Event]:[Event]]="Bay Orderly")),"BO",IF(SUMPRODUCT((Table2[[Start Date]:[Start Date]]&lt;=H$5)*(Table2[[Return Date]:[Return Date]]&gt;=H$5)*(Table2[[Last Name]:[Last Name]]=$A8)*(Table2[[Event]:[Event]]="Training")),"TRN",IF(SUMPRODUCT((Table2[[Start Date]:[Start Date]]&lt;=H$5)*(Table2[[Return Date]:[Return Date]]&gt;=H$5)*(Table2[[Last Name]:[Last Name]]=$A8)*(Table2[[Event]:[Event]]="PME")),"PME",IF(SUMPRODUCT((Table2[[Start Date]:[Start Date]]&lt;=H$5)*(Table2[[Return Date]:[Return Date]]&gt;=H$5)*(Table2[[Last Name]:[Last Name]]=$A8)*(Table2[[Event]:[Event]]="Leave")),"LV","")))))))),0)</f>
        <v/>
      </c>
      <c r="I8" s="28" t="str">
        <f>IF($A8&lt;&gt;"",IF(SUMPRODUCT((Table2[[Start Date]:[Start Date]]&lt;=I$5)*(Table2[[Return Date]:[Return Date]]&gt;=I$5)*(Table2[[Last Name]:[Last Name]]=$A8)*(Table2[[Event]:[Event]]="Deployed")),"DPLY",IF(SUMPRODUCT((Table2[[Start Date]:[Start Date]]&lt;=I$5)*(Table2[[Return Date]:[Return Date]]&gt;=I$5)*(Table2[[Last Name]:[Last Name]]=$A8)*(Table2[[Event]:[Event]]="TDY")),"TDY",IF(SUMPRODUCT((Table2[[Start Date]:[Start Date]]&lt;=I$5)*(Table2[[Return Date]:[Return Date]]&gt;=I$5)*(Table2[[Last Name]:[Last Name]]=$A8)*(Table2[[Event]:[Event]]="Quarters")),"QTRS",IF(SUMPRODUCT((Table2[[Start Date]:[Start Date]]&lt;=I$5)*(Table2[[Return Date]:[Return Date]]&gt;=I$5)*(Table2[[Last Name]:[Last Name]]=$A8)*(Table2[[Event]:[Event]]="Appt")),"APPT",IF(SUMPRODUCT((Table2[[Start Date]:[Start Date]]&lt;=I$5)*(Table2[[Return Date]:[Return Date]]&gt;=I$5)*(Table2[[Last Name]:[Last Name]]=$A8)*(Table2[[Event]:[Event]]="Bay Orderly")),"BO",IF(SUMPRODUCT((Table2[[Start Date]:[Start Date]]&lt;=I$5)*(Table2[[Return Date]:[Return Date]]&gt;=I$5)*(Table2[[Last Name]:[Last Name]]=$A8)*(Table2[[Event]:[Event]]="Training")),"TRN",IF(SUMPRODUCT((Table2[[Start Date]:[Start Date]]&lt;=I$5)*(Table2[[Return Date]:[Return Date]]&gt;=I$5)*(Table2[[Last Name]:[Last Name]]=$A8)*(Table2[[Event]:[Event]]="PME")),"PME",IF(SUMPRODUCT((Table2[[Start Date]:[Start Date]]&lt;=I$5)*(Table2[[Return Date]:[Return Date]]&gt;=I$5)*(Table2[[Last Name]:[Last Name]]=$A8)*(Table2[[Event]:[Event]]="Leave")),"LV","")))))))),0)</f>
        <v/>
      </c>
      <c r="J8" s="28" t="str">
        <f>IF($A8&lt;&gt;"",IF(SUMPRODUCT((Table2[[Start Date]:[Start Date]]&lt;=J$5)*(Table2[[Return Date]:[Return Date]]&gt;=J$5)*(Table2[[Last Name]:[Last Name]]=$A8)*(Table2[[Event]:[Event]]="Deployed")),"DPLY",IF(SUMPRODUCT((Table2[[Start Date]:[Start Date]]&lt;=J$5)*(Table2[[Return Date]:[Return Date]]&gt;=J$5)*(Table2[[Last Name]:[Last Name]]=$A8)*(Table2[[Event]:[Event]]="TDY")),"TDY",IF(SUMPRODUCT((Table2[[Start Date]:[Start Date]]&lt;=J$5)*(Table2[[Return Date]:[Return Date]]&gt;=J$5)*(Table2[[Last Name]:[Last Name]]=$A8)*(Table2[[Event]:[Event]]="Quarters")),"QTRS",IF(SUMPRODUCT((Table2[[Start Date]:[Start Date]]&lt;=J$5)*(Table2[[Return Date]:[Return Date]]&gt;=J$5)*(Table2[[Last Name]:[Last Name]]=$A8)*(Table2[[Event]:[Event]]="Appt")),"APPT",IF(SUMPRODUCT((Table2[[Start Date]:[Start Date]]&lt;=J$5)*(Table2[[Return Date]:[Return Date]]&gt;=J$5)*(Table2[[Last Name]:[Last Name]]=$A8)*(Table2[[Event]:[Event]]="Bay Orderly")),"BO",IF(SUMPRODUCT((Table2[[Start Date]:[Start Date]]&lt;=J$5)*(Table2[[Return Date]:[Return Date]]&gt;=J$5)*(Table2[[Last Name]:[Last Name]]=$A8)*(Table2[[Event]:[Event]]="Training")),"TRN",IF(SUMPRODUCT((Table2[[Start Date]:[Start Date]]&lt;=J$5)*(Table2[[Return Date]:[Return Date]]&gt;=J$5)*(Table2[[Last Name]:[Last Name]]=$A8)*(Table2[[Event]:[Event]]="PME")),"PME",IF(SUMPRODUCT((Table2[[Start Date]:[Start Date]]&lt;=J$5)*(Table2[[Return Date]:[Return Date]]&gt;=J$5)*(Table2[[Last Name]:[Last Name]]=$A8)*(Table2[[Event]:[Event]]="Leave")),"LV","")))))))),0)</f>
        <v/>
      </c>
      <c r="K8" s="28" t="str">
        <f>IF($A8&lt;&gt;"",IF(SUMPRODUCT((Table2[[Start Date]:[Start Date]]&lt;=K$5)*(Table2[[Return Date]:[Return Date]]&gt;=K$5)*(Table2[[Last Name]:[Last Name]]=$A8)*(Table2[[Event]:[Event]]="Deployed")),"DPLY",IF(SUMPRODUCT((Table2[[Start Date]:[Start Date]]&lt;=K$5)*(Table2[[Return Date]:[Return Date]]&gt;=K$5)*(Table2[[Last Name]:[Last Name]]=$A8)*(Table2[[Event]:[Event]]="TDY")),"TDY",IF(SUMPRODUCT((Table2[[Start Date]:[Start Date]]&lt;=K$5)*(Table2[[Return Date]:[Return Date]]&gt;=K$5)*(Table2[[Last Name]:[Last Name]]=$A8)*(Table2[[Event]:[Event]]="Quarters")),"QTRS",IF(SUMPRODUCT((Table2[[Start Date]:[Start Date]]&lt;=K$5)*(Table2[[Return Date]:[Return Date]]&gt;=K$5)*(Table2[[Last Name]:[Last Name]]=$A8)*(Table2[[Event]:[Event]]="Appt")),"APPT",IF(SUMPRODUCT((Table2[[Start Date]:[Start Date]]&lt;=K$5)*(Table2[[Return Date]:[Return Date]]&gt;=K$5)*(Table2[[Last Name]:[Last Name]]=$A8)*(Table2[[Event]:[Event]]="Bay Orderly")),"BO",IF(SUMPRODUCT((Table2[[Start Date]:[Start Date]]&lt;=K$5)*(Table2[[Return Date]:[Return Date]]&gt;=K$5)*(Table2[[Last Name]:[Last Name]]=$A8)*(Table2[[Event]:[Event]]="Training")),"TRN",IF(SUMPRODUCT((Table2[[Start Date]:[Start Date]]&lt;=K$5)*(Table2[[Return Date]:[Return Date]]&gt;=K$5)*(Table2[[Last Name]:[Last Name]]=$A8)*(Table2[[Event]:[Event]]="PME")),"PME",IF(SUMPRODUCT((Table2[[Start Date]:[Start Date]]&lt;=K$5)*(Table2[[Return Date]:[Return Date]]&gt;=K$5)*(Table2[[Last Name]:[Last Name]]=$A8)*(Table2[[Event]:[Event]]="Leave")),"LV","")))))))),0)</f>
        <v/>
      </c>
      <c r="L8" s="28" t="str">
        <f>IF($A8&lt;&gt;"",IF(SUMPRODUCT((Table2[[Start Date]:[Start Date]]&lt;=L$5)*(Table2[[Return Date]:[Return Date]]&gt;=L$5)*(Table2[[Last Name]:[Last Name]]=$A8)*(Table2[[Event]:[Event]]="Deployed")),"DPLY",IF(SUMPRODUCT((Table2[[Start Date]:[Start Date]]&lt;=L$5)*(Table2[[Return Date]:[Return Date]]&gt;=L$5)*(Table2[[Last Name]:[Last Name]]=$A8)*(Table2[[Event]:[Event]]="TDY")),"TDY",IF(SUMPRODUCT((Table2[[Start Date]:[Start Date]]&lt;=L$5)*(Table2[[Return Date]:[Return Date]]&gt;=L$5)*(Table2[[Last Name]:[Last Name]]=$A8)*(Table2[[Event]:[Event]]="Quarters")),"QTRS",IF(SUMPRODUCT((Table2[[Start Date]:[Start Date]]&lt;=L$5)*(Table2[[Return Date]:[Return Date]]&gt;=L$5)*(Table2[[Last Name]:[Last Name]]=$A8)*(Table2[[Event]:[Event]]="Appt")),"APPT",IF(SUMPRODUCT((Table2[[Start Date]:[Start Date]]&lt;=L$5)*(Table2[[Return Date]:[Return Date]]&gt;=L$5)*(Table2[[Last Name]:[Last Name]]=$A8)*(Table2[[Event]:[Event]]="Bay Orderly")),"BO",IF(SUMPRODUCT((Table2[[Start Date]:[Start Date]]&lt;=L$5)*(Table2[[Return Date]:[Return Date]]&gt;=L$5)*(Table2[[Last Name]:[Last Name]]=$A8)*(Table2[[Event]:[Event]]="Training")),"TRN",IF(SUMPRODUCT((Table2[[Start Date]:[Start Date]]&lt;=L$5)*(Table2[[Return Date]:[Return Date]]&gt;=L$5)*(Table2[[Last Name]:[Last Name]]=$A8)*(Table2[[Event]:[Event]]="PME")),"PME",IF(SUMPRODUCT((Table2[[Start Date]:[Start Date]]&lt;=L$5)*(Table2[[Return Date]:[Return Date]]&gt;=L$5)*(Table2[[Last Name]:[Last Name]]=$A8)*(Table2[[Event]:[Event]]="Leave")),"LV","")))))))),0)</f>
        <v/>
      </c>
      <c r="M8" s="28" t="str">
        <f>IF($A8&lt;&gt;"",IF(SUMPRODUCT((Table2[[Start Date]:[Start Date]]&lt;=M$5)*(Table2[[Return Date]:[Return Date]]&gt;=M$5)*(Table2[[Last Name]:[Last Name]]=$A8)*(Table2[[Event]:[Event]]="Deployed")),"DPLY",IF(SUMPRODUCT((Table2[[Start Date]:[Start Date]]&lt;=M$5)*(Table2[[Return Date]:[Return Date]]&gt;=M$5)*(Table2[[Last Name]:[Last Name]]=$A8)*(Table2[[Event]:[Event]]="TDY")),"TDY",IF(SUMPRODUCT((Table2[[Start Date]:[Start Date]]&lt;=M$5)*(Table2[[Return Date]:[Return Date]]&gt;=M$5)*(Table2[[Last Name]:[Last Name]]=$A8)*(Table2[[Event]:[Event]]="Quarters")),"QTRS",IF(SUMPRODUCT((Table2[[Start Date]:[Start Date]]&lt;=M$5)*(Table2[[Return Date]:[Return Date]]&gt;=M$5)*(Table2[[Last Name]:[Last Name]]=$A8)*(Table2[[Event]:[Event]]="Appt")),"APPT",IF(SUMPRODUCT((Table2[[Start Date]:[Start Date]]&lt;=M$5)*(Table2[[Return Date]:[Return Date]]&gt;=M$5)*(Table2[[Last Name]:[Last Name]]=$A8)*(Table2[[Event]:[Event]]="Bay Orderly")),"BO",IF(SUMPRODUCT((Table2[[Start Date]:[Start Date]]&lt;=M$5)*(Table2[[Return Date]:[Return Date]]&gt;=M$5)*(Table2[[Last Name]:[Last Name]]=$A8)*(Table2[[Event]:[Event]]="Training")),"TRN",IF(SUMPRODUCT((Table2[[Start Date]:[Start Date]]&lt;=M$5)*(Table2[[Return Date]:[Return Date]]&gt;=M$5)*(Table2[[Last Name]:[Last Name]]=$A8)*(Table2[[Event]:[Event]]="PME")),"PME",IF(SUMPRODUCT((Table2[[Start Date]:[Start Date]]&lt;=M$5)*(Table2[[Return Date]:[Return Date]]&gt;=M$5)*(Table2[[Last Name]:[Last Name]]=$A8)*(Table2[[Event]:[Event]]="Leave")),"LV","")))))))),0)</f>
        <v/>
      </c>
      <c r="N8" s="28" t="str">
        <f>IF($A8&lt;&gt;"",IF(SUMPRODUCT((Table2[[Start Date]:[Start Date]]&lt;=N$5)*(Table2[[Return Date]:[Return Date]]&gt;=N$5)*(Table2[[Last Name]:[Last Name]]=$A8)*(Table2[[Event]:[Event]]="Deployed")),"DPLY",IF(SUMPRODUCT((Table2[[Start Date]:[Start Date]]&lt;=N$5)*(Table2[[Return Date]:[Return Date]]&gt;=N$5)*(Table2[[Last Name]:[Last Name]]=$A8)*(Table2[[Event]:[Event]]="TDY")),"TDY",IF(SUMPRODUCT((Table2[[Start Date]:[Start Date]]&lt;=N$5)*(Table2[[Return Date]:[Return Date]]&gt;=N$5)*(Table2[[Last Name]:[Last Name]]=$A8)*(Table2[[Event]:[Event]]="Quarters")),"QTRS",IF(SUMPRODUCT((Table2[[Start Date]:[Start Date]]&lt;=N$5)*(Table2[[Return Date]:[Return Date]]&gt;=N$5)*(Table2[[Last Name]:[Last Name]]=$A8)*(Table2[[Event]:[Event]]="Appt")),"APPT",IF(SUMPRODUCT((Table2[[Start Date]:[Start Date]]&lt;=N$5)*(Table2[[Return Date]:[Return Date]]&gt;=N$5)*(Table2[[Last Name]:[Last Name]]=$A8)*(Table2[[Event]:[Event]]="Bay Orderly")),"BO",IF(SUMPRODUCT((Table2[[Start Date]:[Start Date]]&lt;=N$5)*(Table2[[Return Date]:[Return Date]]&gt;=N$5)*(Table2[[Last Name]:[Last Name]]=$A8)*(Table2[[Event]:[Event]]="Training")),"TRN",IF(SUMPRODUCT((Table2[[Start Date]:[Start Date]]&lt;=N$5)*(Table2[[Return Date]:[Return Date]]&gt;=N$5)*(Table2[[Last Name]:[Last Name]]=$A8)*(Table2[[Event]:[Event]]="PME")),"PME",IF(SUMPRODUCT((Table2[[Start Date]:[Start Date]]&lt;=N$5)*(Table2[[Return Date]:[Return Date]]&gt;=N$5)*(Table2[[Last Name]:[Last Name]]=$A8)*(Table2[[Event]:[Event]]="Leave")),"LV","")))))))),0)</f>
        <v/>
      </c>
      <c r="O8" s="28" t="str">
        <f>IF($A8&lt;&gt;"",IF(SUMPRODUCT((Table2[[Start Date]:[Start Date]]&lt;=O$5)*(Table2[[Return Date]:[Return Date]]&gt;=O$5)*(Table2[[Last Name]:[Last Name]]=$A8)*(Table2[[Event]:[Event]]="Deployed")),"DPLY",IF(SUMPRODUCT((Table2[[Start Date]:[Start Date]]&lt;=O$5)*(Table2[[Return Date]:[Return Date]]&gt;=O$5)*(Table2[[Last Name]:[Last Name]]=$A8)*(Table2[[Event]:[Event]]="TDY")),"TDY",IF(SUMPRODUCT((Table2[[Start Date]:[Start Date]]&lt;=O$5)*(Table2[[Return Date]:[Return Date]]&gt;=O$5)*(Table2[[Last Name]:[Last Name]]=$A8)*(Table2[[Event]:[Event]]="Quarters")),"QTRS",IF(SUMPRODUCT((Table2[[Start Date]:[Start Date]]&lt;=O$5)*(Table2[[Return Date]:[Return Date]]&gt;=O$5)*(Table2[[Last Name]:[Last Name]]=$A8)*(Table2[[Event]:[Event]]="Appt")),"APPT",IF(SUMPRODUCT((Table2[[Start Date]:[Start Date]]&lt;=O$5)*(Table2[[Return Date]:[Return Date]]&gt;=O$5)*(Table2[[Last Name]:[Last Name]]=$A8)*(Table2[[Event]:[Event]]="Bay Orderly")),"BO",IF(SUMPRODUCT((Table2[[Start Date]:[Start Date]]&lt;=O$5)*(Table2[[Return Date]:[Return Date]]&gt;=O$5)*(Table2[[Last Name]:[Last Name]]=$A8)*(Table2[[Event]:[Event]]="Training")),"TRN",IF(SUMPRODUCT((Table2[[Start Date]:[Start Date]]&lt;=O$5)*(Table2[[Return Date]:[Return Date]]&gt;=O$5)*(Table2[[Last Name]:[Last Name]]=$A8)*(Table2[[Event]:[Event]]="PME")),"PME",IF(SUMPRODUCT((Table2[[Start Date]:[Start Date]]&lt;=O$5)*(Table2[[Return Date]:[Return Date]]&gt;=O$5)*(Table2[[Last Name]:[Last Name]]=$A8)*(Table2[[Event]:[Event]]="Leave")),"LV","")))))))),0)</f>
        <v/>
      </c>
      <c r="P8" s="28" t="str">
        <f>IF($A8&lt;&gt;"",IF(SUMPRODUCT((Table2[[Start Date]:[Start Date]]&lt;=P$5)*(Table2[[Return Date]:[Return Date]]&gt;=P$5)*(Table2[[Last Name]:[Last Name]]=$A8)*(Table2[[Event]:[Event]]="Deployed")),"DPLY",IF(SUMPRODUCT((Table2[[Start Date]:[Start Date]]&lt;=P$5)*(Table2[[Return Date]:[Return Date]]&gt;=P$5)*(Table2[[Last Name]:[Last Name]]=$A8)*(Table2[[Event]:[Event]]="TDY")),"TDY",IF(SUMPRODUCT((Table2[[Start Date]:[Start Date]]&lt;=P$5)*(Table2[[Return Date]:[Return Date]]&gt;=P$5)*(Table2[[Last Name]:[Last Name]]=$A8)*(Table2[[Event]:[Event]]="Quarters")),"QTRS",IF(SUMPRODUCT((Table2[[Start Date]:[Start Date]]&lt;=P$5)*(Table2[[Return Date]:[Return Date]]&gt;=P$5)*(Table2[[Last Name]:[Last Name]]=$A8)*(Table2[[Event]:[Event]]="Appt")),"APPT",IF(SUMPRODUCT((Table2[[Start Date]:[Start Date]]&lt;=P$5)*(Table2[[Return Date]:[Return Date]]&gt;=P$5)*(Table2[[Last Name]:[Last Name]]=$A8)*(Table2[[Event]:[Event]]="Bay Orderly")),"BO",IF(SUMPRODUCT((Table2[[Start Date]:[Start Date]]&lt;=P$5)*(Table2[[Return Date]:[Return Date]]&gt;=P$5)*(Table2[[Last Name]:[Last Name]]=$A8)*(Table2[[Event]:[Event]]="Training")),"TRN",IF(SUMPRODUCT((Table2[[Start Date]:[Start Date]]&lt;=P$5)*(Table2[[Return Date]:[Return Date]]&gt;=P$5)*(Table2[[Last Name]:[Last Name]]=$A8)*(Table2[[Event]:[Event]]="PME")),"PME",IF(SUMPRODUCT((Table2[[Start Date]:[Start Date]]&lt;=P$5)*(Table2[[Return Date]:[Return Date]]&gt;=P$5)*(Table2[[Last Name]:[Last Name]]=$A8)*(Table2[[Event]:[Event]]="Leave")),"LV","")))))))),0)</f>
        <v/>
      </c>
      <c r="Q8" s="28" t="str">
        <f>IF($A8&lt;&gt;"",IF(SUMPRODUCT((Table2[[Start Date]:[Start Date]]&lt;=Q$5)*(Table2[[Return Date]:[Return Date]]&gt;=Q$5)*(Table2[[Last Name]:[Last Name]]=$A8)*(Table2[[Event]:[Event]]="Deployed")),"DPLY",IF(SUMPRODUCT((Table2[[Start Date]:[Start Date]]&lt;=Q$5)*(Table2[[Return Date]:[Return Date]]&gt;=Q$5)*(Table2[[Last Name]:[Last Name]]=$A8)*(Table2[[Event]:[Event]]="TDY")),"TDY",IF(SUMPRODUCT((Table2[[Start Date]:[Start Date]]&lt;=Q$5)*(Table2[[Return Date]:[Return Date]]&gt;=Q$5)*(Table2[[Last Name]:[Last Name]]=$A8)*(Table2[[Event]:[Event]]="Quarters")),"QTRS",IF(SUMPRODUCT((Table2[[Start Date]:[Start Date]]&lt;=Q$5)*(Table2[[Return Date]:[Return Date]]&gt;=Q$5)*(Table2[[Last Name]:[Last Name]]=$A8)*(Table2[[Event]:[Event]]="Appt")),"APPT",IF(SUMPRODUCT((Table2[[Start Date]:[Start Date]]&lt;=Q$5)*(Table2[[Return Date]:[Return Date]]&gt;=Q$5)*(Table2[[Last Name]:[Last Name]]=$A8)*(Table2[[Event]:[Event]]="Bay Orderly")),"BO",IF(SUMPRODUCT((Table2[[Start Date]:[Start Date]]&lt;=Q$5)*(Table2[[Return Date]:[Return Date]]&gt;=Q$5)*(Table2[[Last Name]:[Last Name]]=$A8)*(Table2[[Event]:[Event]]="Training")),"TRN",IF(SUMPRODUCT((Table2[[Start Date]:[Start Date]]&lt;=Q$5)*(Table2[[Return Date]:[Return Date]]&gt;=Q$5)*(Table2[[Last Name]:[Last Name]]=$A8)*(Table2[[Event]:[Event]]="PME")),"PME",IF(SUMPRODUCT((Table2[[Start Date]:[Start Date]]&lt;=Q$5)*(Table2[[Return Date]:[Return Date]]&gt;=Q$5)*(Table2[[Last Name]:[Last Name]]=$A8)*(Table2[[Event]:[Event]]="Leave")),"LV","")))))))),0)</f>
        <v/>
      </c>
      <c r="R8" s="28" t="str">
        <f>IF($A8&lt;&gt;"",IF(SUMPRODUCT((Table2[[Start Date]:[Start Date]]&lt;=R$5)*(Table2[[Return Date]:[Return Date]]&gt;=R$5)*(Table2[[Last Name]:[Last Name]]=$A8)*(Table2[[Event]:[Event]]="Deployed")),"DPLY",IF(SUMPRODUCT((Table2[[Start Date]:[Start Date]]&lt;=R$5)*(Table2[[Return Date]:[Return Date]]&gt;=R$5)*(Table2[[Last Name]:[Last Name]]=$A8)*(Table2[[Event]:[Event]]="TDY")),"TDY",IF(SUMPRODUCT((Table2[[Start Date]:[Start Date]]&lt;=R$5)*(Table2[[Return Date]:[Return Date]]&gt;=R$5)*(Table2[[Last Name]:[Last Name]]=$A8)*(Table2[[Event]:[Event]]="Quarters")),"QTRS",IF(SUMPRODUCT((Table2[[Start Date]:[Start Date]]&lt;=R$5)*(Table2[[Return Date]:[Return Date]]&gt;=R$5)*(Table2[[Last Name]:[Last Name]]=$A8)*(Table2[[Event]:[Event]]="Appt")),"APPT",IF(SUMPRODUCT((Table2[[Start Date]:[Start Date]]&lt;=R$5)*(Table2[[Return Date]:[Return Date]]&gt;=R$5)*(Table2[[Last Name]:[Last Name]]=$A8)*(Table2[[Event]:[Event]]="Bay Orderly")),"BO",IF(SUMPRODUCT((Table2[[Start Date]:[Start Date]]&lt;=R$5)*(Table2[[Return Date]:[Return Date]]&gt;=R$5)*(Table2[[Last Name]:[Last Name]]=$A8)*(Table2[[Event]:[Event]]="Training")),"TRN",IF(SUMPRODUCT((Table2[[Start Date]:[Start Date]]&lt;=R$5)*(Table2[[Return Date]:[Return Date]]&gt;=R$5)*(Table2[[Last Name]:[Last Name]]=$A8)*(Table2[[Event]:[Event]]="PME")),"PME",IF(SUMPRODUCT((Table2[[Start Date]:[Start Date]]&lt;=R$5)*(Table2[[Return Date]:[Return Date]]&gt;=R$5)*(Table2[[Last Name]:[Last Name]]=$A8)*(Table2[[Event]:[Event]]="Leave")),"LV","")))))))),0)</f>
        <v/>
      </c>
      <c r="S8" s="28" t="str">
        <f>IF($A8&lt;&gt;"",IF(SUMPRODUCT((Table2[[Start Date]:[Start Date]]&lt;=S$5)*(Table2[[Return Date]:[Return Date]]&gt;=S$5)*(Table2[[Last Name]:[Last Name]]=$A8)*(Table2[[Event]:[Event]]="Deployed")),"DPLY",IF(SUMPRODUCT((Table2[[Start Date]:[Start Date]]&lt;=S$5)*(Table2[[Return Date]:[Return Date]]&gt;=S$5)*(Table2[[Last Name]:[Last Name]]=$A8)*(Table2[[Event]:[Event]]="TDY")),"TDY",IF(SUMPRODUCT((Table2[[Start Date]:[Start Date]]&lt;=S$5)*(Table2[[Return Date]:[Return Date]]&gt;=S$5)*(Table2[[Last Name]:[Last Name]]=$A8)*(Table2[[Event]:[Event]]="Quarters")),"QTRS",IF(SUMPRODUCT((Table2[[Start Date]:[Start Date]]&lt;=S$5)*(Table2[[Return Date]:[Return Date]]&gt;=S$5)*(Table2[[Last Name]:[Last Name]]=$A8)*(Table2[[Event]:[Event]]="Appt")),"APPT",IF(SUMPRODUCT((Table2[[Start Date]:[Start Date]]&lt;=S$5)*(Table2[[Return Date]:[Return Date]]&gt;=S$5)*(Table2[[Last Name]:[Last Name]]=$A8)*(Table2[[Event]:[Event]]="Bay Orderly")),"BO",IF(SUMPRODUCT((Table2[[Start Date]:[Start Date]]&lt;=S$5)*(Table2[[Return Date]:[Return Date]]&gt;=S$5)*(Table2[[Last Name]:[Last Name]]=$A8)*(Table2[[Event]:[Event]]="Training")),"TRN",IF(SUMPRODUCT((Table2[[Start Date]:[Start Date]]&lt;=S$5)*(Table2[[Return Date]:[Return Date]]&gt;=S$5)*(Table2[[Last Name]:[Last Name]]=$A8)*(Table2[[Event]:[Event]]="PME")),"PME",IF(SUMPRODUCT((Table2[[Start Date]:[Start Date]]&lt;=S$5)*(Table2[[Return Date]:[Return Date]]&gt;=S$5)*(Table2[[Last Name]:[Last Name]]=$A8)*(Table2[[Event]:[Event]]="Leave")),"LV","")))))))),0)</f>
        <v/>
      </c>
      <c r="T8" s="28" t="str">
        <f>IF($A8&lt;&gt;"",IF(SUMPRODUCT((Table2[[Start Date]:[Start Date]]&lt;=T$5)*(Table2[[Return Date]:[Return Date]]&gt;=T$5)*(Table2[[Last Name]:[Last Name]]=$A8)*(Table2[[Event]:[Event]]="Deployed")),"DPLY",IF(SUMPRODUCT((Table2[[Start Date]:[Start Date]]&lt;=T$5)*(Table2[[Return Date]:[Return Date]]&gt;=T$5)*(Table2[[Last Name]:[Last Name]]=$A8)*(Table2[[Event]:[Event]]="TDY")),"TDY",IF(SUMPRODUCT((Table2[[Start Date]:[Start Date]]&lt;=T$5)*(Table2[[Return Date]:[Return Date]]&gt;=T$5)*(Table2[[Last Name]:[Last Name]]=$A8)*(Table2[[Event]:[Event]]="Quarters")),"QTRS",IF(SUMPRODUCT((Table2[[Start Date]:[Start Date]]&lt;=T$5)*(Table2[[Return Date]:[Return Date]]&gt;=T$5)*(Table2[[Last Name]:[Last Name]]=$A8)*(Table2[[Event]:[Event]]="Appt")),"APPT",IF(SUMPRODUCT((Table2[[Start Date]:[Start Date]]&lt;=T$5)*(Table2[[Return Date]:[Return Date]]&gt;=T$5)*(Table2[[Last Name]:[Last Name]]=$A8)*(Table2[[Event]:[Event]]="Bay Orderly")),"BO",IF(SUMPRODUCT((Table2[[Start Date]:[Start Date]]&lt;=T$5)*(Table2[[Return Date]:[Return Date]]&gt;=T$5)*(Table2[[Last Name]:[Last Name]]=$A8)*(Table2[[Event]:[Event]]="Training")),"TRN",IF(SUMPRODUCT((Table2[[Start Date]:[Start Date]]&lt;=T$5)*(Table2[[Return Date]:[Return Date]]&gt;=T$5)*(Table2[[Last Name]:[Last Name]]=$A8)*(Table2[[Event]:[Event]]="PME")),"PME",IF(SUMPRODUCT((Table2[[Start Date]:[Start Date]]&lt;=T$5)*(Table2[[Return Date]:[Return Date]]&gt;=T$5)*(Table2[[Last Name]:[Last Name]]=$A8)*(Table2[[Event]:[Event]]="Leave")),"LV","")))))))),0)</f>
        <v/>
      </c>
      <c r="U8" s="28" t="str">
        <f>IF($A8&lt;&gt;"",IF(SUMPRODUCT((Table2[[Start Date]:[Start Date]]&lt;=U$5)*(Table2[[Return Date]:[Return Date]]&gt;=U$5)*(Table2[[Last Name]:[Last Name]]=$A8)*(Table2[[Event]:[Event]]="Deployed")),"DPLY",IF(SUMPRODUCT((Table2[[Start Date]:[Start Date]]&lt;=U$5)*(Table2[[Return Date]:[Return Date]]&gt;=U$5)*(Table2[[Last Name]:[Last Name]]=$A8)*(Table2[[Event]:[Event]]="TDY")),"TDY",IF(SUMPRODUCT((Table2[[Start Date]:[Start Date]]&lt;=U$5)*(Table2[[Return Date]:[Return Date]]&gt;=U$5)*(Table2[[Last Name]:[Last Name]]=$A8)*(Table2[[Event]:[Event]]="Quarters")),"QTRS",IF(SUMPRODUCT((Table2[[Start Date]:[Start Date]]&lt;=U$5)*(Table2[[Return Date]:[Return Date]]&gt;=U$5)*(Table2[[Last Name]:[Last Name]]=$A8)*(Table2[[Event]:[Event]]="Appt")),"APPT",IF(SUMPRODUCT((Table2[[Start Date]:[Start Date]]&lt;=U$5)*(Table2[[Return Date]:[Return Date]]&gt;=U$5)*(Table2[[Last Name]:[Last Name]]=$A8)*(Table2[[Event]:[Event]]="Bay Orderly")),"BO",IF(SUMPRODUCT((Table2[[Start Date]:[Start Date]]&lt;=U$5)*(Table2[[Return Date]:[Return Date]]&gt;=U$5)*(Table2[[Last Name]:[Last Name]]=$A8)*(Table2[[Event]:[Event]]="Training")),"TRN",IF(SUMPRODUCT((Table2[[Start Date]:[Start Date]]&lt;=U$5)*(Table2[[Return Date]:[Return Date]]&gt;=U$5)*(Table2[[Last Name]:[Last Name]]=$A8)*(Table2[[Event]:[Event]]="PME")),"PME",IF(SUMPRODUCT((Table2[[Start Date]:[Start Date]]&lt;=U$5)*(Table2[[Return Date]:[Return Date]]&gt;=U$5)*(Table2[[Last Name]:[Last Name]]=$A8)*(Table2[[Event]:[Event]]="Leave")),"LV","")))))))),0)</f>
        <v/>
      </c>
      <c r="V8" s="28" t="str">
        <f>IF($A8&lt;&gt;"",IF(SUMPRODUCT((Table2[[Start Date]:[Start Date]]&lt;=V$5)*(Table2[[Return Date]:[Return Date]]&gt;=V$5)*(Table2[[Last Name]:[Last Name]]=$A8)*(Table2[[Event]:[Event]]="Deployed")),"DPLY",IF(SUMPRODUCT((Table2[[Start Date]:[Start Date]]&lt;=V$5)*(Table2[[Return Date]:[Return Date]]&gt;=V$5)*(Table2[[Last Name]:[Last Name]]=$A8)*(Table2[[Event]:[Event]]="TDY")),"TDY",IF(SUMPRODUCT((Table2[[Start Date]:[Start Date]]&lt;=V$5)*(Table2[[Return Date]:[Return Date]]&gt;=V$5)*(Table2[[Last Name]:[Last Name]]=$A8)*(Table2[[Event]:[Event]]="Quarters")),"QTRS",IF(SUMPRODUCT((Table2[[Start Date]:[Start Date]]&lt;=V$5)*(Table2[[Return Date]:[Return Date]]&gt;=V$5)*(Table2[[Last Name]:[Last Name]]=$A8)*(Table2[[Event]:[Event]]="Appt")),"APPT",IF(SUMPRODUCT((Table2[[Start Date]:[Start Date]]&lt;=V$5)*(Table2[[Return Date]:[Return Date]]&gt;=V$5)*(Table2[[Last Name]:[Last Name]]=$A8)*(Table2[[Event]:[Event]]="Bay Orderly")),"BO",IF(SUMPRODUCT((Table2[[Start Date]:[Start Date]]&lt;=V$5)*(Table2[[Return Date]:[Return Date]]&gt;=V$5)*(Table2[[Last Name]:[Last Name]]=$A8)*(Table2[[Event]:[Event]]="Training")),"TRN",IF(SUMPRODUCT((Table2[[Start Date]:[Start Date]]&lt;=V$5)*(Table2[[Return Date]:[Return Date]]&gt;=V$5)*(Table2[[Last Name]:[Last Name]]=$A8)*(Table2[[Event]:[Event]]="PME")),"PME",IF(SUMPRODUCT((Table2[[Start Date]:[Start Date]]&lt;=V$5)*(Table2[[Return Date]:[Return Date]]&gt;=V$5)*(Table2[[Last Name]:[Last Name]]=$A8)*(Table2[[Event]:[Event]]="Leave")),"LV","")))))))),0)</f>
        <v/>
      </c>
      <c r="W8" s="28" t="str">
        <f>IF($A8&lt;&gt;"",IF(SUMPRODUCT((Table2[[Start Date]:[Start Date]]&lt;=W$5)*(Table2[[Return Date]:[Return Date]]&gt;=W$5)*(Table2[[Last Name]:[Last Name]]=$A8)*(Table2[[Event]:[Event]]="Deployed")),"DPLY",IF(SUMPRODUCT((Table2[[Start Date]:[Start Date]]&lt;=W$5)*(Table2[[Return Date]:[Return Date]]&gt;=W$5)*(Table2[[Last Name]:[Last Name]]=$A8)*(Table2[[Event]:[Event]]="TDY")),"TDY",IF(SUMPRODUCT((Table2[[Start Date]:[Start Date]]&lt;=W$5)*(Table2[[Return Date]:[Return Date]]&gt;=W$5)*(Table2[[Last Name]:[Last Name]]=$A8)*(Table2[[Event]:[Event]]="Quarters")),"QTRS",IF(SUMPRODUCT((Table2[[Start Date]:[Start Date]]&lt;=W$5)*(Table2[[Return Date]:[Return Date]]&gt;=W$5)*(Table2[[Last Name]:[Last Name]]=$A8)*(Table2[[Event]:[Event]]="Appt")),"APPT",IF(SUMPRODUCT((Table2[[Start Date]:[Start Date]]&lt;=W$5)*(Table2[[Return Date]:[Return Date]]&gt;=W$5)*(Table2[[Last Name]:[Last Name]]=$A8)*(Table2[[Event]:[Event]]="Bay Orderly")),"BO",IF(SUMPRODUCT((Table2[[Start Date]:[Start Date]]&lt;=W$5)*(Table2[[Return Date]:[Return Date]]&gt;=W$5)*(Table2[[Last Name]:[Last Name]]=$A8)*(Table2[[Event]:[Event]]="Training")),"TRN",IF(SUMPRODUCT((Table2[[Start Date]:[Start Date]]&lt;=W$5)*(Table2[[Return Date]:[Return Date]]&gt;=W$5)*(Table2[[Last Name]:[Last Name]]=$A8)*(Table2[[Event]:[Event]]="PME")),"PME",IF(SUMPRODUCT((Table2[[Start Date]:[Start Date]]&lt;=W$5)*(Table2[[Return Date]:[Return Date]]&gt;=W$5)*(Table2[[Last Name]:[Last Name]]=$A8)*(Table2[[Event]:[Event]]="Leave")),"LV","")))))))),0)</f>
        <v/>
      </c>
      <c r="X8" s="28" t="str">
        <f>IF($A8&lt;&gt;"",IF(SUMPRODUCT((Table2[[Start Date]:[Start Date]]&lt;=X$5)*(Table2[[Return Date]:[Return Date]]&gt;=X$5)*(Table2[[Last Name]:[Last Name]]=$A8)*(Table2[[Event]:[Event]]="Deployed")),"DPLY",IF(SUMPRODUCT((Table2[[Start Date]:[Start Date]]&lt;=X$5)*(Table2[[Return Date]:[Return Date]]&gt;=X$5)*(Table2[[Last Name]:[Last Name]]=$A8)*(Table2[[Event]:[Event]]="TDY")),"TDY",IF(SUMPRODUCT((Table2[[Start Date]:[Start Date]]&lt;=X$5)*(Table2[[Return Date]:[Return Date]]&gt;=X$5)*(Table2[[Last Name]:[Last Name]]=$A8)*(Table2[[Event]:[Event]]="Quarters")),"QTRS",IF(SUMPRODUCT((Table2[[Start Date]:[Start Date]]&lt;=X$5)*(Table2[[Return Date]:[Return Date]]&gt;=X$5)*(Table2[[Last Name]:[Last Name]]=$A8)*(Table2[[Event]:[Event]]="Appt")),"APPT",IF(SUMPRODUCT((Table2[[Start Date]:[Start Date]]&lt;=X$5)*(Table2[[Return Date]:[Return Date]]&gt;=X$5)*(Table2[[Last Name]:[Last Name]]=$A8)*(Table2[[Event]:[Event]]="Bay Orderly")),"BO",IF(SUMPRODUCT((Table2[[Start Date]:[Start Date]]&lt;=X$5)*(Table2[[Return Date]:[Return Date]]&gt;=X$5)*(Table2[[Last Name]:[Last Name]]=$A8)*(Table2[[Event]:[Event]]="Training")),"TRN",IF(SUMPRODUCT((Table2[[Start Date]:[Start Date]]&lt;=X$5)*(Table2[[Return Date]:[Return Date]]&gt;=X$5)*(Table2[[Last Name]:[Last Name]]=$A8)*(Table2[[Event]:[Event]]="PME")),"PME",IF(SUMPRODUCT((Table2[[Start Date]:[Start Date]]&lt;=X$5)*(Table2[[Return Date]:[Return Date]]&gt;=X$5)*(Table2[[Last Name]:[Last Name]]=$A8)*(Table2[[Event]:[Event]]="Leave")),"LV","")))))))),0)</f>
        <v/>
      </c>
      <c r="Y8" s="28" t="str">
        <f>IF($A8&lt;&gt;"",IF(SUMPRODUCT((Table2[[Start Date]:[Start Date]]&lt;=Y$5)*(Table2[[Return Date]:[Return Date]]&gt;=Y$5)*(Table2[[Last Name]:[Last Name]]=$A8)*(Table2[[Event]:[Event]]="Deployed")),"DPLY",IF(SUMPRODUCT((Table2[[Start Date]:[Start Date]]&lt;=Y$5)*(Table2[[Return Date]:[Return Date]]&gt;=Y$5)*(Table2[[Last Name]:[Last Name]]=$A8)*(Table2[[Event]:[Event]]="TDY")),"TDY",IF(SUMPRODUCT((Table2[[Start Date]:[Start Date]]&lt;=Y$5)*(Table2[[Return Date]:[Return Date]]&gt;=Y$5)*(Table2[[Last Name]:[Last Name]]=$A8)*(Table2[[Event]:[Event]]="Quarters")),"QTRS",IF(SUMPRODUCT((Table2[[Start Date]:[Start Date]]&lt;=Y$5)*(Table2[[Return Date]:[Return Date]]&gt;=Y$5)*(Table2[[Last Name]:[Last Name]]=$A8)*(Table2[[Event]:[Event]]="Appt")),"APPT",IF(SUMPRODUCT((Table2[[Start Date]:[Start Date]]&lt;=Y$5)*(Table2[[Return Date]:[Return Date]]&gt;=Y$5)*(Table2[[Last Name]:[Last Name]]=$A8)*(Table2[[Event]:[Event]]="Bay Orderly")),"BO",IF(SUMPRODUCT((Table2[[Start Date]:[Start Date]]&lt;=Y$5)*(Table2[[Return Date]:[Return Date]]&gt;=Y$5)*(Table2[[Last Name]:[Last Name]]=$A8)*(Table2[[Event]:[Event]]="Training")),"TRN",IF(SUMPRODUCT((Table2[[Start Date]:[Start Date]]&lt;=Y$5)*(Table2[[Return Date]:[Return Date]]&gt;=Y$5)*(Table2[[Last Name]:[Last Name]]=$A8)*(Table2[[Event]:[Event]]="PME")),"PME",IF(SUMPRODUCT((Table2[[Start Date]:[Start Date]]&lt;=Y$5)*(Table2[[Return Date]:[Return Date]]&gt;=Y$5)*(Table2[[Last Name]:[Last Name]]=$A8)*(Table2[[Event]:[Event]]="Leave")),"LV","")))))))),0)</f>
        <v/>
      </c>
      <c r="Z8" s="28" t="str">
        <f>IF($A8&lt;&gt;"",IF(SUMPRODUCT((Table2[[Start Date]:[Start Date]]&lt;=Z$5)*(Table2[[Return Date]:[Return Date]]&gt;=Z$5)*(Table2[[Last Name]:[Last Name]]=$A8)*(Table2[[Event]:[Event]]="Deployed")),"DPLY",IF(SUMPRODUCT((Table2[[Start Date]:[Start Date]]&lt;=Z$5)*(Table2[[Return Date]:[Return Date]]&gt;=Z$5)*(Table2[[Last Name]:[Last Name]]=$A8)*(Table2[[Event]:[Event]]="TDY")),"TDY",IF(SUMPRODUCT((Table2[[Start Date]:[Start Date]]&lt;=Z$5)*(Table2[[Return Date]:[Return Date]]&gt;=Z$5)*(Table2[[Last Name]:[Last Name]]=$A8)*(Table2[[Event]:[Event]]="Quarters")),"QTRS",IF(SUMPRODUCT((Table2[[Start Date]:[Start Date]]&lt;=Z$5)*(Table2[[Return Date]:[Return Date]]&gt;=Z$5)*(Table2[[Last Name]:[Last Name]]=$A8)*(Table2[[Event]:[Event]]="Appt")),"APPT",IF(SUMPRODUCT((Table2[[Start Date]:[Start Date]]&lt;=Z$5)*(Table2[[Return Date]:[Return Date]]&gt;=Z$5)*(Table2[[Last Name]:[Last Name]]=$A8)*(Table2[[Event]:[Event]]="Bay Orderly")),"BO",IF(SUMPRODUCT((Table2[[Start Date]:[Start Date]]&lt;=Z$5)*(Table2[[Return Date]:[Return Date]]&gt;=Z$5)*(Table2[[Last Name]:[Last Name]]=$A8)*(Table2[[Event]:[Event]]="Training")),"TRN",IF(SUMPRODUCT((Table2[[Start Date]:[Start Date]]&lt;=Z$5)*(Table2[[Return Date]:[Return Date]]&gt;=Z$5)*(Table2[[Last Name]:[Last Name]]=$A8)*(Table2[[Event]:[Event]]="PME")),"PME",IF(SUMPRODUCT((Table2[[Start Date]:[Start Date]]&lt;=Z$5)*(Table2[[Return Date]:[Return Date]]&gt;=Z$5)*(Table2[[Last Name]:[Last Name]]=$A8)*(Table2[[Event]:[Event]]="Leave")),"LV","")))))))),0)</f>
        <v/>
      </c>
      <c r="AA8" s="28" t="str">
        <f>IF($A8&lt;&gt;"",IF(SUMPRODUCT((Table2[[Start Date]:[Start Date]]&lt;=AA$5)*(Table2[[Return Date]:[Return Date]]&gt;=AA$5)*(Table2[[Last Name]:[Last Name]]=$A8)*(Table2[[Event]:[Event]]="Deployed")),"DPLY",IF(SUMPRODUCT((Table2[[Start Date]:[Start Date]]&lt;=AA$5)*(Table2[[Return Date]:[Return Date]]&gt;=AA$5)*(Table2[[Last Name]:[Last Name]]=$A8)*(Table2[[Event]:[Event]]="TDY")),"TDY",IF(SUMPRODUCT((Table2[[Start Date]:[Start Date]]&lt;=AA$5)*(Table2[[Return Date]:[Return Date]]&gt;=AA$5)*(Table2[[Last Name]:[Last Name]]=$A8)*(Table2[[Event]:[Event]]="Quarters")),"QTRS",IF(SUMPRODUCT((Table2[[Start Date]:[Start Date]]&lt;=AA$5)*(Table2[[Return Date]:[Return Date]]&gt;=AA$5)*(Table2[[Last Name]:[Last Name]]=$A8)*(Table2[[Event]:[Event]]="Appt")),"APPT",IF(SUMPRODUCT((Table2[[Start Date]:[Start Date]]&lt;=AA$5)*(Table2[[Return Date]:[Return Date]]&gt;=AA$5)*(Table2[[Last Name]:[Last Name]]=$A8)*(Table2[[Event]:[Event]]="Bay Orderly")),"BO",IF(SUMPRODUCT((Table2[[Start Date]:[Start Date]]&lt;=AA$5)*(Table2[[Return Date]:[Return Date]]&gt;=AA$5)*(Table2[[Last Name]:[Last Name]]=$A8)*(Table2[[Event]:[Event]]="Training")),"TRN",IF(SUMPRODUCT((Table2[[Start Date]:[Start Date]]&lt;=AA$5)*(Table2[[Return Date]:[Return Date]]&gt;=AA$5)*(Table2[[Last Name]:[Last Name]]=$A8)*(Table2[[Event]:[Event]]="PME")),"PME",IF(SUMPRODUCT((Table2[[Start Date]:[Start Date]]&lt;=AA$5)*(Table2[[Return Date]:[Return Date]]&gt;=AA$5)*(Table2[[Last Name]:[Last Name]]=$A8)*(Table2[[Event]:[Event]]="Leave")),"LV","")))))))),0)</f>
        <v/>
      </c>
      <c r="AB8" s="28" t="str">
        <f>IF($A8&lt;&gt;"",IF(SUMPRODUCT((Table2[[Start Date]:[Start Date]]&lt;=AB$5)*(Table2[[Return Date]:[Return Date]]&gt;=AB$5)*(Table2[[Last Name]:[Last Name]]=$A8)*(Table2[[Event]:[Event]]="Deployed")),"DPLY",IF(SUMPRODUCT((Table2[[Start Date]:[Start Date]]&lt;=AB$5)*(Table2[[Return Date]:[Return Date]]&gt;=AB$5)*(Table2[[Last Name]:[Last Name]]=$A8)*(Table2[[Event]:[Event]]="TDY")),"TDY",IF(SUMPRODUCT((Table2[[Start Date]:[Start Date]]&lt;=AB$5)*(Table2[[Return Date]:[Return Date]]&gt;=AB$5)*(Table2[[Last Name]:[Last Name]]=$A8)*(Table2[[Event]:[Event]]="Quarters")),"QTRS",IF(SUMPRODUCT((Table2[[Start Date]:[Start Date]]&lt;=AB$5)*(Table2[[Return Date]:[Return Date]]&gt;=AB$5)*(Table2[[Last Name]:[Last Name]]=$A8)*(Table2[[Event]:[Event]]="Appt")),"APPT",IF(SUMPRODUCT((Table2[[Start Date]:[Start Date]]&lt;=AB$5)*(Table2[[Return Date]:[Return Date]]&gt;=AB$5)*(Table2[[Last Name]:[Last Name]]=$A8)*(Table2[[Event]:[Event]]="Bay Orderly")),"BO",IF(SUMPRODUCT((Table2[[Start Date]:[Start Date]]&lt;=AB$5)*(Table2[[Return Date]:[Return Date]]&gt;=AB$5)*(Table2[[Last Name]:[Last Name]]=$A8)*(Table2[[Event]:[Event]]="Training")),"TRN",IF(SUMPRODUCT((Table2[[Start Date]:[Start Date]]&lt;=AB$5)*(Table2[[Return Date]:[Return Date]]&gt;=AB$5)*(Table2[[Last Name]:[Last Name]]=$A8)*(Table2[[Event]:[Event]]="PME")),"PME",IF(SUMPRODUCT((Table2[[Start Date]:[Start Date]]&lt;=AB$5)*(Table2[[Return Date]:[Return Date]]&gt;=AB$5)*(Table2[[Last Name]:[Last Name]]=$A8)*(Table2[[Event]:[Event]]="Leave")),"LV","")))))))),0)</f>
        <v/>
      </c>
      <c r="AC8" s="28" t="str">
        <f>IF($A8&lt;&gt;"",IF(SUMPRODUCT((Table2[[Start Date]:[Start Date]]&lt;=AC$5)*(Table2[[Return Date]:[Return Date]]&gt;=AC$5)*(Table2[[Last Name]:[Last Name]]=$A8)*(Table2[[Event]:[Event]]="Deployed")),"DPLY",IF(SUMPRODUCT((Table2[[Start Date]:[Start Date]]&lt;=AC$5)*(Table2[[Return Date]:[Return Date]]&gt;=AC$5)*(Table2[[Last Name]:[Last Name]]=$A8)*(Table2[[Event]:[Event]]="TDY")),"TDY",IF(SUMPRODUCT((Table2[[Start Date]:[Start Date]]&lt;=AC$5)*(Table2[[Return Date]:[Return Date]]&gt;=AC$5)*(Table2[[Last Name]:[Last Name]]=$A8)*(Table2[[Event]:[Event]]="Quarters")),"QTRS",IF(SUMPRODUCT((Table2[[Start Date]:[Start Date]]&lt;=AC$5)*(Table2[[Return Date]:[Return Date]]&gt;=AC$5)*(Table2[[Last Name]:[Last Name]]=$A8)*(Table2[[Event]:[Event]]="Appt")),"APPT",IF(SUMPRODUCT((Table2[[Start Date]:[Start Date]]&lt;=AC$5)*(Table2[[Return Date]:[Return Date]]&gt;=AC$5)*(Table2[[Last Name]:[Last Name]]=$A8)*(Table2[[Event]:[Event]]="Bay Orderly")),"BO",IF(SUMPRODUCT((Table2[[Start Date]:[Start Date]]&lt;=AC$5)*(Table2[[Return Date]:[Return Date]]&gt;=AC$5)*(Table2[[Last Name]:[Last Name]]=$A8)*(Table2[[Event]:[Event]]="Training")),"TRN",IF(SUMPRODUCT((Table2[[Start Date]:[Start Date]]&lt;=AC$5)*(Table2[[Return Date]:[Return Date]]&gt;=AC$5)*(Table2[[Last Name]:[Last Name]]=$A8)*(Table2[[Event]:[Event]]="PME")),"PME",IF(SUMPRODUCT((Table2[[Start Date]:[Start Date]]&lt;=AC$5)*(Table2[[Return Date]:[Return Date]]&gt;=AC$5)*(Table2[[Last Name]:[Last Name]]=$A8)*(Table2[[Event]:[Event]]="Leave")),"LV","")))))))),0)</f>
        <v/>
      </c>
      <c r="AD8" s="28" t="str">
        <f>IF($A8&lt;&gt;"",IF(SUMPRODUCT((Table2[[Start Date]:[Start Date]]&lt;=AD$5)*(Table2[[Return Date]:[Return Date]]&gt;=AD$5)*(Table2[[Last Name]:[Last Name]]=$A8)*(Table2[[Event]:[Event]]="Deployed")),"DPLY",IF(SUMPRODUCT((Table2[[Start Date]:[Start Date]]&lt;=AD$5)*(Table2[[Return Date]:[Return Date]]&gt;=AD$5)*(Table2[[Last Name]:[Last Name]]=$A8)*(Table2[[Event]:[Event]]="TDY")),"TDY",IF(SUMPRODUCT((Table2[[Start Date]:[Start Date]]&lt;=AD$5)*(Table2[[Return Date]:[Return Date]]&gt;=AD$5)*(Table2[[Last Name]:[Last Name]]=$A8)*(Table2[[Event]:[Event]]="Quarters")),"QTRS",IF(SUMPRODUCT((Table2[[Start Date]:[Start Date]]&lt;=AD$5)*(Table2[[Return Date]:[Return Date]]&gt;=AD$5)*(Table2[[Last Name]:[Last Name]]=$A8)*(Table2[[Event]:[Event]]="Appt")),"APPT",IF(SUMPRODUCT((Table2[[Start Date]:[Start Date]]&lt;=AD$5)*(Table2[[Return Date]:[Return Date]]&gt;=AD$5)*(Table2[[Last Name]:[Last Name]]=$A8)*(Table2[[Event]:[Event]]="Bay Orderly")),"BO",IF(SUMPRODUCT((Table2[[Start Date]:[Start Date]]&lt;=AD$5)*(Table2[[Return Date]:[Return Date]]&gt;=AD$5)*(Table2[[Last Name]:[Last Name]]=$A8)*(Table2[[Event]:[Event]]="Training")),"TRN",IF(SUMPRODUCT((Table2[[Start Date]:[Start Date]]&lt;=AD$5)*(Table2[[Return Date]:[Return Date]]&gt;=AD$5)*(Table2[[Last Name]:[Last Name]]=$A8)*(Table2[[Event]:[Event]]="PME")),"PME",IF(SUMPRODUCT((Table2[[Start Date]:[Start Date]]&lt;=AD$5)*(Table2[[Return Date]:[Return Date]]&gt;=AD$5)*(Table2[[Last Name]:[Last Name]]=$A8)*(Table2[[Event]:[Event]]="Leave")),"LV","")))))))),0)</f>
        <v/>
      </c>
      <c r="AE8" s="28" t="str">
        <f>IF($A8&lt;&gt;"",IF(SUMPRODUCT((Table2[[Start Date]:[Start Date]]&lt;=AE$5)*(Table2[[Return Date]:[Return Date]]&gt;=AE$5)*(Table2[[Last Name]:[Last Name]]=$A8)*(Table2[[Event]:[Event]]="Deployed")),"DPLY",IF(SUMPRODUCT((Table2[[Start Date]:[Start Date]]&lt;=AE$5)*(Table2[[Return Date]:[Return Date]]&gt;=AE$5)*(Table2[[Last Name]:[Last Name]]=$A8)*(Table2[[Event]:[Event]]="TDY")),"TDY",IF(SUMPRODUCT((Table2[[Start Date]:[Start Date]]&lt;=AE$5)*(Table2[[Return Date]:[Return Date]]&gt;=AE$5)*(Table2[[Last Name]:[Last Name]]=$A8)*(Table2[[Event]:[Event]]="Quarters")),"QTRS",IF(SUMPRODUCT((Table2[[Start Date]:[Start Date]]&lt;=AE$5)*(Table2[[Return Date]:[Return Date]]&gt;=AE$5)*(Table2[[Last Name]:[Last Name]]=$A8)*(Table2[[Event]:[Event]]="Appt")),"APPT",IF(SUMPRODUCT((Table2[[Start Date]:[Start Date]]&lt;=AE$5)*(Table2[[Return Date]:[Return Date]]&gt;=AE$5)*(Table2[[Last Name]:[Last Name]]=$A8)*(Table2[[Event]:[Event]]="Bay Orderly")),"BO",IF(SUMPRODUCT((Table2[[Start Date]:[Start Date]]&lt;=AE$5)*(Table2[[Return Date]:[Return Date]]&gt;=AE$5)*(Table2[[Last Name]:[Last Name]]=$A8)*(Table2[[Event]:[Event]]="Training")),"TRN",IF(SUMPRODUCT((Table2[[Start Date]:[Start Date]]&lt;=AE$5)*(Table2[[Return Date]:[Return Date]]&gt;=AE$5)*(Table2[[Last Name]:[Last Name]]=$A8)*(Table2[[Event]:[Event]]="PME")),"PME",IF(SUMPRODUCT((Table2[[Start Date]:[Start Date]]&lt;=AE$5)*(Table2[[Return Date]:[Return Date]]&gt;=AE$5)*(Table2[[Last Name]:[Last Name]]=$A8)*(Table2[[Event]:[Event]]="Leave")),"LV","")))))))),0)</f>
        <v/>
      </c>
      <c r="AF8" s="28" t="str">
        <f>IF($A8&lt;&gt;"",IF(SUMPRODUCT((Table2[[Start Date]:[Start Date]]&lt;=AF$5)*(Table2[[Return Date]:[Return Date]]&gt;=AF$5)*(Table2[[Last Name]:[Last Name]]=$A8)*(Table2[[Event]:[Event]]="Deployed")),"DPLY",IF(SUMPRODUCT((Table2[[Start Date]:[Start Date]]&lt;=AF$5)*(Table2[[Return Date]:[Return Date]]&gt;=AF$5)*(Table2[[Last Name]:[Last Name]]=$A8)*(Table2[[Event]:[Event]]="TDY")),"TDY",IF(SUMPRODUCT((Table2[[Start Date]:[Start Date]]&lt;=AF$5)*(Table2[[Return Date]:[Return Date]]&gt;=AF$5)*(Table2[[Last Name]:[Last Name]]=$A8)*(Table2[[Event]:[Event]]="Quarters")),"QTRS",IF(SUMPRODUCT((Table2[[Start Date]:[Start Date]]&lt;=AF$5)*(Table2[[Return Date]:[Return Date]]&gt;=AF$5)*(Table2[[Last Name]:[Last Name]]=$A8)*(Table2[[Event]:[Event]]="Appt")),"APPT",IF(SUMPRODUCT((Table2[[Start Date]:[Start Date]]&lt;=AF$5)*(Table2[[Return Date]:[Return Date]]&gt;=AF$5)*(Table2[[Last Name]:[Last Name]]=$A8)*(Table2[[Event]:[Event]]="Bay Orderly")),"BO",IF(SUMPRODUCT((Table2[[Start Date]:[Start Date]]&lt;=AF$5)*(Table2[[Return Date]:[Return Date]]&gt;=AF$5)*(Table2[[Last Name]:[Last Name]]=$A8)*(Table2[[Event]:[Event]]="Training")),"TRN",IF(SUMPRODUCT((Table2[[Start Date]:[Start Date]]&lt;=AF$5)*(Table2[[Return Date]:[Return Date]]&gt;=AF$5)*(Table2[[Last Name]:[Last Name]]=$A8)*(Table2[[Event]:[Event]]="PME")),"PME",IF(SUMPRODUCT((Table2[[Start Date]:[Start Date]]&lt;=AF$5)*(Table2[[Return Date]:[Return Date]]&gt;=AF$5)*(Table2[[Last Name]:[Last Name]]=$A8)*(Table2[[Event]:[Event]]="Leave")),"LV","")))))))),0)</f>
        <v/>
      </c>
      <c r="AG8" s="28" t="str">
        <f>IF($A8&lt;&gt;"",IF(SUMPRODUCT((Table2[[Start Date]:[Start Date]]&lt;=AG$5)*(Table2[[Return Date]:[Return Date]]&gt;=AG$5)*(Table2[[Last Name]:[Last Name]]=$A8)*(Table2[[Event]:[Event]]="Deployed")),"DPLY",IF(SUMPRODUCT((Table2[[Start Date]:[Start Date]]&lt;=AG$5)*(Table2[[Return Date]:[Return Date]]&gt;=AG$5)*(Table2[[Last Name]:[Last Name]]=$A8)*(Table2[[Event]:[Event]]="TDY")),"TDY",IF(SUMPRODUCT((Table2[[Start Date]:[Start Date]]&lt;=AG$5)*(Table2[[Return Date]:[Return Date]]&gt;=AG$5)*(Table2[[Last Name]:[Last Name]]=$A8)*(Table2[[Event]:[Event]]="Quarters")),"QTRS",IF(SUMPRODUCT((Table2[[Start Date]:[Start Date]]&lt;=AG$5)*(Table2[[Return Date]:[Return Date]]&gt;=AG$5)*(Table2[[Last Name]:[Last Name]]=$A8)*(Table2[[Event]:[Event]]="Appt")),"APPT",IF(SUMPRODUCT((Table2[[Start Date]:[Start Date]]&lt;=AG$5)*(Table2[[Return Date]:[Return Date]]&gt;=AG$5)*(Table2[[Last Name]:[Last Name]]=$A8)*(Table2[[Event]:[Event]]="Bay Orderly")),"BO",IF(SUMPRODUCT((Table2[[Start Date]:[Start Date]]&lt;=AG$5)*(Table2[[Return Date]:[Return Date]]&gt;=AG$5)*(Table2[[Last Name]:[Last Name]]=$A8)*(Table2[[Event]:[Event]]="Training")),"TRN",IF(SUMPRODUCT((Table2[[Start Date]:[Start Date]]&lt;=AG$5)*(Table2[[Return Date]:[Return Date]]&gt;=AG$5)*(Table2[[Last Name]:[Last Name]]=$A8)*(Table2[[Event]:[Event]]="PME")),"PME",IF(SUMPRODUCT((Table2[[Start Date]:[Start Date]]&lt;=AG$5)*(Table2[[Return Date]:[Return Date]]&gt;=AG$5)*(Table2[[Last Name]:[Last Name]]=$A8)*(Table2[[Event]:[Event]]="Leave")),"LV","")))))))),0)</f>
        <v/>
      </c>
      <c r="AH8" s="28" t="str">
        <f>IF($A8&lt;&gt;"",IF(SUMPRODUCT((Table2[[Start Date]:[Start Date]]&lt;=AH$5)*(Table2[[Return Date]:[Return Date]]&gt;=AH$5)*(Table2[[Last Name]:[Last Name]]=$A8)*(Table2[[Event]:[Event]]="Deployed")),"DPLY",IF(SUMPRODUCT((Table2[[Start Date]:[Start Date]]&lt;=AH$5)*(Table2[[Return Date]:[Return Date]]&gt;=AH$5)*(Table2[[Last Name]:[Last Name]]=$A8)*(Table2[[Event]:[Event]]="TDY")),"TDY",IF(SUMPRODUCT((Table2[[Start Date]:[Start Date]]&lt;=AH$5)*(Table2[[Return Date]:[Return Date]]&gt;=AH$5)*(Table2[[Last Name]:[Last Name]]=$A8)*(Table2[[Event]:[Event]]="Quarters")),"QTRS",IF(SUMPRODUCT((Table2[[Start Date]:[Start Date]]&lt;=AH$5)*(Table2[[Return Date]:[Return Date]]&gt;=AH$5)*(Table2[[Last Name]:[Last Name]]=$A8)*(Table2[[Event]:[Event]]="Appt")),"APPT",IF(SUMPRODUCT((Table2[[Start Date]:[Start Date]]&lt;=AH$5)*(Table2[[Return Date]:[Return Date]]&gt;=AH$5)*(Table2[[Last Name]:[Last Name]]=$A8)*(Table2[[Event]:[Event]]="Bay Orderly")),"BO",IF(SUMPRODUCT((Table2[[Start Date]:[Start Date]]&lt;=AH$5)*(Table2[[Return Date]:[Return Date]]&gt;=AH$5)*(Table2[[Last Name]:[Last Name]]=$A8)*(Table2[[Event]:[Event]]="Training")),"TRN",IF(SUMPRODUCT((Table2[[Start Date]:[Start Date]]&lt;=AH$5)*(Table2[[Return Date]:[Return Date]]&gt;=AH$5)*(Table2[[Last Name]:[Last Name]]=$A8)*(Table2[[Event]:[Event]]="PME")),"PME",IF(SUMPRODUCT((Table2[[Start Date]:[Start Date]]&lt;=AH$5)*(Table2[[Return Date]:[Return Date]]&gt;=AH$5)*(Table2[[Last Name]:[Last Name]]=$A8)*(Table2[[Event]:[Event]]="Leave")),"LV","")))))))),0)</f>
        <v/>
      </c>
      <c r="AI8" s="61" t="str">
        <f>IF($A8&lt;&gt;"",IF(SUMPRODUCT((Table2[[Start Date]:[Start Date]]&lt;=AI$5)*(Table2[[Return Date]:[Return Date]]&gt;=AI$5)*(Table2[[Last Name]:[Last Name]]=$A8)*(Table2[[Event]:[Event]]="Deployed")),"DPLY",IF(SUMPRODUCT((Table2[[Start Date]:[Start Date]]&lt;=AI$5)*(Table2[[Return Date]:[Return Date]]&gt;=AI$5)*(Table2[[Last Name]:[Last Name]]=$A8)*(Table2[[Event]:[Event]]="TDY")),"TDY",IF(SUMPRODUCT((Table2[[Start Date]:[Start Date]]&lt;=AI$5)*(Table2[[Return Date]:[Return Date]]&gt;=AI$5)*(Table2[[Last Name]:[Last Name]]=$A8)*(Table2[[Event]:[Event]]="Quarters")),"QTRS",IF(SUMPRODUCT((Table2[[Start Date]:[Start Date]]&lt;=AI$5)*(Table2[[Return Date]:[Return Date]]&gt;=AI$5)*(Table2[[Last Name]:[Last Name]]=$A8)*(Table2[[Event]:[Event]]="Appt")),"APPT",IF(SUMPRODUCT((Table2[[Start Date]:[Start Date]]&lt;=AI$5)*(Table2[[Return Date]:[Return Date]]&gt;=AI$5)*(Table2[[Last Name]:[Last Name]]=$A8)*(Table2[[Event]:[Event]]="Bay Orderly")),"BO",IF(SUMPRODUCT((Table2[[Start Date]:[Start Date]]&lt;=AI$5)*(Table2[[Return Date]:[Return Date]]&gt;=AI$5)*(Table2[[Last Name]:[Last Name]]=$A8)*(Table2[[Event]:[Event]]="Training")),"TRN",IF(SUMPRODUCT((Table2[[Start Date]:[Start Date]]&lt;=AI$5)*(Table2[[Return Date]:[Return Date]]&gt;=AI$5)*(Table2[[Last Name]:[Last Name]]=$A8)*(Table2[[Event]:[Event]]="PME")),"PME",IF(SUMPRODUCT((Table2[[Start Date]:[Start Date]]&lt;=AI$5)*(Table2[[Return Date]:[Return Date]]&gt;=AI$5)*(Table2[[Last Name]:[Last Name]]=$A8)*(Table2[[Event]:[Event]]="Leave")),"LV","")))))))),0)</f>
        <v/>
      </c>
    </row>
    <row r="9" spans="1:35" ht="15" customHeight="1" x14ac:dyDescent="0.25">
      <c r="A9" s="74" t="s">
        <v>3</v>
      </c>
      <c r="B9" s="75" t="str">
        <f>IFERROR(INDEX(Table3[Rank],MATCH('Flight Schedule'!A9,Names,0)),"")</f>
        <v>SMSgt</v>
      </c>
      <c r="C9" s="76">
        <f>_xlfn.IFNA(INDEX(Table3[Skill Level],MATCH($A9,Table3[Last Name],0)),"")</f>
        <v>7</v>
      </c>
      <c r="D9" s="77">
        <f>_xlfn.IFNA(INDEX(Table3[Deros],MATCH('Flight Schedule'!$A9,Table3[Last Name],0)),"")</f>
        <v>44868</v>
      </c>
      <c r="E9" s="28" t="str">
        <f>IF($A9&lt;&gt;"",IF(SUMPRODUCT((Table2[[Start Date]:[Start Date]]&lt;=E$5)*(Table2[[Return Date]:[Return Date]]&gt;=E$5)*(Table2[[Last Name]:[Last Name]]=$A9)*(Table2[[Event]:[Event]]="Deployed")),"DPLY",IF(SUMPRODUCT((Table2[[Start Date]:[Start Date]]&lt;=E$5)*(Table2[[Return Date]:[Return Date]]&gt;=E$5)*(Table2[[Last Name]:[Last Name]]=$A9)*(Table2[[Event]:[Event]]="TDY")),"TDY",IF(SUMPRODUCT((Table2[[Start Date]:[Start Date]]&lt;=E$5)*(Table2[[Return Date]:[Return Date]]&gt;=E$5)*(Table2[[Last Name]:[Last Name]]=$A9)*(Table2[[Event]:[Event]]="Quarters")),"QTRS",IF(SUMPRODUCT((Table2[[Start Date]:[Start Date]]&lt;=E$5)*(Table2[[Return Date]:[Return Date]]&gt;=E$5)*(Table2[[Last Name]:[Last Name]]=$A9)*(Table2[[Event]:[Event]]="Appt")),"APPT",IF(SUMPRODUCT((Table2[[Start Date]:[Start Date]]&lt;=E$5)*(Table2[[Return Date]:[Return Date]]&gt;=E$5)*(Table2[[Last Name]:[Last Name]]=$A9)*(Table2[[Event]:[Event]]="Bay Orderly")),"BO",IF(SUMPRODUCT((Table2[[Start Date]:[Start Date]]&lt;=E$5)*(Table2[[Return Date]:[Return Date]]&gt;=E$5)*(Table2[[Last Name]:[Last Name]]=$A9)*(Table2[[Event]:[Event]]="Training")),"TRN",IF(SUMPRODUCT((Table2[[Start Date]:[Start Date]]&lt;=E$5)*(Table2[[Return Date]:[Return Date]]&gt;=E$5)*(Table2[[Last Name]:[Last Name]]=$A9)*(Table2[[Event]:[Event]]="PME")),"PME",IF(SUMPRODUCT((Table2[[Start Date]:[Start Date]]&lt;=E$5)*(Table2[[Return Date]:[Return Date]]&gt;=E$5)*(Table2[[Last Name]:[Last Name]]=$A9)*(Table2[[Event]:[Event]]="Leave")),"LV","")))))))),0)</f>
        <v/>
      </c>
      <c r="F9" s="28" t="str">
        <f>IF($A9&lt;&gt;"",IF(SUMPRODUCT((Table2[[Start Date]:[Start Date]]&lt;=F$5)*(Table2[[Return Date]:[Return Date]]&gt;=F$5)*(Table2[[Last Name]:[Last Name]]=$A9)*(Table2[[Event]:[Event]]="Deployed")),"DPLY",IF(SUMPRODUCT((Table2[[Start Date]:[Start Date]]&lt;=F$5)*(Table2[[Return Date]:[Return Date]]&gt;=F$5)*(Table2[[Last Name]:[Last Name]]=$A9)*(Table2[[Event]:[Event]]="TDY")),"TDY",IF(SUMPRODUCT((Table2[[Start Date]:[Start Date]]&lt;=F$5)*(Table2[[Return Date]:[Return Date]]&gt;=F$5)*(Table2[[Last Name]:[Last Name]]=$A9)*(Table2[[Event]:[Event]]="Quarters")),"QTRS",IF(SUMPRODUCT((Table2[[Start Date]:[Start Date]]&lt;=F$5)*(Table2[[Return Date]:[Return Date]]&gt;=F$5)*(Table2[[Last Name]:[Last Name]]=$A9)*(Table2[[Event]:[Event]]="Appt")),"APPT",IF(SUMPRODUCT((Table2[[Start Date]:[Start Date]]&lt;=F$5)*(Table2[[Return Date]:[Return Date]]&gt;=F$5)*(Table2[[Last Name]:[Last Name]]=$A9)*(Table2[[Event]:[Event]]="Bay Orderly")),"BO",IF(SUMPRODUCT((Table2[[Start Date]:[Start Date]]&lt;=F$5)*(Table2[[Return Date]:[Return Date]]&gt;=F$5)*(Table2[[Last Name]:[Last Name]]=$A9)*(Table2[[Event]:[Event]]="Training")),"TRN",IF(SUMPRODUCT((Table2[[Start Date]:[Start Date]]&lt;=F$5)*(Table2[[Return Date]:[Return Date]]&gt;=F$5)*(Table2[[Last Name]:[Last Name]]=$A9)*(Table2[[Event]:[Event]]="PME")),"PME",IF(SUMPRODUCT((Table2[[Start Date]:[Start Date]]&lt;=F$5)*(Table2[[Return Date]:[Return Date]]&gt;=F$5)*(Table2[[Last Name]:[Last Name]]=$A9)*(Table2[[Event]:[Event]]="Leave")),"LV","")))))))),0)</f>
        <v/>
      </c>
      <c r="G9" s="28" t="str">
        <f>IF($A9&lt;&gt;"",IF(SUMPRODUCT((Table2[[Start Date]:[Start Date]]&lt;=G$5)*(Table2[[Return Date]:[Return Date]]&gt;=G$5)*(Table2[[Last Name]:[Last Name]]=$A9)*(Table2[[Event]:[Event]]="Deployed")),"DPLY",IF(SUMPRODUCT((Table2[[Start Date]:[Start Date]]&lt;=G$5)*(Table2[[Return Date]:[Return Date]]&gt;=G$5)*(Table2[[Last Name]:[Last Name]]=$A9)*(Table2[[Event]:[Event]]="TDY")),"TDY",IF(SUMPRODUCT((Table2[[Start Date]:[Start Date]]&lt;=G$5)*(Table2[[Return Date]:[Return Date]]&gt;=G$5)*(Table2[[Last Name]:[Last Name]]=$A9)*(Table2[[Event]:[Event]]="Quarters")),"QTRS",IF(SUMPRODUCT((Table2[[Start Date]:[Start Date]]&lt;=G$5)*(Table2[[Return Date]:[Return Date]]&gt;=G$5)*(Table2[[Last Name]:[Last Name]]=$A9)*(Table2[[Event]:[Event]]="Appt")),"APPT",IF(SUMPRODUCT((Table2[[Start Date]:[Start Date]]&lt;=G$5)*(Table2[[Return Date]:[Return Date]]&gt;=G$5)*(Table2[[Last Name]:[Last Name]]=$A9)*(Table2[[Event]:[Event]]="Bay Orderly")),"BO",IF(SUMPRODUCT((Table2[[Start Date]:[Start Date]]&lt;=G$5)*(Table2[[Return Date]:[Return Date]]&gt;=G$5)*(Table2[[Last Name]:[Last Name]]=$A9)*(Table2[[Event]:[Event]]="Training")),"TRN",IF(SUMPRODUCT((Table2[[Start Date]:[Start Date]]&lt;=G$5)*(Table2[[Return Date]:[Return Date]]&gt;=G$5)*(Table2[[Last Name]:[Last Name]]=$A9)*(Table2[[Event]:[Event]]="PME")),"PME",IF(SUMPRODUCT((Table2[[Start Date]:[Start Date]]&lt;=G$5)*(Table2[[Return Date]:[Return Date]]&gt;=G$5)*(Table2[[Last Name]:[Last Name]]=$A9)*(Table2[[Event]:[Event]]="Leave")),"LV","")))))))),0)</f>
        <v/>
      </c>
      <c r="H9" s="28" t="str">
        <f>IF($A9&lt;&gt;"",IF(SUMPRODUCT((Table2[[Start Date]:[Start Date]]&lt;=H$5)*(Table2[[Return Date]:[Return Date]]&gt;=H$5)*(Table2[[Last Name]:[Last Name]]=$A9)*(Table2[[Event]:[Event]]="Deployed")),"DPLY",IF(SUMPRODUCT((Table2[[Start Date]:[Start Date]]&lt;=H$5)*(Table2[[Return Date]:[Return Date]]&gt;=H$5)*(Table2[[Last Name]:[Last Name]]=$A9)*(Table2[[Event]:[Event]]="TDY")),"TDY",IF(SUMPRODUCT((Table2[[Start Date]:[Start Date]]&lt;=H$5)*(Table2[[Return Date]:[Return Date]]&gt;=H$5)*(Table2[[Last Name]:[Last Name]]=$A9)*(Table2[[Event]:[Event]]="Quarters")),"QTRS",IF(SUMPRODUCT((Table2[[Start Date]:[Start Date]]&lt;=H$5)*(Table2[[Return Date]:[Return Date]]&gt;=H$5)*(Table2[[Last Name]:[Last Name]]=$A9)*(Table2[[Event]:[Event]]="Appt")),"APPT",IF(SUMPRODUCT((Table2[[Start Date]:[Start Date]]&lt;=H$5)*(Table2[[Return Date]:[Return Date]]&gt;=H$5)*(Table2[[Last Name]:[Last Name]]=$A9)*(Table2[[Event]:[Event]]="Bay Orderly")),"BO",IF(SUMPRODUCT((Table2[[Start Date]:[Start Date]]&lt;=H$5)*(Table2[[Return Date]:[Return Date]]&gt;=H$5)*(Table2[[Last Name]:[Last Name]]=$A9)*(Table2[[Event]:[Event]]="Training")),"TRN",IF(SUMPRODUCT((Table2[[Start Date]:[Start Date]]&lt;=H$5)*(Table2[[Return Date]:[Return Date]]&gt;=H$5)*(Table2[[Last Name]:[Last Name]]=$A9)*(Table2[[Event]:[Event]]="PME")),"PME",IF(SUMPRODUCT((Table2[[Start Date]:[Start Date]]&lt;=H$5)*(Table2[[Return Date]:[Return Date]]&gt;=H$5)*(Table2[[Last Name]:[Last Name]]=$A9)*(Table2[[Event]:[Event]]="Leave")),"LV","")))))))),0)</f>
        <v/>
      </c>
      <c r="I9" s="28" t="str">
        <f>IF($A9&lt;&gt;"",IF(SUMPRODUCT((Table2[[Start Date]:[Start Date]]&lt;=I$5)*(Table2[[Return Date]:[Return Date]]&gt;=I$5)*(Table2[[Last Name]:[Last Name]]=$A9)*(Table2[[Event]:[Event]]="Deployed")),"DPLY",IF(SUMPRODUCT((Table2[[Start Date]:[Start Date]]&lt;=I$5)*(Table2[[Return Date]:[Return Date]]&gt;=I$5)*(Table2[[Last Name]:[Last Name]]=$A9)*(Table2[[Event]:[Event]]="TDY")),"TDY",IF(SUMPRODUCT((Table2[[Start Date]:[Start Date]]&lt;=I$5)*(Table2[[Return Date]:[Return Date]]&gt;=I$5)*(Table2[[Last Name]:[Last Name]]=$A9)*(Table2[[Event]:[Event]]="Quarters")),"QTRS",IF(SUMPRODUCT((Table2[[Start Date]:[Start Date]]&lt;=I$5)*(Table2[[Return Date]:[Return Date]]&gt;=I$5)*(Table2[[Last Name]:[Last Name]]=$A9)*(Table2[[Event]:[Event]]="Appt")),"APPT",IF(SUMPRODUCT((Table2[[Start Date]:[Start Date]]&lt;=I$5)*(Table2[[Return Date]:[Return Date]]&gt;=I$5)*(Table2[[Last Name]:[Last Name]]=$A9)*(Table2[[Event]:[Event]]="Bay Orderly")),"BO",IF(SUMPRODUCT((Table2[[Start Date]:[Start Date]]&lt;=I$5)*(Table2[[Return Date]:[Return Date]]&gt;=I$5)*(Table2[[Last Name]:[Last Name]]=$A9)*(Table2[[Event]:[Event]]="Training")),"TRN",IF(SUMPRODUCT((Table2[[Start Date]:[Start Date]]&lt;=I$5)*(Table2[[Return Date]:[Return Date]]&gt;=I$5)*(Table2[[Last Name]:[Last Name]]=$A9)*(Table2[[Event]:[Event]]="PME")),"PME",IF(SUMPRODUCT((Table2[[Start Date]:[Start Date]]&lt;=I$5)*(Table2[[Return Date]:[Return Date]]&gt;=I$5)*(Table2[[Last Name]:[Last Name]]=$A9)*(Table2[[Event]:[Event]]="Leave")),"LV","")))))))),0)</f>
        <v/>
      </c>
      <c r="J9" s="28" t="str">
        <f>IF($A9&lt;&gt;"",IF(SUMPRODUCT((Table2[[Start Date]:[Start Date]]&lt;=J$5)*(Table2[[Return Date]:[Return Date]]&gt;=J$5)*(Table2[[Last Name]:[Last Name]]=$A9)*(Table2[[Event]:[Event]]="Deployed")),"DPLY",IF(SUMPRODUCT((Table2[[Start Date]:[Start Date]]&lt;=J$5)*(Table2[[Return Date]:[Return Date]]&gt;=J$5)*(Table2[[Last Name]:[Last Name]]=$A9)*(Table2[[Event]:[Event]]="TDY")),"TDY",IF(SUMPRODUCT((Table2[[Start Date]:[Start Date]]&lt;=J$5)*(Table2[[Return Date]:[Return Date]]&gt;=J$5)*(Table2[[Last Name]:[Last Name]]=$A9)*(Table2[[Event]:[Event]]="Quarters")),"QTRS",IF(SUMPRODUCT((Table2[[Start Date]:[Start Date]]&lt;=J$5)*(Table2[[Return Date]:[Return Date]]&gt;=J$5)*(Table2[[Last Name]:[Last Name]]=$A9)*(Table2[[Event]:[Event]]="Appt")),"APPT",IF(SUMPRODUCT((Table2[[Start Date]:[Start Date]]&lt;=J$5)*(Table2[[Return Date]:[Return Date]]&gt;=J$5)*(Table2[[Last Name]:[Last Name]]=$A9)*(Table2[[Event]:[Event]]="Bay Orderly")),"BO",IF(SUMPRODUCT((Table2[[Start Date]:[Start Date]]&lt;=J$5)*(Table2[[Return Date]:[Return Date]]&gt;=J$5)*(Table2[[Last Name]:[Last Name]]=$A9)*(Table2[[Event]:[Event]]="Training")),"TRN",IF(SUMPRODUCT((Table2[[Start Date]:[Start Date]]&lt;=J$5)*(Table2[[Return Date]:[Return Date]]&gt;=J$5)*(Table2[[Last Name]:[Last Name]]=$A9)*(Table2[[Event]:[Event]]="PME")),"PME",IF(SUMPRODUCT((Table2[[Start Date]:[Start Date]]&lt;=J$5)*(Table2[[Return Date]:[Return Date]]&gt;=J$5)*(Table2[[Last Name]:[Last Name]]=$A9)*(Table2[[Event]:[Event]]="Leave")),"LV","")))))))),0)</f>
        <v/>
      </c>
      <c r="K9" s="28" t="str">
        <f>IF($A9&lt;&gt;"",IF(SUMPRODUCT((Table2[[Start Date]:[Start Date]]&lt;=K$5)*(Table2[[Return Date]:[Return Date]]&gt;=K$5)*(Table2[[Last Name]:[Last Name]]=$A9)*(Table2[[Event]:[Event]]="Deployed")),"DPLY",IF(SUMPRODUCT((Table2[[Start Date]:[Start Date]]&lt;=K$5)*(Table2[[Return Date]:[Return Date]]&gt;=K$5)*(Table2[[Last Name]:[Last Name]]=$A9)*(Table2[[Event]:[Event]]="TDY")),"TDY",IF(SUMPRODUCT((Table2[[Start Date]:[Start Date]]&lt;=K$5)*(Table2[[Return Date]:[Return Date]]&gt;=K$5)*(Table2[[Last Name]:[Last Name]]=$A9)*(Table2[[Event]:[Event]]="Quarters")),"QTRS",IF(SUMPRODUCT((Table2[[Start Date]:[Start Date]]&lt;=K$5)*(Table2[[Return Date]:[Return Date]]&gt;=K$5)*(Table2[[Last Name]:[Last Name]]=$A9)*(Table2[[Event]:[Event]]="Appt")),"APPT",IF(SUMPRODUCT((Table2[[Start Date]:[Start Date]]&lt;=K$5)*(Table2[[Return Date]:[Return Date]]&gt;=K$5)*(Table2[[Last Name]:[Last Name]]=$A9)*(Table2[[Event]:[Event]]="Bay Orderly")),"BO",IF(SUMPRODUCT((Table2[[Start Date]:[Start Date]]&lt;=K$5)*(Table2[[Return Date]:[Return Date]]&gt;=K$5)*(Table2[[Last Name]:[Last Name]]=$A9)*(Table2[[Event]:[Event]]="Training")),"TRN",IF(SUMPRODUCT((Table2[[Start Date]:[Start Date]]&lt;=K$5)*(Table2[[Return Date]:[Return Date]]&gt;=K$5)*(Table2[[Last Name]:[Last Name]]=$A9)*(Table2[[Event]:[Event]]="PME")),"PME",IF(SUMPRODUCT((Table2[[Start Date]:[Start Date]]&lt;=K$5)*(Table2[[Return Date]:[Return Date]]&gt;=K$5)*(Table2[[Last Name]:[Last Name]]=$A9)*(Table2[[Event]:[Event]]="Leave")),"LV","")))))))),0)</f>
        <v/>
      </c>
      <c r="L9" s="28" t="str">
        <f>IF($A9&lt;&gt;"",IF(SUMPRODUCT((Table2[[Start Date]:[Start Date]]&lt;=L$5)*(Table2[[Return Date]:[Return Date]]&gt;=L$5)*(Table2[[Last Name]:[Last Name]]=$A9)*(Table2[[Event]:[Event]]="Deployed")),"DPLY",IF(SUMPRODUCT((Table2[[Start Date]:[Start Date]]&lt;=L$5)*(Table2[[Return Date]:[Return Date]]&gt;=L$5)*(Table2[[Last Name]:[Last Name]]=$A9)*(Table2[[Event]:[Event]]="TDY")),"TDY",IF(SUMPRODUCT((Table2[[Start Date]:[Start Date]]&lt;=L$5)*(Table2[[Return Date]:[Return Date]]&gt;=L$5)*(Table2[[Last Name]:[Last Name]]=$A9)*(Table2[[Event]:[Event]]="Quarters")),"QTRS",IF(SUMPRODUCT((Table2[[Start Date]:[Start Date]]&lt;=L$5)*(Table2[[Return Date]:[Return Date]]&gt;=L$5)*(Table2[[Last Name]:[Last Name]]=$A9)*(Table2[[Event]:[Event]]="Appt")),"APPT",IF(SUMPRODUCT((Table2[[Start Date]:[Start Date]]&lt;=L$5)*(Table2[[Return Date]:[Return Date]]&gt;=L$5)*(Table2[[Last Name]:[Last Name]]=$A9)*(Table2[[Event]:[Event]]="Bay Orderly")),"BO",IF(SUMPRODUCT((Table2[[Start Date]:[Start Date]]&lt;=L$5)*(Table2[[Return Date]:[Return Date]]&gt;=L$5)*(Table2[[Last Name]:[Last Name]]=$A9)*(Table2[[Event]:[Event]]="Training")),"TRN",IF(SUMPRODUCT((Table2[[Start Date]:[Start Date]]&lt;=L$5)*(Table2[[Return Date]:[Return Date]]&gt;=L$5)*(Table2[[Last Name]:[Last Name]]=$A9)*(Table2[[Event]:[Event]]="PME")),"PME",IF(SUMPRODUCT((Table2[[Start Date]:[Start Date]]&lt;=L$5)*(Table2[[Return Date]:[Return Date]]&gt;=L$5)*(Table2[[Last Name]:[Last Name]]=$A9)*(Table2[[Event]:[Event]]="Leave")),"LV","")))))))),0)</f>
        <v/>
      </c>
      <c r="M9" s="28" t="str">
        <f>IF($A9&lt;&gt;"",IF(SUMPRODUCT((Table2[[Start Date]:[Start Date]]&lt;=M$5)*(Table2[[Return Date]:[Return Date]]&gt;=M$5)*(Table2[[Last Name]:[Last Name]]=$A9)*(Table2[[Event]:[Event]]="Deployed")),"DPLY",IF(SUMPRODUCT((Table2[[Start Date]:[Start Date]]&lt;=M$5)*(Table2[[Return Date]:[Return Date]]&gt;=M$5)*(Table2[[Last Name]:[Last Name]]=$A9)*(Table2[[Event]:[Event]]="TDY")),"TDY",IF(SUMPRODUCT((Table2[[Start Date]:[Start Date]]&lt;=M$5)*(Table2[[Return Date]:[Return Date]]&gt;=M$5)*(Table2[[Last Name]:[Last Name]]=$A9)*(Table2[[Event]:[Event]]="Quarters")),"QTRS",IF(SUMPRODUCT((Table2[[Start Date]:[Start Date]]&lt;=M$5)*(Table2[[Return Date]:[Return Date]]&gt;=M$5)*(Table2[[Last Name]:[Last Name]]=$A9)*(Table2[[Event]:[Event]]="Appt")),"APPT",IF(SUMPRODUCT((Table2[[Start Date]:[Start Date]]&lt;=M$5)*(Table2[[Return Date]:[Return Date]]&gt;=M$5)*(Table2[[Last Name]:[Last Name]]=$A9)*(Table2[[Event]:[Event]]="Bay Orderly")),"BO",IF(SUMPRODUCT((Table2[[Start Date]:[Start Date]]&lt;=M$5)*(Table2[[Return Date]:[Return Date]]&gt;=M$5)*(Table2[[Last Name]:[Last Name]]=$A9)*(Table2[[Event]:[Event]]="Training")),"TRN",IF(SUMPRODUCT((Table2[[Start Date]:[Start Date]]&lt;=M$5)*(Table2[[Return Date]:[Return Date]]&gt;=M$5)*(Table2[[Last Name]:[Last Name]]=$A9)*(Table2[[Event]:[Event]]="PME")),"PME",IF(SUMPRODUCT((Table2[[Start Date]:[Start Date]]&lt;=M$5)*(Table2[[Return Date]:[Return Date]]&gt;=M$5)*(Table2[[Last Name]:[Last Name]]=$A9)*(Table2[[Event]:[Event]]="Leave")),"LV","")))))))),0)</f>
        <v/>
      </c>
      <c r="N9" s="28" t="str">
        <f>IF($A9&lt;&gt;"",IF(SUMPRODUCT((Table2[[Start Date]:[Start Date]]&lt;=N$5)*(Table2[[Return Date]:[Return Date]]&gt;=N$5)*(Table2[[Last Name]:[Last Name]]=$A9)*(Table2[[Event]:[Event]]="Deployed")),"DPLY",IF(SUMPRODUCT((Table2[[Start Date]:[Start Date]]&lt;=N$5)*(Table2[[Return Date]:[Return Date]]&gt;=N$5)*(Table2[[Last Name]:[Last Name]]=$A9)*(Table2[[Event]:[Event]]="TDY")),"TDY",IF(SUMPRODUCT((Table2[[Start Date]:[Start Date]]&lt;=N$5)*(Table2[[Return Date]:[Return Date]]&gt;=N$5)*(Table2[[Last Name]:[Last Name]]=$A9)*(Table2[[Event]:[Event]]="Quarters")),"QTRS",IF(SUMPRODUCT((Table2[[Start Date]:[Start Date]]&lt;=N$5)*(Table2[[Return Date]:[Return Date]]&gt;=N$5)*(Table2[[Last Name]:[Last Name]]=$A9)*(Table2[[Event]:[Event]]="Appt")),"APPT",IF(SUMPRODUCT((Table2[[Start Date]:[Start Date]]&lt;=N$5)*(Table2[[Return Date]:[Return Date]]&gt;=N$5)*(Table2[[Last Name]:[Last Name]]=$A9)*(Table2[[Event]:[Event]]="Bay Orderly")),"BO",IF(SUMPRODUCT((Table2[[Start Date]:[Start Date]]&lt;=N$5)*(Table2[[Return Date]:[Return Date]]&gt;=N$5)*(Table2[[Last Name]:[Last Name]]=$A9)*(Table2[[Event]:[Event]]="Training")),"TRN",IF(SUMPRODUCT((Table2[[Start Date]:[Start Date]]&lt;=N$5)*(Table2[[Return Date]:[Return Date]]&gt;=N$5)*(Table2[[Last Name]:[Last Name]]=$A9)*(Table2[[Event]:[Event]]="PME")),"PME",IF(SUMPRODUCT((Table2[[Start Date]:[Start Date]]&lt;=N$5)*(Table2[[Return Date]:[Return Date]]&gt;=N$5)*(Table2[[Last Name]:[Last Name]]=$A9)*(Table2[[Event]:[Event]]="Leave")),"LV","")))))))),0)</f>
        <v/>
      </c>
      <c r="O9" s="28" t="str">
        <f>IF($A9&lt;&gt;"",IF(SUMPRODUCT((Table2[[Start Date]:[Start Date]]&lt;=O$5)*(Table2[[Return Date]:[Return Date]]&gt;=O$5)*(Table2[[Last Name]:[Last Name]]=$A9)*(Table2[[Event]:[Event]]="Deployed")),"DPLY",IF(SUMPRODUCT((Table2[[Start Date]:[Start Date]]&lt;=O$5)*(Table2[[Return Date]:[Return Date]]&gt;=O$5)*(Table2[[Last Name]:[Last Name]]=$A9)*(Table2[[Event]:[Event]]="TDY")),"TDY",IF(SUMPRODUCT((Table2[[Start Date]:[Start Date]]&lt;=O$5)*(Table2[[Return Date]:[Return Date]]&gt;=O$5)*(Table2[[Last Name]:[Last Name]]=$A9)*(Table2[[Event]:[Event]]="Quarters")),"QTRS",IF(SUMPRODUCT((Table2[[Start Date]:[Start Date]]&lt;=O$5)*(Table2[[Return Date]:[Return Date]]&gt;=O$5)*(Table2[[Last Name]:[Last Name]]=$A9)*(Table2[[Event]:[Event]]="Appt")),"APPT",IF(SUMPRODUCT((Table2[[Start Date]:[Start Date]]&lt;=O$5)*(Table2[[Return Date]:[Return Date]]&gt;=O$5)*(Table2[[Last Name]:[Last Name]]=$A9)*(Table2[[Event]:[Event]]="Bay Orderly")),"BO",IF(SUMPRODUCT((Table2[[Start Date]:[Start Date]]&lt;=O$5)*(Table2[[Return Date]:[Return Date]]&gt;=O$5)*(Table2[[Last Name]:[Last Name]]=$A9)*(Table2[[Event]:[Event]]="Training")),"TRN",IF(SUMPRODUCT((Table2[[Start Date]:[Start Date]]&lt;=O$5)*(Table2[[Return Date]:[Return Date]]&gt;=O$5)*(Table2[[Last Name]:[Last Name]]=$A9)*(Table2[[Event]:[Event]]="PME")),"PME",IF(SUMPRODUCT((Table2[[Start Date]:[Start Date]]&lt;=O$5)*(Table2[[Return Date]:[Return Date]]&gt;=O$5)*(Table2[[Last Name]:[Last Name]]=$A9)*(Table2[[Event]:[Event]]="Leave")),"LV","")))))))),0)</f>
        <v/>
      </c>
      <c r="P9" s="28" t="str">
        <f>IF($A9&lt;&gt;"",IF(SUMPRODUCT((Table2[[Start Date]:[Start Date]]&lt;=P$5)*(Table2[[Return Date]:[Return Date]]&gt;=P$5)*(Table2[[Last Name]:[Last Name]]=$A9)*(Table2[[Event]:[Event]]="Deployed")),"DPLY",IF(SUMPRODUCT((Table2[[Start Date]:[Start Date]]&lt;=P$5)*(Table2[[Return Date]:[Return Date]]&gt;=P$5)*(Table2[[Last Name]:[Last Name]]=$A9)*(Table2[[Event]:[Event]]="TDY")),"TDY",IF(SUMPRODUCT((Table2[[Start Date]:[Start Date]]&lt;=P$5)*(Table2[[Return Date]:[Return Date]]&gt;=P$5)*(Table2[[Last Name]:[Last Name]]=$A9)*(Table2[[Event]:[Event]]="Quarters")),"QTRS",IF(SUMPRODUCT((Table2[[Start Date]:[Start Date]]&lt;=P$5)*(Table2[[Return Date]:[Return Date]]&gt;=P$5)*(Table2[[Last Name]:[Last Name]]=$A9)*(Table2[[Event]:[Event]]="Appt")),"APPT",IF(SUMPRODUCT((Table2[[Start Date]:[Start Date]]&lt;=P$5)*(Table2[[Return Date]:[Return Date]]&gt;=P$5)*(Table2[[Last Name]:[Last Name]]=$A9)*(Table2[[Event]:[Event]]="Bay Orderly")),"BO",IF(SUMPRODUCT((Table2[[Start Date]:[Start Date]]&lt;=P$5)*(Table2[[Return Date]:[Return Date]]&gt;=P$5)*(Table2[[Last Name]:[Last Name]]=$A9)*(Table2[[Event]:[Event]]="Training")),"TRN",IF(SUMPRODUCT((Table2[[Start Date]:[Start Date]]&lt;=P$5)*(Table2[[Return Date]:[Return Date]]&gt;=P$5)*(Table2[[Last Name]:[Last Name]]=$A9)*(Table2[[Event]:[Event]]="PME")),"PME",IF(SUMPRODUCT((Table2[[Start Date]:[Start Date]]&lt;=P$5)*(Table2[[Return Date]:[Return Date]]&gt;=P$5)*(Table2[[Last Name]:[Last Name]]=$A9)*(Table2[[Event]:[Event]]="Leave")),"LV","")))))))),0)</f>
        <v/>
      </c>
      <c r="Q9" s="28" t="str">
        <f>IF($A9&lt;&gt;"",IF(SUMPRODUCT((Table2[[Start Date]:[Start Date]]&lt;=Q$5)*(Table2[[Return Date]:[Return Date]]&gt;=Q$5)*(Table2[[Last Name]:[Last Name]]=$A9)*(Table2[[Event]:[Event]]="Deployed")),"DPLY",IF(SUMPRODUCT((Table2[[Start Date]:[Start Date]]&lt;=Q$5)*(Table2[[Return Date]:[Return Date]]&gt;=Q$5)*(Table2[[Last Name]:[Last Name]]=$A9)*(Table2[[Event]:[Event]]="TDY")),"TDY",IF(SUMPRODUCT((Table2[[Start Date]:[Start Date]]&lt;=Q$5)*(Table2[[Return Date]:[Return Date]]&gt;=Q$5)*(Table2[[Last Name]:[Last Name]]=$A9)*(Table2[[Event]:[Event]]="Quarters")),"QTRS",IF(SUMPRODUCT((Table2[[Start Date]:[Start Date]]&lt;=Q$5)*(Table2[[Return Date]:[Return Date]]&gt;=Q$5)*(Table2[[Last Name]:[Last Name]]=$A9)*(Table2[[Event]:[Event]]="Appt")),"APPT",IF(SUMPRODUCT((Table2[[Start Date]:[Start Date]]&lt;=Q$5)*(Table2[[Return Date]:[Return Date]]&gt;=Q$5)*(Table2[[Last Name]:[Last Name]]=$A9)*(Table2[[Event]:[Event]]="Bay Orderly")),"BO",IF(SUMPRODUCT((Table2[[Start Date]:[Start Date]]&lt;=Q$5)*(Table2[[Return Date]:[Return Date]]&gt;=Q$5)*(Table2[[Last Name]:[Last Name]]=$A9)*(Table2[[Event]:[Event]]="Training")),"TRN",IF(SUMPRODUCT((Table2[[Start Date]:[Start Date]]&lt;=Q$5)*(Table2[[Return Date]:[Return Date]]&gt;=Q$5)*(Table2[[Last Name]:[Last Name]]=$A9)*(Table2[[Event]:[Event]]="PME")),"PME",IF(SUMPRODUCT((Table2[[Start Date]:[Start Date]]&lt;=Q$5)*(Table2[[Return Date]:[Return Date]]&gt;=Q$5)*(Table2[[Last Name]:[Last Name]]=$A9)*(Table2[[Event]:[Event]]="Leave")),"LV","")))))))),0)</f>
        <v/>
      </c>
      <c r="R9" s="28" t="str">
        <f>IF($A9&lt;&gt;"",IF(SUMPRODUCT((Table2[[Start Date]:[Start Date]]&lt;=R$5)*(Table2[[Return Date]:[Return Date]]&gt;=R$5)*(Table2[[Last Name]:[Last Name]]=$A9)*(Table2[[Event]:[Event]]="Deployed")),"DPLY",IF(SUMPRODUCT((Table2[[Start Date]:[Start Date]]&lt;=R$5)*(Table2[[Return Date]:[Return Date]]&gt;=R$5)*(Table2[[Last Name]:[Last Name]]=$A9)*(Table2[[Event]:[Event]]="TDY")),"TDY",IF(SUMPRODUCT((Table2[[Start Date]:[Start Date]]&lt;=R$5)*(Table2[[Return Date]:[Return Date]]&gt;=R$5)*(Table2[[Last Name]:[Last Name]]=$A9)*(Table2[[Event]:[Event]]="Quarters")),"QTRS",IF(SUMPRODUCT((Table2[[Start Date]:[Start Date]]&lt;=R$5)*(Table2[[Return Date]:[Return Date]]&gt;=R$5)*(Table2[[Last Name]:[Last Name]]=$A9)*(Table2[[Event]:[Event]]="Appt")),"APPT",IF(SUMPRODUCT((Table2[[Start Date]:[Start Date]]&lt;=R$5)*(Table2[[Return Date]:[Return Date]]&gt;=R$5)*(Table2[[Last Name]:[Last Name]]=$A9)*(Table2[[Event]:[Event]]="Bay Orderly")),"BO",IF(SUMPRODUCT((Table2[[Start Date]:[Start Date]]&lt;=R$5)*(Table2[[Return Date]:[Return Date]]&gt;=R$5)*(Table2[[Last Name]:[Last Name]]=$A9)*(Table2[[Event]:[Event]]="Training")),"TRN",IF(SUMPRODUCT((Table2[[Start Date]:[Start Date]]&lt;=R$5)*(Table2[[Return Date]:[Return Date]]&gt;=R$5)*(Table2[[Last Name]:[Last Name]]=$A9)*(Table2[[Event]:[Event]]="PME")),"PME",IF(SUMPRODUCT((Table2[[Start Date]:[Start Date]]&lt;=R$5)*(Table2[[Return Date]:[Return Date]]&gt;=R$5)*(Table2[[Last Name]:[Last Name]]=$A9)*(Table2[[Event]:[Event]]="Leave")),"LV","")))))))),0)</f>
        <v/>
      </c>
      <c r="S9" s="28" t="str">
        <f>IF($A9&lt;&gt;"",IF(SUMPRODUCT((Table2[[Start Date]:[Start Date]]&lt;=S$5)*(Table2[[Return Date]:[Return Date]]&gt;=S$5)*(Table2[[Last Name]:[Last Name]]=$A9)*(Table2[[Event]:[Event]]="Deployed")),"DPLY",IF(SUMPRODUCT((Table2[[Start Date]:[Start Date]]&lt;=S$5)*(Table2[[Return Date]:[Return Date]]&gt;=S$5)*(Table2[[Last Name]:[Last Name]]=$A9)*(Table2[[Event]:[Event]]="TDY")),"TDY",IF(SUMPRODUCT((Table2[[Start Date]:[Start Date]]&lt;=S$5)*(Table2[[Return Date]:[Return Date]]&gt;=S$5)*(Table2[[Last Name]:[Last Name]]=$A9)*(Table2[[Event]:[Event]]="Quarters")),"QTRS",IF(SUMPRODUCT((Table2[[Start Date]:[Start Date]]&lt;=S$5)*(Table2[[Return Date]:[Return Date]]&gt;=S$5)*(Table2[[Last Name]:[Last Name]]=$A9)*(Table2[[Event]:[Event]]="Appt")),"APPT",IF(SUMPRODUCT((Table2[[Start Date]:[Start Date]]&lt;=S$5)*(Table2[[Return Date]:[Return Date]]&gt;=S$5)*(Table2[[Last Name]:[Last Name]]=$A9)*(Table2[[Event]:[Event]]="Bay Orderly")),"BO",IF(SUMPRODUCT((Table2[[Start Date]:[Start Date]]&lt;=S$5)*(Table2[[Return Date]:[Return Date]]&gt;=S$5)*(Table2[[Last Name]:[Last Name]]=$A9)*(Table2[[Event]:[Event]]="Training")),"TRN",IF(SUMPRODUCT((Table2[[Start Date]:[Start Date]]&lt;=S$5)*(Table2[[Return Date]:[Return Date]]&gt;=S$5)*(Table2[[Last Name]:[Last Name]]=$A9)*(Table2[[Event]:[Event]]="PME")),"PME",IF(SUMPRODUCT((Table2[[Start Date]:[Start Date]]&lt;=S$5)*(Table2[[Return Date]:[Return Date]]&gt;=S$5)*(Table2[[Last Name]:[Last Name]]=$A9)*(Table2[[Event]:[Event]]="Leave")),"LV","")))))))),0)</f>
        <v/>
      </c>
      <c r="T9" s="28" t="str">
        <f>IF($A9&lt;&gt;"",IF(SUMPRODUCT((Table2[[Start Date]:[Start Date]]&lt;=T$5)*(Table2[[Return Date]:[Return Date]]&gt;=T$5)*(Table2[[Last Name]:[Last Name]]=$A9)*(Table2[[Event]:[Event]]="Deployed")),"DPLY",IF(SUMPRODUCT((Table2[[Start Date]:[Start Date]]&lt;=T$5)*(Table2[[Return Date]:[Return Date]]&gt;=T$5)*(Table2[[Last Name]:[Last Name]]=$A9)*(Table2[[Event]:[Event]]="TDY")),"TDY",IF(SUMPRODUCT((Table2[[Start Date]:[Start Date]]&lt;=T$5)*(Table2[[Return Date]:[Return Date]]&gt;=T$5)*(Table2[[Last Name]:[Last Name]]=$A9)*(Table2[[Event]:[Event]]="Quarters")),"QTRS",IF(SUMPRODUCT((Table2[[Start Date]:[Start Date]]&lt;=T$5)*(Table2[[Return Date]:[Return Date]]&gt;=T$5)*(Table2[[Last Name]:[Last Name]]=$A9)*(Table2[[Event]:[Event]]="Appt")),"APPT",IF(SUMPRODUCT((Table2[[Start Date]:[Start Date]]&lt;=T$5)*(Table2[[Return Date]:[Return Date]]&gt;=T$5)*(Table2[[Last Name]:[Last Name]]=$A9)*(Table2[[Event]:[Event]]="Bay Orderly")),"BO",IF(SUMPRODUCT((Table2[[Start Date]:[Start Date]]&lt;=T$5)*(Table2[[Return Date]:[Return Date]]&gt;=T$5)*(Table2[[Last Name]:[Last Name]]=$A9)*(Table2[[Event]:[Event]]="Training")),"TRN",IF(SUMPRODUCT((Table2[[Start Date]:[Start Date]]&lt;=T$5)*(Table2[[Return Date]:[Return Date]]&gt;=T$5)*(Table2[[Last Name]:[Last Name]]=$A9)*(Table2[[Event]:[Event]]="PME")),"PME",IF(SUMPRODUCT((Table2[[Start Date]:[Start Date]]&lt;=T$5)*(Table2[[Return Date]:[Return Date]]&gt;=T$5)*(Table2[[Last Name]:[Last Name]]=$A9)*(Table2[[Event]:[Event]]="Leave")),"LV","")))))))),0)</f>
        <v/>
      </c>
      <c r="U9" s="28" t="str">
        <f>IF($A9&lt;&gt;"",IF(SUMPRODUCT((Table2[[Start Date]:[Start Date]]&lt;=U$5)*(Table2[[Return Date]:[Return Date]]&gt;=U$5)*(Table2[[Last Name]:[Last Name]]=$A9)*(Table2[[Event]:[Event]]="Deployed")),"DPLY",IF(SUMPRODUCT((Table2[[Start Date]:[Start Date]]&lt;=U$5)*(Table2[[Return Date]:[Return Date]]&gt;=U$5)*(Table2[[Last Name]:[Last Name]]=$A9)*(Table2[[Event]:[Event]]="TDY")),"TDY",IF(SUMPRODUCT((Table2[[Start Date]:[Start Date]]&lt;=U$5)*(Table2[[Return Date]:[Return Date]]&gt;=U$5)*(Table2[[Last Name]:[Last Name]]=$A9)*(Table2[[Event]:[Event]]="Quarters")),"QTRS",IF(SUMPRODUCT((Table2[[Start Date]:[Start Date]]&lt;=U$5)*(Table2[[Return Date]:[Return Date]]&gt;=U$5)*(Table2[[Last Name]:[Last Name]]=$A9)*(Table2[[Event]:[Event]]="Appt")),"APPT",IF(SUMPRODUCT((Table2[[Start Date]:[Start Date]]&lt;=U$5)*(Table2[[Return Date]:[Return Date]]&gt;=U$5)*(Table2[[Last Name]:[Last Name]]=$A9)*(Table2[[Event]:[Event]]="Bay Orderly")),"BO",IF(SUMPRODUCT((Table2[[Start Date]:[Start Date]]&lt;=U$5)*(Table2[[Return Date]:[Return Date]]&gt;=U$5)*(Table2[[Last Name]:[Last Name]]=$A9)*(Table2[[Event]:[Event]]="Training")),"TRN",IF(SUMPRODUCT((Table2[[Start Date]:[Start Date]]&lt;=U$5)*(Table2[[Return Date]:[Return Date]]&gt;=U$5)*(Table2[[Last Name]:[Last Name]]=$A9)*(Table2[[Event]:[Event]]="PME")),"PME",IF(SUMPRODUCT((Table2[[Start Date]:[Start Date]]&lt;=U$5)*(Table2[[Return Date]:[Return Date]]&gt;=U$5)*(Table2[[Last Name]:[Last Name]]=$A9)*(Table2[[Event]:[Event]]="Leave")),"LV","")))))))),0)</f>
        <v/>
      </c>
      <c r="V9" s="28" t="str">
        <f>IF($A9&lt;&gt;"",IF(SUMPRODUCT((Table2[[Start Date]:[Start Date]]&lt;=V$5)*(Table2[[Return Date]:[Return Date]]&gt;=V$5)*(Table2[[Last Name]:[Last Name]]=$A9)*(Table2[[Event]:[Event]]="Deployed")),"DPLY",IF(SUMPRODUCT((Table2[[Start Date]:[Start Date]]&lt;=V$5)*(Table2[[Return Date]:[Return Date]]&gt;=V$5)*(Table2[[Last Name]:[Last Name]]=$A9)*(Table2[[Event]:[Event]]="TDY")),"TDY",IF(SUMPRODUCT((Table2[[Start Date]:[Start Date]]&lt;=V$5)*(Table2[[Return Date]:[Return Date]]&gt;=V$5)*(Table2[[Last Name]:[Last Name]]=$A9)*(Table2[[Event]:[Event]]="Quarters")),"QTRS",IF(SUMPRODUCT((Table2[[Start Date]:[Start Date]]&lt;=V$5)*(Table2[[Return Date]:[Return Date]]&gt;=V$5)*(Table2[[Last Name]:[Last Name]]=$A9)*(Table2[[Event]:[Event]]="Appt")),"APPT",IF(SUMPRODUCT((Table2[[Start Date]:[Start Date]]&lt;=V$5)*(Table2[[Return Date]:[Return Date]]&gt;=V$5)*(Table2[[Last Name]:[Last Name]]=$A9)*(Table2[[Event]:[Event]]="Bay Orderly")),"BO",IF(SUMPRODUCT((Table2[[Start Date]:[Start Date]]&lt;=V$5)*(Table2[[Return Date]:[Return Date]]&gt;=V$5)*(Table2[[Last Name]:[Last Name]]=$A9)*(Table2[[Event]:[Event]]="Training")),"TRN",IF(SUMPRODUCT((Table2[[Start Date]:[Start Date]]&lt;=V$5)*(Table2[[Return Date]:[Return Date]]&gt;=V$5)*(Table2[[Last Name]:[Last Name]]=$A9)*(Table2[[Event]:[Event]]="PME")),"PME",IF(SUMPRODUCT((Table2[[Start Date]:[Start Date]]&lt;=V$5)*(Table2[[Return Date]:[Return Date]]&gt;=V$5)*(Table2[[Last Name]:[Last Name]]=$A9)*(Table2[[Event]:[Event]]="Leave")),"LV","")))))))),0)</f>
        <v/>
      </c>
      <c r="W9" s="28" t="str">
        <f>IF($A9&lt;&gt;"",IF(SUMPRODUCT((Table2[[Start Date]:[Start Date]]&lt;=W$5)*(Table2[[Return Date]:[Return Date]]&gt;=W$5)*(Table2[[Last Name]:[Last Name]]=$A9)*(Table2[[Event]:[Event]]="Deployed")),"DPLY",IF(SUMPRODUCT((Table2[[Start Date]:[Start Date]]&lt;=W$5)*(Table2[[Return Date]:[Return Date]]&gt;=W$5)*(Table2[[Last Name]:[Last Name]]=$A9)*(Table2[[Event]:[Event]]="TDY")),"TDY",IF(SUMPRODUCT((Table2[[Start Date]:[Start Date]]&lt;=W$5)*(Table2[[Return Date]:[Return Date]]&gt;=W$5)*(Table2[[Last Name]:[Last Name]]=$A9)*(Table2[[Event]:[Event]]="Quarters")),"QTRS",IF(SUMPRODUCT((Table2[[Start Date]:[Start Date]]&lt;=W$5)*(Table2[[Return Date]:[Return Date]]&gt;=W$5)*(Table2[[Last Name]:[Last Name]]=$A9)*(Table2[[Event]:[Event]]="Appt")),"APPT",IF(SUMPRODUCT((Table2[[Start Date]:[Start Date]]&lt;=W$5)*(Table2[[Return Date]:[Return Date]]&gt;=W$5)*(Table2[[Last Name]:[Last Name]]=$A9)*(Table2[[Event]:[Event]]="Bay Orderly")),"BO",IF(SUMPRODUCT((Table2[[Start Date]:[Start Date]]&lt;=W$5)*(Table2[[Return Date]:[Return Date]]&gt;=W$5)*(Table2[[Last Name]:[Last Name]]=$A9)*(Table2[[Event]:[Event]]="Training")),"TRN",IF(SUMPRODUCT((Table2[[Start Date]:[Start Date]]&lt;=W$5)*(Table2[[Return Date]:[Return Date]]&gt;=W$5)*(Table2[[Last Name]:[Last Name]]=$A9)*(Table2[[Event]:[Event]]="PME")),"PME",IF(SUMPRODUCT((Table2[[Start Date]:[Start Date]]&lt;=W$5)*(Table2[[Return Date]:[Return Date]]&gt;=W$5)*(Table2[[Last Name]:[Last Name]]=$A9)*(Table2[[Event]:[Event]]="Leave")),"LV","")))))))),0)</f>
        <v/>
      </c>
      <c r="X9" s="28" t="str">
        <f>IF($A9&lt;&gt;"",IF(SUMPRODUCT((Table2[[Start Date]:[Start Date]]&lt;=X$5)*(Table2[[Return Date]:[Return Date]]&gt;=X$5)*(Table2[[Last Name]:[Last Name]]=$A9)*(Table2[[Event]:[Event]]="Deployed")),"DPLY",IF(SUMPRODUCT((Table2[[Start Date]:[Start Date]]&lt;=X$5)*(Table2[[Return Date]:[Return Date]]&gt;=X$5)*(Table2[[Last Name]:[Last Name]]=$A9)*(Table2[[Event]:[Event]]="TDY")),"TDY",IF(SUMPRODUCT((Table2[[Start Date]:[Start Date]]&lt;=X$5)*(Table2[[Return Date]:[Return Date]]&gt;=X$5)*(Table2[[Last Name]:[Last Name]]=$A9)*(Table2[[Event]:[Event]]="Quarters")),"QTRS",IF(SUMPRODUCT((Table2[[Start Date]:[Start Date]]&lt;=X$5)*(Table2[[Return Date]:[Return Date]]&gt;=X$5)*(Table2[[Last Name]:[Last Name]]=$A9)*(Table2[[Event]:[Event]]="Appt")),"APPT",IF(SUMPRODUCT((Table2[[Start Date]:[Start Date]]&lt;=X$5)*(Table2[[Return Date]:[Return Date]]&gt;=X$5)*(Table2[[Last Name]:[Last Name]]=$A9)*(Table2[[Event]:[Event]]="Bay Orderly")),"BO",IF(SUMPRODUCT((Table2[[Start Date]:[Start Date]]&lt;=X$5)*(Table2[[Return Date]:[Return Date]]&gt;=X$5)*(Table2[[Last Name]:[Last Name]]=$A9)*(Table2[[Event]:[Event]]="Training")),"TRN",IF(SUMPRODUCT((Table2[[Start Date]:[Start Date]]&lt;=X$5)*(Table2[[Return Date]:[Return Date]]&gt;=X$5)*(Table2[[Last Name]:[Last Name]]=$A9)*(Table2[[Event]:[Event]]="PME")),"PME",IF(SUMPRODUCT((Table2[[Start Date]:[Start Date]]&lt;=X$5)*(Table2[[Return Date]:[Return Date]]&gt;=X$5)*(Table2[[Last Name]:[Last Name]]=$A9)*(Table2[[Event]:[Event]]="Leave")),"LV","")))))))),0)</f>
        <v/>
      </c>
      <c r="Y9" s="28" t="str">
        <f>IF($A9&lt;&gt;"",IF(SUMPRODUCT((Table2[[Start Date]:[Start Date]]&lt;=Y$5)*(Table2[[Return Date]:[Return Date]]&gt;=Y$5)*(Table2[[Last Name]:[Last Name]]=$A9)*(Table2[[Event]:[Event]]="Deployed")),"DPLY",IF(SUMPRODUCT((Table2[[Start Date]:[Start Date]]&lt;=Y$5)*(Table2[[Return Date]:[Return Date]]&gt;=Y$5)*(Table2[[Last Name]:[Last Name]]=$A9)*(Table2[[Event]:[Event]]="TDY")),"TDY",IF(SUMPRODUCT((Table2[[Start Date]:[Start Date]]&lt;=Y$5)*(Table2[[Return Date]:[Return Date]]&gt;=Y$5)*(Table2[[Last Name]:[Last Name]]=$A9)*(Table2[[Event]:[Event]]="Quarters")),"QTRS",IF(SUMPRODUCT((Table2[[Start Date]:[Start Date]]&lt;=Y$5)*(Table2[[Return Date]:[Return Date]]&gt;=Y$5)*(Table2[[Last Name]:[Last Name]]=$A9)*(Table2[[Event]:[Event]]="Appt")),"APPT",IF(SUMPRODUCT((Table2[[Start Date]:[Start Date]]&lt;=Y$5)*(Table2[[Return Date]:[Return Date]]&gt;=Y$5)*(Table2[[Last Name]:[Last Name]]=$A9)*(Table2[[Event]:[Event]]="Bay Orderly")),"BO",IF(SUMPRODUCT((Table2[[Start Date]:[Start Date]]&lt;=Y$5)*(Table2[[Return Date]:[Return Date]]&gt;=Y$5)*(Table2[[Last Name]:[Last Name]]=$A9)*(Table2[[Event]:[Event]]="Training")),"TRN",IF(SUMPRODUCT((Table2[[Start Date]:[Start Date]]&lt;=Y$5)*(Table2[[Return Date]:[Return Date]]&gt;=Y$5)*(Table2[[Last Name]:[Last Name]]=$A9)*(Table2[[Event]:[Event]]="PME")),"PME",IF(SUMPRODUCT((Table2[[Start Date]:[Start Date]]&lt;=Y$5)*(Table2[[Return Date]:[Return Date]]&gt;=Y$5)*(Table2[[Last Name]:[Last Name]]=$A9)*(Table2[[Event]:[Event]]="Leave")),"LV","")))))))),0)</f>
        <v/>
      </c>
      <c r="Z9" s="28" t="str">
        <f>IF($A9&lt;&gt;"",IF(SUMPRODUCT((Table2[[Start Date]:[Start Date]]&lt;=Z$5)*(Table2[[Return Date]:[Return Date]]&gt;=Z$5)*(Table2[[Last Name]:[Last Name]]=$A9)*(Table2[[Event]:[Event]]="Deployed")),"DPLY",IF(SUMPRODUCT((Table2[[Start Date]:[Start Date]]&lt;=Z$5)*(Table2[[Return Date]:[Return Date]]&gt;=Z$5)*(Table2[[Last Name]:[Last Name]]=$A9)*(Table2[[Event]:[Event]]="TDY")),"TDY",IF(SUMPRODUCT((Table2[[Start Date]:[Start Date]]&lt;=Z$5)*(Table2[[Return Date]:[Return Date]]&gt;=Z$5)*(Table2[[Last Name]:[Last Name]]=$A9)*(Table2[[Event]:[Event]]="Quarters")),"QTRS",IF(SUMPRODUCT((Table2[[Start Date]:[Start Date]]&lt;=Z$5)*(Table2[[Return Date]:[Return Date]]&gt;=Z$5)*(Table2[[Last Name]:[Last Name]]=$A9)*(Table2[[Event]:[Event]]="Appt")),"APPT",IF(SUMPRODUCT((Table2[[Start Date]:[Start Date]]&lt;=Z$5)*(Table2[[Return Date]:[Return Date]]&gt;=Z$5)*(Table2[[Last Name]:[Last Name]]=$A9)*(Table2[[Event]:[Event]]="Bay Orderly")),"BO",IF(SUMPRODUCT((Table2[[Start Date]:[Start Date]]&lt;=Z$5)*(Table2[[Return Date]:[Return Date]]&gt;=Z$5)*(Table2[[Last Name]:[Last Name]]=$A9)*(Table2[[Event]:[Event]]="Training")),"TRN",IF(SUMPRODUCT((Table2[[Start Date]:[Start Date]]&lt;=Z$5)*(Table2[[Return Date]:[Return Date]]&gt;=Z$5)*(Table2[[Last Name]:[Last Name]]=$A9)*(Table2[[Event]:[Event]]="PME")),"PME",IF(SUMPRODUCT((Table2[[Start Date]:[Start Date]]&lt;=Z$5)*(Table2[[Return Date]:[Return Date]]&gt;=Z$5)*(Table2[[Last Name]:[Last Name]]=$A9)*(Table2[[Event]:[Event]]="Leave")),"LV","")))))))),0)</f>
        <v/>
      </c>
      <c r="AA9" s="28" t="str">
        <f>IF($A9&lt;&gt;"",IF(SUMPRODUCT((Table2[[Start Date]:[Start Date]]&lt;=AA$5)*(Table2[[Return Date]:[Return Date]]&gt;=AA$5)*(Table2[[Last Name]:[Last Name]]=$A9)*(Table2[[Event]:[Event]]="Deployed")),"DPLY",IF(SUMPRODUCT((Table2[[Start Date]:[Start Date]]&lt;=AA$5)*(Table2[[Return Date]:[Return Date]]&gt;=AA$5)*(Table2[[Last Name]:[Last Name]]=$A9)*(Table2[[Event]:[Event]]="TDY")),"TDY",IF(SUMPRODUCT((Table2[[Start Date]:[Start Date]]&lt;=AA$5)*(Table2[[Return Date]:[Return Date]]&gt;=AA$5)*(Table2[[Last Name]:[Last Name]]=$A9)*(Table2[[Event]:[Event]]="Quarters")),"QTRS",IF(SUMPRODUCT((Table2[[Start Date]:[Start Date]]&lt;=AA$5)*(Table2[[Return Date]:[Return Date]]&gt;=AA$5)*(Table2[[Last Name]:[Last Name]]=$A9)*(Table2[[Event]:[Event]]="Appt")),"APPT",IF(SUMPRODUCT((Table2[[Start Date]:[Start Date]]&lt;=AA$5)*(Table2[[Return Date]:[Return Date]]&gt;=AA$5)*(Table2[[Last Name]:[Last Name]]=$A9)*(Table2[[Event]:[Event]]="Bay Orderly")),"BO",IF(SUMPRODUCT((Table2[[Start Date]:[Start Date]]&lt;=AA$5)*(Table2[[Return Date]:[Return Date]]&gt;=AA$5)*(Table2[[Last Name]:[Last Name]]=$A9)*(Table2[[Event]:[Event]]="Training")),"TRN",IF(SUMPRODUCT((Table2[[Start Date]:[Start Date]]&lt;=AA$5)*(Table2[[Return Date]:[Return Date]]&gt;=AA$5)*(Table2[[Last Name]:[Last Name]]=$A9)*(Table2[[Event]:[Event]]="PME")),"PME",IF(SUMPRODUCT((Table2[[Start Date]:[Start Date]]&lt;=AA$5)*(Table2[[Return Date]:[Return Date]]&gt;=AA$5)*(Table2[[Last Name]:[Last Name]]=$A9)*(Table2[[Event]:[Event]]="Leave")),"LV","")))))))),0)</f>
        <v/>
      </c>
      <c r="AB9" s="28" t="str">
        <f>IF($A9&lt;&gt;"",IF(SUMPRODUCT((Table2[[Start Date]:[Start Date]]&lt;=AB$5)*(Table2[[Return Date]:[Return Date]]&gt;=AB$5)*(Table2[[Last Name]:[Last Name]]=$A9)*(Table2[[Event]:[Event]]="Deployed")),"DPLY",IF(SUMPRODUCT((Table2[[Start Date]:[Start Date]]&lt;=AB$5)*(Table2[[Return Date]:[Return Date]]&gt;=AB$5)*(Table2[[Last Name]:[Last Name]]=$A9)*(Table2[[Event]:[Event]]="TDY")),"TDY",IF(SUMPRODUCT((Table2[[Start Date]:[Start Date]]&lt;=AB$5)*(Table2[[Return Date]:[Return Date]]&gt;=AB$5)*(Table2[[Last Name]:[Last Name]]=$A9)*(Table2[[Event]:[Event]]="Quarters")),"QTRS",IF(SUMPRODUCT((Table2[[Start Date]:[Start Date]]&lt;=AB$5)*(Table2[[Return Date]:[Return Date]]&gt;=AB$5)*(Table2[[Last Name]:[Last Name]]=$A9)*(Table2[[Event]:[Event]]="Appt")),"APPT",IF(SUMPRODUCT((Table2[[Start Date]:[Start Date]]&lt;=AB$5)*(Table2[[Return Date]:[Return Date]]&gt;=AB$5)*(Table2[[Last Name]:[Last Name]]=$A9)*(Table2[[Event]:[Event]]="Bay Orderly")),"BO",IF(SUMPRODUCT((Table2[[Start Date]:[Start Date]]&lt;=AB$5)*(Table2[[Return Date]:[Return Date]]&gt;=AB$5)*(Table2[[Last Name]:[Last Name]]=$A9)*(Table2[[Event]:[Event]]="Training")),"TRN",IF(SUMPRODUCT((Table2[[Start Date]:[Start Date]]&lt;=AB$5)*(Table2[[Return Date]:[Return Date]]&gt;=AB$5)*(Table2[[Last Name]:[Last Name]]=$A9)*(Table2[[Event]:[Event]]="PME")),"PME",IF(SUMPRODUCT((Table2[[Start Date]:[Start Date]]&lt;=AB$5)*(Table2[[Return Date]:[Return Date]]&gt;=AB$5)*(Table2[[Last Name]:[Last Name]]=$A9)*(Table2[[Event]:[Event]]="Leave")),"LV","")))))))),0)</f>
        <v/>
      </c>
      <c r="AC9" s="28" t="str">
        <f>IF($A9&lt;&gt;"",IF(SUMPRODUCT((Table2[[Start Date]:[Start Date]]&lt;=AC$5)*(Table2[[Return Date]:[Return Date]]&gt;=AC$5)*(Table2[[Last Name]:[Last Name]]=$A9)*(Table2[[Event]:[Event]]="Deployed")),"DPLY",IF(SUMPRODUCT((Table2[[Start Date]:[Start Date]]&lt;=AC$5)*(Table2[[Return Date]:[Return Date]]&gt;=AC$5)*(Table2[[Last Name]:[Last Name]]=$A9)*(Table2[[Event]:[Event]]="TDY")),"TDY",IF(SUMPRODUCT((Table2[[Start Date]:[Start Date]]&lt;=AC$5)*(Table2[[Return Date]:[Return Date]]&gt;=AC$5)*(Table2[[Last Name]:[Last Name]]=$A9)*(Table2[[Event]:[Event]]="Quarters")),"QTRS",IF(SUMPRODUCT((Table2[[Start Date]:[Start Date]]&lt;=AC$5)*(Table2[[Return Date]:[Return Date]]&gt;=AC$5)*(Table2[[Last Name]:[Last Name]]=$A9)*(Table2[[Event]:[Event]]="Appt")),"APPT",IF(SUMPRODUCT((Table2[[Start Date]:[Start Date]]&lt;=AC$5)*(Table2[[Return Date]:[Return Date]]&gt;=AC$5)*(Table2[[Last Name]:[Last Name]]=$A9)*(Table2[[Event]:[Event]]="Bay Orderly")),"BO",IF(SUMPRODUCT((Table2[[Start Date]:[Start Date]]&lt;=AC$5)*(Table2[[Return Date]:[Return Date]]&gt;=AC$5)*(Table2[[Last Name]:[Last Name]]=$A9)*(Table2[[Event]:[Event]]="Training")),"TRN",IF(SUMPRODUCT((Table2[[Start Date]:[Start Date]]&lt;=AC$5)*(Table2[[Return Date]:[Return Date]]&gt;=AC$5)*(Table2[[Last Name]:[Last Name]]=$A9)*(Table2[[Event]:[Event]]="PME")),"PME",IF(SUMPRODUCT((Table2[[Start Date]:[Start Date]]&lt;=AC$5)*(Table2[[Return Date]:[Return Date]]&gt;=AC$5)*(Table2[[Last Name]:[Last Name]]=$A9)*(Table2[[Event]:[Event]]="Leave")),"LV","")))))))),0)</f>
        <v/>
      </c>
      <c r="AD9" s="28" t="str">
        <f>IF($A9&lt;&gt;"",IF(SUMPRODUCT((Table2[[Start Date]:[Start Date]]&lt;=AD$5)*(Table2[[Return Date]:[Return Date]]&gt;=AD$5)*(Table2[[Last Name]:[Last Name]]=$A9)*(Table2[[Event]:[Event]]="Deployed")),"DPLY",IF(SUMPRODUCT((Table2[[Start Date]:[Start Date]]&lt;=AD$5)*(Table2[[Return Date]:[Return Date]]&gt;=AD$5)*(Table2[[Last Name]:[Last Name]]=$A9)*(Table2[[Event]:[Event]]="TDY")),"TDY",IF(SUMPRODUCT((Table2[[Start Date]:[Start Date]]&lt;=AD$5)*(Table2[[Return Date]:[Return Date]]&gt;=AD$5)*(Table2[[Last Name]:[Last Name]]=$A9)*(Table2[[Event]:[Event]]="Quarters")),"QTRS",IF(SUMPRODUCT((Table2[[Start Date]:[Start Date]]&lt;=AD$5)*(Table2[[Return Date]:[Return Date]]&gt;=AD$5)*(Table2[[Last Name]:[Last Name]]=$A9)*(Table2[[Event]:[Event]]="Appt")),"APPT",IF(SUMPRODUCT((Table2[[Start Date]:[Start Date]]&lt;=AD$5)*(Table2[[Return Date]:[Return Date]]&gt;=AD$5)*(Table2[[Last Name]:[Last Name]]=$A9)*(Table2[[Event]:[Event]]="Bay Orderly")),"BO",IF(SUMPRODUCT((Table2[[Start Date]:[Start Date]]&lt;=AD$5)*(Table2[[Return Date]:[Return Date]]&gt;=AD$5)*(Table2[[Last Name]:[Last Name]]=$A9)*(Table2[[Event]:[Event]]="Training")),"TRN",IF(SUMPRODUCT((Table2[[Start Date]:[Start Date]]&lt;=AD$5)*(Table2[[Return Date]:[Return Date]]&gt;=AD$5)*(Table2[[Last Name]:[Last Name]]=$A9)*(Table2[[Event]:[Event]]="PME")),"PME",IF(SUMPRODUCT((Table2[[Start Date]:[Start Date]]&lt;=AD$5)*(Table2[[Return Date]:[Return Date]]&gt;=AD$5)*(Table2[[Last Name]:[Last Name]]=$A9)*(Table2[[Event]:[Event]]="Leave")),"LV","")))))))),0)</f>
        <v/>
      </c>
      <c r="AE9" s="28" t="str">
        <f>IF($A9&lt;&gt;"",IF(SUMPRODUCT((Table2[[Start Date]:[Start Date]]&lt;=AE$5)*(Table2[[Return Date]:[Return Date]]&gt;=AE$5)*(Table2[[Last Name]:[Last Name]]=$A9)*(Table2[[Event]:[Event]]="Deployed")),"DPLY",IF(SUMPRODUCT((Table2[[Start Date]:[Start Date]]&lt;=AE$5)*(Table2[[Return Date]:[Return Date]]&gt;=AE$5)*(Table2[[Last Name]:[Last Name]]=$A9)*(Table2[[Event]:[Event]]="TDY")),"TDY",IF(SUMPRODUCT((Table2[[Start Date]:[Start Date]]&lt;=AE$5)*(Table2[[Return Date]:[Return Date]]&gt;=AE$5)*(Table2[[Last Name]:[Last Name]]=$A9)*(Table2[[Event]:[Event]]="Quarters")),"QTRS",IF(SUMPRODUCT((Table2[[Start Date]:[Start Date]]&lt;=AE$5)*(Table2[[Return Date]:[Return Date]]&gt;=AE$5)*(Table2[[Last Name]:[Last Name]]=$A9)*(Table2[[Event]:[Event]]="Appt")),"APPT",IF(SUMPRODUCT((Table2[[Start Date]:[Start Date]]&lt;=AE$5)*(Table2[[Return Date]:[Return Date]]&gt;=AE$5)*(Table2[[Last Name]:[Last Name]]=$A9)*(Table2[[Event]:[Event]]="Bay Orderly")),"BO",IF(SUMPRODUCT((Table2[[Start Date]:[Start Date]]&lt;=AE$5)*(Table2[[Return Date]:[Return Date]]&gt;=AE$5)*(Table2[[Last Name]:[Last Name]]=$A9)*(Table2[[Event]:[Event]]="Training")),"TRN",IF(SUMPRODUCT((Table2[[Start Date]:[Start Date]]&lt;=AE$5)*(Table2[[Return Date]:[Return Date]]&gt;=AE$5)*(Table2[[Last Name]:[Last Name]]=$A9)*(Table2[[Event]:[Event]]="PME")),"PME",IF(SUMPRODUCT((Table2[[Start Date]:[Start Date]]&lt;=AE$5)*(Table2[[Return Date]:[Return Date]]&gt;=AE$5)*(Table2[[Last Name]:[Last Name]]=$A9)*(Table2[[Event]:[Event]]="Leave")),"LV","")))))))),0)</f>
        <v/>
      </c>
      <c r="AF9" s="28" t="str">
        <f>IF($A9&lt;&gt;"",IF(SUMPRODUCT((Table2[[Start Date]:[Start Date]]&lt;=AF$5)*(Table2[[Return Date]:[Return Date]]&gt;=AF$5)*(Table2[[Last Name]:[Last Name]]=$A9)*(Table2[[Event]:[Event]]="Deployed")),"DPLY",IF(SUMPRODUCT((Table2[[Start Date]:[Start Date]]&lt;=AF$5)*(Table2[[Return Date]:[Return Date]]&gt;=AF$5)*(Table2[[Last Name]:[Last Name]]=$A9)*(Table2[[Event]:[Event]]="TDY")),"TDY",IF(SUMPRODUCT((Table2[[Start Date]:[Start Date]]&lt;=AF$5)*(Table2[[Return Date]:[Return Date]]&gt;=AF$5)*(Table2[[Last Name]:[Last Name]]=$A9)*(Table2[[Event]:[Event]]="Quarters")),"QTRS",IF(SUMPRODUCT((Table2[[Start Date]:[Start Date]]&lt;=AF$5)*(Table2[[Return Date]:[Return Date]]&gt;=AF$5)*(Table2[[Last Name]:[Last Name]]=$A9)*(Table2[[Event]:[Event]]="Appt")),"APPT",IF(SUMPRODUCT((Table2[[Start Date]:[Start Date]]&lt;=AF$5)*(Table2[[Return Date]:[Return Date]]&gt;=AF$5)*(Table2[[Last Name]:[Last Name]]=$A9)*(Table2[[Event]:[Event]]="Bay Orderly")),"BO",IF(SUMPRODUCT((Table2[[Start Date]:[Start Date]]&lt;=AF$5)*(Table2[[Return Date]:[Return Date]]&gt;=AF$5)*(Table2[[Last Name]:[Last Name]]=$A9)*(Table2[[Event]:[Event]]="Training")),"TRN",IF(SUMPRODUCT((Table2[[Start Date]:[Start Date]]&lt;=AF$5)*(Table2[[Return Date]:[Return Date]]&gt;=AF$5)*(Table2[[Last Name]:[Last Name]]=$A9)*(Table2[[Event]:[Event]]="PME")),"PME",IF(SUMPRODUCT((Table2[[Start Date]:[Start Date]]&lt;=AF$5)*(Table2[[Return Date]:[Return Date]]&gt;=AF$5)*(Table2[[Last Name]:[Last Name]]=$A9)*(Table2[[Event]:[Event]]="Leave")),"LV","")))))))),0)</f>
        <v/>
      </c>
      <c r="AG9" s="28" t="str">
        <f>IF($A9&lt;&gt;"",IF(SUMPRODUCT((Table2[[Start Date]:[Start Date]]&lt;=AG$5)*(Table2[[Return Date]:[Return Date]]&gt;=AG$5)*(Table2[[Last Name]:[Last Name]]=$A9)*(Table2[[Event]:[Event]]="Deployed")),"DPLY",IF(SUMPRODUCT((Table2[[Start Date]:[Start Date]]&lt;=AG$5)*(Table2[[Return Date]:[Return Date]]&gt;=AG$5)*(Table2[[Last Name]:[Last Name]]=$A9)*(Table2[[Event]:[Event]]="TDY")),"TDY",IF(SUMPRODUCT((Table2[[Start Date]:[Start Date]]&lt;=AG$5)*(Table2[[Return Date]:[Return Date]]&gt;=AG$5)*(Table2[[Last Name]:[Last Name]]=$A9)*(Table2[[Event]:[Event]]="Quarters")),"QTRS",IF(SUMPRODUCT((Table2[[Start Date]:[Start Date]]&lt;=AG$5)*(Table2[[Return Date]:[Return Date]]&gt;=AG$5)*(Table2[[Last Name]:[Last Name]]=$A9)*(Table2[[Event]:[Event]]="Appt")),"APPT",IF(SUMPRODUCT((Table2[[Start Date]:[Start Date]]&lt;=AG$5)*(Table2[[Return Date]:[Return Date]]&gt;=AG$5)*(Table2[[Last Name]:[Last Name]]=$A9)*(Table2[[Event]:[Event]]="Bay Orderly")),"BO",IF(SUMPRODUCT((Table2[[Start Date]:[Start Date]]&lt;=AG$5)*(Table2[[Return Date]:[Return Date]]&gt;=AG$5)*(Table2[[Last Name]:[Last Name]]=$A9)*(Table2[[Event]:[Event]]="Training")),"TRN",IF(SUMPRODUCT((Table2[[Start Date]:[Start Date]]&lt;=AG$5)*(Table2[[Return Date]:[Return Date]]&gt;=AG$5)*(Table2[[Last Name]:[Last Name]]=$A9)*(Table2[[Event]:[Event]]="PME")),"PME",IF(SUMPRODUCT((Table2[[Start Date]:[Start Date]]&lt;=AG$5)*(Table2[[Return Date]:[Return Date]]&gt;=AG$5)*(Table2[[Last Name]:[Last Name]]=$A9)*(Table2[[Event]:[Event]]="Leave")),"LV","")))))))),0)</f>
        <v/>
      </c>
      <c r="AH9" s="28" t="str">
        <f>IF($A9&lt;&gt;"",IF(SUMPRODUCT((Table2[[Start Date]:[Start Date]]&lt;=AH$5)*(Table2[[Return Date]:[Return Date]]&gt;=AH$5)*(Table2[[Last Name]:[Last Name]]=$A9)*(Table2[[Event]:[Event]]="Deployed")),"DPLY",IF(SUMPRODUCT((Table2[[Start Date]:[Start Date]]&lt;=AH$5)*(Table2[[Return Date]:[Return Date]]&gt;=AH$5)*(Table2[[Last Name]:[Last Name]]=$A9)*(Table2[[Event]:[Event]]="TDY")),"TDY",IF(SUMPRODUCT((Table2[[Start Date]:[Start Date]]&lt;=AH$5)*(Table2[[Return Date]:[Return Date]]&gt;=AH$5)*(Table2[[Last Name]:[Last Name]]=$A9)*(Table2[[Event]:[Event]]="Quarters")),"QTRS",IF(SUMPRODUCT((Table2[[Start Date]:[Start Date]]&lt;=AH$5)*(Table2[[Return Date]:[Return Date]]&gt;=AH$5)*(Table2[[Last Name]:[Last Name]]=$A9)*(Table2[[Event]:[Event]]="Appt")),"APPT",IF(SUMPRODUCT((Table2[[Start Date]:[Start Date]]&lt;=AH$5)*(Table2[[Return Date]:[Return Date]]&gt;=AH$5)*(Table2[[Last Name]:[Last Name]]=$A9)*(Table2[[Event]:[Event]]="Bay Orderly")),"BO",IF(SUMPRODUCT((Table2[[Start Date]:[Start Date]]&lt;=AH$5)*(Table2[[Return Date]:[Return Date]]&gt;=AH$5)*(Table2[[Last Name]:[Last Name]]=$A9)*(Table2[[Event]:[Event]]="Training")),"TRN",IF(SUMPRODUCT((Table2[[Start Date]:[Start Date]]&lt;=AH$5)*(Table2[[Return Date]:[Return Date]]&gt;=AH$5)*(Table2[[Last Name]:[Last Name]]=$A9)*(Table2[[Event]:[Event]]="PME")),"PME",IF(SUMPRODUCT((Table2[[Start Date]:[Start Date]]&lt;=AH$5)*(Table2[[Return Date]:[Return Date]]&gt;=AH$5)*(Table2[[Last Name]:[Last Name]]=$A9)*(Table2[[Event]:[Event]]="Leave")),"LV","")))))))),0)</f>
        <v/>
      </c>
      <c r="AI9" s="61" t="str">
        <f>IF($A9&lt;&gt;"",IF(SUMPRODUCT((Table2[[Start Date]:[Start Date]]&lt;=AI$5)*(Table2[[Return Date]:[Return Date]]&gt;=AI$5)*(Table2[[Last Name]:[Last Name]]=$A9)*(Table2[[Event]:[Event]]="Deployed")),"DPLY",IF(SUMPRODUCT((Table2[[Start Date]:[Start Date]]&lt;=AI$5)*(Table2[[Return Date]:[Return Date]]&gt;=AI$5)*(Table2[[Last Name]:[Last Name]]=$A9)*(Table2[[Event]:[Event]]="TDY")),"TDY",IF(SUMPRODUCT((Table2[[Start Date]:[Start Date]]&lt;=AI$5)*(Table2[[Return Date]:[Return Date]]&gt;=AI$5)*(Table2[[Last Name]:[Last Name]]=$A9)*(Table2[[Event]:[Event]]="Quarters")),"QTRS",IF(SUMPRODUCT((Table2[[Start Date]:[Start Date]]&lt;=AI$5)*(Table2[[Return Date]:[Return Date]]&gt;=AI$5)*(Table2[[Last Name]:[Last Name]]=$A9)*(Table2[[Event]:[Event]]="Appt")),"APPT",IF(SUMPRODUCT((Table2[[Start Date]:[Start Date]]&lt;=AI$5)*(Table2[[Return Date]:[Return Date]]&gt;=AI$5)*(Table2[[Last Name]:[Last Name]]=$A9)*(Table2[[Event]:[Event]]="Bay Orderly")),"BO",IF(SUMPRODUCT((Table2[[Start Date]:[Start Date]]&lt;=AI$5)*(Table2[[Return Date]:[Return Date]]&gt;=AI$5)*(Table2[[Last Name]:[Last Name]]=$A9)*(Table2[[Event]:[Event]]="Training")),"TRN",IF(SUMPRODUCT((Table2[[Start Date]:[Start Date]]&lt;=AI$5)*(Table2[[Return Date]:[Return Date]]&gt;=AI$5)*(Table2[[Last Name]:[Last Name]]=$A9)*(Table2[[Event]:[Event]]="PME")),"PME",IF(SUMPRODUCT((Table2[[Start Date]:[Start Date]]&lt;=AI$5)*(Table2[[Return Date]:[Return Date]]&gt;=AI$5)*(Table2[[Last Name]:[Last Name]]=$A9)*(Table2[[Event]:[Event]]="Leave")),"LV","")))))))),0)</f>
        <v/>
      </c>
    </row>
    <row r="10" spans="1:35" ht="15" customHeight="1" x14ac:dyDescent="0.25">
      <c r="A10" s="81" t="s">
        <v>4</v>
      </c>
      <c r="B10" s="75" t="str">
        <f>IFERROR(INDEX(Table3[Rank],MATCH('Flight Schedule'!A10,Names,0)),"")</f>
        <v xml:space="preserve">MSgt </v>
      </c>
      <c r="C10" s="76">
        <f>_xlfn.IFNA(INDEX(Table3[Skill Level],MATCH($A10,Table3[Last Name],0)),"")</f>
        <v>7</v>
      </c>
      <c r="D10" s="77">
        <f>_xlfn.IFNA(INDEX(Table3[Deros],MATCH('Flight Schedule'!$A10,Table3[Last Name],0)),"")</f>
        <v>45291</v>
      </c>
      <c r="E10" s="28" t="str">
        <f>IF($A10&lt;&gt;"",IF(SUMPRODUCT((Table2[[Start Date]:[Start Date]]&lt;=E$5)*(Table2[[Return Date]:[Return Date]]&gt;=E$5)*(Table2[[Last Name]:[Last Name]]=$A10)*(Table2[[Event]:[Event]]="Deployed")),"DPLY",IF(SUMPRODUCT((Table2[[Start Date]:[Start Date]]&lt;=E$5)*(Table2[[Return Date]:[Return Date]]&gt;=E$5)*(Table2[[Last Name]:[Last Name]]=$A10)*(Table2[[Event]:[Event]]="TDY")),"TDY",IF(SUMPRODUCT((Table2[[Start Date]:[Start Date]]&lt;=E$5)*(Table2[[Return Date]:[Return Date]]&gt;=E$5)*(Table2[[Last Name]:[Last Name]]=$A10)*(Table2[[Event]:[Event]]="Quarters")),"QTRS",IF(SUMPRODUCT((Table2[[Start Date]:[Start Date]]&lt;=E$5)*(Table2[[Return Date]:[Return Date]]&gt;=E$5)*(Table2[[Last Name]:[Last Name]]=$A10)*(Table2[[Event]:[Event]]="Appt")),"APPT",IF(SUMPRODUCT((Table2[[Start Date]:[Start Date]]&lt;=E$5)*(Table2[[Return Date]:[Return Date]]&gt;=E$5)*(Table2[[Last Name]:[Last Name]]=$A10)*(Table2[[Event]:[Event]]="Bay Orderly")),"BO",IF(SUMPRODUCT((Table2[[Start Date]:[Start Date]]&lt;=E$5)*(Table2[[Return Date]:[Return Date]]&gt;=E$5)*(Table2[[Last Name]:[Last Name]]=$A10)*(Table2[[Event]:[Event]]="Training")),"TRN",IF(SUMPRODUCT((Table2[[Start Date]:[Start Date]]&lt;=E$5)*(Table2[[Return Date]:[Return Date]]&gt;=E$5)*(Table2[[Last Name]:[Last Name]]=$A10)*(Table2[[Event]:[Event]]="PME")),"PME",IF(SUMPRODUCT((Table2[[Start Date]:[Start Date]]&lt;=E$5)*(Table2[[Return Date]:[Return Date]]&gt;=E$5)*(Table2[[Last Name]:[Last Name]]=$A10)*(Table2[[Event]:[Event]]="Leave")),"LV","")))))))),0)</f>
        <v/>
      </c>
      <c r="F10" s="28" t="str">
        <f>IF($A10&lt;&gt;"",IF(SUMPRODUCT((Table2[[Start Date]:[Start Date]]&lt;=F$5)*(Table2[[Return Date]:[Return Date]]&gt;=F$5)*(Table2[[Last Name]:[Last Name]]=$A10)*(Table2[[Event]:[Event]]="Deployed")),"DPLY",IF(SUMPRODUCT((Table2[[Start Date]:[Start Date]]&lt;=F$5)*(Table2[[Return Date]:[Return Date]]&gt;=F$5)*(Table2[[Last Name]:[Last Name]]=$A10)*(Table2[[Event]:[Event]]="TDY")),"TDY",IF(SUMPRODUCT((Table2[[Start Date]:[Start Date]]&lt;=F$5)*(Table2[[Return Date]:[Return Date]]&gt;=F$5)*(Table2[[Last Name]:[Last Name]]=$A10)*(Table2[[Event]:[Event]]="Quarters")),"QTRS",IF(SUMPRODUCT((Table2[[Start Date]:[Start Date]]&lt;=F$5)*(Table2[[Return Date]:[Return Date]]&gt;=F$5)*(Table2[[Last Name]:[Last Name]]=$A10)*(Table2[[Event]:[Event]]="Appt")),"APPT",IF(SUMPRODUCT((Table2[[Start Date]:[Start Date]]&lt;=F$5)*(Table2[[Return Date]:[Return Date]]&gt;=F$5)*(Table2[[Last Name]:[Last Name]]=$A10)*(Table2[[Event]:[Event]]="Bay Orderly")),"BO",IF(SUMPRODUCT((Table2[[Start Date]:[Start Date]]&lt;=F$5)*(Table2[[Return Date]:[Return Date]]&gt;=F$5)*(Table2[[Last Name]:[Last Name]]=$A10)*(Table2[[Event]:[Event]]="Training")),"TRN",IF(SUMPRODUCT((Table2[[Start Date]:[Start Date]]&lt;=F$5)*(Table2[[Return Date]:[Return Date]]&gt;=F$5)*(Table2[[Last Name]:[Last Name]]=$A10)*(Table2[[Event]:[Event]]="PME")),"PME",IF(SUMPRODUCT((Table2[[Start Date]:[Start Date]]&lt;=F$5)*(Table2[[Return Date]:[Return Date]]&gt;=F$5)*(Table2[[Last Name]:[Last Name]]=$A10)*(Table2[[Event]:[Event]]="Leave")),"LV","")))))))),0)</f>
        <v/>
      </c>
      <c r="G10" s="28" t="str">
        <f>IF($A10&lt;&gt;"",IF(SUMPRODUCT((Table2[[Start Date]:[Start Date]]&lt;=G$5)*(Table2[[Return Date]:[Return Date]]&gt;=G$5)*(Table2[[Last Name]:[Last Name]]=$A10)*(Table2[[Event]:[Event]]="Deployed")),"DPLY",IF(SUMPRODUCT((Table2[[Start Date]:[Start Date]]&lt;=G$5)*(Table2[[Return Date]:[Return Date]]&gt;=G$5)*(Table2[[Last Name]:[Last Name]]=$A10)*(Table2[[Event]:[Event]]="TDY")),"TDY",IF(SUMPRODUCT((Table2[[Start Date]:[Start Date]]&lt;=G$5)*(Table2[[Return Date]:[Return Date]]&gt;=G$5)*(Table2[[Last Name]:[Last Name]]=$A10)*(Table2[[Event]:[Event]]="Quarters")),"QTRS",IF(SUMPRODUCT((Table2[[Start Date]:[Start Date]]&lt;=G$5)*(Table2[[Return Date]:[Return Date]]&gt;=G$5)*(Table2[[Last Name]:[Last Name]]=$A10)*(Table2[[Event]:[Event]]="Appt")),"APPT",IF(SUMPRODUCT((Table2[[Start Date]:[Start Date]]&lt;=G$5)*(Table2[[Return Date]:[Return Date]]&gt;=G$5)*(Table2[[Last Name]:[Last Name]]=$A10)*(Table2[[Event]:[Event]]="Bay Orderly")),"BO",IF(SUMPRODUCT((Table2[[Start Date]:[Start Date]]&lt;=G$5)*(Table2[[Return Date]:[Return Date]]&gt;=G$5)*(Table2[[Last Name]:[Last Name]]=$A10)*(Table2[[Event]:[Event]]="Training")),"TRN",IF(SUMPRODUCT((Table2[[Start Date]:[Start Date]]&lt;=G$5)*(Table2[[Return Date]:[Return Date]]&gt;=G$5)*(Table2[[Last Name]:[Last Name]]=$A10)*(Table2[[Event]:[Event]]="PME")),"PME",IF(SUMPRODUCT((Table2[[Start Date]:[Start Date]]&lt;=G$5)*(Table2[[Return Date]:[Return Date]]&gt;=G$5)*(Table2[[Last Name]:[Last Name]]=$A10)*(Table2[[Event]:[Event]]="Leave")),"LV","")))))))),0)</f>
        <v/>
      </c>
      <c r="H10" s="28" t="str">
        <f>IF($A10&lt;&gt;"",IF(SUMPRODUCT((Table2[[Start Date]:[Start Date]]&lt;=H$5)*(Table2[[Return Date]:[Return Date]]&gt;=H$5)*(Table2[[Last Name]:[Last Name]]=$A10)*(Table2[[Event]:[Event]]="Deployed")),"DPLY",IF(SUMPRODUCT((Table2[[Start Date]:[Start Date]]&lt;=H$5)*(Table2[[Return Date]:[Return Date]]&gt;=H$5)*(Table2[[Last Name]:[Last Name]]=$A10)*(Table2[[Event]:[Event]]="TDY")),"TDY",IF(SUMPRODUCT((Table2[[Start Date]:[Start Date]]&lt;=H$5)*(Table2[[Return Date]:[Return Date]]&gt;=H$5)*(Table2[[Last Name]:[Last Name]]=$A10)*(Table2[[Event]:[Event]]="Quarters")),"QTRS",IF(SUMPRODUCT((Table2[[Start Date]:[Start Date]]&lt;=H$5)*(Table2[[Return Date]:[Return Date]]&gt;=H$5)*(Table2[[Last Name]:[Last Name]]=$A10)*(Table2[[Event]:[Event]]="Appt")),"APPT",IF(SUMPRODUCT((Table2[[Start Date]:[Start Date]]&lt;=H$5)*(Table2[[Return Date]:[Return Date]]&gt;=H$5)*(Table2[[Last Name]:[Last Name]]=$A10)*(Table2[[Event]:[Event]]="Bay Orderly")),"BO",IF(SUMPRODUCT((Table2[[Start Date]:[Start Date]]&lt;=H$5)*(Table2[[Return Date]:[Return Date]]&gt;=H$5)*(Table2[[Last Name]:[Last Name]]=$A10)*(Table2[[Event]:[Event]]="Training")),"TRN",IF(SUMPRODUCT((Table2[[Start Date]:[Start Date]]&lt;=H$5)*(Table2[[Return Date]:[Return Date]]&gt;=H$5)*(Table2[[Last Name]:[Last Name]]=$A10)*(Table2[[Event]:[Event]]="PME")),"PME",IF(SUMPRODUCT((Table2[[Start Date]:[Start Date]]&lt;=H$5)*(Table2[[Return Date]:[Return Date]]&gt;=H$5)*(Table2[[Last Name]:[Last Name]]=$A10)*(Table2[[Event]:[Event]]="Leave")),"LV","")))))))),0)</f>
        <v/>
      </c>
      <c r="I10" s="28" t="str">
        <f>IF($A10&lt;&gt;"",IF(SUMPRODUCT((Table2[[Start Date]:[Start Date]]&lt;=I$5)*(Table2[[Return Date]:[Return Date]]&gt;=I$5)*(Table2[[Last Name]:[Last Name]]=$A10)*(Table2[[Event]:[Event]]="Deployed")),"DPLY",IF(SUMPRODUCT((Table2[[Start Date]:[Start Date]]&lt;=I$5)*(Table2[[Return Date]:[Return Date]]&gt;=I$5)*(Table2[[Last Name]:[Last Name]]=$A10)*(Table2[[Event]:[Event]]="TDY")),"TDY",IF(SUMPRODUCT((Table2[[Start Date]:[Start Date]]&lt;=I$5)*(Table2[[Return Date]:[Return Date]]&gt;=I$5)*(Table2[[Last Name]:[Last Name]]=$A10)*(Table2[[Event]:[Event]]="Quarters")),"QTRS",IF(SUMPRODUCT((Table2[[Start Date]:[Start Date]]&lt;=I$5)*(Table2[[Return Date]:[Return Date]]&gt;=I$5)*(Table2[[Last Name]:[Last Name]]=$A10)*(Table2[[Event]:[Event]]="Appt")),"APPT",IF(SUMPRODUCT((Table2[[Start Date]:[Start Date]]&lt;=I$5)*(Table2[[Return Date]:[Return Date]]&gt;=I$5)*(Table2[[Last Name]:[Last Name]]=$A10)*(Table2[[Event]:[Event]]="Bay Orderly")),"BO",IF(SUMPRODUCT((Table2[[Start Date]:[Start Date]]&lt;=I$5)*(Table2[[Return Date]:[Return Date]]&gt;=I$5)*(Table2[[Last Name]:[Last Name]]=$A10)*(Table2[[Event]:[Event]]="Training")),"TRN",IF(SUMPRODUCT((Table2[[Start Date]:[Start Date]]&lt;=I$5)*(Table2[[Return Date]:[Return Date]]&gt;=I$5)*(Table2[[Last Name]:[Last Name]]=$A10)*(Table2[[Event]:[Event]]="PME")),"PME",IF(SUMPRODUCT((Table2[[Start Date]:[Start Date]]&lt;=I$5)*(Table2[[Return Date]:[Return Date]]&gt;=I$5)*(Table2[[Last Name]:[Last Name]]=$A10)*(Table2[[Event]:[Event]]="Leave")),"LV","")))))))),0)</f>
        <v/>
      </c>
      <c r="J10" s="28" t="str">
        <f>IF($A10&lt;&gt;"",IF(SUMPRODUCT((Table2[[Start Date]:[Start Date]]&lt;=J$5)*(Table2[[Return Date]:[Return Date]]&gt;=J$5)*(Table2[[Last Name]:[Last Name]]=$A10)*(Table2[[Event]:[Event]]="Deployed")),"DPLY",IF(SUMPRODUCT((Table2[[Start Date]:[Start Date]]&lt;=J$5)*(Table2[[Return Date]:[Return Date]]&gt;=J$5)*(Table2[[Last Name]:[Last Name]]=$A10)*(Table2[[Event]:[Event]]="TDY")),"TDY",IF(SUMPRODUCT((Table2[[Start Date]:[Start Date]]&lt;=J$5)*(Table2[[Return Date]:[Return Date]]&gt;=J$5)*(Table2[[Last Name]:[Last Name]]=$A10)*(Table2[[Event]:[Event]]="Quarters")),"QTRS",IF(SUMPRODUCT((Table2[[Start Date]:[Start Date]]&lt;=J$5)*(Table2[[Return Date]:[Return Date]]&gt;=J$5)*(Table2[[Last Name]:[Last Name]]=$A10)*(Table2[[Event]:[Event]]="Appt")),"APPT",IF(SUMPRODUCT((Table2[[Start Date]:[Start Date]]&lt;=J$5)*(Table2[[Return Date]:[Return Date]]&gt;=J$5)*(Table2[[Last Name]:[Last Name]]=$A10)*(Table2[[Event]:[Event]]="Bay Orderly")),"BO",IF(SUMPRODUCT((Table2[[Start Date]:[Start Date]]&lt;=J$5)*(Table2[[Return Date]:[Return Date]]&gt;=J$5)*(Table2[[Last Name]:[Last Name]]=$A10)*(Table2[[Event]:[Event]]="Training")),"TRN",IF(SUMPRODUCT((Table2[[Start Date]:[Start Date]]&lt;=J$5)*(Table2[[Return Date]:[Return Date]]&gt;=J$5)*(Table2[[Last Name]:[Last Name]]=$A10)*(Table2[[Event]:[Event]]="PME")),"PME",IF(SUMPRODUCT((Table2[[Start Date]:[Start Date]]&lt;=J$5)*(Table2[[Return Date]:[Return Date]]&gt;=J$5)*(Table2[[Last Name]:[Last Name]]=$A10)*(Table2[[Event]:[Event]]="Leave")),"LV","")))))))),0)</f>
        <v/>
      </c>
      <c r="K10" s="28" t="str">
        <f>IF($A10&lt;&gt;"",IF(SUMPRODUCT((Table2[[Start Date]:[Start Date]]&lt;=K$5)*(Table2[[Return Date]:[Return Date]]&gt;=K$5)*(Table2[[Last Name]:[Last Name]]=$A10)*(Table2[[Event]:[Event]]="Deployed")),"DPLY",IF(SUMPRODUCT((Table2[[Start Date]:[Start Date]]&lt;=K$5)*(Table2[[Return Date]:[Return Date]]&gt;=K$5)*(Table2[[Last Name]:[Last Name]]=$A10)*(Table2[[Event]:[Event]]="TDY")),"TDY",IF(SUMPRODUCT((Table2[[Start Date]:[Start Date]]&lt;=K$5)*(Table2[[Return Date]:[Return Date]]&gt;=K$5)*(Table2[[Last Name]:[Last Name]]=$A10)*(Table2[[Event]:[Event]]="Quarters")),"QTRS",IF(SUMPRODUCT((Table2[[Start Date]:[Start Date]]&lt;=K$5)*(Table2[[Return Date]:[Return Date]]&gt;=K$5)*(Table2[[Last Name]:[Last Name]]=$A10)*(Table2[[Event]:[Event]]="Appt")),"APPT",IF(SUMPRODUCT((Table2[[Start Date]:[Start Date]]&lt;=K$5)*(Table2[[Return Date]:[Return Date]]&gt;=K$5)*(Table2[[Last Name]:[Last Name]]=$A10)*(Table2[[Event]:[Event]]="Bay Orderly")),"BO",IF(SUMPRODUCT((Table2[[Start Date]:[Start Date]]&lt;=K$5)*(Table2[[Return Date]:[Return Date]]&gt;=K$5)*(Table2[[Last Name]:[Last Name]]=$A10)*(Table2[[Event]:[Event]]="Training")),"TRN",IF(SUMPRODUCT((Table2[[Start Date]:[Start Date]]&lt;=K$5)*(Table2[[Return Date]:[Return Date]]&gt;=K$5)*(Table2[[Last Name]:[Last Name]]=$A10)*(Table2[[Event]:[Event]]="PME")),"PME",IF(SUMPRODUCT((Table2[[Start Date]:[Start Date]]&lt;=K$5)*(Table2[[Return Date]:[Return Date]]&gt;=K$5)*(Table2[[Last Name]:[Last Name]]=$A10)*(Table2[[Event]:[Event]]="Leave")),"LV","")))))))),0)</f>
        <v/>
      </c>
      <c r="L10" s="28" t="str">
        <f>IF($A10&lt;&gt;"",IF(SUMPRODUCT((Table2[[Start Date]:[Start Date]]&lt;=L$5)*(Table2[[Return Date]:[Return Date]]&gt;=L$5)*(Table2[[Last Name]:[Last Name]]=$A10)*(Table2[[Event]:[Event]]="Deployed")),"DPLY",IF(SUMPRODUCT((Table2[[Start Date]:[Start Date]]&lt;=L$5)*(Table2[[Return Date]:[Return Date]]&gt;=L$5)*(Table2[[Last Name]:[Last Name]]=$A10)*(Table2[[Event]:[Event]]="TDY")),"TDY",IF(SUMPRODUCT((Table2[[Start Date]:[Start Date]]&lt;=L$5)*(Table2[[Return Date]:[Return Date]]&gt;=L$5)*(Table2[[Last Name]:[Last Name]]=$A10)*(Table2[[Event]:[Event]]="Quarters")),"QTRS",IF(SUMPRODUCT((Table2[[Start Date]:[Start Date]]&lt;=L$5)*(Table2[[Return Date]:[Return Date]]&gt;=L$5)*(Table2[[Last Name]:[Last Name]]=$A10)*(Table2[[Event]:[Event]]="Appt")),"APPT",IF(SUMPRODUCT((Table2[[Start Date]:[Start Date]]&lt;=L$5)*(Table2[[Return Date]:[Return Date]]&gt;=L$5)*(Table2[[Last Name]:[Last Name]]=$A10)*(Table2[[Event]:[Event]]="Bay Orderly")),"BO",IF(SUMPRODUCT((Table2[[Start Date]:[Start Date]]&lt;=L$5)*(Table2[[Return Date]:[Return Date]]&gt;=L$5)*(Table2[[Last Name]:[Last Name]]=$A10)*(Table2[[Event]:[Event]]="Training")),"TRN",IF(SUMPRODUCT((Table2[[Start Date]:[Start Date]]&lt;=L$5)*(Table2[[Return Date]:[Return Date]]&gt;=L$5)*(Table2[[Last Name]:[Last Name]]=$A10)*(Table2[[Event]:[Event]]="PME")),"PME",IF(SUMPRODUCT((Table2[[Start Date]:[Start Date]]&lt;=L$5)*(Table2[[Return Date]:[Return Date]]&gt;=L$5)*(Table2[[Last Name]:[Last Name]]=$A10)*(Table2[[Event]:[Event]]="Leave")),"LV","")))))))),0)</f>
        <v/>
      </c>
      <c r="M10" s="28" t="str">
        <f>IF($A10&lt;&gt;"",IF(SUMPRODUCT((Table2[[Start Date]:[Start Date]]&lt;=M$5)*(Table2[[Return Date]:[Return Date]]&gt;=M$5)*(Table2[[Last Name]:[Last Name]]=$A10)*(Table2[[Event]:[Event]]="Deployed")),"DPLY",IF(SUMPRODUCT((Table2[[Start Date]:[Start Date]]&lt;=M$5)*(Table2[[Return Date]:[Return Date]]&gt;=M$5)*(Table2[[Last Name]:[Last Name]]=$A10)*(Table2[[Event]:[Event]]="TDY")),"TDY",IF(SUMPRODUCT((Table2[[Start Date]:[Start Date]]&lt;=M$5)*(Table2[[Return Date]:[Return Date]]&gt;=M$5)*(Table2[[Last Name]:[Last Name]]=$A10)*(Table2[[Event]:[Event]]="Quarters")),"QTRS",IF(SUMPRODUCT((Table2[[Start Date]:[Start Date]]&lt;=M$5)*(Table2[[Return Date]:[Return Date]]&gt;=M$5)*(Table2[[Last Name]:[Last Name]]=$A10)*(Table2[[Event]:[Event]]="Appt")),"APPT",IF(SUMPRODUCT((Table2[[Start Date]:[Start Date]]&lt;=M$5)*(Table2[[Return Date]:[Return Date]]&gt;=M$5)*(Table2[[Last Name]:[Last Name]]=$A10)*(Table2[[Event]:[Event]]="Bay Orderly")),"BO",IF(SUMPRODUCT((Table2[[Start Date]:[Start Date]]&lt;=M$5)*(Table2[[Return Date]:[Return Date]]&gt;=M$5)*(Table2[[Last Name]:[Last Name]]=$A10)*(Table2[[Event]:[Event]]="Training")),"TRN",IF(SUMPRODUCT((Table2[[Start Date]:[Start Date]]&lt;=M$5)*(Table2[[Return Date]:[Return Date]]&gt;=M$5)*(Table2[[Last Name]:[Last Name]]=$A10)*(Table2[[Event]:[Event]]="PME")),"PME",IF(SUMPRODUCT((Table2[[Start Date]:[Start Date]]&lt;=M$5)*(Table2[[Return Date]:[Return Date]]&gt;=M$5)*(Table2[[Last Name]:[Last Name]]=$A10)*(Table2[[Event]:[Event]]="Leave")),"LV","")))))))),0)</f>
        <v/>
      </c>
      <c r="N10" s="28" t="str">
        <f>IF($A10&lt;&gt;"",IF(SUMPRODUCT((Table2[[Start Date]:[Start Date]]&lt;=N$5)*(Table2[[Return Date]:[Return Date]]&gt;=N$5)*(Table2[[Last Name]:[Last Name]]=$A10)*(Table2[[Event]:[Event]]="Deployed")),"DPLY",IF(SUMPRODUCT((Table2[[Start Date]:[Start Date]]&lt;=N$5)*(Table2[[Return Date]:[Return Date]]&gt;=N$5)*(Table2[[Last Name]:[Last Name]]=$A10)*(Table2[[Event]:[Event]]="TDY")),"TDY",IF(SUMPRODUCT((Table2[[Start Date]:[Start Date]]&lt;=N$5)*(Table2[[Return Date]:[Return Date]]&gt;=N$5)*(Table2[[Last Name]:[Last Name]]=$A10)*(Table2[[Event]:[Event]]="Quarters")),"QTRS",IF(SUMPRODUCT((Table2[[Start Date]:[Start Date]]&lt;=N$5)*(Table2[[Return Date]:[Return Date]]&gt;=N$5)*(Table2[[Last Name]:[Last Name]]=$A10)*(Table2[[Event]:[Event]]="Appt")),"APPT",IF(SUMPRODUCT((Table2[[Start Date]:[Start Date]]&lt;=N$5)*(Table2[[Return Date]:[Return Date]]&gt;=N$5)*(Table2[[Last Name]:[Last Name]]=$A10)*(Table2[[Event]:[Event]]="Bay Orderly")),"BO",IF(SUMPRODUCT((Table2[[Start Date]:[Start Date]]&lt;=N$5)*(Table2[[Return Date]:[Return Date]]&gt;=N$5)*(Table2[[Last Name]:[Last Name]]=$A10)*(Table2[[Event]:[Event]]="Training")),"TRN",IF(SUMPRODUCT((Table2[[Start Date]:[Start Date]]&lt;=N$5)*(Table2[[Return Date]:[Return Date]]&gt;=N$5)*(Table2[[Last Name]:[Last Name]]=$A10)*(Table2[[Event]:[Event]]="PME")),"PME",IF(SUMPRODUCT((Table2[[Start Date]:[Start Date]]&lt;=N$5)*(Table2[[Return Date]:[Return Date]]&gt;=N$5)*(Table2[[Last Name]:[Last Name]]=$A10)*(Table2[[Event]:[Event]]="Leave")),"LV","")))))))),0)</f>
        <v/>
      </c>
      <c r="O10" s="28" t="str">
        <f>IF($A10&lt;&gt;"",IF(SUMPRODUCT((Table2[[Start Date]:[Start Date]]&lt;=O$5)*(Table2[[Return Date]:[Return Date]]&gt;=O$5)*(Table2[[Last Name]:[Last Name]]=$A10)*(Table2[[Event]:[Event]]="Deployed")),"DPLY",IF(SUMPRODUCT((Table2[[Start Date]:[Start Date]]&lt;=O$5)*(Table2[[Return Date]:[Return Date]]&gt;=O$5)*(Table2[[Last Name]:[Last Name]]=$A10)*(Table2[[Event]:[Event]]="TDY")),"TDY",IF(SUMPRODUCT((Table2[[Start Date]:[Start Date]]&lt;=O$5)*(Table2[[Return Date]:[Return Date]]&gt;=O$5)*(Table2[[Last Name]:[Last Name]]=$A10)*(Table2[[Event]:[Event]]="Quarters")),"QTRS",IF(SUMPRODUCT((Table2[[Start Date]:[Start Date]]&lt;=O$5)*(Table2[[Return Date]:[Return Date]]&gt;=O$5)*(Table2[[Last Name]:[Last Name]]=$A10)*(Table2[[Event]:[Event]]="Appt")),"APPT",IF(SUMPRODUCT((Table2[[Start Date]:[Start Date]]&lt;=O$5)*(Table2[[Return Date]:[Return Date]]&gt;=O$5)*(Table2[[Last Name]:[Last Name]]=$A10)*(Table2[[Event]:[Event]]="Bay Orderly")),"BO",IF(SUMPRODUCT((Table2[[Start Date]:[Start Date]]&lt;=O$5)*(Table2[[Return Date]:[Return Date]]&gt;=O$5)*(Table2[[Last Name]:[Last Name]]=$A10)*(Table2[[Event]:[Event]]="Training")),"TRN",IF(SUMPRODUCT((Table2[[Start Date]:[Start Date]]&lt;=O$5)*(Table2[[Return Date]:[Return Date]]&gt;=O$5)*(Table2[[Last Name]:[Last Name]]=$A10)*(Table2[[Event]:[Event]]="PME")),"PME",IF(SUMPRODUCT((Table2[[Start Date]:[Start Date]]&lt;=O$5)*(Table2[[Return Date]:[Return Date]]&gt;=O$5)*(Table2[[Last Name]:[Last Name]]=$A10)*(Table2[[Event]:[Event]]="Leave")),"LV","")))))))),0)</f>
        <v/>
      </c>
      <c r="P10" s="28" t="str">
        <f>IF($A10&lt;&gt;"",IF(SUMPRODUCT((Table2[[Start Date]:[Start Date]]&lt;=P$5)*(Table2[[Return Date]:[Return Date]]&gt;=P$5)*(Table2[[Last Name]:[Last Name]]=$A10)*(Table2[[Event]:[Event]]="Deployed")),"DPLY",IF(SUMPRODUCT((Table2[[Start Date]:[Start Date]]&lt;=P$5)*(Table2[[Return Date]:[Return Date]]&gt;=P$5)*(Table2[[Last Name]:[Last Name]]=$A10)*(Table2[[Event]:[Event]]="TDY")),"TDY",IF(SUMPRODUCT((Table2[[Start Date]:[Start Date]]&lt;=P$5)*(Table2[[Return Date]:[Return Date]]&gt;=P$5)*(Table2[[Last Name]:[Last Name]]=$A10)*(Table2[[Event]:[Event]]="Quarters")),"QTRS",IF(SUMPRODUCT((Table2[[Start Date]:[Start Date]]&lt;=P$5)*(Table2[[Return Date]:[Return Date]]&gt;=P$5)*(Table2[[Last Name]:[Last Name]]=$A10)*(Table2[[Event]:[Event]]="Appt")),"APPT",IF(SUMPRODUCT((Table2[[Start Date]:[Start Date]]&lt;=P$5)*(Table2[[Return Date]:[Return Date]]&gt;=P$5)*(Table2[[Last Name]:[Last Name]]=$A10)*(Table2[[Event]:[Event]]="Bay Orderly")),"BO",IF(SUMPRODUCT((Table2[[Start Date]:[Start Date]]&lt;=P$5)*(Table2[[Return Date]:[Return Date]]&gt;=P$5)*(Table2[[Last Name]:[Last Name]]=$A10)*(Table2[[Event]:[Event]]="Training")),"TRN",IF(SUMPRODUCT((Table2[[Start Date]:[Start Date]]&lt;=P$5)*(Table2[[Return Date]:[Return Date]]&gt;=P$5)*(Table2[[Last Name]:[Last Name]]=$A10)*(Table2[[Event]:[Event]]="PME")),"PME",IF(SUMPRODUCT((Table2[[Start Date]:[Start Date]]&lt;=P$5)*(Table2[[Return Date]:[Return Date]]&gt;=P$5)*(Table2[[Last Name]:[Last Name]]=$A10)*(Table2[[Event]:[Event]]="Leave")),"LV","")))))))),0)</f>
        <v/>
      </c>
      <c r="Q10" s="28" t="str">
        <f>IF($A10&lt;&gt;"",IF(SUMPRODUCT((Table2[[Start Date]:[Start Date]]&lt;=Q$5)*(Table2[[Return Date]:[Return Date]]&gt;=Q$5)*(Table2[[Last Name]:[Last Name]]=$A10)*(Table2[[Event]:[Event]]="Deployed")),"DPLY",IF(SUMPRODUCT((Table2[[Start Date]:[Start Date]]&lt;=Q$5)*(Table2[[Return Date]:[Return Date]]&gt;=Q$5)*(Table2[[Last Name]:[Last Name]]=$A10)*(Table2[[Event]:[Event]]="TDY")),"TDY",IF(SUMPRODUCT((Table2[[Start Date]:[Start Date]]&lt;=Q$5)*(Table2[[Return Date]:[Return Date]]&gt;=Q$5)*(Table2[[Last Name]:[Last Name]]=$A10)*(Table2[[Event]:[Event]]="Quarters")),"QTRS",IF(SUMPRODUCT((Table2[[Start Date]:[Start Date]]&lt;=Q$5)*(Table2[[Return Date]:[Return Date]]&gt;=Q$5)*(Table2[[Last Name]:[Last Name]]=$A10)*(Table2[[Event]:[Event]]="Appt")),"APPT",IF(SUMPRODUCT((Table2[[Start Date]:[Start Date]]&lt;=Q$5)*(Table2[[Return Date]:[Return Date]]&gt;=Q$5)*(Table2[[Last Name]:[Last Name]]=$A10)*(Table2[[Event]:[Event]]="Bay Orderly")),"BO",IF(SUMPRODUCT((Table2[[Start Date]:[Start Date]]&lt;=Q$5)*(Table2[[Return Date]:[Return Date]]&gt;=Q$5)*(Table2[[Last Name]:[Last Name]]=$A10)*(Table2[[Event]:[Event]]="Training")),"TRN",IF(SUMPRODUCT((Table2[[Start Date]:[Start Date]]&lt;=Q$5)*(Table2[[Return Date]:[Return Date]]&gt;=Q$5)*(Table2[[Last Name]:[Last Name]]=$A10)*(Table2[[Event]:[Event]]="PME")),"PME",IF(SUMPRODUCT((Table2[[Start Date]:[Start Date]]&lt;=Q$5)*(Table2[[Return Date]:[Return Date]]&gt;=Q$5)*(Table2[[Last Name]:[Last Name]]=$A10)*(Table2[[Event]:[Event]]="Leave")),"LV","")))))))),0)</f>
        <v/>
      </c>
      <c r="R10" s="28" t="str">
        <f>IF($A10&lt;&gt;"",IF(SUMPRODUCT((Table2[[Start Date]:[Start Date]]&lt;=R$5)*(Table2[[Return Date]:[Return Date]]&gt;=R$5)*(Table2[[Last Name]:[Last Name]]=$A10)*(Table2[[Event]:[Event]]="Deployed")),"DPLY",IF(SUMPRODUCT((Table2[[Start Date]:[Start Date]]&lt;=R$5)*(Table2[[Return Date]:[Return Date]]&gt;=R$5)*(Table2[[Last Name]:[Last Name]]=$A10)*(Table2[[Event]:[Event]]="TDY")),"TDY",IF(SUMPRODUCT((Table2[[Start Date]:[Start Date]]&lt;=R$5)*(Table2[[Return Date]:[Return Date]]&gt;=R$5)*(Table2[[Last Name]:[Last Name]]=$A10)*(Table2[[Event]:[Event]]="Quarters")),"QTRS",IF(SUMPRODUCT((Table2[[Start Date]:[Start Date]]&lt;=R$5)*(Table2[[Return Date]:[Return Date]]&gt;=R$5)*(Table2[[Last Name]:[Last Name]]=$A10)*(Table2[[Event]:[Event]]="Appt")),"APPT",IF(SUMPRODUCT((Table2[[Start Date]:[Start Date]]&lt;=R$5)*(Table2[[Return Date]:[Return Date]]&gt;=R$5)*(Table2[[Last Name]:[Last Name]]=$A10)*(Table2[[Event]:[Event]]="Bay Orderly")),"BO",IF(SUMPRODUCT((Table2[[Start Date]:[Start Date]]&lt;=R$5)*(Table2[[Return Date]:[Return Date]]&gt;=R$5)*(Table2[[Last Name]:[Last Name]]=$A10)*(Table2[[Event]:[Event]]="Training")),"TRN",IF(SUMPRODUCT((Table2[[Start Date]:[Start Date]]&lt;=R$5)*(Table2[[Return Date]:[Return Date]]&gt;=R$5)*(Table2[[Last Name]:[Last Name]]=$A10)*(Table2[[Event]:[Event]]="PME")),"PME",IF(SUMPRODUCT((Table2[[Start Date]:[Start Date]]&lt;=R$5)*(Table2[[Return Date]:[Return Date]]&gt;=R$5)*(Table2[[Last Name]:[Last Name]]=$A10)*(Table2[[Event]:[Event]]="Leave")),"LV","")))))))),0)</f>
        <v/>
      </c>
      <c r="S10" s="28" t="str">
        <f>IF($A10&lt;&gt;"",IF(SUMPRODUCT((Table2[[Start Date]:[Start Date]]&lt;=S$5)*(Table2[[Return Date]:[Return Date]]&gt;=S$5)*(Table2[[Last Name]:[Last Name]]=$A10)*(Table2[[Event]:[Event]]="Deployed")),"DPLY",IF(SUMPRODUCT((Table2[[Start Date]:[Start Date]]&lt;=S$5)*(Table2[[Return Date]:[Return Date]]&gt;=S$5)*(Table2[[Last Name]:[Last Name]]=$A10)*(Table2[[Event]:[Event]]="TDY")),"TDY",IF(SUMPRODUCT((Table2[[Start Date]:[Start Date]]&lt;=S$5)*(Table2[[Return Date]:[Return Date]]&gt;=S$5)*(Table2[[Last Name]:[Last Name]]=$A10)*(Table2[[Event]:[Event]]="Quarters")),"QTRS",IF(SUMPRODUCT((Table2[[Start Date]:[Start Date]]&lt;=S$5)*(Table2[[Return Date]:[Return Date]]&gt;=S$5)*(Table2[[Last Name]:[Last Name]]=$A10)*(Table2[[Event]:[Event]]="Appt")),"APPT",IF(SUMPRODUCT((Table2[[Start Date]:[Start Date]]&lt;=S$5)*(Table2[[Return Date]:[Return Date]]&gt;=S$5)*(Table2[[Last Name]:[Last Name]]=$A10)*(Table2[[Event]:[Event]]="Bay Orderly")),"BO",IF(SUMPRODUCT((Table2[[Start Date]:[Start Date]]&lt;=S$5)*(Table2[[Return Date]:[Return Date]]&gt;=S$5)*(Table2[[Last Name]:[Last Name]]=$A10)*(Table2[[Event]:[Event]]="Training")),"TRN",IF(SUMPRODUCT((Table2[[Start Date]:[Start Date]]&lt;=S$5)*(Table2[[Return Date]:[Return Date]]&gt;=S$5)*(Table2[[Last Name]:[Last Name]]=$A10)*(Table2[[Event]:[Event]]="PME")),"PME",IF(SUMPRODUCT((Table2[[Start Date]:[Start Date]]&lt;=S$5)*(Table2[[Return Date]:[Return Date]]&gt;=S$5)*(Table2[[Last Name]:[Last Name]]=$A10)*(Table2[[Event]:[Event]]="Leave")),"LV","")))))))),0)</f>
        <v/>
      </c>
      <c r="T10" s="28" t="str">
        <f>IF($A10&lt;&gt;"",IF(SUMPRODUCT((Table2[[Start Date]:[Start Date]]&lt;=T$5)*(Table2[[Return Date]:[Return Date]]&gt;=T$5)*(Table2[[Last Name]:[Last Name]]=$A10)*(Table2[[Event]:[Event]]="Deployed")),"DPLY",IF(SUMPRODUCT((Table2[[Start Date]:[Start Date]]&lt;=T$5)*(Table2[[Return Date]:[Return Date]]&gt;=T$5)*(Table2[[Last Name]:[Last Name]]=$A10)*(Table2[[Event]:[Event]]="TDY")),"TDY",IF(SUMPRODUCT((Table2[[Start Date]:[Start Date]]&lt;=T$5)*(Table2[[Return Date]:[Return Date]]&gt;=T$5)*(Table2[[Last Name]:[Last Name]]=$A10)*(Table2[[Event]:[Event]]="Quarters")),"QTRS",IF(SUMPRODUCT((Table2[[Start Date]:[Start Date]]&lt;=T$5)*(Table2[[Return Date]:[Return Date]]&gt;=T$5)*(Table2[[Last Name]:[Last Name]]=$A10)*(Table2[[Event]:[Event]]="Appt")),"APPT",IF(SUMPRODUCT((Table2[[Start Date]:[Start Date]]&lt;=T$5)*(Table2[[Return Date]:[Return Date]]&gt;=T$5)*(Table2[[Last Name]:[Last Name]]=$A10)*(Table2[[Event]:[Event]]="Bay Orderly")),"BO",IF(SUMPRODUCT((Table2[[Start Date]:[Start Date]]&lt;=T$5)*(Table2[[Return Date]:[Return Date]]&gt;=T$5)*(Table2[[Last Name]:[Last Name]]=$A10)*(Table2[[Event]:[Event]]="Training")),"TRN",IF(SUMPRODUCT((Table2[[Start Date]:[Start Date]]&lt;=T$5)*(Table2[[Return Date]:[Return Date]]&gt;=T$5)*(Table2[[Last Name]:[Last Name]]=$A10)*(Table2[[Event]:[Event]]="PME")),"PME",IF(SUMPRODUCT((Table2[[Start Date]:[Start Date]]&lt;=T$5)*(Table2[[Return Date]:[Return Date]]&gt;=T$5)*(Table2[[Last Name]:[Last Name]]=$A10)*(Table2[[Event]:[Event]]="Leave")),"LV","")))))))),0)</f>
        <v/>
      </c>
      <c r="U10" s="28" t="str">
        <f>IF($A10&lt;&gt;"",IF(SUMPRODUCT((Table2[[Start Date]:[Start Date]]&lt;=U$5)*(Table2[[Return Date]:[Return Date]]&gt;=U$5)*(Table2[[Last Name]:[Last Name]]=$A10)*(Table2[[Event]:[Event]]="Deployed")),"DPLY",IF(SUMPRODUCT((Table2[[Start Date]:[Start Date]]&lt;=U$5)*(Table2[[Return Date]:[Return Date]]&gt;=U$5)*(Table2[[Last Name]:[Last Name]]=$A10)*(Table2[[Event]:[Event]]="TDY")),"TDY",IF(SUMPRODUCT((Table2[[Start Date]:[Start Date]]&lt;=U$5)*(Table2[[Return Date]:[Return Date]]&gt;=U$5)*(Table2[[Last Name]:[Last Name]]=$A10)*(Table2[[Event]:[Event]]="Quarters")),"QTRS",IF(SUMPRODUCT((Table2[[Start Date]:[Start Date]]&lt;=U$5)*(Table2[[Return Date]:[Return Date]]&gt;=U$5)*(Table2[[Last Name]:[Last Name]]=$A10)*(Table2[[Event]:[Event]]="Appt")),"APPT",IF(SUMPRODUCT((Table2[[Start Date]:[Start Date]]&lt;=U$5)*(Table2[[Return Date]:[Return Date]]&gt;=U$5)*(Table2[[Last Name]:[Last Name]]=$A10)*(Table2[[Event]:[Event]]="Bay Orderly")),"BO",IF(SUMPRODUCT((Table2[[Start Date]:[Start Date]]&lt;=U$5)*(Table2[[Return Date]:[Return Date]]&gt;=U$5)*(Table2[[Last Name]:[Last Name]]=$A10)*(Table2[[Event]:[Event]]="Training")),"TRN",IF(SUMPRODUCT((Table2[[Start Date]:[Start Date]]&lt;=U$5)*(Table2[[Return Date]:[Return Date]]&gt;=U$5)*(Table2[[Last Name]:[Last Name]]=$A10)*(Table2[[Event]:[Event]]="PME")),"PME",IF(SUMPRODUCT((Table2[[Start Date]:[Start Date]]&lt;=U$5)*(Table2[[Return Date]:[Return Date]]&gt;=U$5)*(Table2[[Last Name]:[Last Name]]=$A10)*(Table2[[Event]:[Event]]="Leave")),"LV","")))))))),0)</f>
        <v/>
      </c>
      <c r="V10" s="28" t="str">
        <f>IF($A10&lt;&gt;"",IF(SUMPRODUCT((Table2[[Start Date]:[Start Date]]&lt;=V$5)*(Table2[[Return Date]:[Return Date]]&gt;=V$5)*(Table2[[Last Name]:[Last Name]]=$A10)*(Table2[[Event]:[Event]]="Deployed")),"DPLY",IF(SUMPRODUCT((Table2[[Start Date]:[Start Date]]&lt;=V$5)*(Table2[[Return Date]:[Return Date]]&gt;=V$5)*(Table2[[Last Name]:[Last Name]]=$A10)*(Table2[[Event]:[Event]]="TDY")),"TDY",IF(SUMPRODUCT((Table2[[Start Date]:[Start Date]]&lt;=V$5)*(Table2[[Return Date]:[Return Date]]&gt;=V$5)*(Table2[[Last Name]:[Last Name]]=$A10)*(Table2[[Event]:[Event]]="Quarters")),"QTRS",IF(SUMPRODUCT((Table2[[Start Date]:[Start Date]]&lt;=V$5)*(Table2[[Return Date]:[Return Date]]&gt;=V$5)*(Table2[[Last Name]:[Last Name]]=$A10)*(Table2[[Event]:[Event]]="Appt")),"APPT",IF(SUMPRODUCT((Table2[[Start Date]:[Start Date]]&lt;=V$5)*(Table2[[Return Date]:[Return Date]]&gt;=V$5)*(Table2[[Last Name]:[Last Name]]=$A10)*(Table2[[Event]:[Event]]="Bay Orderly")),"BO",IF(SUMPRODUCT((Table2[[Start Date]:[Start Date]]&lt;=V$5)*(Table2[[Return Date]:[Return Date]]&gt;=V$5)*(Table2[[Last Name]:[Last Name]]=$A10)*(Table2[[Event]:[Event]]="Training")),"TRN",IF(SUMPRODUCT((Table2[[Start Date]:[Start Date]]&lt;=V$5)*(Table2[[Return Date]:[Return Date]]&gt;=V$5)*(Table2[[Last Name]:[Last Name]]=$A10)*(Table2[[Event]:[Event]]="PME")),"PME",IF(SUMPRODUCT((Table2[[Start Date]:[Start Date]]&lt;=V$5)*(Table2[[Return Date]:[Return Date]]&gt;=V$5)*(Table2[[Last Name]:[Last Name]]=$A10)*(Table2[[Event]:[Event]]="Leave")),"LV","")))))))),0)</f>
        <v/>
      </c>
      <c r="W10" s="28" t="str">
        <f>IF($A10&lt;&gt;"",IF(SUMPRODUCT((Table2[[Start Date]:[Start Date]]&lt;=W$5)*(Table2[[Return Date]:[Return Date]]&gt;=W$5)*(Table2[[Last Name]:[Last Name]]=$A10)*(Table2[[Event]:[Event]]="Deployed")),"DPLY",IF(SUMPRODUCT((Table2[[Start Date]:[Start Date]]&lt;=W$5)*(Table2[[Return Date]:[Return Date]]&gt;=W$5)*(Table2[[Last Name]:[Last Name]]=$A10)*(Table2[[Event]:[Event]]="TDY")),"TDY",IF(SUMPRODUCT((Table2[[Start Date]:[Start Date]]&lt;=W$5)*(Table2[[Return Date]:[Return Date]]&gt;=W$5)*(Table2[[Last Name]:[Last Name]]=$A10)*(Table2[[Event]:[Event]]="Quarters")),"QTRS",IF(SUMPRODUCT((Table2[[Start Date]:[Start Date]]&lt;=W$5)*(Table2[[Return Date]:[Return Date]]&gt;=W$5)*(Table2[[Last Name]:[Last Name]]=$A10)*(Table2[[Event]:[Event]]="Appt")),"APPT",IF(SUMPRODUCT((Table2[[Start Date]:[Start Date]]&lt;=W$5)*(Table2[[Return Date]:[Return Date]]&gt;=W$5)*(Table2[[Last Name]:[Last Name]]=$A10)*(Table2[[Event]:[Event]]="Bay Orderly")),"BO",IF(SUMPRODUCT((Table2[[Start Date]:[Start Date]]&lt;=W$5)*(Table2[[Return Date]:[Return Date]]&gt;=W$5)*(Table2[[Last Name]:[Last Name]]=$A10)*(Table2[[Event]:[Event]]="Training")),"TRN",IF(SUMPRODUCT((Table2[[Start Date]:[Start Date]]&lt;=W$5)*(Table2[[Return Date]:[Return Date]]&gt;=W$5)*(Table2[[Last Name]:[Last Name]]=$A10)*(Table2[[Event]:[Event]]="PME")),"PME",IF(SUMPRODUCT((Table2[[Start Date]:[Start Date]]&lt;=W$5)*(Table2[[Return Date]:[Return Date]]&gt;=W$5)*(Table2[[Last Name]:[Last Name]]=$A10)*(Table2[[Event]:[Event]]="Leave")),"LV","")))))))),0)</f>
        <v/>
      </c>
      <c r="X10" s="28" t="str">
        <f>IF($A10&lt;&gt;"",IF(SUMPRODUCT((Table2[[Start Date]:[Start Date]]&lt;=X$5)*(Table2[[Return Date]:[Return Date]]&gt;=X$5)*(Table2[[Last Name]:[Last Name]]=$A10)*(Table2[[Event]:[Event]]="Deployed")),"DPLY",IF(SUMPRODUCT((Table2[[Start Date]:[Start Date]]&lt;=X$5)*(Table2[[Return Date]:[Return Date]]&gt;=X$5)*(Table2[[Last Name]:[Last Name]]=$A10)*(Table2[[Event]:[Event]]="TDY")),"TDY",IF(SUMPRODUCT((Table2[[Start Date]:[Start Date]]&lt;=X$5)*(Table2[[Return Date]:[Return Date]]&gt;=X$5)*(Table2[[Last Name]:[Last Name]]=$A10)*(Table2[[Event]:[Event]]="Quarters")),"QTRS",IF(SUMPRODUCT((Table2[[Start Date]:[Start Date]]&lt;=X$5)*(Table2[[Return Date]:[Return Date]]&gt;=X$5)*(Table2[[Last Name]:[Last Name]]=$A10)*(Table2[[Event]:[Event]]="Appt")),"APPT",IF(SUMPRODUCT((Table2[[Start Date]:[Start Date]]&lt;=X$5)*(Table2[[Return Date]:[Return Date]]&gt;=X$5)*(Table2[[Last Name]:[Last Name]]=$A10)*(Table2[[Event]:[Event]]="Bay Orderly")),"BO",IF(SUMPRODUCT((Table2[[Start Date]:[Start Date]]&lt;=X$5)*(Table2[[Return Date]:[Return Date]]&gt;=X$5)*(Table2[[Last Name]:[Last Name]]=$A10)*(Table2[[Event]:[Event]]="Training")),"TRN",IF(SUMPRODUCT((Table2[[Start Date]:[Start Date]]&lt;=X$5)*(Table2[[Return Date]:[Return Date]]&gt;=X$5)*(Table2[[Last Name]:[Last Name]]=$A10)*(Table2[[Event]:[Event]]="PME")),"PME",IF(SUMPRODUCT((Table2[[Start Date]:[Start Date]]&lt;=X$5)*(Table2[[Return Date]:[Return Date]]&gt;=X$5)*(Table2[[Last Name]:[Last Name]]=$A10)*(Table2[[Event]:[Event]]="Leave")),"LV","")))))))),0)</f>
        <v/>
      </c>
      <c r="Y10" s="28" t="str">
        <f>IF($A10&lt;&gt;"",IF(SUMPRODUCT((Table2[[Start Date]:[Start Date]]&lt;=Y$5)*(Table2[[Return Date]:[Return Date]]&gt;=Y$5)*(Table2[[Last Name]:[Last Name]]=$A10)*(Table2[[Event]:[Event]]="Deployed")),"DPLY",IF(SUMPRODUCT((Table2[[Start Date]:[Start Date]]&lt;=Y$5)*(Table2[[Return Date]:[Return Date]]&gt;=Y$5)*(Table2[[Last Name]:[Last Name]]=$A10)*(Table2[[Event]:[Event]]="TDY")),"TDY",IF(SUMPRODUCT((Table2[[Start Date]:[Start Date]]&lt;=Y$5)*(Table2[[Return Date]:[Return Date]]&gt;=Y$5)*(Table2[[Last Name]:[Last Name]]=$A10)*(Table2[[Event]:[Event]]="Quarters")),"QTRS",IF(SUMPRODUCT((Table2[[Start Date]:[Start Date]]&lt;=Y$5)*(Table2[[Return Date]:[Return Date]]&gt;=Y$5)*(Table2[[Last Name]:[Last Name]]=$A10)*(Table2[[Event]:[Event]]="Appt")),"APPT",IF(SUMPRODUCT((Table2[[Start Date]:[Start Date]]&lt;=Y$5)*(Table2[[Return Date]:[Return Date]]&gt;=Y$5)*(Table2[[Last Name]:[Last Name]]=$A10)*(Table2[[Event]:[Event]]="Bay Orderly")),"BO",IF(SUMPRODUCT((Table2[[Start Date]:[Start Date]]&lt;=Y$5)*(Table2[[Return Date]:[Return Date]]&gt;=Y$5)*(Table2[[Last Name]:[Last Name]]=$A10)*(Table2[[Event]:[Event]]="Training")),"TRN",IF(SUMPRODUCT((Table2[[Start Date]:[Start Date]]&lt;=Y$5)*(Table2[[Return Date]:[Return Date]]&gt;=Y$5)*(Table2[[Last Name]:[Last Name]]=$A10)*(Table2[[Event]:[Event]]="PME")),"PME",IF(SUMPRODUCT((Table2[[Start Date]:[Start Date]]&lt;=Y$5)*(Table2[[Return Date]:[Return Date]]&gt;=Y$5)*(Table2[[Last Name]:[Last Name]]=$A10)*(Table2[[Event]:[Event]]="Leave")),"LV","")))))))),0)</f>
        <v/>
      </c>
      <c r="Z10" s="28" t="str">
        <f>IF($A10&lt;&gt;"",IF(SUMPRODUCT((Table2[[Start Date]:[Start Date]]&lt;=Z$5)*(Table2[[Return Date]:[Return Date]]&gt;=Z$5)*(Table2[[Last Name]:[Last Name]]=$A10)*(Table2[[Event]:[Event]]="Deployed")),"DPLY",IF(SUMPRODUCT((Table2[[Start Date]:[Start Date]]&lt;=Z$5)*(Table2[[Return Date]:[Return Date]]&gt;=Z$5)*(Table2[[Last Name]:[Last Name]]=$A10)*(Table2[[Event]:[Event]]="TDY")),"TDY",IF(SUMPRODUCT((Table2[[Start Date]:[Start Date]]&lt;=Z$5)*(Table2[[Return Date]:[Return Date]]&gt;=Z$5)*(Table2[[Last Name]:[Last Name]]=$A10)*(Table2[[Event]:[Event]]="Quarters")),"QTRS",IF(SUMPRODUCT((Table2[[Start Date]:[Start Date]]&lt;=Z$5)*(Table2[[Return Date]:[Return Date]]&gt;=Z$5)*(Table2[[Last Name]:[Last Name]]=$A10)*(Table2[[Event]:[Event]]="Appt")),"APPT",IF(SUMPRODUCT((Table2[[Start Date]:[Start Date]]&lt;=Z$5)*(Table2[[Return Date]:[Return Date]]&gt;=Z$5)*(Table2[[Last Name]:[Last Name]]=$A10)*(Table2[[Event]:[Event]]="Bay Orderly")),"BO",IF(SUMPRODUCT((Table2[[Start Date]:[Start Date]]&lt;=Z$5)*(Table2[[Return Date]:[Return Date]]&gt;=Z$5)*(Table2[[Last Name]:[Last Name]]=$A10)*(Table2[[Event]:[Event]]="Training")),"TRN",IF(SUMPRODUCT((Table2[[Start Date]:[Start Date]]&lt;=Z$5)*(Table2[[Return Date]:[Return Date]]&gt;=Z$5)*(Table2[[Last Name]:[Last Name]]=$A10)*(Table2[[Event]:[Event]]="PME")),"PME",IF(SUMPRODUCT((Table2[[Start Date]:[Start Date]]&lt;=Z$5)*(Table2[[Return Date]:[Return Date]]&gt;=Z$5)*(Table2[[Last Name]:[Last Name]]=$A10)*(Table2[[Event]:[Event]]="Leave")),"LV","")))))))),0)</f>
        <v/>
      </c>
      <c r="AA10" s="28" t="str">
        <f>IF($A10&lt;&gt;"",IF(SUMPRODUCT((Table2[[Start Date]:[Start Date]]&lt;=AA$5)*(Table2[[Return Date]:[Return Date]]&gt;=AA$5)*(Table2[[Last Name]:[Last Name]]=$A10)*(Table2[[Event]:[Event]]="Deployed")),"DPLY",IF(SUMPRODUCT((Table2[[Start Date]:[Start Date]]&lt;=AA$5)*(Table2[[Return Date]:[Return Date]]&gt;=AA$5)*(Table2[[Last Name]:[Last Name]]=$A10)*(Table2[[Event]:[Event]]="TDY")),"TDY",IF(SUMPRODUCT((Table2[[Start Date]:[Start Date]]&lt;=AA$5)*(Table2[[Return Date]:[Return Date]]&gt;=AA$5)*(Table2[[Last Name]:[Last Name]]=$A10)*(Table2[[Event]:[Event]]="Quarters")),"QTRS",IF(SUMPRODUCT((Table2[[Start Date]:[Start Date]]&lt;=AA$5)*(Table2[[Return Date]:[Return Date]]&gt;=AA$5)*(Table2[[Last Name]:[Last Name]]=$A10)*(Table2[[Event]:[Event]]="Appt")),"APPT",IF(SUMPRODUCT((Table2[[Start Date]:[Start Date]]&lt;=AA$5)*(Table2[[Return Date]:[Return Date]]&gt;=AA$5)*(Table2[[Last Name]:[Last Name]]=$A10)*(Table2[[Event]:[Event]]="Bay Orderly")),"BO",IF(SUMPRODUCT((Table2[[Start Date]:[Start Date]]&lt;=AA$5)*(Table2[[Return Date]:[Return Date]]&gt;=AA$5)*(Table2[[Last Name]:[Last Name]]=$A10)*(Table2[[Event]:[Event]]="Training")),"TRN",IF(SUMPRODUCT((Table2[[Start Date]:[Start Date]]&lt;=AA$5)*(Table2[[Return Date]:[Return Date]]&gt;=AA$5)*(Table2[[Last Name]:[Last Name]]=$A10)*(Table2[[Event]:[Event]]="PME")),"PME",IF(SUMPRODUCT((Table2[[Start Date]:[Start Date]]&lt;=AA$5)*(Table2[[Return Date]:[Return Date]]&gt;=AA$5)*(Table2[[Last Name]:[Last Name]]=$A10)*(Table2[[Event]:[Event]]="Leave")),"LV","")))))))),0)</f>
        <v/>
      </c>
      <c r="AB10" s="28" t="str">
        <f>IF($A10&lt;&gt;"",IF(SUMPRODUCT((Table2[[Start Date]:[Start Date]]&lt;=AB$5)*(Table2[[Return Date]:[Return Date]]&gt;=AB$5)*(Table2[[Last Name]:[Last Name]]=$A10)*(Table2[[Event]:[Event]]="Deployed")),"DPLY",IF(SUMPRODUCT((Table2[[Start Date]:[Start Date]]&lt;=AB$5)*(Table2[[Return Date]:[Return Date]]&gt;=AB$5)*(Table2[[Last Name]:[Last Name]]=$A10)*(Table2[[Event]:[Event]]="TDY")),"TDY",IF(SUMPRODUCT((Table2[[Start Date]:[Start Date]]&lt;=AB$5)*(Table2[[Return Date]:[Return Date]]&gt;=AB$5)*(Table2[[Last Name]:[Last Name]]=$A10)*(Table2[[Event]:[Event]]="Quarters")),"QTRS",IF(SUMPRODUCT((Table2[[Start Date]:[Start Date]]&lt;=AB$5)*(Table2[[Return Date]:[Return Date]]&gt;=AB$5)*(Table2[[Last Name]:[Last Name]]=$A10)*(Table2[[Event]:[Event]]="Appt")),"APPT",IF(SUMPRODUCT((Table2[[Start Date]:[Start Date]]&lt;=AB$5)*(Table2[[Return Date]:[Return Date]]&gt;=AB$5)*(Table2[[Last Name]:[Last Name]]=$A10)*(Table2[[Event]:[Event]]="Bay Orderly")),"BO",IF(SUMPRODUCT((Table2[[Start Date]:[Start Date]]&lt;=AB$5)*(Table2[[Return Date]:[Return Date]]&gt;=AB$5)*(Table2[[Last Name]:[Last Name]]=$A10)*(Table2[[Event]:[Event]]="Training")),"TRN",IF(SUMPRODUCT((Table2[[Start Date]:[Start Date]]&lt;=AB$5)*(Table2[[Return Date]:[Return Date]]&gt;=AB$5)*(Table2[[Last Name]:[Last Name]]=$A10)*(Table2[[Event]:[Event]]="PME")),"PME",IF(SUMPRODUCT((Table2[[Start Date]:[Start Date]]&lt;=AB$5)*(Table2[[Return Date]:[Return Date]]&gt;=AB$5)*(Table2[[Last Name]:[Last Name]]=$A10)*(Table2[[Event]:[Event]]="Leave")),"LV","")))))))),0)</f>
        <v/>
      </c>
      <c r="AC10" s="28" t="str">
        <f>IF($A10&lt;&gt;"",IF(SUMPRODUCT((Table2[[Start Date]:[Start Date]]&lt;=AC$5)*(Table2[[Return Date]:[Return Date]]&gt;=AC$5)*(Table2[[Last Name]:[Last Name]]=$A10)*(Table2[[Event]:[Event]]="Deployed")),"DPLY",IF(SUMPRODUCT((Table2[[Start Date]:[Start Date]]&lt;=AC$5)*(Table2[[Return Date]:[Return Date]]&gt;=AC$5)*(Table2[[Last Name]:[Last Name]]=$A10)*(Table2[[Event]:[Event]]="TDY")),"TDY",IF(SUMPRODUCT((Table2[[Start Date]:[Start Date]]&lt;=AC$5)*(Table2[[Return Date]:[Return Date]]&gt;=AC$5)*(Table2[[Last Name]:[Last Name]]=$A10)*(Table2[[Event]:[Event]]="Quarters")),"QTRS",IF(SUMPRODUCT((Table2[[Start Date]:[Start Date]]&lt;=AC$5)*(Table2[[Return Date]:[Return Date]]&gt;=AC$5)*(Table2[[Last Name]:[Last Name]]=$A10)*(Table2[[Event]:[Event]]="Appt")),"APPT",IF(SUMPRODUCT((Table2[[Start Date]:[Start Date]]&lt;=AC$5)*(Table2[[Return Date]:[Return Date]]&gt;=AC$5)*(Table2[[Last Name]:[Last Name]]=$A10)*(Table2[[Event]:[Event]]="Bay Orderly")),"BO",IF(SUMPRODUCT((Table2[[Start Date]:[Start Date]]&lt;=AC$5)*(Table2[[Return Date]:[Return Date]]&gt;=AC$5)*(Table2[[Last Name]:[Last Name]]=$A10)*(Table2[[Event]:[Event]]="Training")),"TRN",IF(SUMPRODUCT((Table2[[Start Date]:[Start Date]]&lt;=AC$5)*(Table2[[Return Date]:[Return Date]]&gt;=AC$5)*(Table2[[Last Name]:[Last Name]]=$A10)*(Table2[[Event]:[Event]]="PME")),"PME",IF(SUMPRODUCT((Table2[[Start Date]:[Start Date]]&lt;=AC$5)*(Table2[[Return Date]:[Return Date]]&gt;=AC$5)*(Table2[[Last Name]:[Last Name]]=$A10)*(Table2[[Event]:[Event]]="Leave")),"LV","")))))))),0)</f>
        <v/>
      </c>
      <c r="AD10" s="28" t="str">
        <f>IF($A10&lt;&gt;"",IF(SUMPRODUCT((Table2[[Start Date]:[Start Date]]&lt;=AD$5)*(Table2[[Return Date]:[Return Date]]&gt;=AD$5)*(Table2[[Last Name]:[Last Name]]=$A10)*(Table2[[Event]:[Event]]="Deployed")),"DPLY",IF(SUMPRODUCT((Table2[[Start Date]:[Start Date]]&lt;=AD$5)*(Table2[[Return Date]:[Return Date]]&gt;=AD$5)*(Table2[[Last Name]:[Last Name]]=$A10)*(Table2[[Event]:[Event]]="TDY")),"TDY",IF(SUMPRODUCT((Table2[[Start Date]:[Start Date]]&lt;=AD$5)*(Table2[[Return Date]:[Return Date]]&gt;=AD$5)*(Table2[[Last Name]:[Last Name]]=$A10)*(Table2[[Event]:[Event]]="Quarters")),"QTRS",IF(SUMPRODUCT((Table2[[Start Date]:[Start Date]]&lt;=AD$5)*(Table2[[Return Date]:[Return Date]]&gt;=AD$5)*(Table2[[Last Name]:[Last Name]]=$A10)*(Table2[[Event]:[Event]]="Appt")),"APPT",IF(SUMPRODUCT((Table2[[Start Date]:[Start Date]]&lt;=AD$5)*(Table2[[Return Date]:[Return Date]]&gt;=AD$5)*(Table2[[Last Name]:[Last Name]]=$A10)*(Table2[[Event]:[Event]]="Bay Orderly")),"BO",IF(SUMPRODUCT((Table2[[Start Date]:[Start Date]]&lt;=AD$5)*(Table2[[Return Date]:[Return Date]]&gt;=AD$5)*(Table2[[Last Name]:[Last Name]]=$A10)*(Table2[[Event]:[Event]]="Training")),"TRN",IF(SUMPRODUCT((Table2[[Start Date]:[Start Date]]&lt;=AD$5)*(Table2[[Return Date]:[Return Date]]&gt;=AD$5)*(Table2[[Last Name]:[Last Name]]=$A10)*(Table2[[Event]:[Event]]="PME")),"PME",IF(SUMPRODUCT((Table2[[Start Date]:[Start Date]]&lt;=AD$5)*(Table2[[Return Date]:[Return Date]]&gt;=AD$5)*(Table2[[Last Name]:[Last Name]]=$A10)*(Table2[[Event]:[Event]]="Leave")),"LV","")))))))),0)</f>
        <v/>
      </c>
      <c r="AE10" s="28" t="str">
        <f>IF($A10&lt;&gt;"",IF(SUMPRODUCT((Table2[[Start Date]:[Start Date]]&lt;=AE$5)*(Table2[[Return Date]:[Return Date]]&gt;=AE$5)*(Table2[[Last Name]:[Last Name]]=$A10)*(Table2[[Event]:[Event]]="Deployed")),"DPLY",IF(SUMPRODUCT((Table2[[Start Date]:[Start Date]]&lt;=AE$5)*(Table2[[Return Date]:[Return Date]]&gt;=AE$5)*(Table2[[Last Name]:[Last Name]]=$A10)*(Table2[[Event]:[Event]]="TDY")),"TDY",IF(SUMPRODUCT((Table2[[Start Date]:[Start Date]]&lt;=AE$5)*(Table2[[Return Date]:[Return Date]]&gt;=AE$5)*(Table2[[Last Name]:[Last Name]]=$A10)*(Table2[[Event]:[Event]]="Quarters")),"QTRS",IF(SUMPRODUCT((Table2[[Start Date]:[Start Date]]&lt;=AE$5)*(Table2[[Return Date]:[Return Date]]&gt;=AE$5)*(Table2[[Last Name]:[Last Name]]=$A10)*(Table2[[Event]:[Event]]="Appt")),"APPT",IF(SUMPRODUCT((Table2[[Start Date]:[Start Date]]&lt;=AE$5)*(Table2[[Return Date]:[Return Date]]&gt;=AE$5)*(Table2[[Last Name]:[Last Name]]=$A10)*(Table2[[Event]:[Event]]="Bay Orderly")),"BO",IF(SUMPRODUCT((Table2[[Start Date]:[Start Date]]&lt;=AE$5)*(Table2[[Return Date]:[Return Date]]&gt;=AE$5)*(Table2[[Last Name]:[Last Name]]=$A10)*(Table2[[Event]:[Event]]="Training")),"TRN",IF(SUMPRODUCT((Table2[[Start Date]:[Start Date]]&lt;=AE$5)*(Table2[[Return Date]:[Return Date]]&gt;=AE$5)*(Table2[[Last Name]:[Last Name]]=$A10)*(Table2[[Event]:[Event]]="PME")),"PME",IF(SUMPRODUCT((Table2[[Start Date]:[Start Date]]&lt;=AE$5)*(Table2[[Return Date]:[Return Date]]&gt;=AE$5)*(Table2[[Last Name]:[Last Name]]=$A10)*(Table2[[Event]:[Event]]="Leave")),"LV","")))))))),0)</f>
        <v/>
      </c>
      <c r="AF10" s="28" t="str">
        <f>IF($A10&lt;&gt;"",IF(SUMPRODUCT((Table2[[Start Date]:[Start Date]]&lt;=AF$5)*(Table2[[Return Date]:[Return Date]]&gt;=AF$5)*(Table2[[Last Name]:[Last Name]]=$A10)*(Table2[[Event]:[Event]]="Deployed")),"DPLY",IF(SUMPRODUCT((Table2[[Start Date]:[Start Date]]&lt;=AF$5)*(Table2[[Return Date]:[Return Date]]&gt;=AF$5)*(Table2[[Last Name]:[Last Name]]=$A10)*(Table2[[Event]:[Event]]="TDY")),"TDY",IF(SUMPRODUCT((Table2[[Start Date]:[Start Date]]&lt;=AF$5)*(Table2[[Return Date]:[Return Date]]&gt;=AF$5)*(Table2[[Last Name]:[Last Name]]=$A10)*(Table2[[Event]:[Event]]="Quarters")),"QTRS",IF(SUMPRODUCT((Table2[[Start Date]:[Start Date]]&lt;=AF$5)*(Table2[[Return Date]:[Return Date]]&gt;=AF$5)*(Table2[[Last Name]:[Last Name]]=$A10)*(Table2[[Event]:[Event]]="Appt")),"APPT",IF(SUMPRODUCT((Table2[[Start Date]:[Start Date]]&lt;=AF$5)*(Table2[[Return Date]:[Return Date]]&gt;=AF$5)*(Table2[[Last Name]:[Last Name]]=$A10)*(Table2[[Event]:[Event]]="Bay Orderly")),"BO",IF(SUMPRODUCT((Table2[[Start Date]:[Start Date]]&lt;=AF$5)*(Table2[[Return Date]:[Return Date]]&gt;=AF$5)*(Table2[[Last Name]:[Last Name]]=$A10)*(Table2[[Event]:[Event]]="Training")),"TRN",IF(SUMPRODUCT((Table2[[Start Date]:[Start Date]]&lt;=AF$5)*(Table2[[Return Date]:[Return Date]]&gt;=AF$5)*(Table2[[Last Name]:[Last Name]]=$A10)*(Table2[[Event]:[Event]]="PME")),"PME",IF(SUMPRODUCT((Table2[[Start Date]:[Start Date]]&lt;=AF$5)*(Table2[[Return Date]:[Return Date]]&gt;=AF$5)*(Table2[[Last Name]:[Last Name]]=$A10)*(Table2[[Event]:[Event]]="Leave")),"LV","")))))))),0)</f>
        <v/>
      </c>
      <c r="AG10" s="28" t="str">
        <f>IF($A10&lt;&gt;"",IF(SUMPRODUCT((Table2[[Start Date]:[Start Date]]&lt;=AG$5)*(Table2[[Return Date]:[Return Date]]&gt;=AG$5)*(Table2[[Last Name]:[Last Name]]=$A10)*(Table2[[Event]:[Event]]="Deployed")),"DPLY",IF(SUMPRODUCT((Table2[[Start Date]:[Start Date]]&lt;=AG$5)*(Table2[[Return Date]:[Return Date]]&gt;=AG$5)*(Table2[[Last Name]:[Last Name]]=$A10)*(Table2[[Event]:[Event]]="TDY")),"TDY",IF(SUMPRODUCT((Table2[[Start Date]:[Start Date]]&lt;=AG$5)*(Table2[[Return Date]:[Return Date]]&gt;=AG$5)*(Table2[[Last Name]:[Last Name]]=$A10)*(Table2[[Event]:[Event]]="Quarters")),"QTRS",IF(SUMPRODUCT((Table2[[Start Date]:[Start Date]]&lt;=AG$5)*(Table2[[Return Date]:[Return Date]]&gt;=AG$5)*(Table2[[Last Name]:[Last Name]]=$A10)*(Table2[[Event]:[Event]]="Appt")),"APPT",IF(SUMPRODUCT((Table2[[Start Date]:[Start Date]]&lt;=AG$5)*(Table2[[Return Date]:[Return Date]]&gt;=AG$5)*(Table2[[Last Name]:[Last Name]]=$A10)*(Table2[[Event]:[Event]]="Bay Orderly")),"BO",IF(SUMPRODUCT((Table2[[Start Date]:[Start Date]]&lt;=AG$5)*(Table2[[Return Date]:[Return Date]]&gt;=AG$5)*(Table2[[Last Name]:[Last Name]]=$A10)*(Table2[[Event]:[Event]]="Training")),"TRN",IF(SUMPRODUCT((Table2[[Start Date]:[Start Date]]&lt;=AG$5)*(Table2[[Return Date]:[Return Date]]&gt;=AG$5)*(Table2[[Last Name]:[Last Name]]=$A10)*(Table2[[Event]:[Event]]="PME")),"PME",IF(SUMPRODUCT((Table2[[Start Date]:[Start Date]]&lt;=AG$5)*(Table2[[Return Date]:[Return Date]]&gt;=AG$5)*(Table2[[Last Name]:[Last Name]]=$A10)*(Table2[[Event]:[Event]]="Leave")),"LV","")))))))),0)</f>
        <v/>
      </c>
      <c r="AH10" s="28" t="str">
        <f>IF($A10&lt;&gt;"",IF(SUMPRODUCT((Table2[[Start Date]:[Start Date]]&lt;=AH$5)*(Table2[[Return Date]:[Return Date]]&gt;=AH$5)*(Table2[[Last Name]:[Last Name]]=$A10)*(Table2[[Event]:[Event]]="Deployed")),"DPLY",IF(SUMPRODUCT((Table2[[Start Date]:[Start Date]]&lt;=AH$5)*(Table2[[Return Date]:[Return Date]]&gt;=AH$5)*(Table2[[Last Name]:[Last Name]]=$A10)*(Table2[[Event]:[Event]]="TDY")),"TDY",IF(SUMPRODUCT((Table2[[Start Date]:[Start Date]]&lt;=AH$5)*(Table2[[Return Date]:[Return Date]]&gt;=AH$5)*(Table2[[Last Name]:[Last Name]]=$A10)*(Table2[[Event]:[Event]]="Quarters")),"QTRS",IF(SUMPRODUCT((Table2[[Start Date]:[Start Date]]&lt;=AH$5)*(Table2[[Return Date]:[Return Date]]&gt;=AH$5)*(Table2[[Last Name]:[Last Name]]=$A10)*(Table2[[Event]:[Event]]="Appt")),"APPT",IF(SUMPRODUCT((Table2[[Start Date]:[Start Date]]&lt;=AH$5)*(Table2[[Return Date]:[Return Date]]&gt;=AH$5)*(Table2[[Last Name]:[Last Name]]=$A10)*(Table2[[Event]:[Event]]="Bay Orderly")),"BO",IF(SUMPRODUCT((Table2[[Start Date]:[Start Date]]&lt;=AH$5)*(Table2[[Return Date]:[Return Date]]&gt;=AH$5)*(Table2[[Last Name]:[Last Name]]=$A10)*(Table2[[Event]:[Event]]="Training")),"TRN",IF(SUMPRODUCT((Table2[[Start Date]:[Start Date]]&lt;=AH$5)*(Table2[[Return Date]:[Return Date]]&gt;=AH$5)*(Table2[[Last Name]:[Last Name]]=$A10)*(Table2[[Event]:[Event]]="PME")),"PME",IF(SUMPRODUCT((Table2[[Start Date]:[Start Date]]&lt;=AH$5)*(Table2[[Return Date]:[Return Date]]&gt;=AH$5)*(Table2[[Last Name]:[Last Name]]=$A10)*(Table2[[Event]:[Event]]="Leave")),"LV","")))))))),0)</f>
        <v/>
      </c>
      <c r="AI10" s="61" t="str">
        <f>IF($A10&lt;&gt;"",IF(SUMPRODUCT((Table2[[Start Date]:[Start Date]]&lt;=AI$5)*(Table2[[Return Date]:[Return Date]]&gt;=AI$5)*(Table2[[Last Name]:[Last Name]]=$A10)*(Table2[[Event]:[Event]]="Deployed")),"DPLY",IF(SUMPRODUCT((Table2[[Start Date]:[Start Date]]&lt;=AI$5)*(Table2[[Return Date]:[Return Date]]&gt;=AI$5)*(Table2[[Last Name]:[Last Name]]=$A10)*(Table2[[Event]:[Event]]="TDY")),"TDY",IF(SUMPRODUCT((Table2[[Start Date]:[Start Date]]&lt;=AI$5)*(Table2[[Return Date]:[Return Date]]&gt;=AI$5)*(Table2[[Last Name]:[Last Name]]=$A10)*(Table2[[Event]:[Event]]="Quarters")),"QTRS",IF(SUMPRODUCT((Table2[[Start Date]:[Start Date]]&lt;=AI$5)*(Table2[[Return Date]:[Return Date]]&gt;=AI$5)*(Table2[[Last Name]:[Last Name]]=$A10)*(Table2[[Event]:[Event]]="Appt")),"APPT",IF(SUMPRODUCT((Table2[[Start Date]:[Start Date]]&lt;=AI$5)*(Table2[[Return Date]:[Return Date]]&gt;=AI$5)*(Table2[[Last Name]:[Last Name]]=$A10)*(Table2[[Event]:[Event]]="Bay Orderly")),"BO",IF(SUMPRODUCT((Table2[[Start Date]:[Start Date]]&lt;=AI$5)*(Table2[[Return Date]:[Return Date]]&gt;=AI$5)*(Table2[[Last Name]:[Last Name]]=$A10)*(Table2[[Event]:[Event]]="Training")),"TRN",IF(SUMPRODUCT((Table2[[Start Date]:[Start Date]]&lt;=AI$5)*(Table2[[Return Date]:[Return Date]]&gt;=AI$5)*(Table2[[Last Name]:[Last Name]]=$A10)*(Table2[[Event]:[Event]]="PME")),"PME",IF(SUMPRODUCT((Table2[[Start Date]:[Start Date]]&lt;=AI$5)*(Table2[[Return Date]:[Return Date]]&gt;=AI$5)*(Table2[[Last Name]:[Last Name]]=$A10)*(Table2[[Event]:[Event]]="Leave")),"LV","")))))))),0)</f>
        <v/>
      </c>
    </row>
    <row r="11" spans="1:35" ht="15" customHeight="1" x14ac:dyDescent="0.25">
      <c r="A11" s="81" t="s">
        <v>5</v>
      </c>
      <c r="B11" s="75" t="str">
        <f>IFERROR(INDEX(Table3[Rank],MATCH('Flight Schedule'!A11,Names,0)),"")</f>
        <v>TSgt</v>
      </c>
      <c r="C11" s="76">
        <f>_xlfn.IFNA(INDEX(Table3[Skill Level],MATCH($A11,Table3[Last Name],0)),"")</f>
        <v>7</v>
      </c>
      <c r="D11" s="77">
        <f>_xlfn.IFNA(INDEX(Table3[Deros],MATCH('Flight Schedule'!$A11,Table3[Last Name],0)),"")</f>
        <v>45442</v>
      </c>
      <c r="E11" s="28" t="str">
        <f>IF($A11&lt;&gt;"",IF(SUMPRODUCT((Table2[[Start Date]:[Start Date]]&lt;=E$5)*(Table2[[Return Date]:[Return Date]]&gt;=E$5)*(Table2[[Last Name]:[Last Name]]=$A11)*(Table2[[Event]:[Event]]="Deployed")),"DPLY",IF(SUMPRODUCT((Table2[[Start Date]:[Start Date]]&lt;=E$5)*(Table2[[Return Date]:[Return Date]]&gt;=E$5)*(Table2[[Last Name]:[Last Name]]=$A11)*(Table2[[Event]:[Event]]="TDY")),"TDY",IF(SUMPRODUCT((Table2[[Start Date]:[Start Date]]&lt;=E$5)*(Table2[[Return Date]:[Return Date]]&gt;=E$5)*(Table2[[Last Name]:[Last Name]]=$A11)*(Table2[[Event]:[Event]]="Quarters")),"QTRS",IF(SUMPRODUCT((Table2[[Start Date]:[Start Date]]&lt;=E$5)*(Table2[[Return Date]:[Return Date]]&gt;=E$5)*(Table2[[Last Name]:[Last Name]]=$A11)*(Table2[[Event]:[Event]]="Appt")),"APPT",IF(SUMPRODUCT((Table2[[Start Date]:[Start Date]]&lt;=E$5)*(Table2[[Return Date]:[Return Date]]&gt;=E$5)*(Table2[[Last Name]:[Last Name]]=$A11)*(Table2[[Event]:[Event]]="Bay Orderly")),"BO",IF(SUMPRODUCT((Table2[[Start Date]:[Start Date]]&lt;=E$5)*(Table2[[Return Date]:[Return Date]]&gt;=E$5)*(Table2[[Last Name]:[Last Name]]=$A11)*(Table2[[Event]:[Event]]="Training")),"TRN",IF(SUMPRODUCT((Table2[[Start Date]:[Start Date]]&lt;=E$5)*(Table2[[Return Date]:[Return Date]]&gt;=E$5)*(Table2[[Last Name]:[Last Name]]=$A11)*(Table2[[Event]:[Event]]="PME")),"PME",IF(SUMPRODUCT((Table2[[Start Date]:[Start Date]]&lt;=E$5)*(Table2[[Return Date]:[Return Date]]&gt;=E$5)*(Table2[[Last Name]:[Last Name]]=$A11)*(Table2[[Event]:[Event]]="Leave")),"LV","")))))))),0)</f>
        <v/>
      </c>
      <c r="F11" s="28" t="str">
        <f>IF($A11&lt;&gt;"",IF(SUMPRODUCT((Table2[[Start Date]:[Start Date]]&lt;=F$5)*(Table2[[Return Date]:[Return Date]]&gt;=F$5)*(Table2[[Last Name]:[Last Name]]=$A11)*(Table2[[Event]:[Event]]="Deployed")),"DPLY",IF(SUMPRODUCT((Table2[[Start Date]:[Start Date]]&lt;=F$5)*(Table2[[Return Date]:[Return Date]]&gt;=F$5)*(Table2[[Last Name]:[Last Name]]=$A11)*(Table2[[Event]:[Event]]="TDY")),"TDY",IF(SUMPRODUCT((Table2[[Start Date]:[Start Date]]&lt;=F$5)*(Table2[[Return Date]:[Return Date]]&gt;=F$5)*(Table2[[Last Name]:[Last Name]]=$A11)*(Table2[[Event]:[Event]]="Quarters")),"QTRS",IF(SUMPRODUCT((Table2[[Start Date]:[Start Date]]&lt;=F$5)*(Table2[[Return Date]:[Return Date]]&gt;=F$5)*(Table2[[Last Name]:[Last Name]]=$A11)*(Table2[[Event]:[Event]]="Appt")),"APPT",IF(SUMPRODUCT((Table2[[Start Date]:[Start Date]]&lt;=F$5)*(Table2[[Return Date]:[Return Date]]&gt;=F$5)*(Table2[[Last Name]:[Last Name]]=$A11)*(Table2[[Event]:[Event]]="Bay Orderly")),"BO",IF(SUMPRODUCT((Table2[[Start Date]:[Start Date]]&lt;=F$5)*(Table2[[Return Date]:[Return Date]]&gt;=F$5)*(Table2[[Last Name]:[Last Name]]=$A11)*(Table2[[Event]:[Event]]="Training")),"TRN",IF(SUMPRODUCT((Table2[[Start Date]:[Start Date]]&lt;=F$5)*(Table2[[Return Date]:[Return Date]]&gt;=F$5)*(Table2[[Last Name]:[Last Name]]=$A11)*(Table2[[Event]:[Event]]="PME")),"PME",IF(SUMPRODUCT((Table2[[Start Date]:[Start Date]]&lt;=F$5)*(Table2[[Return Date]:[Return Date]]&gt;=F$5)*(Table2[[Last Name]:[Last Name]]=$A11)*(Table2[[Event]:[Event]]="Leave")),"LV","")))))))),0)</f>
        <v/>
      </c>
      <c r="G11" s="28" t="str">
        <f>IF($A11&lt;&gt;"",IF(SUMPRODUCT((Table2[[Start Date]:[Start Date]]&lt;=G$5)*(Table2[[Return Date]:[Return Date]]&gt;=G$5)*(Table2[[Last Name]:[Last Name]]=$A11)*(Table2[[Event]:[Event]]="Deployed")),"DPLY",IF(SUMPRODUCT((Table2[[Start Date]:[Start Date]]&lt;=G$5)*(Table2[[Return Date]:[Return Date]]&gt;=G$5)*(Table2[[Last Name]:[Last Name]]=$A11)*(Table2[[Event]:[Event]]="TDY")),"TDY",IF(SUMPRODUCT((Table2[[Start Date]:[Start Date]]&lt;=G$5)*(Table2[[Return Date]:[Return Date]]&gt;=G$5)*(Table2[[Last Name]:[Last Name]]=$A11)*(Table2[[Event]:[Event]]="Quarters")),"QTRS",IF(SUMPRODUCT((Table2[[Start Date]:[Start Date]]&lt;=G$5)*(Table2[[Return Date]:[Return Date]]&gt;=G$5)*(Table2[[Last Name]:[Last Name]]=$A11)*(Table2[[Event]:[Event]]="Appt")),"APPT",IF(SUMPRODUCT((Table2[[Start Date]:[Start Date]]&lt;=G$5)*(Table2[[Return Date]:[Return Date]]&gt;=G$5)*(Table2[[Last Name]:[Last Name]]=$A11)*(Table2[[Event]:[Event]]="Bay Orderly")),"BO",IF(SUMPRODUCT((Table2[[Start Date]:[Start Date]]&lt;=G$5)*(Table2[[Return Date]:[Return Date]]&gt;=G$5)*(Table2[[Last Name]:[Last Name]]=$A11)*(Table2[[Event]:[Event]]="Training")),"TRN",IF(SUMPRODUCT((Table2[[Start Date]:[Start Date]]&lt;=G$5)*(Table2[[Return Date]:[Return Date]]&gt;=G$5)*(Table2[[Last Name]:[Last Name]]=$A11)*(Table2[[Event]:[Event]]="PME")),"PME",IF(SUMPRODUCT((Table2[[Start Date]:[Start Date]]&lt;=G$5)*(Table2[[Return Date]:[Return Date]]&gt;=G$5)*(Table2[[Last Name]:[Last Name]]=$A11)*(Table2[[Event]:[Event]]="Leave")),"LV","")))))))),0)</f>
        <v/>
      </c>
      <c r="H11" s="28" t="str">
        <f>IF($A11&lt;&gt;"",IF(SUMPRODUCT((Table2[[Start Date]:[Start Date]]&lt;=H$5)*(Table2[[Return Date]:[Return Date]]&gt;=H$5)*(Table2[[Last Name]:[Last Name]]=$A11)*(Table2[[Event]:[Event]]="Deployed")),"DPLY",IF(SUMPRODUCT((Table2[[Start Date]:[Start Date]]&lt;=H$5)*(Table2[[Return Date]:[Return Date]]&gt;=H$5)*(Table2[[Last Name]:[Last Name]]=$A11)*(Table2[[Event]:[Event]]="TDY")),"TDY",IF(SUMPRODUCT((Table2[[Start Date]:[Start Date]]&lt;=H$5)*(Table2[[Return Date]:[Return Date]]&gt;=H$5)*(Table2[[Last Name]:[Last Name]]=$A11)*(Table2[[Event]:[Event]]="Quarters")),"QTRS",IF(SUMPRODUCT((Table2[[Start Date]:[Start Date]]&lt;=H$5)*(Table2[[Return Date]:[Return Date]]&gt;=H$5)*(Table2[[Last Name]:[Last Name]]=$A11)*(Table2[[Event]:[Event]]="Appt")),"APPT",IF(SUMPRODUCT((Table2[[Start Date]:[Start Date]]&lt;=H$5)*(Table2[[Return Date]:[Return Date]]&gt;=H$5)*(Table2[[Last Name]:[Last Name]]=$A11)*(Table2[[Event]:[Event]]="Bay Orderly")),"BO",IF(SUMPRODUCT((Table2[[Start Date]:[Start Date]]&lt;=H$5)*(Table2[[Return Date]:[Return Date]]&gt;=H$5)*(Table2[[Last Name]:[Last Name]]=$A11)*(Table2[[Event]:[Event]]="Training")),"TRN",IF(SUMPRODUCT((Table2[[Start Date]:[Start Date]]&lt;=H$5)*(Table2[[Return Date]:[Return Date]]&gt;=H$5)*(Table2[[Last Name]:[Last Name]]=$A11)*(Table2[[Event]:[Event]]="PME")),"PME",IF(SUMPRODUCT((Table2[[Start Date]:[Start Date]]&lt;=H$5)*(Table2[[Return Date]:[Return Date]]&gt;=H$5)*(Table2[[Last Name]:[Last Name]]=$A11)*(Table2[[Event]:[Event]]="Leave")),"LV","")))))))),0)</f>
        <v/>
      </c>
      <c r="I11" s="28" t="str">
        <f>IF($A11&lt;&gt;"",IF(SUMPRODUCT((Table2[[Start Date]:[Start Date]]&lt;=I$5)*(Table2[[Return Date]:[Return Date]]&gt;=I$5)*(Table2[[Last Name]:[Last Name]]=$A11)*(Table2[[Event]:[Event]]="Deployed")),"DPLY",IF(SUMPRODUCT((Table2[[Start Date]:[Start Date]]&lt;=I$5)*(Table2[[Return Date]:[Return Date]]&gt;=I$5)*(Table2[[Last Name]:[Last Name]]=$A11)*(Table2[[Event]:[Event]]="TDY")),"TDY",IF(SUMPRODUCT((Table2[[Start Date]:[Start Date]]&lt;=I$5)*(Table2[[Return Date]:[Return Date]]&gt;=I$5)*(Table2[[Last Name]:[Last Name]]=$A11)*(Table2[[Event]:[Event]]="Quarters")),"QTRS",IF(SUMPRODUCT((Table2[[Start Date]:[Start Date]]&lt;=I$5)*(Table2[[Return Date]:[Return Date]]&gt;=I$5)*(Table2[[Last Name]:[Last Name]]=$A11)*(Table2[[Event]:[Event]]="Appt")),"APPT",IF(SUMPRODUCT((Table2[[Start Date]:[Start Date]]&lt;=I$5)*(Table2[[Return Date]:[Return Date]]&gt;=I$5)*(Table2[[Last Name]:[Last Name]]=$A11)*(Table2[[Event]:[Event]]="Bay Orderly")),"BO",IF(SUMPRODUCT((Table2[[Start Date]:[Start Date]]&lt;=I$5)*(Table2[[Return Date]:[Return Date]]&gt;=I$5)*(Table2[[Last Name]:[Last Name]]=$A11)*(Table2[[Event]:[Event]]="Training")),"TRN",IF(SUMPRODUCT((Table2[[Start Date]:[Start Date]]&lt;=I$5)*(Table2[[Return Date]:[Return Date]]&gt;=I$5)*(Table2[[Last Name]:[Last Name]]=$A11)*(Table2[[Event]:[Event]]="PME")),"PME",IF(SUMPRODUCT((Table2[[Start Date]:[Start Date]]&lt;=I$5)*(Table2[[Return Date]:[Return Date]]&gt;=I$5)*(Table2[[Last Name]:[Last Name]]=$A11)*(Table2[[Event]:[Event]]="Leave")),"LV","")))))))),0)</f>
        <v/>
      </c>
      <c r="J11" s="28" t="str">
        <f>IF($A11&lt;&gt;"",IF(SUMPRODUCT((Table2[[Start Date]:[Start Date]]&lt;=J$5)*(Table2[[Return Date]:[Return Date]]&gt;=J$5)*(Table2[[Last Name]:[Last Name]]=$A11)*(Table2[[Event]:[Event]]="Deployed")),"DPLY",IF(SUMPRODUCT((Table2[[Start Date]:[Start Date]]&lt;=J$5)*(Table2[[Return Date]:[Return Date]]&gt;=J$5)*(Table2[[Last Name]:[Last Name]]=$A11)*(Table2[[Event]:[Event]]="TDY")),"TDY",IF(SUMPRODUCT((Table2[[Start Date]:[Start Date]]&lt;=J$5)*(Table2[[Return Date]:[Return Date]]&gt;=J$5)*(Table2[[Last Name]:[Last Name]]=$A11)*(Table2[[Event]:[Event]]="Quarters")),"QTRS",IF(SUMPRODUCT((Table2[[Start Date]:[Start Date]]&lt;=J$5)*(Table2[[Return Date]:[Return Date]]&gt;=J$5)*(Table2[[Last Name]:[Last Name]]=$A11)*(Table2[[Event]:[Event]]="Appt")),"APPT",IF(SUMPRODUCT((Table2[[Start Date]:[Start Date]]&lt;=J$5)*(Table2[[Return Date]:[Return Date]]&gt;=J$5)*(Table2[[Last Name]:[Last Name]]=$A11)*(Table2[[Event]:[Event]]="Bay Orderly")),"BO",IF(SUMPRODUCT((Table2[[Start Date]:[Start Date]]&lt;=J$5)*(Table2[[Return Date]:[Return Date]]&gt;=J$5)*(Table2[[Last Name]:[Last Name]]=$A11)*(Table2[[Event]:[Event]]="Training")),"TRN",IF(SUMPRODUCT((Table2[[Start Date]:[Start Date]]&lt;=J$5)*(Table2[[Return Date]:[Return Date]]&gt;=J$5)*(Table2[[Last Name]:[Last Name]]=$A11)*(Table2[[Event]:[Event]]="PME")),"PME",IF(SUMPRODUCT((Table2[[Start Date]:[Start Date]]&lt;=J$5)*(Table2[[Return Date]:[Return Date]]&gt;=J$5)*(Table2[[Last Name]:[Last Name]]=$A11)*(Table2[[Event]:[Event]]="Leave")),"LV","")))))))),0)</f>
        <v/>
      </c>
      <c r="K11" s="28" t="str">
        <f>IF($A11&lt;&gt;"",IF(SUMPRODUCT((Table2[[Start Date]:[Start Date]]&lt;=K$5)*(Table2[[Return Date]:[Return Date]]&gt;=K$5)*(Table2[[Last Name]:[Last Name]]=$A11)*(Table2[[Event]:[Event]]="Deployed")),"DPLY",IF(SUMPRODUCT((Table2[[Start Date]:[Start Date]]&lt;=K$5)*(Table2[[Return Date]:[Return Date]]&gt;=K$5)*(Table2[[Last Name]:[Last Name]]=$A11)*(Table2[[Event]:[Event]]="TDY")),"TDY",IF(SUMPRODUCT((Table2[[Start Date]:[Start Date]]&lt;=K$5)*(Table2[[Return Date]:[Return Date]]&gt;=K$5)*(Table2[[Last Name]:[Last Name]]=$A11)*(Table2[[Event]:[Event]]="Quarters")),"QTRS",IF(SUMPRODUCT((Table2[[Start Date]:[Start Date]]&lt;=K$5)*(Table2[[Return Date]:[Return Date]]&gt;=K$5)*(Table2[[Last Name]:[Last Name]]=$A11)*(Table2[[Event]:[Event]]="Appt")),"APPT",IF(SUMPRODUCT((Table2[[Start Date]:[Start Date]]&lt;=K$5)*(Table2[[Return Date]:[Return Date]]&gt;=K$5)*(Table2[[Last Name]:[Last Name]]=$A11)*(Table2[[Event]:[Event]]="Bay Orderly")),"BO",IF(SUMPRODUCT((Table2[[Start Date]:[Start Date]]&lt;=K$5)*(Table2[[Return Date]:[Return Date]]&gt;=K$5)*(Table2[[Last Name]:[Last Name]]=$A11)*(Table2[[Event]:[Event]]="Training")),"TRN",IF(SUMPRODUCT((Table2[[Start Date]:[Start Date]]&lt;=K$5)*(Table2[[Return Date]:[Return Date]]&gt;=K$5)*(Table2[[Last Name]:[Last Name]]=$A11)*(Table2[[Event]:[Event]]="PME")),"PME",IF(SUMPRODUCT((Table2[[Start Date]:[Start Date]]&lt;=K$5)*(Table2[[Return Date]:[Return Date]]&gt;=K$5)*(Table2[[Last Name]:[Last Name]]=$A11)*(Table2[[Event]:[Event]]="Leave")),"LV","")))))))),0)</f>
        <v/>
      </c>
      <c r="L11" s="28" t="str">
        <f>IF($A11&lt;&gt;"",IF(SUMPRODUCT((Table2[[Start Date]:[Start Date]]&lt;=L$5)*(Table2[[Return Date]:[Return Date]]&gt;=L$5)*(Table2[[Last Name]:[Last Name]]=$A11)*(Table2[[Event]:[Event]]="Deployed")),"DPLY",IF(SUMPRODUCT((Table2[[Start Date]:[Start Date]]&lt;=L$5)*(Table2[[Return Date]:[Return Date]]&gt;=L$5)*(Table2[[Last Name]:[Last Name]]=$A11)*(Table2[[Event]:[Event]]="TDY")),"TDY",IF(SUMPRODUCT((Table2[[Start Date]:[Start Date]]&lt;=L$5)*(Table2[[Return Date]:[Return Date]]&gt;=L$5)*(Table2[[Last Name]:[Last Name]]=$A11)*(Table2[[Event]:[Event]]="Quarters")),"QTRS",IF(SUMPRODUCT((Table2[[Start Date]:[Start Date]]&lt;=L$5)*(Table2[[Return Date]:[Return Date]]&gt;=L$5)*(Table2[[Last Name]:[Last Name]]=$A11)*(Table2[[Event]:[Event]]="Appt")),"APPT",IF(SUMPRODUCT((Table2[[Start Date]:[Start Date]]&lt;=L$5)*(Table2[[Return Date]:[Return Date]]&gt;=L$5)*(Table2[[Last Name]:[Last Name]]=$A11)*(Table2[[Event]:[Event]]="Bay Orderly")),"BO",IF(SUMPRODUCT((Table2[[Start Date]:[Start Date]]&lt;=L$5)*(Table2[[Return Date]:[Return Date]]&gt;=L$5)*(Table2[[Last Name]:[Last Name]]=$A11)*(Table2[[Event]:[Event]]="Training")),"TRN",IF(SUMPRODUCT((Table2[[Start Date]:[Start Date]]&lt;=L$5)*(Table2[[Return Date]:[Return Date]]&gt;=L$5)*(Table2[[Last Name]:[Last Name]]=$A11)*(Table2[[Event]:[Event]]="PME")),"PME",IF(SUMPRODUCT((Table2[[Start Date]:[Start Date]]&lt;=L$5)*(Table2[[Return Date]:[Return Date]]&gt;=L$5)*(Table2[[Last Name]:[Last Name]]=$A11)*(Table2[[Event]:[Event]]="Leave")),"LV","")))))))),0)</f>
        <v/>
      </c>
      <c r="M11" s="28" t="str">
        <f>IF($A11&lt;&gt;"",IF(SUMPRODUCT((Table2[[Start Date]:[Start Date]]&lt;=M$5)*(Table2[[Return Date]:[Return Date]]&gt;=M$5)*(Table2[[Last Name]:[Last Name]]=$A11)*(Table2[[Event]:[Event]]="Deployed")),"DPLY",IF(SUMPRODUCT((Table2[[Start Date]:[Start Date]]&lt;=M$5)*(Table2[[Return Date]:[Return Date]]&gt;=M$5)*(Table2[[Last Name]:[Last Name]]=$A11)*(Table2[[Event]:[Event]]="TDY")),"TDY",IF(SUMPRODUCT((Table2[[Start Date]:[Start Date]]&lt;=M$5)*(Table2[[Return Date]:[Return Date]]&gt;=M$5)*(Table2[[Last Name]:[Last Name]]=$A11)*(Table2[[Event]:[Event]]="Quarters")),"QTRS",IF(SUMPRODUCT((Table2[[Start Date]:[Start Date]]&lt;=M$5)*(Table2[[Return Date]:[Return Date]]&gt;=M$5)*(Table2[[Last Name]:[Last Name]]=$A11)*(Table2[[Event]:[Event]]="Appt")),"APPT",IF(SUMPRODUCT((Table2[[Start Date]:[Start Date]]&lt;=M$5)*(Table2[[Return Date]:[Return Date]]&gt;=M$5)*(Table2[[Last Name]:[Last Name]]=$A11)*(Table2[[Event]:[Event]]="Bay Orderly")),"BO",IF(SUMPRODUCT((Table2[[Start Date]:[Start Date]]&lt;=M$5)*(Table2[[Return Date]:[Return Date]]&gt;=M$5)*(Table2[[Last Name]:[Last Name]]=$A11)*(Table2[[Event]:[Event]]="Training")),"TRN",IF(SUMPRODUCT((Table2[[Start Date]:[Start Date]]&lt;=M$5)*(Table2[[Return Date]:[Return Date]]&gt;=M$5)*(Table2[[Last Name]:[Last Name]]=$A11)*(Table2[[Event]:[Event]]="PME")),"PME",IF(SUMPRODUCT((Table2[[Start Date]:[Start Date]]&lt;=M$5)*(Table2[[Return Date]:[Return Date]]&gt;=M$5)*(Table2[[Last Name]:[Last Name]]=$A11)*(Table2[[Event]:[Event]]="Leave")),"LV","")))))))),0)</f>
        <v/>
      </c>
      <c r="N11" s="28" t="str">
        <f>IF($A11&lt;&gt;"",IF(SUMPRODUCT((Table2[[Start Date]:[Start Date]]&lt;=N$5)*(Table2[[Return Date]:[Return Date]]&gt;=N$5)*(Table2[[Last Name]:[Last Name]]=$A11)*(Table2[[Event]:[Event]]="Deployed")),"DPLY",IF(SUMPRODUCT((Table2[[Start Date]:[Start Date]]&lt;=N$5)*(Table2[[Return Date]:[Return Date]]&gt;=N$5)*(Table2[[Last Name]:[Last Name]]=$A11)*(Table2[[Event]:[Event]]="TDY")),"TDY",IF(SUMPRODUCT((Table2[[Start Date]:[Start Date]]&lt;=N$5)*(Table2[[Return Date]:[Return Date]]&gt;=N$5)*(Table2[[Last Name]:[Last Name]]=$A11)*(Table2[[Event]:[Event]]="Quarters")),"QTRS",IF(SUMPRODUCT((Table2[[Start Date]:[Start Date]]&lt;=N$5)*(Table2[[Return Date]:[Return Date]]&gt;=N$5)*(Table2[[Last Name]:[Last Name]]=$A11)*(Table2[[Event]:[Event]]="Appt")),"APPT",IF(SUMPRODUCT((Table2[[Start Date]:[Start Date]]&lt;=N$5)*(Table2[[Return Date]:[Return Date]]&gt;=N$5)*(Table2[[Last Name]:[Last Name]]=$A11)*(Table2[[Event]:[Event]]="Bay Orderly")),"BO",IF(SUMPRODUCT((Table2[[Start Date]:[Start Date]]&lt;=N$5)*(Table2[[Return Date]:[Return Date]]&gt;=N$5)*(Table2[[Last Name]:[Last Name]]=$A11)*(Table2[[Event]:[Event]]="Training")),"TRN",IF(SUMPRODUCT((Table2[[Start Date]:[Start Date]]&lt;=N$5)*(Table2[[Return Date]:[Return Date]]&gt;=N$5)*(Table2[[Last Name]:[Last Name]]=$A11)*(Table2[[Event]:[Event]]="PME")),"PME",IF(SUMPRODUCT((Table2[[Start Date]:[Start Date]]&lt;=N$5)*(Table2[[Return Date]:[Return Date]]&gt;=N$5)*(Table2[[Last Name]:[Last Name]]=$A11)*(Table2[[Event]:[Event]]="Leave")),"LV","")))))))),0)</f>
        <v/>
      </c>
      <c r="O11" s="28" t="str">
        <f>IF($A11&lt;&gt;"",IF(SUMPRODUCT((Table2[[Start Date]:[Start Date]]&lt;=O$5)*(Table2[[Return Date]:[Return Date]]&gt;=O$5)*(Table2[[Last Name]:[Last Name]]=$A11)*(Table2[[Event]:[Event]]="Deployed")),"DPLY",IF(SUMPRODUCT((Table2[[Start Date]:[Start Date]]&lt;=O$5)*(Table2[[Return Date]:[Return Date]]&gt;=O$5)*(Table2[[Last Name]:[Last Name]]=$A11)*(Table2[[Event]:[Event]]="TDY")),"TDY",IF(SUMPRODUCT((Table2[[Start Date]:[Start Date]]&lt;=O$5)*(Table2[[Return Date]:[Return Date]]&gt;=O$5)*(Table2[[Last Name]:[Last Name]]=$A11)*(Table2[[Event]:[Event]]="Quarters")),"QTRS",IF(SUMPRODUCT((Table2[[Start Date]:[Start Date]]&lt;=O$5)*(Table2[[Return Date]:[Return Date]]&gt;=O$5)*(Table2[[Last Name]:[Last Name]]=$A11)*(Table2[[Event]:[Event]]="Appt")),"APPT",IF(SUMPRODUCT((Table2[[Start Date]:[Start Date]]&lt;=O$5)*(Table2[[Return Date]:[Return Date]]&gt;=O$5)*(Table2[[Last Name]:[Last Name]]=$A11)*(Table2[[Event]:[Event]]="Bay Orderly")),"BO",IF(SUMPRODUCT((Table2[[Start Date]:[Start Date]]&lt;=O$5)*(Table2[[Return Date]:[Return Date]]&gt;=O$5)*(Table2[[Last Name]:[Last Name]]=$A11)*(Table2[[Event]:[Event]]="Training")),"TRN",IF(SUMPRODUCT((Table2[[Start Date]:[Start Date]]&lt;=O$5)*(Table2[[Return Date]:[Return Date]]&gt;=O$5)*(Table2[[Last Name]:[Last Name]]=$A11)*(Table2[[Event]:[Event]]="PME")),"PME",IF(SUMPRODUCT((Table2[[Start Date]:[Start Date]]&lt;=O$5)*(Table2[[Return Date]:[Return Date]]&gt;=O$5)*(Table2[[Last Name]:[Last Name]]=$A11)*(Table2[[Event]:[Event]]="Leave")),"LV","")))))))),0)</f>
        <v/>
      </c>
      <c r="P11" s="28" t="str">
        <f>IF($A11&lt;&gt;"",IF(SUMPRODUCT((Table2[[Start Date]:[Start Date]]&lt;=P$5)*(Table2[[Return Date]:[Return Date]]&gt;=P$5)*(Table2[[Last Name]:[Last Name]]=$A11)*(Table2[[Event]:[Event]]="Deployed")),"DPLY",IF(SUMPRODUCT((Table2[[Start Date]:[Start Date]]&lt;=P$5)*(Table2[[Return Date]:[Return Date]]&gt;=P$5)*(Table2[[Last Name]:[Last Name]]=$A11)*(Table2[[Event]:[Event]]="TDY")),"TDY",IF(SUMPRODUCT((Table2[[Start Date]:[Start Date]]&lt;=P$5)*(Table2[[Return Date]:[Return Date]]&gt;=P$5)*(Table2[[Last Name]:[Last Name]]=$A11)*(Table2[[Event]:[Event]]="Quarters")),"QTRS",IF(SUMPRODUCT((Table2[[Start Date]:[Start Date]]&lt;=P$5)*(Table2[[Return Date]:[Return Date]]&gt;=P$5)*(Table2[[Last Name]:[Last Name]]=$A11)*(Table2[[Event]:[Event]]="Appt")),"APPT",IF(SUMPRODUCT((Table2[[Start Date]:[Start Date]]&lt;=P$5)*(Table2[[Return Date]:[Return Date]]&gt;=P$5)*(Table2[[Last Name]:[Last Name]]=$A11)*(Table2[[Event]:[Event]]="Bay Orderly")),"BO",IF(SUMPRODUCT((Table2[[Start Date]:[Start Date]]&lt;=P$5)*(Table2[[Return Date]:[Return Date]]&gt;=P$5)*(Table2[[Last Name]:[Last Name]]=$A11)*(Table2[[Event]:[Event]]="Training")),"TRN",IF(SUMPRODUCT((Table2[[Start Date]:[Start Date]]&lt;=P$5)*(Table2[[Return Date]:[Return Date]]&gt;=P$5)*(Table2[[Last Name]:[Last Name]]=$A11)*(Table2[[Event]:[Event]]="PME")),"PME",IF(SUMPRODUCT((Table2[[Start Date]:[Start Date]]&lt;=P$5)*(Table2[[Return Date]:[Return Date]]&gt;=P$5)*(Table2[[Last Name]:[Last Name]]=$A11)*(Table2[[Event]:[Event]]="Leave")),"LV","")))))))),0)</f>
        <v/>
      </c>
      <c r="Q11" s="28" t="str">
        <f>IF($A11&lt;&gt;"",IF(SUMPRODUCT((Table2[[Start Date]:[Start Date]]&lt;=Q$5)*(Table2[[Return Date]:[Return Date]]&gt;=Q$5)*(Table2[[Last Name]:[Last Name]]=$A11)*(Table2[[Event]:[Event]]="Deployed")),"DPLY",IF(SUMPRODUCT((Table2[[Start Date]:[Start Date]]&lt;=Q$5)*(Table2[[Return Date]:[Return Date]]&gt;=Q$5)*(Table2[[Last Name]:[Last Name]]=$A11)*(Table2[[Event]:[Event]]="TDY")),"TDY",IF(SUMPRODUCT((Table2[[Start Date]:[Start Date]]&lt;=Q$5)*(Table2[[Return Date]:[Return Date]]&gt;=Q$5)*(Table2[[Last Name]:[Last Name]]=$A11)*(Table2[[Event]:[Event]]="Quarters")),"QTRS",IF(SUMPRODUCT((Table2[[Start Date]:[Start Date]]&lt;=Q$5)*(Table2[[Return Date]:[Return Date]]&gt;=Q$5)*(Table2[[Last Name]:[Last Name]]=$A11)*(Table2[[Event]:[Event]]="Appt")),"APPT",IF(SUMPRODUCT((Table2[[Start Date]:[Start Date]]&lt;=Q$5)*(Table2[[Return Date]:[Return Date]]&gt;=Q$5)*(Table2[[Last Name]:[Last Name]]=$A11)*(Table2[[Event]:[Event]]="Bay Orderly")),"BO",IF(SUMPRODUCT((Table2[[Start Date]:[Start Date]]&lt;=Q$5)*(Table2[[Return Date]:[Return Date]]&gt;=Q$5)*(Table2[[Last Name]:[Last Name]]=$A11)*(Table2[[Event]:[Event]]="Training")),"TRN",IF(SUMPRODUCT((Table2[[Start Date]:[Start Date]]&lt;=Q$5)*(Table2[[Return Date]:[Return Date]]&gt;=Q$5)*(Table2[[Last Name]:[Last Name]]=$A11)*(Table2[[Event]:[Event]]="PME")),"PME",IF(SUMPRODUCT((Table2[[Start Date]:[Start Date]]&lt;=Q$5)*(Table2[[Return Date]:[Return Date]]&gt;=Q$5)*(Table2[[Last Name]:[Last Name]]=$A11)*(Table2[[Event]:[Event]]="Leave")),"LV","")))))))),0)</f>
        <v/>
      </c>
      <c r="R11" s="28" t="str">
        <f>IF($A11&lt;&gt;"",IF(SUMPRODUCT((Table2[[Start Date]:[Start Date]]&lt;=R$5)*(Table2[[Return Date]:[Return Date]]&gt;=R$5)*(Table2[[Last Name]:[Last Name]]=$A11)*(Table2[[Event]:[Event]]="Deployed")),"DPLY",IF(SUMPRODUCT((Table2[[Start Date]:[Start Date]]&lt;=R$5)*(Table2[[Return Date]:[Return Date]]&gt;=R$5)*(Table2[[Last Name]:[Last Name]]=$A11)*(Table2[[Event]:[Event]]="TDY")),"TDY",IF(SUMPRODUCT((Table2[[Start Date]:[Start Date]]&lt;=R$5)*(Table2[[Return Date]:[Return Date]]&gt;=R$5)*(Table2[[Last Name]:[Last Name]]=$A11)*(Table2[[Event]:[Event]]="Quarters")),"QTRS",IF(SUMPRODUCT((Table2[[Start Date]:[Start Date]]&lt;=R$5)*(Table2[[Return Date]:[Return Date]]&gt;=R$5)*(Table2[[Last Name]:[Last Name]]=$A11)*(Table2[[Event]:[Event]]="Appt")),"APPT",IF(SUMPRODUCT((Table2[[Start Date]:[Start Date]]&lt;=R$5)*(Table2[[Return Date]:[Return Date]]&gt;=R$5)*(Table2[[Last Name]:[Last Name]]=$A11)*(Table2[[Event]:[Event]]="Bay Orderly")),"BO",IF(SUMPRODUCT((Table2[[Start Date]:[Start Date]]&lt;=R$5)*(Table2[[Return Date]:[Return Date]]&gt;=R$5)*(Table2[[Last Name]:[Last Name]]=$A11)*(Table2[[Event]:[Event]]="Training")),"TRN",IF(SUMPRODUCT((Table2[[Start Date]:[Start Date]]&lt;=R$5)*(Table2[[Return Date]:[Return Date]]&gt;=R$5)*(Table2[[Last Name]:[Last Name]]=$A11)*(Table2[[Event]:[Event]]="PME")),"PME",IF(SUMPRODUCT((Table2[[Start Date]:[Start Date]]&lt;=R$5)*(Table2[[Return Date]:[Return Date]]&gt;=R$5)*(Table2[[Last Name]:[Last Name]]=$A11)*(Table2[[Event]:[Event]]="Leave")),"LV","")))))))),0)</f>
        <v/>
      </c>
      <c r="S11" s="28" t="str">
        <f>IF($A11&lt;&gt;"",IF(SUMPRODUCT((Table2[[Start Date]:[Start Date]]&lt;=S$5)*(Table2[[Return Date]:[Return Date]]&gt;=S$5)*(Table2[[Last Name]:[Last Name]]=$A11)*(Table2[[Event]:[Event]]="Deployed")),"DPLY",IF(SUMPRODUCT((Table2[[Start Date]:[Start Date]]&lt;=S$5)*(Table2[[Return Date]:[Return Date]]&gt;=S$5)*(Table2[[Last Name]:[Last Name]]=$A11)*(Table2[[Event]:[Event]]="TDY")),"TDY",IF(SUMPRODUCT((Table2[[Start Date]:[Start Date]]&lt;=S$5)*(Table2[[Return Date]:[Return Date]]&gt;=S$5)*(Table2[[Last Name]:[Last Name]]=$A11)*(Table2[[Event]:[Event]]="Quarters")),"QTRS",IF(SUMPRODUCT((Table2[[Start Date]:[Start Date]]&lt;=S$5)*(Table2[[Return Date]:[Return Date]]&gt;=S$5)*(Table2[[Last Name]:[Last Name]]=$A11)*(Table2[[Event]:[Event]]="Appt")),"APPT",IF(SUMPRODUCT((Table2[[Start Date]:[Start Date]]&lt;=S$5)*(Table2[[Return Date]:[Return Date]]&gt;=S$5)*(Table2[[Last Name]:[Last Name]]=$A11)*(Table2[[Event]:[Event]]="Bay Orderly")),"BO",IF(SUMPRODUCT((Table2[[Start Date]:[Start Date]]&lt;=S$5)*(Table2[[Return Date]:[Return Date]]&gt;=S$5)*(Table2[[Last Name]:[Last Name]]=$A11)*(Table2[[Event]:[Event]]="Training")),"TRN",IF(SUMPRODUCT((Table2[[Start Date]:[Start Date]]&lt;=S$5)*(Table2[[Return Date]:[Return Date]]&gt;=S$5)*(Table2[[Last Name]:[Last Name]]=$A11)*(Table2[[Event]:[Event]]="PME")),"PME",IF(SUMPRODUCT((Table2[[Start Date]:[Start Date]]&lt;=S$5)*(Table2[[Return Date]:[Return Date]]&gt;=S$5)*(Table2[[Last Name]:[Last Name]]=$A11)*(Table2[[Event]:[Event]]="Leave")),"LV","")))))))),0)</f>
        <v/>
      </c>
      <c r="T11" s="28" t="str">
        <f>IF($A11&lt;&gt;"",IF(SUMPRODUCT((Table2[[Start Date]:[Start Date]]&lt;=T$5)*(Table2[[Return Date]:[Return Date]]&gt;=T$5)*(Table2[[Last Name]:[Last Name]]=$A11)*(Table2[[Event]:[Event]]="Deployed")),"DPLY",IF(SUMPRODUCT((Table2[[Start Date]:[Start Date]]&lt;=T$5)*(Table2[[Return Date]:[Return Date]]&gt;=T$5)*(Table2[[Last Name]:[Last Name]]=$A11)*(Table2[[Event]:[Event]]="TDY")),"TDY",IF(SUMPRODUCT((Table2[[Start Date]:[Start Date]]&lt;=T$5)*(Table2[[Return Date]:[Return Date]]&gt;=T$5)*(Table2[[Last Name]:[Last Name]]=$A11)*(Table2[[Event]:[Event]]="Quarters")),"QTRS",IF(SUMPRODUCT((Table2[[Start Date]:[Start Date]]&lt;=T$5)*(Table2[[Return Date]:[Return Date]]&gt;=T$5)*(Table2[[Last Name]:[Last Name]]=$A11)*(Table2[[Event]:[Event]]="Appt")),"APPT",IF(SUMPRODUCT((Table2[[Start Date]:[Start Date]]&lt;=T$5)*(Table2[[Return Date]:[Return Date]]&gt;=T$5)*(Table2[[Last Name]:[Last Name]]=$A11)*(Table2[[Event]:[Event]]="Bay Orderly")),"BO",IF(SUMPRODUCT((Table2[[Start Date]:[Start Date]]&lt;=T$5)*(Table2[[Return Date]:[Return Date]]&gt;=T$5)*(Table2[[Last Name]:[Last Name]]=$A11)*(Table2[[Event]:[Event]]="Training")),"TRN",IF(SUMPRODUCT((Table2[[Start Date]:[Start Date]]&lt;=T$5)*(Table2[[Return Date]:[Return Date]]&gt;=T$5)*(Table2[[Last Name]:[Last Name]]=$A11)*(Table2[[Event]:[Event]]="PME")),"PME",IF(SUMPRODUCT((Table2[[Start Date]:[Start Date]]&lt;=T$5)*(Table2[[Return Date]:[Return Date]]&gt;=T$5)*(Table2[[Last Name]:[Last Name]]=$A11)*(Table2[[Event]:[Event]]="Leave")),"LV","")))))))),0)</f>
        <v/>
      </c>
      <c r="U11" s="28" t="str">
        <f>IF($A11&lt;&gt;"",IF(SUMPRODUCT((Table2[[Start Date]:[Start Date]]&lt;=U$5)*(Table2[[Return Date]:[Return Date]]&gt;=U$5)*(Table2[[Last Name]:[Last Name]]=$A11)*(Table2[[Event]:[Event]]="Deployed")),"DPLY",IF(SUMPRODUCT((Table2[[Start Date]:[Start Date]]&lt;=U$5)*(Table2[[Return Date]:[Return Date]]&gt;=U$5)*(Table2[[Last Name]:[Last Name]]=$A11)*(Table2[[Event]:[Event]]="TDY")),"TDY",IF(SUMPRODUCT((Table2[[Start Date]:[Start Date]]&lt;=U$5)*(Table2[[Return Date]:[Return Date]]&gt;=U$5)*(Table2[[Last Name]:[Last Name]]=$A11)*(Table2[[Event]:[Event]]="Quarters")),"QTRS",IF(SUMPRODUCT((Table2[[Start Date]:[Start Date]]&lt;=U$5)*(Table2[[Return Date]:[Return Date]]&gt;=U$5)*(Table2[[Last Name]:[Last Name]]=$A11)*(Table2[[Event]:[Event]]="Appt")),"APPT",IF(SUMPRODUCT((Table2[[Start Date]:[Start Date]]&lt;=U$5)*(Table2[[Return Date]:[Return Date]]&gt;=U$5)*(Table2[[Last Name]:[Last Name]]=$A11)*(Table2[[Event]:[Event]]="Bay Orderly")),"BO",IF(SUMPRODUCT((Table2[[Start Date]:[Start Date]]&lt;=U$5)*(Table2[[Return Date]:[Return Date]]&gt;=U$5)*(Table2[[Last Name]:[Last Name]]=$A11)*(Table2[[Event]:[Event]]="Training")),"TRN",IF(SUMPRODUCT((Table2[[Start Date]:[Start Date]]&lt;=U$5)*(Table2[[Return Date]:[Return Date]]&gt;=U$5)*(Table2[[Last Name]:[Last Name]]=$A11)*(Table2[[Event]:[Event]]="PME")),"PME",IF(SUMPRODUCT((Table2[[Start Date]:[Start Date]]&lt;=U$5)*(Table2[[Return Date]:[Return Date]]&gt;=U$5)*(Table2[[Last Name]:[Last Name]]=$A11)*(Table2[[Event]:[Event]]="Leave")),"LV","")))))))),0)</f>
        <v/>
      </c>
      <c r="V11" s="28" t="str">
        <f>IF($A11&lt;&gt;"",IF(SUMPRODUCT((Table2[[Start Date]:[Start Date]]&lt;=V$5)*(Table2[[Return Date]:[Return Date]]&gt;=V$5)*(Table2[[Last Name]:[Last Name]]=$A11)*(Table2[[Event]:[Event]]="Deployed")),"DPLY",IF(SUMPRODUCT((Table2[[Start Date]:[Start Date]]&lt;=V$5)*(Table2[[Return Date]:[Return Date]]&gt;=V$5)*(Table2[[Last Name]:[Last Name]]=$A11)*(Table2[[Event]:[Event]]="TDY")),"TDY",IF(SUMPRODUCT((Table2[[Start Date]:[Start Date]]&lt;=V$5)*(Table2[[Return Date]:[Return Date]]&gt;=V$5)*(Table2[[Last Name]:[Last Name]]=$A11)*(Table2[[Event]:[Event]]="Quarters")),"QTRS",IF(SUMPRODUCT((Table2[[Start Date]:[Start Date]]&lt;=V$5)*(Table2[[Return Date]:[Return Date]]&gt;=V$5)*(Table2[[Last Name]:[Last Name]]=$A11)*(Table2[[Event]:[Event]]="Appt")),"APPT",IF(SUMPRODUCT((Table2[[Start Date]:[Start Date]]&lt;=V$5)*(Table2[[Return Date]:[Return Date]]&gt;=V$5)*(Table2[[Last Name]:[Last Name]]=$A11)*(Table2[[Event]:[Event]]="Bay Orderly")),"BO",IF(SUMPRODUCT((Table2[[Start Date]:[Start Date]]&lt;=V$5)*(Table2[[Return Date]:[Return Date]]&gt;=V$5)*(Table2[[Last Name]:[Last Name]]=$A11)*(Table2[[Event]:[Event]]="Training")),"TRN",IF(SUMPRODUCT((Table2[[Start Date]:[Start Date]]&lt;=V$5)*(Table2[[Return Date]:[Return Date]]&gt;=V$5)*(Table2[[Last Name]:[Last Name]]=$A11)*(Table2[[Event]:[Event]]="PME")),"PME",IF(SUMPRODUCT((Table2[[Start Date]:[Start Date]]&lt;=V$5)*(Table2[[Return Date]:[Return Date]]&gt;=V$5)*(Table2[[Last Name]:[Last Name]]=$A11)*(Table2[[Event]:[Event]]="Leave")),"LV","")))))))),0)</f>
        <v/>
      </c>
      <c r="W11" s="28" t="str">
        <f>IF($A11&lt;&gt;"",IF(SUMPRODUCT((Table2[[Start Date]:[Start Date]]&lt;=W$5)*(Table2[[Return Date]:[Return Date]]&gt;=W$5)*(Table2[[Last Name]:[Last Name]]=$A11)*(Table2[[Event]:[Event]]="Deployed")),"DPLY",IF(SUMPRODUCT((Table2[[Start Date]:[Start Date]]&lt;=W$5)*(Table2[[Return Date]:[Return Date]]&gt;=W$5)*(Table2[[Last Name]:[Last Name]]=$A11)*(Table2[[Event]:[Event]]="TDY")),"TDY",IF(SUMPRODUCT((Table2[[Start Date]:[Start Date]]&lt;=W$5)*(Table2[[Return Date]:[Return Date]]&gt;=W$5)*(Table2[[Last Name]:[Last Name]]=$A11)*(Table2[[Event]:[Event]]="Quarters")),"QTRS",IF(SUMPRODUCT((Table2[[Start Date]:[Start Date]]&lt;=W$5)*(Table2[[Return Date]:[Return Date]]&gt;=W$5)*(Table2[[Last Name]:[Last Name]]=$A11)*(Table2[[Event]:[Event]]="Appt")),"APPT",IF(SUMPRODUCT((Table2[[Start Date]:[Start Date]]&lt;=W$5)*(Table2[[Return Date]:[Return Date]]&gt;=W$5)*(Table2[[Last Name]:[Last Name]]=$A11)*(Table2[[Event]:[Event]]="Bay Orderly")),"BO",IF(SUMPRODUCT((Table2[[Start Date]:[Start Date]]&lt;=W$5)*(Table2[[Return Date]:[Return Date]]&gt;=W$5)*(Table2[[Last Name]:[Last Name]]=$A11)*(Table2[[Event]:[Event]]="Training")),"TRN",IF(SUMPRODUCT((Table2[[Start Date]:[Start Date]]&lt;=W$5)*(Table2[[Return Date]:[Return Date]]&gt;=W$5)*(Table2[[Last Name]:[Last Name]]=$A11)*(Table2[[Event]:[Event]]="PME")),"PME",IF(SUMPRODUCT((Table2[[Start Date]:[Start Date]]&lt;=W$5)*(Table2[[Return Date]:[Return Date]]&gt;=W$5)*(Table2[[Last Name]:[Last Name]]=$A11)*(Table2[[Event]:[Event]]="Leave")),"LV","")))))))),0)</f>
        <v/>
      </c>
      <c r="X11" s="28" t="str">
        <f>IF($A11&lt;&gt;"",IF(SUMPRODUCT((Table2[[Start Date]:[Start Date]]&lt;=X$5)*(Table2[[Return Date]:[Return Date]]&gt;=X$5)*(Table2[[Last Name]:[Last Name]]=$A11)*(Table2[[Event]:[Event]]="Deployed")),"DPLY",IF(SUMPRODUCT((Table2[[Start Date]:[Start Date]]&lt;=X$5)*(Table2[[Return Date]:[Return Date]]&gt;=X$5)*(Table2[[Last Name]:[Last Name]]=$A11)*(Table2[[Event]:[Event]]="TDY")),"TDY",IF(SUMPRODUCT((Table2[[Start Date]:[Start Date]]&lt;=X$5)*(Table2[[Return Date]:[Return Date]]&gt;=X$5)*(Table2[[Last Name]:[Last Name]]=$A11)*(Table2[[Event]:[Event]]="Quarters")),"QTRS",IF(SUMPRODUCT((Table2[[Start Date]:[Start Date]]&lt;=X$5)*(Table2[[Return Date]:[Return Date]]&gt;=X$5)*(Table2[[Last Name]:[Last Name]]=$A11)*(Table2[[Event]:[Event]]="Appt")),"APPT",IF(SUMPRODUCT((Table2[[Start Date]:[Start Date]]&lt;=X$5)*(Table2[[Return Date]:[Return Date]]&gt;=X$5)*(Table2[[Last Name]:[Last Name]]=$A11)*(Table2[[Event]:[Event]]="Bay Orderly")),"BO",IF(SUMPRODUCT((Table2[[Start Date]:[Start Date]]&lt;=X$5)*(Table2[[Return Date]:[Return Date]]&gt;=X$5)*(Table2[[Last Name]:[Last Name]]=$A11)*(Table2[[Event]:[Event]]="Training")),"TRN",IF(SUMPRODUCT((Table2[[Start Date]:[Start Date]]&lt;=X$5)*(Table2[[Return Date]:[Return Date]]&gt;=X$5)*(Table2[[Last Name]:[Last Name]]=$A11)*(Table2[[Event]:[Event]]="PME")),"PME",IF(SUMPRODUCT((Table2[[Start Date]:[Start Date]]&lt;=X$5)*(Table2[[Return Date]:[Return Date]]&gt;=X$5)*(Table2[[Last Name]:[Last Name]]=$A11)*(Table2[[Event]:[Event]]="Leave")),"LV","")))))))),0)</f>
        <v/>
      </c>
      <c r="Y11" s="28" t="str">
        <f>IF($A11&lt;&gt;"",IF(SUMPRODUCT((Table2[[Start Date]:[Start Date]]&lt;=Y$5)*(Table2[[Return Date]:[Return Date]]&gt;=Y$5)*(Table2[[Last Name]:[Last Name]]=$A11)*(Table2[[Event]:[Event]]="Deployed")),"DPLY",IF(SUMPRODUCT((Table2[[Start Date]:[Start Date]]&lt;=Y$5)*(Table2[[Return Date]:[Return Date]]&gt;=Y$5)*(Table2[[Last Name]:[Last Name]]=$A11)*(Table2[[Event]:[Event]]="TDY")),"TDY",IF(SUMPRODUCT((Table2[[Start Date]:[Start Date]]&lt;=Y$5)*(Table2[[Return Date]:[Return Date]]&gt;=Y$5)*(Table2[[Last Name]:[Last Name]]=$A11)*(Table2[[Event]:[Event]]="Quarters")),"QTRS",IF(SUMPRODUCT((Table2[[Start Date]:[Start Date]]&lt;=Y$5)*(Table2[[Return Date]:[Return Date]]&gt;=Y$5)*(Table2[[Last Name]:[Last Name]]=$A11)*(Table2[[Event]:[Event]]="Appt")),"APPT",IF(SUMPRODUCT((Table2[[Start Date]:[Start Date]]&lt;=Y$5)*(Table2[[Return Date]:[Return Date]]&gt;=Y$5)*(Table2[[Last Name]:[Last Name]]=$A11)*(Table2[[Event]:[Event]]="Bay Orderly")),"BO",IF(SUMPRODUCT((Table2[[Start Date]:[Start Date]]&lt;=Y$5)*(Table2[[Return Date]:[Return Date]]&gt;=Y$5)*(Table2[[Last Name]:[Last Name]]=$A11)*(Table2[[Event]:[Event]]="Training")),"TRN",IF(SUMPRODUCT((Table2[[Start Date]:[Start Date]]&lt;=Y$5)*(Table2[[Return Date]:[Return Date]]&gt;=Y$5)*(Table2[[Last Name]:[Last Name]]=$A11)*(Table2[[Event]:[Event]]="PME")),"PME",IF(SUMPRODUCT((Table2[[Start Date]:[Start Date]]&lt;=Y$5)*(Table2[[Return Date]:[Return Date]]&gt;=Y$5)*(Table2[[Last Name]:[Last Name]]=$A11)*(Table2[[Event]:[Event]]="Leave")),"LV","")))))))),0)</f>
        <v/>
      </c>
      <c r="Z11" s="28" t="str">
        <f>IF($A11&lt;&gt;"",IF(SUMPRODUCT((Table2[[Start Date]:[Start Date]]&lt;=Z$5)*(Table2[[Return Date]:[Return Date]]&gt;=Z$5)*(Table2[[Last Name]:[Last Name]]=$A11)*(Table2[[Event]:[Event]]="Deployed")),"DPLY",IF(SUMPRODUCT((Table2[[Start Date]:[Start Date]]&lt;=Z$5)*(Table2[[Return Date]:[Return Date]]&gt;=Z$5)*(Table2[[Last Name]:[Last Name]]=$A11)*(Table2[[Event]:[Event]]="TDY")),"TDY",IF(SUMPRODUCT((Table2[[Start Date]:[Start Date]]&lt;=Z$5)*(Table2[[Return Date]:[Return Date]]&gt;=Z$5)*(Table2[[Last Name]:[Last Name]]=$A11)*(Table2[[Event]:[Event]]="Quarters")),"QTRS",IF(SUMPRODUCT((Table2[[Start Date]:[Start Date]]&lt;=Z$5)*(Table2[[Return Date]:[Return Date]]&gt;=Z$5)*(Table2[[Last Name]:[Last Name]]=$A11)*(Table2[[Event]:[Event]]="Appt")),"APPT",IF(SUMPRODUCT((Table2[[Start Date]:[Start Date]]&lt;=Z$5)*(Table2[[Return Date]:[Return Date]]&gt;=Z$5)*(Table2[[Last Name]:[Last Name]]=$A11)*(Table2[[Event]:[Event]]="Bay Orderly")),"BO",IF(SUMPRODUCT((Table2[[Start Date]:[Start Date]]&lt;=Z$5)*(Table2[[Return Date]:[Return Date]]&gt;=Z$5)*(Table2[[Last Name]:[Last Name]]=$A11)*(Table2[[Event]:[Event]]="Training")),"TRN",IF(SUMPRODUCT((Table2[[Start Date]:[Start Date]]&lt;=Z$5)*(Table2[[Return Date]:[Return Date]]&gt;=Z$5)*(Table2[[Last Name]:[Last Name]]=$A11)*(Table2[[Event]:[Event]]="PME")),"PME",IF(SUMPRODUCT((Table2[[Start Date]:[Start Date]]&lt;=Z$5)*(Table2[[Return Date]:[Return Date]]&gt;=Z$5)*(Table2[[Last Name]:[Last Name]]=$A11)*(Table2[[Event]:[Event]]="Leave")),"LV","")))))))),0)</f>
        <v/>
      </c>
      <c r="AA11" s="28" t="str">
        <f>IF($A11&lt;&gt;"",IF(SUMPRODUCT((Table2[[Start Date]:[Start Date]]&lt;=AA$5)*(Table2[[Return Date]:[Return Date]]&gt;=AA$5)*(Table2[[Last Name]:[Last Name]]=$A11)*(Table2[[Event]:[Event]]="Deployed")),"DPLY",IF(SUMPRODUCT((Table2[[Start Date]:[Start Date]]&lt;=AA$5)*(Table2[[Return Date]:[Return Date]]&gt;=AA$5)*(Table2[[Last Name]:[Last Name]]=$A11)*(Table2[[Event]:[Event]]="TDY")),"TDY",IF(SUMPRODUCT((Table2[[Start Date]:[Start Date]]&lt;=AA$5)*(Table2[[Return Date]:[Return Date]]&gt;=AA$5)*(Table2[[Last Name]:[Last Name]]=$A11)*(Table2[[Event]:[Event]]="Quarters")),"QTRS",IF(SUMPRODUCT((Table2[[Start Date]:[Start Date]]&lt;=AA$5)*(Table2[[Return Date]:[Return Date]]&gt;=AA$5)*(Table2[[Last Name]:[Last Name]]=$A11)*(Table2[[Event]:[Event]]="Appt")),"APPT",IF(SUMPRODUCT((Table2[[Start Date]:[Start Date]]&lt;=AA$5)*(Table2[[Return Date]:[Return Date]]&gt;=AA$5)*(Table2[[Last Name]:[Last Name]]=$A11)*(Table2[[Event]:[Event]]="Bay Orderly")),"BO",IF(SUMPRODUCT((Table2[[Start Date]:[Start Date]]&lt;=AA$5)*(Table2[[Return Date]:[Return Date]]&gt;=AA$5)*(Table2[[Last Name]:[Last Name]]=$A11)*(Table2[[Event]:[Event]]="Training")),"TRN",IF(SUMPRODUCT((Table2[[Start Date]:[Start Date]]&lt;=AA$5)*(Table2[[Return Date]:[Return Date]]&gt;=AA$5)*(Table2[[Last Name]:[Last Name]]=$A11)*(Table2[[Event]:[Event]]="PME")),"PME",IF(SUMPRODUCT((Table2[[Start Date]:[Start Date]]&lt;=AA$5)*(Table2[[Return Date]:[Return Date]]&gt;=AA$5)*(Table2[[Last Name]:[Last Name]]=$A11)*(Table2[[Event]:[Event]]="Leave")),"LV","")))))))),0)</f>
        <v/>
      </c>
      <c r="AB11" s="28" t="str">
        <f>IF($A11&lt;&gt;"",IF(SUMPRODUCT((Table2[[Start Date]:[Start Date]]&lt;=AB$5)*(Table2[[Return Date]:[Return Date]]&gt;=AB$5)*(Table2[[Last Name]:[Last Name]]=$A11)*(Table2[[Event]:[Event]]="Deployed")),"DPLY",IF(SUMPRODUCT((Table2[[Start Date]:[Start Date]]&lt;=AB$5)*(Table2[[Return Date]:[Return Date]]&gt;=AB$5)*(Table2[[Last Name]:[Last Name]]=$A11)*(Table2[[Event]:[Event]]="TDY")),"TDY",IF(SUMPRODUCT((Table2[[Start Date]:[Start Date]]&lt;=AB$5)*(Table2[[Return Date]:[Return Date]]&gt;=AB$5)*(Table2[[Last Name]:[Last Name]]=$A11)*(Table2[[Event]:[Event]]="Quarters")),"QTRS",IF(SUMPRODUCT((Table2[[Start Date]:[Start Date]]&lt;=AB$5)*(Table2[[Return Date]:[Return Date]]&gt;=AB$5)*(Table2[[Last Name]:[Last Name]]=$A11)*(Table2[[Event]:[Event]]="Appt")),"APPT",IF(SUMPRODUCT((Table2[[Start Date]:[Start Date]]&lt;=AB$5)*(Table2[[Return Date]:[Return Date]]&gt;=AB$5)*(Table2[[Last Name]:[Last Name]]=$A11)*(Table2[[Event]:[Event]]="Bay Orderly")),"BO",IF(SUMPRODUCT((Table2[[Start Date]:[Start Date]]&lt;=AB$5)*(Table2[[Return Date]:[Return Date]]&gt;=AB$5)*(Table2[[Last Name]:[Last Name]]=$A11)*(Table2[[Event]:[Event]]="Training")),"TRN",IF(SUMPRODUCT((Table2[[Start Date]:[Start Date]]&lt;=AB$5)*(Table2[[Return Date]:[Return Date]]&gt;=AB$5)*(Table2[[Last Name]:[Last Name]]=$A11)*(Table2[[Event]:[Event]]="PME")),"PME",IF(SUMPRODUCT((Table2[[Start Date]:[Start Date]]&lt;=AB$5)*(Table2[[Return Date]:[Return Date]]&gt;=AB$5)*(Table2[[Last Name]:[Last Name]]=$A11)*(Table2[[Event]:[Event]]="Leave")),"LV","")))))))),0)</f>
        <v/>
      </c>
      <c r="AC11" s="28" t="str">
        <f>IF($A11&lt;&gt;"",IF(SUMPRODUCT((Table2[[Start Date]:[Start Date]]&lt;=AC$5)*(Table2[[Return Date]:[Return Date]]&gt;=AC$5)*(Table2[[Last Name]:[Last Name]]=$A11)*(Table2[[Event]:[Event]]="Deployed")),"DPLY",IF(SUMPRODUCT((Table2[[Start Date]:[Start Date]]&lt;=AC$5)*(Table2[[Return Date]:[Return Date]]&gt;=AC$5)*(Table2[[Last Name]:[Last Name]]=$A11)*(Table2[[Event]:[Event]]="TDY")),"TDY",IF(SUMPRODUCT((Table2[[Start Date]:[Start Date]]&lt;=AC$5)*(Table2[[Return Date]:[Return Date]]&gt;=AC$5)*(Table2[[Last Name]:[Last Name]]=$A11)*(Table2[[Event]:[Event]]="Quarters")),"QTRS",IF(SUMPRODUCT((Table2[[Start Date]:[Start Date]]&lt;=AC$5)*(Table2[[Return Date]:[Return Date]]&gt;=AC$5)*(Table2[[Last Name]:[Last Name]]=$A11)*(Table2[[Event]:[Event]]="Appt")),"APPT",IF(SUMPRODUCT((Table2[[Start Date]:[Start Date]]&lt;=AC$5)*(Table2[[Return Date]:[Return Date]]&gt;=AC$5)*(Table2[[Last Name]:[Last Name]]=$A11)*(Table2[[Event]:[Event]]="Bay Orderly")),"BO",IF(SUMPRODUCT((Table2[[Start Date]:[Start Date]]&lt;=AC$5)*(Table2[[Return Date]:[Return Date]]&gt;=AC$5)*(Table2[[Last Name]:[Last Name]]=$A11)*(Table2[[Event]:[Event]]="Training")),"TRN",IF(SUMPRODUCT((Table2[[Start Date]:[Start Date]]&lt;=AC$5)*(Table2[[Return Date]:[Return Date]]&gt;=AC$5)*(Table2[[Last Name]:[Last Name]]=$A11)*(Table2[[Event]:[Event]]="PME")),"PME",IF(SUMPRODUCT((Table2[[Start Date]:[Start Date]]&lt;=AC$5)*(Table2[[Return Date]:[Return Date]]&gt;=AC$5)*(Table2[[Last Name]:[Last Name]]=$A11)*(Table2[[Event]:[Event]]="Leave")),"LV","")))))))),0)</f>
        <v/>
      </c>
      <c r="AD11" s="28" t="str">
        <f>IF($A11&lt;&gt;"",IF(SUMPRODUCT((Table2[[Start Date]:[Start Date]]&lt;=AD$5)*(Table2[[Return Date]:[Return Date]]&gt;=AD$5)*(Table2[[Last Name]:[Last Name]]=$A11)*(Table2[[Event]:[Event]]="Deployed")),"DPLY",IF(SUMPRODUCT((Table2[[Start Date]:[Start Date]]&lt;=AD$5)*(Table2[[Return Date]:[Return Date]]&gt;=AD$5)*(Table2[[Last Name]:[Last Name]]=$A11)*(Table2[[Event]:[Event]]="TDY")),"TDY",IF(SUMPRODUCT((Table2[[Start Date]:[Start Date]]&lt;=AD$5)*(Table2[[Return Date]:[Return Date]]&gt;=AD$5)*(Table2[[Last Name]:[Last Name]]=$A11)*(Table2[[Event]:[Event]]="Quarters")),"QTRS",IF(SUMPRODUCT((Table2[[Start Date]:[Start Date]]&lt;=AD$5)*(Table2[[Return Date]:[Return Date]]&gt;=AD$5)*(Table2[[Last Name]:[Last Name]]=$A11)*(Table2[[Event]:[Event]]="Appt")),"APPT",IF(SUMPRODUCT((Table2[[Start Date]:[Start Date]]&lt;=AD$5)*(Table2[[Return Date]:[Return Date]]&gt;=AD$5)*(Table2[[Last Name]:[Last Name]]=$A11)*(Table2[[Event]:[Event]]="Bay Orderly")),"BO",IF(SUMPRODUCT((Table2[[Start Date]:[Start Date]]&lt;=AD$5)*(Table2[[Return Date]:[Return Date]]&gt;=AD$5)*(Table2[[Last Name]:[Last Name]]=$A11)*(Table2[[Event]:[Event]]="Training")),"TRN",IF(SUMPRODUCT((Table2[[Start Date]:[Start Date]]&lt;=AD$5)*(Table2[[Return Date]:[Return Date]]&gt;=AD$5)*(Table2[[Last Name]:[Last Name]]=$A11)*(Table2[[Event]:[Event]]="PME")),"PME",IF(SUMPRODUCT((Table2[[Start Date]:[Start Date]]&lt;=AD$5)*(Table2[[Return Date]:[Return Date]]&gt;=AD$5)*(Table2[[Last Name]:[Last Name]]=$A11)*(Table2[[Event]:[Event]]="Leave")),"LV","")))))))),0)</f>
        <v/>
      </c>
      <c r="AE11" s="28" t="str">
        <f>IF($A11&lt;&gt;"",IF(SUMPRODUCT((Table2[[Start Date]:[Start Date]]&lt;=AE$5)*(Table2[[Return Date]:[Return Date]]&gt;=AE$5)*(Table2[[Last Name]:[Last Name]]=$A11)*(Table2[[Event]:[Event]]="Deployed")),"DPLY",IF(SUMPRODUCT((Table2[[Start Date]:[Start Date]]&lt;=AE$5)*(Table2[[Return Date]:[Return Date]]&gt;=AE$5)*(Table2[[Last Name]:[Last Name]]=$A11)*(Table2[[Event]:[Event]]="TDY")),"TDY",IF(SUMPRODUCT((Table2[[Start Date]:[Start Date]]&lt;=AE$5)*(Table2[[Return Date]:[Return Date]]&gt;=AE$5)*(Table2[[Last Name]:[Last Name]]=$A11)*(Table2[[Event]:[Event]]="Quarters")),"QTRS",IF(SUMPRODUCT((Table2[[Start Date]:[Start Date]]&lt;=AE$5)*(Table2[[Return Date]:[Return Date]]&gt;=AE$5)*(Table2[[Last Name]:[Last Name]]=$A11)*(Table2[[Event]:[Event]]="Appt")),"APPT",IF(SUMPRODUCT((Table2[[Start Date]:[Start Date]]&lt;=AE$5)*(Table2[[Return Date]:[Return Date]]&gt;=AE$5)*(Table2[[Last Name]:[Last Name]]=$A11)*(Table2[[Event]:[Event]]="Bay Orderly")),"BO",IF(SUMPRODUCT((Table2[[Start Date]:[Start Date]]&lt;=AE$5)*(Table2[[Return Date]:[Return Date]]&gt;=AE$5)*(Table2[[Last Name]:[Last Name]]=$A11)*(Table2[[Event]:[Event]]="Training")),"TRN",IF(SUMPRODUCT((Table2[[Start Date]:[Start Date]]&lt;=AE$5)*(Table2[[Return Date]:[Return Date]]&gt;=AE$5)*(Table2[[Last Name]:[Last Name]]=$A11)*(Table2[[Event]:[Event]]="PME")),"PME",IF(SUMPRODUCT((Table2[[Start Date]:[Start Date]]&lt;=AE$5)*(Table2[[Return Date]:[Return Date]]&gt;=AE$5)*(Table2[[Last Name]:[Last Name]]=$A11)*(Table2[[Event]:[Event]]="Leave")),"LV","")))))))),0)</f>
        <v/>
      </c>
      <c r="AF11" s="28" t="str">
        <f>IF($A11&lt;&gt;"",IF(SUMPRODUCT((Table2[[Start Date]:[Start Date]]&lt;=AF$5)*(Table2[[Return Date]:[Return Date]]&gt;=AF$5)*(Table2[[Last Name]:[Last Name]]=$A11)*(Table2[[Event]:[Event]]="Deployed")),"DPLY",IF(SUMPRODUCT((Table2[[Start Date]:[Start Date]]&lt;=AF$5)*(Table2[[Return Date]:[Return Date]]&gt;=AF$5)*(Table2[[Last Name]:[Last Name]]=$A11)*(Table2[[Event]:[Event]]="TDY")),"TDY",IF(SUMPRODUCT((Table2[[Start Date]:[Start Date]]&lt;=AF$5)*(Table2[[Return Date]:[Return Date]]&gt;=AF$5)*(Table2[[Last Name]:[Last Name]]=$A11)*(Table2[[Event]:[Event]]="Quarters")),"QTRS",IF(SUMPRODUCT((Table2[[Start Date]:[Start Date]]&lt;=AF$5)*(Table2[[Return Date]:[Return Date]]&gt;=AF$5)*(Table2[[Last Name]:[Last Name]]=$A11)*(Table2[[Event]:[Event]]="Appt")),"APPT",IF(SUMPRODUCT((Table2[[Start Date]:[Start Date]]&lt;=AF$5)*(Table2[[Return Date]:[Return Date]]&gt;=AF$5)*(Table2[[Last Name]:[Last Name]]=$A11)*(Table2[[Event]:[Event]]="Bay Orderly")),"BO",IF(SUMPRODUCT((Table2[[Start Date]:[Start Date]]&lt;=AF$5)*(Table2[[Return Date]:[Return Date]]&gt;=AF$5)*(Table2[[Last Name]:[Last Name]]=$A11)*(Table2[[Event]:[Event]]="Training")),"TRN",IF(SUMPRODUCT((Table2[[Start Date]:[Start Date]]&lt;=AF$5)*(Table2[[Return Date]:[Return Date]]&gt;=AF$5)*(Table2[[Last Name]:[Last Name]]=$A11)*(Table2[[Event]:[Event]]="PME")),"PME",IF(SUMPRODUCT((Table2[[Start Date]:[Start Date]]&lt;=AF$5)*(Table2[[Return Date]:[Return Date]]&gt;=AF$5)*(Table2[[Last Name]:[Last Name]]=$A11)*(Table2[[Event]:[Event]]="Leave")),"LV","")))))))),0)</f>
        <v/>
      </c>
      <c r="AG11" s="28" t="str">
        <f>IF($A11&lt;&gt;"",IF(SUMPRODUCT((Table2[[Start Date]:[Start Date]]&lt;=AG$5)*(Table2[[Return Date]:[Return Date]]&gt;=AG$5)*(Table2[[Last Name]:[Last Name]]=$A11)*(Table2[[Event]:[Event]]="Deployed")),"DPLY",IF(SUMPRODUCT((Table2[[Start Date]:[Start Date]]&lt;=AG$5)*(Table2[[Return Date]:[Return Date]]&gt;=AG$5)*(Table2[[Last Name]:[Last Name]]=$A11)*(Table2[[Event]:[Event]]="TDY")),"TDY",IF(SUMPRODUCT((Table2[[Start Date]:[Start Date]]&lt;=AG$5)*(Table2[[Return Date]:[Return Date]]&gt;=AG$5)*(Table2[[Last Name]:[Last Name]]=$A11)*(Table2[[Event]:[Event]]="Quarters")),"QTRS",IF(SUMPRODUCT((Table2[[Start Date]:[Start Date]]&lt;=AG$5)*(Table2[[Return Date]:[Return Date]]&gt;=AG$5)*(Table2[[Last Name]:[Last Name]]=$A11)*(Table2[[Event]:[Event]]="Appt")),"APPT",IF(SUMPRODUCT((Table2[[Start Date]:[Start Date]]&lt;=AG$5)*(Table2[[Return Date]:[Return Date]]&gt;=AG$5)*(Table2[[Last Name]:[Last Name]]=$A11)*(Table2[[Event]:[Event]]="Bay Orderly")),"BO",IF(SUMPRODUCT((Table2[[Start Date]:[Start Date]]&lt;=AG$5)*(Table2[[Return Date]:[Return Date]]&gt;=AG$5)*(Table2[[Last Name]:[Last Name]]=$A11)*(Table2[[Event]:[Event]]="Training")),"TRN",IF(SUMPRODUCT((Table2[[Start Date]:[Start Date]]&lt;=AG$5)*(Table2[[Return Date]:[Return Date]]&gt;=AG$5)*(Table2[[Last Name]:[Last Name]]=$A11)*(Table2[[Event]:[Event]]="PME")),"PME",IF(SUMPRODUCT((Table2[[Start Date]:[Start Date]]&lt;=AG$5)*(Table2[[Return Date]:[Return Date]]&gt;=AG$5)*(Table2[[Last Name]:[Last Name]]=$A11)*(Table2[[Event]:[Event]]="Leave")),"LV","")))))))),0)</f>
        <v/>
      </c>
      <c r="AH11" s="28" t="str">
        <f>IF($A11&lt;&gt;"",IF(SUMPRODUCT((Table2[[Start Date]:[Start Date]]&lt;=AH$5)*(Table2[[Return Date]:[Return Date]]&gt;=AH$5)*(Table2[[Last Name]:[Last Name]]=$A11)*(Table2[[Event]:[Event]]="Deployed")),"DPLY",IF(SUMPRODUCT((Table2[[Start Date]:[Start Date]]&lt;=AH$5)*(Table2[[Return Date]:[Return Date]]&gt;=AH$5)*(Table2[[Last Name]:[Last Name]]=$A11)*(Table2[[Event]:[Event]]="TDY")),"TDY",IF(SUMPRODUCT((Table2[[Start Date]:[Start Date]]&lt;=AH$5)*(Table2[[Return Date]:[Return Date]]&gt;=AH$5)*(Table2[[Last Name]:[Last Name]]=$A11)*(Table2[[Event]:[Event]]="Quarters")),"QTRS",IF(SUMPRODUCT((Table2[[Start Date]:[Start Date]]&lt;=AH$5)*(Table2[[Return Date]:[Return Date]]&gt;=AH$5)*(Table2[[Last Name]:[Last Name]]=$A11)*(Table2[[Event]:[Event]]="Appt")),"APPT",IF(SUMPRODUCT((Table2[[Start Date]:[Start Date]]&lt;=AH$5)*(Table2[[Return Date]:[Return Date]]&gt;=AH$5)*(Table2[[Last Name]:[Last Name]]=$A11)*(Table2[[Event]:[Event]]="Bay Orderly")),"BO",IF(SUMPRODUCT((Table2[[Start Date]:[Start Date]]&lt;=AH$5)*(Table2[[Return Date]:[Return Date]]&gt;=AH$5)*(Table2[[Last Name]:[Last Name]]=$A11)*(Table2[[Event]:[Event]]="Training")),"TRN",IF(SUMPRODUCT((Table2[[Start Date]:[Start Date]]&lt;=AH$5)*(Table2[[Return Date]:[Return Date]]&gt;=AH$5)*(Table2[[Last Name]:[Last Name]]=$A11)*(Table2[[Event]:[Event]]="PME")),"PME",IF(SUMPRODUCT((Table2[[Start Date]:[Start Date]]&lt;=AH$5)*(Table2[[Return Date]:[Return Date]]&gt;=AH$5)*(Table2[[Last Name]:[Last Name]]=$A11)*(Table2[[Event]:[Event]]="Leave")),"LV","")))))))),0)</f>
        <v/>
      </c>
      <c r="AI11" s="61" t="str">
        <f>IF($A11&lt;&gt;"",IF(SUMPRODUCT((Table2[[Start Date]:[Start Date]]&lt;=AI$5)*(Table2[[Return Date]:[Return Date]]&gt;=AI$5)*(Table2[[Last Name]:[Last Name]]=$A11)*(Table2[[Event]:[Event]]="Deployed")),"DPLY",IF(SUMPRODUCT((Table2[[Start Date]:[Start Date]]&lt;=AI$5)*(Table2[[Return Date]:[Return Date]]&gt;=AI$5)*(Table2[[Last Name]:[Last Name]]=$A11)*(Table2[[Event]:[Event]]="TDY")),"TDY",IF(SUMPRODUCT((Table2[[Start Date]:[Start Date]]&lt;=AI$5)*(Table2[[Return Date]:[Return Date]]&gt;=AI$5)*(Table2[[Last Name]:[Last Name]]=$A11)*(Table2[[Event]:[Event]]="Quarters")),"QTRS",IF(SUMPRODUCT((Table2[[Start Date]:[Start Date]]&lt;=AI$5)*(Table2[[Return Date]:[Return Date]]&gt;=AI$5)*(Table2[[Last Name]:[Last Name]]=$A11)*(Table2[[Event]:[Event]]="Appt")),"APPT",IF(SUMPRODUCT((Table2[[Start Date]:[Start Date]]&lt;=AI$5)*(Table2[[Return Date]:[Return Date]]&gt;=AI$5)*(Table2[[Last Name]:[Last Name]]=$A11)*(Table2[[Event]:[Event]]="Bay Orderly")),"BO",IF(SUMPRODUCT((Table2[[Start Date]:[Start Date]]&lt;=AI$5)*(Table2[[Return Date]:[Return Date]]&gt;=AI$5)*(Table2[[Last Name]:[Last Name]]=$A11)*(Table2[[Event]:[Event]]="Training")),"TRN",IF(SUMPRODUCT((Table2[[Start Date]:[Start Date]]&lt;=AI$5)*(Table2[[Return Date]:[Return Date]]&gt;=AI$5)*(Table2[[Last Name]:[Last Name]]=$A11)*(Table2[[Event]:[Event]]="PME")),"PME",IF(SUMPRODUCT((Table2[[Start Date]:[Start Date]]&lt;=AI$5)*(Table2[[Return Date]:[Return Date]]&gt;=AI$5)*(Table2[[Last Name]:[Last Name]]=$A11)*(Table2[[Event]:[Event]]="Leave")),"LV","")))))))),0)</f>
        <v/>
      </c>
    </row>
    <row r="12" spans="1:35" x14ac:dyDescent="0.25">
      <c r="A12" s="81"/>
      <c r="B12" s="75" t="str">
        <f>IFERROR(INDEX(Table3[Rank],MATCH('Flight Schedule'!A12,Names,0)),"")</f>
        <v/>
      </c>
      <c r="C12" s="76" t="str">
        <f>_xlfn.IFNA(INDEX(Table3[Skill Level],MATCH($A12,Table3[Last Name],0)),"")</f>
        <v/>
      </c>
      <c r="D12" s="77" t="str">
        <f>_xlfn.IFNA(INDEX(Table3[Deros],MATCH('Flight Schedule'!$A12,Table3[Last Name],0)),"")</f>
        <v/>
      </c>
      <c r="E12" s="28">
        <f>IF($A12&lt;&gt;"",IF(SUMPRODUCT((Table2[[Start Date]:[Start Date]]&lt;=E$5)*(Table2[[Return Date]:[Return Date]]&gt;=E$5)*(Table2[[Last Name]:[Last Name]]=$A12)*(Table2[[Event]:[Event]]="Deployed")),"DPLY",IF(SUMPRODUCT((Table2[[Start Date]:[Start Date]]&lt;=E$5)*(Table2[[Return Date]:[Return Date]]&gt;=E$5)*(Table2[[Last Name]:[Last Name]]=$A12)*(Table2[[Event]:[Event]]="TDY")),"TDY",IF(SUMPRODUCT((Table2[[Start Date]:[Start Date]]&lt;=E$5)*(Table2[[Return Date]:[Return Date]]&gt;=E$5)*(Table2[[Last Name]:[Last Name]]=$A12)*(Table2[[Event]:[Event]]="Quarters")),"QTRS",IF(SUMPRODUCT((Table2[[Start Date]:[Start Date]]&lt;=E$5)*(Table2[[Return Date]:[Return Date]]&gt;=E$5)*(Table2[[Last Name]:[Last Name]]=$A12)*(Table2[[Event]:[Event]]="Appt")),"APPT",IF(SUMPRODUCT((Table2[[Start Date]:[Start Date]]&lt;=E$5)*(Table2[[Return Date]:[Return Date]]&gt;=E$5)*(Table2[[Last Name]:[Last Name]]=$A12)*(Table2[[Event]:[Event]]="Bay Orderly")),"BO",IF(SUMPRODUCT((Table2[[Start Date]:[Start Date]]&lt;=E$5)*(Table2[[Return Date]:[Return Date]]&gt;=E$5)*(Table2[[Last Name]:[Last Name]]=$A12)*(Table2[[Event]:[Event]]="Training")),"TRN",IF(SUMPRODUCT((Table2[[Start Date]:[Start Date]]&lt;=E$5)*(Table2[[Return Date]:[Return Date]]&gt;=E$5)*(Table2[[Last Name]:[Last Name]]=$A12)*(Table2[[Event]:[Event]]="PME")),"PME",IF(SUMPRODUCT((Table2[[Start Date]:[Start Date]]&lt;=E$5)*(Table2[[Return Date]:[Return Date]]&gt;=E$5)*(Table2[[Last Name]:[Last Name]]=$A12)*(Table2[[Event]:[Event]]="Leave")),"LV","")))))))),0)</f>
        <v>0</v>
      </c>
      <c r="F12" s="28">
        <f>IF($A12&lt;&gt;"",IF(SUMPRODUCT((Table2[[Start Date]:[Start Date]]&lt;=F$5)*(Table2[[Return Date]:[Return Date]]&gt;=F$5)*(Table2[[Last Name]:[Last Name]]=$A12)*(Table2[[Event]:[Event]]="Deployed")),"DPLY",IF(SUMPRODUCT((Table2[[Start Date]:[Start Date]]&lt;=F$5)*(Table2[[Return Date]:[Return Date]]&gt;=F$5)*(Table2[[Last Name]:[Last Name]]=$A12)*(Table2[[Event]:[Event]]="TDY")),"TDY",IF(SUMPRODUCT((Table2[[Start Date]:[Start Date]]&lt;=F$5)*(Table2[[Return Date]:[Return Date]]&gt;=F$5)*(Table2[[Last Name]:[Last Name]]=$A12)*(Table2[[Event]:[Event]]="Quarters")),"QTRS",IF(SUMPRODUCT((Table2[[Start Date]:[Start Date]]&lt;=F$5)*(Table2[[Return Date]:[Return Date]]&gt;=F$5)*(Table2[[Last Name]:[Last Name]]=$A12)*(Table2[[Event]:[Event]]="Appt")),"APPT",IF(SUMPRODUCT((Table2[[Start Date]:[Start Date]]&lt;=F$5)*(Table2[[Return Date]:[Return Date]]&gt;=F$5)*(Table2[[Last Name]:[Last Name]]=$A12)*(Table2[[Event]:[Event]]="Bay Orderly")),"BO",IF(SUMPRODUCT((Table2[[Start Date]:[Start Date]]&lt;=F$5)*(Table2[[Return Date]:[Return Date]]&gt;=F$5)*(Table2[[Last Name]:[Last Name]]=$A12)*(Table2[[Event]:[Event]]="Training")),"TRN",IF(SUMPRODUCT((Table2[[Start Date]:[Start Date]]&lt;=F$5)*(Table2[[Return Date]:[Return Date]]&gt;=F$5)*(Table2[[Last Name]:[Last Name]]=$A12)*(Table2[[Event]:[Event]]="PME")),"PME",IF(SUMPRODUCT((Table2[[Start Date]:[Start Date]]&lt;=F$5)*(Table2[[Return Date]:[Return Date]]&gt;=F$5)*(Table2[[Last Name]:[Last Name]]=$A12)*(Table2[[Event]:[Event]]="Leave")),"LV","")))))))),0)</f>
        <v>0</v>
      </c>
      <c r="G12" s="28">
        <f>IF($A12&lt;&gt;"",IF(SUMPRODUCT((Table2[[Start Date]:[Start Date]]&lt;=G$5)*(Table2[[Return Date]:[Return Date]]&gt;=G$5)*(Table2[[Last Name]:[Last Name]]=$A12)*(Table2[[Event]:[Event]]="Deployed")),"DPLY",IF(SUMPRODUCT((Table2[[Start Date]:[Start Date]]&lt;=G$5)*(Table2[[Return Date]:[Return Date]]&gt;=G$5)*(Table2[[Last Name]:[Last Name]]=$A12)*(Table2[[Event]:[Event]]="TDY")),"TDY",IF(SUMPRODUCT((Table2[[Start Date]:[Start Date]]&lt;=G$5)*(Table2[[Return Date]:[Return Date]]&gt;=G$5)*(Table2[[Last Name]:[Last Name]]=$A12)*(Table2[[Event]:[Event]]="Quarters")),"QTRS",IF(SUMPRODUCT((Table2[[Start Date]:[Start Date]]&lt;=G$5)*(Table2[[Return Date]:[Return Date]]&gt;=G$5)*(Table2[[Last Name]:[Last Name]]=$A12)*(Table2[[Event]:[Event]]="Appt")),"APPT",IF(SUMPRODUCT((Table2[[Start Date]:[Start Date]]&lt;=G$5)*(Table2[[Return Date]:[Return Date]]&gt;=G$5)*(Table2[[Last Name]:[Last Name]]=$A12)*(Table2[[Event]:[Event]]="Bay Orderly")),"BO",IF(SUMPRODUCT((Table2[[Start Date]:[Start Date]]&lt;=G$5)*(Table2[[Return Date]:[Return Date]]&gt;=G$5)*(Table2[[Last Name]:[Last Name]]=$A12)*(Table2[[Event]:[Event]]="Training")),"TRN",IF(SUMPRODUCT((Table2[[Start Date]:[Start Date]]&lt;=G$5)*(Table2[[Return Date]:[Return Date]]&gt;=G$5)*(Table2[[Last Name]:[Last Name]]=$A12)*(Table2[[Event]:[Event]]="PME")),"PME",IF(SUMPRODUCT((Table2[[Start Date]:[Start Date]]&lt;=G$5)*(Table2[[Return Date]:[Return Date]]&gt;=G$5)*(Table2[[Last Name]:[Last Name]]=$A12)*(Table2[[Event]:[Event]]="Leave")),"LV","")))))))),0)</f>
        <v>0</v>
      </c>
      <c r="H12" s="28">
        <f>IF($A12&lt;&gt;"",IF(SUMPRODUCT((Table2[[Start Date]:[Start Date]]&lt;=H$5)*(Table2[[Return Date]:[Return Date]]&gt;=H$5)*(Table2[[Last Name]:[Last Name]]=$A12)*(Table2[[Event]:[Event]]="Deployed")),"DPLY",IF(SUMPRODUCT((Table2[[Start Date]:[Start Date]]&lt;=H$5)*(Table2[[Return Date]:[Return Date]]&gt;=H$5)*(Table2[[Last Name]:[Last Name]]=$A12)*(Table2[[Event]:[Event]]="TDY")),"TDY",IF(SUMPRODUCT((Table2[[Start Date]:[Start Date]]&lt;=H$5)*(Table2[[Return Date]:[Return Date]]&gt;=H$5)*(Table2[[Last Name]:[Last Name]]=$A12)*(Table2[[Event]:[Event]]="Quarters")),"QTRS",IF(SUMPRODUCT((Table2[[Start Date]:[Start Date]]&lt;=H$5)*(Table2[[Return Date]:[Return Date]]&gt;=H$5)*(Table2[[Last Name]:[Last Name]]=$A12)*(Table2[[Event]:[Event]]="Appt")),"APPT",IF(SUMPRODUCT((Table2[[Start Date]:[Start Date]]&lt;=H$5)*(Table2[[Return Date]:[Return Date]]&gt;=H$5)*(Table2[[Last Name]:[Last Name]]=$A12)*(Table2[[Event]:[Event]]="Bay Orderly")),"BO",IF(SUMPRODUCT((Table2[[Start Date]:[Start Date]]&lt;=H$5)*(Table2[[Return Date]:[Return Date]]&gt;=H$5)*(Table2[[Last Name]:[Last Name]]=$A12)*(Table2[[Event]:[Event]]="Training")),"TRN",IF(SUMPRODUCT((Table2[[Start Date]:[Start Date]]&lt;=H$5)*(Table2[[Return Date]:[Return Date]]&gt;=H$5)*(Table2[[Last Name]:[Last Name]]=$A12)*(Table2[[Event]:[Event]]="PME")),"PME",IF(SUMPRODUCT((Table2[[Start Date]:[Start Date]]&lt;=H$5)*(Table2[[Return Date]:[Return Date]]&gt;=H$5)*(Table2[[Last Name]:[Last Name]]=$A12)*(Table2[[Event]:[Event]]="Leave")),"LV","")))))))),0)</f>
        <v>0</v>
      </c>
      <c r="I12" s="28">
        <f>IF($A12&lt;&gt;"",IF(SUMPRODUCT((Table2[[Start Date]:[Start Date]]&lt;=I$5)*(Table2[[Return Date]:[Return Date]]&gt;=I$5)*(Table2[[Last Name]:[Last Name]]=$A12)*(Table2[[Event]:[Event]]="Deployed")),"DPLY",IF(SUMPRODUCT((Table2[[Start Date]:[Start Date]]&lt;=I$5)*(Table2[[Return Date]:[Return Date]]&gt;=I$5)*(Table2[[Last Name]:[Last Name]]=$A12)*(Table2[[Event]:[Event]]="TDY")),"TDY",IF(SUMPRODUCT((Table2[[Start Date]:[Start Date]]&lt;=I$5)*(Table2[[Return Date]:[Return Date]]&gt;=I$5)*(Table2[[Last Name]:[Last Name]]=$A12)*(Table2[[Event]:[Event]]="Quarters")),"QTRS",IF(SUMPRODUCT((Table2[[Start Date]:[Start Date]]&lt;=I$5)*(Table2[[Return Date]:[Return Date]]&gt;=I$5)*(Table2[[Last Name]:[Last Name]]=$A12)*(Table2[[Event]:[Event]]="Appt")),"APPT",IF(SUMPRODUCT((Table2[[Start Date]:[Start Date]]&lt;=I$5)*(Table2[[Return Date]:[Return Date]]&gt;=I$5)*(Table2[[Last Name]:[Last Name]]=$A12)*(Table2[[Event]:[Event]]="Bay Orderly")),"BO",IF(SUMPRODUCT((Table2[[Start Date]:[Start Date]]&lt;=I$5)*(Table2[[Return Date]:[Return Date]]&gt;=I$5)*(Table2[[Last Name]:[Last Name]]=$A12)*(Table2[[Event]:[Event]]="Training")),"TRN",IF(SUMPRODUCT((Table2[[Start Date]:[Start Date]]&lt;=I$5)*(Table2[[Return Date]:[Return Date]]&gt;=I$5)*(Table2[[Last Name]:[Last Name]]=$A12)*(Table2[[Event]:[Event]]="PME")),"PME",IF(SUMPRODUCT((Table2[[Start Date]:[Start Date]]&lt;=I$5)*(Table2[[Return Date]:[Return Date]]&gt;=I$5)*(Table2[[Last Name]:[Last Name]]=$A12)*(Table2[[Event]:[Event]]="Leave")),"LV","")))))))),0)</f>
        <v>0</v>
      </c>
      <c r="J12" s="28">
        <f>IF($A12&lt;&gt;"",IF(SUMPRODUCT((Table2[[Start Date]:[Start Date]]&lt;=J$5)*(Table2[[Return Date]:[Return Date]]&gt;=J$5)*(Table2[[Last Name]:[Last Name]]=$A12)*(Table2[[Event]:[Event]]="Deployed")),"DPLY",IF(SUMPRODUCT((Table2[[Start Date]:[Start Date]]&lt;=J$5)*(Table2[[Return Date]:[Return Date]]&gt;=J$5)*(Table2[[Last Name]:[Last Name]]=$A12)*(Table2[[Event]:[Event]]="TDY")),"TDY",IF(SUMPRODUCT((Table2[[Start Date]:[Start Date]]&lt;=J$5)*(Table2[[Return Date]:[Return Date]]&gt;=J$5)*(Table2[[Last Name]:[Last Name]]=$A12)*(Table2[[Event]:[Event]]="Quarters")),"QTRS",IF(SUMPRODUCT((Table2[[Start Date]:[Start Date]]&lt;=J$5)*(Table2[[Return Date]:[Return Date]]&gt;=J$5)*(Table2[[Last Name]:[Last Name]]=$A12)*(Table2[[Event]:[Event]]="Appt")),"APPT",IF(SUMPRODUCT((Table2[[Start Date]:[Start Date]]&lt;=J$5)*(Table2[[Return Date]:[Return Date]]&gt;=J$5)*(Table2[[Last Name]:[Last Name]]=$A12)*(Table2[[Event]:[Event]]="Bay Orderly")),"BO",IF(SUMPRODUCT((Table2[[Start Date]:[Start Date]]&lt;=J$5)*(Table2[[Return Date]:[Return Date]]&gt;=J$5)*(Table2[[Last Name]:[Last Name]]=$A12)*(Table2[[Event]:[Event]]="Training")),"TRN",IF(SUMPRODUCT((Table2[[Start Date]:[Start Date]]&lt;=J$5)*(Table2[[Return Date]:[Return Date]]&gt;=J$5)*(Table2[[Last Name]:[Last Name]]=$A12)*(Table2[[Event]:[Event]]="PME")),"PME",IF(SUMPRODUCT((Table2[[Start Date]:[Start Date]]&lt;=J$5)*(Table2[[Return Date]:[Return Date]]&gt;=J$5)*(Table2[[Last Name]:[Last Name]]=$A12)*(Table2[[Event]:[Event]]="Leave")),"LV","")))))))),0)</f>
        <v>0</v>
      </c>
      <c r="K12" s="28">
        <f>IF($A12&lt;&gt;"",IF(SUMPRODUCT((Table2[[Start Date]:[Start Date]]&lt;=K$5)*(Table2[[Return Date]:[Return Date]]&gt;=K$5)*(Table2[[Last Name]:[Last Name]]=$A12)*(Table2[[Event]:[Event]]="Deployed")),"DPLY",IF(SUMPRODUCT((Table2[[Start Date]:[Start Date]]&lt;=K$5)*(Table2[[Return Date]:[Return Date]]&gt;=K$5)*(Table2[[Last Name]:[Last Name]]=$A12)*(Table2[[Event]:[Event]]="TDY")),"TDY",IF(SUMPRODUCT((Table2[[Start Date]:[Start Date]]&lt;=K$5)*(Table2[[Return Date]:[Return Date]]&gt;=K$5)*(Table2[[Last Name]:[Last Name]]=$A12)*(Table2[[Event]:[Event]]="Quarters")),"QTRS",IF(SUMPRODUCT((Table2[[Start Date]:[Start Date]]&lt;=K$5)*(Table2[[Return Date]:[Return Date]]&gt;=K$5)*(Table2[[Last Name]:[Last Name]]=$A12)*(Table2[[Event]:[Event]]="Appt")),"APPT",IF(SUMPRODUCT((Table2[[Start Date]:[Start Date]]&lt;=K$5)*(Table2[[Return Date]:[Return Date]]&gt;=K$5)*(Table2[[Last Name]:[Last Name]]=$A12)*(Table2[[Event]:[Event]]="Bay Orderly")),"BO",IF(SUMPRODUCT((Table2[[Start Date]:[Start Date]]&lt;=K$5)*(Table2[[Return Date]:[Return Date]]&gt;=K$5)*(Table2[[Last Name]:[Last Name]]=$A12)*(Table2[[Event]:[Event]]="Training")),"TRN",IF(SUMPRODUCT((Table2[[Start Date]:[Start Date]]&lt;=K$5)*(Table2[[Return Date]:[Return Date]]&gt;=K$5)*(Table2[[Last Name]:[Last Name]]=$A12)*(Table2[[Event]:[Event]]="PME")),"PME",IF(SUMPRODUCT((Table2[[Start Date]:[Start Date]]&lt;=K$5)*(Table2[[Return Date]:[Return Date]]&gt;=K$5)*(Table2[[Last Name]:[Last Name]]=$A12)*(Table2[[Event]:[Event]]="Leave")),"LV","")))))))),0)</f>
        <v>0</v>
      </c>
      <c r="L12" s="28">
        <f>IF($A12&lt;&gt;"",IF(SUMPRODUCT((Table2[[Start Date]:[Start Date]]&lt;=L$5)*(Table2[[Return Date]:[Return Date]]&gt;=L$5)*(Table2[[Last Name]:[Last Name]]=$A12)*(Table2[[Event]:[Event]]="Deployed")),"DPLY",IF(SUMPRODUCT((Table2[[Start Date]:[Start Date]]&lt;=L$5)*(Table2[[Return Date]:[Return Date]]&gt;=L$5)*(Table2[[Last Name]:[Last Name]]=$A12)*(Table2[[Event]:[Event]]="TDY")),"TDY",IF(SUMPRODUCT((Table2[[Start Date]:[Start Date]]&lt;=L$5)*(Table2[[Return Date]:[Return Date]]&gt;=L$5)*(Table2[[Last Name]:[Last Name]]=$A12)*(Table2[[Event]:[Event]]="Quarters")),"QTRS",IF(SUMPRODUCT((Table2[[Start Date]:[Start Date]]&lt;=L$5)*(Table2[[Return Date]:[Return Date]]&gt;=L$5)*(Table2[[Last Name]:[Last Name]]=$A12)*(Table2[[Event]:[Event]]="Appt")),"APPT",IF(SUMPRODUCT((Table2[[Start Date]:[Start Date]]&lt;=L$5)*(Table2[[Return Date]:[Return Date]]&gt;=L$5)*(Table2[[Last Name]:[Last Name]]=$A12)*(Table2[[Event]:[Event]]="Bay Orderly")),"BO",IF(SUMPRODUCT((Table2[[Start Date]:[Start Date]]&lt;=L$5)*(Table2[[Return Date]:[Return Date]]&gt;=L$5)*(Table2[[Last Name]:[Last Name]]=$A12)*(Table2[[Event]:[Event]]="Training")),"TRN",IF(SUMPRODUCT((Table2[[Start Date]:[Start Date]]&lt;=L$5)*(Table2[[Return Date]:[Return Date]]&gt;=L$5)*(Table2[[Last Name]:[Last Name]]=$A12)*(Table2[[Event]:[Event]]="PME")),"PME",IF(SUMPRODUCT((Table2[[Start Date]:[Start Date]]&lt;=L$5)*(Table2[[Return Date]:[Return Date]]&gt;=L$5)*(Table2[[Last Name]:[Last Name]]=$A12)*(Table2[[Event]:[Event]]="Leave")),"LV","")))))))),0)</f>
        <v>0</v>
      </c>
      <c r="M12" s="28">
        <f>IF($A12&lt;&gt;"",IF(SUMPRODUCT((Table2[[Start Date]:[Start Date]]&lt;=M$5)*(Table2[[Return Date]:[Return Date]]&gt;=M$5)*(Table2[[Last Name]:[Last Name]]=$A12)*(Table2[[Event]:[Event]]="Deployed")),"DPLY",IF(SUMPRODUCT((Table2[[Start Date]:[Start Date]]&lt;=M$5)*(Table2[[Return Date]:[Return Date]]&gt;=M$5)*(Table2[[Last Name]:[Last Name]]=$A12)*(Table2[[Event]:[Event]]="TDY")),"TDY",IF(SUMPRODUCT((Table2[[Start Date]:[Start Date]]&lt;=M$5)*(Table2[[Return Date]:[Return Date]]&gt;=M$5)*(Table2[[Last Name]:[Last Name]]=$A12)*(Table2[[Event]:[Event]]="Quarters")),"QTRS",IF(SUMPRODUCT((Table2[[Start Date]:[Start Date]]&lt;=M$5)*(Table2[[Return Date]:[Return Date]]&gt;=M$5)*(Table2[[Last Name]:[Last Name]]=$A12)*(Table2[[Event]:[Event]]="Appt")),"APPT",IF(SUMPRODUCT((Table2[[Start Date]:[Start Date]]&lt;=M$5)*(Table2[[Return Date]:[Return Date]]&gt;=M$5)*(Table2[[Last Name]:[Last Name]]=$A12)*(Table2[[Event]:[Event]]="Bay Orderly")),"BO",IF(SUMPRODUCT((Table2[[Start Date]:[Start Date]]&lt;=M$5)*(Table2[[Return Date]:[Return Date]]&gt;=M$5)*(Table2[[Last Name]:[Last Name]]=$A12)*(Table2[[Event]:[Event]]="Training")),"TRN",IF(SUMPRODUCT((Table2[[Start Date]:[Start Date]]&lt;=M$5)*(Table2[[Return Date]:[Return Date]]&gt;=M$5)*(Table2[[Last Name]:[Last Name]]=$A12)*(Table2[[Event]:[Event]]="PME")),"PME",IF(SUMPRODUCT((Table2[[Start Date]:[Start Date]]&lt;=M$5)*(Table2[[Return Date]:[Return Date]]&gt;=M$5)*(Table2[[Last Name]:[Last Name]]=$A12)*(Table2[[Event]:[Event]]="Leave")),"LV","")))))))),0)</f>
        <v>0</v>
      </c>
      <c r="N12" s="28">
        <f>IF($A12&lt;&gt;"",IF(SUMPRODUCT((Table2[[Start Date]:[Start Date]]&lt;=N$5)*(Table2[[Return Date]:[Return Date]]&gt;=N$5)*(Table2[[Last Name]:[Last Name]]=$A12)*(Table2[[Event]:[Event]]="Deployed")),"DPLY",IF(SUMPRODUCT((Table2[[Start Date]:[Start Date]]&lt;=N$5)*(Table2[[Return Date]:[Return Date]]&gt;=N$5)*(Table2[[Last Name]:[Last Name]]=$A12)*(Table2[[Event]:[Event]]="TDY")),"TDY",IF(SUMPRODUCT((Table2[[Start Date]:[Start Date]]&lt;=N$5)*(Table2[[Return Date]:[Return Date]]&gt;=N$5)*(Table2[[Last Name]:[Last Name]]=$A12)*(Table2[[Event]:[Event]]="Quarters")),"QTRS",IF(SUMPRODUCT((Table2[[Start Date]:[Start Date]]&lt;=N$5)*(Table2[[Return Date]:[Return Date]]&gt;=N$5)*(Table2[[Last Name]:[Last Name]]=$A12)*(Table2[[Event]:[Event]]="Appt")),"APPT",IF(SUMPRODUCT((Table2[[Start Date]:[Start Date]]&lt;=N$5)*(Table2[[Return Date]:[Return Date]]&gt;=N$5)*(Table2[[Last Name]:[Last Name]]=$A12)*(Table2[[Event]:[Event]]="Bay Orderly")),"BO",IF(SUMPRODUCT((Table2[[Start Date]:[Start Date]]&lt;=N$5)*(Table2[[Return Date]:[Return Date]]&gt;=N$5)*(Table2[[Last Name]:[Last Name]]=$A12)*(Table2[[Event]:[Event]]="Training")),"TRN",IF(SUMPRODUCT((Table2[[Start Date]:[Start Date]]&lt;=N$5)*(Table2[[Return Date]:[Return Date]]&gt;=N$5)*(Table2[[Last Name]:[Last Name]]=$A12)*(Table2[[Event]:[Event]]="PME")),"PME",IF(SUMPRODUCT((Table2[[Start Date]:[Start Date]]&lt;=N$5)*(Table2[[Return Date]:[Return Date]]&gt;=N$5)*(Table2[[Last Name]:[Last Name]]=$A12)*(Table2[[Event]:[Event]]="Leave")),"LV","")))))))),0)</f>
        <v>0</v>
      </c>
      <c r="O12" s="28">
        <f>IF($A12&lt;&gt;"",IF(SUMPRODUCT((Table2[[Start Date]:[Start Date]]&lt;=O$5)*(Table2[[Return Date]:[Return Date]]&gt;=O$5)*(Table2[[Last Name]:[Last Name]]=$A12)*(Table2[[Event]:[Event]]="Deployed")),"DPLY",IF(SUMPRODUCT((Table2[[Start Date]:[Start Date]]&lt;=O$5)*(Table2[[Return Date]:[Return Date]]&gt;=O$5)*(Table2[[Last Name]:[Last Name]]=$A12)*(Table2[[Event]:[Event]]="TDY")),"TDY",IF(SUMPRODUCT((Table2[[Start Date]:[Start Date]]&lt;=O$5)*(Table2[[Return Date]:[Return Date]]&gt;=O$5)*(Table2[[Last Name]:[Last Name]]=$A12)*(Table2[[Event]:[Event]]="Quarters")),"QTRS",IF(SUMPRODUCT((Table2[[Start Date]:[Start Date]]&lt;=O$5)*(Table2[[Return Date]:[Return Date]]&gt;=O$5)*(Table2[[Last Name]:[Last Name]]=$A12)*(Table2[[Event]:[Event]]="Appt")),"APPT",IF(SUMPRODUCT((Table2[[Start Date]:[Start Date]]&lt;=O$5)*(Table2[[Return Date]:[Return Date]]&gt;=O$5)*(Table2[[Last Name]:[Last Name]]=$A12)*(Table2[[Event]:[Event]]="Bay Orderly")),"BO",IF(SUMPRODUCT((Table2[[Start Date]:[Start Date]]&lt;=O$5)*(Table2[[Return Date]:[Return Date]]&gt;=O$5)*(Table2[[Last Name]:[Last Name]]=$A12)*(Table2[[Event]:[Event]]="Training")),"TRN",IF(SUMPRODUCT((Table2[[Start Date]:[Start Date]]&lt;=O$5)*(Table2[[Return Date]:[Return Date]]&gt;=O$5)*(Table2[[Last Name]:[Last Name]]=$A12)*(Table2[[Event]:[Event]]="PME")),"PME",IF(SUMPRODUCT((Table2[[Start Date]:[Start Date]]&lt;=O$5)*(Table2[[Return Date]:[Return Date]]&gt;=O$5)*(Table2[[Last Name]:[Last Name]]=$A12)*(Table2[[Event]:[Event]]="Leave")),"LV","")))))))),0)</f>
        <v>0</v>
      </c>
      <c r="P12" s="28">
        <f>IF($A12&lt;&gt;"",IF(SUMPRODUCT((Table2[[Start Date]:[Start Date]]&lt;=P$5)*(Table2[[Return Date]:[Return Date]]&gt;=P$5)*(Table2[[Last Name]:[Last Name]]=$A12)*(Table2[[Event]:[Event]]="Deployed")),"DPLY",IF(SUMPRODUCT((Table2[[Start Date]:[Start Date]]&lt;=P$5)*(Table2[[Return Date]:[Return Date]]&gt;=P$5)*(Table2[[Last Name]:[Last Name]]=$A12)*(Table2[[Event]:[Event]]="TDY")),"TDY",IF(SUMPRODUCT((Table2[[Start Date]:[Start Date]]&lt;=P$5)*(Table2[[Return Date]:[Return Date]]&gt;=P$5)*(Table2[[Last Name]:[Last Name]]=$A12)*(Table2[[Event]:[Event]]="Quarters")),"QTRS",IF(SUMPRODUCT((Table2[[Start Date]:[Start Date]]&lt;=P$5)*(Table2[[Return Date]:[Return Date]]&gt;=P$5)*(Table2[[Last Name]:[Last Name]]=$A12)*(Table2[[Event]:[Event]]="Appt")),"APPT",IF(SUMPRODUCT((Table2[[Start Date]:[Start Date]]&lt;=P$5)*(Table2[[Return Date]:[Return Date]]&gt;=P$5)*(Table2[[Last Name]:[Last Name]]=$A12)*(Table2[[Event]:[Event]]="Bay Orderly")),"BO",IF(SUMPRODUCT((Table2[[Start Date]:[Start Date]]&lt;=P$5)*(Table2[[Return Date]:[Return Date]]&gt;=P$5)*(Table2[[Last Name]:[Last Name]]=$A12)*(Table2[[Event]:[Event]]="Training")),"TRN",IF(SUMPRODUCT((Table2[[Start Date]:[Start Date]]&lt;=P$5)*(Table2[[Return Date]:[Return Date]]&gt;=P$5)*(Table2[[Last Name]:[Last Name]]=$A12)*(Table2[[Event]:[Event]]="PME")),"PME",IF(SUMPRODUCT((Table2[[Start Date]:[Start Date]]&lt;=P$5)*(Table2[[Return Date]:[Return Date]]&gt;=P$5)*(Table2[[Last Name]:[Last Name]]=$A12)*(Table2[[Event]:[Event]]="Leave")),"LV","")))))))),0)</f>
        <v>0</v>
      </c>
      <c r="Q12" s="28">
        <f>IF($A12&lt;&gt;"",IF(SUMPRODUCT((Table2[[Start Date]:[Start Date]]&lt;=Q$5)*(Table2[[Return Date]:[Return Date]]&gt;=Q$5)*(Table2[[Last Name]:[Last Name]]=$A12)*(Table2[[Event]:[Event]]="Deployed")),"DPLY",IF(SUMPRODUCT((Table2[[Start Date]:[Start Date]]&lt;=Q$5)*(Table2[[Return Date]:[Return Date]]&gt;=Q$5)*(Table2[[Last Name]:[Last Name]]=$A12)*(Table2[[Event]:[Event]]="TDY")),"TDY",IF(SUMPRODUCT((Table2[[Start Date]:[Start Date]]&lt;=Q$5)*(Table2[[Return Date]:[Return Date]]&gt;=Q$5)*(Table2[[Last Name]:[Last Name]]=$A12)*(Table2[[Event]:[Event]]="Quarters")),"QTRS",IF(SUMPRODUCT((Table2[[Start Date]:[Start Date]]&lt;=Q$5)*(Table2[[Return Date]:[Return Date]]&gt;=Q$5)*(Table2[[Last Name]:[Last Name]]=$A12)*(Table2[[Event]:[Event]]="Appt")),"APPT",IF(SUMPRODUCT((Table2[[Start Date]:[Start Date]]&lt;=Q$5)*(Table2[[Return Date]:[Return Date]]&gt;=Q$5)*(Table2[[Last Name]:[Last Name]]=$A12)*(Table2[[Event]:[Event]]="Bay Orderly")),"BO",IF(SUMPRODUCT((Table2[[Start Date]:[Start Date]]&lt;=Q$5)*(Table2[[Return Date]:[Return Date]]&gt;=Q$5)*(Table2[[Last Name]:[Last Name]]=$A12)*(Table2[[Event]:[Event]]="Training")),"TRN",IF(SUMPRODUCT((Table2[[Start Date]:[Start Date]]&lt;=Q$5)*(Table2[[Return Date]:[Return Date]]&gt;=Q$5)*(Table2[[Last Name]:[Last Name]]=$A12)*(Table2[[Event]:[Event]]="PME")),"PME",IF(SUMPRODUCT((Table2[[Start Date]:[Start Date]]&lt;=Q$5)*(Table2[[Return Date]:[Return Date]]&gt;=Q$5)*(Table2[[Last Name]:[Last Name]]=$A12)*(Table2[[Event]:[Event]]="Leave")),"LV","")))))))),0)</f>
        <v>0</v>
      </c>
      <c r="R12" s="28">
        <f>IF($A12&lt;&gt;"",IF(SUMPRODUCT((Table2[[Start Date]:[Start Date]]&lt;=R$5)*(Table2[[Return Date]:[Return Date]]&gt;=R$5)*(Table2[[Last Name]:[Last Name]]=$A12)*(Table2[[Event]:[Event]]="Deployed")),"DPLY",IF(SUMPRODUCT((Table2[[Start Date]:[Start Date]]&lt;=R$5)*(Table2[[Return Date]:[Return Date]]&gt;=R$5)*(Table2[[Last Name]:[Last Name]]=$A12)*(Table2[[Event]:[Event]]="TDY")),"TDY",IF(SUMPRODUCT((Table2[[Start Date]:[Start Date]]&lt;=R$5)*(Table2[[Return Date]:[Return Date]]&gt;=R$5)*(Table2[[Last Name]:[Last Name]]=$A12)*(Table2[[Event]:[Event]]="Quarters")),"QTRS",IF(SUMPRODUCT((Table2[[Start Date]:[Start Date]]&lt;=R$5)*(Table2[[Return Date]:[Return Date]]&gt;=R$5)*(Table2[[Last Name]:[Last Name]]=$A12)*(Table2[[Event]:[Event]]="Appt")),"APPT",IF(SUMPRODUCT((Table2[[Start Date]:[Start Date]]&lt;=R$5)*(Table2[[Return Date]:[Return Date]]&gt;=R$5)*(Table2[[Last Name]:[Last Name]]=$A12)*(Table2[[Event]:[Event]]="Bay Orderly")),"BO",IF(SUMPRODUCT((Table2[[Start Date]:[Start Date]]&lt;=R$5)*(Table2[[Return Date]:[Return Date]]&gt;=R$5)*(Table2[[Last Name]:[Last Name]]=$A12)*(Table2[[Event]:[Event]]="Training")),"TRN",IF(SUMPRODUCT((Table2[[Start Date]:[Start Date]]&lt;=R$5)*(Table2[[Return Date]:[Return Date]]&gt;=R$5)*(Table2[[Last Name]:[Last Name]]=$A12)*(Table2[[Event]:[Event]]="PME")),"PME",IF(SUMPRODUCT((Table2[[Start Date]:[Start Date]]&lt;=R$5)*(Table2[[Return Date]:[Return Date]]&gt;=R$5)*(Table2[[Last Name]:[Last Name]]=$A12)*(Table2[[Event]:[Event]]="Leave")),"LV","")))))))),0)</f>
        <v>0</v>
      </c>
      <c r="S12" s="28">
        <f>IF($A12&lt;&gt;"",IF(SUMPRODUCT((Table2[[Start Date]:[Start Date]]&lt;=S$5)*(Table2[[Return Date]:[Return Date]]&gt;=S$5)*(Table2[[Last Name]:[Last Name]]=$A12)*(Table2[[Event]:[Event]]="Deployed")),"DPLY",IF(SUMPRODUCT((Table2[[Start Date]:[Start Date]]&lt;=S$5)*(Table2[[Return Date]:[Return Date]]&gt;=S$5)*(Table2[[Last Name]:[Last Name]]=$A12)*(Table2[[Event]:[Event]]="TDY")),"TDY",IF(SUMPRODUCT((Table2[[Start Date]:[Start Date]]&lt;=S$5)*(Table2[[Return Date]:[Return Date]]&gt;=S$5)*(Table2[[Last Name]:[Last Name]]=$A12)*(Table2[[Event]:[Event]]="Quarters")),"QTRS",IF(SUMPRODUCT((Table2[[Start Date]:[Start Date]]&lt;=S$5)*(Table2[[Return Date]:[Return Date]]&gt;=S$5)*(Table2[[Last Name]:[Last Name]]=$A12)*(Table2[[Event]:[Event]]="Appt")),"APPT",IF(SUMPRODUCT((Table2[[Start Date]:[Start Date]]&lt;=S$5)*(Table2[[Return Date]:[Return Date]]&gt;=S$5)*(Table2[[Last Name]:[Last Name]]=$A12)*(Table2[[Event]:[Event]]="Bay Orderly")),"BO",IF(SUMPRODUCT((Table2[[Start Date]:[Start Date]]&lt;=S$5)*(Table2[[Return Date]:[Return Date]]&gt;=S$5)*(Table2[[Last Name]:[Last Name]]=$A12)*(Table2[[Event]:[Event]]="Training")),"TRN",IF(SUMPRODUCT((Table2[[Start Date]:[Start Date]]&lt;=S$5)*(Table2[[Return Date]:[Return Date]]&gt;=S$5)*(Table2[[Last Name]:[Last Name]]=$A12)*(Table2[[Event]:[Event]]="PME")),"PME",IF(SUMPRODUCT((Table2[[Start Date]:[Start Date]]&lt;=S$5)*(Table2[[Return Date]:[Return Date]]&gt;=S$5)*(Table2[[Last Name]:[Last Name]]=$A12)*(Table2[[Event]:[Event]]="Leave")),"LV","")))))))),0)</f>
        <v>0</v>
      </c>
      <c r="T12" s="28">
        <f>IF($A12&lt;&gt;"",IF(SUMPRODUCT((Table2[[Start Date]:[Start Date]]&lt;=T$5)*(Table2[[Return Date]:[Return Date]]&gt;=T$5)*(Table2[[Last Name]:[Last Name]]=$A12)*(Table2[[Event]:[Event]]="Deployed")),"DPLY",IF(SUMPRODUCT((Table2[[Start Date]:[Start Date]]&lt;=T$5)*(Table2[[Return Date]:[Return Date]]&gt;=T$5)*(Table2[[Last Name]:[Last Name]]=$A12)*(Table2[[Event]:[Event]]="TDY")),"TDY",IF(SUMPRODUCT((Table2[[Start Date]:[Start Date]]&lt;=T$5)*(Table2[[Return Date]:[Return Date]]&gt;=T$5)*(Table2[[Last Name]:[Last Name]]=$A12)*(Table2[[Event]:[Event]]="Quarters")),"QTRS",IF(SUMPRODUCT((Table2[[Start Date]:[Start Date]]&lt;=T$5)*(Table2[[Return Date]:[Return Date]]&gt;=T$5)*(Table2[[Last Name]:[Last Name]]=$A12)*(Table2[[Event]:[Event]]="Appt")),"APPT",IF(SUMPRODUCT((Table2[[Start Date]:[Start Date]]&lt;=T$5)*(Table2[[Return Date]:[Return Date]]&gt;=T$5)*(Table2[[Last Name]:[Last Name]]=$A12)*(Table2[[Event]:[Event]]="Bay Orderly")),"BO",IF(SUMPRODUCT((Table2[[Start Date]:[Start Date]]&lt;=T$5)*(Table2[[Return Date]:[Return Date]]&gt;=T$5)*(Table2[[Last Name]:[Last Name]]=$A12)*(Table2[[Event]:[Event]]="Training")),"TRN",IF(SUMPRODUCT((Table2[[Start Date]:[Start Date]]&lt;=T$5)*(Table2[[Return Date]:[Return Date]]&gt;=T$5)*(Table2[[Last Name]:[Last Name]]=$A12)*(Table2[[Event]:[Event]]="PME")),"PME",IF(SUMPRODUCT((Table2[[Start Date]:[Start Date]]&lt;=T$5)*(Table2[[Return Date]:[Return Date]]&gt;=T$5)*(Table2[[Last Name]:[Last Name]]=$A12)*(Table2[[Event]:[Event]]="Leave")),"LV","")))))))),0)</f>
        <v>0</v>
      </c>
      <c r="U12" s="28">
        <f>IF($A12&lt;&gt;"",IF(SUMPRODUCT((Table2[[Start Date]:[Start Date]]&lt;=U$5)*(Table2[[Return Date]:[Return Date]]&gt;=U$5)*(Table2[[Last Name]:[Last Name]]=$A12)*(Table2[[Event]:[Event]]="Deployed")),"DPLY",IF(SUMPRODUCT((Table2[[Start Date]:[Start Date]]&lt;=U$5)*(Table2[[Return Date]:[Return Date]]&gt;=U$5)*(Table2[[Last Name]:[Last Name]]=$A12)*(Table2[[Event]:[Event]]="TDY")),"TDY",IF(SUMPRODUCT((Table2[[Start Date]:[Start Date]]&lt;=U$5)*(Table2[[Return Date]:[Return Date]]&gt;=U$5)*(Table2[[Last Name]:[Last Name]]=$A12)*(Table2[[Event]:[Event]]="Quarters")),"QTRS",IF(SUMPRODUCT((Table2[[Start Date]:[Start Date]]&lt;=U$5)*(Table2[[Return Date]:[Return Date]]&gt;=U$5)*(Table2[[Last Name]:[Last Name]]=$A12)*(Table2[[Event]:[Event]]="Appt")),"APPT",IF(SUMPRODUCT((Table2[[Start Date]:[Start Date]]&lt;=U$5)*(Table2[[Return Date]:[Return Date]]&gt;=U$5)*(Table2[[Last Name]:[Last Name]]=$A12)*(Table2[[Event]:[Event]]="Bay Orderly")),"BO",IF(SUMPRODUCT((Table2[[Start Date]:[Start Date]]&lt;=U$5)*(Table2[[Return Date]:[Return Date]]&gt;=U$5)*(Table2[[Last Name]:[Last Name]]=$A12)*(Table2[[Event]:[Event]]="Training")),"TRN",IF(SUMPRODUCT((Table2[[Start Date]:[Start Date]]&lt;=U$5)*(Table2[[Return Date]:[Return Date]]&gt;=U$5)*(Table2[[Last Name]:[Last Name]]=$A12)*(Table2[[Event]:[Event]]="PME")),"PME",IF(SUMPRODUCT((Table2[[Start Date]:[Start Date]]&lt;=U$5)*(Table2[[Return Date]:[Return Date]]&gt;=U$5)*(Table2[[Last Name]:[Last Name]]=$A12)*(Table2[[Event]:[Event]]="Leave")),"LV","")))))))),0)</f>
        <v>0</v>
      </c>
      <c r="V12" s="28">
        <f>IF($A12&lt;&gt;"",IF(SUMPRODUCT((Table2[[Start Date]:[Start Date]]&lt;=V$5)*(Table2[[Return Date]:[Return Date]]&gt;=V$5)*(Table2[[Last Name]:[Last Name]]=$A12)*(Table2[[Event]:[Event]]="Deployed")),"DPLY",IF(SUMPRODUCT((Table2[[Start Date]:[Start Date]]&lt;=V$5)*(Table2[[Return Date]:[Return Date]]&gt;=V$5)*(Table2[[Last Name]:[Last Name]]=$A12)*(Table2[[Event]:[Event]]="TDY")),"TDY",IF(SUMPRODUCT((Table2[[Start Date]:[Start Date]]&lt;=V$5)*(Table2[[Return Date]:[Return Date]]&gt;=V$5)*(Table2[[Last Name]:[Last Name]]=$A12)*(Table2[[Event]:[Event]]="Quarters")),"QTRS",IF(SUMPRODUCT((Table2[[Start Date]:[Start Date]]&lt;=V$5)*(Table2[[Return Date]:[Return Date]]&gt;=V$5)*(Table2[[Last Name]:[Last Name]]=$A12)*(Table2[[Event]:[Event]]="Appt")),"APPT",IF(SUMPRODUCT((Table2[[Start Date]:[Start Date]]&lt;=V$5)*(Table2[[Return Date]:[Return Date]]&gt;=V$5)*(Table2[[Last Name]:[Last Name]]=$A12)*(Table2[[Event]:[Event]]="Bay Orderly")),"BO",IF(SUMPRODUCT((Table2[[Start Date]:[Start Date]]&lt;=V$5)*(Table2[[Return Date]:[Return Date]]&gt;=V$5)*(Table2[[Last Name]:[Last Name]]=$A12)*(Table2[[Event]:[Event]]="Training")),"TRN",IF(SUMPRODUCT((Table2[[Start Date]:[Start Date]]&lt;=V$5)*(Table2[[Return Date]:[Return Date]]&gt;=V$5)*(Table2[[Last Name]:[Last Name]]=$A12)*(Table2[[Event]:[Event]]="PME")),"PME",IF(SUMPRODUCT((Table2[[Start Date]:[Start Date]]&lt;=V$5)*(Table2[[Return Date]:[Return Date]]&gt;=V$5)*(Table2[[Last Name]:[Last Name]]=$A12)*(Table2[[Event]:[Event]]="Leave")),"LV","")))))))),0)</f>
        <v>0</v>
      </c>
      <c r="W12" s="28">
        <f>IF($A12&lt;&gt;"",IF(SUMPRODUCT((Table2[[Start Date]:[Start Date]]&lt;=W$5)*(Table2[[Return Date]:[Return Date]]&gt;=W$5)*(Table2[[Last Name]:[Last Name]]=$A12)*(Table2[[Event]:[Event]]="Deployed")),"DPLY",IF(SUMPRODUCT((Table2[[Start Date]:[Start Date]]&lt;=W$5)*(Table2[[Return Date]:[Return Date]]&gt;=W$5)*(Table2[[Last Name]:[Last Name]]=$A12)*(Table2[[Event]:[Event]]="TDY")),"TDY",IF(SUMPRODUCT((Table2[[Start Date]:[Start Date]]&lt;=W$5)*(Table2[[Return Date]:[Return Date]]&gt;=W$5)*(Table2[[Last Name]:[Last Name]]=$A12)*(Table2[[Event]:[Event]]="Quarters")),"QTRS",IF(SUMPRODUCT((Table2[[Start Date]:[Start Date]]&lt;=W$5)*(Table2[[Return Date]:[Return Date]]&gt;=W$5)*(Table2[[Last Name]:[Last Name]]=$A12)*(Table2[[Event]:[Event]]="Appt")),"APPT",IF(SUMPRODUCT((Table2[[Start Date]:[Start Date]]&lt;=W$5)*(Table2[[Return Date]:[Return Date]]&gt;=W$5)*(Table2[[Last Name]:[Last Name]]=$A12)*(Table2[[Event]:[Event]]="Bay Orderly")),"BO",IF(SUMPRODUCT((Table2[[Start Date]:[Start Date]]&lt;=W$5)*(Table2[[Return Date]:[Return Date]]&gt;=W$5)*(Table2[[Last Name]:[Last Name]]=$A12)*(Table2[[Event]:[Event]]="Training")),"TRN",IF(SUMPRODUCT((Table2[[Start Date]:[Start Date]]&lt;=W$5)*(Table2[[Return Date]:[Return Date]]&gt;=W$5)*(Table2[[Last Name]:[Last Name]]=$A12)*(Table2[[Event]:[Event]]="PME")),"PME",IF(SUMPRODUCT((Table2[[Start Date]:[Start Date]]&lt;=W$5)*(Table2[[Return Date]:[Return Date]]&gt;=W$5)*(Table2[[Last Name]:[Last Name]]=$A12)*(Table2[[Event]:[Event]]="Leave")),"LV","")))))))),0)</f>
        <v>0</v>
      </c>
      <c r="X12" s="28">
        <f>IF($A12&lt;&gt;"",IF(SUMPRODUCT((Table2[[Start Date]:[Start Date]]&lt;=X$5)*(Table2[[Return Date]:[Return Date]]&gt;=X$5)*(Table2[[Last Name]:[Last Name]]=$A12)*(Table2[[Event]:[Event]]="Deployed")),"DPLY",IF(SUMPRODUCT((Table2[[Start Date]:[Start Date]]&lt;=X$5)*(Table2[[Return Date]:[Return Date]]&gt;=X$5)*(Table2[[Last Name]:[Last Name]]=$A12)*(Table2[[Event]:[Event]]="TDY")),"TDY",IF(SUMPRODUCT((Table2[[Start Date]:[Start Date]]&lt;=X$5)*(Table2[[Return Date]:[Return Date]]&gt;=X$5)*(Table2[[Last Name]:[Last Name]]=$A12)*(Table2[[Event]:[Event]]="Quarters")),"QTRS",IF(SUMPRODUCT((Table2[[Start Date]:[Start Date]]&lt;=X$5)*(Table2[[Return Date]:[Return Date]]&gt;=X$5)*(Table2[[Last Name]:[Last Name]]=$A12)*(Table2[[Event]:[Event]]="Appt")),"APPT",IF(SUMPRODUCT((Table2[[Start Date]:[Start Date]]&lt;=X$5)*(Table2[[Return Date]:[Return Date]]&gt;=X$5)*(Table2[[Last Name]:[Last Name]]=$A12)*(Table2[[Event]:[Event]]="Bay Orderly")),"BO",IF(SUMPRODUCT((Table2[[Start Date]:[Start Date]]&lt;=X$5)*(Table2[[Return Date]:[Return Date]]&gt;=X$5)*(Table2[[Last Name]:[Last Name]]=$A12)*(Table2[[Event]:[Event]]="Training")),"TRN",IF(SUMPRODUCT((Table2[[Start Date]:[Start Date]]&lt;=X$5)*(Table2[[Return Date]:[Return Date]]&gt;=X$5)*(Table2[[Last Name]:[Last Name]]=$A12)*(Table2[[Event]:[Event]]="PME")),"PME",IF(SUMPRODUCT((Table2[[Start Date]:[Start Date]]&lt;=X$5)*(Table2[[Return Date]:[Return Date]]&gt;=X$5)*(Table2[[Last Name]:[Last Name]]=$A12)*(Table2[[Event]:[Event]]="Leave")),"LV","")))))))),0)</f>
        <v>0</v>
      </c>
      <c r="Y12" s="28">
        <f>IF($A12&lt;&gt;"",IF(SUMPRODUCT((Table2[[Start Date]:[Start Date]]&lt;=Y$5)*(Table2[[Return Date]:[Return Date]]&gt;=Y$5)*(Table2[[Last Name]:[Last Name]]=$A12)*(Table2[[Event]:[Event]]="Deployed")),"DPLY",IF(SUMPRODUCT((Table2[[Start Date]:[Start Date]]&lt;=Y$5)*(Table2[[Return Date]:[Return Date]]&gt;=Y$5)*(Table2[[Last Name]:[Last Name]]=$A12)*(Table2[[Event]:[Event]]="TDY")),"TDY",IF(SUMPRODUCT((Table2[[Start Date]:[Start Date]]&lt;=Y$5)*(Table2[[Return Date]:[Return Date]]&gt;=Y$5)*(Table2[[Last Name]:[Last Name]]=$A12)*(Table2[[Event]:[Event]]="Quarters")),"QTRS",IF(SUMPRODUCT((Table2[[Start Date]:[Start Date]]&lt;=Y$5)*(Table2[[Return Date]:[Return Date]]&gt;=Y$5)*(Table2[[Last Name]:[Last Name]]=$A12)*(Table2[[Event]:[Event]]="Appt")),"APPT",IF(SUMPRODUCT((Table2[[Start Date]:[Start Date]]&lt;=Y$5)*(Table2[[Return Date]:[Return Date]]&gt;=Y$5)*(Table2[[Last Name]:[Last Name]]=$A12)*(Table2[[Event]:[Event]]="Bay Orderly")),"BO",IF(SUMPRODUCT((Table2[[Start Date]:[Start Date]]&lt;=Y$5)*(Table2[[Return Date]:[Return Date]]&gt;=Y$5)*(Table2[[Last Name]:[Last Name]]=$A12)*(Table2[[Event]:[Event]]="Training")),"TRN",IF(SUMPRODUCT((Table2[[Start Date]:[Start Date]]&lt;=Y$5)*(Table2[[Return Date]:[Return Date]]&gt;=Y$5)*(Table2[[Last Name]:[Last Name]]=$A12)*(Table2[[Event]:[Event]]="PME")),"PME",IF(SUMPRODUCT((Table2[[Start Date]:[Start Date]]&lt;=Y$5)*(Table2[[Return Date]:[Return Date]]&gt;=Y$5)*(Table2[[Last Name]:[Last Name]]=$A12)*(Table2[[Event]:[Event]]="Leave")),"LV","")))))))),0)</f>
        <v>0</v>
      </c>
      <c r="Z12" s="28">
        <f>IF($A12&lt;&gt;"",IF(SUMPRODUCT((Table2[[Start Date]:[Start Date]]&lt;=Z$5)*(Table2[[Return Date]:[Return Date]]&gt;=Z$5)*(Table2[[Last Name]:[Last Name]]=$A12)*(Table2[[Event]:[Event]]="Deployed")),"DPLY",IF(SUMPRODUCT((Table2[[Start Date]:[Start Date]]&lt;=Z$5)*(Table2[[Return Date]:[Return Date]]&gt;=Z$5)*(Table2[[Last Name]:[Last Name]]=$A12)*(Table2[[Event]:[Event]]="TDY")),"TDY",IF(SUMPRODUCT((Table2[[Start Date]:[Start Date]]&lt;=Z$5)*(Table2[[Return Date]:[Return Date]]&gt;=Z$5)*(Table2[[Last Name]:[Last Name]]=$A12)*(Table2[[Event]:[Event]]="Quarters")),"QTRS",IF(SUMPRODUCT((Table2[[Start Date]:[Start Date]]&lt;=Z$5)*(Table2[[Return Date]:[Return Date]]&gt;=Z$5)*(Table2[[Last Name]:[Last Name]]=$A12)*(Table2[[Event]:[Event]]="Appt")),"APPT",IF(SUMPRODUCT((Table2[[Start Date]:[Start Date]]&lt;=Z$5)*(Table2[[Return Date]:[Return Date]]&gt;=Z$5)*(Table2[[Last Name]:[Last Name]]=$A12)*(Table2[[Event]:[Event]]="Bay Orderly")),"BO",IF(SUMPRODUCT((Table2[[Start Date]:[Start Date]]&lt;=Z$5)*(Table2[[Return Date]:[Return Date]]&gt;=Z$5)*(Table2[[Last Name]:[Last Name]]=$A12)*(Table2[[Event]:[Event]]="Training")),"TRN",IF(SUMPRODUCT((Table2[[Start Date]:[Start Date]]&lt;=Z$5)*(Table2[[Return Date]:[Return Date]]&gt;=Z$5)*(Table2[[Last Name]:[Last Name]]=$A12)*(Table2[[Event]:[Event]]="PME")),"PME",IF(SUMPRODUCT((Table2[[Start Date]:[Start Date]]&lt;=Z$5)*(Table2[[Return Date]:[Return Date]]&gt;=Z$5)*(Table2[[Last Name]:[Last Name]]=$A12)*(Table2[[Event]:[Event]]="Leave")),"LV","")))))))),0)</f>
        <v>0</v>
      </c>
      <c r="AA12" s="28">
        <f>IF($A12&lt;&gt;"",IF(SUMPRODUCT((Table2[[Start Date]:[Start Date]]&lt;=AA$5)*(Table2[[Return Date]:[Return Date]]&gt;=AA$5)*(Table2[[Last Name]:[Last Name]]=$A12)*(Table2[[Event]:[Event]]="Deployed")),"DPLY",IF(SUMPRODUCT((Table2[[Start Date]:[Start Date]]&lt;=AA$5)*(Table2[[Return Date]:[Return Date]]&gt;=AA$5)*(Table2[[Last Name]:[Last Name]]=$A12)*(Table2[[Event]:[Event]]="TDY")),"TDY",IF(SUMPRODUCT((Table2[[Start Date]:[Start Date]]&lt;=AA$5)*(Table2[[Return Date]:[Return Date]]&gt;=AA$5)*(Table2[[Last Name]:[Last Name]]=$A12)*(Table2[[Event]:[Event]]="Quarters")),"QTRS",IF(SUMPRODUCT((Table2[[Start Date]:[Start Date]]&lt;=AA$5)*(Table2[[Return Date]:[Return Date]]&gt;=AA$5)*(Table2[[Last Name]:[Last Name]]=$A12)*(Table2[[Event]:[Event]]="Appt")),"APPT",IF(SUMPRODUCT((Table2[[Start Date]:[Start Date]]&lt;=AA$5)*(Table2[[Return Date]:[Return Date]]&gt;=AA$5)*(Table2[[Last Name]:[Last Name]]=$A12)*(Table2[[Event]:[Event]]="Bay Orderly")),"BO",IF(SUMPRODUCT((Table2[[Start Date]:[Start Date]]&lt;=AA$5)*(Table2[[Return Date]:[Return Date]]&gt;=AA$5)*(Table2[[Last Name]:[Last Name]]=$A12)*(Table2[[Event]:[Event]]="Training")),"TRN",IF(SUMPRODUCT((Table2[[Start Date]:[Start Date]]&lt;=AA$5)*(Table2[[Return Date]:[Return Date]]&gt;=AA$5)*(Table2[[Last Name]:[Last Name]]=$A12)*(Table2[[Event]:[Event]]="PME")),"PME",IF(SUMPRODUCT((Table2[[Start Date]:[Start Date]]&lt;=AA$5)*(Table2[[Return Date]:[Return Date]]&gt;=AA$5)*(Table2[[Last Name]:[Last Name]]=$A12)*(Table2[[Event]:[Event]]="Leave")),"LV","")))))))),0)</f>
        <v>0</v>
      </c>
      <c r="AB12" s="28">
        <f>IF($A12&lt;&gt;"",IF(SUMPRODUCT((Table2[[Start Date]:[Start Date]]&lt;=AB$5)*(Table2[[Return Date]:[Return Date]]&gt;=AB$5)*(Table2[[Last Name]:[Last Name]]=$A12)*(Table2[[Event]:[Event]]="Deployed")),"DPLY",IF(SUMPRODUCT((Table2[[Start Date]:[Start Date]]&lt;=AB$5)*(Table2[[Return Date]:[Return Date]]&gt;=AB$5)*(Table2[[Last Name]:[Last Name]]=$A12)*(Table2[[Event]:[Event]]="TDY")),"TDY",IF(SUMPRODUCT((Table2[[Start Date]:[Start Date]]&lt;=AB$5)*(Table2[[Return Date]:[Return Date]]&gt;=AB$5)*(Table2[[Last Name]:[Last Name]]=$A12)*(Table2[[Event]:[Event]]="Quarters")),"QTRS",IF(SUMPRODUCT((Table2[[Start Date]:[Start Date]]&lt;=AB$5)*(Table2[[Return Date]:[Return Date]]&gt;=AB$5)*(Table2[[Last Name]:[Last Name]]=$A12)*(Table2[[Event]:[Event]]="Appt")),"APPT",IF(SUMPRODUCT((Table2[[Start Date]:[Start Date]]&lt;=AB$5)*(Table2[[Return Date]:[Return Date]]&gt;=AB$5)*(Table2[[Last Name]:[Last Name]]=$A12)*(Table2[[Event]:[Event]]="Bay Orderly")),"BO",IF(SUMPRODUCT((Table2[[Start Date]:[Start Date]]&lt;=AB$5)*(Table2[[Return Date]:[Return Date]]&gt;=AB$5)*(Table2[[Last Name]:[Last Name]]=$A12)*(Table2[[Event]:[Event]]="Training")),"TRN",IF(SUMPRODUCT((Table2[[Start Date]:[Start Date]]&lt;=AB$5)*(Table2[[Return Date]:[Return Date]]&gt;=AB$5)*(Table2[[Last Name]:[Last Name]]=$A12)*(Table2[[Event]:[Event]]="PME")),"PME",IF(SUMPRODUCT((Table2[[Start Date]:[Start Date]]&lt;=AB$5)*(Table2[[Return Date]:[Return Date]]&gt;=AB$5)*(Table2[[Last Name]:[Last Name]]=$A12)*(Table2[[Event]:[Event]]="Leave")),"LV","")))))))),0)</f>
        <v>0</v>
      </c>
      <c r="AC12" s="28">
        <f>IF($A12&lt;&gt;"",IF(SUMPRODUCT((Table2[[Start Date]:[Start Date]]&lt;=AC$5)*(Table2[[Return Date]:[Return Date]]&gt;=AC$5)*(Table2[[Last Name]:[Last Name]]=$A12)*(Table2[[Event]:[Event]]="Deployed")),"DPLY",IF(SUMPRODUCT((Table2[[Start Date]:[Start Date]]&lt;=AC$5)*(Table2[[Return Date]:[Return Date]]&gt;=AC$5)*(Table2[[Last Name]:[Last Name]]=$A12)*(Table2[[Event]:[Event]]="TDY")),"TDY",IF(SUMPRODUCT((Table2[[Start Date]:[Start Date]]&lt;=AC$5)*(Table2[[Return Date]:[Return Date]]&gt;=AC$5)*(Table2[[Last Name]:[Last Name]]=$A12)*(Table2[[Event]:[Event]]="Quarters")),"QTRS",IF(SUMPRODUCT((Table2[[Start Date]:[Start Date]]&lt;=AC$5)*(Table2[[Return Date]:[Return Date]]&gt;=AC$5)*(Table2[[Last Name]:[Last Name]]=$A12)*(Table2[[Event]:[Event]]="Appt")),"APPT",IF(SUMPRODUCT((Table2[[Start Date]:[Start Date]]&lt;=AC$5)*(Table2[[Return Date]:[Return Date]]&gt;=AC$5)*(Table2[[Last Name]:[Last Name]]=$A12)*(Table2[[Event]:[Event]]="Bay Orderly")),"BO",IF(SUMPRODUCT((Table2[[Start Date]:[Start Date]]&lt;=AC$5)*(Table2[[Return Date]:[Return Date]]&gt;=AC$5)*(Table2[[Last Name]:[Last Name]]=$A12)*(Table2[[Event]:[Event]]="Training")),"TRN",IF(SUMPRODUCT((Table2[[Start Date]:[Start Date]]&lt;=AC$5)*(Table2[[Return Date]:[Return Date]]&gt;=AC$5)*(Table2[[Last Name]:[Last Name]]=$A12)*(Table2[[Event]:[Event]]="PME")),"PME",IF(SUMPRODUCT((Table2[[Start Date]:[Start Date]]&lt;=AC$5)*(Table2[[Return Date]:[Return Date]]&gt;=AC$5)*(Table2[[Last Name]:[Last Name]]=$A12)*(Table2[[Event]:[Event]]="Leave")),"LV","")))))))),0)</f>
        <v>0</v>
      </c>
      <c r="AD12" s="28">
        <f>IF($A12&lt;&gt;"",IF(SUMPRODUCT((Table2[[Start Date]:[Start Date]]&lt;=AD$5)*(Table2[[Return Date]:[Return Date]]&gt;=AD$5)*(Table2[[Last Name]:[Last Name]]=$A12)*(Table2[[Event]:[Event]]="Deployed")),"DPLY",IF(SUMPRODUCT((Table2[[Start Date]:[Start Date]]&lt;=AD$5)*(Table2[[Return Date]:[Return Date]]&gt;=AD$5)*(Table2[[Last Name]:[Last Name]]=$A12)*(Table2[[Event]:[Event]]="TDY")),"TDY",IF(SUMPRODUCT((Table2[[Start Date]:[Start Date]]&lt;=AD$5)*(Table2[[Return Date]:[Return Date]]&gt;=AD$5)*(Table2[[Last Name]:[Last Name]]=$A12)*(Table2[[Event]:[Event]]="Quarters")),"QTRS",IF(SUMPRODUCT((Table2[[Start Date]:[Start Date]]&lt;=AD$5)*(Table2[[Return Date]:[Return Date]]&gt;=AD$5)*(Table2[[Last Name]:[Last Name]]=$A12)*(Table2[[Event]:[Event]]="Appt")),"APPT",IF(SUMPRODUCT((Table2[[Start Date]:[Start Date]]&lt;=AD$5)*(Table2[[Return Date]:[Return Date]]&gt;=AD$5)*(Table2[[Last Name]:[Last Name]]=$A12)*(Table2[[Event]:[Event]]="Bay Orderly")),"BO",IF(SUMPRODUCT((Table2[[Start Date]:[Start Date]]&lt;=AD$5)*(Table2[[Return Date]:[Return Date]]&gt;=AD$5)*(Table2[[Last Name]:[Last Name]]=$A12)*(Table2[[Event]:[Event]]="Training")),"TRN",IF(SUMPRODUCT((Table2[[Start Date]:[Start Date]]&lt;=AD$5)*(Table2[[Return Date]:[Return Date]]&gt;=AD$5)*(Table2[[Last Name]:[Last Name]]=$A12)*(Table2[[Event]:[Event]]="PME")),"PME",IF(SUMPRODUCT((Table2[[Start Date]:[Start Date]]&lt;=AD$5)*(Table2[[Return Date]:[Return Date]]&gt;=AD$5)*(Table2[[Last Name]:[Last Name]]=$A12)*(Table2[[Event]:[Event]]="Leave")),"LV","")))))))),0)</f>
        <v>0</v>
      </c>
      <c r="AE12" s="28">
        <f>IF($A12&lt;&gt;"",IF(SUMPRODUCT((Table2[[Start Date]:[Start Date]]&lt;=AE$5)*(Table2[[Return Date]:[Return Date]]&gt;=AE$5)*(Table2[[Last Name]:[Last Name]]=$A12)*(Table2[[Event]:[Event]]="Deployed")),"DPLY",IF(SUMPRODUCT((Table2[[Start Date]:[Start Date]]&lt;=AE$5)*(Table2[[Return Date]:[Return Date]]&gt;=AE$5)*(Table2[[Last Name]:[Last Name]]=$A12)*(Table2[[Event]:[Event]]="TDY")),"TDY",IF(SUMPRODUCT((Table2[[Start Date]:[Start Date]]&lt;=AE$5)*(Table2[[Return Date]:[Return Date]]&gt;=AE$5)*(Table2[[Last Name]:[Last Name]]=$A12)*(Table2[[Event]:[Event]]="Quarters")),"QTRS",IF(SUMPRODUCT((Table2[[Start Date]:[Start Date]]&lt;=AE$5)*(Table2[[Return Date]:[Return Date]]&gt;=AE$5)*(Table2[[Last Name]:[Last Name]]=$A12)*(Table2[[Event]:[Event]]="Appt")),"APPT",IF(SUMPRODUCT((Table2[[Start Date]:[Start Date]]&lt;=AE$5)*(Table2[[Return Date]:[Return Date]]&gt;=AE$5)*(Table2[[Last Name]:[Last Name]]=$A12)*(Table2[[Event]:[Event]]="Bay Orderly")),"BO",IF(SUMPRODUCT((Table2[[Start Date]:[Start Date]]&lt;=AE$5)*(Table2[[Return Date]:[Return Date]]&gt;=AE$5)*(Table2[[Last Name]:[Last Name]]=$A12)*(Table2[[Event]:[Event]]="Training")),"TRN",IF(SUMPRODUCT((Table2[[Start Date]:[Start Date]]&lt;=AE$5)*(Table2[[Return Date]:[Return Date]]&gt;=AE$5)*(Table2[[Last Name]:[Last Name]]=$A12)*(Table2[[Event]:[Event]]="PME")),"PME",IF(SUMPRODUCT((Table2[[Start Date]:[Start Date]]&lt;=AE$5)*(Table2[[Return Date]:[Return Date]]&gt;=AE$5)*(Table2[[Last Name]:[Last Name]]=$A12)*(Table2[[Event]:[Event]]="Leave")),"LV","")))))))),0)</f>
        <v>0</v>
      </c>
      <c r="AF12" s="28">
        <f>IF($A12&lt;&gt;"",IF(SUMPRODUCT((Table2[[Start Date]:[Start Date]]&lt;=AF$5)*(Table2[[Return Date]:[Return Date]]&gt;=AF$5)*(Table2[[Last Name]:[Last Name]]=$A12)*(Table2[[Event]:[Event]]="Deployed")),"DPLY",IF(SUMPRODUCT((Table2[[Start Date]:[Start Date]]&lt;=AF$5)*(Table2[[Return Date]:[Return Date]]&gt;=AF$5)*(Table2[[Last Name]:[Last Name]]=$A12)*(Table2[[Event]:[Event]]="TDY")),"TDY",IF(SUMPRODUCT((Table2[[Start Date]:[Start Date]]&lt;=AF$5)*(Table2[[Return Date]:[Return Date]]&gt;=AF$5)*(Table2[[Last Name]:[Last Name]]=$A12)*(Table2[[Event]:[Event]]="Quarters")),"QTRS",IF(SUMPRODUCT((Table2[[Start Date]:[Start Date]]&lt;=AF$5)*(Table2[[Return Date]:[Return Date]]&gt;=AF$5)*(Table2[[Last Name]:[Last Name]]=$A12)*(Table2[[Event]:[Event]]="Appt")),"APPT",IF(SUMPRODUCT((Table2[[Start Date]:[Start Date]]&lt;=AF$5)*(Table2[[Return Date]:[Return Date]]&gt;=AF$5)*(Table2[[Last Name]:[Last Name]]=$A12)*(Table2[[Event]:[Event]]="Bay Orderly")),"BO",IF(SUMPRODUCT((Table2[[Start Date]:[Start Date]]&lt;=AF$5)*(Table2[[Return Date]:[Return Date]]&gt;=AF$5)*(Table2[[Last Name]:[Last Name]]=$A12)*(Table2[[Event]:[Event]]="Training")),"TRN",IF(SUMPRODUCT((Table2[[Start Date]:[Start Date]]&lt;=AF$5)*(Table2[[Return Date]:[Return Date]]&gt;=AF$5)*(Table2[[Last Name]:[Last Name]]=$A12)*(Table2[[Event]:[Event]]="PME")),"PME",IF(SUMPRODUCT((Table2[[Start Date]:[Start Date]]&lt;=AF$5)*(Table2[[Return Date]:[Return Date]]&gt;=AF$5)*(Table2[[Last Name]:[Last Name]]=$A12)*(Table2[[Event]:[Event]]="Leave")),"LV","")))))))),0)</f>
        <v>0</v>
      </c>
      <c r="AG12" s="28">
        <f>IF($A12&lt;&gt;"",IF(SUMPRODUCT((Table2[[Start Date]:[Start Date]]&lt;=AG$5)*(Table2[[Return Date]:[Return Date]]&gt;=AG$5)*(Table2[[Last Name]:[Last Name]]=$A12)*(Table2[[Event]:[Event]]="Deployed")),"DPLY",IF(SUMPRODUCT((Table2[[Start Date]:[Start Date]]&lt;=AG$5)*(Table2[[Return Date]:[Return Date]]&gt;=AG$5)*(Table2[[Last Name]:[Last Name]]=$A12)*(Table2[[Event]:[Event]]="TDY")),"TDY",IF(SUMPRODUCT((Table2[[Start Date]:[Start Date]]&lt;=AG$5)*(Table2[[Return Date]:[Return Date]]&gt;=AG$5)*(Table2[[Last Name]:[Last Name]]=$A12)*(Table2[[Event]:[Event]]="Quarters")),"QTRS",IF(SUMPRODUCT((Table2[[Start Date]:[Start Date]]&lt;=AG$5)*(Table2[[Return Date]:[Return Date]]&gt;=AG$5)*(Table2[[Last Name]:[Last Name]]=$A12)*(Table2[[Event]:[Event]]="Appt")),"APPT",IF(SUMPRODUCT((Table2[[Start Date]:[Start Date]]&lt;=AG$5)*(Table2[[Return Date]:[Return Date]]&gt;=AG$5)*(Table2[[Last Name]:[Last Name]]=$A12)*(Table2[[Event]:[Event]]="Bay Orderly")),"BO",IF(SUMPRODUCT((Table2[[Start Date]:[Start Date]]&lt;=AG$5)*(Table2[[Return Date]:[Return Date]]&gt;=AG$5)*(Table2[[Last Name]:[Last Name]]=$A12)*(Table2[[Event]:[Event]]="Training")),"TRN",IF(SUMPRODUCT((Table2[[Start Date]:[Start Date]]&lt;=AG$5)*(Table2[[Return Date]:[Return Date]]&gt;=AG$5)*(Table2[[Last Name]:[Last Name]]=$A12)*(Table2[[Event]:[Event]]="PME")),"PME",IF(SUMPRODUCT((Table2[[Start Date]:[Start Date]]&lt;=AG$5)*(Table2[[Return Date]:[Return Date]]&gt;=AG$5)*(Table2[[Last Name]:[Last Name]]=$A12)*(Table2[[Event]:[Event]]="Leave")),"LV","")))))))),0)</f>
        <v>0</v>
      </c>
      <c r="AH12" s="28">
        <f>IF($A12&lt;&gt;"",IF(SUMPRODUCT((Table2[[Start Date]:[Start Date]]&lt;=AH$5)*(Table2[[Return Date]:[Return Date]]&gt;=AH$5)*(Table2[[Last Name]:[Last Name]]=$A12)*(Table2[[Event]:[Event]]="Deployed")),"DPLY",IF(SUMPRODUCT((Table2[[Start Date]:[Start Date]]&lt;=AH$5)*(Table2[[Return Date]:[Return Date]]&gt;=AH$5)*(Table2[[Last Name]:[Last Name]]=$A12)*(Table2[[Event]:[Event]]="TDY")),"TDY",IF(SUMPRODUCT((Table2[[Start Date]:[Start Date]]&lt;=AH$5)*(Table2[[Return Date]:[Return Date]]&gt;=AH$5)*(Table2[[Last Name]:[Last Name]]=$A12)*(Table2[[Event]:[Event]]="Quarters")),"QTRS",IF(SUMPRODUCT((Table2[[Start Date]:[Start Date]]&lt;=AH$5)*(Table2[[Return Date]:[Return Date]]&gt;=AH$5)*(Table2[[Last Name]:[Last Name]]=$A12)*(Table2[[Event]:[Event]]="Appt")),"APPT",IF(SUMPRODUCT((Table2[[Start Date]:[Start Date]]&lt;=AH$5)*(Table2[[Return Date]:[Return Date]]&gt;=AH$5)*(Table2[[Last Name]:[Last Name]]=$A12)*(Table2[[Event]:[Event]]="Bay Orderly")),"BO",IF(SUMPRODUCT((Table2[[Start Date]:[Start Date]]&lt;=AH$5)*(Table2[[Return Date]:[Return Date]]&gt;=AH$5)*(Table2[[Last Name]:[Last Name]]=$A12)*(Table2[[Event]:[Event]]="Training")),"TRN",IF(SUMPRODUCT((Table2[[Start Date]:[Start Date]]&lt;=AH$5)*(Table2[[Return Date]:[Return Date]]&gt;=AH$5)*(Table2[[Last Name]:[Last Name]]=$A12)*(Table2[[Event]:[Event]]="PME")),"PME",IF(SUMPRODUCT((Table2[[Start Date]:[Start Date]]&lt;=AH$5)*(Table2[[Return Date]:[Return Date]]&gt;=AH$5)*(Table2[[Last Name]:[Last Name]]=$A12)*(Table2[[Event]:[Event]]="Leave")),"LV","")))))))),0)</f>
        <v>0</v>
      </c>
      <c r="AI12" s="61">
        <f>IF($A12&lt;&gt;"",IF(SUMPRODUCT((Table2[[Start Date]:[Start Date]]&lt;=AI$5)*(Table2[[Return Date]:[Return Date]]&gt;=AI$5)*(Table2[[Last Name]:[Last Name]]=$A12)*(Table2[[Event]:[Event]]="Deployed")),"DPLY",IF(SUMPRODUCT((Table2[[Start Date]:[Start Date]]&lt;=AI$5)*(Table2[[Return Date]:[Return Date]]&gt;=AI$5)*(Table2[[Last Name]:[Last Name]]=$A12)*(Table2[[Event]:[Event]]="TDY")),"TDY",IF(SUMPRODUCT((Table2[[Start Date]:[Start Date]]&lt;=AI$5)*(Table2[[Return Date]:[Return Date]]&gt;=AI$5)*(Table2[[Last Name]:[Last Name]]=$A12)*(Table2[[Event]:[Event]]="Quarters")),"QTRS",IF(SUMPRODUCT((Table2[[Start Date]:[Start Date]]&lt;=AI$5)*(Table2[[Return Date]:[Return Date]]&gt;=AI$5)*(Table2[[Last Name]:[Last Name]]=$A12)*(Table2[[Event]:[Event]]="Appt")),"APPT",IF(SUMPRODUCT((Table2[[Start Date]:[Start Date]]&lt;=AI$5)*(Table2[[Return Date]:[Return Date]]&gt;=AI$5)*(Table2[[Last Name]:[Last Name]]=$A12)*(Table2[[Event]:[Event]]="Bay Orderly")),"BO",IF(SUMPRODUCT((Table2[[Start Date]:[Start Date]]&lt;=AI$5)*(Table2[[Return Date]:[Return Date]]&gt;=AI$5)*(Table2[[Last Name]:[Last Name]]=$A12)*(Table2[[Event]:[Event]]="Training")),"TRN",IF(SUMPRODUCT((Table2[[Start Date]:[Start Date]]&lt;=AI$5)*(Table2[[Return Date]:[Return Date]]&gt;=AI$5)*(Table2[[Last Name]:[Last Name]]=$A12)*(Table2[[Event]:[Event]]="PME")),"PME",IF(SUMPRODUCT((Table2[[Start Date]:[Start Date]]&lt;=AI$5)*(Table2[[Return Date]:[Return Date]]&gt;=AI$5)*(Table2[[Last Name]:[Last Name]]=$A12)*(Table2[[Event]:[Event]]="Leave")),"LV","")))))))),0)</f>
        <v>0</v>
      </c>
    </row>
    <row r="13" spans="1:35" ht="36" customHeight="1" x14ac:dyDescent="0.35">
      <c r="A13" s="92" t="str">
        <f>P13</f>
        <v>Support</v>
      </c>
      <c r="B13" s="29" t="str">
        <f>IFERROR(INDEX(Table3[Rank],MATCH('Flight Schedule'!A13,Names,0)),"")</f>
        <v/>
      </c>
      <c r="C13" s="30"/>
      <c r="D13" s="62"/>
      <c r="E13" s="28"/>
      <c r="F13" s="62"/>
      <c r="G13" s="62"/>
      <c r="H13" s="63"/>
      <c r="I13" s="62"/>
      <c r="J13" s="62"/>
      <c r="K13" s="62"/>
      <c r="L13" s="62"/>
      <c r="M13" s="62"/>
      <c r="N13" s="62"/>
      <c r="O13" s="89"/>
      <c r="P13" s="99" t="s">
        <v>6</v>
      </c>
      <c r="Q13" s="99"/>
      <c r="R13" s="99"/>
      <c r="S13" s="99"/>
      <c r="T13" s="99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4"/>
    </row>
    <row r="14" spans="1:35" ht="15" customHeight="1" x14ac:dyDescent="0.25">
      <c r="A14" s="74" t="s">
        <v>7</v>
      </c>
      <c r="B14" s="75" t="str">
        <f>IFERROR(INDEX(Table3[Rank],MATCH('Flight Schedule'!A14,Names,0)),"")</f>
        <v xml:space="preserve">TSgt </v>
      </c>
      <c r="C14" s="76">
        <f>_xlfn.IFNA(INDEX(Table3[Skill Level],MATCH($A14,Table3[Last Name],0)),"")</f>
        <v>7</v>
      </c>
      <c r="D14" s="77">
        <f>_xlfn.IFNA(INDEX(Table3[Deros],MATCH('Flight Schedule'!$A14,Table3[Last Name],0)),"")</f>
        <v>44926</v>
      </c>
      <c r="E14" s="28" t="str">
        <f>IF($A14&lt;&gt;"",IF(SUMPRODUCT((Table2[[Start Date]:[Start Date]]&lt;=E$5)*(Table2[[Return Date]:[Return Date]]&gt;=E$5)*(Table2[[Last Name]:[Last Name]]=$A14)*(Table2[[Event]:[Event]]="Deployed")),"DPLY",IF(SUMPRODUCT((Table2[[Start Date]:[Start Date]]&lt;=E$5)*(Table2[[Return Date]:[Return Date]]&gt;=E$5)*(Table2[[Last Name]:[Last Name]]=$A14)*(Table2[[Event]:[Event]]="TDY")),"TDY",IF(SUMPRODUCT((Table2[[Start Date]:[Start Date]]&lt;=E$5)*(Table2[[Return Date]:[Return Date]]&gt;=E$5)*(Table2[[Last Name]:[Last Name]]=$A14)*(Table2[[Event]:[Event]]="Quarters")),"QTRS",IF(SUMPRODUCT((Table2[[Start Date]:[Start Date]]&lt;=E$5)*(Table2[[Return Date]:[Return Date]]&gt;=E$5)*(Table2[[Last Name]:[Last Name]]=$A14)*(Table2[[Event]:[Event]]="Appt")),"APPT",IF(SUMPRODUCT((Table2[[Start Date]:[Start Date]]&lt;=E$5)*(Table2[[Return Date]:[Return Date]]&gt;=E$5)*(Table2[[Last Name]:[Last Name]]=$A14)*(Table2[[Event]:[Event]]="Bay Orderly")),"BO",IF(SUMPRODUCT((Table2[[Start Date]:[Start Date]]&lt;=E$5)*(Table2[[Return Date]:[Return Date]]&gt;=E$5)*(Table2[[Last Name]:[Last Name]]=$A14)*(Table2[[Event]:[Event]]="Training")),"TRN",IF(SUMPRODUCT((Table2[[Start Date]:[Start Date]]&lt;=E$5)*(Table2[[Return Date]:[Return Date]]&gt;=E$5)*(Table2[[Last Name]:[Last Name]]=$A14)*(Table2[[Event]:[Event]]="PME")),"PME",IF(SUMPRODUCT((Table2[[Start Date]:[Start Date]]&lt;=E$5)*(Table2[[Return Date]:[Return Date]]&gt;=E$5)*(Table2[[Last Name]:[Last Name]]=$A14)*(Table2[[Event]:[Event]]="Leave")),"LV","")))))))),0)</f>
        <v/>
      </c>
      <c r="F14" s="28" t="str">
        <f>IF($A14&lt;&gt;"",IF(SUMPRODUCT((Table2[[Start Date]:[Start Date]]&lt;=F$5)*(Table2[[Return Date]:[Return Date]]&gt;=F$5)*(Table2[[Last Name]:[Last Name]]=$A14)*(Table2[[Event]:[Event]]="Deployed")),"DPLY",IF(SUMPRODUCT((Table2[[Start Date]:[Start Date]]&lt;=F$5)*(Table2[[Return Date]:[Return Date]]&gt;=F$5)*(Table2[[Last Name]:[Last Name]]=$A14)*(Table2[[Event]:[Event]]="TDY")),"TDY",IF(SUMPRODUCT((Table2[[Start Date]:[Start Date]]&lt;=F$5)*(Table2[[Return Date]:[Return Date]]&gt;=F$5)*(Table2[[Last Name]:[Last Name]]=$A14)*(Table2[[Event]:[Event]]="Quarters")),"QTRS",IF(SUMPRODUCT((Table2[[Start Date]:[Start Date]]&lt;=F$5)*(Table2[[Return Date]:[Return Date]]&gt;=F$5)*(Table2[[Last Name]:[Last Name]]=$A14)*(Table2[[Event]:[Event]]="Appt")),"APPT",IF(SUMPRODUCT((Table2[[Start Date]:[Start Date]]&lt;=F$5)*(Table2[[Return Date]:[Return Date]]&gt;=F$5)*(Table2[[Last Name]:[Last Name]]=$A14)*(Table2[[Event]:[Event]]="Bay Orderly")),"BO",IF(SUMPRODUCT((Table2[[Start Date]:[Start Date]]&lt;=F$5)*(Table2[[Return Date]:[Return Date]]&gt;=F$5)*(Table2[[Last Name]:[Last Name]]=$A14)*(Table2[[Event]:[Event]]="Training")),"TRN",IF(SUMPRODUCT((Table2[[Start Date]:[Start Date]]&lt;=F$5)*(Table2[[Return Date]:[Return Date]]&gt;=F$5)*(Table2[[Last Name]:[Last Name]]=$A14)*(Table2[[Event]:[Event]]="PME")),"PME",IF(SUMPRODUCT((Table2[[Start Date]:[Start Date]]&lt;=F$5)*(Table2[[Return Date]:[Return Date]]&gt;=F$5)*(Table2[[Last Name]:[Last Name]]=$A14)*(Table2[[Event]:[Event]]="Leave")),"LV","")))))))),0)</f>
        <v/>
      </c>
      <c r="G14" s="28" t="str">
        <f>IF($A14&lt;&gt;"",IF(SUMPRODUCT((Table2[[Start Date]:[Start Date]]&lt;=G$5)*(Table2[[Return Date]:[Return Date]]&gt;=G$5)*(Table2[[Last Name]:[Last Name]]=$A14)*(Table2[[Event]:[Event]]="Deployed")),"DPLY",IF(SUMPRODUCT((Table2[[Start Date]:[Start Date]]&lt;=G$5)*(Table2[[Return Date]:[Return Date]]&gt;=G$5)*(Table2[[Last Name]:[Last Name]]=$A14)*(Table2[[Event]:[Event]]="TDY")),"TDY",IF(SUMPRODUCT((Table2[[Start Date]:[Start Date]]&lt;=G$5)*(Table2[[Return Date]:[Return Date]]&gt;=G$5)*(Table2[[Last Name]:[Last Name]]=$A14)*(Table2[[Event]:[Event]]="Quarters")),"QTRS",IF(SUMPRODUCT((Table2[[Start Date]:[Start Date]]&lt;=G$5)*(Table2[[Return Date]:[Return Date]]&gt;=G$5)*(Table2[[Last Name]:[Last Name]]=$A14)*(Table2[[Event]:[Event]]="Appt")),"APPT",IF(SUMPRODUCT((Table2[[Start Date]:[Start Date]]&lt;=G$5)*(Table2[[Return Date]:[Return Date]]&gt;=G$5)*(Table2[[Last Name]:[Last Name]]=$A14)*(Table2[[Event]:[Event]]="Bay Orderly")),"BO",IF(SUMPRODUCT((Table2[[Start Date]:[Start Date]]&lt;=G$5)*(Table2[[Return Date]:[Return Date]]&gt;=G$5)*(Table2[[Last Name]:[Last Name]]=$A14)*(Table2[[Event]:[Event]]="Training")),"TRN",IF(SUMPRODUCT((Table2[[Start Date]:[Start Date]]&lt;=G$5)*(Table2[[Return Date]:[Return Date]]&gt;=G$5)*(Table2[[Last Name]:[Last Name]]=$A14)*(Table2[[Event]:[Event]]="PME")),"PME",IF(SUMPRODUCT((Table2[[Start Date]:[Start Date]]&lt;=G$5)*(Table2[[Return Date]:[Return Date]]&gt;=G$5)*(Table2[[Last Name]:[Last Name]]=$A14)*(Table2[[Event]:[Event]]="Leave")),"LV","")))))))),0)</f>
        <v/>
      </c>
      <c r="H14" s="28" t="str">
        <f>IF($A14&lt;&gt;"",IF(SUMPRODUCT((Table2[[Start Date]:[Start Date]]&lt;=H$5)*(Table2[[Return Date]:[Return Date]]&gt;=H$5)*(Table2[[Last Name]:[Last Name]]=$A14)*(Table2[[Event]:[Event]]="Deployed")),"DPLY",IF(SUMPRODUCT((Table2[[Start Date]:[Start Date]]&lt;=H$5)*(Table2[[Return Date]:[Return Date]]&gt;=H$5)*(Table2[[Last Name]:[Last Name]]=$A14)*(Table2[[Event]:[Event]]="TDY")),"TDY",IF(SUMPRODUCT((Table2[[Start Date]:[Start Date]]&lt;=H$5)*(Table2[[Return Date]:[Return Date]]&gt;=H$5)*(Table2[[Last Name]:[Last Name]]=$A14)*(Table2[[Event]:[Event]]="Quarters")),"QTRS",IF(SUMPRODUCT((Table2[[Start Date]:[Start Date]]&lt;=H$5)*(Table2[[Return Date]:[Return Date]]&gt;=H$5)*(Table2[[Last Name]:[Last Name]]=$A14)*(Table2[[Event]:[Event]]="Appt")),"APPT",IF(SUMPRODUCT((Table2[[Start Date]:[Start Date]]&lt;=H$5)*(Table2[[Return Date]:[Return Date]]&gt;=H$5)*(Table2[[Last Name]:[Last Name]]=$A14)*(Table2[[Event]:[Event]]="Bay Orderly")),"BO",IF(SUMPRODUCT((Table2[[Start Date]:[Start Date]]&lt;=H$5)*(Table2[[Return Date]:[Return Date]]&gt;=H$5)*(Table2[[Last Name]:[Last Name]]=$A14)*(Table2[[Event]:[Event]]="Training")),"TRN",IF(SUMPRODUCT((Table2[[Start Date]:[Start Date]]&lt;=H$5)*(Table2[[Return Date]:[Return Date]]&gt;=H$5)*(Table2[[Last Name]:[Last Name]]=$A14)*(Table2[[Event]:[Event]]="PME")),"PME",IF(SUMPRODUCT((Table2[[Start Date]:[Start Date]]&lt;=H$5)*(Table2[[Return Date]:[Return Date]]&gt;=H$5)*(Table2[[Last Name]:[Last Name]]=$A14)*(Table2[[Event]:[Event]]="Leave")),"LV","")))))))),0)</f>
        <v/>
      </c>
      <c r="I14" s="28" t="str">
        <f>IF($A14&lt;&gt;"",IF(SUMPRODUCT((Table2[[Start Date]:[Start Date]]&lt;=I$5)*(Table2[[Return Date]:[Return Date]]&gt;=I$5)*(Table2[[Last Name]:[Last Name]]=$A14)*(Table2[[Event]:[Event]]="Deployed")),"DPLY",IF(SUMPRODUCT((Table2[[Start Date]:[Start Date]]&lt;=I$5)*(Table2[[Return Date]:[Return Date]]&gt;=I$5)*(Table2[[Last Name]:[Last Name]]=$A14)*(Table2[[Event]:[Event]]="TDY")),"TDY",IF(SUMPRODUCT((Table2[[Start Date]:[Start Date]]&lt;=I$5)*(Table2[[Return Date]:[Return Date]]&gt;=I$5)*(Table2[[Last Name]:[Last Name]]=$A14)*(Table2[[Event]:[Event]]="Quarters")),"QTRS",IF(SUMPRODUCT((Table2[[Start Date]:[Start Date]]&lt;=I$5)*(Table2[[Return Date]:[Return Date]]&gt;=I$5)*(Table2[[Last Name]:[Last Name]]=$A14)*(Table2[[Event]:[Event]]="Appt")),"APPT",IF(SUMPRODUCT((Table2[[Start Date]:[Start Date]]&lt;=I$5)*(Table2[[Return Date]:[Return Date]]&gt;=I$5)*(Table2[[Last Name]:[Last Name]]=$A14)*(Table2[[Event]:[Event]]="Bay Orderly")),"BO",IF(SUMPRODUCT((Table2[[Start Date]:[Start Date]]&lt;=I$5)*(Table2[[Return Date]:[Return Date]]&gt;=I$5)*(Table2[[Last Name]:[Last Name]]=$A14)*(Table2[[Event]:[Event]]="Training")),"TRN",IF(SUMPRODUCT((Table2[[Start Date]:[Start Date]]&lt;=I$5)*(Table2[[Return Date]:[Return Date]]&gt;=I$5)*(Table2[[Last Name]:[Last Name]]=$A14)*(Table2[[Event]:[Event]]="PME")),"PME",IF(SUMPRODUCT((Table2[[Start Date]:[Start Date]]&lt;=I$5)*(Table2[[Return Date]:[Return Date]]&gt;=I$5)*(Table2[[Last Name]:[Last Name]]=$A14)*(Table2[[Event]:[Event]]="Leave")),"LV","")))))))),0)</f>
        <v/>
      </c>
      <c r="J14" s="28" t="str">
        <f>IF($A14&lt;&gt;"",IF(SUMPRODUCT((Table2[[Start Date]:[Start Date]]&lt;=J$5)*(Table2[[Return Date]:[Return Date]]&gt;=J$5)*(Table2[[Last Name]:[Last Name]]=$A14)*(Table2[[Event]:[Event]]="Deployed")),"DPLY",IF(SUMPRODUCT((Table2[[Start Date]:[Start Date]]&lt;=J$5)*(Table2[[Return Date]:[Return Date]]&gt;=J$5)*(Table2[[Last Name]:[Last Name]]=$A14)*(Table2[[Event]:[Event]]="TDY")),"TDY",IF(SUMPRODUCT((Table2[[Start Date]:[Start Date]]&lt;=J$5)*(Table2[[Return Date]:[Return Date]]&gt;=J$5)*(Table2[[Last Name]:[Last Name]]=$A14)*(Table2[[Event]:[Event]]="Quarters")),"QTRS",IF(SUMPRODUCT((Table2[[Start Date]:[Start Date]]&lt;=J$5)*(Table2[[Return Date]:[Return Date]]&gt;=J$5)*(Table2[[Last Name]:[Last Name]]=$A14)*(Table2[[Event]:[Event]]="Appt")),"APPT",IF(SUMPRODUCT((Table2[[Start Date]:[Start Date]]&lt;=J$5)*(Table2[[Return Date]:[Return Date]]&gt;=J$5)*(Table2[[Last Name]:[Last Name]]=$A14)*(Table2[[Event]:[Event]]="Bay Orderly")),"BO",IF(SUMPRODUCT((Table2[[Start Date]:[Start Date]]&lt;=J$5)*(Table2[[Return Date]:[Return Date]]&gt;=J$5)*(Table2[[Last Name]:[Last Name]]=$A14)*(Table2[[Event]:[Event]]="Training")),"TRN",IF(SUMPRODUCT((Table2[[Start Date]:[Start Date]]&lt;=J$5)*(Table2[[Return Date]:[Return Date]]&gt;=J$5)*(Table2[[Last Name]:[Last Name]]=$A14)*(Table2[[Event]:[Event]]="PME")),"PME",IF(SUMPRODUCT((Table2[[Start Date]:[Start Date]]&lt;=J$5)*(Table2[[Return Date]:[Return Date]]&gt;=J$5)*(Table2[[Last Name]:[Last Name]]=$A14)*(Table2[[Event]:[Event]]="Leave")),"LV","")))))))),0)</f>
        <v/>
      </c>
      <c r="K14" s="28" t="str">
        <f>IF($A14&lt;&gt;"",IF(SUMPRODUCT((Table2[[Start Date]:[Start Date]]&lt;=K$5)*(Table2[[Return Date]:[Return Date]]&gt;=K$5)*(Table2[[Last Name]:[Last Name]]=$A14)*(Table2[[Event]:[Event]]="Deployed")),"DPLY",IF(SUMPRODUCT((Table2[[Start Date]:[Start Date]]&lt;=K$5)*(Table2[[Return Date]:[Return Date]]&gt;=K$5)*(Table2[[Last Name]:[Last Name]]=$A14)*(Table2[[Event]:[Event]]="TDY")),"TDY",IF(SUMPRODUCT((Table2[[Start Date]:[Start Date]]&lt;=K$5)*(Table2[[Return Date]:[Return Date]]&gt;=K$5)*(Table2[[Last Name]:[Last Name]]=$A14)*(Table2[[Event]:[Event]]="Quarters")),"QTRS",IF(SUMPRODUCT((Table2[[Start Date]:[Start Date]]&lt;=K$5)*(Table2[[Return Date]:[Return Date]]&gt;=K$5)*(Table2[[Last Name]:[Last Name]]=$A14)*(Table2[[Event]:[Event]]="Appt")),"APPT",IF(SUMPRODUCT((Table2[[Start Date]:[Start Date]]&lt;=K$5)*(Table2[[Return Date]:[Return Date]]&gt;=K$5)*(Table2[[Last Name]:[Last Name]]=$A14)*(Table2[[Event]:[Event]]="Bay Orderly")),"BO",IF(SUMPRODUCT((Table2[[Start Date]:[Start Date]]&lt;=K$5)*(Table2[[Return Date]:[Return Date]]&gt;=K$5)*(Table2[[Last Name]:[Last Name]]=$A14)*(Table2[[Event]:[Event]]="Training")),"TRN",IF(SUMPRODUCT((Table2[[Start Date]:[Start Date]]&lt;=K$5)*(Table2[[Return Date]:[Return Date]]&gt;=K$5)*(Table2[[Last Name]:[Last Name]]=$A14)*(Table2[[Event]:[Event]]="PME")),"PME",IF(SUMPRODUCT((Table2[[Start Date]:[Start Date]]&lt;=K$5)*(Table2[[Return Date]:[Return Date]]&gt;=K$5)*(Table2[[Last Name]:[Last Name]]=$A14)*(Table2[[Event]:[Event]]="Leave")),"LV","")))))))),0)</f>
        <v/>
      </c>
      <c r="L14" s="28" t="str">
        <f>IF($A14&lt;&gt;"",IF(SUMPRODUCT((Table2[[Start Date]:[Start Date]]&lt;=L$5)*(Table2[[Return Date]:[Return Date]]&gt;=L$5)*(Table2[[Last Name]:[Last Name]]=$A14)*(Table2[[Event]:[Event]]="Deployed")),"DPLY",IF(SUMPRODUCT((Table2[[Start Date]:[Start Date]]&lt;=L$5)*(Table2[[Return Date]:[Return Date]]&gt;=L$5)*(Table2[[Last Name]:[Last Name]]=$A14)*(Table2[[Event]:[Event]]="TDY")),"TDY",IF(SUMPRODUCT((Table2[[Start Date]:[Start Date]]&lt;=L$5)*(Table2[[Return Date]:[Return Date]]&gt;=L$5)*(Table2[[Last Name]:[Last Name]]=$A14)*(Table2[[Event]:[Event]]="Quarters")),"QTRS",IF(SUMPRODUCT((Table2[[Start Date]:[Start Date]]&lt;=L$5)*(Table2[[Return Date]:[Return Date]]&gt;=L$5)*(Table2[[Last Name]:[Last Name]]=$A14)*(Table2[[Event]:[Event]]="Appt")),"APPT",IF(SUMPRODUCT((Table2[[Start Date]:[Start Date]]&lt;=L$5)*(Table2[[Return Date]:[Return Date]]&gt;=L$5)*(Table2[[Last Name]:[Last Name]]=$A14)*(Table2[[Event]:[Event]]="Bay Orderly")),"BO",IF(SUMPRODUCT((Table2[[Start Date]:[Start Date]]&lt;=L$5)*(Table2[[Return Date]:[Return Date]]&gt;=L$5)*(Table2[[Last Name]:[Last Name]]=$A14)*(Table2[[Event]:[Event]]="Training")),"TRN",IF(SUMPRODUCT((Table2[[Start Date]:[Start Date]]&lt;=L$5)*(Table2[[Return Date]:[Return Date]]&gt;=L$5)*(Table2[[Last Name]:[Last Name]]=$A14)*(Table2[[Event]:[Event]]="PME")),"PME",IF(SUMPRODUCT((Table2[[Start Date]:[Start Date]]&lt;=L$5)*(Table2[[Return Date]:[Return Date]]&gt;=L$5)*(Table2[[Last Name]:[Last Name]]=$A14)*(Table2[[Event]:[Event]]="Leave")),"LV","")))))))),0)</f>
        <v/>
      </c>
      <c r="M14" s="28" t="str">
        <f>IF($A14&lt;&gt;"",IF(SUMPRODUCT((Table2[[Start Date]:[Start Date]]&lt;=M$5)*(Table2[[Return Date]:[Return Date]]&gt;=M$5)*(Table2[[Last Name]:[Last Name]]=$A14)*(Table2[[Event]:[Event]]="Deployed")),"DPLY",IF(SUMPRODUCT((Table2[[Start Date]:[Start Date]]&lt;=M$5)*(Table2[[Return Date]:[Return Date]]&gt;=M$5)*(Table2[[Last Name]:[Last Name]]=$A14)*(Table2[[Event]:[Event]]="TDY")),"TDY",IF(SUMPRODUCT((Table2[[Start Date]:[Start Date]]&lt;=M$5)*(Table2[[Return Date]:[Return Date]]&gt;=M$5)*(Table2[[Last Name]:[Last Name]]=$A14)*(Table2[[Event]:[Event]]="Quarters")),"QTRS",IF(SUMPRODUCT((Table2[[Start Date]:[Start Date]]&lt;=M$5)*(Table2[[Return Date]:[Return Date]]&gt;=M$5)*(Table2[[Last Name]:[Last Name]]=$A14)*(Table2[[Event]:[Event]]="Appt")),"APPT",IF(SUMPRODUCT((Table2[[Start Date]:[Start Date]]&lt;=M$5)*(Table2[[Return Date]:[Return Date]]&gt;=M$5)*(Table2[[Last Name]:[Last Name]]=$A14)*(Table2[[Event]:[Event]]="Bay Orderly")),"BO",IF(SUMPRODUCT((Table2[[Start Date]:[Start Date]]&lt;=M$5)*(Table2[[Return Date]:[Return Date]]&gt;=M$5)*(Table2[[Last Name]:[Last Name]]=$A14)*(Table2[[Event]:[Event]]="Training")),"TRN",IF(SUMPRODUCT((Table2[[Start Date]:[Start Date]]&lt;=M$5)*(Table2[[Return Date]:[Return Date]]&gt;=M$5)*(Table2[[Last Name]:[Last Name]]=$A14)*(Table2[[Event]:[Event]]="PME")),"PME",IF(SUMPRODUCT((Table2[[Start Date]:[Start Date]]&lt;=M$5)*(Table2[[Return Date]:[Return Date]]&gt;=M$5)*(Table2[[Last Name]:[Last Name]]=$A14)*(Table2[[Event]:[Event]]="Leave")),"LV","")))))))),0)</f>
        <v/>
      </c>
      <c r="N14" s="28" t="str">
        <f>IF($A14&lt;&gt;"",IF(SUMPRODUCT((Table2[[Start Date]:[Start Date]]&lt;=N$5)*(Table2[[Return Date]:[Return Date]]&gt;=N$5)*(Table2[[Last Name]:[Last Name]]=$A14)*(Table2[[Event]:[Event]]="Deployed")),"DPLY",IF(SUMPRODUCT((Table2[[Start Date]:[Start Date]]&lt;=N$5)*(Table2[[Return Date]:[Return Date]]&gt;=N$5)*(Table2[[Last Name]:[Last Name]]=$A14)*(Table2[[Event]:[Event]]="TDY")),"TDY",IF(SUMPRODUCT((Table2[[Start Date]:[Start Date]]&lt;=N$5)*(Table2[[Return Date]:[Return Date]]&gt;=N$5)*(Table2[[Last Name]:[Last Name]]=$A14)*(Table2[[Event]:[Event]]="Quarters")),"QTRS",IF(SUMPRODUCT((Table2[[Start Date]:[Start Date]]&lt;=N$5)*(Table2[[Return Date]:[Return Date]]&gt;=N$5)*(Table2[[Last Name]:[Last Name]]=$A14)*(Table2[[Event]:[Event]]="Appt")),"APPT",IF(SUMPRODUCT((Table2[[Start Date]:[Start Date]]&lt;=N$5)*(Table2[[Return Date]:[Return Date]]&gt;=N$5)*(Table2[[Last Name]:[Last Name]]=$A14)*(Table2[[Event]:[Event]]="Bay Orderly")),"BO",IF(SUMPRODUCT((Table2[[Start Date]:[Start Date]]&lt;=N$5)*(Table2[[Return Date]:[Return Date]]&gt;=N$5)*(Table2[[Last Name]:[Last Name]]=$A14)*(Table2[[Event]:[Event]]="Training")),"TRN",IF(SUMPRODUCT((Table2[[Start Date]:[Start Date]]&lt;=N$5)*(Table2[[Return Date]:[Return Date]]&gt;=N$5)*(Table2[[Last Name]:[Last Name]]=$A14)*(Table2[[Event]:[Event]]="PME")),"PME",IF(SUMPRODUCT((Table2[[Start Date]:[Start Date]]&lt;=N$5)*(Table2[[Return Date]:[Return Date]]&gt;=N$5)*(Table2[[Last Name]:[Last Name]]=$A14)*(Table2[[Event]:[Event]]="Leave")),"LV","")))))))),0)</f>
        <v/>
      </c>
      <c r="O14" s="28" t="str">
        <f>IF($A14&lt;&gt;"",IF(SUMPRODUCT((Table2[[Start Date]:[Start Date]]&lt;=O$5)*(Table2[[Return Date]:[Return Date]]&gt;=O$5)*(Table2[[Last Name]:[Last Name]]=$A14)*(Table2[[Event]:[Event]]="Deployed")),"DPLY",IF(SUMPRODUCT((Table2[[Start Date]:[Start Date]]&lt;=O$5)*(Table2[[Return Date]:[Return Date]]&gt;=O$5)*(Table2[[Last Name]:[Last Name]]=$A14)*(Table2[[Event]:[Event]]="TDY")),"TDY",IF(SUMPRODUCT((Table2[[Start Date]:[Start Date]]&lt;=O$5)*(Table2[[Return Date]:[Return Date]]&gt;=O$5)*(Table2[[Last Name]:[Last Name]]=$A14)*(Table2[[Event]:[Event]]="Quarters")),"QTRS",IF(SUMPRODUCT((Table2[[Start Date]:[Start Date]]&lt;=O$5)*(Table2[[Return Date]:[Return Date]]&gt;=O$5)*(Table2[[Last Name]:[Last Name]]=$A14)*(Table2[[Event]:[Event]]="Appt")),"APPT",IF(SUMPRODUCT((Table2[[Start Date]:[Start Date]]&lt;=O$5)*(Table2[[Return Date]:[Return Date]]&gt;=O$5)*(Table2[[Last Name]:[Last Name]]=$A14)*(Table2[[Event]:[Event]]="Bay Orderly")),"BO",IF(SUMPRODUCT((Table2[[Start Date]:[Start Date]]&lt;=O$5)*(Table2[[Return Date]:[Return Date]]&gt;=O$5)*(Table2[[Last Name]:[Last Name]]=$A14)*(Table2[[Event]:[Event]]="Training")),"TRN",IF(SUMPRODUCT((Table2[[Start Date]:[Start Date]]&lt;=O$5)*(Table2[[Return Date]:[Return Date]]&gt;=O$5)*(Table2[[Last Name]:[Last Name]]=$A14)*(Table2[[Event]:[Event]]="PME")),"PME",IF(SUMPRODUCT((Table2[[Start Date]:[Start Date]]&lt;=O$5)*(Table2[[Return Date]:[Return Date]]&gt;=O$5)*(Table2[[Last Name]:[Last Name]]=$A14)*(Table2[[Event]:[Event]]="Leave")),"LV","")))))))),0)</f>
        <v/>
      </c>
      <c r="P14" s="28" t="str">
        <f>IF($A14&lt;&gt;"",IF(SUMPRODUCT((Table2[[Start Date]:[Start Date]]&lt;=P$5)*(Table2[[Return Date]:[Return Date]]&gt;=P$5)*(Table2[[Last Name]:[Last Name]]=$A14)*(Table2[[Event]:[Event]]="Deployed")),"DPLY",IF(SUMPRODUCT((Table2[[Start Date]:[Start Date]]&lt;=P$5)*(Table2[[Return Date]:[Return Date]]&gt;=P$5)*(Table2[[Last Name]:[Last Name]]=$A14)*(Table2[[Event]:[Event]]="TDY")),"TDY",IF(SUMPRODUCT((Table2[[Start Date]:[Start Date]]&lt;=P$5)*(Table2[[Return Date]:[Return Date]]&gt;=P$5)*(Table2[[Last Name]:[Last Name]]=$A14)*(Table2[[Event]:[Event]]="Quarters")),"QTRS",IF(SUMPRODUCT((Table2[[Start Date]:[Start Date]]&lt;=P$5)*(Table2[[Return Date]:[Return Date]]&gt;=P$5)*(Table2[[Last Name]:[Last Name]]=$A14)*(Table2[[Event]:[Event]]="Appt")),"APPT",IF(SUMPRODUCT((Table2[[Start Date]:[Start Date]]&lt;=P$5)*(Table2[[Return Date]:[Return Date]]&gt;=P$5)*(Table2[[Last Name]:[Last Name]]=$A14)*(Table2[[Event]:[Event]]="Bay Orderly")),"BO",IF(SUMPRODUCT((Table2[[Start Date]:[Start Date]]&lt;=P$5)*(Table2[[Return Date]:[Return Date]]&gt;=P$5)*(Table2[[Last Name]:[Last Name]]=$A14)*(Table2[[Event]:[Event]]="Training")),"TRN",IF(SUMPRODUCT((Table2[[Start Date]:[Start Date]]&lt;=P$5)*(Table2[[Return Date]:[Return Date]]&gt;=P$5)*(Table2[[Last Name]:[Last Name]]=$A14)*(Table2[[Event]:[Event]]="PME")),"PME",IF(SUMPRODUCT((Table2[[Start Date]:[Start Date]]&lt;=P$5)*(Table2[[Return Date]:[Return Date]]&gt;=P$5)*(Table2[[Last Name]:[Last Name]]=$A14)*(Table2[[Event]:[Event]]="Leave")),"LV","")))))))),0)</f>
        <v/>
      </c>
      <c r="Q14" s="28" t="str">
        <f>IF($A14&lt;&gt;"",IF(SUMPRODUCT((Table2[[Start Date]:[Start Date]]&lt;=Q$5)*(Table2[[Return Date]:[Return Date]]&gt;=Q$5)*(Table2[[Last Name]:[Last Name]]=$A14)*(Table2[[Event]:[Event]]="Deployed")),"DPLY",IF(SUMPRODUCT((Table2[[Start Date]:[Start Date]]&lt;=Q$5)*(Table2[[Return Date]:[Return Date]]&gt;=Q$5)*(Table2[[Last Name]:[Last Name]]=$A14)*(Table2[[Event]:[Event]]="TDY")),"TDY",IF(SUMPRODUCT((Table2[[Start Date]:[Start Date]]&lt;=Q$5)*(Table2[[Return Date]:[Return Date]]&gt;=Q$5)*(Table2[[Last Name]:[Last Name]]=$A14)*(Table2[[Event]:[Event]]="Quarters")),"QTRS",IF(SUMPRODUCT((Table2[[Start Date]:[Start Date]]&lt;=Q$5)*(Table2[[Return Date]:[Return Date]]&gt;=Q$5)*(Table2[[Last Name]:[Last Name]]=$A14)*(Table2[[Event]:[Event]]="Appt")),"APPT",IF(SUMPRODUCT((Table2[[Start Date]:[Start Date]]&lt;=Q$5)*(Table2[[Return Date]:[Return Date]]&gt;=Q$5)*(Table2[[Last Name]:[Last Name]]=$A14)*(Table2[[Event]:[Event]]="Bay Orderly")),"BO",IF(SUMPRODUCT((Table2[[Start Date]:[Start Date]]&lt;=Q$5)*(Table2[[Return Date]:[Return Date]]&gt;=Q$5)*(Table2[[Last Name]:[Last Name]]=$A14)*(Table2[[Event]:[Event]]="Training")),"TRN",IF(SUMPRODUCT((Table2[[Start Date]:[Start Date]]&lt;=Q$5)*(Table2[[Return Date]:[Return Date]]&gt;=Q$5)*(Table2[[Last Name]:[Last Name]]=$A14)*(Table2[[Event]:[Event]]="PME")),"PME",IF(SUMPRODUCT((Table2[[Start Date]:[Start Date]]&lt;=Q$5)*(Table2[[Return Date]:[Return Date]]&gt;=Q$5)*(Table2[[Last Name]:[Last Name]]=$A14)*(Table2[[Event]:[Event]]="Leave")),"LV","")))))))),0)</f>
        <v/>
      </c>
      <c r="R14" s="28" t="str">
        <f>IF($A14&lt;&gt;"",IF(SUMPRODUCT((Table2[[Start Date]:[Start Date]]&lt;=R$5)*(Table2[[Return Date]:[Return Date]]&gt;=R$5)*(Table2[[Last Name]:[Last Name]]=$A14)*(Table2[[Event]:[Event]]="Deployed")),"DPLY",IF(SUMPRODUCT((Table2[[Start Date]:[Start Date]]&lt;=R$5)*(Table2[[Return Date]:[Return Date]]&gt;=R$5)*(Table2[[Last Name]:[Last Name]]=$A14)*(Table2[[Event]:[Event]]="TDY")),"TDY",IF(SUMPRODUCT((Table2[[Start Date]:[Start Date]]&lt;=R$5)*(Table2[[Return Date]:[Return Date]]&gt;=R$5)*(Table2[[Last Name]:[Last Name]]=$A14)*(Table2[[Event]:[Event]]="Quarters")),"QTRS",IF(SUMPRODUCT((Table2[[Start Date]:[Start Date]]&lt;=R$5)*(Table2[[Return Date]:[Return Date]]&gt;=R$5)*(Table2[[Last Name]:[Last Name]]=$A14)*(Table2[[Event]:[Event]]="Appt")),"APPT",IF(SUMPRODUCT((Table2[[Start Date]:[Start Date]]&lt;=R$5)*(Table2[[Return Date]:[Return Date]]&gt;=R$5)*(Table2[[Last Name]:[Last Name]]=$A14)*(Table2[[Event]:[Event]]="Bay Orderly")),"BO",IF(SUMPRODUCT((Table2[[Start Date]:[Start Date]]&lt;=R$5)*(Table2[[Return Date]:[Return Date]]&gt;=R$5)*(Table2[[Last Name]:[Last Name]]=$A14)*(Table2[[Event]:[Event]]="Training")),"TRN",IF(SUMPRODUCT((Table2[[Start Date]:[Start Date]]&lt;=R$5)*(Table2[[Return Date]:[Return Date]]&gt;=R$5)*(Table2[[Last Name]:[Last Name]]=$A14)*(Table2[[Event]:[Event]]="PME")),"PME",IF(SUMPRODUCT((Table2[[Start Date]:[Start Date]]&lt;=R$5)*(Table2[[Return Date]:[Return Date]]&gt;=R$5)*(Table2[[Last Name]:[Last Name]]=$A14)*(Table2[[Event]:[Event]]="Leave")),"LV","")))))))),0)</f>
        <v/>
      </c>
      <c r="S14" s="28" t="str">
        <f>IF($A14&lt;&gt;"",IF(SUMPRODUCT((Table2[[Start Date]:[Start Date]]&lt;=S$5)*(Table2[[Return Date]:[Return Date]]&gt;=S$5)*(Table2[[Last Name]:[Last Name]]=$A14)*(Table2[[Event]:[Event]]="Deployed")),"DPLY",IF(SUMPRODUCT((Table2[[Start Date]:[Start Date]]&lt;=S$5)*(Table2[[Return Date]:[Return Date]]&gt;=S$5)*(Table2[[Last Name]:[Last Name]]=$A14)*(Table2[[Event]:[Event]]="TDY")),"TDY",IF(SUMPRODUCT((Table2[[Start Date]:[Start Date]]&lt;=S$5)*(Table2[[Return Date]:[Return Date]]&gt;=S$5)*(Table2[[Last Name]:[Last Name]]=$A14)*(Table2[[Event]:[Event]]="Quarters")),"QTRS",IF(SUMPRODUCT((Table2[[Start Date]:[Start Date]]&lt;=S$5)*(Table2[[Return Date]:[Return Date]]&gt;=S$5)*(Table2[[Last Name]:[Last Name]]=$A14)*(Table2[[Event]:[Event]]="Appt")),"APPT",IF(SUMPRODUCT((Table2[[Start Date]:[Start Date]]&lt;=S$5)*(Table2[[Return Date]:[Return Date]]&gt;=S$5)*(Table2[[Last Name]:[Last Name]]=$A14)*(Table2[[Event]:[Event]]="Bay Orderly")),"BO",IF(SUMPRODUCT((Table2[[Start Date]:[Start Date]]&lt;=S$5)*(Table2[[Return Date]:[Return Date]]&gt;=S$5)*(Table2[[Last Name]:[Last Name]]=$A14)*(Table2[[Event]:[Event]]="Training")),"TRN",IF(SUMPRODUCT((Table2[[Start Date]:[Start Date]]&lt;=S$5)*(Table2[[Return Date]:[Return Date]]&gt;=S$5)*(Table2[[Last Name]:[Last Name]]=$A14)*(Table2[[Event]:[Event]]="PME")),"PME",IF(SUMPRODUCT((Table2[[Start Date]:[Start Date]]&lt;=S$5)*(Table2[[Return Date]:[Return Date]]&gt;=S$5)*(Table2[[Last Name]:[Last Name]]=$A14)*(Table2[[Event]:[Event]]="Leave")),"LV","")))))))),0)</f>
        <v/>
      </c>
      <c r="T14" s="28" t="str">
        <f>IF($A14&lt;&gt;"",IF(SUMPRODUCT((Table2[[Start Date]:[Start Date]]&lt;=T$5)*(Table2[[Return Date]:[Return Date]]&gt;=T$5)*(Table2[[Last Name]:[Last Name]]=$A14)*(Table2[[Event]:[Event]]="Deployed")),"DPLY",IF(SUMPRODUCT((Table2[[Start Date]:[Start Date]]&lt;=T$5)*(Table2[[Return Date]:[Return Date]]&gt;=T$5)*(Table2[[Last Name]:[Last Name]]=$A14)*(Table2[[Event]:[Event]]="TDY")),"TDY",IF(SUMPRODUCT((Table2[[Start Date]:[Start Date]]&lt;=T$5)*(Table2[[Return Date]:[Return Date]]&gt;=T$5)*(Table2[[Last Name]:[Last Name]]=$A14)*(Table2[[Event]:[Event]]="Quarters")),"QTRS",IF(SUMPRODUCT((Table2[[Start Date]:[Start Date]]&lt;=T$5)*(Table2[[Return Date]:[Return Date]]&gt;=T$5)*(Table2[[Last Name]:[Last Name]]=$A14)*(Table2[[Event]:[Event]]="Appt")),"APPT",IF(SUMPRODUCT((Table2[[Start Date]:[Start Date]]&lt;=T$5)*(Table2[[Return Date]:[Return Date]]&gt;=T$5)*(Table2[[Last Name]:[Last Name]]=$A14)*(Table2[[Event]:[Event]]="Bay Orderly")),"BO",IF(SUMPRODUCT((Table2[[Start Date]:[Start Date]]&lt;=T$5)*(Table2[[Return Date]:[Return Date]]&gt;=T$5)*(Table2[[Last Name]:[Last Name]]=$A14)*(Table2[[Event]:[Event]]="Training")),"TRN",IF(SUMPRODUCT((Table2[[Start Date]:[Start Date]]&lt;=T$5)*(Table2[[Return Date]:[Return Date]]&gt;=T$5)*(Table2[[Last Name]:[Last Name]]=$A14)*(Table2[[Event]:[Event]]="PME")),"PME",IF(SUMPRODUCT((Table2[[Start Date]:[Start Date]]&lt;=T$5)*(Table2[[Return Date]:[Return Date]]&gt;=T$5)*(Table2[[Last Name]:[Last Name]]=$A14)*(Table2[[Event]:[Event]]="Leave")),"LV","")))))))),0)</f>
        <v/>
      </c>
      <c r="U14" s="28" t="str">
        <f>IF($A14&lt;&gt;"",IF(SUMPRODUCT((Table2[[Start Date]:[Start Date]]&lt;=U$5)*(Table2[[Return Date]:[Return Date]]&gt;=U$5)*(Table2[[Last Name]:[Last Name]]=$A14)*(Table2[[Event]:[Event]]="Deployed")),"DPLY",IF(SUMPRODUCT((Table2[[Start Date]:[Start Date]]&lt;=U$5)*(Table2[[Return Date]:[Return Date]]&gt;=U$5)*(Table2[[Last Name]:[Last Name]]=$A14)*(Table2[[Event]:[Event]]="TDY")),"TDY",IF(SUMPRODUCT((Table2[[Start Date]:[Start Date]]&lt;=U$5)*(Table2[[Return Date]:[Return Date]]&gt;=U$5)*(Table2[[Last Name]:[Last Name]]=$A14)*(Table2[[Event]:[Event]]="Quarters")),"QTRS",IF(SUMPRODUCT((Table2[[Start Date]:[Start Date]]&lt;=U$5)*(Table2[[Return Date]:[Return Date]]&gt;=U$5)*(Table2[[Last Name]:[Last Name]]=$A14)*(Table2[[Event]:[Event]]="Appt")),"APPT",IF(SUMPRODUCT((Table2[[Start Date]:[Start Date]]&lt;=U$5)*(Table2[[Return Date]:[Return Date]]&gt;=U$5)*(Table2[[Last Name]:[Last Name]]=$A14)*(Table2[[Event]:[Event]]="Bay Orderly")),"BO",IF(SUMPRODUCT((Table2[[Start Date]:[Start Date]]&lt;=U$5)*(Table2[[Return Date]:[Return Date]]&gt;=U$5)*(Table2[[Last Name]:[Last Name]]=$A14)*(Table2[[Event]:[Event]]="Training")),"TRN",IF(SUMPRODUCT((Table2[[Start Date]:[Start Date]]&lt;=U$5)*(Table2[[Return Date]:[Return Date]]&gt;=U$5)*(Table2[[Last Name]:[Last Name]]=$A14)*(Table2[[Event]:[Event]]="PME")),"PME",IF(SUMPRODUCT((Table2[[Start Date]:[Start Date]]&lt;=U$5)*(Table2[[Return Date]:[Return Date]]&gt;=U$5)*(Table2[[Last Name]:[Last Name]]=$A14)*(Table2[[Event]:[Event]]="Leave")),"LV","")))))))),0)</f>
        <v/>
      </c>
      <c r="V14" s="28" t="str">
        <f>IF($A14&lt;&gt;"",IF(SUMPRODUCT((Table2[[Start Date]:[Start Date]]&lt;=V$5)*(Table2[[Return Date]:[Return Date]]&gt;=V$5)*(Table2[[Last Name]:[Last Name]]=$A14)*(Table2[[Event]:[Event]]="Deployed")),"DPLY",IF(SUMPRODUCT((Table2[[Start Date]:[Start Date]]&lt;=V$5)*(Table2[[Return Date]:[Return Date]]&gt;=V$5)*(Table2[[Last Name]:[Last Name]]=$A14)*(Table2[[Event]:[Event]]="TDY")),"TDY",IF(SUMPRODUCT((Table2[[Start Date]:[Start Date]]&lt;=V$5)*(Table2[[Return Date]:[Return Date]]&gt;=V$5)*(Table2[[Last Name]:[Last Name]]=$A14)*(Table2[[Event]:[Event]]="Quarters")),"QTRS",IF(SUMPRODUCT((Table2[[Start Date]:[Start Date]]&lt;=V$5)*(Table2[[Return Date]:[Return Date]]&gt;=V$5)*(Table2[[Last Name]:[Last Name]]=$A14)*(Table2[[Event]:[Event]]="Appt")),"APPT",IF(SUMPRODUCT((Table2[[Start Date]:[Start Date]]&lt;=V$5)*(Table2[[Return Date]:[Return Date]]&gt;=V$5)*(Table2[[Last Name]:[Last Name]]=$A14)*(Table2[[Event]:[Event]]="Bay Orderly")),"BO",IF(SUMPRODUCT((Table2[[Start Date]:[Start Date]]&lt;=V$5)*(Table2[[Return Date]:[Return Date]]&gt;=V$5)*(Table2[[Last Name]:[Last Name]]=$A14)*(Table2[[Event]:[Event]]="Training")),"TRN",IF(SUMPRODUCT((Table2[[Start Date]:[Start Date]]&lt;=V$5)*(Table2[[Return Date]:[Return Date]]&gt;=V$5)*(Table2[[Last Name]:[Last Name]]=$A14)*(Table2[[Event]:[Event]]="PME")),"PME",IF(SUMPRODUCT((Table2[[Start Date]:[Start Date]]&lt;=V$5)*(Table2[[Return Date]:[Return Date]]&gt;=V$5)*(Table2[[Last Name]:[Last Name]]=$A14)*(Table2[[Event]:[Event]]="Leave")),"LV","")))))))),0)</f>
        <v/>
      </c>
      <c r="W14" s="28" t="str">
        <f>IF($A14&lt;&gt;"",IF(SUMPRODUCT((Table2[[Start Date]:[Start Date]]&lt;=W$5)*(Table2[[Return Date]:[Return Date]]&gt;=W$5)*(Table2[[Last Name]:[Last Name]]=$A14)*(Table2[[Event]:[Event]]="Deployed")),"DPLY",IF(SUMPRODUCT((Table2[[Start Date]:[Start Date]]&lt;=W$5)*(Table2[[Return Date]:[Return Date]]&gt;=W$5)*(Table2[[Last Name]:[Last Name]]=$A14)*(Table2[[Event]:[Event]]="TDY")),"TDY",IF(SUMPRODUCT((Table2[[Start Date]:[Start Date]]&lt;=W$5)*(Table2[[Return Date]:[Return Date]]&gt;=W$5)*(Table2[[Last Name]:[Last Name]]=$A14)*(Table2[[Event]:[Event]]="Quarters")),"QTRS",IF(SUMPRODUCT((Table2[[Start Date]:[Start Date]]&lt;=W$5)*(Table2[[Return Date]:[Return Date]]&gt;=W$5)*(Table2[[Last Name]:[Last Name]]=$A14)*(Table2[[Event]:[Event]]="Appt")),"APPT",IF(SUMPRODUCT((Table2[[Start Date]:[Start Date]]&lt;=W$5)*(Table2[[Return Date]:[Return Date]]&gt;=W$5)*(Table2[[Last Name]:[Last Name]]=$A14)*(Table2[[Event]:[Event]]="Bay Orderly")),"BO",IF(SUMPRODUCT((Table2[[Start Date]:[Start Date]]&lt;=W$5)*(Table2[[Return Date]:[Return Date]]&gt;=W$5)*(Table2[[Last Name]:[Last Name]]=$A14)*(Table2[[Event]:[Event]]="Training")),"TRN",IF(SUMPRODUCT((Table2[[Start Date]:[Start Date]]&lt;=W$5)*(Table2[[Return Date]:[Return Date]]&gt;=W$5)*(Table2[[Last Name]:[Last Name]]=$A14)*(Table2[[Event]:[Event]]="PME")),"PME",IF(SUMPRODUCT((Table2[[Start Date]:[Start Date]]&lt;=W$5)*(Table2[[Return Date]:[Return Date]]&gt;=W$5)*(Table2[[Last Name]:[Last Name]]=$A14)*(Table2[[Event]:[Event]]="Leave")),"LV","")))))))),0)</f>
        <v/>
      </c>
      <c r="X14" s="28" t="str">
        <f>IF($A14&lt;&gt;"",IF(SUMPRODUCT((Table2[[Start Date]:[Start Date]]&lt;=X$5)*(Table2[[Return Date]:[Return Date]]&gt;=X$5)*(Table2[[Last Name]:[Last Name]]=$A14)*(Table2[[Event]:[Event]]="Deployed")),"DPLY",IF(SUMPRODUCT((Table2[[Start Date]:[Start Date]]&lt;=X$5)*(Table2[[Return Date]:[Return Date]]&gt;=X$5)*(Table2[[Last Name]:[Last Name]]=$A14)*(Table2[[Event]:[Event]]="TDY")),"TDY",IF(SUMPRODUCT((Table2[[Start Date]:[Start Date]]&lt;=X$5)*(Table2[[Return Date]:[Return Date]]&gt;=X$5)*(Table2[[Last Name]:[Last Name]]=$A14)*(Table2[[Event]:[Event]]="Quarters")),"QTRS",IF(SUMPRODUCT((Table2[[Start Date]:[Start Date]]&lt;=X$5)*(Table2[[Return Date]:[Return Date]]&gt;=X$5)*(Table2[[Last Name]:[Last Name]]=$A14)*(Table2[[Event]:[Event]]="Appt")),"APPT",IF(SUMPRODUCT((Table2[[Start Date]:[Start Date]]&lt;=X$5)*(Table2[[Return Date]:[Return Date]]&gt;=X$5)*(Table2[[Last Name]:[Last Name]]=$A14)*(Table2[[Event]:[Event]]="Bay Orderly")),"BO",IF(SUMPRODUCT((Table2[[Start Date]:[Start Date]]&lt;=X$5)*(Table2[[Return Date]:[Return Date]]&gt;=X$5)*(Table2[[Last Name]:[Last Name]]=$A14)*(Table2[[Event]:[Event]]="Training")),"TRN",IF(SUMPRODUCT((Table2[[Start Date]:[Start Date]]&lt;=X$5)*(Table2[[Return Date]:[Return Date]]&gt;=X$5)*(Table2[[Last Name]:[Last Name]]=$A14)*(Table2[[Event]:[Event]]="PME")),"PME",IF(SUMPRODUCT((Table2[[Start Date]:[Start Date]]&lt;=X$5)*(Table2[[Return Date]:[Return Date]]&gt;=X$5)*(Table2[[Last Name]:[Last Name]]=$A14)*(Table2[[Event]:[Event]]="Leave")),"LV","")))))))),0)</f>
        <v/>
      </c>
      <c r="Y14" s="28" t="str">
        <f>IF($A14&lt;&gt;"",IF(SUMPRODUCT((Table2[[Start Date]:[Start Date]]&lt;=Y$5)*(Table2[[Return Date]:[Return Date]]&gt;=Y$5)*(Table2[[Last Name]:[Last Name]]=$A14)*(Table2[[Event]:[Event]]="Deployed")),"DPLY",IF(SUMPRODUCT((Table2[[Start Date]:[Start Date]]&lt;=Y$5)*(Table2[[Return Date]:[Return Date]]&gt;=Y$5)*(Table2[[Last Name]:[Last Name]]=$A14)*(Table2[[Event]:[Event]]="TDY")),"TDY",IF(SUMPRODUCT((Table2[[Start Date]:[Start Date]]&lt;=Y$5)*(Table2[[Return Date]:[Return Date]]&gt;=Y$5)*(Table2[[Last Name]:[Last Name]]=$A14)*(Table2[[Event]:[Event]]="Quarters")),"QTRS",IF(SUMPRODUCT((Table2[[Start Date]:[Start Date]]&lt;=Y$5)*(Table2[[Return Date]:[Return Date]]&gt;=Y$5)*(Table2[[Last Name]:[Last Name]]=$A14)*(Table2[[Event]:[Event]]="Appt")),"APPT",IF(SUMPRODUCT((Table2[[Start Date]:[Start Date]]&lt;=Y$5)*(Table2[[Return Date]:[Return Date]]&gt;=Y$5)*(Table2[[Last Name]:[Last Name]]=$A14)*(Table2[[Event]:[Event]]="Bay Orderly")),"BO",IF(SUMPRODUCT((Table2[[Start Date]:[Start Date]]&lt;=Y$5)*(Table2[[Return Date]:[Return Date]]&gt;=Y$5)*(Table2[[Last Name]:[Last Name]]=$A14)*(Table2[[Event]:[Event]]="Training")),"TRN",IF(SUMPRODUCT((Table2[[Start Date]:[Start Date]]&lt;=Y$5)*(Table2[[Return Date]:[Return Date]]&gt;=Y$5)*(Table2[[Last Name]:[Last Name]]=$A14)*(Table2[[Event]:[Event]]="PME")),"PME",IF(SUMPRODUCT((Table2[[Start Date]:[Start Date]]&lt;=Y$5)*(Table2[[Return Date]:[Return Date]]&gt;=Y$5)*(Table2[[Last Name]:[Last Name]]=$A14)*(Table2[[Event]:[Event]]="Leave")),"LV","")))))))),0)</f>
        <v/>
      </c>
      <c r="Z14" s="28" t="str">
        <f>IF($A14&lt;&gt;"",IF(SUMPRODUCT((Table2[[Start Date]:[Start Date]]&lt;=Z$5)*(Table2[[Return Date]:[Return Date]]&gt;=Z$5)*(Table2[[Last Name]:[Last Name]]=$A14)*(Table2[[Event]:[Event]]="Deployed")),"DPLY",IF(SUMPRODUCT((Table2[[Start Date]:[Start Date]]&lt;=Z$5)*(Table2[[Return Date]:[Return Date]]&gt;=Z$5)*(Table2[[Last Name]:[Last Name]]=$A14)*(Table2[[Event]:[Event]]="TDY")),"TDY",IF(SUMPRODUCT((Table2[[Start Date]:[Start Date]]&lt;=Z$5)*(Table2[[Return Date]:[Return Date]]&gt;=Z$5)*(Table2[[Last Name]:[Last Name]]=$A14)*(Table2[[Event]:[Event]]="Quarters")),"QTRS",IF(SUMPRODUCT((Table2[[Start Date]:[Start Date]]&lt;=Z$5)*(Table2[[Return Date]:[Return Date]]&gt;=Z$5)*(Table2[[Last Name]:[Last Name]]=$A14)*(Table2[[Event]:[Event]]="Appt")),"APPT",IF(SUMPRODUCT((Table2[[Start Date]:[Start Date]]&lt;=Z$5)*(Table2[[Return Date]:[Return Date]]&gt;=Z$5)*(Table2[[Last Name]:[Last Name]]=$A14)*(Table2[[Event]:[Event]]="Bay Orderly")),"BO",IF(SUMPRODUCT((Table2[[Start Date]:[Start Date]]&lt;=Z$5)*(Table2[[Return Date]:[Return Date]]&gt;=Z$5)*(Table2[[Last Name]:[Last Name]]=$A14)*(Table2[[Event]:[Event]]="Training")),"TRN",IF(SUMPRODUCT((Table2[[Start Date]:[Start Date]]&lt;=Z$5)*(Table2[[Return Date]:[Return Date]]&gt;=Z$5)*(Table2[[Last Name]:[Last Name]]=$A14)*(Table2[[Event]:[Event]]="PME")),"PME",IF(SUMPRODUCT((Table2[[Start Date]:[Start Date]]&lt;=Z$5)*(Table2[[Return Date]:[Return Date]]&gt;=Z$5)*(Table2[[Last Name]:[Last Name]]=$A14)*(Table2[[Event]:[Event]]="Leave")),"LV","")))))))),0)</f>
        <v/>
      </c>
      <c r="AA14" s="28" t="str">
        <f>IF($A14&lt;&gt;"",IF(SUMPRODUCT((Table2[[Start Date]:[Start Date]]&lt;=AA$5)*(Table2[[Return Date]:[Return Date]]&gt;=AA$5)*(Table2[[Last Name]:[Last Name]]=$A14)*(Table2[[Event]:[Event]]="Deployed")),"DPLY",IF(SUMPRODUCT((Table2[[Start Date]:[Start Date]]&lt;=AA$5)*(Table2[[Return Date]:[Return Date]]&gt;=AA$5)*(Table2[[Last Name]:[Last Name]]=$A14)*(Table2[[Event]:[Event]]="TDY")),"TDY",IF(SUMPRODUCT((Table2[[Start Date]:[Start Date]]&lt;=AA$5)*(Table2[[Return Date]:[Return Date]]&gt;=AA$5)*(Table2[[Last Name]:[Last Name]]=$A14)*(Table2[[Event]:[Event]]="Quarters")),"QTRS",IF(SUMPRODUCT((Table2[[Start Date]:[Start Date]]&lt;=AA$5)*(Table2[[Return Date]:[Return Date]]&gt;=AA$5)*(Table2[[Last Name]:[Last Name]]=$A14)*(Table2[[Event]:[Event]]="Appt")),"APPT",IF(SUMPRODUCT((Table2[[Start Date]:[Start Date]]&lt;=AA$5)*(Table2[[Return Date]:[Return Date]]&gt;=AA$5)*(Table2[[Last Name]:[Last Name]]=$A14)*(Table2[[Event]:[Event]]="Bay Orderly")),"BO",IF(SUMPRODUCT((Table2[[Start Date]:[Start Date]]&lt;=AA$5)*(Table2[[Return Date]:[Return Date]]&gt;=AA$5)*(Table2[[Last Name]:[Last Name]]=$A14)*(Table2[[Event]:[Event]]="Training")),"TRN",IF(SUMPRODUCT((Table2[[Start Date]:[Start Date]]&lt;=AA$5)*(Table2[[Return Date]:[Return Date]]&gt;=AA$5)*(Table2[[Last Name]:[Last Name]]=$A14)*(Table2[[Event]:[Event]]="PME")),"PME",IF(SUMPRODUCT((Table2[[Start Date]:[Start Date]]&lt;=AA$5)*(Table2[[Return Date]:[Return Date]]&gt;=AA$5)*(Table2[[Last Name]:[Last Name]]=$A14)*(Table2[[Event]:[Event]]="Leave")),"LV","")))))))),0)</f>
        <v/>
      </c>
      <c r="AB14" s="28" t="str">
        <f>IF($A14&lt;&gt;"",IF(SUMPRODUCT((Table2[[Start Date]:[Start Date]]&lt;=AB$5)*(Table2[[Return Date]:[Return Date]]&gt;=AB$5)*(Table2[[Last Name]:[Last Name]]=$A14)*(Table2[[Event]:[Event]]="Deployed")),"DPLY",IF(SUMPRODUCT((Table2[[Start Date]:[Start Date]]&lt;=AB$5)*(Table2[[Return Date]:[Return Date]]&gt;=AB$5)*(Table2[[Last Name]:[Last Name]]=$A14)*(Table2[[Event]:[Event]]="TDY")),"TDY",IF(SUMPRODUCT((Table2[[Start Date]:[Start Date]]&lt;=AB$5)*(Table2[[Return Date]:[Return Date]]&gt;=AB$5)*(Table2[[Last Name]:[Last Name]]=$A14)*(Table2[[Event]:[Event]]="Quarters")),"QTRS",IF(SUMPRODUCT((Table2[[Start Date]:[Start Date]]&lt;=AB$5)*(Table2[[Return Date]:[Return Date]]&gt;=AB$5)*(Table2[[Last Name]:[Last Name]]=$A14)*(Table2[[Event]:[Event]]="Appt")),"APPT",IF(SUMPRODUCT((Table2[[Start Date]:[Start Date]]&lt;=AB$5)*(Table2[[Return Date]:[Return Date]]&gt;=AB$5)*(Table2[[Last Name]:[Last Name]]=$A14)*(Table2[[Event]:[Event]]="Bay Orderly")),"BO",IF(SUMPRODUCT((Table2[[Start Date]:[Start Date]]&lt;=AB$5)*(Table2[[Return Date]:[Return Date]]&gt;=AB$5)*(Table2[[Last Name]:[Last Name]]=$A14)*(Table2[[Event]:[Event]]="Training")),"TRN",IF(SUMPRODUCT((Table2[[Start Date]:[Start Date]]&lt;=AB$5)*(Table2[[Return Date]:[Return Date]]&gt;=AB$5)*(Table2[[Last Name]:[Last Name]]=$A14)*(Table2[[Event]:[Event]]="PME")),"PME",IF(SUMPRODUCT((Table2[[Start Date]:[Start Date]]&lt;=AB$5)*(Table2[[Return Date]:[Return Date]]&gt;=AB$5)*(Table2[[Last Name]:[Last Name]]=$A14)*(Table2[[Event]:[Event]]="Leave")),"LV","")))))))),0)</f>
        <v/>
      </c>
      <c r="AC14" s="28" t="str">
        <f>IF($A14&lt;&gt;"",IF(SUMPRODUCT((Table2[[Start Date]:[Start Date]]&lt;=AC$5)*(Table2[[Return Date]:[Return Date]]&gt;=AC$5)*(Table2[[Last Name]:[Last Name]]=$A14)*(Table2[[Event]:[Event]]="Deployed")),"DPLY",IF(SUMPRODUCT((Table2[[Start Date]:[Start Date]]&lt;=AC$5)*(Table2[[Return Date]:[Return Date]]&gt;=AC$5)*(Table2[[Last Name]:[Last Name]]=$A14)*(Table2[[Event]:[Event]]="TDY")),"TDY",IF(SUMPRODUCT((Table2[[Start Date]:[Start Date]]&lt;=AC$5)*(Table2[[Return Date]:[Return Date]]&gt;=AC$5)*(Table2[[Last Name]:[Last Name]]=$A14)*(Table2[[Event]:[Event]]="Quarters")),"QTRS",IF(SUMPRODUCT((Table2[[Start Date]:[Start Date]]&lt;=AC$5)*(Table2[[Return Date]:[Return Date]]&gt;=AC$5)*(Table2[[Last Name]:[Last Name]]=$A14)*(Table2[[Event]:[Event]]="Appt")),"APPT",IF(SUMPRODUCT((Table2[[Start Date]:[Start Date]]&lt;=AC$5)*(Table2[[Return Date]:[Return Date]]&gt;=AC$5)*(Table2[[Last Name]:[Last Name]]=$A14)*(Table2[[Event]:[Event]]="Bay Orderly")),"BO",IF(SUMPRODUCT((Table2[[Start Date]:[Start Date]]&lt;=AC$5)*(Table2[[Return Date]:[Return Date]]&gt;=AC$5)*(Table2[[Last Name]:[Last Name]]=$A14)*(Table2[[Event]:[Event]]="Training")),"TRN",IF(SUMPRODUCT((Table2[[Start Date]:[Start Date]]&lt;=AC$5)*(Table2[[Return Date]:[Return Date]]&gt;=AC$5)*(Table2[[Last Name]:[Last Name]]=$A14)*(Table2[[Event]:[Event]]="PME")),"PME",IF(SUMPRODUCT((Table2[[Start Date]:[Start Date]]&lt;=AC$5)*(Table2[[Return Date]:[Return Date]]&gt;=AC$5)*(Table2[[Last Name]:[Last Name]]=$A14)*(Table2[[Event]:[Event]]="Leave")),"LV","")))))))),0)</f>
        <v/>
      </c>
      <c r="AD14" s="28" t="str">
        <f>IF($A14&lt;&gt;"",IF(SUMPRODUCT((Table2[[Start Date]:[Start Date]]&lt;=AD$5)*(Table2[[Return Date]:[Return Date]]&gt;=AD$5)*(Table2[[Last Name]:[Last Name]]=$A14)*(Table2[[Event]:[Event]]="Deployed")),"DPLY",IF(SUMPRODUCT((Table2[[Start Date]:[Start Date]]&lt;=AD$5)*(Table2[[Return Date]:[Return Date]]&gt;=AD$5)*(Table2[[Last Name]:[Last Name]]=$A14)*(Table2[[Event]:[Event]]="TDY")),"TDY",IF(SUMPRODUCT((Table2[[Start Date]:[Start Date]]&lt;=AD$5)*(Table2[[Return Date]:[Return Date]]&gt;=AD$5)*(Table2[[Last Name]:[Last Name]]=$A14)*(Table2[[Event]:[Event]]="Quarters")),"QTRS",IF(SUMPRODUCT((Table2[[Start Date]:[Start Date]]&lt;=AD$5)*(Table2[[Return Date]:[Return Date]]&gt;=AD$5)*(Table2[[Last Name]:[Last Name]]=$A14)*(Table2[[Event]:[Event]]="Appt")),"APPT",IF(SUMPRODUCT((Table2[[Start Date]:[Start Date]]&lt;=AD$5)*(Table2[[Return Date]:[Return Date]]&gt;=AD$5)*(Table2[[Last Name]:[Last Name]]=$A14)*(Table2[[Event]:[Event]]="Bay Orderly")),"BO",IF(SUMPRODUCT((Table2[[Start Date]:[Start Date]]&lt;=AD$5)*(Table2[[Return Date]:[Return Date]]&gt;=AD$5)*(Table2[[Last Name]:[Last Name]]=$A14)*(Table2[[Event]:[Event]]="Training")),"TRN",IF(SUMPRODUCT((Table2[[Start Date]:[Start Date]]&lt;=AD$5)*(Table2[[Return Date]:[Return Date]]&gt;=AD$5)*(Table2[[Last Name]:[Last Name]]=$A14)*(Table2[[Event]:[Event]]="PME")),"PME",IF(SUMPRODUCT((Table2[[Start Date]:[Start Date]]&lt;=AD$5)*(Table2[[Return Date]:[Return Date]]&gt;=AD$5)*(Table2[[Last Name]:[Last Name]]=$A14)*(Table2[[Event]:[Event]]="Leave")),"LV","")))))))),0)</f>
        <v/>
      </c>
      <c r="AE14" s="28" t="str">
        <f>IF($A14&lt;&gt;"",IF(SUMPRODUCT((Table2[[Start Date]:[Start Date]]&lt;=AE$5)*(Table2[[Return Date]:[Return Date]]&gt;=AE$5)*(Table2[[Last Name]:[Last Name]]=$A14)*(Table2[[Event]:[Event]]="Deployed")),"DPLY",IF(SUMPRODUCT((Table2[[Start Date]:[Start Date]]&lt;=AE$5)*(Table2[[Return Date]:[Return Date]]&gt;=AE$5)*(Table2[[Last Name]:[Last Name]]=$A14)*(Table2[[Event]:[Event]]="TDY")),"TDY",IF(SUMPRODUCT((Table2[[Start Date]:[Start Date]]&lt;=AE$5)*(Table2[[Return Date]:[Return Date]]&gt;=AE$5)*(Table2[[Last Name]:[Last Name]]=$A14)*(Table2[[Event]:[Event]]="Quarters")),"QTRS",IF(SUMPRODUCT((Table2[[Start Date]:[Start Date]]&lt;=AE$5)*(Table2[[Return Date]:[Return Date]]&gt;=AE$5)*(Table2[[Last Name]:[Last Name]]=$A14)*(Table2[[Event]:[Event]]="Appt")),"APPT",IF(SUMPRODUCT((Table2[[Start Date]:[Start Date]]&lt;=AE$5)*(Table2[[Return Date]:[Return Date]]&gt;=AE$5)*(Table2[[Last Name]:[Last Name]]=$A14)*(Table2[[Event]:[Event]]="Bay Orderly")),"BO",IF(SUMPRODUCT((Table2[[Start Date]:[Start Date]]&lt;=AE$5)*(Table2[[Return Date]:[Return Date]]&gt;=AE$5)*(Table2[[Last Name]:[Last Name]]=$A14)*(Table2[[Event]:[Event]]="Training")),"TRN",IF(SUMPRODUCT((Table2[[Start Date]:[Start Date]]&lt;=AE$5)*(Table2[[Return Date]:[Return Date]]&gt;=AE$5)*(Table2[[Last Name]:[Last Name]]=$A14)*(Table2[[Event]:[Event]]="PME")),"PME",IF(SUMPRODUCT((Table2[[Start Date]:[Start Date]]&lt;=AE$5)*(Table2[[Return Date]:[Return Date]]&gt;=AE$5)*(Table2[[Last Name]:[Last Name]]=$A14)*(Table2[[Event]:[Event]]="Leave")),"LV","")))))))),0)</f>
        <v>LV</v>
      </c>
      <c r="AF14" s="28" t="str">
        <f>IF($A14&lt;&gt;"",IF(SUMPRODUCT((Table2[[Start Date]:[Start Date]]&lt;=AF$5)*(Table2[[Return Date]:[Return Date]]&gt;=AF$5)*(Table2[[Last Name]:[Last Name]]=$A14)*(Table2[[Event]:[Event]]="Deployed")),"DPLY",IF(SUMPRODUCT((Table2[[Start Date]:[Start Date]]&lt;=AF$5)*(Table2[[Return Date]:[Return Date]]&gt;=AF$5)*(Table2[[Last Name]:[Last Name]]=$A14)*(Table2[[Event]:[Event]]="TDY")),"TDY",IF(SUMPRODUCT((Table2[[Start Date]:[Start Date]]&lt;=AF$5)*(Table2[[Return Date]:[Return Date]]&gt;=AF$5)*(Table2[[Last Name]:[Last Name]]=$A14)*(Table2[[Event]:[Event]]="Quarters")),"QTRS",IF(SUMPRODUCT((Table2[[Start Date]:[Start Date]]&lt;=AF$5)*(Table2[[Return Date]:[Return Date]]&gt;=AF$5)*(Table2[[Last Name]:[Last Name]]=$A14)*(Table2[[Event]:[Event]]="Appt")),"APPT",IF(SUMPRODUCT((Table2[[Start Date]:[Start Date]]&lt;=AF$5)*(Table2[[Return Date]:[Return Date]]&gt;=AF$5)*(Table2[[Last Name]:[Last Name]]=$A14)*(Table2[[Event]:[Event]]="Bay Orderly")),"BO",IF(SUMPRODUCT((Table2[[Start Date]:[Start Date]]&lt;=AF$5)*(Table2[[Return Date]:[Return Date]]&gt;=AF$5)*(Table2[[Last Name]:[Last Name]]=$A14)*(Table2[[Event]:[Event]]="Training")),"TRN",IF(SUMPRODUCT((Table2[[Start Date]:[Start Date]]&lt;=AF$5)*(Table2[[Return Date]:[Return Date]]&gt;=AF$5)*(Table2[[Last Name]:[Last Name]]=$A14)*(Table2[[Event]:[Event]]="PME")),"PME",IF(SUMPRODUCT((Table2[[Start Date]:[Start Date]]&lt;=AF$5)*(Table2[[Return Date]:[Return Date]]&gt;=AF$5)*(Table2[[Last Name]:[Last Name]]=$A14)*(Table2[[Event]:[Event]]="Leave")),"LV","")))))))),0)</f>
        <v>LV</v>
      </c>
      <c r="AG14" s="28" t="str">
        <f>IF($A14&lt;&gt;"",IF(SUMPRODUCT((Table2[[Start Date]:[Start Date]]&lt;=AG$5)*(Table2[[Return Date]:[Return Date]]&gt;=AG$5)*(Table2[[Last Name]:[Last Name]]=$A14)*(Table2[[Event]:[Event]]="Deployed")),"DPLY",IF(SUMPRODUCT((Table2[[Start Date]:[Start Date]]&lt;=AG$5)*(Table2[[Return Date]:[Return Date]]&gt;=AG$5)*(Table2[[Last Name]:[Last Name]]=$A14)*(Table2[[Event]:[Event]]="TDY")),"TDY",IF(SUMPRODUCT((Table2[[Start Date]:[Start Date]]&lt;=AG$5)*(Table2[[Return Date]:[Return Date]]&gt;=AG$5)*(Table2[[Last Name]:[Last Name]]=$A14)*(Table2[[Event]:[Event]]="Quarters")),"QTRS",IF(SUMPRODUCT((Table2[[Start Date]:[Start Date]]&lt;=AG$5)*(Table2[[Return Date]:[Return Date]]&gt;=AG$5)*(Table2[[Last Name]:[Last Name]]=$A14)*(Table2[[Event]:[Event]]="Appt")),"APPT",IF(SUMPRODUCT((Table2[[Start Date]:[Start Date]]&lt;=AG$5)*(Table2[[Return Date]:[Return Date]]&gt;=AG$5)*(Table2[[Last Name]:[Last Name]]=$A14)*(Table2[[Event]:[Event]]="Bay Orderly")),"BO",IF(SUMPRODUCT((Table2[[Start Date]:[Start Date]]&lt;=AG$5)*(Table2[[Return Date]:[Return Date]]&gt;=AG$5)*(Table2[[Last Name]:[Last Name]]=$A14)*(Table2[[Event]:[Event]]="Training")),"TRN",IF(SUMPRODUCT((Table2[[Start Date]:[Start Date]]&lt;=AG$5)*(Table2[[Return Date]:[Return Date]]&gt;=AG$5)*(Table2[[Last Name]:[Last Name]]=$A14)*(Table2[[Event]:[Event]]="PME")),"PME",IF(SUMPRODUCT((Table2[[Start Date]:[Start Date]]&lt;=AG$5)*(Table2[[Return Date]:[Return Date]]&gt;=AG$5)*(Table2[[Last Name]:[Last Name]]=$A14)*(Table2[[Event]:[Event]]="Leave")),"LV","")))))))),0)</f>
        <v>LV</v>
      </c>
      <c r="AH14" s="28" t="str">
        <f>IF($A14&lt;&gt;"",IF(SUMPRODUCT((Table2[[Start Date]:[Start Date]]&lt;=AH$5)*(Table2[[Return Date]:[Return Date]]&gt;=AH$5)*(Table2[[Last Name]:[Last Name]]=$A14)*(Table2[[Event]:[Event]]="Deployed")),"DPLY",IF(SUMPRODUCT((Table2[[Start Date]:[Start Date]]&lt;=AH$5)*(Table2[[Return Date]:[Return Date]]&gt;=AH$5)*(Table2[[Last Name]:[Last Name]]=$A14)*(Table2[[Event]:[Event]]="TDY")),"TDY",IF(SUMPRODUCT((Table2[[Start Date]:[Start Date]]&lt;=AH$5)*(Table2[[Return Date]:[Return Date]]&gt;=AH$5)*(Table2[[Last Name]:[Last Name]]=$A14)*(Table2[[Event]:[Event]]="Quarters")),"QTRS",IF(SUMPRODUCT((Table2[[Start Date]:[Start Date]]&lt;=AH$5)*(Table2[[Return Date]:[Return Date]]&gt;=AH$5)*(Table2[[Last Name]:[Last Name]]=$A14)*(Table2[[Event]:[Event]]="Appt")),"APPT",IF(SUMPRODUCT((Table2[[Start Date]:[Start Date]]&lt;=AH$5)*(Table2[[Return Date]:[Return Date]]&gt;=AH$5)*(Table2[[Last Name]:[Last Name]]=$A14)*(Table2[[Event]:[Event]]="Bay Orderly")),"BO",IF(SUMPRODUCT((Table2[[Start Date]:[Start Date]]&lt;=AH$5)*(Table2[[Return Date]:[Return Date]]&gt;=AH$5)*(Table2[[Last Name]:[Last Name]]=$A14)*(Table2[[Event]:[Event]]="Training")),"TRN",IF(SUMPRODUCT((Table2[[Start Date]:[Start Date]]&lt;=AH$5)*(Table2[[Return Date]:[Return Date]]&gt;=AH$5)*(Table2[[Last Name]:[Last Name]]=$A14)*(Table2[[Event]:[Event]]="PME")),"PME",IF(SUMPRODUCT((Table2[[Start Date]:[Start Date]]&lt;=AH$5)*(Table2[[Return Date]:[Return Date]]&gt;=AH$5)*(Table2[[Last Name]:[Last Name]]=$A14)*(Table2[[Event]:[Event]]="Leave")),"LV","")))))))),0)</f>
        <v>LV</v>
      </c>
      <c r="AI14" s="61" t="str">
        <f>IF($A14&lt;&gt;"",IF(SUMPRODUCT((Table2[[Start Date]:[Start Date]]&lt;=AI$5)*(Table2[[Return Date]:[Return Date]]&gt;=AI$5)*(Table2[[Last Name]:[Last Name]]=$A14)*(Table2[[Event]:[Event]]="Deployed")),"DPLY",IF(SUMPRODUCT((Table2[[Start Date]:[Start Date]]&lt;=AI$5)*(Table2[[Return Date]:[Return Date]]&gt;=AI$5)*(Table2[[Last Name]:[Last Name]]=$A14)*(Table2[[Event]:[Event]]="TDY")),"TDY",IF(SUMPRODUCT((Table2[[Start Date]:[Start Date]]&lt;=AI$5)*(Table2[[Return Date]:[Return Date]]&gt;=AI$5)*(Table2[[Last Name]:[Last Name]]=$A14)*(Table2[[Event]:[Event]]="Quarters")),"QTRS",IF(SUMPRODUCT((Table2[[Start Date]:[Start Date]]&lt;=AI$5)*(Table2[[Return Date]:[Return Date]]&gt;=AI$5)*(Table2[[Last Name]:[Last Name]]=$A14)*(Table2[[Event]:[Event]]="Appt")),"APPT",IF(SUMPRODUCT((Table2[[Start Date]:[Start Date]]&lt;=AI$5)*(Table2[[Return Date]:[Return Date]]&gt;=AI$5)*(Table2[[Last Name]:[Last Name]]=$A14)*(Table2[[Event]:[Event]]="Bay Orderly")),"BO",IF(SUMPRODUCT((Table2[[Start Date]:[Start Date]]&lt;=AI$5)*(Table2[[Return Date]:[Return Date]]&gt;=AI$5)*(Table2[[Last Name]:[Last Name]]=$A14)*(Table2[[Event]:[Event]]="Training")),"TRN",IF(SUMPRODUCT((Table2[[Start Date]:[Start Date]]&lt;=AI$5)*(Table2[[Return Date]:[Return Date]]&gt;=AI$5)*(Table2[[Last Name]:[Last Name]]=$A14)*(Table2[[Event]:[Event]]="PME")),"PME",IF(SUMPRODUCT((Table2[[Start Date]:[Start Date]]&lt;=AI$5)*(Table2[[Return Date]:[Return Date]]&gt;=AI$5)*(Table2[[Last Name]:[Last Name]]=$A14)*(Table2[[Event]:[Event]]="Leave")),"LV","")))))))),0)</f>
        <v>LV</v>
      </c>
    </row>
    <row r="15" spans="1:35" ht="15" customHeight="1" x14ac:dyDescent="0.25">
      <c r="A15" s="74" t="s">
        <v>8</v>
      </c>
      <c r="B15" s="75" t="str">
        <f>IFERROR(INDEX(Table3[Rank],MATCH('Flight Schedule'!A15,Names,0)),"")</f>
        <v>SSgt</v>
      </c>
      <c r="C15" s="76">
        <f>_xlfn.IFNA(INDEX(Table3[Skill Level],MATCH($A15,Table3[Last Name],0)),"")</f>
        <v>5</v>
      </c>
      <c r="D15" s="77">
        <f>_xlfn.IFNA(INDEX(Table3[Deros],MATCH('Flight Schedule'!$A15,Table3[Last Name],0)),"")</f>
        <v>45200</v>
      </c>
      <c r="E15" s="28" t="str">
        <f>IF($A15&lt;&gt;"",IF(SUMPRODUCT((Table2[[Start Date]:[Start Date]]&lt;=E$5)*(Table2[[Return Date]:[Return Date]]&gt;=E$5)*(Table2[[Last Name]:[Last Name]]=$A15)*(Table2[[Event]:[Event]]="Deployed")),"DPLY",IF(SUMPRODUCT((Table2[[Start Date]:[Start Date]]&lt;=E$5)*(Table2[[Return Date]:[Return Date]]&gt;=E$5)*(Table2[[Last Name]:[Last Name]]=$A15)*(Table2[[Event]:[Event]]="TDY")),"TDY",IF(SUMPRODUCT((Table2[[Start Date]:[Start Date]]&lt;=E$5)*(Table2[[Return Date]:[Return Date]]&gt;=E$5)*(Table2[[Last Name]:[Last Name]]=$A15)*(Table2[[Event]:[Event]]="Quarters")),"QTRS",IF(SUMPRODUCT((Table2[[Start Date]:[Start Date]]&lt;=E$5)*(Table2[[Return Date]:[Return Date]]&gt;=E$5)*(Table2[[Last Name]:[Last Name]]=$A15)*(Table2[[Event]:[Event]]="Appt")),"APPT",IF(SUMPRODUCT((Table2[[Start Date]:[Start Date]]&lt;=E$5)*(Table2[[Return Date]:[Return Date]]&gt;=E$5)*(Table2[[Last Name]:[Last Name]]=$A15)*(Table2[[Event]:[Event]]="Bay Orderly")),"BO",IF(SUMPRODUCT((Table2[[Start Date]:[Start Date]]&lt;=E$5)*(Table2[[Return Date]:[Return Date]]&gt;=E$5)*(Table2[[Last Name]:[Last Name]]=$A15)*(Table2[[Event]:[Event]]="Training")),"TRN",IF(SUMPRODUCT((Table2[[Start Date]:[Start Date]]&lt;=E$5)*(Table2[[Return Date]:[Return Date]]&gt;=E$5)*(Table2[[Last Name]:[Last Name]]=$A15)*(Table2[[Event]:[Event]]="PME")),"PME",IF(SUMPRODUCT((Table2[[Start Date]:[Start Date]]&lt;=E$5)*(Table2[[Return Date]:[Return Date]]&gt;=E$5)*(Table2[[Last Name]:[Last Name]]=$A15)*(Table2[[Event]:[Event]]="Leave")),"LV","")))))))),0)</f>
        <v/>
      </c>
      <c r="F15" s="28" t="str">
        <f>IF($A15&lt;&gt;"",IF(SUMPRODUCT((Table2[[Start Date]:[Start Date]]&lt;=F$5)*(Table2[[Return Date]:[Return Date]]&gt;=F$5)*(Table2[[Last Name]:[Last Name]]=$A15)*(Table2[[Event]:[Event]]="Deployed")),"DPLY",IF(SUMPRODUCT((Table2[[Start Date]:[Start Date]]&lt;=F$5)*(Table2[[Return Date]:[Return Date]]&gt;=F$5)*(Table2[[Last Name]:[Last Name]]=$A15)*(Table2[[Event]:[Event]]="TDY")),"TDY",IF(SUMPRODUCT((Table2[[Start Date]:[Start Date]]&lt;=F$5)*(Table2[[Return Date]:[Return Date]]&gt;=F$5)*(Table2[[Last Name]:[Last Name]]=$A15)*(Table2[[Event]:[Event]]="Quarters")),"QTRS",IF(SUMPRODUCT((Table2[[Start Date]:[Start Date]]&lt;=F$5)*(Table2[[Return Date]:[Return Date]]&gt;=F$5)*(Table2[[Last Name]:[Last Name]]=$A15)*(Table2[[Event]:[Event]]="Appt")),"APPT",IF(SUMPRODUCT((Table2[[Start Date]:[Start Date]]&lt;=F$5)*(Table2[[Return Date]:[Return Date]]&gt;=F$5)*(Table2[[Last Name]:[Last Name]]=$A15)*(Table2[[Event]:[Event]]="Bay Orderly")),"BO",IF(SUMPRODUCT((Table2[[Start Date]:[Start Date]]&lt;=F$5)*(Table2[[Return Date]:[Return Date]]&gt;=F$5)*(Table2[[Last Name]:[Last Name]]=$A15)*(Table2[[Event]:[Event]]="Training")),"TRN",IF(SUMPRODUCT((Table2[[Start Date]:[Start Date]]&lt;=F$5)*(Table2[[Return Date]:[Return Date]]&gt;=F$5)*(Table2[[Last Name]:[Last Name]]=$A15)*(Table2[[Event]:[Event]]="PME")),"PME",IF(SUMPRODUCT((Table2[[Start Date]:[Start Date]]&lt;=F$5)*(Table2[[Return Date]:[Return Date]]&gt;=F$5)*(Table2[[Last Name]:[Last Name]]=$A15)*(Table2[[Event]:[Event]]="Leave")),"LV","")))))))),0)</f>
        <v/>
      </c>
      <c r="G15" s="28" t="str">
        <f>IF($A15&lt;&gt;"",IF(SUMPRODUCT((Table2[[Start Date]:[Start Date]]&lt;=G$5)*(Table2[[Return Date]:[Return Date]]&gt;=G$5)*(Table2[[Last Name]:[Last Name]]=$A15)*(Table2[[Event]:[Event]]="Deployed")),"DPLY",IF(SUMPRODUCT((Table2[[Start Date]:[Start Date]]&lt;=G$5)*(Table2[[Return Date]:[Return Date]]&gt;=G$5)*(Table2[[Last Name]:[Last Name]]=$A15)*(Table2[[Event]:[Event]]="TDY")),"TDY",IF(SUMPRODUCT((Table2[[Start Date]:[Start Date]]&lt;=G$5)*(Table2[[Return Date]:[Return Date]]&gt;=G$5)*(Table2[[Last Name]:[Last Name]]=$A15)*(Table2[[Event]:[Event]]="Quarters")),"QTRS",IF(SUMPRODUCT((Table2[[Start Date]:[Start Date]]&lt;=G$5)*(Table2[[Return Date]:[Return Date]]&gt;=G$5)*(Table2[[Last Name]:[Last Name]]=$A15)*(Table2[[Event]:[Event]]="Appt")),"APPT",IF(SUMPRODUCT((Table2[[Start Date]:[Start Date]]&lt;=G$5)*(Table2[[Return Date]:[Return Date]]&gt;=G$5)*(Table2[[Last Name]:[Last Name]]=$A15)*(Table2[[Event]:[Event]]="Bay Orderly")),"BO",IF(SUMPRODUCT((Table2[[Start Date]:[Start Date]]&lt;=G$5)*(Table2[[Return Date]:[Return Date]]&gt;=G$5)*(Table2[[Last Name]:[Last Name]]=$A15)*(Table2[[Event]:[Event]]="Training")),"TRN",IF(SUMPRODUCT((Table2[[Start Date]:[Start Date]]&lt;=G$5)*(Table2[[Return Date]:[Return Date]]&gt;=G$5)*(Table2[[Last Name]:[Last Name]]=$A15)*(Table2[[Event]:[Event]]="PME")),"PME",IF(SUMPRODUCT((Table2[[Start Date]:[Start Date]]&lt;=G$5)*(Table2[[Return Date]:[Return Date]]&gt;=G$5)*(Table2[[Last Name]:[Last Name]]=$A15)*(Table2[[Event]:[Event]]="Leave")),"LV","")))))))),0)</f>
        <v/>
      </c>
      <c r="H15" s="28" t="str">
        <f>IF($A15&lt;&gt;"",IF(SUMPRODUCT((Table2[[Start Date]:[Start Date]]&lt;=H$5)*(Table2[[Return Date]:[Return Date]]&gt;=H$5)*(Table2[[Last Name]:[Last Name]]=$A15)*(Table2[[Event]:[Event]]="Deployed")),"DPLY",IF(SUMPRODUCT((Table2[[Start Date]:[Start Date]]&lt;=H$5)*(Table2[[Return Date]:[Return Date]]&gt;=H$5)*(Table2[[Last Name]:[Last Name]]=$A15)*(Table2[[Event]:[Event]]="TDY")),"TDY",IF(SUMPRODUCT((Table2[[Start Date]:[Start Date]]&lt;=H$5)*(Table2[[Return Date]:[Return Date]]&gt;=H$5)*(Table2[[Last Name]:[Last Name]]=$A15)*(Table2[[Event]:[Event]]="Quarters")),"QTRS",IF(SUMPRODUCT((Table2[[Start Date]:[Start Date]]&lt;=H$5)*(Table2[[Return Date]:[Return Date]]&gt;=H$5)*(Table2[[Last Name]:[Last Name]]=$A15)*(Table2[[Event]:[Event]]="Appt")),"APPT",IF(SUMPRODUCT((Table2[[Start Date]:[Start Date]]&lt;=H$5)*(Table2[[Return Date]:[Return Date]]&gt;=H$5)*(Table2[[Last Name]:[Last Name]]=$A15)*(Table2[[Event]:[Event]]="Bay Orderly")),"BO",IF(SUMPRODUCT((Table2[[Start Date]:[Start Date]]&lt;=H$5)*(Table2[[Return Date]:[Return Date]]&gt;=H$5)*(Table2[[Last Name]:[Last Name]]=$A15)*(Table2[[Event]:[Event]]="Training")),"TRN",IF(SUMPRODUCT((Table2[[Start Date]:[Start Date]]&lt;=H$5)*(Table2[[Return Date]:[Return Date]]&gt;=H$5)*(Table2[[Last Name]:[Last Name]]=$A15)*(Table2[[Event]:[Event]]="PME")),"PME",IF(SUMPRODUCT((Table2[[Start Date]:[Start Date]]&lt;=H$5)*(Table2[[Return Date]:[Return Date]]&gt;=H$5)*(Table2[[Last Name]:[Last Name]]=$A15)*(Table2[[Event]:[Event]]="Leave")),"LV","")))))))),0)</f>
        <v/>
      </c>
      <c r="I15" s="28" t="str">
        <f>IF($A15&lt;&gt;"",IF(SUMPRODUCT((Table2[[Start Date]:[Start Date]]&lt;=I$5)*(Table2[[Return Date]:[Return Date]]&gt;=I$5)*(Table2[[Last Name]:[Last Name]]=$A15)*(Table2[[Event]:[Event]]="Deployed")),"DPLY",IF(SUMPRODUCT((Table2[[Start Date]:[Start Date]]&lt;=I$5)*(Table2[[Return Date]:[Return Date]]&gt;=I$5)*(Table2[[Last Name]:[Last Name]]=$A15)*(Table2[[Event]:[Event]]="TDY")),"TDY",IF(SUMPRODUCT((Table2[[Start Date]:[Start Date]]&lt;=I$5)*(Table2[[Return Date]:[Return Date]]&gt;=I$5)*(Table2[[Last Name]:[Last Name]]=$A15)*(Table2[[Event]:[Event]]="Quarters")),"QTRS",IF(SUMPRODUCT((Table2[[Start Date]:[Start Date]]&lt;=I$5)*(Table2[[Return Date]:[Return Date]]&gt;=I$5)*(Table2[[Last Name]:[Last Name]]=$A15)*(Table2[[Event]:[Event]]="Appt")),"APPT",IF(SUMPRODUCT((Table2[[Start Date]:[Start Date]]&lt;=I$5)*(Table2[[Return Date]:[Return Date]]&gt;=I$5)*(Table2[[Last Name]:[Last Name]]=$A15)*(Table2[[Event]:[Event]]="Bay Orderly")),"BO",IF(SUMPRODUCT((Table2[[Start Date]:[Start Date]]&lt;=I$5)*(Table2[[Return Date]:[Return Date]]&gt;=I$5)*(Table2[[Last Name]:[Last Name]]=$A15)*(Table2[[Event]:[Event]]="Training")),"TRN",IF(SUMPRODUCT((Table2[[Start Date]:[Start Date]]&lt;=I$5)*(Table2[[Return Date]:[Return Date]]&gt;=I$5)*(Table2[[Last Name]:[Last Name]]=$A15)*(Table2[[Event]:[Event]]="PME")),"PME",IF(SUMPRODUCT((Table2[[Start Date]:[Start Date]]&lt;=I$5)*(Table2[[Return Date]:[Return Date]]&gt;=I$5)*(Table2[[Last Name]:[Last Name]]=$A15)*(Table2[[Event]:[Event]]="Leave")),"LV","")))))))),0)</f>
        <v/>
      </c>
      <c r="J15" s="28" t="str">
        <f>IF($A15&lt;&gt;"",IF(SUMPRODUCT((Table2[[Start Date]:[Start Date]]&lt;=J$5)*(Table2[[Return Date]:[Return Date]]&gt;=J$5)*(Table2[[Last Name]:[Last Name]]=$A15)*(Table2[[Event]:[Event]]="Deployed")),"DPLY",IF(SUMPRODUCT((Table2[[Start Date]:[Start Date]]&lt;=J$5)*(Table2[[Return Date]:[Return Date]]&gt;=J$5)*(Table2[[Last Name]:[Last Name]]=$A15)*(Table2[[Event]:[Event]]="TDY")),"TDY",IF(SUMPRODUCT((Table2[[Start Date]:[Start Date]]&lt;=J$5)*(Table2[[Return Date]:[Return Date]]&gt;=J$5)*(Table2[[Last Name]:[Last Name]]=$A15)*(Table2[[Event]:[Event]]="Quarters")),"QTRS",IF(SUMPRODUCT((Table2[[Start Date]:[Start Date]]&lt;=J$5)*(Table2[[Return Date]:[Return Date]]&gt;=J$5)*(Table2[[Last Name]:[Last Name]]=$A15)*(Table2[[Event]:[Event]]="Appt")),"APPT",IF(SUMPRODUCT((Table2[[Start Date]:[Start Date]]&lt;=J$5)*(Table2[[Return Date]:[Return Date]]&gt;=J$5)*(Table2[[Last Name]:[Last Name]]=$A15)*(Table2[[Event]:[Event]]="Bay Orderly")),"BO",IF(SUMPRODUCT((Table2[[Start Date]:[Start Date]]&lt;=J$5)*(Table2[[Return Date]:[Return Date]]&gt;=J$5)*(Table2[[Last Name]:[Last Name]]=$A15)*(Table2[[Event]:[Event]]="Training")),"TRN",IF(SUMPRODUCT((Table2[[Start Date]:[Start Date]]&lt;=J$5)*(Table2[[Return Date]:[Return Date]]&gt;=J$5)*(Table2[[Last Name]:[Last Name]]=$A15)*(Table2[[Event]:[Event]]="PME")),"PME",IF(SUMPRODUCT((Table2[[Start Date]:[Start Date]]&lt;=J$5)*(Table2[[Return Date]:[Return Date]]&gt;=J$5)*(Table2[[Last Name]:[Last Name]]=$A15)*(Table2[[Event]:[Event]]="Leave")),"LV","")))))))),0)</f>
        <v/>
      </c>
      <c r="K15" s="28" t="str">
        <f>IF($A15&lt;&gt;"",IF(SUMPRODUCT((Table2[[Start Date]:[Start Date]]&lt;=K$5)*(Table2[[Return Date]:[Return Date]]&gt;=K$5)*(Table2[[Last Name]:[Last Name]]=$A15)*(Table2[[Event]:[Event]]="Deployed")),"DPLY",IF(SUMPRODUCT((Table2[[Start Date]:[Start Date]]&lt;=K$5)*(Table2[[Return Date]:[Return Date]]&gt;=K$5)*(Table2[[Last Name]:[Last Name]]=$A15)*(Table2[[Event]:[Event]]="TDY")),"TDY",IF(SUMPRODUCT((Table2[[Start Date]:[Start Date]]&lt;=K$5)*(Table2[[Return Date]:[Return Date]]&gt;=K$5)*(Table2[[Last Name]:[Last Name]]=$A15)*(Table2[[Event]:[Event]]="Quarters")),"QTRS",IF(SUMPRODUCT((Table2[[Start Date]:[Start Date]]&lt;=K$5)*(Table2[[Return Date]:[Return Date]]&gt;=K$5)*(Table2[[Last Name]:[Last Name]]=$A15)*(Table2[[Event]:[Event]]="Appt")),"APPT",IF(SUMPRODUCT((Table2[[Start Date]:[Start Date]]&lt;=K$5)*(Table2[[Return Date]:[Return Date]]&gt;=K$5)*(Table2[[Last Name]:[Last Name]]=$A15)*(Table2[[Event]:[Event]]="Bay Orderly")),"BO",IF(SUMPRODUCT((Table2[[Start Date]:[Start Date]]&lt;=K$5)*(Table2[[Return Date]:[Return Date]]&gt;=K$5)*(Table2[[Last Name]:[Last Name]]=$A15)*(Table2[[Event]:[Event]]="Training")),"TRN",IF(SUMPRODUCT((Table2[[Start Date]:[Start Date]]&lt;=K$5)*(Table2[[Return Date]:[Return Date]]&gt;=K$5)*(Table2[[Last Name]:[Last Name]]=$A15)*(Table2[[Event]:[Event]]="PME")),"PME",IF(SUMPRODUCT((Table2[[Start Date]:[Start Date]]&lt;=K$5)*(Table2[[Return Date]:[Return Date]]&gt;=K$5)*(Table2[[Last Name]:[Last Name]]=$A15)*(Table2[[Event]:[Event]]="Leave")),"LV","")))))))),0)</f>
        <v/>
      </c>
      <c r="L15" s="28" t="str">
        <f>IF($A15&lt;&gt;"",IF(SUMPRODUCT((Table2[[Start Date]:[Start Date]]&lt;=L$5)*(Table2[[Return Date]:[Return Date]]&gt;=L$5)*(Table2[[Last Name]:[Last Name]]=$A15)*(Table2[[Event]:[Event]]="Deployed")),"DPLY",IF(SUMPRODUCT((Table2[[Start Date]:[Start Date]]&lt;=L$5)*(Table2[[Return Date]:[Return Date]]&gt;=L$5)*(Table2[[Last Name]:[Last Name]]=$A15)*(Table2[[Event]:[Event]]="TDY")),"TDY",IF(SUMPRODUCT((Table2[[Start Date]:[Start Date]]&lt;=L$5)*(Table2[[Return Date]:[Return Date]]&gt;=L$5)*(Table2[[Last Name]:[Last Name]]=$A15)*(Table2[[Event]:[Event]]="Quarters")),"QTRS",IF(SUMPRODUCT((Table2[[Start Date]:[Start Date]]&lt;=L$5)*(Table2[[Return Date]:[Return Date]]&gt;=L$5)*(Table2[[Last Name]:[Last Name]]=$A15)*(Table2[[Event]:[Event]]="Appt")),"APPT",IF(SUMPRODUCT((Table2[[Start Date]:[Start Date]]&lt;=L$5)*(Table2[[Return Date]:[Return Date]]&gt;=L$5)*(Table2[[Last Name]:[Last Name]]=$A15)*(Table2[[Event]:[Event]]="Bay Orderly")),"BO",IF(SUMPRODUCT((Table2[[Start Date]:[Start Date]]&lt;=L$5)*(Table2[[Return Date]:[Return Date]]&gt;=L$5)*(Table2[[Last Name]:[Last Name]]=$A15)*(Table2[[Event]:[Event]]="Training")),"TRN",IF(SUMPRODUCT((Table2[[Start Date]:[Start Date]]&lt;=L$5)*(Table2[[Return Date]:[Return Date]]&gt;=L$5)*(Table2[[Last Name]:[Last Name]]=$A15)*(Table2[[Event]:[Event]]="PME")),"PME",IF(SUMPRODUCT((Table2[[Start Date]:[Start Date]]&lt;=L$5)*(Table2[[Return Date]:[Return Date]]&gt;=L$5)*(Table2[[Last Name]:[Last Name]]=$A15)*(Table2[[Event]:[Event]]="Leave")),"LV","")))))))),0)</f>
        <v/>
      </c>
      <c r="M15" s="28" t="str">
        <f>IF($A15&lt;&gt;"",IF(SUMPRODUCT((Table2[[Start Date]:[Start Date]]&lt;=M$5)*(Table2[[Return Date]:[Return Date]]&gt;=M$5)*(Table2[[Last Name]:[Last Name]]=$A15)*(Table2[[Event]:[Event]]="Deployed")),"DPLY",IF(SUMPRODUCT((Table2[[Start Date]:[Start Date]]&lt;=M$5)*(Table2[[Return Date]:[Return Date]]&gt;=M$5)*(Table2[[Last Name]:[Last Name]]=$A15)*(Table2[[Event]:[Event]]="TDY")),"TDY",IF(SUMPRODUCT((Table2[[Start Date]:[Start Date]]&lt;=M$5)*(Table2[[Return Date]:[Return Date]]&gt;=M$5)*(Table2[[Last Name]:[Last Name]]=$A15)*(Table2[[Event]:[Event]]="Quarters")),"QTRS",IF(SUMPRODUCT((Table2[[Start Date]:[Start Date]]&lt;=M$5)*(Table2[[Return Date]:[Return Date]]&gt;=M$5)*(Table2[[Last Name]:[Last Name]]=$A15)*(Table2[[Event]:[Event]]="Appt")),"APPT",IF(SUMPRODUCT((Table2[[Start Date]:[Start Date]]&lt;=M$5)*(Table2[[Return Date]:[Return Date]]&gt;=M$5)*(Table2[[Last Name]:[Last Name]]=$A15)*(Table2[[Event]:[Event]]="Bay Orderly")),"BO",IF(SUMPRODUCT((Table2[[Start Date]:[Start Date]]&lt;=M$5)*(Table2[[Return Date]:[Return Date]]&gt;=M$5)*(Table2[[Last Name]:[Last Name]]=$A15)*(Table2[[Event]:[Event]]="Training")),"TRN",IF(SUMPRODUCT((Table2[[Start Date]:[Start Date]]&lt;=M$5)*(Table2[[Return Date]:[Return Date]]&gt;=M$5)*(Table2[[Last Name]:[Last Name]]=$A15)*(Table2[[Event]:[Event]]="PME")),"PME",IF(SUMPRODUCT((Table2[[Start Date]:[Start Date]]&lt;=M$5)*(Table2[[Return Date]:[Return Date]]&gt;=M$5)*(Table2[[Last Name]:[Last Name]]=$A15)*(Table2[[Event]:[Event]]="Leave")),"LV","")))))))),0)</f>
        <v/>
      </c>
      <c r="N15" s="28" t="str">
        <f>IF($A15&lt;&gt;"",IF(SUMPRODUCT((Table2[[Start Date]:[Start Date]]&lt;=N$5)*(Table2[[Return Date]:[Return Date]]&gt;=N$5)*(Table2[[Last Name]:[Last Name]]=$A15)*(Table2[[Event]:[Event]]="Deployed")),"DPLY",IF(SUMPRODUCT((Table2[[Start Date]:[Start Date]]&lt;=N$5)*(Table2[[Return Date]:[Return Date]]&gt;=N$5)*(Table2[[Last Name]:[Last Name]]=$A15)*(Table2[[Event]:[Event]]="TDY")),"TDY",IF(SUMPRODUCT((Table2[[Start Date]:[Start Date]]&lt;=N$5)*(Table2[[Return Date]:[Return Date]]&gt;=N$5)*(Table2[[Last Name]:[Last Name]]=$A15)*(Table2[[Event]:[Event]]="Quarters")),"QTRS",IF(SUMPRODUCT((Table2[[Start Date]:[Start Date]]&lt;=N$5)*(Table2[[Return Date]:[Return Date]]&gt;=N$5)*(Table2[[Last Name]:[Last Name]]=$A15)*(Table2[[Event]:[Event]]="Appt")),"APPT",IF(SUMPRODUCT((Table2[[Start Date]:[Start Date]]&lt;=N$5)*(Table2[[Return Date]:[Return Date]]&gt;=N$5)*(Table2[[Last Name]:[Last Name]]=$A15)*(Table2[[Event]:[Event]]="Bay Orderly")),"BO",IF(SUMPRODUCT((Table2[[Start Date]:[Start Date]]&lt;=N$5)*(Table2[[Return Date]:[Return Date]]&gt;=N$5)*(Table2[[Last Name]:[Last Name]]=$A15)*(Table2[[Event]:[Event]]="Training")),"TRN",IF(SUMPRODUCT((Table2[[Start Date]:[Start Date]]&lt;=N$5)*(Table2[[Return Date]:[Return Date]]&gt;=N$5)*(Table2[[Last Name]:[Last Name]]=$A15)*(Table2[[Event]:[Event]]="PME")),"PME",IF(SUMPRODUCT((Table2[[Start Date]:[Start Date]]&lt;=N$5)*(Table2[[Return Date]:[Return Date]]&gt;=N$5)*(Table2[[Last Name]:[Last Name]]=$A15)*(Table2[[Event]:[Event]]="Leave")),"LV","")))))))),0)</f>
        <v/>
      </c>
      <c r="O15" s="28" t="str">
        <f>IF($A15&lt;&gt;"",IF(SUMPRODUCT((Table2[[Start Date]:[Start Date]]&lt;=O$5)*(Table2[[Return Date]:[Return Date]]&gt;=O$5)*(Table2[[Last Name]:[Last Name]]=$A15)*(Table2[[Event]:[Event]]="Deployed")),"DPLY",IF(SUMPRODUCT((Table2[[Start Date]:[Start Date]]&lt;=O$5)*(Table2[[Return Date]:[Return Date]]&gt;=O$5)*(Table2[[Last Name]:[Last Name]]=$A15)*(Table2[[Event]:[Event]]="TDY")),"TDY",IF(SUMPRODUCT((Table2[[Start Date]:[Start Date]]&lt;=O$5)*(Table2[[Return Date]:[Return Date]]&gt;=O$5)*(Table2[[Last Name]:[Last Name]]=$A15)*(Table2[[Event]:[Event]]="Quarters")),"QTRS",IF(SUMPRODUCT((Table2[[Start Date]:[Start Date]]&lt;=O$5)*(Table2[[Return Date]:[Return Date]]&gt;=O$5)*(Table2[[Last Name]:[Last Name]]=$A15)*(Table2[[Event]:[Event]]="Appt")),"APPT",IF(SUMPRODUCT((Table2[[Start Date]:[Start Date]]&lt;=O$5)*(Table2[[Return Date]:[Return Date]]&gt;=O$5)*(Table2[[Last Name]:[Last Name]]=$A15)*(Table2[[Event]:[Event]]="Bay Orderly")),"BO",IF(SUMPRODUCT((Table2[[Start Date]:[Start Date]]&lt;=O$5)*(Table2[[Return Date]:[Return Date]]&gt;=O$5)*(Table2[[Last Name]:[Last Name]]=$A15)*(Table2[[Event]:[Event]]="Training")),"TRN",IF(SUMPRODUCT((Table2[[Start Date]:[Start Date]]&lt;=O$5)*(Table2[[Return Date]:[Return Date]]&gt;=O$5)*(Table2[[Last Name]:[Last Name]]=$A15)*(Table2[[Event]:[Event]]="PME")),"PME",IF(SUMPRODUCT((Table2[[Start Date]:[Start Date]]&lt;=O$5)*(Table2[[Return Date]:[Return Date]]&gt;=O$5)*(Table2[[Last Name]:[Last Name]]=$A15)*(Table2[[Event]:[Event]]="Leave")),"LV","")))))))),0)</f>
        <v/>
      </c>
      <c r="P15" s="28" t="str">
        <f>IF($A15&lt;&gt;"",IF(SUMPRODUCT((Table2[[Start Date]:[Start Date]]&lt;=P$5)*(Table2[[Return Date]:[Return Date]]&gt;=P$5)*(Table2[[Last Name]:[Last Name]]=$A15)*(Table2[[Event]:[Event]]="Deployed")),"DPLY",IF(SUMPRODUCT((Table2[[Start Date]:[Start Date]]&lt;=P$5)*(Table2[[Return Date]:[Return Date]]&gt;=P$5)*(Table2[[Last Name]:[Last Name]]=$A15)*(Table2[[Event]:[Event]]="TDY")),"TDY",IF(SUMPRODUCT((Table2[[Start Date]:[Start Date]]&lt;=P$5)*(Table2[[Return Date]:[Return Date]]&gt;=P$5)*(Table2[[Last Name]:[Last Name]]=$A15)*(Table2[[Event]:[Event]]="Quarters")),"QTRS",IF(SUMPRODUCT((Table2[[Start Date]:[Start Date]]&lt;=P$5)*(Table2[[Return Date]:[Return Date]]&gt;=P$5)*(Table2[[Last Name]:[Last Name]]=$A15)*(Table2[[Event]:[Event]]="Appt")),"APPT",IF(SUMPRODUCT((Table2[[Start Date]:[Start Date]]&lt;=P$5)*(Table2[[Return Date]:[Return Date]]&gt;=P$5)*(Table2[[Last Name]:[Last Name]]=$A15)*(Table2[[Event]:[Event]]="Bay Orderly")),"BO",IF(SUMPRODUCT((Table2[[Start Date]:[Start Date]]&lt;=P$5)*(Table2[[Return Date]:[Return Date]]&gt;=P$5)*(Table2[[Last Name]:[Last Name]]=$A15)*(Table2[[Event]:[Event]]="Training")),"TRN",IF(SUMPRODUCT((Table2[[Start Date]:[Start Date]]&lt;=P$5)*(Table2[[Return Date]:[Return Date]]&gt;=P$5)*(Table2[[Last Name]:[Last Name]]=$A15)*(Table2[[Event]:[Event]]="PME")),"PME",IF(SUMPRODUCT((Table2[[Start Date]:[Start Date]]&lt;=P$5)*(Table2[[Return Date]:[Return Date]]&gt;=P$5)*(Table2[[Last Name]:[Last Name]]=$A15)*(Table2[[Event]:[Event]]="Leave")),"LV","")))))))),0)</f>
        <v/>
      </c>
      <c r="Q15" s="28" t="str">
        <f>IF($A15&lt;&gt;"",IF(SUMPRODUCT((Table2[[Start Date]:[Start Date]]&lt;=Q$5)*(Table2[[Return Date]:[Return Date]]&gt;=Q$5)*(Table2[[Last Name]:[Last Name]]=$A15)*(Table2[[Event]:[Event]]="Deployed")),"DPLY",IF(SUMPRODUCT((Table2[[Start Date]:[Start Date]]&lt;=Q$5)*(Table2[[Return Date]:[Return Date]]&gt;=Q$5)*(Table2[[Last Name]:[Last Name]]=$A15)*(Table2[[Event]:[Event]]="TDY")),"TDY",IF(SUMPRODUCT((Table2[[Start Date]:[Start Date]]&lt;=Q$5)*(Table2[[Return Date]:[Return Date]]&gt;=Q$5)*(Table2[[Last Name]:[Last Name]]=$A15)*(Table2[[Event]:[Event]]="Quarters")),"QTRS",IF(SUMPRODUCT((Table2[[Start Date]:[Start Date]]&lt;=Q$5)*(Table2[[Return Date]:[Return Date]]&gt;=Q$5)*(Table2[[Last Name]:[Last Name]]=$A15)*(Table2[[Event]:[Event]]="Appt")),"APPT",IF(SUMPRODUCT((Table2[[Start Date]:[Start Date]]&lt;=Q$5)*(Table2[[Return Date]:[Return Date]]&gt;=Q$5)*(Table2[[Last Name]:[Last Name]]=$A15)*(Table2[[Event]:[Event]]="Bay Orderly")),"BO",IF(SUMPRODUCT((Table2[[Start Date]:[Start Date]]&lt;=Q$5)*(Table2[[Return Date]:[Return Date]]&gt;=Q$5)*(Table2[[Last Name]:[Last Name]]=$A15)*(Table2[[Event]:[Event]]="Training")),"TRN",IF(SUMPRODUCT((Table2[[Start Date]:[Start Date]]&lt;=Q$5)*(Table2[[Return Date]:[Return Date]]&gt;=Q$5)*(Table2[[Last Name]:[Last Name]]=$A15)*(Table2[[Event]:[Event]]="PME")),"PME",IF(SUMPRODUCT((Table2[[Start Date]:[Start Date]]&lt;=Q$5)*(Table2[[Return Date]:[Return Date]]&gt;=Q$5)*(Table2[[Last Name]:[Last Name]]=$A15)*(Table2[[Event]:[Event]]="Leave")),"LV","")))))))),0)</f>
        <v/>
      </c>
      <c r="R15" s="28" t="str">
        <f>IF($A15&lt;&gt;"",IF(SUMPRODUCT((Table2[[Start Date]:[Start Date]]&lt;=R$5)*(Table2[[Return Date]:[Return Date]]&gt;=R$5)*(Table2[[Last Name]:[Last Name]]=$A15)*(Table2[[Event]:[Event]]="Deployed")),"DPLY",IF(SUMPRODUCT((Table2[[Start Date]:[Start Date]]&lt;=R$5)*(Table2[[Return Date]:[Return Date]]&gt;=R$5)*(Table2[[Last Name]:[Last Name]]=$A15)*(Table2[[Event]:[Event]]="TDY")),"TDY",IF(SUMPRODUCT((Table2[[Start Date]:[Start Date]]&lt;=R$5)*(Table2[[Return Date]:[Return Date]]&gt;=R$5)*(Table2[[Last Name]:[Last Name]]=$A15)*(Table2[[Event]:[Event]]="Quarters")),"QTRS",IF(SUMPRODUCT((Table2[[Start Date]:[Start Date]]&lt;=R$5)*(Table2[[Return Date]:[Return Date]]&gt;=R$5)*(Table2[[Last Name]:[Last Name]]=$A15)*(Table2[[Event]:[Event]]="Appt")),"APPT",IF(SUMPRODUCT((Table2[[Start Date]:[Start Date]]&lt;=R$5)*(Table2[[Return Date]:[Return Date]]&gt;=R$5)*(Table2[[Last Name]:[Last Name]]=$A15)*(Table2[[Event]:[Event]]="Bay Orderly")),"BO",IF(SUMPRODUCT((Table2[[Start Date]:[Start Date]]&lt;=R$5)*(Table2[[Return Date]:[Return Date]]&gt;=R$5)*(Table2[[Last Name]:[Last Name]]=$A15)*(Table2[[Event]:[Event]]="Training")),"TRN",IF(SUMPRODUCT((Table2[[Start Date]:[Start Date]]&lt;=R$5)*(Table2[[Return Date]:[Return Date]]&gt;=R$5)*(Table2[[Last Name]:[Last Name]]=$A15)*(Table2[[Event]:[Event]]="PME")),"PME",IF(SUMPRODUCT((Table2[[Start Date]:[Start Date]]&lt;=R$5)*(Table2[[Return Date]:[Return Date]]&gt;=R$5)*(Table2[[Last Name]:[Last Name]]=$A15)*(Table2[[Event]:[Event]]="Leave")),"LV","")))))))),0)</f>
        <v/>
      </c>
      <c r="S15" s="28" t="str">
        <f>IF($A15&lt;&gt;"",IF(SUMPRODUCT((Table2[[Start Date]:[Start Date]]&lt;=S$5)*(Table2[[Return Date]:[Return Date]]&gt;=S$5)*(Table2[[Last Name]:[Last Name]]=$A15)*(Table2[[Event]:[Event]]="Deployed")),"DPLY",IF(SUMPRODUCT((Table2[[Start Date]:[Start Date]]&lt;=S$5)*(Table2[[Return Date]:[Return Date]]&gt;=S$5)*(Table2[[Last Name]:[Last Name]]=$A15)*(Table2[[Event]:[Event]]="TDY")),"TDY",IF(SUMPRODUCT((Table2[[Start Date]:[Start Date]]&lt;=S$5)*(Table2[[Return Date]:[Return Date]]&gt;=S$5)*(Table2[[Last Name]:[Last Name]]=$A15)*(Table2[[Event]:[Event]]="Quarters")),"QTRS",IF(SUMPRODUCT((Table2[[Start Date]:[Start Date]]&lt;=S$5)*(Table2[[Return Date]:[Return Date]]&gt;=S$5)*(Table2[[Last Name]:[Last Name]]=$A15)*(Table2[[Event]:[Event]]="Appt")),"APPT",IF(SUMPRODUCT((Table2[[Start Date]:[Start Date]]&lt;=S$5)*(Table2[[Return Date]:[Return Date]]&gt;=S$5)*(Table2[[Last Name]:[Last Name]]=$A15)*(Table2[[Event]:[Event]]="Bay Orderly")),"BO",IF(SUMPRODUCT((Table2[[Start Date]:[Start Date]]&lt;=S$5)*(Table2[[Return Date]:[Return Date]]&gt;=S$5)*(Table2[[Last Name]:[Last Name]]=$A15)*(Table2[[Event]:[Event]]="Training")),"TRN",IF(SUMPRODUCT((Table2[[Start Date]:[Start Date]]&lt;=S$5)*(Table2[[Return Date]:[Return Date]]&gt;=S$5)*(Table2[[Last Name]:[Last Name]]=$A15)*(Table2[[Event]:[Event]]="PME")),"PME",IF(SUMPRODUCT((Table2[[Start Date]:[Start Date]]&lt;=S$5)*(Table2[[Return Date]:[Return Date]]&gt;=S$5)*(Table2[[Last Name]:[Last Name]]=$A15)*(Table2[[Event]:[Event]]="Leave")),"LV","")))))))),0)</f>
        <v/>
      </c>
      <c r="T15" s="28" t="str">
        <f>IF($A15&lt;&gt;"",IF(SUMPRODUCT((Table2[[Start Date]:[Start Date]]&lt;=T$5)*(Table2[[Return Date]:[Return Date]]&gt;=T$5)*(Table2[[Last Name]:[Last Name]]=$A15)*(Table2[[Event]:[Event]]="Deployed")),"DPLY",IF(SUMPRODUCT((Table2[[Start Date]:[Start Date]]&lt;=T$5)*(Table2[[Return Date]:[Return Date]]&gt;=T$5)*(Table2[[Last Name]:[Last Name]]=$A15)*(Table2[[Event]:[Event]]="TDY")),"TDY",IF(SUMPRODUCT((Table2[[Start Date]:[Start Date]]&lt;=T$5)*(Table2[[Return Date]:[Return Date]]&gt;=T$5)*(Table2[[Last Name]:[Last Name]]=$A15)*(Table2[[Event]:[Event]]="Quarters")),"QTRS",IF(SUMPRODUCT((Table2[[Start Date]:[Start Date]]&lt;=T$5)*(Table2[[Return Date]:[Return Date]]&gt;=T$5)*(Table2[[Last Name]:[Last Name]]=$A15)*(Table2[[Event]:[Event]]="Appt")),"APPT",IF(SUMPRODUCT((Table2[[Start Date]:[Start Date]]&lt;=T$5)*(Table2[[Return Date]:[Return Date]]&gt;=T$5)*(Table2[[Last Name]:[Last Name]]=$A15)*(Table2[[Event]:[Event]]="Bay Orderly")),"BO",IF(SUMPRODUCT((Table2[[Start Date]:[Start Date]]&lt;=T$5)*(Table2[[Return Date]:[Return Date]]&gt;=T$5)*(Table2[[Last Name]:[Last Name]]=$A15)*(Table2[[Event]:[Event]]="Training")),"TRN",IF(SUMPRODUCT((Table2[[Start Date]:[Start Date]]&lt;=T$5)*(Table2[[Return Date]:[Return Date]]&gt;=T$5)*(Table2[[Last Name]:[Last Name]]=$A15)*(Table2[[Event]:[Event]]="PME")),"PME",IF(SUMPRODUCT((Table2[[Start Date]:[Start Date]]&lt;=T$5)*(Table2[[Return Date]:[Return Date]]&gt;=T$5)*(Table2[[Last Name]:[Last Name]]=$A15)*(Table2[[Event]:[Event]]="Leave")),"LV","")))))))),0)</f>
        <v/>
      </c>
      <c r="U15" s="28" t="str">
        <f>IF($A15&lt;&gt;"",IF(SUMPRODUCT((Table2[[Start Date]:[Start Date]]&lt;=U$5)*(Table2[[Return Date]:[Return Date]]&gt;=U$5)*(Table2[[Last Name]:[Last Name]]=$A15)*(Table2[[Event]:[Event]]="Deployed")),"DPLY",IF(SUMPRODUCT((Table2[[Start Date]:[Start Date]]&lt;=U$5)*(Table2[[Return Date]:[Return Date]]&gt;=U$5)*(Table2[[Last Name]:[Last Name]]=$A15)*(Table2[[Event]:[Event]]="TDY")),"TDY",IF(SUMPRODUCT((Table2[[Start Date]:[Start Date]]&lt;=U$5)*(Table2[[Return Date]:[Return Date]]&gt;=U$5)*(Table2[[Last Name]:[Last Name]]=$A15)*(Table2[[Event]:[Event]]="Quarters")),"QTRS",IF(SUMPRODUCT((Table2[[Start Date]:[Start Date]]&lt;=U$5)*(Table2[[Return Date]:[Return Date]]&gt;=U$5)*(Table2[[Last Name]:[Last Name]]=$A15)*(Table2[[Event]:[Event]]="Appt")),"APPT",IF(SUMPRODUCT((Table2[[Start Date]:[Start Date]]&lt;=U$5)*(Table2[[Return Date]:[Return Date]]&gt;=U$5)*(Table2[[Last Name]:[Last Name]]=$A15)*(Table2[[Event]:[Event]]="Bay Orderly")),"BO",IF(SUMPRODUCT((Table2[[Start Date]:[Start Date]]&lt;=U$5)*(Table2[[Return Date]:[Return Date]]&gt;=U$5)*(Table2[[Last Name]:[Last Name]]=$A15)*(Table2[[Event]:[Event]]="Training")),"TRN",IF(SUMPRODUCT((Table2[[Start Date]:[Start Date]]&lt;=U$5)*(Table2[[Return Date]:[Return Date]]&gt;=U$5)*(Table2[[Last Name]:[Last Name]]=$A15)*(Table2[[Event]:[Event]]="PME")),"PME",IF(SUMPRODUCT((Table2[[Start Date]:[Start Date]]&lt;=U$5)*(Table2[[Return Date]:[Return Date]]&gt;=U$5)*(Table2[[Last Name]:[Last Name]]=$A15)*(Table2[[Event]:[Event]]="Leave")),"LV","")))))))),0)</f>
        <v/>
      </c>
      <c r="V15" s="28" t="str">
        <f>IF($A15&lt;&gt;"",IF(SUMPRODUCT((Table2[[Start Date]:[Start Date]]&lt;=V$5)*(Table2[[Return Date]:[Return Date]]&gt;=V$5)*(Table2[[Last Name]:[Last Name]]=$A15)*(Table2[[Event]:[Event]]="Deployed")),"DPLY",IF(SUMPRODUCT((Table2[[Start Date]:[Start Date]]&lt;=V$5)*(Table2[[Return Date]:[Return Date]]&gt;=V$5)*(Table2[[Last Name]:[Last Name]]=$A15)*(Table2[[Event]:[Event]]="TDY")),"TDY",IF(SUMPRODUCT((Table2[[Start Date]:[Start Date]]&lt;=V$5)*(Table2[[Return Date]:[Return Date]]&gt;=V$5)*(Table2[[Last Name]:[Last Name]]=$A15)*(Table2[[Event]:[Event]]="Quarters")),"QTRS",IF(SUMPRODUCT((Table2[[Start Date]:[Start Date]]&lt;=V$5)*(Table2[[Return Date]:[Return Date]]&gt;=V$5)*(Table2[[Last Name]:[Last Name]]=$A15)*(Table2[[Event]:[Event]]="Appt")),"APPT",IF(SUMPRODUCT((Table2[[Start Date]:[Start Date]]&lt;=V$5)*(Table2[[Return Date]:[Return Date]]&gt;=V$5)*(Table2[[Last Name]:[Last Name]]=$A15)*(Table2[[Event]:[Event]]="Bay Orderly")),"BO",IF(SUMPRODUCT((Table2[[Start Date]:[Start Date]]&lt;=V$5)*(Table2[[Return Date]:[Return Date]]&gt;=V$5)*(Table2[[Last Name]:[Last Name]]=$A15)*(Table2[[Event]:[Event]]="Training")),"TRN",IF(SUMPRODUCT((Table2[[Start Date]:[Start Date]]&lt;=V$5)*(Table2[[Return Date]:[Return Date]]&gt;=V$5)*(Table2[[Last Name]:[Last Name]]=$A15)*(Table2[[Event]:[Event]]="PME")),"PME",IF(SUMPRODUCT((Table2[[Start Date]:[Start Date]]&lt;=V$5)*(Table2[[Return Date]:[Return Date]]&gt;=V$5)*(Table2[[Last Name]:[Last Name]]=$A15)*(Table2[[Event]:[Event]]="Leave")),"LV","")))))))),0)</f>
        <v/>
      </c>
      <c r="W15" s="28" t="str">
        <f>IF($A15&lt;&gt;"",IF(SUMPRODUCT((Table2[[Start Date]:[Start Date]]&lt;=W$5)*(Table2[[Return Date]:[Return Date]]&gt;=W$5)*(Table2[[Last Name]:[Last Name]]=$A15)*(Table2[[Event]:[Event]]="Deployed")),"DPLY",IF(SUMPRODUCT((Table2[[Start Date]:[Start Date]]&lt;=W$5)*(Table2[[Return Date]:[Return Date]]&gt;=W$5)*(Table2[[Last Name]:[Last Name]]=$A15)*(Table2[[Event]:[Event]]="TDY")),"TDY",IF(SUMPRODUCT((Table2[[Start Date]:[Start Date]]&lt;=W$5)*(Table2[[Return Date]:[Return Date]]&gt;=W$5)*(Table2[[Last Name]:[Last Name]]=$A15)*(Table2[[Event]:[Event]]="Quarters")),"QTRS",IF(SUMPRODUCT((Table2[[Start Date]:[Start Date]]&lt;=W$5)*(Table2[[Return Date]:[Return Date]]&gt;=W$5)*(Table2[[Last Name]:[Last Name]]=$A15)*(Table2[[Event]:[Event]]="Appt")),"APPT",IF(SUMPRODUCT((Table2[[Start Date]:[Start Date]]&lt;=W$5)*(Table2[[Return Date]:[Return Date]]&gt;=W$5)*(Table2[[Last Name]:[Last Name]]=$A15)*(Table2[[Event]:[Event]]="Bay Orderly")),"BO",IF(SUMPRODUCT((Table2[[Start Date]:[Start Date]]&lt;=W$5)*(Table2[[Return Date]:[Return Date]]&gt;=W$5)*(Table2[[Last Name]:[Last Name]]=$A15)*(Table2[[Event]:[Event]]="Training")),"TRN",IF(SUMPRODUCT((Table2[[Start Date]:[Start Date]]&lt;=W$5)*(Table2[[Return Date]:[Return Date]]&gt;=W$5)*(Table2[[Last Name]:[Last Name]]=$A15)*(Table2[[Event]:[Event]]="PME")),"PME",IF(SUMPRODUCT((Table2[[Start Date]:[Start Date]]&lt;=W$5)*(Table2[[Return Date]:[Return Date]]&gt;=W$5)*(Table2[[Last Name]:[Last Name]]=$A15)*(Table2[[Event]:[Event]]="Leave")),"LV","")))))))),0)</f>
        <v/>
      </c>
      <c r="X15" s="28" t="str">
        <f>IF($A15&lt;&gt;"",IF(SUMPRODUCT((Table2[[Start Date]:[Start Date]]&lt;=X$5)*(Table2[[Return Date]:[Return Date]]&gt;=X$5)*(Table2[[Last Name]:[Last Name]]=$A15)*(Table2[[Event]:[Event]]="Deployed")),"DPLY",IF(SUMPRODUCT((Table2[[Start Date]:[Start Date]]&lt;=X$5)*(Table2[[Return Date]:[Return Date]]&gt;=X$5)*(Table2[[Last Name]:[Last Name]]=$A15)*(Table2[[Event]:[Event]]="TDY")),"TDY",IF(SUMPRODUCT((Table2[[Start Date]:[Start Date]]&lt;=X$5)*(Table2[[Return Date]:[Return Date]]&gt;=X$5)*(Table2[[Last Name]:[Last Name]]=$A15)*(Table2[[Event]:[Event]]="Quarters")),"QTRS",IF(SUMPRODUCT((Table2[[Start Date]:[Start Date]]&lt;=X$5)*(Table2[[Return Date]:[Return Date]]&gt;=X$5)*(Table2[[Last Name]:[Last Name]]=$A15)*(Table2[[Event]:[Event]]="Appt")),"APPT",IF(SUMPRODUCT((Table2[[Start Date]:[Start Date]]&lt;=X$5)*(Table2[[Return Date]:[Return Date]]&gt;=X$5)*(Table2[[Last Name]:[Last Name]]=$A15)*(Table2[[Event]:[Event]]="Bay Orderly")),"BO",IF(SUMPRODUCT((Table2[[Start Date]:[Start Date]]&lt;=X$5)*(Table2[[Return Date]:[Return Date]]&gt;=X$5)*(Table2[[Last Name]:[Last Name]]=$A15)*(Table2[[Event]:[Event]]="Training")),"TRN",IF(SUMPRODUCT((Table2[[Start Date]:[Start Date]]&lt;=X$5)*(Table2[[Return Date]:[Return Date]]&gt;=X$5)*(Table2[[Last Name]:[Last Name]]=$A15)*(Table2[[Event]:[Event]]="PME")),"PME",IF(SUMPRODUCT((Table2[[Start Date]:[Start Date]]&lt;=X$5)*(Table2[[Return Date]:[Return Date]]&gt;=X$5)*(Table2[[Last Name]:[Last Name]]=$A15)*(Table2[[Event]:[Event]]="Leave")),"LV","")))))))),0)</f>
        <v/>
      </c>
      <c r="Y15" s="28" t="str">
        <f>IF($A15&lt;&gt;"",IF(SUMPRODUCT((Table2[[Start Date]:[Start Date]]&lt;=Y$5)*(Table2[[Return Date]:[Return Date]]&gt;=Y$5)*(Table2[[Last Name]:[Last Name]]=$A15)*(Table2[[Event]:[Event]]="Deployed")),"DPLY",IF(SUMPRODUCT((Table2[[Start Date]:[Start Date]]&lt;=Y$5)*(Table2[[Return Date]:[Return Date]]&gt;=Y$5)*(Table2[[Last Name]:[Last Name]]=$A15)*(Table2[[Event]:[Event]]="TDY")),"TDY",IF(SUMPRODUCT((Table2[[Start Date]:[Start Date]]&lt;=Y$5)*(Table2[[Return Date]:[Return Date]]&gt;=Y$5)*(Table2[[Last Name]:[Last Name]]=$A15)*(Table2[[Event]:[Event]]="Quarters")),"QTRS",IF(SUMPRODUCT((Table2[[Start Date]:[Start Date]]&lt;=Y$5)*(Table2[[Return Date]:[Return Date]]&gt;=Y$5)*(Table2[[Last Name]:[Last Name]]=$A15)*(Table2[[Event]:[Event]]="Appt")),"APPT",IF(SUMPRODUCT((Table2[[Start Date]:[Start Date]]&lt;=Y$5)*(Table2[[Return Date]:[Return Date]]&gt;=Y$5)*(Table2[[Last Name]:[Last Name]]=$A15)*(Table2[[Event]:[Event]]="Bay Orderly")),"BO",IF(SUMPRODUCT((Table2[[Start Date]:[Start Date]]&lt;=Y$5)*(Table2[[Return Date]:[Return Date]]&gt;=Y$5)*(Table2[[Last Name]:[Last Name]]=$A15)*(Table2[[Event]:[Event]]="Training")),"TRN",IF(SUMPRODUCT((Table2[[Start Date]:[Start Date]]&lt;=Y$5)*(Table2[[Return Date]:[Return Date]]&gt;=Y$5)*(Table2[[Last Name]:[Last Name]]=$A15)*(Table2[[Event]:[Event]]="PME")),"PME",IF(SUMPRODUCT((Table2[[Start Date]:[Start Date]]&lt;=Y$5)*(Table2[[Return Date]:[Return Date]]&gt;=Y$5)*(Table2[[Last Name]:[Last Name]]=$A15)*(Table2[[Event]:[Event]]="Leave")),"LV","")))))))),0)</f>
        <v/>
      </c>
      <c r="Z15" s="28" t="str">
        <f>IF($A15&lt;&gt;"",IF(SUMPRODUCT((Table2[[Start Date]:[Start Date]]&lt;=Z$5)*(Table2[[Return Date]:[Return Date]]&gt;=Z$5)*(Table2[[Last Name]:[Last Name]]=$A15)*(Table2[[Event]:[Event]]="Deployed")),"DPLY",IF(SUMPRODUCT((Table2[[Start Date]:[Start Date]]&lt;=Z$5)*(Table2[[Return Date]:[Return Date]]&gt;=Z$5)*(Table2[[Last Name]:[Last Name]]=$A15)*(Table2[[Event]:[Event]]="TDY")),"TDY",IF(SUMPRODUCT((Table2[[Start Date]:[Start Date]]&lt;=Z$5)*(Table2[[Return Date]:[Return Date]]&gt;=Z$5)*(Table2[[Last Name]:[Last Name]]=$A15)*(Table2[[Event]:[Event]]="Quarters")),"QTRS",IF(SUMPRODUCT((Table2[[Start Date]:[Start Date]]&lt;=Z$5)*(Table2[[Return Date]:[Return Date]]&gt;=Z$5)*(Table2[[Last Name]:[Last Name]]=$A15)*(Table2[[Event]:[Event]]="Appt")),"APPT",IF(SUMPRODUCT((Table2[[Start Date]:[Start Date]]&lt;=Z$5)*(Table2[[Return Date]:[Return Date]]&gt;=Z$5)*(Table2[[Last Name]:[Last Name]]=$A15)*(Table2[[Event]:[Event]]="Bay Orderly")),"BO",IF(SUMPRODUCT((Table2[[Start Date]:[Start Date]]&lt;=Z$5)*(Table2[[Return Date]:[Return Date]]&gt;=Z$5)*(Table2[[Last Name]:[Last Name]]=$A15)*(Table2[[Event]:[Event]]="Training")),"TRN",IF(SUMPRODUCT((Table2[[Start Date]:[Start Date]]&lt;=Z$5)*(Table2[[Return Date]:[Return Date]]&gt;=Z$5)*(Table2[[Last Name]:[Last Name]]=$A15)*(Table2[[Event]:[Event]]="PME")),"PME",IF(SUMPRODUCT((Table2[[Start Date]:[Start Date]]&lt;=Z$5)*(Table2[[Return Date]:[Return Date]]&gt;=Z$5)*(Table2[[Last Name]:[Last Name]]=$A15)*(Table2[[Event]:[Event]]="Leave")),"LV","")))))))),0)</f>
        <v/>
      </c>
      <c r="AA15" s="28" t="str">
        <f>IF($A15&lt;&gt;"",IF(SUMPRODUCT((Table2[[Start Date]:[Start Date]]&lt;=AA$5)*(Table2[[Return Date]:[Return Date]]&gt;=AA$5)*(Table2[[Last Name]:[Last Name]]=$A15)*(Table2[[Event]:[Event]]="Deployed")),"DPLY",IF(SUMPRODUCT((Table2[[Start Date]:[Start Date]]&lt;=AA$5)*(Table2[[Return Date]:[Return Date]]&gt;=AA$5)*(Table2[[Last Name]:[Last Name]]=$A15)*(Table2[[Event]:[Event]]="TDY")),"TDY",IF(SUMPRODUCT((Table2[[Start Date]:[Start Date]]&lt;=AA$5)*(Table2[[Return Date]:[Return Date]]&gt;=AA$5)*(Table2[[Last Name]:[Last Name]]=$A15)*(Table2[[Event]:[Event]]="Quarters")),"QTRS",IF(SUMPRODUCT((Table2[[Start Date]:[Start Date]]&lt;=AA$5)*(Table2[[Return Date]:[Return Date]]&gt;=AA$5)*(Table2[[Last Name]:[Last Name]]=$A15)*(Table2[[Event]:[Event]]="Appt")),"APPT",IF(SUMPRODUCT((Table2[[Start Date]:[Start Date]]&lt;=AA$5)*(Table2[[Return Date]:[Return Date]]&gt;=AA$5)*(Table2[[Last Name]:[Last Name]]=$A15)*(Table2[[Event]:[Event]]="Bay Orderly")),"BO",IF(SUMPRODUCT((Table2[[Start Date]:[Start Date]]&lt;=AA$5)*(Table2[[Return Date]:[Return Date]]&gt;=AA$5)*(Table2[[Last Name]:[Last Name]]=$A15)*(Table2[[Event]:[Event]]="Training")),"TRN",IF(SUMPRODUCT((Table2[[Start Date]:[Start Date]]&lt;=AA$5)*(Table2[[Return Date]:[Return Date]]&gt;=AA$5)*(Table2[[Last Name]:[Last Name]]=$A15)*(Table2[[Event]:[Event]]="PME")),"PME",IF(SUMPRODUCT((Table2[[Start Date]:[Start Date]]&lt;=AA$5)*(Table2[[Return Date]:[Return Date]]&gt;=AA$5)*(Table2[[Last Name]:[Last Name]]=$A15)*(Table2[[Event]:[Event]]="Leave")),"LV","")))))))),0)</f>
        <v/>
      </c>
      <c r="AB15" s="28" t="str">
        <f>IF($A15&lt;&gt;"",IF(SUMPRODUCT((Table2[[Start Date]:[Start Date]]&lt;=AB$5)*(Table2[[Return Date]:[Return Date]]&gt;=AB$5)*(Table2[[Last Name]:[Last Name]]=$A15)*(Table2[[Event]:[Event]]="Deployed")),"DPLY",IF(SUMPRODUCT((Table2[[Start Date]:[Start Date]]&lt;=AB$5)*(Table2[[Return Date]:[Return Date]]&gt;=AB$5)*(Table2[[Last Name]:[Last Name]]=$A15)*(Table2[[Event]:[Event]]="TDY")),"TDY",IF(SUMPRODUCT((Table2[[Start Date]:[Start Date]]&lt;=AB$5)*(Table2[[Return Date]:[Return Date]]&gt;=AB$5)*(Table2[[Last Name]:[Last Name]]=$A15)*(Table2[[Event]:[Event]]="Quarters")),"QTRS",IF(SUMPRODUCT((Table2[[Start Date]:[Start Date]]&lt;=AB$5)*(Table2[[Return Date]:[Return Date]]&gt;=AB$5)*(Table2[[Last Name]:[Last Name]]=$A15)*(Table2[[Event]:[Event]]="Appt")),"APPT",IF(SUMPRODUCT((Table2[[Start Date]:[Start Date]]&lt;=AB$5)*(Table2[[Return Date]:[Return Date]]&gt;=AB$5)*(Table2[[Last Name]:[Last Name]]=$A15)*(Table2[[Event]:[Event]]="Bay Orderly")),"BO",IF(SUMPRODUCT((Table2[[Start Date]:[Start Date]]&lt;=AB$5)*(Table2[[Return Date]:[Return Date]]&gt;=AB$5)*(Table2[[Last Name]:[Last Name]]=$A15)*(Table2[[Event]:[Event]]="Training")),"TRN",IF(SUMPRODUCT((Table2[[Start Date]:[Start Date]]&lt;=AB$5)*(Table2[[Return Date]:[Return Date]]&gt;=AB$5)*(Table2[[Last Name]:[Last Name]]=$A15)*(Table2[[Event]:[Event]]="PME")),"PME",IF(SUMPRODUCT((Table2[[Start Date]:[Start Date]]&lt;=AB$5)*(Table2[[Return Date]:[Return Date]]&gt;=AB$5)*(Table2[[Last Name]:[Last Name]]=$A15)*(Table2[[Event]:[Event]]="Leave")),"LV","")))))))),0)</f>
        <v/>
      </c>
      <c r="AC15" s="28" t="str">
        <f>IF($A15&lt;&gt;"",IF(SUMPRODUCT((Table2[[Start Date]:[Start Date]]&lt;=AC$5)*(Table2[[Return Date]:[Return Date]]&gt;=AC$5)*(Table2[[Last Name]:[Last Name]]=$A15)*(Table2[[Event]:[Event]]="Deployed")),"DPLY",IF(SUMPRODUCT((Table2[[Start Date]:[Start Date]]&lt;=AC$5)*(Table2[[Return Date]:[Return Date]]&gt;=AC$5)*(Table2[[Last Name]:[Last Name]]=$A15)*(Table2[[Event]:[Event]]="TDY")),"TDY",IF(SUMPRODUCT((Table2[[Start Date]:[Start Date]]&lt;=AC$5)*(Table2[[Return Date]:[Return Date]]&gt;=AC$5)*(Table2[[Last Name]:[Last Name]]=$A15)*(Table2[[Event]:[Event]]="Quarters")),"QTRS",IF(SUMPRODUCT((Table2[[Start Date]:[Start Date]]&lt;=AC$5)*(Table2[[Return Date]:[Return Date]]&gt;=AC$5)*(Table2[[Last Name]:[Last Name]]=$A15)*(Table2[[Event]:[Event]]="Appt")),"APPT",IF(SUMPRODUCT((Table2[[Start Date]:[Start Date]]&lt;=AC$5)*(Table2[[Return Date]:[Return Date]]&gt;=AC$5)*(Table2[[Last Name]:[Last Name]]=$A15)*(Table2[[Event]:[Event]]="Bay Orderly")),"BO",IF(SUMPRODUCT((Table2[[Start Date]:[Start Date]]&lt;=AC$5)*(Table2[[Return Date]:[Return Date]]&gt;=AC$5)*(Table2[[Last Name]:[Last Name]]=$A15)*(Table2[[Event]:[Event]]="Training")),"TRN",IF(SUMPRODUCT((Table2[[Start Date]:[Start Date]]&lt;=AC$5)*(Table2[[Return Date]:[Return Date]]&gt;=AC$5)*(Table2[[Last Name]:[Last Name]]=$A15)*(Table2[[Event]:[Event]]="PME")),"PME",IF(SUMPRODUCT((Table2[[Start Date]:[Start Date]]&lt;=AC$5)*(Table2[[Return Date]:[Return Date]]&gt;=AC$5)*(Table2[[Last Name]:[Last Name]]=$A15)*(Table2[[Event]:[Event]]="Leave")),"LV","")))))))),0)</f>
        <v/>
      </c>
      <c r="AD15" s="28" t="str">
        <f>IF($A15&lt;&gt;"",IF(SUMPRODUCT((Table2[[Start Date]:[Start Date]]&lt;=AD$5)*(Table2[[Return Date]:[Return Date]]&gt;=AD$5)*(Table2[[Last Name]:[Last Name]]=$A15)*(Table2[[Event]:[Event]]="Deployed")),"DPLY",IF(SUMPRODUCT((Table2[[Start Date]:[Start Date]]&lt;=AD$5)*(Table2[[Return Date]:[Return Date]]&gt;=AD$5)*(Table2[[Last Name]:[Last Name]]=$A15)*(Table2[[Event]:[Event]]="TDY")),"TDY",IF(SUMPRODUCT((Table2[[Start Date]:[Start Date]]&lt;=AD$5)*(Table2[[Return Date]:[Return Date]]&gt;=AD$5)*(Table2[[Last Name]:[Last Name]]=$A15)*(Table2[[Event]:[Event]]="Quarters")),"QTRS",IF(SUMPRODUCT((Table2[[Start Date]:[Start Date]]&lt;=AD$5)*(Table2[[Return Date]:[Return Date]]&gt;=AD$5)*(Table2[[Last Name]:[Last Name]]=$A15)*(Table2[[Event]:[Event]]="Appt")),"APPT",IF(SUMPRODUCT((Table2[[Start Date]:[Start Date]]&lt;=AD$5)*(Table2[[Return Date]:[Return Date]]&gt;=AD$5)*(Table2[[Last Name]:[Last Name]]=$A15)*(Table2[[Event]:[Event]]="Bay Orderly")),"BO",IF(SUMPRODUCT((Table2[[Start Date]:[Start Date]]&lt;=AD$5)*(Table2[[Return Date]:[Return Date]]&gt;=AD$5)*(Table2[[Last Name]:[Last Name]]=$A15)*(Table2[[Event]:[Event]]="Training")),"TRN",IF(SUMPRODUCT((Table2[[Start Date]:[Start Date]]&lt;=AD$5)*(Table2[[Return Date]:[Return Date]]&gt;=AD$5)*(Table2[[Last Name]:[Last Name]]=$A15)*(Table2[[Event]:[Event]]="PME")),"PME",IF(SUMPRODUCT((Table2[[Start Date]:[Start Date]]&lt;=AD$5)*(Table2[[Return Date]:[Return Date]]&gt;=AD$5)*(Table2[[Last Name]:[Last Name]]=$A15)*(Table2[[Event]:[Event]]="Leave")),"LV","")))))))),0)</f>
        <v/>
      </c>
      <c r="AE15" s="28" t="str">
        <f>IF($A15&lt;&gt;"",IF(SUMPRODUCT((Table2[[Start Date]:[Start Date]]&lt;=AE$5)*(Table2[[Return Date]:[Return Date]]&gt;=AE$5)*(Table2[[Last Name]:[Last Name]]=$A15)*(Table2[[Event]:[Event]]="Deployed")),"DPLY",IF(SUMPRODUCT((Table2[[Start Date]:[Start Date]]&lt;=AE$5)*(Table2[[Return Date]:[Return Date]]&gt;=AE$5)*(Table2[[Last Name]:[Last Name]]=$A15)*(Table2[[Event]:[Event]]="TDY")),"TDY",IF(SUMPRODUCT((Table2[[Start Date]:[Start Date]]&lt;=AE$5)*(Table2[[Return Date]:[Return Date]]&gt;=AE$5)*(Table2[[Last Name]:[Last Name]]=$A15)*(Table2[[Event]:[Event]]="Quarters")),"QTRS",IF(SUMPRODUCT((Table2[[Start Date]:[Start Date]]&lt;=AE$5)*(Table2[[Return Date]:[Return Date]]&gt;=AE$5)*(Table2[[Last Name]:[Last Name]]=$A15)*(Table2[[Event]:[Event]]="Appt")),"APPT",IF(SUMPRODUCT((Table2[[Start Date]:[Start Date]]&lt;=AE$5)*(Table2[[Return Date]:[Return Date]]&gt;=AE$5)*(Table2[[Last Name]:[Last Name]]=$A15)*(Table2[[Event]:[Event]]="Bay Orderly")),"BO",IF(SUMPRODUCT((Table2[[Start Date]:[Start Date]]&lt;=AE$5)*(Table2[[Return Date]:[Return Date]]&gt;=AE$5)*(Table2[[Last Name]:[Last Name]]=$A15)*(Table2[[Event]:[Event]]="Training")),"TRN",IF(SUMPRODUCT((Table2[[Start Date]:[Start Date]]&lt;=AE$5)*(Table2[[Return Date]:[Return Date]]&gt;=AE$5)*(Table2[[Last Name]:[Last Name]]=$A15)*(Table2[[Event]:[Event]]="PME")),"PME",IF(SUMPRODUCT((Table2[[Start Date]:[Start Date]]&lt;=AE$5)*(Table2[[Return Date]:[Return Date]]&gt;=AE$5)*(Table2[[Last Name]:[Last Name]]=$A15)*(Table2[[Event]:[Event]]="Leave")),"LV","")))))))),0)</f>
        <v/>
      </c>
      <c r="AF15" s="28" t="str">
        <f>IF($A15&lt;&gt;"",IF(SUMPRODUCT((Table2[[Start Date]:[Start Date]]&lt;=AF$5)*(Table2[[Return Date]:[Return Date]]&gt;=AF$5)*(Table2[[Last Name]:[Last Name]]=$A15)*(Table2[[Event]:[Event]]="Deployed")),"DPLY",IF(SUMPRODUCT((Table2[[Start Date]:[Start Date]]&lt;=AF$5)*(Table2[[Return Date]:[Return Date]]&gt;=AF$5)*(Table2[[Last Name]:[Last Name]]=$A15)*(Table2[[Event]:[Event]]="TDY")),"TDY",IF(SUMPRODUCT((Table2[[Start Date]:[Start Date]]&lt;=AF$5)*(Table2[[Return Date]:[Return Date]]&gt;=AF$5)*(Table2[[Last Name]:[Last Name]]=$A15)*(Table2[[Event]:[Event]]="Quarters")),"QTRS",IF(SUMPRODUCT((Table2[[Start Date]:[Start Date]]&lt;=AF$5)*(Table2[[Return Date]:[Return Date]]&gt;=AF$5)*(Table2[[Last Name]:[Last Name]]=$A15)*(Table2[[Event]:[Event]]="Appt")),"APPT",IF(SUMPRODUCT((Table2[[Start Date]:[Start Date]]&lt;=AF$5)*(Table2[[Return Date]:[Return Date]]&gt;=AF$5)*(Table2[[Last Name]:[Last Name]]=$A15)*(Table2[[Event]:[Event]]="Bay Orderly")),"BO",IF(SUMPRODUCT((Table2[[Start Date]:[Start Date]]&lt;=AF$5)*(Table2[[Return Date]:[Return Date]]&gt;=AF$5)*(Table2[[Last Name]:[Last Name]]=$A15)*(Table2[[Event]:[Event]]="Training")),"TRN",IF(SUMPRODUCT((Table2[[Start Date]:[Start Date]]&lt;=AF$5)*(Table2[[Return Date]:[Return Date]]&gt;=AF$5)*(Table2[[Last Name]:[Last Name]]=$A15)*(Table2[[Event]:[Event]]="PME")),"PME",IF(SUMPRODUCT((Table2[[Start Date]:[Start Date]]&lt;=AF$5)*(Table2[[Return Date]:[Return Date]]&gt;=AF$5)*(Table2[[Last Name]:[Last Name]]=$A15)*(Table2[[Event]:[Event]]="Leave")),"LV","")))))))),0)</f>
        <v/>
      </c>
      <c r="AG15" s="28" t="str">
        <f>IF($A15&lt;&gt;"",IF(SUMPRODUCT((Table2[[Start Date]:[Start Date]]&lt;=AG$5)*(Table2[[Return Date]:[Return Date]]&gt;=AG$5)*(Table2[[Last Name]:[Last Name]]=$A15)*(Table2[[Event]:[Event]]="Deployed")),"DPLY",IF(SUMPRODUCT((Table2[[Start Date]:[Start Date]]&lt;=AG$5)*(Table2[[Return Date]:[Return Date]]&gt;=AG$5)*(Table2[[Last Name]:[Last Name]]=$A15)*(Table2[[Event]:[Event]]="TDY")),"TDY",IF(SUMPRODUCT((Table2[[Start Date]:[Start Date]]&lt;=AG$5)*(Table2[[Return Date]:[Return Date]]&gt;=AG$5)*(Table2[[Last Name]:[Last Name]]=$A15)*(Table2[[Event]:[Event]]="Quarters")),"QTRS",IF(SUMPRODUCT((Table2[[Start Date]:[Start Date]]&lt;=AG$5)*(Table2[[Return Date]:[Return Date]]&gt;=AG$5)*(Table2[[Last Name]:[Last Name]]=$A15)*(Table2[[Event]:[Event]]="Appt")),"APPT",IF(SUMPRODUCT((Table2[[Start Date]:[Start Date]]&lt;=AG$5)*(Table2[[Return Date]:[Return Date]]&gt;=AG$5)*(Table2[[Last Name]:[Last Name]]=$A15)*(Table2[[Event]:[Event]]="Bay Orderly")),"BO",IF(SUMPRODUCT((Table2[[Start Date]:[Start Date]]&lt;=AG$5)*(Table2[[Return Date]:[Return Date]]&gt;=AG$5)*(Table2[[Last Name]:[Last Name]]=$A15)*(Table2[[Event]:[Event]]="Training")),"TRN",IF(SUMPRODUCT((Table2[[Start Date]:[Start Date]]&lt;=AG$5)*(Table2[[Return Date]:[Return Date]]&gt;=AG$5)*(Table2[[Last Name]:[Last Name]]=$A15)*(Table2[[Event]:[Event]]="PME")),"PME",IF(SUMPRODUCT((Table2[[Start Date]:[Start Date]]&lt;=AG$5)*(Table2[[Return Date]:[Return Date]]&gt;=AG$5)*(Table2[[Last Name]:[Last Name]]=$A15)*(Table2[[Event]:[Event]]="Leave")),"LV","")))))))),0)</f>
        <v/>
      </c>
      <c r="AH15" s="28" t="str">
        <f>IF($A15&lt;&gt;"",IF(SUMPRODUCT((Table2[[Start Date]:[Start Date]]&lt;=AH$5)*(Table2[[Return Date]:[Return Date]]&gt;=AH$5)*(Table2[[Last Name]:[Last Name]]=$A15)*(Table2[[Event]:[Event]]="Deployed")),"DPLY",IF(SUMPRODUCT((Table2[[Start Date]:[Start Date]]&lt;=AH$5)*(Table2[[Return Date]:[Return Date]]&gt;=AH$5)*(Table2[[Last Name]:[Last Name]]=$A15)*(Table2[[Event]:[Event]]="TDY")),"TDY",IF(SUMPRODUCT((Table2[[Start Date]:[Start Date]]&lt;=AH$5)*(Table2[[Return Date]:[Return Date]]&gt;=AH$5)*(Table2[[Last Name]:[Last Name]]=$A15)*(Table2[[Event]:[Event]]="Quarters")),"QTRS",IF(SUMPRODUCT((Table2[[Start Date]:[Start Date]]&lt;=AH$5)*(Table2[[Return Date]:[Return Date]]&gt;=AH$5)*(Table2[[Last Name]:[Last Name]]=$A15)*(Table2[[Event]:[Event]]="Appt")),"APPT",IF(SUMPRODUCT((Table2[[Start Date]:[Start Date]]&lt;=AH$5)*(Table2[[Return Date]:[Return Date]]&gt;=AH$5)*(Table2[[Last Name]:[Last Name]]=$A15)*(Table2[[Event]:[Event]]="Bay Orderly")),"BO",IF(SUMPRODUCT((Table2[[Start Date]:[Start Date]]&lt;=AH$5)*(Table2[[Return Date]:[Return Date]]&gt;=AH$5)*(Table2[[Last Name]:[Last Name]]=$A15)*(Table2[[Event]:[Event]]="Training")),"TRN",IF(SUMPRODUCT((Table2[[Start Date]:[Start Date]]&lt;=AH$5)*(Table2[[Return Date]:[Return Date]]&gt;=AH$5)*(Table2[[Last Name]:[Last Name]]=$A15)*(Table2[[Event]:[Event]]="PME")),"PME",IF(SUMPRODUCT((Table2[[Start Date]:[Start Date]]&lt;=AH$5)*(Table2[[Return Date]:[Return Date]]&gt;=AH$5)*(Table2[[Last Name]:[Last Name]]=$A15)*(Table2[[Event]:[Event]]="Leave")),"LV","")))))))),0)</f>
        <v/>
      </c>
      <c r="AI15" s="61" t="str">
        <f>IF($A15&lt;&gt;"",IF(SUMPRODUCT((Table2[[Start Date]:[Start Date]]&lt;=AI$5)*(Table2[[Return Date]:[Return Date]]&gt;=AI$5)*(Table2[[Last Name]:[Last Name]]=$A15)*(Table2[[Event]:[Event]]="Deployed")),"DPLY",IF(SUMPRODUCT((Table2[[Start Date]:[Start Date]]&lt;=AI$5)*(Table2[[Return Date]:[Return Date]]&gt;=AI$5)*(Table2[[Last Name]:[Last Name]]=$A15)*(Table2[[Event]:[Event]]="TDY")),"TDY",IF(SUMPRODUCT((Table2[[Start Date]:[Start Date]]&lt;=AI$5)*(Table2[[Return Date]:[Return Date]]&gt;=AI$5)*(Table2[[Last Name]:[Last Name]]=$A15)*(Table2[[Event]:[Event]]="Quarters")),"QTRS",IF(SUMPRODUCT((Table2[[Start Date]:[Start Date]]&lt;=AI$5)*(Table2[[Return Date]:[Return Date]]&gt;=AI$5)*(Table2[[Last Name]:[Last Name]]=$A15)*(Table2[[Event]:[Event]]="Appt")),"APPT",IF(SUMPRODUCT((Table2[[Start Date]:[Start Date]]&lt;=AI$5)*(Table2[[Return Date]:[Return Date]]&gt;=AI$5)*(Table2[[Last Name]:[Last Name]]=$A15)*(Table2[[Event]:[Event]]="Bay Orderly")),"BO",IF(SUMPRODUCT((Table2[[Start Date]:[Start Date]]&lt;=AI$5)*(Table2[[Return Date]:[Return Date]]&gt;=AI$5)*(Table2[[Last Name]:[Last Name]]=$A15)*(Table2[[Event]:[Event]]="Training")),"TRN",IF(SUMPRODUCT((Table2[[Start Date]:[Start Date]]&lt;=AI$5)*(Table2[[Return Date]:[Return Date]]&gt;=AI$5)*(Table2[[Last Name]:[Last Name]]=$A15)*(Table2[[Event]:[Event]]="PME")),"PME",IF(SUMPRODUCT((Table2[[Start Date]:[Start Date]]&lt;=AI$5)*(Table2[[Return Date]:[Return Date]]&gt;=AI$5)*(Table2[[Last Name]:[Last Name]]=$A15)*(Table2[[Event]:[Event]]="Leave")),"LV","")))))))),0)</f>
        <v/>
      </c>
    </row>
    <row r="16" spans="1:35" x14ac:dyDescent="0.25">
      <c r="A16" s="74" t="s">
        <v>9</v>
      </c>
      <c r="B16" s="75" t="str">
        <f>IFERROR(INDEX(Table3[Rank],MATCH('Flight Schedule'!A16,Names,0)),"")</f>
        <v>SSgt</v>
      </c>
      <c r="C16" s="76">
        <f>_xlfn.IFNA(INDEX(Table3[Skill Level],MATCH($A16,Table3[Last Name],0)),"")</f>
        <v>5</v>
      </c>
      <c r="D16" s="77">
        <f>_xlfn.IFNA(INDEX(Table3[Deros],MATCH('Flight Schedule'!$A16,Table3[Last Name],0)),"")</f>
        <v>45351</v>
      </c>
      <c r="E16" s="28" t="str">
        <f>IF($A16&lt;&gt;"",IF(SUMPRODUCT((Table2[[Start Date]:[Start Date]]&lt;=E$5)*(Table2[[Return Date]:[Return Date]]&gt;=E$5)*(Table2[[Last Name]:[Last Name]]=$A16)*(Table2[[Event]:[Event]]="Deployed")),"DPLY",IF(SUMPRODUCT((Table2[[Start Date]:[Start Date]]&lt;=E$5)*(Table2[[Return Date]:[Return Date]]&gt;=E$5)*(Table2[[Last Name]:[Last Name]]=$A16)*(Table2[[Event]:[Event]]="TDY")),"TDY",IF(SUMPRODUCT((Table2[[Start Date]:[Start Date]]&lt;=E$5)*(Table2[[Return Date]:[Return Date]]&gt;=E$5)*(Table2[[Last Name]:[Last Name]]=$A16)*(Table2[[Event]:[Event]]="Quarters")),"QTRS",IF(SUMPRODUCT((Table2[[Start Date]:[Start Date]]&lt;=E$5)*(Table2[[Return Date]:[Return Date]]&gt;=E$5)*(Table2[[Last Name]:[Last Name]]=$A16)*(Table2[[Event]:[Event]]="Appt")),"APPT",IF(SUMPRODUCT((Table2[[Start Date]:[Start Date]]&lt;=E$5)*(Table2[[Return Date]:[Return Date]]&gt;=E$5)*(Table2[[Last Name]:[Last Name]]=$A16)*(Table2[[Event]:[Event]]="Bay Orderly")),"BO",IF(SUMPRODUCT((Table2[[Start Date]:[Start Date]]&lt;=E$5)*(Table2[[Return Date]:[Return Date]]&gt;=E$5)*(Table2[[Last Name]:[Last Name]]=$A16)*(Table2[[Event]:[Event]]="Training")),"TRN",IF(SUMPRODUCT((Table2[[Start Date]:[Start Date]]&lt;=E$5)*(Table2[[Return Date]:[Return Date]]&gt;=E$5)*(Table2[[Last Name]:[Last Name]]=$A16)*(Table2[[Event]:[Event]]="PME")),"PME",IF(SUMPRODUCT((Table2[[Start Date]:[Start Date]]&lt;=E$5)*(Table2[[Return Date]:[Return Date]]&gt;=E$5)*(Table2[[Last Name]:[Last Name]]=$A16)*(Table2[[Event]:[Event]]="Leave")),"LV","")))))))),0)</f>
        <v/>
      </c>
      <c r="F16" s="28" t="str">
        <f>IF($A16&lt;&gt;"",IF(SUMPRODUCT((Table2[[Start Date]:[Start Date]]&lt;=F$5)*(Table2[[Return Date]:[Return Date]]&gt;=F$5)*(Table2[[Last Name]:[Last Name]]=$A16)*(Table2[[Event]:[Event]]="Deployed")),"DPLY",IF(SUMPRODUCT((Table2[[Start Date]:[Start Date]]&lt;=F$5)*(Table2[[Return Date]:[Return Date]]&gt;=F$5)*(Table2[[Last Name]:[Last Name]]=$A16)*(Table2[[Event]:[Event]]="TDY")),"TDY",IF(SUMPRODUCT((Table2[[Start Date]:[Start Date]]&lt;=F$5)*(Table2[[Return Date]:[Return Date]]&gt;=F$5)*(Table2[[Last Name]:[Last Name]]=$A16)*(Table2[[Event]:[Event]]="Quarters")),"QTRS",IF(SUMPRODUCT((Table2[[Start Date]:[Start Date]]&lt;=F$5)*(Table2[[Return Date]:[Return Date]]&gt;=F$5)*(Table2[[Last Name]:[Last Name]]=$A16)*(Table2[[Event]:[Event]]="Appt")),"APPT",IF(SUMPRODUCT((Table2[[Start Date]:[Start Date]]&lt;=F$5)*(Table2[[Return Date]:[Return Date]]&gt;=F$5)*(Table2[[Last Name]:[Last Name]]=$A16)*(Table2[[Event]:[Event]]="Bay Orderly")),"BO",IF(SUMPRODUCT((Table2[[Start Date]:[Start Date]]&lt;=F$5)*(Table2[[Return Date]:[Return Date]]&gt;=F$5)*(Table2[[Last Name]:[Last Name]]=$A16)*(Table2[[Event]:[Event]]="Training")),"TRN",IF(SUMPRODUCT((Table2[[Start Date]:[Start Date]]&lt;=F$5)*(Table2[[Return Date]:[Return Date]]&gt;=F$5)*(Table2[[Last Name]:[Last Name]]=$A16)*(Table2[[Event]:[Event]]="PME")),"PME",IF(SUMPRODUCT((Table2[[Start Date]:[Start Date]]&lt;=F$5)*(Table2[[Return Date]:[Return Date]]&gt;=F$5)*(Table2[[Last Name]:[Last Name]]=$A16)*(Table2[[Event]:[Event]]="Leave")),"LV","")))))))),0)</f>
        <v/>
      </c>
      <c r="G16" s="28" t="str">
        <f>IF($A16&lt;&gt;"",IF(SUMPRODUCT((Table2[[Start Date]:[Start Date]]&lt;=G$5)*(Table2[[Return Date]:[Return Date]]&gt;=G$5)*(Table2[[Last Name]:[Last Name]]=$A16)*(Table2[[Event]:[Event]]="Deployed")),"DPLY",IF(SUMPRODUCT((Table2[[Start Date]:[Start Date]]&lt;=G$5)*(Table2[[Return Date]:[Return Date]]&gt;=G$5)*(Table2[[Last Name]:[Last Name]]=$A16)*(Table2[[Event]:[Event]]="TDY")),"TDY",IF(SUMPRODUCT((Table2[[Start Date]:[Start Date]]&lt;=G$5)*(Table2[[Return Date]:[Return Date]]&gt;=G$5)*(Table2[[Last Name]:[Last Name]]=$A16)*(Table2[[Event]:[Event]]="Quarters")),"QTRS",IF(SUMPRODUCT((Table2[[Start Date]:[Start Date]]&lt;=G$5)*(Table2[[Return Date]:[Return Date]]&gt;=G$5)*(Table2[[Last Name]:[Last Name]]=$A16)*(Table2[[Event]:[Event]]="Appt")),"APPT",IF(SUMPRODUCT((Table2[[Start Date]:[Start Date]]&lt;=G$5)*(Table2[[Return Date]:[Return Date]]&gt;=G$5)*(Table2[[Last Name]:[Last Name]]=$A16)*(Table2[[Event]:[Event]]="Bay Orderly")),"BO",IF(SUMPRODUCT((Table2[[Start Date]:[Start Date]]&lt;=G$5)*(Table2[[Return Date]:[Return Date]]&gt;=G$5)*(Table2[[Last Name]:[Last Name]]=$A16)*(Table2[[Event]:[Event]]="Training")),"TRN",IF(SUMPRODUCT((Table2[[Start Date]:[Start Date]]&lt;=G$5)*(Table2[[Return Date]:[Return Date]]&gt;=G$5)*(Table2[[Last Name]:[Last Name]]=$A16)*(Table2[[Event]:[Event]]="PME")),"PME",IF(SUMPRODUCT((Table2[[Start Date]:[Start Date]]&lt;=G$5)*(Table2[[Return Date]:[Return Date]]&gt;=G$5)*(Table2[[Last Name]:[Last Name]]=$A16)*(Table2[[Event]:[Event]]="Leave")),"LV","")))))))),0)</f>
        <v/>
      </c>
      <c r="H16" s="28" t="str">
        <f>IF($A16&lt;&gt;"",IF(SUMPRODUCT((Table2[[Start Date]:[Start Date]]&lt;=H$5)*(Table2[[Return Date]:[Return Date]]&gt;=H$5)*(Table2[[Last Name]:[Last Name]]=$A16)*(Table2[[Event]:[Event]]="Deployed")),"DPLY",IF(SUMPRODUCT((Table2[[Start Date]:[Start Date]]&lt;=H$5)*(Table2[[Return Date]:[Return Date]]&gt;=H$5)*(Table2[[Last Name]:[Last Name]]=$A16)*(Table2[[Event]:[Event]]="TDY")),"TDY",IF(SUMPRODUCT((Table2[[Start Date]:[Start Date]]&lt;=H$5)*(Table2[[Return Date]:[Return Date]]&gt;=H$5)*(Table2[[Last Name]:[Last Name]]=$A16)*(Table2[[Event]:[Event]]="Quarters")),"QTRS",IF(SUMPRODUCT((Table2[[Start Date]:[Start Date]]&lt;=H$5)*(Table2[[Return Date]:[Return Date]]&gt;=H$5)*(Table2[[Last Name]:[Last Name]]=$A16)*(Table2[[Event]:[Event]]="Appt")),"APPT",IF(SUMPRODUCT((Table2[[Start Date]:[Start Date]]&lt;=H$5)*(Table2[[Return Date]:[Return Date]]&gt;=H$5)*(Table2[[Last Name]:[Last Name]]=$A16)*(Table2[[Event]:[Event]]="Bay Orderly")),"BO",IF(SUMPRODUCT((Table2[[Start Date]:[Start Date]]&lt;=H$5)*(Table2[[Return Date]:[Return Date]]&gt;=H$5)*(Table2[[Last Name]:[Last Name]]=$A16)*(Table2[[Event]:[Event]]="Training")),"TRN",IF(SUMPRODUCT((Table2[[Start Date]:[Start Date]]&lt;=H$5)*(Table2[[Return Date]:[Return Date]]&gt;=H$5)*(Table2[[Last Name]:[Last Name]]=$A16)*(Table2[[Event]:[Event]]="PME")),"PME",IF(SUMPRODUCT((Table2[[Start Date]:[Start Date]]&lt;=H$5)*(Table2[[Return Date]:[Return Date]]&gt;=H$5)*(Table2[[Last Name]:[Last Name]]=$A16)*(Table2[[Event]:[Event]]="Leave")),"LV","")))))))),0)</f>
        <v/>
      </c>
      <c r="I16" s="28" t="str">
        <f>IF($A16&lt;&gt;"",IF(SUMPRODUCT((Table2[[Start Date]:[Start Date]]&lt;=I$5)*(Table2[[Return Date]:[Return Date]]&gt;=I$5)*(Table2[[Last Name]:[Last Name]]=$A16)*(Table2[[Event]:[Event]]="Deployed")),"DPLY",IF(SUMPRODUCT((Table2[[Start Date]:[Start Date]]&lt;=I$5)*(Table2[[Return Date]:[Return Date]]&gt;=I$5)*(Table2[[Last Name]:[Last Name]]=$A16)*(Table2[[Event]:[Event]]="TDY")),"TDY",IF(SUMPRODUCT((Table2[[Start Date]:[Start Date]]&lt;=I$5)*(Table2[[Return Date]:[Return Date]]&gt;=I$5)*(Table2[[Last Name]:[Last Name]]=$A16)*(Table2[[Event]:[Event]]="Quarters")),"QTRS",IF(SUMPRODUCT((Table2[[Start Date]:[Start Date]]&lt;=I$5)*(Table2[[Return Date]:[Return Date]]&gt;=I$5)*(Table2[[Last Name]:[Last Name]]=$A16)*(Table2[[Event]:[Event]]="Appt")),"APPT",IF(SUMPRODUCT((Table2[[Start Date]:[Start Date]]&lt;=I$5)*(Table2[[Return Date]:[Return Date]]&gt;=I$5)*(Table2[[Last Name]:[Last Name]]=$A16)*(Table2[[Event]:[Event]]="Bay Orderly")),"BO",IF(SUMPRODUCT((Table2[[Start Date]:[Start Date]]&lt;=I$5)*(Table2[[Return Date]:[Return Date]]&gt;=I$5)*(Table2[[Last Name]:[Last Name]]=$A16)*(Table2[[Event]:[Event]]="Training")),"TRN",IF(SUMPRODUCT((Table2[[Start Date]:[Start Date]]&lt;=I$5)*(Table2[[Return Date]:[Return Date]]&gt;=I$5)*(Table2[[Last Name]:[Last Name]]=$A16)*(Table2[[Event]:[Event]]="PME")),"PME",IF(SUMPRODUCT((Table2[[Start Date]:[Start Date]]&lt;=I$5)*(Table2[[Return Date]:[Return Date]]&gt;=I$5)*(Table2[[Last Name]:[Last Name]]=$A16)*(Table2[[Event]:[Event]]="Leave")),"LV","")))))))),0)</f>
        <v/>
      </c>
      <c r="J16" s="28" t="str">
        <f>IF($A16&lt;&gt;"",IF(SUMPRODUCT((Table2[[Start Date]:[Start Date]]&lt;=J$5)*(Table2[[Return Date]:[Return Date]]&gt;=J$5)*(Table2[[Last Name]:[Last Name]]=$A16)*(Table2[[Event]:[Event]]="Deployed")),"DPLY",IF(SUMPRODUCT((Table2[[Start Date]:[Start Date]]&lt;=J$5)*(Table2[[Return Date]:[Return Date]]&gt;=J$5)*(Table2[[Last Name]:[Last Name]]=$A16)*(Table2[[Event]:[Event]]="TDY")),"TDY",IF(SUMPRODUCT((Table2[[Start Date]:[Start Date]]&lt;=J$5)*(Table2[[Return Date]:[Return Date]]&gt;=J$5)*(Table2[[Last Name]:[Last Name]]=$A16)*(Table2[[Event]:[Event]]="Quarters")),"QTRS",IF(SUMPRODUCT((Table2[[Start Date]:[Start Date]]&lt;=J$5)*(Table2[[Return Date]:[Return Date]]&gt;=J$5)*(Table2[[Last Name]:[Last Name]]=$A16)*(Table2[[Event]:[Event]]="Appt")),"APPT",IF(SUMPRODUCT((Table2[[Start Date]:[Start Date]]&lt;=J$5)*(Table2[[Return Date]:[Return Date]]&gt;=J$5)*(Table2[[Last Name]:[Last Name]]=$A16)*(Table2[[Event]:[Event]]="Bay Orderly")),"BO",IF(SUMPRODUCT((Table2[[Start Date]:[Start Date]]&lt;=J$5)*(Table2[[Return Date]:[Return Date]]&gt;=J$5)*(Table2[[Last Name]:[Last Name]]=$A16)*(Table2[[Event]:[Event]]="Training")),"TRN",IF(SUMPRODUCT((Table2[[Start Date]:[Start Date]]&lt;=J$5)*(Table2[[Return Date]:[Return Date]]&gt;=J$5)*(Table2[[Last Name]:[Last Name]]=$A16)*(Table2[[Event]:[Event]]="PME")),"PME",IF(SUMPRODUCT((Table2[[Start Date]:[Start Date]]&lt;=J$5)*(Table2[[Return Date]:[Return Date]]&gt;=J$5)*(Table2[[Last Name]:[Last Name]]=$A16)*(Table2[[Event]:[Event]]="Leave")),"LV","")))))))),0)</f>
        <v/>
      </c>
      <c r="K16" s="28" t="str">
        <f>IF($A16&lt;&gt;"",IF(SUMPRODUCT((Table2[[Start Date]:[Start Date]]&lt;=K$5)*(Table2[[Return Date]:[Return Date]]&gt;=K$5)*(Table2[[Last Name]:[Last Name]]=$A16)*(Table2[[Event]:[Event]]="Deployed")),"DPLY",IF(SUMPRODUCT((Table2[[Start Date]:[Start Date]]&lt;=K$5)*(Table2[[Return Date]:[Return Date]]&gt;=K$5)*(Table2[[Last Name]:[Last Name]]=$A16)*(Table2[[Event]:[Event]]="TDY")),"TDY",IF(SUMPRODUCT((Table2[[Start Date]:[Start Date]]&lt;=K$5)*(Table2[[Return Date]:[Return Date]]&gt;=K$5)*(Table2[[Last Name]:[Last Name]]=$A16)*(Table2[[Event]:[Event]]="Quarters")),"QTRS",IF(SUMPRODUCT((Table2[[Start Date]:[Start Date]]&lt;=K$5)*(Table2[[Return Date]:[Return Date]]&gt;=K$5)*(Table2[[Last Name]:[Last Name]]=$A16)*(Table2[[Event]:[Event]]="Appt")),"APPT",IF(SUMPRODUCT((Table2[[Start Date]:[Start Date]]&lt;=K$5)*(Table2[[Return Date]:[Return Date]]&gt;=K$5)*(Table2[[Last Name]:[Last Name]]=$A16)*(Table2[[Event]:[Event]]="Bay Orderly")),"BO",IF(SUMPRODUCT((Table2[[Start Date]:[Start Date]]&lt;=K$5)*(Table2[[Return Date]:[Return Date]]&gt;=K$5)*(Table2[[Last Name]:[Last Name]]=$A16)*(Table2[[Event]:[Event]]="Training")),"TRN",IF(SUMPRODUCT((Table2[[Start Date]:[Start Date]]&lt;=K$5)*(Table2[[Return Date]:[Return Date]]&gt;=K$5)*(Table2[[Last Name]:[Last Name]]=$A16)*(Table2[[Event]:[Event]]="PME")),"PME",IF(SUMPRODUCT((Table2[[Start Date]:[Start Date]]&lt;=K$5)*(Table2[[Return Date]:[Return Date]]&gt;=K$5)*(Table2[[Last Name]:[Last Name]]=$A16)*(Table2[[Event]:[Event]]="Leave")),"LV","")))))))),0)</f>
        <v/>
      </c>
      <c r="L16" s="28" t="str">
        <f>IF($A16&lt;&gt;"",IF(SUMPRODUCT((Table2[[Start Date]:[Start Date]]&lt;=L$5)*(Table2[[Return Date]:[Return Date]]&gt;=L$5)*(Table2[[Last Name]:[Last Name]]=$A16)*(Table2[[Event]:[Event]]="Deployed")),"DPLY",IF(SUMPRODUCT((Table2[[Start Date]:[Start Date]]&lt;=L$5)*(Table2[[Return Date]:[Return Date]]&gt;=L$5)*(Table2[[Last Name]:[Last Name]]=$A16)*(Table2[[Event]:[Event]]="TDY")),"TDY",IF(SUMPRODUCT((Table2[[Start Date]:[Start Date]]&lt;=L$5)*(Table2[[Return Date]:[Return Date]]&gt;=L$5)*(Table2[[Last Name]:[Last Name]]=$A16)*(Table2[[Event]:[Event]]="Quarters")),"QTRS",IF(SUMPRODUCT((Table2[[Start Date]:[Start Date]]&lt;=L$5)*(Table2[[Return Date]:[Return Date]]&gt;=L$5)*(Table2[[Last Name]:[Last Name]]=$A16)*(Table2[[Event]:[Event]]="Appt")),"APPT",IF(SUMPRODUCT((Table2[[Start Date]:[Start Date]]&lt;=L$5)*(Table2[[Return Date]:[Return Date]]&gt;=L$5)*(Table2[[Last Name]:[Last Name]]=$A16)*(Table2[[Event]:[Event]]="Bay Orderly")),"BO",IF(SUMPRODUCT((Table2[[Start Date]:[Start Date]]&lt;=L$5)*(Table2[[Return Date]:[Return Date]]&gt;=L$5)*(Table2[[Last Name]:[Last Name]]=$A16)*(Table2[[Event]:[Event]]="Training")),"TRN",IF(SUMPRODUCT((Table2[[Start Date]:[Start Date]]&lt;=L$5)*(Table2[[Return Date]:[Return Date]]&gt;=L$5)*(Table2[[Last Name]:[Last Name]]=$A16)*(Table2[[Event]:[Event]]="PME")),"PME",IF(SUMPRODUCT((Table2[[Start Date]:[Start Date]]&lt;=L$5)*(Table2[[Return Date]:[Return Date]]&gt;=L$5)*(Table2[[Last Name]:[Last Name]]=$A16)*(Table2[[Event]:[Event]]="Leave")),"LV","")))))))),0)</f>
        <v/>
      </c>
      <c r="M16" s="28" t="str">
        <f>IF($A16&lt;&gt;"",IF(SUMPRODUCT((Table2[[Start Date]:[Start Date]]&lt;=M$5)*(Table2[[Return Date]:[Return Date]]&gt;=M$5)*(Table2[[Last Name]:[Last Name]]=$A16)*(Table2[[Event]:[Event]]="Deployed")),"DPLY",IF(SUMPRODUCT((Table2[[Start Date]:[Start Date]]&lt;=M$5)*(Table2[[Return Date]:[Return Date]]&gt;=M$5)*(Table2[[Last Name]:[Last Name]]=$A16)*(Table2[[Event]:[Event]]="TDY")),"TDY",IF(SUMPRODUCT((Table2[[Start Date]:[Start Date]]&lt;=M$5)*(Table2[[Return Date]:[Return Date]]&gt;=M$5)*(Table2[[Last Name]:[Last Name]]=$A16)*(Table2[[Event]:[Event]]="Quarters")),"QTRS",IF(SUMPRODUCT((Table2[[Start Date]:[Start Date]]&lt;=M$5)*(Table2[[Return Date]:[Return Date]]&gt;=M$5)*(Table2[[Last Name]:[Last Name]]=$A16)*(Table2[[Event]:[Event]]="Appt")),"APPT",IF(SUMPRODUCT((Table2[[Start Date]:[Start Date]]&lt;=M$5)*(Table2[[Return Date]:[Return Date]]&gt;=M$5)*(Table2[[Last Name]:[Last Name]]=$A16)*(Table2[[Event]:[Event]]="Bay Orderly")),"BO",IF(SUMPRODUCT((Table2[[Start Date]:[Start Date]]&lt;=M$5)*(Table2[[Return Date]:[Return Date]]&gt;=M$5)*(Table2[[Last Name]:[Last Name]]=$A16)*(Table2[[Event]:[Event]]="Training")),"TRN",IF(SUMPRODUCT((Table2[[Start Date]:[Start Date]]&lt;=M$5)*(Table2[[Return Date]:[Return Date]]&gt;=M$5)*(Table2[[Last Name]:[Last Name]]=$A16)*(Table2[[Event]:[Event]]="PME")),"PME",IF(SUMPRODUCT((Table2[[Start Date]:[Start Date]]&lt;=M$5)*(Table2[[Return Date]:[Return Date]]&gt;=M$5)*(Table2[[Last Name]:[Last Name]]=$A16)*(Table2[[Event]:[Event]]="Leave")),"LV","")))))))),0)</f>
        <v/>
      </c>
      <c r="N16" s="28" t="str">
        <f>IF($A16&lt;&gt;"",IF(SUMPRODUCT((Table2[[Start Date]:[Start Date]]&lt;=N$5)*(Table2[[Return Date]:[Return Date]]&gt;=N$5)*(Table2[[Last Name]:[Last Name]]=$A16)*(Table2[[Event]:[Event]]="Deployed")),"DPLY",IF(SUMPRODUCT((Table2[[Start Date]:[Start Date]]&lt;=N$5)*(Table2[[Return Date]:[Return Date]]&gt;=N$5)*(Table2[[Last Name]:[Last Name]]=$A16)*(Table2[[Event]:[Event]]="TDY")),"TDY",IF(SUMPRODUCT((Table2[[Start Date]:[Start Date]]&lt;=N$5)*(Table2[[Return Date]:[Return Date]]&gt;=N$5)*(Table2[[Last Name]:[Last Name]]=$A16)*(Table2[[Event]:[Event]]="Quarters")),"QTRS",IF(SUMPRODUCT((Table2[[Start Date]:[Start Date]]&lt;=N$5)*(Table2[[Return Date]:[Return Date]]&gt;=N$5)*(Table2[[Last Name]:[Last Name]]=$A16)*(Table2[[Event]:[Event]]="Appt")),"APPT",IF(SUMPRODUCT((Table2[[Start Date]:[Start Date]]&lt;=N$5)*(Table2[[Return Date]:[Return Date]]&gt;=N$5)*(Table2[[Last Name]:[Last Name]]=$A16)*(Table2[[Event]:[Event]]="Bay Orderly")),"BO",IF(SUMPRODUCT((Table2[[Start Date]:[Start Date]]&lt;=N$5)*(Table2[[Return Date]:[Return Date]]&gt;=N$5)*(Table2[[Last Name]:[Last Name]]=$A16)*(Table2[[Event]:[Event]]="Training")),"TRN",IF(SUMPRODUCT((Table2[[Start Date]:[Start Date]]&lt;=N$5)*(Table2[[Return Date]:[Return Date]]&gt;=N$5)*(Table2[[Last Name]:[Last Name]]=$A16)*(Table2[[Event]:[Event]]="PME")),"PME",IF(SUMPRODUCT((Table2[[Start Date]:[Start Date]]&lt;=N$5)*(Table2[[Return Date]:[Return Date]]&gt;=N$5)*(Table2[[Last Name]:[Last Name]]=$A16)*(Table2[[Event]:[Event]]="Leave")),"LV","")))))))),0)</f>
        <v/>
      </c>
      <c r="O16" s="28" t="str">
        <f>IF($A16&lt;&gt;"",IF(SUMPRODUCT((Table2[[Start Date]:[Start Date]]&lt;=O$5)*(Table2[[Return Date]:[Return Date]]&gt;=O$5)*(Table2[[Last Name]:[Last Name]]=$A16)*(Table2[[Event]:[Event]]="Deployed")),"DPLY",IF(SUMPRODUCT((Table2[[Start Date]:[Start Date]]&lt;=O$5)*(Table2[[Return Date]:[Return Date]]&gt;=O$5)*(Table2[[Last Name]:[Last Name]]=$A16)*(Table2[[Event]:[Event]]="TDY")),"TDY",IF(SUMPRODUCT((Table2[[Start Date]:[Start Date]]&lt;=O$5)*(Table2[[Return Date]:[Return Date]]&gt;=O$5)*(Table2[[Last Name]:[Last Name]]=$A16)*(Table2[[Event]:[Event]]="Quarters")),"QTRS",IF(SUMPRODUCT((Table2[[Start Date]:[Start Date]]&lt;=O$5)*(Table2[[Return Date]:[Return Date]]&gt;=O$5)*(Table2[[Last Name]:[Last Name]]=$A16)*(Table2[[Event]:[Event]]="Appt")),"APPT",IF(SUMPRODUCT((Table2[[Start Date]:[Start Date]]&lt;=O$5)*(Table2[[Return Date]:[Return Date]]&gt;=O$5)*(Table2[[Last Name]:[Last Name]]=$A16)*(Table2[[Event]:[Event]]="Bay Orderly")),"BO",IF(SUMPRODUCT((Table2[[Start Date]:[Start Date]]&lt;=O$5)*(Table2[[Return Date]:[Return Date]]&gt;=O$5)*(Table2[[Last Name]:[Last Name]]=$A16)*(Table2[[Event]:[Event]]="Training")),"TRN",IF(SUMPRODUCT((Table2[[Start Date]:[Start Date]]&lt;=O$5)*(Table2[[Return Date]:[Return Date]]&gt;=O$5)*(Table2[[Last Name]:[Last Name]]=$A16)*(Table2[[Event]:[Event]]="PME")),"PME",IF(SUMPRODUCT((Table2[[Start Date]:[Start Date]]&lt;=O$5)*(Table2[[Return Date]:[Return Date]]&gt;=O$5)*(Table2[[Last Name]:[Last Name]]=$A16)*(Table2[[Event]:[Event]]="Leave")),"LV","")))))))),0)</f>
        <v/>
      </c>
      <c r="P16" s="28" t="str">
        <f>IF($A16&lt;&gt;"",IF(SUMPRODUCT((Table2[[Start Date]:[Start Date]]&lt;=P$5)*(Table2[[Return Date]:[Return Date]]&gt;=P$5)*(Table2[[Last Name]:[Last Name]]=$A16)*(Table2[[Event]:[Event]]="Deployed")),"DPLY",IF(SUMPRODUCT((Table2[[Start Date]:[Start Date]]&lt;=P$5)*(Table2[[Return Date]:[Return Date]]&gt;=P$5)*(Table2[[Last Name]:[Last Name]]=$A16)*(Table2[[Event]:[Event]]="TDY")),"TDY",IF(SUMPRODUCT((Table2[[Start Date]:[Start Date]]&lt;=P$5)*(Table2[[Return Date]:[Return Date]]&gt;=P$5)*(Table2[[Last Name]:[Last Name]]=$A16)*(Table2[[Event]:[Event]]="Quarters")),"QTRS",IF(SUMPRODUCT((Table2[[Start Date]:[Start Date]]&lt;=P$5)*(Table2[[Return Date]:[Return Date]]&gt;=P$5)*(Table2[[Last Name]:[Last Name]]=$A16)*(Table2[[Event]:[Event]]="Appt")),"APPT",IF(SUMPRODUCT((Table2[[Start Date]:[Start Date]]&lt;=P$5)*(Table2[[Return Date]:[Return Date]]&gt;=P$5)*(Table2[[Last Name]:[Last Name]]=$A16)*(Table2[[Event]:[Event]]="Bay Orderly")),"BO",IF(SUMPRODUCT((Table2[[Start Date]:[Start Date]]&lt;=P$5)*(Table2[[Return Date]:[Return Date]]&gt;=P$5)*(Table2[[Last Name]:[Last Name]]=$A16)*(Table2[[Event]:[Event]]="Training")),"TRN",IF(SUMPRODUCT((Table2[[Start Date]:[Start Date]]&lt;=P$5)*(Table2[[Return Date]:[Return Date]]&gt;=P$5)*(Table2[[Last Name]:[Last Name]]=$A16)*(Table2[[Event]:[Event]]="PME")),"PME",IF(SUMPRODUCT((Table2[[Start Date]:[Start Date]]&lt;=P$5)*(Table2[[Return Date]:[Return Date]]&gt;=P$5)*(Table2[[Last Name]:[Last Name]]=$A16)*(Table2[[Event]:[Event]]="Leave")),"LV","")))))))),0)</f>
        <v/>
      </c>
      <c r="Q16" s="28" t="str">
        <f>IF($A16&lt;&gt;"",IF(SUMPRODUCT((Table2[[Start Date]:[Start Date]]&lt;=Q$5)*(Table2[[Return Date]:[Return Date]]&gt;=Q$5)*(Table2[[Last Name]:[Last Name]]=$A16)*(Table2[[Event]:[Event]]="Deployed")),"DPLY",IF(SUMPRODUCT((Table2[[Start Date]:[Start Date]]&lt;=Q$5)*(Table2[[Return Date]:[Return Date]]&gt;=Q$5)*(Table2[[Last Name]:[Last Name]]=$A16)*(Table2[[Event]:[Event]]="TDY")),"TDY",IF(SUMPRODUCT((Table2[[Start Date]:[Start Date]]&lt;=Q$5)*(Table2[[Return Date]:[Return Date]]&gt;=Q$5)*(Table2[[Last Name]:[Last Name]]=$A16)*(Table2[[Event]:[Event]]="Quarters")),"QTRS",IF(SUMPRODUCT((Table2[[Start Date]:[Start Date]]&lt;=Q$5)*(Table2[[Return Date]:[Return Date]]&gt;=Q$5)*(Table2[[Last Name]:[Last Name]]=$A16)*(Table2[[Event]:[Event]]="Appt")),"APPT",IF(SUMPRODUCT((Table2[[Start Date]:[Start Date]]&lt;=Q$5)*(Table2[[Return Date]:[Return Date]]&gt;=Q$5)*(Table2[[Last Name]:[Last Name]]=$A16)*(Table2[[Event]:[Event]]="Bay Orderly")),"BO",IF(SUMPRODUCT((Table2[[Start Date]:[Start Date]]&lt;=Q$5)*(Table2[[Return Date]:[Return Date]]&gt;=Q$5)*(Table2[[Last Name]:[Last Name]]=$A16)*(Table2[[Event]:[Event]]="Training")),"TRN",IF(SUMPRODUCT((Table2[[Start Date]:[Start Date]]&lt;=Q$5)*(Table2[[Return Date]:[Return Date]]&gt;=Q$5)*(Table2[[Last Name]:[Last Name]]=$A16)*(Table2[[Event]:[Event]]="PME")),"PME",IF(SUMPRODUCT((Table2[[Start Date]:[Start Date]]&lt;=Q$5)*(Table2[[Return Date]:[Return Date]]&gt;=Q$5)*(Table2[[Last Name]:[Last Name]]=$A16)*(Table2[[Event]:[Event]]="Leave")),"LV","")))))))),0)</f>
        <v/>
      </c>
      <c r="R16" s="28" t="str">
        <f>IF($A16&lt;&gt;"",IF(SUMPRODUCT((Table2[[Start Date]:[Start Date]]&lt;=R$5)*(Table2[[Return Date]:[Return Date]]&gt;=R$5)*(Table2[[Last Name]:[Last Name]]=$A16)*(Table2[[Event]:[Event]]="Deployed")),"DPLY",IF(SUMPRODUCT((Table2[[Start Date]:[Start Date]]&lt;=R$5)*(Table2[[Return Date]:[Return Date]]&gt;=R$5)*(Table2[[Last Name]:[Last Name]]=$A16)*(Table2[[Event]:[Event]]="TDY")),"TDY",IF(SUMPRODUCT((Table2[[Start Date]:[Start Date]]&lt;=R$5)*(Table2[[Return Date]:[Return Date]]&gt;=R$5)*(Table2[[Last Name]:[Last Name]]=$A16)*(Table2[[Event]:[Event]]="Quarters")),"QTRS",IF(SUMPRODUCT((Table2[[Start Date]:[Start Date]]&lt;=R$5)*(Table2[[Return Date]:[Return Date]]&gt;=R$5)*(Table2[[Last Name]:[Last Name]]=$A16)*(Table2[[Event]:[Event]]="Appt")),"APPT",IF(SUMPRODUCT((Table2[[Start Date]:[Start Date]]&lt;=R$5)*(Table2[[Return Date]:[Return Date]]&gt;=R$5)*(Table2[[Last Name]:[Last Name]]=$A16)*(Table2[[Event]:[Event]]="Bay Orderly")),"BO",IF(SUMPRODUCT((Table2[[Start Date]:[Start Date]]&lt;=R$5)*(Table2[[Return Date]:[Return Date]]&gt;=R$5)*(Table2[[Last Name]:[Last Name]]=$A16)*(Table2[[Event]:[Event]]="Training")),"TRN",IF(SUMPRODUCT((Table2[[Start Date]:[Start Date]]&lt;=R$5)*(Table2[[Return Date]:[Return Date]]&gt;=R$5)*(Table2[[Last Name]:[Last Name]]=$A16)*(Table2[[Event]:[Event]]="PME")),"PME",IF(SUMPRODUCT((Table2[[Start Date]:[Start Date]]&lt;=R$5)*(Table2[[Return Date]:[Return Date]]&gt;=R$5)*(Table2[[Last Name]:[Last Name]]=$A16)*(Table2[[Event]:[Event]]="Leave")),"LV","")))))))),0)</f>
        <v/>
      </c>
      <c r="S16" s="28" t="str">
        <f>IF($A16&lt;&gt;"",IF(SUMPRODUCT((Table2[[Start Date]:[Start Date]]&lt;=S$5)*(Table2[[Return Date]:[Return Date]]&gt;=S$5)*(Table2[[Last Name]:[Last Name]]=$A16)*(Table2[[Event]:[Event]]="Deployed")),"DPLY",IF(SUMPRODUCT((Table2[[Start Date]:[Start Date]]&lt;=S$5)*(Table2[[Return Date]:[Return Date]]&gt;=S$5)*(Table2[[Last Name]:[Last Name]]=$A16)*(Table2[[Event]:[Event]]="TDY")),"TDY",IF(SUMPRODUCT((Table2[[Start Date]:[Start Date]]&lt;=S$5)*(Table2[[Return Date]:[Return Date]]&gt;=S$5)*(Table2[[Last Name]:[Last Name]]=$A16)*(Table2[[Event]:[Event]]="Quarters")),"QTRS",IF(SUMPRODUCT((Table2[[Start Date]:[Start Date]]&lt;=S$5)*(Table2[[Return Date]:[Return Date]]&gt;=S$5)*(Table2[[Last Name]:[Last Name]]=$A16)*(Table2[[Event]:[Event]]="Appt")),"APPT",IF(SUMPRODUCT((Table2[[Start Date]:[Start Date]]&lt;=S$5)*(Table2[[Return Date]:[Return Date]]&gt;=S$5)*(Table2[[Last Name]:[Last Name]]=$A16)*(Table2[[Event]:[Event]]="Bay Orderly")),"BO",IF(SUMPRODUCT((Table2[[Start Date]:[Start Date]]&lt;=S$5)*(Table2[[Return Date]:[Return Date]]&gt;=S$5)*(Table2[[Last Name]:[Last Name]]=$A16)*(Table2[[Event]:[Event]]="Training")),"TRN",IF(SUMPRODUCT((Table2[[Start Date]:[Start Date]]&lt;=S$5)*(Table2[[Return Date]:[Return Date]]&gt;=S$5)*(Table2[[Last Name]:[Last Name]]=$A16)*(Table2[[Event]:[Event]]="PME")),"PME",IF(SUMPRODUCT((Table2[[Start Date]:[Start Date]]&lt;=S$5)*(Table2[[Return Date]:[Return Date]]&gt;=S$5)*(Table2[[Last Name]:[Last Name]]=$A16)*(Table2[[Event]:[Event]]="Leave")),"LV","")))))))),0)</f>
        <v/>
      </c>
      <c r="T16" s="28" t="str">
        <f>IF($A16&lt;&gt;"",IF(SUMPRODUCT((Table2[[Start Date]:[Start Date]]&lt;=T$5)*(Table2[[Return Date]:[Return Date]]&gt;=T$5)*(Table2[[Last Name]:[Last Name]]=$A16)*(Table2[[Event]:[Event]]="Deployed")),"DPLY",IF(SUMPRODUCT((Table2[[Start Date]:[Start Date]]&lt;=T$5)*(Table2[[Return Date]:[Return Date]]&gt;=T$5)*(Table2[[Last Name]:[Last Name]]=$A16)*(Table2[[Event]:[Event]]="TDY")),"TDY",IF(SUMPRODUCT((Table2[[Start Date]:[Start Date]]&lt;=T$5)*(Table2[[Return Date]:[Return Date]]&gt;=T$5)*(Table2[[Last Name]:[Last Name]]=$A16)*(Table2[[Event]:[Event]]="Quarters")),"QTRS",IF(SUMPRODUCT((Table2[[Start Date]:[Start Date]]&lt;=T$5)*(Table2[[Return Date]:[Return Date]]&gt;=T$5)*(Table2[[Last Name]:[Last Name]]=$A16)*(Table2[[Event]:[Event]]="Appt")),"APPT",IF(SUMPRODUCT((Table2[[Start Date]:[Start Date]]&lt;=T$5)*(Table2[[Return Date]:[Return Date]]&gt;=T$5)*(Table2[[Last Name]:[Last Name]]=$A16)*(Table2[[Event]:[Event]]="Bay Orderly")),"BO",IF(SUMPRODUCT((Table2[[Start Date]:[Start Date]]&lt;=T$5)*(Table2[[Return Date]:[Return Date]]&gt;=T$5)*(Table2[[Last Name]:[Last Name]]=$A16)*(Table2[[Event]:[Event]]="Training")),"TRN",IF(SUMPRODUCT((Table2[[Start Date]:[Start Date]]&lt;=T$5)*(Table2[[Return Date]:[Return Date]]&gt;=T$5)*(Table2[[Last Name]:[Last Name]]=$A16)*(Table2[[Event]:[Event]]="PME")),"PME",IF(SUMPRODUCT((Table2[[Start Date]:[Start Date]]&lt;=T$5)*(Table2[[Return Date]:[Return Date]]&gt;=T$5)*(Table2[[Last Name]:[Last Name]]=$A16)*(Table2[[Event]:[Event]]="Leave")),"LV","")))))))),0)</f>
        <v/>
      </c>
      <c r="U16" s="28" t="str">
        <f>IF($A16&lt;&gt;"",IF(SUMPRODUCT((Table2[[Start Date]:[Start Date]]&lt;=U$5)*(Table2[[Return Date]:[Return Date]]&gt;=U$5)*(Table2[[Last Name]:[Last Name]]=$A16)*(Table2[[Event]:[Event]]="Deployed")),"DPLY",IF(SUMPRODUCT((Table2[[Start Date]:[Start Date]]&lt;=U$5)*(Table2[[Return Date]:[Return Date]]&gt;=U$5)*(Table2[[Last Name]:[Last Name]]=$A16)*(Table2[[Event]:[Event]]="TDY")),"TDY",IF(SUMPRODUCT((Table2[[Start Date]:[Start Date]]&lt;=U$5)*(Table2[[Return Date]:[Return Date]]&gt;=U$5)*(Table2[[Last Name]:[Last Name]]=$A16)*(Table2[[Event]:[Event]]="Quarters")),"QTRS",IF(SUMPRODUCT((Table2[[Start Date]:[Start Date]]&lt;=U$5)*(Table2[[Return Date]:[Return Date]]&gt;=U$5)*(Table2[[Last Name]:[Last Name]]=$A16)*(Table2[[Event]:[Event]]="Appt")),"APPT",IF(SUMPRODUCT((Table2[[Start Date]:[Start Date]]&lt;=U$5)*(Table2[[Return Date]:[Return Date]]&gt;=U$5)*(Table2[[Last Name]:[Last Name]]=$A16)*(Table2[[Event]:[Event]]="Bay Orderly")),"BO",IF(SUMPRODUCT((Table2[[Start Date]:[Start Date]]&lt;=U$5)*(Table2[[Return Date]:[Return Date]]&gt;=U$5)*(Table2[[Last Name]:[Last Name]]=$A16)*(Table2[[Event]:[Event]]="Training")),"TRN",IF(SUMPRODUCT((Table2[[Start Date]:[Start Date]]&lt;=U$5)*(Table2[[Return Date]:[Return Date]]&gt;=U$5)*(Table2[[Last Name]:[Last Name]]=$A16)*(Table2[[Event]:[Event]]="PME")),"PME",IF(SUMPRODUCT((Table2[[Start Date]:[Start Date]]&lt;=U$5)*(Table2[[Return Date]:[Return Date]]&gt;=U$5)*(Table2[[Last Name]:[Last Name]]=$A16)*(Table2[[Event]:[Event]]="Leave")),"LV","")))))))),0)</f>
        <v/>
      </c>
      <c r="V16" s="28" t="str">
        <f>IF($A16&lt;&gt;"",IF(SUMPRODUCT((Table2[[Start Date]:[Start Date]]&lt;=V$5)*(Table2[[Return Date]:[Return Date]]&gt;=V$5)*(Table2[[Last Name]:[Last Name]]=$A16)*(Table2[[Event]:[Event]]="Deployed")),"DPLY",IF(SUMPRODUCT((Table2[[Start Date]:[Start Date]]&lt;=V$5)*(Table2[[Return Date]:[Return Date]]&gt;=V$5)*(Table2[[Last Name]:[Last Name]]=$A16)*(Table2[[Event]:[Event]]="TDY")),"TDY",IF(SUMPRODUCT((Table2[[Start Date]:[Start Date]]&lt;=V$5)*(Table2[[Return Date]:[Return Date]]&gt;=V$5)*(Table2[[Last Name]:[Last Name]]=$A16)*(Table2[[Event]:[Event]]="Quarters")),"QTRS",IF(SUMPRODUCT((Table2[[Start Date]:[Start Date]]&lt;=V$5)*(Table2[[Return Date]:[Return Date]]&gt;=V$5)*(Table2[[Last Name]:[Last Name]]=$A16)*(Table2[[Event]:[Event]]="Appt")),"APPT",IF(SUMPRODUCT((Table2[[Start Date]:[Start Date]]&lt;=V$5)*(Table2[[Return Date]:[Return Date]]&gt;=V$5)*(Table2[[Last Name]:[Last Name]]=$A16)*(Table2[[Event]:[Event]]="Bay Orderly")),"BO",IF(SUMPRODUCT((Table2[[Start Date]:[Start Date]]&lt;=V$5)*(Table2[[Return Date]:[Return Date]]&gt;=V$5)*(Table2[[Last Name]:[Last Name]]=$A16)*(Table2[[Event]:[Event]]="Training")),"TRN",IF(SUMPRODUCT((Table2[[Start Date]:[Start Date]]&lt;=V$5)*(Table2[[Return Date]:[Return Date]]&gt;=V$5)*(Table2[[Last Name]:[Last Name]]=$A16)*(Table2[[Event]:[Event]]="PME")),"PME",IF(SUMPRODUCT((Table2[[Start Date]:[Start Date]]&lt;=V$5)*(Table2[[Return Date]:[Return Date]]&gt;=V$5)*(Table2[[Last Name]:[Last Name]]=$A16)*(Table2[[Event]:[Event]]="Leave")),"LV","")))))))),0)</f>
        <v/>
      </c>
      <c r="W16" s="28" t="str">
        <f>IF($A16&lt;&gt;"",IF(SUMPRODUCT((Table2[[Start Date]:[Start Date]]&lt;=W$5)*(Table2[[Return Date]:[Return Date]]&gt;=W$5)*(Table2[[Last Name]:[Last Name]]=$A16)*(Table2[[Event]:[Event]]="Deployed")),"DPLY",IF(SUMPRODUCT((Table2[[Start Date]:[Start Date]]&lt;=W$5)*(Table2[[Return Date]:[Return Date]]&gt;=W$5)*(Table2[[Last Name]:[Last Name]]=$A16)*(Table2[[Event]:[Event]]="TDY")),"TDY",IF(SUMPRODUCT((Table2[[Start Date]:[Start Date]]&lt;=W$5)*(Table2[[Return Date]:[Return Date]]&gt;=W$5)*(Table2[[Last Name]:[Last Name]]=$A16)*(Table2[[Event]:[Event]]="Quarters")),"QTRS",IF(SUMPRODUCT((Table2[[Start Date]:[Start Date]]&lt;=W$5)*(Table2[[Return Date]:[Return Date]]&gt;=W$5)*(Table2[[Last Name]:[Last Name]]=$A16)*(Table2[[Event]:[Event]]="Appt")),"APPT",IF(SUMPRODUCT((Table2[[Start Date]:[Start Date]]&lt;=W$5)*(Table2[[Return Date]:[Return Date]]&gt;=W$5)*(Table2[[Last Name]:[Last Name]]=$A16)*(Table2[[Event]:[Event]]="Bay Orderly")),"BO",IF(SUMPRODUCT((Table2[[Start Date]:[Start Date]]&lt;=W$5)*(Table2[[Return Date]:[Return Date]]&gt;=W$5)*(Table2[[Last Name]:[Last Name]]=$A16)*(Table2[[Event]:[Event]]="Training")),"TRN",IF(SUMPRODUCT((Table2[[Start Date]:[Start Date]]&lt;=W$5)*(Table2[[Return Date]:[Return Date]]&gt;=W$5)*(Table2[[Last Name]:[Last Name]]=$A16)*(Table2[[Event]:[Event]]="PME")),"PME",IF(SUMPRODUCT((Table2[[Start Date]:[Start Date]]&lt;=W$5)*(Table2[[Return Date]:[Return Date]]&gt;=W$5)*(Table2[[Last Name]:[Last Name]]=$A16)*(Table2[[Event]:[Event]]="Leave")),"LV","")))))))),0)</f>
        <v/>
      </c>
      <c r="X16" s="28" t="str">
        <f>IF($A16&lt;&gt;"",IF(SUMPRODUCT((Table2[[Start Date]:[Start Date]]&lt;=X$5)*(Table2[[Return Date]:[Return Date]]&gt;=X$5)*(Table2[[Last Name]:[Last Name]]=$A16)*(Table2[[Event]:[Event]]="Deployed")),"DPLY",IF(SUMPRODUCT((Table2[[Start Date]:[Start Date]]&lt;=X$5)*(Table2[[Return Date]:[Return Date]]&gt;=X$5)*(Table2[[Last Name]:[Last Name]]=$A16)*(Table2[[Event]:[Event]]="TDY")),"TDY",IF(SUMPRODUCT((Table2[[Start Date]:[Start Date]]&lt;=X$5)*(Table2[[Return Date]:[Return Date]]&gt;=X$5)*(Table2[[Last Name]:[Last Name]]=$A16)*(Table2[[Event]:[Event]]="Quarters")),"QTRS",IF(SUMPRODUCT((Table2[[Start Date]:[Start Date]]&lt;=X$5)*(Table2[[Return Date]:[Return Date]]&gt;=X$5)*(Table2[[Last Name]:[Last Name]]=$A16)*(Table2[[Event]:[Event]]="Appt")),"APPT",IF(SUMPRODUCT((Table2[[Start Date]:[Start Date]]&lt;=X$5)*(Table2[[Return Date]:[Return Date]]&gt;=X$5)*(Table2[[Last Name]:[Last Name]]=$A16)*(Table2[[Event]:[Event]]="Bay Orderly")),"BO",IF(SUMPRODUCT((Table2[[Start Date]:[Start Date]]&lt;=X$5)*(Table2[[Return Date]:[Return Date]]&gt;=X$5)*(Table2[[Last Name]:[Last Name]]=$A16)*(Table2[[Event]:[Event]]="Training")),"TRN",IF(SUMPRODUCT((Table2[[Start Date]:[Start Date]]&lt;=X$5)*(Table2[[Return Date]:[Return Date]]&gt;=X$5)*(Table2[[Last Name]:[Last Name]]=$A16)*(Table2[[Event]:[Event]]="PME")),"PME",IF(SUMPRODUCT((Table2[[Start Date]:[Start Date]]&lt;=X$5)*(Table2[[Return Date]:[Return Date]]&gt;=X$5)*(Table2[[Last Name]:[Last Name]]=$A16)*(Table2[[Event]:[Event]]="Leave")),"LV","")))))))),0)</f>
        <v/>
      </c>
      <c r="Y16" s="28" t="str">
        <f>IF($A16&lt;&gt;"",IF(SUMPRODUCT((Table2[[Start Date]:[Start Date]]&lt;=Y$5)*(Table2[[Return Date]:[Return Date]]&gt;=Y$5)*(Table2[[Last Name]:[Last Name]]=$A16)*(Table2[[Event]:[Event]]="Deployed")),"DPLY",IF(SUMPRODUCT((Table2[[Start Date]:[Start Date]]&lt;=Y$5)*(Table2[[Return Date]:[Return Date]]&gt;=Y$5)*(Table2[[Last Name]:[Last Name]]=$A16)*(Table2[[Event]:[Event]]="TDY")),"TDY",IF(SUMPRODUCT((Table2[[Start Date]:[Start Date]]&lt;=Y$5)*(Table2[[Return Date]:[Return Date]]&gt;=Y$5)*(Table2[[Last Name]:[Last Name]]=$A16)*(Table2[[Event]:[Event]]="Quarters")),"QTRS",IF(SUMPRODUCT((Table2[[Start Date]:[Start Date]]&lt;=Y$5)*(Table2[[Return Date]:[Return Date]]&gt;=Y$5)*(Table2[[Last Name]:[Last Name]]=$A16)*(Table2[[Event]:[Event]]="Appt")),"APPT",IF(SUMPRODUCT((Table2[[Start Date]:[Start Date]]&lt;=Y$5)*(Table2[[Return Date]:[Return Date]]&gt;=Y$5)*(Table2[[Last Name]:[Last Name]]=$A16)*(Table2[[Event]:[Event]]="Bay Orderly")),"BO",IF(SUMPRODUCT((Table2[[Start Date]:[Start Date]]&lt;=Y$5)*(Table2[[Return Date]:[Return Date]]&gt;=Y$5)*(Table2[[Last Name]:[Last Name]]=$A16)*(Table2[[Event]:[Event]]="Training")),"TRN",IF(SUMPRODUCT((Table2[[Start Date]:[Start Date]]&lt;=Y$5)*(Table2[[Return Date]:[Return Date]]&gt;=Y$5)*(Table2[[Last Name]:[Last Name]]=$A16)*(Table2[[Event]:[Event]]="PME")),"PME",IF(SUMPRODUCT((Table2[[Start Date]:[Start Date]]&lt;=Y$5)*(Table2[[Return Date]:[Return Date]]&gt;=Y$5)*(Table2[[Last Name]:[Last Name]]=$A16)*(Table2[[Event]:[Event]]="Leave")),"LV","")))))))),0)</f>
        <v/>
      </c>
      <c r="Z16" s="28" t="str">
        <f>IF($A16&lt;&gt;"",IF(SUMPRODUCT((Table2[[Start Date]:[Start Date]]&lt;=Z$5)*(Table2[[Return Date]:[Return Date]]&gt;=Z$5)*(Table2[[Last Name]:[Last Name]]=$A16)*(Table2[[Event]:[Event]]="Deployed")),"DPLY",IF(SUMPRODUCT((Table2[[Start Date]:[Start Date]]&lt;=Z$5)*(Table2[[Return Date]:[Return Date]]&gt;=Z$5)*(Table2[[Last Name]:[Last Name]]=$A16)*(Table2[[Event]:[Event]]="TDY")),"TDY",IF(SUMPRODUCT((Table2[[Start Date]:[Start Date]]&lt;=Z$5)*(Table2[[Return Date]:[Return Date]]&gt;=Z$5)*(Table2[[Last Name]:[Last Name]]=$A16)*(Table2[[Event]:[Event]]="Quarters")),"QTRS",IF(SUMPRODUCT((Table2[[Start Date]:[Start Date]]&lt;=Z$5)*(Table2[[Return Date]:[Return Date]]&gt;=Z$5)*(Table2[[Last Name]:[Last Name]]=$A16)*(Table2[[Event]:[Event]]="Appt")),"APPT",IF(SUMPRODUCT((Table2[[Start Date]:[Start Date]]&lt;=Z$5)*(Table2[[Return Date]:[Return Date]]&gt;=Z$5)*(Table2[[Last Name]:[Last Name]]=$A16)*(Table2[[Event]:[Event]]="Bay Orderly")),"BO",IF(SUMPRODUCT((Table2[[Start Date]:[Start Date]]&lt;=Z$5)*(Table2[[Return Date]:[Return Date]]&gt;=Z$5)*(Table2[[Last Name]:[Last Name]]=$A16)*(Table2[[Event]:[Event]]="Training")),"TRN",IF(SUMPRODUCT((Table2[[Start Date]:[Start Date]]&lt;=Z$5)*(Table2[[Return Date]:[Return Date]]&gt;=Z$5)*(Table2[[Last Name]:[Last Name]]=$A16)*(Table2[[Event]:[Event]]="PME")),"PME",IF(SUMPRODUCT((Table2[[Start Date]:[Start Date]]&lt;=Z$5)*(Table2[[Return Date]:[Return Date]]&gt;=Z$5)*(Table2[[Last Name]:[Last Name]]=$A16)*(Table2[[Event]:[Event]]="Leave")),"LV","")))))))),0)</f>
        <v/>
      </c>
      <c r="AA16" s="28" t="str">
        <f>IF($A16&lt;&gt;"",IF(SUMPRODUCT((Table2[[Start Date]:[Start Date]]&lt;=AA$5)*(Table2[[Return Date]:[Return Date]]&gt;=AA$5)*(Table2[[Last Name]:[Last Name]]=$A16)*(Table2[[Event]:[Event]]="Deployed")),"DPLY",IF(SUMPRODUCT((Table2[[Start Date]:[Start Date]]&lt;=AA$5)*(Table2[[Return Date]:[Return Date]]&gt;=AA$5)*(Table2[[Last Name]:[Last Name]]=$A16)*(Table2[[Event]:[Event]]="TDY")),"TDY",IF(SUMPRODUCT((Table2[[Start Date]:[Start Date]]&lt;=AA$5)*(Table2[[Return Date]:[Return Date]]&gt;=AA$5)*(Table2[[Last Name]:[Last Name]]=$A16)*(Table2[[Event]:[Event]]="Quarters")),"QTRS",IF(SUMPRODUCT((Table2[[Start Date]:[Start Date]]&lt;=AA$5)*(Table2[[Return Date]:[Return Date]]&gt;=AA$5)*(Table2[[Last Name]:[Last Name]]=$A16)*(Table2[[Event]:[Event]]="Appt")),"APPT",IF(SUMPRODUCT((Table2[[Start Date]:[Start Date]]&lt;=AA$5)*(Table2[[Return Date]:[Return Date]]&gt;=AA$5)*(Table2[[Last Name]:[Last Name]]=$A16)*(Table2[[Event]:[Event]]="Bay Orderly")),"BO",IF(SUMPRODUCT((Table2[[Start Date]:[Start Date]]&lt;=AA$5)*(Table2[[Return Date]:[Return Date]]&gt;=AA$5)*(Table2[[Last Name]:[Last Name]]=$A16)*(Table2[[Event]:[Event]]="Training")),"TRN",IF(SUMPRODUCT((Table2[[Start Date]:[Start Date]]&lt;=AA$5)*(Table2[[Return Date]:[Return Date]]&gt;=AA$5)*(Table2[[Last Name]:[Last Name]]=$A16)*(Table2[[Event]:[Event]]="PME")),"PME",IF(SUMPRODUCT((Table2[[Start Date]:[Start Date]]&lt;=AA$5)*(Table2[[Return Date]:[Return Date]]&gt;=AA$5)*(Table2[[Last Name]:[Last Name]]=$A16)*(Table2[[Event]:[Event]]="Leave")),"LV","")))))))),0)</f>
        <v/>
      </c>
      <c r="AB16" s="28" t="str">
        <f>IF($A16&lt;&gt;"",IF(SUMPRODUCT((Table2[[Start Date]:[Start Date]]&lt;=AB$5)*(Table2[[Return Date]:[Return Date]]&gt;=AB$5)*(Table2[[Last Name]:[Last Name]]=$A16)*(Table2[[Event]:[Event]]="Deployed")),"DPLY",IF(SUMPRODUCT((Table2[[Start Date]:[Start Date]]&lt;=AB$5)*(Table2[[Return Date]:[Return Date]]&gt;=AB$5)*(Table2[[Last Name]:[Last Name]]=$A16)*(Table2[[Event]:[Event]]="TDY")),"TDY",IF(SUMPRODUCT((Table2[[Start Date]:[Start Date]]&lt;=AB$5)*(Table2[[Return Date]:[Return Date]]&gt;=AB$5)*(Table2[[Last Name]:[Last Name]]=$A16)*(Table2[[Event]:[Event]]="Quarters")),"QTRS",IF(SUMPRODUCT((Table2[[Start Date]:[Start Date]]&lt;=AB$5)*(Table2[[Return Date]:[Return Date]]&gt;=AB$5)*(Table2[[Last Name]:[Last Name]]=$A16)*(Table2[[Event]:[Event]]="Appt")),"APPT",IF(SUMPRODUCT((Table2[[Start Date]:[Start Date]]&lt;=AB$5)*(Table2[[Return Date]:[Return Date]]&gt;=AB$5)*(Table2[[Last Name]:[Last Name]]=$A16)*(Table2[[Event]:[Event]]="Bay Orderly")),"BO",IF(SUMPRODUCT((Table2[[Start Date]:[Start Date]]&lt;=AB$5)*(Table2[[Return Date]:[Return Date]]&gt;=AB$5)*(Table2[[Last Name]:[Last Name]]=$A16)*(Table2[[Event]:[Event]]="Training")),"TRN",IF(SUMPRODUCT((Table2[[Start Date]:[Start Date]]&lt;=AB$5)*(Table2[[Return Date]:[Return Date]]&gt;=AB$5)*(Table2[[Last Name]:[Last Name]]=$A16)*(Table2[[Event]:[Event]]="PME")),"PME",IF(SUMPRODUCT((Table2[[Start Date]:[Start Date]]&lt;=AB$5)*(Table2[[Return Date]:[Return Date]]&gt;=AB$5)*(Table2[[Last Name]:[Last Name]]=$A16)*(Table2[[Event]:[Event]]="Leave")),"LV","")))))))),0)</f>
        <v/>
      </c>
      <c r="AC16" s="28" t="str">
        <f>IF($A16&lt;&gt;"",IF(SUMPRODUCT((Table2[[Start Date]:[Start Date]]&lt;=AC$5)*(Table2[[Return Date]:[Return Date]]&gt;=AC$5)*(Table2[[Last Name]:[Last Name]]=$A16)*(Table2[[Event]:[Event]]="Deployed")),"DPLY",IF(SUMPRODUCT((Table2[[Start Date]:[Start Date]]&lt;=AC$5)*(Table2[[Return Date]:[Return Date]]&gt;=AC$5)*(Table2[[Last Name]:[Last Name]]=$A16)*(Table2[[Event]:[Event]]="TDY")),"TDY",IF(SUMPRODUCT((Table2[[Start Date]:[Start Date]]&lt;=AC$5)*(Table2[[Return Date]:[Return Date]]&gt;=AC$5)*(Table2[[Last Name]:[Last Name]]=$A16)*(Table2[[Event]:[Event]]="Quarters")),"QTRS",IF(SUMPRODUCT((Table2[[Start Date]:[Start Date]]&lt;=AC$5)*(Table2[[Return Date]:[Return Date]]&gt;=AC$5)*(Table2[[Last Name]:[Last Name]]=$A16)*(Table2[[Event]:[Event]]="Appt")),"APPT",IF(SUMPRODUCT((Table2[[Start Date]:[Start Date]]&lt;=AC$5)*(Table2[[Return Date]:[Return Date]]&gt;=AC$5)*(Table2[[Last Name]:[Last Name]]=$A16)*(Table2[[Event]:[Event]]="Bay Orderly")),"BO",IF(SUMPRODUCT((Table2[[Start Date]:[Start Date]]&lt;=AC$5)*(Table2[[Return Date]:[Return Date]]&gt;=AC$5)*(Table2[[Last Name]:[Last Name]]=$A16)*(Table2[[Event]:[Event]]="Training")),"TRN",IF(SUMPRODUCT((Table2[[Start Date]:[Start Date]]&lt;=AC$5)*(Table2[[Return Date]:[Return Date]]&gt;=AC$5)*(Table2[[Last Name]:[Last Name]]=$A16)*(Table2[[Event]:[Event]]="PME")),"PME",IF(SUMPRODUCT((Table2[[Start Date]:[Start Date]]&lt;=AC$5)*(Table2[[Return Date]:[Return Date]]&gt;=AC$5)*(Table2[[Last Name]:[Last Name]]=$A16)*(Table2[[Event]:[Event]]="Leave")),"LV","")))))))),0)</f>
        <v/>
      </c>
      <c r="AD16" s="28" t="str">
        <f>IF($A16&lt;&gt;"",IF(SUMPRODUCT((Table2[[Start Date]:[Start Date]]&lt;=AD$5)*(Table2[[Return Date]:[Return Date]]&gt;=AD$5)*(Table2[[Last Name]:[Last Name]]=$A16)*(Table2[[Event]:[Event]]="Deployed")),"DPLY",IF(SUMPRODUCT((Table2[[Start Date]:[Start Date]]&lt;=AD$5)*(Table2[[Return Date]:[Return Date]]&gt;=AD$5)*(Table2[[Last Name]:[Last Name]]=$A16)*(Table2[[Event]:[Event]]="TDY")),"TDY",IF(SUMPRODUCT((Table2[[Start Date]:[Start Date]]&lt;=AD$5)*(Table2[[Return Date]:[Return Date]]&gt;=AD$5)*(Table2[[Last Name]:[Last Name]]=$A16)*(Table2[[Event]:[Event]]="Quarters")),"QTRS",IF(SUMPRODUCT((Table2[[Start Date]:[Start Date]]&lt;=AD$5)*(Table2[[Return Date]:[Return Date]]&gt;=AD$5)*(Table2[[Last Name]:[Last Name]]=$A16)*(Table2[[Event]:[Event]]="Appt")),"APPT",IF(SUMPRODUCT((Table2[[Start Date]:[Start Date]]&lt;=AD$5)*(Table2[[Return Date]:[Return Date]]&gt;=AD$5)*(Table2[[Last Name]:[Last Name]]=$A16)*(Table2[[Event]:[Event]]="Bay Orderly")),"BO",IF(SUMPRODUCT((Table2[[Start Date]:[Start Date]]&lt;=AD$5)*(Table2[[Return Date]:[Return Date]]&gt;=AD$5)*(Table2[[Last Name]:[Last Name]]=$A16)*(Table2[[Event]:[Event]]="Training")),"TRN",IF(SUMPRODUCT((Table2[[Start Date]:[Start Date]]&lt;=AD$5)*(Table2[[Return Date]:[Return Date]]&gt;=AD$5)*(Table2[[Last Name]:[Last Name]]=$A16)*(Table2[[Event]:[Event]]="PME")),"PME",IF(SUMPRODUCT((Table2[[Start Date]:[Start Date]]&lt;=AD$5)*(Table2[[Return Date]:[Return Date]]&gt;=AD$5)*(Table2[[Last Name]:[Last Name]]=$A16)*(Table2[[Event]:[Event]]="Leave")),"LV","")))))))),0)</f>
        <v/>
      </c>
      <c r="AE16" s="28" t="str">
        <f>IF($A16&lt;&gt;"",IF(SUMPRODUCT((Table2[[Start Date]:[Start Date]]&lt;=AE$5)*(Table2[[Return Date]:[Return Date]]&gt;=AE$5)*(Table2[[Last Name]:[Last Name]]=$A16)*(Table2[[Event]:[Event]]="Deployed")),"DPLY",IF(SUMPRODUCT((Table2[[Start Date]:[Start Date]]&lt;=AE$5)*(Table2[[Return Date]:[Return Date]]&gt;=AE$5)*(Table2[[Last Name]:[Last Name]]=$A16)*(Table2[[Event]:[Event]]="TDY")),"TDY",IF(SUMPRODUCT((Table2[[Start Date]:[Start Date]]&lt;=AE$5)*(Table2[[Return Date]:[Return Date]]&gt;=AE$5)*(Table2[[Last Name]:[Last Name]]=$A16)*(Table2[[Event]:[Event]]="Quarters")),"QTRS",IF(SUMPRODUCT((Table2[[Start Date]:[Start Date]]&lt;=AE$5)*(Table2[[Return Date]:[Return Date]]&gt;=AE$5)*(Table2[[Last Name]:[Last Name]]=$A16)*(Table2[[Event]:[Event]]="Appt")),"APPT",IF(SUMPRODUCT((Table2[[Start Date]:[Start Date]]&lt;=AE$5)*(Table2[[Return Date]:[Return Date]]&gt;=AE$5)*(Table2[[Last Name]:[Last Name]]=$A16)*(Table2[[Event]:[Event]]="Bay Orderly")),"BO",IF(SUMPRODUCT((Table2[[Start Date]:[Start Date]]&lt;=AE$5)*(Table2[[Return Date]:[Return Date]]&gt;=AE$5)*(Table2[[Last Name]:[Last Name]]=$A16)*(Table2[[Event]:[Event]]="Training")),"TRN",IF(SUMPRODUCT((Table2[[Start Date]:[Start Date]]&lt;=AE$5)*(Table2[[Return Date]:[Return Date]]&gt;=AE$5)*(Table2[[Last Name]:[Last Name]]=$A16)*(Table2[[Event]:[Event]]="PME")),"PME",IF(SUMPRODUCT((Table2[[Start Date]:[Start Date]]&lt;=AE$5)*(Table2[[Return Date]:[Return Date]]&gt;=AE$5)*(Table2[[Last Name]:[Last Name]]=$A16)*(Table2[[Event]:[Event]]="Leave")),"LV","")))))))),0)</f>
        <v/>
      </c>
      <c r="AF16" s="28" t="str">
        <f>IF($A16&lt;&gt;"",IF(SUMPRODUCT((Table2[[Start Date]:[Start Date]]&lt;=AF$5)*(Table2[[Return Date]:[Return Date]]&gt;=AF$5)*(Table2[[Last Name]:[Last Name]]=$A16)*(Table2[[Event]:[Event]]="Deployed")),"DPLY",IF(SUMPRODUCT((Table2[[Start Date]:[Start Date]]&lt;=AF$5)*(Table2[[Return Date]:[Return Date]]&gt;=AF$5)*(Table2[[Last Name]:[Last Name]]=$A16)*(Table2[[Event]:[Event]]="TDY")),"TDY",IF(SUMPRODUCT((Table2[[Start Date]:[Start Date]]&lt;=AF$5)*(Table2[[Return Date]:[Return Date]]&gt;=AF$5)*(Table2[[Last Name]:[Last Name]]=$A16)*(Table2[[Event]:[Event]]="Quarters")),"QTRS",IF(SUMPRODUCT((Table2[[Start Date]:[Start Date]]&lt;=AF$5)*(Table2[[Return Date]:[Return Date]]&gt;=AF$5)*(Table2[[Last Name]:[Last Name]]=$A16)*(Table2[[Event]:[Event]]="Appt")),"APPT",IF(SUMPRODUCT((Table2[[Start Date]:[Start Date]]&lt;=AF$5)*(Table2[[Return Date]:[Return Date]]&gt;=AF$5)*(Table2[[Last Name]:[Last Name]]=$A16)*(Table2[[Event]:[Event]]="Bay Orderly")),"BO",IF(SUMPRODUCT((Table2[[Start Date]:[Start Date]]&lt;=AF$5)*(Table2[[Return Date]:[Return Date]]&gt;=AF$5)*(Table2[[Last Name]:[Last Name]]=$A16)*(Table2[[Event]:[Event]]="Training")),"TRN",IF(SUMPRODUCT((Table2[[Start Date]:[Start Date]]&lt;=AF$5)*(Table2[[Return Date]:[Return Date]]&gt;=AF$5)*(Table2[[Last Name]:[Last Name]]=$A16)*(Table2[[Event]:[Event]]="PME")),"PME",IF(SUMPRODUCT((Table2[[Start Date]:[Start Date]]&lt;=AF$5)*(Table2[[Return Date]:[Return Date]]&gt;=AF$5)*(Table2[[Last Name]:[Last Name]]=$A16)*(Table2[[Event]:[Event]]="Leave")),"LV","")))))))),0)</f>
        <v/>
      </c>
      <c r="AG16" s="28" t="str">
        <f>IF($A16&lt;&gt;"",IF(SUMPRODUCT((Table2[[Start Date]:[Start Date]]&lt;=AG$5)*(Table2[[Return Date]:[Return Date]]&gt;=AG$5)*(Table2[[Last Name]:[Last Name]]=$A16)*(Table2[[Event]:[Event]]="Deployed")),"DPLY",IF(SUMPRODUCT((Table2[[Start Date]:[Start Date]]&lt;=AG$5)*(Table2[[Return Date]:[Return Date]]&gt;=AG$5)*(Table2[[Last Name]:[Last Name]]=$A16)*(Table2[[Event]:[Event]]="TDY")),"TDY",IF(SUMPRODUCT((Table2[[Start Date]:[Start Date]]&lt;=AG$5)*(Table2[[Return Date]:[Return Date]]&gt;=AG$5)*(Table2[[Last Name]:[Last Name]]=$A16)*(Table2[[Event]:[Event]]="Quarters")),"QTRS",IF(SUMPRODUCT((Table2[[Start Date]:[Start Date]]&lt;=AG$5)*(Table2[[Return Date]:[Return Date]]&gt;=AG$5)*(Table2[[Last Name]:[Last Name]]=$A16)*(Table2[[Event]:[Event]]="Appt")),"APPT",IF(SUMPRODUCT((Table2[[Start Date]:[Start Date]]&lt;=AG$5)*(Table2[[Return Date]:[Return Date]]&gt;=AG$5)*(Table2[[Last Name]:[Last Name]]=$A16)*(Table2[[Event]:[Event]]="Bay Orderly")),"BO",IF(SUMPRODUCT((Table2[[Start Date]:[Start Date]]&lt;=AG$5)*(Table2[[Return Date]:[Return Date]]&gt;=AG$5)*(Table2[[Last Name]:[Last Name]]=$A16)*(Table2[[Event]:[Event]]="Training")),"TRN",IF(SUMPRODUCT((Table2[[Start Date]:[Start Date]]&lt;=AG$5)*(Table2[[Return Date]:[Return Date]]&gt;=AG$5)*(Table2[[Last Name]:[Last Name]]=$A16)*(Table2[[Event]:[Event]]="PME")),"PME",IF(SUMPRODUCT((Table2[[Start Date]:[Start Date]]&lt;=AG$5)*(Table2[[Return Date]:[Return Date]]&gt;=AG$5)*(Table2[[Last Name]:[Last Name]]=$A16)*(Table2[[Event]:[Event]]="Leave")),"LV","")))))))),0)</f>
        <v/>
      </c>
      <c r="AH16" s="28" t="str">
        <f>IF($A16&lt;&gt;"",IF(SUMPRODUCT((Table2[[Start Date]:[Start Date]]&lt;=AH$5)*(Table2[[Return Date]:[Return Date]]&gt;=AH$5)*(Table2[[Last Name]:[Last Name]]=$A16)*(Table2[[Event]:[Event]]="Deployed")),"DPLY",IF(SUMPRODUCT((Table2[[Start Date]:[Start Date]]&lt;=AH$5)*(Table2[[Return Date]:[Return Date]]&gt;=AH$5)*(Table2[[Last Name]:[Last Name]]=$A16)*(Table2[[Event]:[Event]]="TDY")),"TDY",IF(SUMPRODUCT((Table2[[Start Date]:[Start Date]]&lt;=AH$5)*(Table2[[Return Date]:[Return Date]]&gt;=AH$5)*(Table2[[Last Name]:[Last Name]]=$A16)*(Table2[[Event]:[Event]]="Quarters")),"QTRS",IF(SUMPRODUCT((Table2[[Start Date]:[Start Date]]&lt;=AH$5)*(Table2[[Return Date]:[Return Date]]&gt;=AH$5)*(Table2[[Last Name]:[Last Name]]=$A16)*(Table2[[Event]:[Event]]="Appt")),"APPT",IF(SUMPRODUCT((Table2[[Start Date]:[Start Date]]&lt;=AH$5)*(Table2[[Return Date]:[Return Date]]&gt;=AH$5)*(Table2[[Last Name]:[Last Name]]=$A16)*(Table2[[Event]:[Event]]="Bay Orderly")),"BO",IF(SUMPRODUCT((Table2[[Start Date]:[Start Date]]&lt;=AH$5)*(Table2[[Return Date]:[Return Date]]&gt;=AH$5)*(Table2[[Last Name]:[Last Name]]=$A16)*(Table2[[Event]:[Event]]="Training")),"TRN",IF(SUMPRODUCT((Table2[[Start Date]:[Start Date]]&lt;=AH$5)*(Table2[[Return Date]:[Return Date]]&gt;=AH$5)*(Table2[[Last Name]:[Last Name]]=$A16)*(Table2[[Event]:[Event]]="PME")),"PME",IF(SUMPRODUCT((Table2[[Start Date]:[Start Date]]&lt;=AH$5)*(Table2[[Return Date]:[Return Date]]&gt;=AH$5)*(Table2[[Last Name]:[Last Name]]=$A16)*(Table2[[Event]:[Event]]="Leave")),"LV","")))))))),0)</f>
        <v/>
      </c>
      <c r="AI16" s="61" t="str">
        <f>IF($A16&lt;&gt;"",IF(SUMPRODUCT((Table2[[Start Date]:[Start Date]]&lt;=AI$5)*(Table2[[Return Date]:[Return Date]]&gt;=AI$5)*(Table2[[Last Name]:[Last Name]]=$A16)*(Table2[[Event]:[Event]]="Deployed")),"DPLY",IF(SUMPRODUCT((Table2[[Start Date]:[Start Date]]&lt;=AI$5)*(Table2[[Return Date]:[Return Date]]&gt;=AI$5)*(Table2[[Last Name]:[Last Name]]=$A16)*(Table2[[Event]:[Event]]="TDY")),"TDY",IF(SUMPRODUCT((Table2[[Start Date]:[Start Date]]&lt;=AI$5)*(Table2[[Return Date]:[Return Date]]&gt;=AI$5)*(Table2[[Last Name]:[Last Name]]=$A16)*(Table2[[Event]:[Event]]="Quarters")),"QTRS",IF(SUMPRODUCT((Table2[[Start Date]:[Start Date]]&lt;=AI$5)*(Table2[[Return Date]:[Return Date]]&gt;=AI$5)*(Table2[[Last Name]:[Last Name]]=$A16)*(Table2[[Event]:[Event]]="Appt")),"APPT",IF(SUMPRODUCT((Table2[[Start Date]:[Start Date]]&lt;=AI$5)*(Table2[[Return Date]:[Return Date]]&gt;=AI$5)*(Table2[[Last Name]:[Last Name]]=$A16)*(Table2[[Event]:[Event]]="Bay Orderly")),"BO",IF(SUMPRODUCT((Table2[[Start Date]:[Start Date]]&lt;=AI$5)*(Table2[[Return Date]:[Return Date]]&gt;=AI$5)*(Table2[[Last Name]:[Last Name]]=$A16)*(Table2[[Event]:[Event]]="Training")),"TRN",IF(SUMPRODUCT((Table2[[Start Date]:[Start Date]]&lt;=AI$5)*(Table2[[Return Date]:[Return Date]]&gt;=AI$5)*(Table2[[Last Name]:[Last Name]]=$A16)*(Table2[[Event]:[Event]]="PME")),"PME",IF(SUMPRODUCT((Table2[[Start Date]:[Start Date]]&lt;=AI$5)*(Table2[[Return Date]:[Return Date]]&gt;=AI$5)*(Table2[[Last Name]:[Last Name]]=$A16)*(Table2[[Event]:[Event]]="Leave")),"LV","")))))))),0)</f>
        <v/>
      </c>
    </row>
    <row r="17" spans="1:41" x14ac:dyDescent="0.25">
      <c r="A17" s="74" t="s">
        <v>10</v>
      </c>
      <c r="B17" s="75" t="str">
        <f>IFERROR(INDEX(Table3[Rank],MATCH('Flight Schedule'!A17,Names,0)),"")</f>
        <v>SrA</v>
      </c>
      <c r="C17" s="76">
        <f>_xlfn.IFNA(INDEX(Table3[Skill Level],MATCH($A17,Table3[Last Name],0)),"")</f>
        <v>5</v>
      </c>
      <c r="D17" s="77">
        <f>_xlfn.IFNA(INDEX(Table3[Deros],MATCH('Flight Schedule'!$A17,Table3[Last Name],0)),"")</f>
        <v>45199</v>
      </c>
      <c r="E17" s="28" t="str">
        <f>IF($A17&lt;&gt;"",IF(SUMPRODUCT((Table2[[Start Date]:[Start Date]]&lt;=E$5)*(Table2[[Return Date]:[Return Date]]&gt;=E$5)*(Table2[[Last Name]:[Last Name]]=$A17)*(Table2[[Event]:[Event]]="Deployed")),"DPLY",IF(SUMPRODUCT((Table2[[Start Date]:[Start Date]]&lt;=E$5)*(Table2[[Return Date]:[Return Date]]&gt;=E$5)*(Table2[[Last Name]:[Last Name]]=$A17)*(Table2[[Event]:[Event]]="TDY")),"TDY",IF(SUMPRODUCT((Table2[[Start Date]:[Start Date]]&lt;=E$5)*(Table2[[Return Date]:[Return Date]]&gt;=E$5)*(Table2[[Last Name]:[Last Name]]=$A17)*(Table2[[Event]:[Event]]="Quarters")),"QTRS",IF(SUMPRODUCT((Table2[[Start Date]:[Start Date]]&lt;=E$5)*(Table2[[Return Date]:[Return Date]]&gt;=E$5)*(Table2[[Last Name]:[Last Name]]=$A17)*(Table2[[Event]:[Event]]="Appt")),"APPT",IF(SUMPRODUCT((Table2[[Start Date]:[Start Date]]&lt;=E$5)*(Table2[[Return Date]:[Return Date]]&gt;=E$5)*(Table2[[Last Name]:[Last Name]]=$A17)*(Table2[[Event]:[Event]]="Bay Orderly")),"BO",IF(SUMPRODUCT((Table2[[Start Date]:[Start Date]]&lt;=E$5)*(Table2[[Return Date]:[Return Date]]&gt;=E$5)*(Table2[[Last Name]:[Last Name]]=$A17)*(Table2[[Event]:[Event]]="Training")),"TRN",IF(SUMPRODUCT((Table2[[Start Date]:[Start Date]]&lt;=E$5)*(Table2[[Return Date]:[Return Date]]&gt;=E$5)*(Table2[[Last Name]:[Last Name]]=$A17)*(Table2[[Event]:[Event]]="PME")),"PME",IF(SUMPRODUCT((Table2[[Start Date]:[Start Date]]&lt;=E$5)*(Table2[[Return Date]:[Return Date]]&gt;=E$5)*(Table2[[Last Name]:[Last Name]]=$A17)*(Table2[[Event]:[Event]]="Leave")),"LV","")))))))),0)</f>
        <v>LV</v>
      </c>
      <c r="F17" s="28" t="str">
        <f>IF($A17&lt;&gt;"",IF(SUMPRODUCT((Table2[[Start Date]:[Start Date]]&lt;=F$5)*(Table2[[Return Date]:[Return Date]]&gt;=F$5)*(Table2[[Last Name]:[Last Name]]=$A17)*(Table2[[Event]:[Event]]="Deployed")),"DPLY",IF(SUMPRODUCT((Table2[[Start Date]:[Start Date]]&lt;=F$5)*(Table2[[Return Date]:[Return Date]]&gt;=F$5)*(Table2[[Last Name]:[Last Name]]=$A17)*(Table2[[Event]:[Event]]="TDY")),"TDY",IF(SUMPRODUCT((Table2[[Start Date]:[Start Date]]&lt;=F$5)*(Table2[[Return Date]:[Return Date]]&gt;=F$5)*(Table2[[Last Name]:[Last Name]]=$A17)*(Table2[[Event]:[Event]]="Quarters")),"QTRS",IF(SUMPRODUCT((Table2[[Start Date]:[Start Date]]&lt;=F$5)*(Table2[[Return Date]:[Return Date]]&gt;=F$5)*(Table2[[Last Name]:[Last Name]]=$A17)*(Table2[[Event]:[Event]]="Appt")),"APPT",IF(SUMPRODUCT((Table2[[Start Date]:[Start Date]]&lt;=F$5)*(Table2[[Return Date]:[Return Date]]&gt;=F$5)*(Table2[[Last Name]:[Last Name]]=$A17)*(Table2[[Event]:[Event]]="Bay Orderly")),"BO",IF(SUMPRODUCT((Table2[[Start Date]:[Start Date]]&lt;=F$5)*(Table2[[Return Date]:[Return Date]]&gt;=F$5)*(Table2[[Last Name]:[Last Name]]=$A17)*(Table2[[Event]:[Event]]="Training")),"TRN",IF(SUMPRODUCT((Table2[[Start Date]:[Start Date]]&lt;=F$5)*(Table2[[Return Date]:[Return Date]]&gt;=F$5)*(Table2[[Last Name]:[Last Name]]=$A17)*(Table2[[Event]:[Event]]="PME")),"PME",IF(SUMPRODUCT((Table2[[Start Date]:[Start Date]]&lt;=F$5)*(Table2[[Return Date]:[Return Date]]&gt;=F$5)*(Table2[[Last Name]:[Last Name]]=$A17)*(Table2[[Event]:[Event]]="Leave")),"LV","")))))))),0)</f>
        <v>LV</v>
      </c>
      <c r="G17" s="28" t="str">
        <f>IF($A17&lt;&gt;"",IF(SUMPRODUCT((Table2[[Start Date]:[Start Date]]&lt;=G$5)*(Table2[[Return Date]:[Return Date]]&gt;=G$5)*(Table2[[Last Name]:[Last Name]]=$A17)*(Table2[[Event]:[Event]]="Deployed")),"DPLY",IF(SUMPRODUCT((Table2[[Start Date]:[Start Date]]&lt;=G$5)*(Table2[[Return Date]:[Return Date]]&gt;=G$5)*(Table2[[Last Name]:[Last Name]]=$A17)*(Table2[[Event]:[Event]]="TDY")),"TDY",IF(SUMPRODUCT((Table2[[Start Date]:[Start Date]]&lt;=G$5)*(Table2[[Return Date]:[Return Date]]&gt;=G$5)*(Table2[[Last Name]:[Last Name]]=$A17)*(Table2[[Event]:[Event]]="Quarters")),"QTRS",IF(SUMPRODUCT((Table2[[Start Date]:[Start Date]]&lt;=G$5)*(Table2[[Return Date]:[Return Date]]&gt;=G$5)*(Table2[[Last Name]:[Last Name]]=$A17)*(Table2[[Event]:[Event]]="Appt")),"APPT",IF(SUMPRODUCT((Table2[[Start Date]:[Start Date]]&lt;=G$5)*(Table2[[Return Date]:[Return Date]]&gt;=G$5)*(Table2[[Last Name]:[Last Name]]=$A17)*(Table2[[Event]:[Event]]="Bay Orderly")),"BO",IF(SUMPRODUCT((Table2[[Start Date]:[Start Date]]&lt;=G$5)*(Table2[[Return Date]:[Return Date]]&gt;=G$5)*(Table2[[Last Name]:[Last Name]]=$A17)*(Table2[[Event]:[Event]]="Training")),"TRN",IF(SUMPRODUCT((Table2[[Start Date]:[Start Date]]&lt;=G$5)*(Table2[[Return Date]:[Return Date]]&gt;=G$5)*(Table2[[Last Name]:[Last Name]]=$A17)*(Table2[[Event]:[Event]]="PME")),"PME",IF(SUMPRODUCT((Table2[[Start Date]:[Start Date]]&lt;=G$5)*(Table2[[Return Date]:[Return Date]]&gt;=G$5)*(Table2[[Last Name]:[Last Name]]=$A17)*(Table2[[Event]:[Event]]="Leave")),"LV","")))))))),0)</f>
        <v>LV</v>
      </c>
      <c r="H17" s="28" t="str">
        <f>IF($A17&lt;&gt;"",IF(SUMPRODUCT((Table2[[Start Date]:[Start Date]]&lt;=H$5)*(Table2[[Return Date]:[Return Date]]&gt;=H$5)*(Table2[[Last Name]:[Last Name]]=$A17)*(Table2[[Event]:[Event]]="Deployed")),"DPLY",IF(SUMPRODUCT((Table2[[Start Date]:[Start Date]]&lt;=H$5)*(Table2[[Return Date]:[Return Date]]&gt;=H$5)*(Table2[[Last Name]:[Last Name]]=$A17)*(Table2[[Event]:[Event]]="TDY")),"TDY",IF(SUMPRODUCT((Table2[[Start Date]:[Start Date]]&lt;=H$5)*(Table2[[Return Date]:[Return Date]]&gt;=H$5)*(Table2[[Last Name]:[Last Name]]=$A17)*(Table2[[Event]:[Event]]="Quarters")),"QTRS",IF(SUMPRODUCT((Table2[[Start Date]:[Start Date]]&lt;=H$5)*(Table2[[Return Date]:[Return Date]]&gt;=H$5)*(Table2[[Last Name]:[Last Name]]=$A17)*(Table2[[Event]:[Event]]="Appt")),"APPT",IF(SUMPRODUCT((Table2[[Start Date]:[Start Date]]&lt;=H$5)*(Table2[[Return Date]:[Return Date]]&gt;=H$5)*(Table2[[Last Name]:[Last Name]]=$A17)*(Table2[[Event]:[Event]]="Bay Orderly")),"BO",IF(SUMPRODUCT((Table2[[Start Date]:[Start Date]]&lt;=H$5)*(Table2[[Return Date]:[Return Date]]&gt;=H$5)*(Table2[[Last Name]:[Last Name]]=$A17)*(Table2[[Event]:[Event]]="Training")),"TRN",IF(SUMPRODUCT((Table2[[Start Date]:[Start Date]]&lt;=H$5)*(Table2[[Return Date]:[Return Date]]&gt;=H$5)*(Table2[[Last Name]:[Last Name]]=$A17)*(Table2[[Event]:[Event]]="PME")),"PME",IF(SUMPRODUCT((Table2[[Start Date]:[Start Date]]&lt;=H$5)*(Table2[[Return Date]:[Return Date]]&gt;=H$5)*(Table2[[Last Name]:[Last Name]]=$A17)*(Table2[[Event]:[Event]]="Leave")),"LV","")))))))),0)</f>
        <v>LV</v>
      </c>
      <c r="I17" s="28" t="str">
        <f>IF($A17&lt;&gt;"",IF(SUMPRODUCT((Table2[[Start Date]:[Start Date]]&lt;=I$5)*(Table2[[Return Date]:[Return Date]]&gt;=I$5)*(Table2[[Last Name]:[Last Name]]=$A17)*(Table2[[Event]:[Event]]="Deployed")),"DPLY",IF(SUMPRODUCT((Table2[[Start Date]:[Start Date]]&lt;=I$5)*(Table2[[Return Date]:[Return Date]]&gt;=I$5)*(Table2[[Last Name]:[Last Name]]=$A17)*(Table2[[Event]:[Event]]="TDY")),"TDY",IF(SUMPRODUCT((Table2[[Start Date]:[Start Date]]&lt;=I$5)*(Table2[[Return Date]:[Return Date]]&gt;=I$5)*(Table2[[Last Name]:[Last Name]]=$A17)*(Table2[[Event]:[Event]]="Quarters")),"QTRS",IF(SUMPRODUCT((Table2[[Start Date]:[Start Date]]&lt;=I$5)*(Table2[[Return Date]:[Return Date]]&gt;=I$5)*(Table2[[Last Name]:[Last Name]]=$A17)*(Table2[[Event]:[Event]]="Appt")),"APPT",IF(SUMPRODUCT((Table2[[Start Date]:[Start Date]]&lt;=I$5)*(Table2[[Return Date]:[Return Date]]&gt;=I$5)*(Table2[[Last Name]:[Last Name]]=$A17)*(Table2[[Event]:[Event]]="Bay Orderly")),"BO",IF(SUMPRODUCT((Table2[[Start Date]:[Start Date]]&lt;=I$5)*(Table2[[Return Date]:[Return Date]]&gt;=I$5)*(Table2[[Last Name]:[Last Name]]=$A17)*(Table2[[Event]:[Event]]="Training")),"TRN",IF(SUMPRODUCT((Table2[[Start Date]:[Start Date]]&lt;=I$5)*(Table2[[Return Date]:[Return Date]]&gt;=I$5)*(Table2[[Last Name]:[Last Name]]=$A17)*(Table2[[Event]:[Event]]="PME")),"PME",IF(SUMPRODUCT((Table2[[Start Date]:[Start Date]]&lt;=I$5)*(Table2[[Return Date]:[Return Date]]&gt;=I$5)*(Table2[[Last Name]:[Last Name]]=$A17)*(Table2[[Event]:[Event]]="Leave")),"LV","")))))))),0)</f>
        <v>LV</v>
      </c>
      <c r="J17" s="28" t="str">
        <f>IF($A17&lt;&gt;"",IF(SUMPRODUCT((Table2[[Start Date]:[Start Date]]&lt;=J$5)*(Table2[[Return Date]:[Return Date]]&gt;=J$5)*(Table2[[Last Name]:[Last Name]]=$A17)*(Table2[[Event]:[Event]]="Deployed")),"DPLY",IF(SUMPRODUCT((Table2[[Start Date]:[Start Date]]&lt;=J$5)*(Table2[[Return Date]:[Return Date]]&gt;=J$5)*(Table2[[Last Name]:[Last Name]]=$A17)*(Table2[[Event]:[Event]]="TDY")),"TDY",IF(SUMPRODUCT((Table2[[Start Date]:[Start Date]]&lt;=J$5)*(Table2[[Return Date]:[Return Date]]&gt;=J$5)*(Table2[[Last Name]:[Last Name]]=$A17)*(Table2[[Event]:[Event]]="Quarters")),"QTRS",IF(SUMPRODUCT((Table2[[Start Date]:[Start Date]]&lt;=J$5)*(Table2[[Return Date]:[Return Date]]&gt;=J$5)*(Table2[[Last Name]:[Last Name]]=$A17)*(Table2[[Event]:[Event]]="Appt")),"APPT",IF(SUMPRODUCT((Table2[[Start Date]:[Start Date]]&lt;=J$5)*(Table2[[Return Date]:[Return Date]]&gt;=J$5)*(Table2[[Last Name]:[Last Name]]=$A17)*(Table2[[Event]:[Event]]="Bay Orderly")),"BO",IF(SUMPRODUCT((Table2[[Start Date]:[Start Date]]&lt;=J$5)*(Table2[[Return Date]:[Return Date]]&gt;=J$5)*(Table2[[Last Name]:[Last Name]]=$A17)*(Table2[[Event]:[Event]]="Training")),"TRN",IF(SUMPRODUCT((Table2[[Start Date]:[Start Date]]&lt;=J$5)*(Table2[[Return Date]:[Return Date]]&gt;=J$5)*(Table2[[Last Name]:[Last Name]]=$A17)*(Table2[[Event]:[Event]]="PME")),"PME",IF(SUMPRODUCT((Table2[[Start Date]:[Start Date]]&lt;=J$5)*(Table2[[Return Date]:[Return Date]]&gt;=J$5)*(Table2[[Last Name]:[Last Name]]=$A17)*(Table2[[Event]:[Event]]="Leave")),"LV","")))))))),0)</f>
        <v>LV</v>
      </c>
      <c r="K17" s="28" t="str">
        <f>IF($A17&lt;&gt;"",IF(SUMPRODUCT((Table2[[Start Date]:[Start Date]]&lt;=K$5)*(Table2[[Return Date]:[Return Date]]&gt;=K$5)*(Table2[[Last Name]:[Last Name]]=$A17)*(Table2[[Event]:[Event]]="Deployed")),"DPLY",IF(SUMPRODUCT((Table2[[Start Date]:[Start Date]]&lt;=K$5)*(Table2[[Return Date]:[Return Date]]&gt;=K$5)*(Table2[[Last Name]:[Last Name]]=$A17)*(Table2[[Event]:[Event]]="TDY")),"TDY",IF(SUMPRODUCT((Table2[[Start Date]:[Start Date]]&lt;=K$5)*(Table2[[Return Date]:[Return Date]]&gt;=K$5)*(Table2[[Last Name]:[Last Name]]=$A17)*(Table2[[Event]:[Event]]="Quarters")),"QTRS",IF(SUMPRODUCT((Table2[[Start Date]:[Start Date]]&lt;=K$5)*(Table2[[Return Date]:[Return Date]]&gt;=K$5)*(Table2[[Last Name]:[Last Name]]=$A17)*(Table2[[Event]:[Event]]="Appt")),"APPT",IF(SUMPRODUCT((Table2[[Start Date]:[Start Date]]&lt;=K$5)*(Table2[[Return Date]:[Return Date]]&gt;=K$5)*(Table2[[Last Name]:[Last Name]]=$A17)*(Table2[[Event]:[Event]]="Bay Orderly")),"BO",IF(SUMPRODUCT((Table2[[Start Date]:[Start Date]]&lt;=K$5)*(Table2[[Return Date]:[Return Date]]&gt;=K$5)*(Table2[[Last Name]:[Last Name]]=$A17)*(Table2[[Event]:[Event]]="Training")),"TRN",IF(SUMPRODUCT((Table2[[Start Date]:[Start Date]]&lt;=K$5)*(Table2[[Return Date]:[Return Date]]&gt;=K$5)*(Table2[[Last Name]:[Last Name]]=$A17)*(Table2[[Event]:[Event]]="PME")),"PME",IF(SUMPRODUCT((Table2[[Start Date]:[Start Date]]&lt;=K$5)*(Table2[[Return Date]:[Return Date]]&gt;=K$5)*(Table2[[Last Name]:[Last Name]]=$A17)*(Table2[[Event]:[Event]]="Leave")),"LV","")))))))),0)</f>
        <v>LV</v>
      </c>
      <c r="L17" s="28" t="str">
        <f>IF($A17&lt;&gt;"",IF(SUMPRODUCT((Table2[[Start Date]:[Start Date]]&lt;=L$5)*(Table2[[Return Date]:[Return Date]]&gt;=L$5)*(Table2[[Last Name]:[Last Name]]=$A17)*(Table2[[Event]:[Event]]="Deployed")),"DPLY",IF(SUMPRODUCT((Table2[[Start Date]:[Start Date]]&lt;=L$5)*(Table2[[Return Date]:[Return Date]]&gt;=L$5)*(Table2[[Last Name]:[Last Name]]=$A17)*(Table2[[Event]:[Event]]="TDY")),"TDY",IF(SUMPRODUCT((Table2[[Start Date]:[Start Date]]&lt;=L$5)*(Table2[[Return Date]:[Return Date]]&gt;=L$5)*(Table2[[Last Name]:[Last Name]]=$A17)*(Table2[[Event]:[Event]]="Quarters")),"QTRS",IF(SUMPRODUCT((Table2[[Start Date]:[Start Date]]&lt;=L$5)*(Table2[[Return Date]:[Return Date]]&gt;=L$5)*(Table2[[Last Name]:[Last Name]]=$A17)*(Table2[[Event]:[Event]]="Appt")),"APPT",IF(SUMPRODUCT((Table2[[Start Date]:[Start Date]]&lt;=L$5)*(Table2[[Return Date]:[Return Date]]&gt;=L$5)*(Table2[[Last Name]:[Last Name]]=$A17)*(Table2[[Event]:[Event]]="Bay Orderly")),"BO",IF(SUMPRODUCT((Table2[[Start Date]:[Start Date]]&lt;=L$5)*(Table2[[Return Date]:[Return Date]]&gt;=L$5)*(Table2[[Last Name]:[Last Name]]=$A17)*(Table2[[Event]:[Event]]="Training")),"TRN",IF(SUMPRODUCT((Table2[[Start Date]:[Start Date]]&lt;=L$5)*(Table2[[Return Date]:[Return Date]]&gt;=L$5)*(Table2[[Last Name]:[Last Name]]=$A17)*(Table2[[Event]:[Event]]="PME")),"PME",IF(SUMPRODUCT((Table2[[Start Date]:[Start Date]]&lt;=L$5)*(Table2[[Return Date]:[Return Date]]&gt;=L$5)*(Table2[[Last Name]:[Last Name]]=$A17)*(Table2[[Event]:[Event]]="Leave")),"LV","")))))))),0)</f>
        <v>LV</v>
      </c>
      <c r="M17" s="28" t="str">
        <f>IF($A17&lt;&gt;"",IF(SUMPRODUCT((Table2[[Start Date]:[Start Date]]&lt;=M$5)*(Table2[[Return Date]:[Return Date]]&gt;=M$5)*(Table2[[Last Name]:[Last Name]]=$A17)*(Table2[[Event]:[Event]]="Deployed")),"DPLY",IF(SUMPRODUCT((Table2[[Start Date]:[Start Date]]&lt;=M$5)*(Table2[[Return Date]:[Return Date]]&gt;=M$5)*(Table2[[Last Name]:[Last Name]]=$A17)*(Table2[[Event]:[Event]]="TDY")),"TDY",IF(SUMPRODUCT((Table2[[Start Date]:[Start Date]]&lt;=M$5)*(Table2[[Return Date]:[Return Date]]&gt;=M$5)*(Table2[[Last Name]:[Last Name]]=$A17)*(Table2[[Event]:[Event]]="Quarters")),"QTRS",IF(SUMPRODUCT((Table2[[Start Date]:[Start Date]]&lt;=M$5)*(Table2[[Return Date]:[Return Date]]&gt;=M$5)*(Table2[[Last Name]:[Last Name]]=$A17)*(Table2[[Event]:[Event]]="Appt")),"APPT",IF(SUMPRODUCT((Table2[[Start Date]:[Start Date]]&lt;=M$5)*(Table2[[Return Date]:[Return Date]]&gt;=M$5)*(Table2[[Last Name]:[Last Name]]=$A17)*(Table2[[Event]:[Event]]="Bay Orderly")),"BO",IF(SUMPRODUCT((Table2[[Start Date]:[Start Date]]&lt;=M$5)*(Table2[[Return Date]:[Return Date]]&gt;=M$5)*(Table2[[Last Name]:[Last Name]]=$A17)*(Table2[[Event]:[Event]]="Training")),"TRN",IF(SUMPRODUCT((Table2[[Start Date]:[Start Date]]&lt;=M$5)*(Table2[[Return Date]:[Return Date]]&gt;=M$5)*(Table2[[Last Name]:[Last Name]]=$A17)*(Table2[[Event]:[Event]]="PME")),"PME",IF(SUMPRODUCT((Table2[[Start Date]:[Start Date]]&lt;=M$5)*(Table2[[Return Date]:[Return Date]]&gt;=M$5)*(Table2[[Last Name]:[Last Name]]=$A17)*(Table2[[Event]:[Event]]="Leave")),"LV","")))))))),0)</f>
        <v>LV</v>
      </c>
      <c r="N17" s="28" t="str">
        <f>IF($A17&lt;&gt;"",IF(SUMPRODUCT((Table2[[Start Date]:[Start Date]]&lt;=N$5)*(Table2[[Return Date]:[Return Date]]&gt;=N$5)*(Table2[[Last Name]:[Last Name]]=$A17)*(Table2[[Event]:[Event]]="Deployed")),"DPLY",IF(SUMPRODUCT((Table2[[Start Date]:[Start Date]]&lt;=N$5)*(Table2[[Return Date]:[Return Date]]&gt;=N$5)*(Table2[[Last Name]:[Last Name]]=$A17)*(Table2[[Event]:[Event]]="TDY")),"TDY",IF(SUMPRODUCT((Table2[[Start Date]:[Start Date]]&lt;=N$5)*(Table2[[Return Date]:[Return Date]]&gt;=N$5)*(Table2[[Last Name]:[Last Name]]=$A17)*(Table2[[Event]:[Event]]="Quarters")),"QTRS",IF(SUMPRODUCT((Table2[[Start Date]:[Start Date]]&lt;=N$5)*(Table2[[Return Date]:[Return Date]]&gt;=N$5)*(Table2[[Last Name]:[Last Name]]=$A17)*(Table2[[Event]:[Event]]="Appt")),"APPT",IF(SUMPRODUCT((Table2[[Start Date]:[Start Date]]&lt;=N$5)*(Table2[[Return Date]:[Return Date]]&gt;=N$5)*(Table2[[Last Name]:[Last Name]]=$A17)*(Table2[[Event]:[Event]]="Bay Orderly")),"BO",IF(SUMPRODUCT((Table2[[Start Date]:[Start Date]]&lt;=N$5)*(Table2[[Return Date]:[Return Date]]&gt;=N$5)*(Table2[[Last Name]:[Last Name]]=$A17)*(Table2[[Event]:[Event]]="Training")),"TRN",IF(SUMPRODUCT((Table2[[Start Date]:[Start Date]]&lt;=N$5)*(Table2[[Return Date]:[Return Date]]&gt;=N$5)*(Table2[[Last Name]:[Last Name]]=$A17)*(Table2[[Event]:[Event]]="PME")),"PME",IF(SUMPRODUCT((Table2[[Start Date]:[Start Date]]&lt;=N$5)*(Table2[[Return Date]:[Return Date]]&gt;=N$5)*(Table2[[Last Name]:[Last Name]]=$A17)*(Table2[[Event]:[Event]]="Leave")),"LV","")))))))),0)</f>
        <v>LV</v>
      </c>
      <c r="O17" s="28" t="str">
        <f>IF($A17&lt;&gt;"",IF(SUMPRODUCT((Table2[[Start Date]:[Start Date]]&lt;=O$5)*(Table2[[Return Date]:[Return Date]]&gt;=O$5)*(Table2[[Last Name]:[Last Name]]=$A17)*(Table2[[Event]:[Event]]="Deployed")),"DPLY",IF(SUMPRODUCT((Table2[[Start Date]:[Start Date]]&lt;=O$5)*(Table2[[Return Date]:[Return Date]]&gt;=O$5)*(Table2[[Last Name]:[Last Name]]=$A17)*(Table2[[Event]:[Event]]="TDY")),"TDY",IF(SUMPRODUCT((Table2[[Start Date]:[Start Date]]&lt;=O$5)*(Table2[[Return Date]:[Return Date]]&gt;=O$5)*(Table2[[Last Name]:[Last Name]]=$A17)*(Table2[[Event]:[Event]]="Quarters")),"QTRS",IF(SUMPRODUCT((Table2[[Start Date]:[Start Date]]&lt;=O$5)*(Table2[[Return Date]:[Return Date]]&gt;=O$5)*(Table2[[Last Name]:[Last Name]]=$A17)*(Table2[[Event]:[Event]]="Appt")),"APPT",IF(SUMPRODUCT((Table2[[Start Date]:[Start Date]]&lt;=O$5)*(Table2[[Return Date]:[Return Date]]&gt;=O$5)*(Table2[[Last Name]:[Last Name]]=$A17)*(Table2[[Event]:[Event]]="Bay Orderly")),"BO",IF(SUMPRODUCT((Table2[[Start Date]:[Start Date]]&lt;=O$5)*(Table2[[Return Date]:[Return Date]]&gt;=O$5)*(Table2[[Last Name]:[Last Name]]=$A17)*(Table2[[Event]:[Event]]="Training")),"TRN",IF(SUMPRODUCT((Table2[[Start Date]:[Start Date]]&lt;=O$5)*(Table2[[Return Date]:[Return Date]]&gt;=O$5)*(Table2[[Last Name]:[Last Name]]=$A17)*(Table2[[Event]:[Event]]="PME")),"PME",IF(SUMPRODUCT((Table2[[Start Date]:[Start Date]]&lt;=O$5)*(Table2[[Return Date]:[Return Date]]&gt;=O$5)*(Table2[[Last Name]:[Last Name]]=$A17)*(Table2[[Event]:[Event]]="Leave")),"LV","")))))))),0)</f>
        <v>LV</v>
      </c>
      <c r="P17" s="28" t="str">
        <f>IF($A17&lt;&gt;"",IF(SUMPRODUCT((Table2[[Start Date]:[Start Date]]&lt;=P$5)*(Table2[[Return Date]:[Return Date]]&gt;=P$5)*(Table2[[Last Name]:[Last Name]]=$A17)*(Table2[[Event]:[Event]]="Deployed")),"DPLY",IF(SUMPRODUCT((Table2[[Start Date]:[Start Date]]&lt;=P$5)*(Table2[[Return Date]:[Return Date]]&gt;=P$5)*(Table2[[Last Name]:[Last Name]]=$A17)*(Table2[[Event]:[Event]]="TDY")),"TDY",IF(SUMPRODUCT((Table2[[Start Date]:[Start Date]]&lt;=P$5)*(Table2[[Return Date]:[Return Date]]&gt;=P$5)*(Table2[[Last Name]:[Last Name]]=$A17)*(Table2[[Event]:[Event]]="Quarters")),"QTRS",IF(SUMPRODUCT((Table2[[Start Date]:[Start Date]]&lt;=P$5)*(Table2[[Return Date]:[Return Date]]&gt;=P$5)*(Table2[[Last Name]:[Last Name]]=$A17)*(Table2[[Event]:[Event]]="Appt")),"APPT",IF(SUMPRODUCT((Table2[[Start Date]:[Start Date]]&lt;=P$5)*(Table2[[Return Date]:[Return Date]]&gt;=P$5)*(Table2[[Last Name]:[Last Name]]=$A17)*(Table2[[Event]:[Event]]="Bay Orderly")),"BO",IF(SUMPRODUCT((Table2[[Start Date]:[Start Date]]&lt;=P$5)*(Table2[[Return Date]:[Return Date]]&gt;=P$5)*(Table2[[Last Name]:[Last Name]]=$A17)*(Table2[[Event]:[Event]]="Training")),"TRN",IF(SUMPRODUCT((Table2[[Start Date]:[Start Date]]&lt;=P$5)*(Table2[[Return Date]:[Return Date]]&gt;=P$5)*(Table2[[Last Name]:[Last Name]]=$A17)*(Table2[[Event]:[Event]]="PME")),"PME",IF(SUMPRODUCT((Table2[[Start Date]:[Start Date]]&lt;=P$5)*(Table2[[Return Date]:[Return Date]]&gt;=P$5)*(Table2[[Last Name]:[Last Name]]=$A17)*(Table2[[Event]:[Event]]="Leave")),"LV","")))))))),0)</f>
        <v>LV</v>
      </c>
      <c r="Q17" s="28" t="str">
        <f>IF($A17&lt;&gt;"",IF(SUMPRODUCT((Table2[[Start Date]:[Start Date]]&lt;=Q$5)*(Table2[[Return Date]:[Return Date]]&gt;=Q$5)*(Table2[[Last Name]:[Last Name]]=$A17)*(Table2[[Event]:[Event]]="Deployed")),"DPLY",IF(SUMPRODUCT((Table2[[Start Date]:[Start Date]]&lt;=Q$5)*(Table2[[Return Date]:[Return Date]]&gt;=Q$5)*(Table2[[Last Name]:[Last Name]]=$A17)*(Table2[[Event]:[Event]]="TDY")),"TDY",IF(SUMPRODUCT((Table2[[Start Date]:[Start Date]]&lt;=Q$5)*(Table2[[Return Date]:[Return Date]]&gt;=Q$5)*(Table2[[Last Name]:[Last Name]]=$A17)*(Table2[[Event]:[Event]]="Quarters")),"QTRS",IF(SUMPRODUCT((Table2[[Start Date]:[Start Date]]&lt;=Q$5)*(Table2[[Return Date]:[Return Date]]&gt;=Q$5)*(Table2[[Last Name]:[Last Name]]=$A17)*(Table2[[Event]:[Event]]="Appt")),"APPT",IF(SUMPRODUCT((Table2[[Start Date]:[Start Date]]&lt;=Q$5)*(Table2[[Return Date]:[Return Date]]&gt;=Q$5)*(Table2[[Last Name]:[Last Name]]=$A17)*(Table2[[Event]:[Event]]="Bay Orderly")),"BO",IF(SUMPRODUCT((Table2[[Start Date]:[Start Date]]&lt;=Q$5)*(Table2[[Return Date]:[Return Date]]&gt;=Q$5)*(Table2[[Last Name]:[Last Name]]=$A17)*(Table2[[Event]:[Event]]="Training")),"TRN",IF(SUMPRODUCT((Table2[[Start Date]:[Start Date]]&lt;=Q$5)*(Table2[[Return Date]:[Return Date]]&gt;=Q$5)*(Table2[[Last Name]:[Last Name]]=$A17)*(Table2[[Event]:[Event]]="PME")),"PME",IF(SUMPRODUCT((Table2[[Start Date]:[Start Date]]&lt;=Q$5)*(Table2[[Return Date]:[Return Date]]&gt;=Q$5)*(Table2[[Last Name]:[Last Name]]=$A17)*(Table2[[Event]:[Event]]="Leave")),"LV","")))))))),0)</f>
        <v>LV</v>
      </c>
      <c r="R17" s="28" t="str">
        <f>IF($A17&lt;&gt;"",IF(SUMPRODUCT((Table2[[Start Date]:[Start Date]]&lt;=R$5)*(Table2[[Return Date]:[Return Date]]&gt;=R$5)*(Table2[[Last Name]:[Last Name]]=$A17)*(Table2[[Event]:[Event]]="Deployed")),"DPLY",IF(SUMPRODUCT((Table2[[Start Date]:[Start Date]]&lt;=R$5)*(Table2[[Return Date]:[Return Date]]&gt;=R$5)*(Table2[[Last Name]:[Last Name]]=$A17)*(Table2[[Event]:[Event]]="TDY")),"TDY",IF(SUMPRODUCT((Table2[[Start Date]:[Start Date]]&lt;=R$5)*(Table2[[Return Date]:[Return Date]]&gt;=R$5)*(Table2[[Last Name]:[Last Name]]=$A17)*(Table2[[Event]:[Event]]="Quarters")),"QTRS",IF(SUMPRODUCT((Table2[[Start Date]:[Start Date]]&lt;=R$5)*(Table2[[Return Date]:[Return Date]]&gt;=R$5)*(Table2[[Last Name]:[Last Name]]=$A17)*(Table2[[Event]:[Event]]="Appt")),"APPT",IF(SUMPRODUCT((Table2[[Start Date]:[Start Date]]&lt;=R$5)*(Table2[[Return Date]:[Return Date]]&gt;=R$5)*(Table2[[Last Name]:[Last Name]]=$A17)*(Table2[[Event]:[Event]]="Bay Orderly")),"BO",IF(SUMPRODUCT((Table2[[Start Date]:[Start Date]]&lt;=R$5)*(Table2[[Return Date]:[Return Date]]&gt;=R$5)*(Table2[[Last Name]:[Last Name]]=$A17)*(Table2[[Event]:[Event]]="Training")),"TRN",IF(SUMPRODUCT((Table2[[Start Date]:[Start Date]]&lt;=R$5)*(Table2[[Return Date]:[Return Date]]&gt;=R$5)*(Table2[[Last Name]:[Last Name]]=$A17)*(Table2[[Event]:[Event]]="PME")),"PME",IF(SUMPRODUCT((Table2[[Start Date]:[Start Date]]&lt;=R$5)*(Table2[[Return Date]:[Return Date]]&gt;=R$5)*(Table2[[Last Name]:[Last Name]]=$A17)*(Table2[[Event]:[Event]]="Leave")),"LV","")))))))),0)</f>
        <v>LV</v>
      </c>
      <c r="S17" s="28" t="str">
        <f>IF($A17&lt;&gt;"",IF(SUMPRODUCT((Table2[[Start Date]:[Start Date]]&lt;=S$5)*(Table2[[Return Date]:[Return Date]]&gt;=S$5)*(Table2[[Last Name]:[Last Name]]=$A17)*(Table2[[Event]:[Event]]="Deployed")),"DPLY",IF(SUMPRODUCT((Table2[[Start Date]:[Start Date]]&lt;=S$5)*(Table2[[Return Date]:[Return Date]]&gt;=S$5)*(Table2[[Last Name]:[Last Name]]=$A17)*(Table2[[Event]:[Event]]="TDY")),"TDY",IF(SUMPRODUCT((Table2[[Start Date]:[Start Date]]&lt;=S$5)*(Table2[[Return Date]:[Return Date]]&gt;=S$5)*(Table2[[Last Name]:[Last Name]]=$A17)*(Table2[[Event]:[Event]]="Quarters")),"QTRS",IF(SUMPRODUCT((Table2[[Start Date]:[Start Date]]&lt;=S$5)*(Table2[[Return Date]:[Return Date]]&gt;=S$5)*(Table2[[Last Name]:[Last Name]]=$A17)*(Table2[[Event]:[Event]]="Appt")),"APPT",IF(SUMPRODUCT((Table2[[Start Date]:[Start Date]]&lt;=S$5)*(Table2[[Return Date]:[Return Date]]&gt;=S$5)*(Table2[[Last Name]:[Last Name]]=$A17)*(Table2[[Event]:[Event]]="Bay Orderly")),"BO",IF(SUMPRODUCT((Table2[[Start Date]:[Start Date]]&lt;=S$5)*(Table2[[Return Date]:[Return Date]]&gt;=S$5)*(Table2[[Last Name]:[Last Name]]=$A17)*(Table2[[Event]:[Event]]="Training")),"TRN",IF(SUMPRODUCT((Table2[[Start Date]:[Start Date]]&lt;=S$5)*(Table2[[Return Date]:[Return Date]]&gt;=S$5)*(Table2[[Last Name]:[Last Name]]=$A17)*(Table2[[Event]:[Event]]="PME")),"PME",IF(SUMPRODUCT((Table2[[Start Date]:[Start Date]]&lt;=S$5)*(Table2[[Return Date]:[Return Date]]&gt;=S$5)*(Table2[[Last Name]:[Last Name]]=$A17)*(Table2[[Event]:[Event]]="Leave")),"LV","")))))))),0)</f>
        <v/>
      </c>
      <c r="T17" s="28" t="str">
        <f>IF($A17&lt;&gt;"",IF(SUMPRODUCT((Table2[[Start Date]:[Start Date]]&lt;=T$5)*(Table2[[Return Date]:[Return Date]]&gt;=T$5)*(Table2[[Last Name]:[Last Name]]=$A17)*(Table2[[Event]:[Event]]="Deployed")),"DPLY",IF(SUMPRODUCT((Table2[[Start Date]:[Start Date]]&lt;=T$5)*(Table2[[Return Date]:[Return Date]]&gt;=T$5)*(Table2[[Last Name]:[Last Name]]=$A17)*(Table2[[Event]:[Event]]="TDY")),"TDY",IF(SUMPRODUCT((Table2[[Start Date]:[Start Date]]&lt;=T$5)*(Table2[[Return Date]:[Return Date]]&gt;=T$5)*(Table2[[Last Name]:[Last Name]]=$A17)*(Table2[[Event]:[Event]]="Quarters")),"QTRS",IF(SUMPRODUCT((Table2[[Start Date]:[Start Date]]&lt;=T$5)*(Table2[[Return Date]:[Return Date]]&gt;=T$5)*(Table2[[Last Name]:[Last Name]]=$A17)*(Table2[[Event]:[Event]]="Appt")),"APPT",IF(SUMPRODUCT((Table2[[Start Date]:[Start Date]]&lt;=T$5)*(Table2[[Return Date]:[Return Date]]&gt;=T$5)*(Table2[[Last Name]:[Last Name]]=$A17)*(Table2[[Event]:[Event]]="Bay Orderly")),"BO",IF(SUMPRODUCT((Table2[[Start Date]:[Start Date]]&lt;=T$5)*(Table2[[Return Date]:[Return Date]]&gt;=T$5)*(Table2[[Last Name]:[Last Name]]=$A17)*(Table2[[Event]:[Event]]="Training")),"TRN",IF(SUMPRODUCT((Table2[[Start Date]:[Start Date]]&lt;=T$5)*(Table2[[Return Date]:[Return Date]]&gt;=T$5)*(Table2[[Last Name]:[Last Name]]=$A17)*(Table2[[Event]:[Event]]="PME")),"PME",IF(SUMPRODUCT((Table2[[Start Date]:[Start Date]]&lt;=T$5)*(Table2[[Return Date]:[Return Date]]&gt;=T$5)*(Table2[[Last Name]:[Last Name]]=$A17)*(Table2[[Event]:[Event]]="Leave")),"LV","")))))))),0)</f>
        <v/>
      </c>
      <c r="U17" s="28" t="str">
        <f>IF($A17&lt;&gt;"",IF(SUMPRODUCT((Table2[[Start Date]:[Start Date]]&lt;=U$5)*(Table2[[Return Date]:[Return Date]]&gt;=U$5)*(Table2[[Last Name]:[Last Name]]=$A17)*(Table2[[Event]:[Event]]="Deployed")),"DPLY",IF(SUMPRODUCT((Table2[[Start Date]:[Start Date]]&lt;=U$5)*(Table2[[Return Date]:[Return Date]]&gt;=U$5)*(Table2[[Last Name]:[Last Name]]=$A17)*(Table2[[Event]:[Event]]="TDY")),"TDY",IF(SUMPRODUCT((Table2[[Start Date]:[Start Date]]&lt;=U$5)*(Table2[[Return Date]:[Return Date]]&gt;=U$5)*(Table2[[Last Name]:[Last Name]]=$A17)*(Table2[[Event]:[Event]]="Quarters")),"QTRS",IF(SUMPRODUCT((Table2[[Start Date]:[Start Date]]&lt;=U$5)*(Table2[[Return Date]:[Return Date]]&gt;=U$5)*(Table2[[Last Name]:[Last Name]]=$A17)*(Table2[[Event]:[Event]]="Appt")),"APPT",IF(SUMPRODUCT((Table2[[Start Date]:[Start Date]]&lt;=U$5)*(Table2[[Return Date]:[Return Date]]&gt;=U$5)*(Table2[[Last Name]:[Last Name]]=$A17)*(Table2[[Event]:[Event]]="Bay Orderly")),"BO",IF(SUMPRODUCT((Table2[[Start Date]:[Start Date]]&lt;=U$5)*(Table2[[Return Date]:[Return Date]]&gt;=U$5)*(Table2[[Last Name]:[Last Name]]=$A17)*(Table2[[Event]:[Event]]="Training")),"TRN",IF(SUMPRODUCT((Table2[[Start Date]:[Start Date]]&lt;=U$5)*(Table2[[Return Date]:[Return Date]]&gt;=U$5)*(Table2[[Last Name]:[Last Name]]=$A17)*(Table2[[Event]:[Event]]="PME")),"PME",IF(SUMPRODUCT((Table2[[Start Date]:[Start Date]]&lt;=U$5)*(Table2[[Return Date]:[Return Date]]&gt;=U$5)*(Table2[[Last Name]:[Last Name]]=$A17)*(Table2[[Event]:[Event]]="Leave")),"LV","")))))))),0)</f>
        <v/>
      </c>
      <c r="V17" s="28" t="str">
        <f>IF($A17&lt;&gt;"",IF(SUMPRODUCT((Table2[[Start Date]:[Start Date]]&lt;=V$5)*(Table2[[Return Date]:[Return Date]]&gt;=V$5)*(Table2[[Last Name]:[Last Name]]=$A17)*(Table2[[Event]:[Event]]="Deployed")),"DPLY",IF(SUMPRODUCT((Table2[[Start Date]:[Start Date]]&lt;=V$5)*(Table2[[Return Date]:[Return Date]]&gt;=V$5)*(Table2[[Last Name]:[Last Name]]=$A17)*(Table2[[Event]:[Event]]="TDY")),"TDY",IF(SUMPRODUCT((Table2[[Start Date]:[Start Date]]&lt;=V$5)*(Table2[[Return Date]:[Return Date]]&gt;=V$5)*(Table2[[Last Name]:[Last Name]]=$A17)*(Table2[[Event]:[Event]]="Quarters")),"QTRS",IF(SUMPRODUCT((Table2[[Start Date]:[Start Date]]&lt;=V$5)*(Table2[[Return Date]:[Return Date]]&gt;=V$5)*(Table2[[Last Name]:[Last Name]]=$A17)*(Table2[[Event]:[Event]]="Appt")),"APPT",IF(SUMPRODUCT((Table2[[Start Date]:[Start Date]]&lt;=V$5)*(Table2[[Return Date]:[Return Date]]&gt;=V$5)*(Table2[[Last Name]:[Last Name]]=$A17)*(Table2[[Event]:[Event]]="Bay Orderly")),"BO",IF(SUMPRODUCT((Table2[[Start Date]:[Start Date]]&lt;=V$5)*(Table2[[Return Date]:[Return Date]]&gt;=V$5)*(Table2[[Last Name]:[Last Name]]=$A17)*(Table2[[Event]:[Event]]="Training")),"TRN",IF(SUMPRODUCT((Table2[[Start Date]:[Start Date]]&lt;=V$5)*(Table2[[Return Date]:[Return Date]]&gt;=V$5)*(Table2[[Last Name]:[Last Name]]=$A17)*(Table2[[Event]:[Event]]="PME")),"PME",IF(SUMPRODUCT((Table2[[Start Date]:[Start Date]]&lt;=V$5)*(Table2[[Return Date]:[Return Date]]&gt;=V$5)*(Table2[[Last Name]:[Last Name]]=$A17)*(Table2[[Event]:[Event]]="Leave")),"LV","")))))))),0)</f>
        <v/>
      </c>
      <c r="W17" s="28" t="str">
        <f>IF($A17&lt;&gt;"",IF(SUMPRODUCT((Table2[[Start Date]:[Start Date]]&lt;=W$5)*(Table2[[Return Date]:[Return Date]]&gt;=W$5)*(Table2[[Last Name]:[Last Name]]=$A17)*(Table2[[Event]:[Event]]="Deployed")),"DPLY",IF(SUMPRODUCT((Table2[[Start Date]:[Start Date]]&lt;=W$5)*(Table2[[Return Date]:[Return Date]]&gt;=W$5)*(Table2[[Last Name]:[Last Name]]=$A17)*(Table2[[Event]:[Event]]="TDY")),"TDY",IF(SUMPRODUCT((Table2[[Start Date]:[Start Date]]&lt;=W$5)*(Table2[[Return Date]:[Return Date]]&gt;=W$5)*(Table2[[Last Name]:[Last Name]]=$A17)*(Table2[[Event]:[Event]]="Quarters")),"QTRS",IF(SUMPRODUCT((Table2[[Start Date]:[Start Date]]&lt;=W$5)*(Table2[[Return Date]:[Return Date]]&gt;=W$5)*(Table2[[Last Name]:[Last Name]]=$A17)*(Table2[[Event]:[Event]]="Appt")),"APPT",IF(SUMPRODUCT((Table2[[Start Date]:[Start Date]]&lt;=W$5)*(Table2[[Return Date]:[Return Date]]&gt;=W$5)*(Table2[[Last Name]:[Last Name]]=$A17)*(Table2[[Event]:[Event]]="Bay Orderly")),"BO",IF(SUMPRODUCT((Table2[[Start Date]:[Start Date]]&lt;=W$5)*(Table2[[Return Date]:[Return Date]]&gt;=W$5)*(Table2[[Last Name]:[Last Name]]=$A17)*(Table2[[Event]:[Event]]="Training")),"TRN",IF(SUMPRODUCT((Table2[[Start Date]:[Start Date]]&lt;=W$5)*(Table2[[Return Date]:[Return Date]]&gt;=W$5)*(Table2[[Last Name]:[Last Name]]=$A17)*(Table2[[Event]:[Event]]="PME")),"PME",IF(SUMPRODUCT((Table2[[Start Date]:[Start Date]]&lt;=W$5)*(Table2[[Return Date]:[Return Date]]&gt;=W$5)*(Table2[[Last Name]:[Last Name]]=$A17)*(Table2[[Event]:[Event]]="Leave")),"LV","")))))))),0)</f>
        <v/>
      </c>
      <c r="X17" s="28" t="str">
        <f>IF($A17&lt;&gt;"",IF(SUMPRODUCT((Table2[[Start Date]:[Start Date]]&lt;=X$5)*(Table2[[Return Date]:[Return Date]]&gt;=X$5)*(Table2[[Last Name]:[Last Name]]=$A17)*(Table2[[Event]:[Event]]="Deployed")),"DPLY",IF(SUMPRODUCT((Table2[[Start Date]:[Start Date]]&lt;=X$5)*(Table2[[Return Date]:[Return Date]]&gt;=X$5)*(Table2[[Last Name]:[Last Name]]=$A17)*(Table2[[Event]:[Event]]="TDY")),"TDY",IF(SUMPRODUCT((Table2[[Start Date]:[Start Date]]&lt;=X$5)*(Table2[[Return Date]:[Return Date]]&gt;=X$5)*(Table2[[Last Name]:[Last Name]]=$A17)*(Table2[[Event]:[Event]]="Quarters")),"QTRS",IF(SUMPRODUCT((Table2[[Start Date]:[Start Date]]&lt;=X$5)*(Table2[[Return Date]:[Return Date]]&gt;=X$5)*(Table2[[Last Name]:[Last Name]]=$A17)*(Table2[[Event]:[Event]]="Appt")),"APPT",IF(SUMPRODUCT((Table2[[Start Date]:[Start Date]]&lt;=X$5)*(Table2[[Return Date]:[Return Date]]&gt;=X$5)*(Table2[[Last Name]:[Last Name]]=$A17)*(Table2[[Event]:[Event]]="Bay Orderly")),"BO",IF(SUMPRODUCT((Table2[[Start Date]:[Start Date]]&lt;=X$5)*(Table2[[Return Date]:[Return Date]]&gt;=X$5)*(Table2[[Last Name]:[Last Name]]=$A17)*(Table2[[Event]:[Event]]="Training")),"TRN",IF(SUMPRODUCT((Table2[[Start Date]:[Start Date]]&lt;=X$5)*(Table2[[Return Date]:[Return Date]]&gt;=X$5)*(Table2[[Last Name]:[Last Name]]=$A17)*(Table2[[Event]:[Event]]="PME")),"PME",IF(SUMPRODUCT((Table2[[Start Date]:[Start Date]]&lt;=X$5)*(Table2[[Return Date]:[Return Date]]&gt;=X$5)*(Table2[[Last Name]:[Last Name]]=$A17)*(Table2[[Event]:[Event]]="Leave")),"LV","")))))))),0)</f>
        <v/>
      </c>
      <c r="Y17" s="28" t="str">
        <f>IF($A17&lt;&gt;"",IF(SUMPRODUCT((Table2[[Start Date]:[Start Date]]&lt;=Y$5)*(Table2[[Return Date]:[Return Date]]&gt;=Y$5)*(Table2[[Last Name]:[Last Name]]=$A17)*(Table2[[Event]:[Event]]="Deployed")),"DPLY",IF(SUMPRODUCT((Table2[[Start Date]:[Start Date]]&lt;=Y$5)*(Table2[[Return Date]:[Return Date]]&gt;=Y$5)*(Table2[[Last Name]:[Last Name]]=$A17)*(Table2[[Event]:[Event]]="TDY")),"TDY",IF(SUMPRODUCT((Table2[[Start Date]:[Start Date]]&lt;=Y$5)*(Table2[[Return Date]:[Return Date]]&gt;=Y$5)*(Table2[[Last Name]:[Last Name]]=$A17)*(Table2[[Event]:[Event]]="Quarters")),"QTRS",IF(SUMPRODUCT((Table2[[Start Date]:[Start Date]]&lt;=Y$5)*(Table2[[Return Date]:[Return Date]]&gt;=Y$5)*(Table2[[Last Name]:[Last Name]]=$A17)*(Table2[[Event]:[Event]]="Appt")),"APPT",IF(SUMPRODUCT((Table2[[Start Date]:[Start Date]]&lt;=Y$5)*(Table2[[Return Date]:[Return Date]]&gt;=Y$5)*(Table2[[Last Name]:[Last Name]]=$A17)*(Table2[[Event]:[Event]]="Bay Orderly")),"BO",IF(SUMPRODUCT((Table2[[Start Date]:[Start Date]]&lt;=Y$5)*(Table2[[Return Date]:[Return Date]]&gt;=Y$5)*(Table2[[Last Name]:[Last Name]]=$A17)*(Table2[[Event]:[Event]]="Training")),"TRN",IF(SUMPRODUCT((Table2[[Start Date]:[Start Date]]&lt;=Y$5)*(Table2[[Return Date]:[Return Date]]&gt;=Y$5)*(Table2[[Last Name]:[Last Name]]=$A17)*(Table2[[Event]:[Event]]="PME")),"PME",IF(SUMPRODUCT((Table2[[Start Date]:[Start Date]]&lt;=Y$5)*(Table2[[Return Date]:[Return Date]]&gt;=Y$5)*(Table2[[Last Name]:[Last Name]]=$A17)*(Table2[[Event]:[Event]]="Leave")),"LV","")))))))),0)</f>
        <v/>
      </c>
      <c r="Z17" s="28" t="str">
        <f>IF($A17&lt;&gt;"",IF(SUMPRODUCT((Table2[[Start Date]:[Start Date]]&lt;=Z$5)*(Table2[[Return Date]:[Return Date]]&gt;=Z$5)*(Table2[[Last Name]:[Last Name]]=$A17)*(Table2[[Event]:[Event]]="Deployed")),"DPLY",IF(SUMPRODUCT((Table2[[Start Date]:[Start Date]]&lt;=Z$5)*(Table2[[Return Date]:[Return Date]]&gt;=Z$5)*(Table2[[Last Name]:[Last Name]]=$A17)*(Table2[[Event]:[Event]]="TDY")),"TDY",IF(SUMPRODUCT((Table2[[Start Date]:[Start Date]]&lt;=Z$5)*(Table2[[Return Date]:[Return Date]]&gt;=Z$5)*(Table2[[Last Name]:[Last Name]]=$A17)*(Table2[[Event]:[Event]]="Quarters")),"QTRS",IF(SUMPRODUCT((Table2[[Start Date]:[Start Date]]&lt;=Z$5)*(Table2[[Return Date]:[Return Date]]&gt;=Z$5)*(Table2[[Last Name]:[Last Name]]=$A17)*(Table2[[Event]:[Event]]="Appt")),"APPT",IF(SUMPRODUCT((Table2[[Start Date]:[Start Date]]&lt;=Z$5)*(Table2[[Return Date]:[Return Date]]&gt;=Z$5)*(Table2[[Last Name]:[Last Name]]=$A17)*(Table2[[Event]:[Event]]="Bay Orderly")),"BO",IF(SUMPRODUCT((Table2[[Start Date]:[Start Date]]&lt;=Z$5)*(Table2[[Return Date]:[Return Date]]&gt;=Z$5)*(Table2[[Last Name]:[Last Name]]=$A17)*(Table2[[Event]:[Event]]="Training")),"TRN",IF(SUMPRODUCT((Table2[[Start Date]:[Start Date]]&lt;=Z$5)*(Table2[[Return Date]:[Return Date]]&gt;=Z$5)*(Table2[[Last Name]:[Last Name]]=$A17)*(Table2[[Event]:[Event]]="PME")),"PME",IF(SUMPRODUCT((Table2[[Start Date]:[Start Date]]&lt;=Z$5)*(Table2[[Return Date]:[Return Date]]&gt;=Z$5)*(Table2[[Last Name]:[Last Name]]=$A17)*(Table2[[Event]:[Event]]="Leave")),"LV","")))))))),0)</f>
        <v/>
      </c>
      <c r="AA17" s="28" t="str">
        <f>IF($A17&lt;&gt;"",IF(SUMPRODUCT((Table2[[Start Date]:[Start Date]]&lt;=AA$5)*(Table2[[Return Date]:[Return Date]]&gt;=AA$5)*(Table2[[Last Name]:[Last Name]]=$A17)*(Table2[[Event]:[Event]]="Deployed")),"DPLY",IF(SUMPRODUCT((Table2[[Start Date]:[Start Date]]&lt;=AA$5)*(Table2[[Return Date]:[Return Date]]&gt;=AA$5)*(Table2[[Last Name]:[Last Name]]=$A17)*(Table2[[Event]:[Event]]="TDY")),"TDY",IF(SUMPRODUCT((Table2[[Start Date]:[Start Date]]&lt;=AA$5)*(Table2[[Return Date]:[Return Date]]&gt;=AA$5)*(Table2[[Last Name]:[Last Name]]=$A17)*(Table2[[Event]:[Event]]="Quarters")),"QTRS",IF(SUMPRODUCT((Table2[[Start Date]:[Start Date]]&lt;=AA$5)*(Table2[[Return Date]:[Return Date]]&gt;=AA$5)*(Table2[[Last Name]:[Last Name]]=$A17)*(Table2[[Event]:[Event]]="Appt")),"APPT",IF(SUMPRODUCT((Table2[[Start Date]:[Start Date]]&lt;=AA$5)*(Table2[[Return Date]:[Return Date]]&gt;=AA$5)*(Table2[[Last Name]:[Last Name]]=$A17)*(Table2[[Event]:[Event]]="Bay Orderly")),"BO",IF(SUMPRODUCT((Table2[[Start Date]:[Start Date]]&lt;=AA$5)*(Table2[[Return Date]:[Return Date]]&gt;=AA$5)*(Table2[[Last Name]:[Last Name]]=$A17)*(Table2[[Event]:[Event]]="Training")),"TRN",IF(SUMPRODUCT((Table2[[Start Date]:[Start Date]]&lt;=AA$5)*(Table2[[Return Date]:[Return Date]]&gt;=AA$5)*(Table2[[Last Name]:[Last Name]]=$A17)*(Table2[[Event]:[Event]]="PME")),"PME",IF(SUMPRODUCT((Table2[[Start Date]:[Start Date]]&lt;=AA$5)*(Table2[[Return Date]:[Return Date]]&gt;=AA$5)*(Table2[[Last Name]:[Last Name]]=$A17)*(Table2[[Event]:[Event]]="Leave")),"LV","")))))))),0)</f>
        <v/>
      </c>
      <c r="AB17" s="28" t="str">
        <f>IF($A17&lt;&gt;"",IF(SUMPRODUCT((Table2[[Start Date]:[Start Date]]&lt;=AB$5)*(Table2[[Return Date]:[Return Date]]&gt;=AB$5)*(Table2[[Last Name]:[Last Name]]=$A17)*(Table2[[Event]:[Event]]="Deployed")),"DPLY",IF(SUMPRODUCT((Table2[[Start Date]:[Start Date]]&lt;=AB$5)*(Table2[[Return Date]:[Return Date]]&gt;=AB$5)*(Table2[[Last Name]:[Last Name]]=$A17)*(Table2[[Event]:[Event]]="TDY")),"TDY",IF(SUMPRODUCT((Table2[[Start Date]:[Start Date]]&lt;=AB$5)*(Table2[[Return Date]:[Return Date]]&gt;=AB$5)*(Table2[[Last Name]:[Last Name]]=$A17)*(Table2[[Event]:[Event]]="Quarters")),"QTRS",IF(SUMPRODUCT((Table2[[Start Date]:[Start Date]]&lt;=AB$5)*(Table2[[Return Date]:[Return Date]]&gt;=AB$5)*(Table2[[Last Name]:[Last Name]]=$A17)*(Table2[[Event]:[Event]]="Appt")),"APPT",IF(SUMPRODUCT((Table2[[Start Date]:[Start Date]]&lt;=AB$5)*(Table2[[Return Date]:[Return Date]]&gt;=AB$5)*(Table2[[Last Name]:[Last Name]]=$A17)*(Table2[[Event]:[Event]]="Bay Orderly")),"BO",IF(SUMPRODUCT((Table2[[Start Date]:[Start Date]]&lt;=AB$5)*(Table2[[Return Date]:[Return Date]]&gt;=AB$5)*(Table2[[Last Name]:[Last Name]]=$A17)*(Table2[[Event]:[Event]]="Training")),"TRN",IF(SUMPRODUCT((Table2[[Start Date]:[Start Date]]&lt;=AB$5)*(Table2[[Return Date]:[Return Date]]&gt;=AB$5)*(Table2[[Last Name]:[Last Name]]=$A17)*(Table2[[Event]:[Event]]="PME")),"PME",IF(SUMPRODUCT((Table2[[Start Date]:[Start Date]]&lt;=AB$5)*(Table2[[Return Date]:[Return Date]]&gt;=AB$5)*(Table2[[Last Name]:[Last Name]]=$A17)*(Table2[[Event]:[Event]]="Leave")),"LV","")))))))),0)</f>
        <v/>
      </c>
      <c r="AC17" s="28" t="str">
        <f>IF($A17&lt;&gt;"",IF(SUMPRODUCT((Table2[[Start Date]:[Start Date]]&lt;=AC$5)*(Table2[[Return Date]:[Return Date]]&gt;=AC$5)*(Table2[[Last Name]:[Last Name]]=$A17)*(Table2[[Event]:[Event]]="Deployed")),"DPLY",IF(SUMPRODUCT((Table2[[Start Date]:[Start Date]]&lt;=AC$5)*(Table2[[Return Date]:[Return Date]]&gt;=AC$5)*(Table2[[Last Name]:[Last Name]]=$A17)*(Table2[[Event]:[Event]]="TDY")),"TDY",IF(SUMPRODUCT((Table2[[Start Date]:[Start Date]]&lt;=AC$5)*(Table2[[Return Date]:[Return Date]]&gt;=AC$5)*(Table2[[Last Name]:[Last Name]]=$A17)*(Table2[[Event]:[Event]]="Quarters")),"QTRS",IF(SUMPRODUCT((Table2[[Start Date]:[Start Date]]&lt;=AC$5)*(Table2[[Return Date]:[Return Date]]&gt;=AC$5)*(Table2[[Last Name]:[Last Name]]=$A17)*(Table2[[Event]:[Event]]="Appt")),"APPT",IF(SUMPRODUCT((Table2[[Start Date]:[Start Date]]&lt;=AC$5)*(Table2[[Return Date]:[Return Date]]&gt;=AC$5)*(Table2[[Last Name]:[Last Name]]=$A17)*(Table2[[Event]:[Event]]="Bay Orderly")),"BO",IF(SUMPRODUCT((Table2[[Start Date]:[Start Date]]&lt;=AC$5)*(Table2[[Return Date]:[Return Date]]&gt;=AC$5)*(Table2[[Last Name]:[Last Name]]=$A17)*(Table2[[Event]:[Event]]="Training")),"TRN",IF(SUMPRODUCT((Table2[[Start Date]:[Start Date]]&lt;=AC$5)*(Table2[[Return Date]:[Return Date]]&gt;=AC$5)*(Table2[[Last Name]:[Last Name]]=$A17)*(Table2[[Event]:[Event]]="PME")),"PME",IF(SUMPRODUCT((Table2[[Start Date]:[Start Date]]&lt;=AC$5)*(Table2[[Return Date]:[Return Date]]&gt;=AC$5)*(Table2[[Last Name]:[Last Name]]=$A17)*(Table2[[Event]:[Event]]="Leave")),"LV","")))))))),0)</f>
        <v/>
      </c>
      <c r="AD17" s="28" t="str">
        <f>IF($A17&lt;&gt;"",IF(SUMPRODUCT((Table2[[Start Date]:[Start Date]]&lt;=AD$5)*(Table2[[Return Date]:[Return Date]]&gt;=AD$5)*(Table2[[Last Name]:[Last Name]]=$A17)*(Table2[[Event]:[Event]]="Deployed")),"DPLY",IF(SUMPRODUCT((Table2[[Start Date]:[Start Date]]&lt;=AD$5)*(Table2[[Return Date]:[Return Date]]&gt;=AD$5)*(Table2[[Last Name]:[Last Name]]=$A17)*(Table2[[Event]:[Event]]="TDY")),"TDY",IF(SUMPRODUCT((Table2[[Start Date]:[Start Date]]&lt;=AD$5)*(Table2[[Return Date]:[Return Date]]&gt;=AD$5)*(Table2[[Last Name]:[Last Name]]=$A17)*(Table2[[Event]:[Event]]="Quarters")),"QTRS",IF(SUMPRODUCT((Table2[[Start Date]:[Start Date]]&lt;=AD$5)*(Table2[[Return Date]:[Return Date]]&gt;=AD$5)*(Table2[[Last Name]:[Last Name]]=$A17)*(Table2[[Event]:[Event]]="Appt")),"APPT",IF(SUMPRODUCT((Table2[[Start Date]:[Start Date]]&lt;=AD$5)*(Table2[[Return Date]:[Return Date]]&gt;=AD$5)*(Table2[[Last Name]:[Last Name]]=$A17)*(Table2[[Event]:[Event]]="Bay Orderly")),"BO",IF(SUMPRODUCT((Table2[[Start Date]:[Start Date]]&lt;=AD$5)*(Table2[[Return Date]:[Return Date]]&gt;=AD$5)*(Table2[[Last Name]:[Last Name]]=$A17)*(Table2[[Event]:[Event]]="Training")),"TRN",IF(SUMPRODUCT((Table2[[Start Date]:[Start Date]]&lt;=AD$5)*(Table2[[Return Date]:[Return Date]]&gt;=AD$5)*(Table2[[Last Name]:[Last Name]]=$A17)*(Table2[[Event]:[Event]]="PME")),"PME",IF(SUMPRODUCT((Table2[[Start Date]:[Start Date]]&lt;=AD$5)*(Table2[[Return Date]:[Return Date]]&gt;=AD$5)*(Table2[[Last Name]:[Last Name]]=$A17)*(Table2[[Event]:[Event]]="Leave")),"LV","")))))))),0)</f>
        <v/>
      </c>
      <c r="AE17" s="28" t="str">
        <f>IF($A17&lt;&gt;"",IF(SUMPRODUCT((Table2[[Start Date]:[Start Date]]&lt;=AE$5)*(Table2[[Return Date]:[Return Date]]&gt;=AE$5)*(Table2[[Last Name]:[Last Name]]=$A17)*(Table2[[Event]:[Event]]="Deployed")),"DPLY",IF(SUMPRODUCT((Table2[[Start Date]:[Start Date]]&lt;=AE$5)*(Table2[[Return Date]:[Return Date]]&gt;=AE$5)*(Table2[[Last Name]:[Last Name]]=$A17)*(Table2[[Event]:[Event]]="TDY")),"TDY",IF(SUMPRODUCT((Table2[[Start Date]:[Start Date]]&lt;=AE$5)*(Table2[[Return Date]:[Return Date]]&gt;=AE$5)*(Table2[[Last Name]:[Last Name]]=$A17)*(Table2[[Event]:[Event]]="Quarters")),"QTRS",IF(SUMPRODUCT((Table2[[Start Date]:[Start Date]]&lt;=AE$5)*(Table2[[Return Date]:[Return Date]]&gt;=AE$5)*(Table2[[Last Name]:[Last Name]]=$A17)*(Table2[[Event]:[Event]]="Appt")),"APPT",IF(SUMPRODUCT((Table2[[Start Date]:[Start Date]]&lt;=AE$5)*(Table2[[Return Date]:[Return Date]]&gt;=AE$5)*(Table2[[Last Name]:[Last Name]]=$A17)*(Table2[[Event]:[Event]]="Bay Orderly")),"BO",IF(SUMPRODUCT((Table2[[Start Date]:[Start Date]]&lt;=AE$5)*(Table2[[Return Date]:[Return Date]]&gt;=AE$5)*(Table2[[Last Name]:[Last Name]]=$A17)*(Table2[[Event]:[Event]]="Training")),"TRN",IF(SUMPRODUCT((Table2[[Start Date]:[Start Date]]&lt;=AE$5)*(Table2[[Return Date]:[Return Date]]&gt;=AE$5)*(Table2[[Last Name]:[Last Name]]=$A17)*(Table2[[Event]:[Event]]="PME")),"PME",IF(SUMPRODUCT((Table2[[Start Date]:[Start Date]]&lt;=AE$5)*(Table2[[Return Date]:[Return Date]]&gt;=AE$5)*(Table2[[Last Name]:[Last Name]]=$A17)*(Table2[[Event]:[Event]]="Leave")),"LV","")))))))),0)</f>
        <v/>
      </c>
      <c r="AF17" s="28" t="str">
        <f>IF($A17&lt;&gt;"",IF(SUMPRODUCT((Table2[[Start Date]:[Start Date]]&lt;=AF$5)*(Table2[[Return Date]:[Return Date]]&gt;=AF$5)*(Table2[[Last Name]:[Last Name]]=$A17)*(Table2[[Event]:[Event]]="Deployed")),"DPLY",IF(SUMPRODUCT((Table2[[Start Date]:[Start Date]]&lt;=AF$5)*(Table2[[Return Date]:[Return Date]]&gt;=AF$5)*(Table2[[Last Name]:[Last Name]]=$A17)*(Table2[[Event]:[Event]]="TDY")),"TDY",IF(SUMPRODUCT((Table2[[Start Date]:[Start Date]]&lt;=AF$5)*(Table2[[Return Date]:[Return Date]]&gt;=AF$5)*(Table2[[Last Name]:[Last Name]]=$A17)*(Table2[[Event]:[Event]]="Quarters")),"QTRS",IF(SUMPRODUCT((Table2[[Start Date]:[Start Date]]&lt;=AF$5)*(Table2[[Return Date]:[Return Date]]&gt;=AF$5)*(Table2[[Last Name]:[Last Name]]=$A17)*(Table2[[Event]:[Event]]="Appt")),"APPT",IF(SUMPRODUCT((Table2[[Start Date]:[Start Date]]&lt;=AF$5)*(Table2[[Return Date]:[Return Date]]&gt;=AF$5)*(Table2[[Last Name]:[Last Name]]=$A17)*(Table2[[Event]:[Event]]="Bay Orderly")),"BO",IF(SUMPRODUCT((Table2[[Start Date]:[Start Date]]&lt;=AF$5)*(Table2[[Return Date]:[Return Date]]&gt;=AF$5)*(Table2[[Last Name]:[Last Name]]=$A17)*(Table2[[Event]:[Event]]="Training")),"TRN",IF(SUMPRODUCT((Table2[[Start Date]:[Start Date]]&lt;=AF$5)*(Table2[[Return Date]:[Return Date]]&gt;=AF$5)*(Table2[[Last Name]:[Last Name]]=$A17)*(Table2[[Event]:[Event]]="PME")),"PME",IF(SUMPRODUCT((Table2[[Start Date]:[Start Date]]&lt;=AF$5)*(Table2[[Return Date]:[Return Date]]&gt;=AF$5)*(Table2[[Last Name]:[Last Name]]=$A17)*(Table2[[Event]:[Event]]="Leave")),"LV","")))))))),0)</f>
        <v/>
      </c>
      <c r="AG17" s="28" t="str">
        <f>IF($A17&lt;&gt;"",IF(SUMPRODUCT((Table2[[Start Date]:[Start Date]]&lt;=AG$5)*(Table2[[Return Date]:[Return Date]]&gt;=AG$5)*(Table2[[Last Name]:[Last Name]]=$A17)*(Table2[[Event]:[Event]]="Deployed")),"DPLY",IF(SUMPRODUCT((Table2[[Start Date]:[Start Date]]&lt;=AG$5)*(Table2[[Return Date]:[Return Date]]&gt;=AG$5)*(Table2[[Last Name]:[Last Name]]=$A17)*(Table2[[Event]:[Event]]="TDY")),"TDY",IF(SUMPRODUCT((Table2[[Start Date]:[Start Date]]&lt;=AG$5)*(Table2[[Return Date]:[Return Date]]&gt;=AG$5)*(Table2[[Last Name]:[Last Name]]=$A17)*(Table2[[Event]:[Event]]="Quarters")),"QTRS",IF(SUMPRODUCT((Table2[[Start Date]:[Start Date]]&lt;=AG$5)*(Table2[[Return Date]:[Return Date]]&gt;=AG$5)*(Table2[[Last Name]:[Last Name]]=$A17)*(Table2[[Event]:[Event]]="Appt")),"APPT",IF(SUMPRODUCT((Table2[[Start Date]:[Start Date]]&lt;=AG$5)*(Table2[[Return Date]:[Return Date]]&gt;=AG$5)*(Table2[[Last Name]:[Last Name]]=$A17)*(Table2[[Event]:[Event]]="Bay Orderly")),"BO",IF(SUMPRODUCT((Table2[[Start Date]:[Start Date]]&lt;=AG$5)*(Table2[[Return Date]:[Return Date]]&gt;=AG$5)*(Table2[[Last Name]:[Last Name]]=$A17)*(Table2[[Event]:[Event]]="Training")),"TRN",IF(SUMPRODUCT((Table2[[Start Date]:[Start Date]]&lt;=AG$5)*(Table2[[Return Date]:[Return Date]]&gt;=AG$5)*(Table2[[Last Name]:[Last Name]]=$A17)*(Table2[[Event]:[Event]]="PME")),"PME",IF(SUMPRODUCT((Table2[[Start Date]:[Start Date]]&lt;=AG$5)*(Table2[[Return Date]:[Return Date]]&gt;=AG$5)*(Table2[[Last Name]:[Last Name]]=$A17)*(Table2[[Event]:[Event]]="Leave")),"LV","")))))))),0)</f>
        <v/>
      </c>
      <c r="AH17" s="28" t="str">
        <f>IF($A17&lt;&gt;"",IF(SUMPRODUCT((Table2[[Start Date]:[Start Date]]&lt;=AH$5)*(Table2[[Return Date]:[Return Date]]&gt;=AH$5)*(Table2[[Last Name]:[Last Name]]=$A17)*(Table2[[Event]:[Event]]="Deployed")),"DPLY",IF(SUMPRODUCT((Table2[[Start Date]:[Start Date]]&lt;=AH$5)*(Table2[[Return Date]:[Return Date]]&gt;=AH$5)*(Table2[[Last Name]:[Last Name]]=$A17)*(Table2[[Event]:[Event]]="TDY")),"TDY",IF(SUMPRODUCT((Table2[[Start Date]:[Start Date]]&lt;=AH$5)*(Table2[[Return Date]:[Return Date]]&gt;=AH$5)*(Table2[[Last Name]:[Last Name]]=$A17)*(Table2[[Event]:[Event]]="Quarters")),"QTRS",IF(SUMPRODUCT((Table2[[Start Date]:[Start Date]]&lt;=AH$5)*(Table2[[Return Date]:[Return Date]]&gt;=AH$5)*(Table2[[Last Name]:[Last Name]]=$A17)*(Table2[[Event]:[Event]]="Appt")),"APPT",IF(SUMPRODUCT((Table2[[Start Date]:[Start Date]]&lt;=AH$5)*(Table2[[Return Date]:[Return Date]]&gt;=AH$5)*(Table2[[Last Name]:[Last Name]]=$A17)*(Table2[[Event]:[Event]]="Bay Orderly")),"BO",IF(SUMPRODUCT((Table2[[Start Date]:[Start Date]]&lt;=AH$5)*(Table2[[Return Date]:[Return Date]]&gt;=AH$5)*(Table2[[Last Name]:[Last Name]]=$A17)*(Table2[[Event]:[Event]]="Training")),"TRN",IF(SUMPRODUCT((Table2[[Start Date]:[Start Date]]&lt;=AH$5)*(Table2[[Return Date]:[Return Date]]&gt;=AH$5)*(Table2[[Last Name]:[Last Name]]=$A17)*(Table2[[Event]:[Event]]="PME")),"PME",IF(SUMPRODUCT((Table2[[Start Date]:[Start Date]]&lt;=AH$5)*(Table2[[Return Date]:[Return Date]]&gt;=AH$5)*(Table2[[Last Name]:[Last Name]]=$A17)*(Table2[[Event]:[Event]]="Leave")),"LV","")))))))),0)</f>
        <v/>
      </c>
      <c r="AI17" s="61" t="str">
        <f>IF($A17&lt;&gt;"",IF(SUMPRODUCT((Table2[[Start Date]:[Start Date]]&lt;=AI$5)*(Table2[[Return Date]:[Return Date]]&gt;=AI$5)*(Table2[[Last Name]:[Last Name]]=$A17)*(Table2[[Event]:[Event]]="Deployed")),"DPLY",IF(SUMPRODUCT((Table2[[Start Date]:[Start Date]]&lt;=AI$5)*(Table2[[Return Date]:[Return Date]]&gt;=AI$5)*(Table2[[Last Name]:[Last Name]]=$A17)*(Table2[[Event]:[Event]]="TDY")),"TDY",IF(SUMPRODUCT((Table2[[Start Date]:[Start Date]]&lt;=AI$5)*(Table2[[Return Date]:[Return Date]]&gt;=AI$5)*(Table2[[Last Name]:[Last Name]]=$A17)*(Table2[[Event]:[Event]]="Quarters")),"QTRS",IF(SUMPRODUCT((Table2[[Start Date]:[Start Date]]&lt;=AI$5)*(Table2[[Return Date]:[Return Date]]&gt;=AI$5)*(Table2[[Last Name]:[Last Name]]=$A17)*(Table2[[Event]:[Event]]="Appt")),"APPT",IF(SUMPRODUCT((Table2[[Start Date]:[Start Date]]&lt;=AI$5)*(Table2[[Return Date]:[Return Date]]&gt;=AI$5)*(Table2[[Last Name]:[Last Name]]=$A17)*(Table2[[Event]:[Event]]="Bay Orderly")),"BO",IF(SUMPRODUCT((Table2[[Start Date]:[Start Date]]&lt;=AI$5)*(Table2[[Return Date]:[Return Date]]&gt;=AI$5)*(Table2[[Last Name]:[Last Name]]=$A17)*(Table2[[Event]:[Event]]="Training")),"TRN",IF(SUMPRODUCT((Table2[[Start Date]:[Start Date]]&lt;=AI$5)*(Table2[[Return Date]:[Return Date]]&gt;=AI$5)*(Table2[[Last Name]:[Last Name]]=$A17)*(Table2[[Event]:[Event]]="PME")),"PME",IF(SUMPRODUCT((Table2[[Start Date]:[Start Date]]&lt;=AI$5)*(Table2[[Return Date]:[Return Date]]&gt;=AI$5)*(Table2[[Last Name]:[Last Name]]=$A17)*(Table2[[Event]:[Event]]="Leave")),"LV","")))))))),0)</f>
        <v/>
      </c>
    </row>
    <row r="18" spans="1:41" x14ac:dyDescent="0.25">
      <c r="A18" s="74" t="s">
        <v>11</v>
      </c>
      <c r="B18" s="75" t="str">
        <f>IFERROR(INDEX(Table3[Rank],MATCH('Flight Schedule'!A18,Names,0)),"")</f>
        <v>A1C</v>
      </c>
      <c r="C18" s="76">
        <f>_xlfn.IFNA(INDEX(Table3[Skill Level],MATCH($A18,Table3[Last Name],0)),"")</f>
        <v>5</v>
      </c>
      <c r="D18" s="77">
        <f>_xlfn.IFNA(INDEX(Table3[Deros],MATCH('Flight Schedule'!$A18,Table3[Last Name],0)),"")</f>
        <v>45230</v>
      </c>
      <c r="E18" s="28" t="str">
        <f>IF($A18&lt;&gt;"",IF(SUMPRODUCT((Table2[[Start Date]:[Start Date]]&lt;=E$5)*(Table2[[Return Date]:[Return Date]]&gt;=E$5)*(Table2[[Last Name]:[Last Name]]=$A18)*(Table2[[Event]:[Event]]="Deployed")),"DPLY",IF(SUMPRODUCT((Table2[[Start Date]:[Start Date]]&lt;=E$5)*(Table2[[Return Date]:[Return Date]]&gt;=E$5)*(Table2[[Last Name]:[Last Name]]=$A18)*(Table2[[Event]:[Event]]="TDY")),"TDY",IF(SUMPRODUCT((Table2[[Start Date]:[Start Date]]&lt;=E$5)*(Table2[[Return Date]:[Return Date]]&gt;=E$5)*(Table2[[Last Name]:[Last Name]]=$A18)*(Table2[[Event]:[Event]]="Quarters")),"QTRS",IF(SUMPRODUCT((Table2[[Start Date]:[Start Date]]&lt;=E$5)*(Table2[[Return Date]:[Return Date]]&gt;=E$5)*(Table2[[Last Name]:[Last Name]]=$A18)*(Table2[[Event]:[Event]]="Appt")),"APPT",IF(SUMPRODUCT((Table2[[Start Date]:[Start Date]]&lt;=E$5)*(Table2[[Return Date]:[Return Date]]&gt;=E$5)*(Table2[[Last Name]:[Last Name]]=$A18)*(Table2[[Event]:[Event]]="Bay Orderly")),"BO",IF(SUMPRODUCT((Table2[[Start Date]:[Start Date]]&lt;=E$5)*(Table2[[Return Date]:[Return Date]]&gt;=E$5)*(Table2[[Last Name]:[Last Name]]=$A18)*(Table2[[Event]:[Event]]="Training")),"TRN",IF(SUMPRODUCT((Table2[[Start Date]:[Start Date]]&lt;=E$5)*(Table2[[Return Date]:[Return Date]]&gt;=E$5)*(Table2[[Last Name]:[Last Name]]=$A18)*(Table2[[Event]:[Event]]="PME")),"PME",IF(SUMPRODUCT((Table2[[Start Date]:[Start Date]]&lt;=E$5)*(Table2[[Return Date]:[Return Date]]&gt;=E$5)*(Table2[[Last Name]:[Last Name]]=$A18)*(Table2[[Event]:[Event]]="Leave")),"LV","")))))))),0)</f>
        <v/>
      </c>
      <c r="F18" s="28" t="str">
        <f>IF($A18&lt;&gt;"",IF(SUMPRODUCT((Table2[[Start Date]:[Start Date]]&lt;=F$5)*(Table2[[Return Date]:[Return Date]]&gt;=F$5)*(Table2[[Last Name]:[Last Name]]=$A18)*(Table2[[Event]:[Event]]="Deployed")),"DPLY",IF(SUMPRODUCT((Table2[[Start Date]:[Start Date]]&lt;=F$5)*(Table2[[Return Date]:[Return Date]]&gt;=F$5)*(Table2[[Last Name]:[Last Name]]=$A18)*(Table2[[Event]:[Event]]="TDY")),"TDY",IF(SUMPRODUCT((Table2[[Start Date]:[Start Date]]&lt;=F$5)*(Table2[[Return Date]:[Return Date]]&gt;=F$5)*(Table2[[Last Name]:[Last Name]]=$A18)*(Table2[[Event]:[Event]]="Quarters")),"QTRS",IF(SUMPRODUCT((Table2[[Start Date]:[Start Date]]&lt;=F$5)*(Table2[[Return Date]:[Return Date]]&gt;=F$5)*(Table2[[Last Name]:[Last Name]]=$A18)*(Table2[[Event]:[Event]]="Appt")),"APPT",IF(SUMPRODUCT((Table2[[Start Date]:[Start Date]]&lt;=F$5)*(Table2[[Return Date]:[Return Date]]&gt;=F$5)*(Table2[[Last Name]:[Last Name]]=$A18)*(Table2[[Event]:[Event]]="Bay Orderly")),"BO",IF(SUMPRODUCT((Table2[[Start Date]:[Start Date]]&lt;=F$5)*(Table2[[Return Date]:[Return Date]]&gt;=F$5)*(Table2[[Last Name]:[Last Name]]=$A18)*(Table2[[Event]:[Event]]="Training")),"TRN",IF(SUMPRODUCT((Table2[[Start Date]:[Start Date]]&lt;=F$5)*(Table2[[Return Date]:[Return Date]]&gt;=F$5)*(Table2[[Last Name]:[Last Name]]=$A18)*(Table2[[Event]:[Event]]="PME")),"PME",IF(SUMPRODUCT((Table2[[Start Date]:[Start Date]]&lt;=F$5)*(Table2[[Return Date]:[Return Date]]&gt;=F$5)*(Table2[[Last Name]:[Last Name]]=$A18)*(Table2[[Event]:[Event]]="Leave")),"LV","")))))))),0)</f>
        <v/>
      </c>
      <c r="G18" s="28" t="str">
        <f>IF($A18&lt;&gt;"",IF(SUMPRODUCT((Table2[[Start Date]:[Start Date]]&lt;=G$5)*(Table2[[Return Date]:[Return Date]]&gt;=G$5)*(Table2[[Last Name]:[Last Name]]=$A18)*(Table2[[Event]:[Event]]="Deployed")),"DPLY",IF(SUMPRODUCT((Table2[[Start Date]:[Start Date]]&lt;=G$5)*(Table2[[Return Date]:[Return Date]]&gt;=G$5)*(Table2[[Last Name]:[Last Name]]=$A18)*(Table2[[Event]:[Event]]="TDY")),"TDY",IF(SUMPRODUCT((Table2[[Start Date]:[Start Date]]&lt;=G$5)*(Table2[[Return Date]:[Return Date]]&gt;=G$5)*(Table2[[Last Name]:[Last Name]]=$A18)*(Table2[[Event]:[Event]]="Quarters")),"QTRS",IF(SUMPRODUCT((Table2[[Start Date]:[Start Date]]&lt;=G$5)*(Table2[[Return Date]:[Return Date]]&gt;=G$5)*(Table2[[Last Name]:[Last Name]]=$A18)*(Table2[[Event]:[Event]]="Appt")),"APPT",IF(SUMPRODUCT((Table2[[Start Date]:[Start Date]]&lt;=G$5)*(Table2[[Return Date]:[Return Date]]&gt;=G$5)*(Table2[[Last Name]:[Last Name]]=$A18)*(Table2[[Event]:[Event]]="Bay Orderly")),"BO",IF(SUMPRODUCT((Table2[[Start Date]:[Start Date]]&lt;=G$5)*(Table2[[Return Date]:[Return Date]]&gt;=G$5)*(Table2[[Last Name]:[Last Name]]=$A18)*(Table2[[Event]:[Event]]="Training")),"TRN",IF(SUMPRODUCT((Table2[[Start Date]:[Start Date]]&lt;=G$5)*(Table2[[Return Date]:[Return Date]]&gt;=G$5)*(Table2[[Last Name]:[Last Name]]=$A18)*(Table2[[Event]:[Event]]="PME")),"PME",IF(SUMPRODUCT((Table2[[Start Date]:[Start Date]]&lt;=G$5)*(Table2[[Return Date]:[Return Date]]&gt;=G$5)*(Table2[[Last Name]:[Last Name]]=$A18)*(Table2[[Event]:[Event]]="Leave")),"LV","")))))))),0)</f>
        <v/>
      </c>
      <c r="H18" s="28" t="str">
        <f>IF($A18&lt;&gt;"",IF(SUMPRODUCT((Table2[[Start Date]:[Start Date]]&lt;=H$5)*(Table2[[Return Date]:[Return Date]]&gt;=H$5)*(Table2[[Last Name]:[Last Name]]=$A18)*(Table2[[Event]:[Event]]="Deployed")),"DPLY",IF(SUMPRODUCT((Table2[[Start Date]:[Start Date]]&lt;=H$5)*(Table2[[Return Date]:[Return Date]]&gt;=H$5)*(Table2[[Last Name]:[Last Name]]=$A18)*(Table2[[Event]:[Event]]="TDY")),"TDY",IF(SUMPRODUCT((Table2[[Start Date]:[Start Date]]&lt;=H$5)*(Table2[[Return Date]:[Return Date]]&gt;=H$5)*(Table2[[Last Name]:[Last Name]]=$A18)*(Table2[[Event]:[Event]]="Quarters")),"QTRS",IF(SUMPRODUCT((Table2[[Start Date]:[Start Date]]&lt;=H$5)*(Table2[[Return Date]:[Return Date]]&gt;=H$5)*(Table2[[Last Name]:[Last Name]]=$A18)*(Table2[[Event]:[Event]]="Appt")),"APPT",IF(SUMPRODUCT((Table2[[Start Date]:[Start Date]]&lt;=H$5)*(Table2[[Return Date]:[Return Date]]&gt;=H$5)*(Table2[[Last Name]:[Last Name]]=$A18)*(Table2[[Event]:[Event]]="Bay Orderly")),"BO",IF(SUMPRODUCT((Table2[[Start Date]:[Start Date]]&lt;=H$5)*(Table2[[Return Date]:[Return Date]]&gt;=H$5)*(Table2[[Last Name]:[Last Name]]=$A18)*(Table2[[Event]:[Event]]="Training")),"TRN",IF(SUMPRODUCT((Table2[[Start Date]:[Start Date]]&lt;=H$5)*(Table2[[Return Date]:[Return Date]]&gt;=H$5)*(Table2[[Last Name]:[Last Name]]=$A18)*(Table2[[Event]:[Event]]="PME")),"PME",IF(SUMPRODUCT((Table2[[Start Date]:[Start Date]]&lt;=H$5)*(Table2[[Return Date]:[Return Date]]&gt;=H$5)*(Table2[[Last Name]:[Last Name]]=$A18)*(Table2[[Event]:[Event]]="Leave")),"LV","")))))))),0)</f>
        <v/>
      </c>
      <c r="I18" s="28" t="str">
        <f>IF($A18&lt;&gt;"",IF(SUMPRODUCT((Table2[[Start Date]:[Start Date]]&lt;=I$5)*(Table2[[Return Date]:[Return Date]]&gt;=I$5)*(Table2[[Last Name]:[Last Name]]=$A18)*(Table2[[Event]:[Event]]="Deployed")),"DPLY",IF(SUMPRODUCT((Table2[[Start Date]:[Start Date]]&lt;=I$5)*(Table2[[Return Date]:[Return Date]]&gt;=I$5)*(Table2[[Last Name]:[Last Name]]=$A18)*(Table2[[Event]:[Event]]="TDY")),"TDY",IF(SUMPRODUCT((Table2[[Start Date]:[Start Date]]&lt;=I$5)*(Table2[[Return Date]:[Return Date]]&gt;=I$5)*(Table2[[Last Name]:[Last Name]]=$A18)*(Table2[[Event]:[Event]]="Quarters")),"QTRS",IF(SUMPRODUCT((Table2[[Start Date]:[Start Date]]&lt;=I$5)*(Table2[[Return Date]:[Return Date]]&gt;=I$5)*(Table2[[Last Name]:[Last Name]]=$A18)*(Table2[[Event]:[Event]]="Appt")),"APPT",IF(SUMPRODUCT((Table2[[Start Date]:[Start Date]]&lt;=I$5)*(Table2[[Return Date]:[Return Date]]&gt;=I$5)*(Table2[[Last Name]:[Last Name]]=$A18)*(Table2[[Event]:[Event]]="Bay Orderly")),"BO",IF(SUMPRODUCT((Table2[[Start Date]:[Start Date]]&lt;=I$5)*(Table2[[Return Date]:[Return Date]]&gt;=I$5)*(Table2[[Last Name]:[Last Name]]=$A18)*(Table2[[Event]:[Event]]="Training")),"TRN",IF(SUMPRODUCT((Table2[[Start Date]:[Start Date]]&lt;=I$5)*(Table2[[Return Date]:[Return Date]]&gt;=I$5)*(Table2[[Last Name]:[Last Name]]=$A18)*(Table2[[Event]:[Event]]="PME")),"PME",IF(SUMPRODUCT((Table2[[Start Date]:[Start Date]]&lt;=I$5)*(Table2[[Return Date]:[Return Date]]&gt;=I$5)*(Table2[[Last Name]:[Last Name]]=$A18)*(Table2[[Event]:[Event]]="Leave")),"LV","")))))))),0)</f>
        <v/>
      </c>
      <c r="J18" s="28" t="str">
        <f>IF($A18&lt;&gt;"",IF(SUMPRODUCT((Table2[[Start Date]:[Start Date]]&lt;=J$5)*(Table2[[Return Date]:[Return Date]]&gt;=J$5)*(Table2[[Last Name]:[Last Name]]=$A18)*(Table2[[Event]:[Event]]="Deployed")),"DPLY",IF(SUMPRODUCT((Table2[[Start Date]:[Start Date]]&lt;=J$5)*(Table2[[Return Date]:[Return Date]]&gt;=J$5)*(Table2[[Last Name]:[Last Name]]=$A18)*(Table2[[Event]:[Event]]="TDY")),"TDY",IF(SUMPRODUCT((Table2[[Start Date]:[Start Date]]&lt;=J$5)*(Table2[[Return Date]:[Return Date]]&gt;=J$5)*(Table2[[Last Name]:[Last Name]]=$A18)*(Table2[[Event]:[Event]]="Quarters")),"QTRS",IF(SUMPRODUCT((Table2[[Start Date]:[Start Date]]&lt;=J$5)*(Table2[[Return Date]:[Return Date]]&gt;=J$5)*(Table2[[Last Name]:[Last Name]]=$A18)*(Table2[[Event]:[Event]]="Appt")),"APPT",IF(SUMPRODUCT((Table2[[Start Date]:[Start Date]]&lt;=J$5)*(Table2[[Return Date]:[Return Date]]&gt;=J$5)*(Table2[[Last Name]:[Last Name]]=$A18)*(Table2[[Event]:[Event]]="Bay Orderly")),"BO",IF(SUMPRODUCT((Table2[[Start Date]:[Start Date]]&lt;=J$5)*(Table2[[Return Date]:[Return Date]]&gt;=J$5)*(Table2[[Last Name]:[Last Name]]=$A18)*(Table2[[Event]:[Event]]="Training")),"TRN",IF(SUMPRODUCT((Table2[[Start Date]:[Start Date]]&lt;=J$5)*(Table2[[Return Date]:[Return Date]]&gt;=J$5)*(Table2[[Last Name]:[Last Name]]=$A18)*(Table2[[Event]:[Event]]="PME")),"PME",IF(SUMPRODUCT((Table2[[Start Date]:[Start Date]]&lt;=J$5)*(Table2[[Return Date]:[Return Date]]&gt;=J$5)*(Table2[[Last Name]:[Last Name]]=$A18)*(Table2[[Event]:[Event]]="Leave")),"LV","")))))))),0)</f>
        <v/>
      </c>
      <c r="K18" s="28" t="str">
        <f>IF($A18&lt;&gt;"",IF(SUMPRODUCT((Table2[[Start Date]:[Start Date]]&lt;=K$5)*(Table2[[Return Date]:[Return Date]]&gt;=K$5)*(Table2[[Last Name]:[Last Name]]=$A18)*(Table2[[Event]:[Event]]="Deployed")),"DPLY",IF(SUMPRODUCT((Table2[[Start Date]:[Start Date]]&lt;=K$5)*(Table2[[Return Date]:[Return Date]]&gt;=K$5)*(Table2[[Last Name]:[Last Name]]=$A18)*(Table2[[Event]:[Event]]="TDY")),"TDY",IF(SUMPRODUCT((Table2[[Start Date]:[Start Date]]&lt;=K$5)*(Table2[[Return Date]:[Return Date]]&gt;=K$5)*(Table2[[Last Name]:[Last Name]]=$A18)*(Table2[[Event]:[Event]]="Quarters")),"QTRS",IF(SUMPRODUCT((Table2[[Start Date]:[Start Date]]&lt;=K$5)*(Table2[[Return Date]:[Return Date]]&gt;=K$5)*(Table2[[Last Name]:[Last Name]]=$A18)*(Table2[[Event]:[Event]]="Appt")),"APPT",IF(SUMPRODUCT((Table2[[Start Date]:[Start Date]]&lt;=K$5)*(Table2[[Return Date]:[Return Date]]&gt;=K$5)*(Table2[[Last Name]:[Last Name]]=$A18)*(Table2[[Event]:[Event]]="Bay Orderly")),"BO",IF(SUMPRODUCT((Table2[[Start Date]:[Start Date]]&lt;=K$5)*(Table2[[Return Date]:[Return Date]]&gt;=K$5)*(Table2[[Last Name]:[Last Name]]=$A18)*(Table2[[Event]:[Event]]="Training")),"TRN",IF(SUMPRODUCT((Table2[[Start Date]:[Start Date]]&lt;=K$5)*(Table2[[Return Date]:[Return Date]]&gt;=K$5)*(Table2[[Last Name]:[Last Name]]=$A18)*(Table2[[Event]:[Event]]="PME")),"PME",IF(SUMPRODUCT((Table2[[Start Date]:[Start Date]]&lt;=K$5)*(Table2[[Return Date]:[Return Date]]&gt;=K$5)*(Table2[[Last Name]:[Last Name]]=$A18)*(Table2[[Event]:[Event]]="Leave")),"LV","")))))))),0)</f>
        <v/>
      </c>
      <c r="L18" s="28" t="str">
        <f>IF($A18&lt;&gt;"",IF(SUMPRODUCT((Table2[[Start Date]:[Start Date]]&lt;=L$5)*(Table2[[Return Date]:[Return Date]]&gt;=L$5)*(Table2[[Last Name]:[Last Name]]=$A18)*(Table2[[Event]:[Event]]="Deployed")),"DPLY",IF(SUMPRODUCT((Table2[[Start Date]:[Start Date]]&lt;=L$5)*(Table2[[Return Date]:[Return Date]]&gt;=L$5)*(Table2[[Last Name]:[Last Name]]=$A18)*(Table2[[Event]:[Event]]="TDY")),"TDY",IF(SUMPRODUCT((Table2[[Start Date]:[Start Date]]&lt;=L$5)*(Table2[[Return Date]:[Return Date]]&gt;=L$5)*(Table2[[Last Name]:[Last Name]]=$A18)*(Table2[[Event]:[Event]]="Quarters")),"QTRS",IF(SUMPRODUCT((Table2[[Start Date]:[Start Date]]&lt;=L$5)*(Table2[[Return Date]:[Return Date]]&gt;=L$5)*(Table2[[Last Name]:[Last Name]]=$A18)*(Table2[[Event]:[Event]]="Appt")),"APPT",IF(SUMPRODUCT((Table2[[Start Date]:[Start Date]]&lt;=L$5)*(Table2[[Return Date]:[Return Date]]&gt;=L$5)*(Table2[[Last Name]:[Last Name]]=$A18)*(Table2[[Event]:[Event]]="Bay Orderly")),"BO",IF(SUMPRODUCT((Table2[[Start Date]:[Start Date]]&lt;=L$5)*(Table2[[Return Date]:[Return Date]]&gt;=L$5)*(Table2[[Last Name]:[Last Name]]=$A18)*(Table2[[Event]:[Event]]="Training")),"TRN",IF(SUMPRODUCT((Table2[[Start Date]:[Start Date]]&lt;=L$5)*(Table2[[Return Date]:[Return Date]]&gt;=L$5)*(Table2[[Last Name]:[Last Name]]=$A18)*(Table2[[Event]:[Event]]="PME")),"PME",IF(SUMPRODUCT((Table2[[Start Date]:[Start Date]]&lt;=L$5)*(Table2[[Return Date]:[Return Date]]&gt;=L$5)*(Table2[[Last Name]:[Last Name]]=$A18)*(Table2[[Event]:[Event]]="Leave")),"LV","")))))))),0)</f>
        <v/>
      </c>
      <c r="M18" s="28" t="str">
        <f>IF($A18&lt;&gt;"",IF(SUMPRODUCT((Table2[[Start Date]:[Start Date]]&lt;=M$5)*(Table2[[Return Date]:[Return Date]]&gt;=M$5)*(Table2[[Last Name]:[Last Name]]=$A18)*(Table2[[Event]:[Event]]="Deployed")),"DPLY",IF(SUMPRODUCT((Table2[[Start Date]:[Start Date]]&lt;=M$5)*(Table2[[Return Date]:[Return Date]]&gt;=M$5)*(Table2[[Last Name]:[Last Name]]=$A18)*(Table2[[Event]:[Event]]="TDY")),"TDY",IF(SUMPRODUCT((Table2[[Start Date]:[Start Date]]&lt;=M$5)*(Table2[[Return Date]:[Return Date]]&gt;=M$5)*(Table2[[Last Name]:[Last Name]]=$A18)*(Table2[[Event]:[Event]]="Quarters")),"QTRS",IF(SUMPRODUCT((Table2[[Start Date]:[Start Date]]&lt;=M$5)*(Table2[[Return Date]:[Return Date]]&gt;=M$5)*(Table2[[Last Name]:[Last Name]]=$A18)*(Table2[[Event]:[Event]]="Appt")),"APPT",IF(SUMPRODUCT((Table2[[Start Date]:[Start Date]]&lt;=M$5)*(Table2[[Return Date]:[Return Date]]&gt;=M$5)*(Table2[[Last Name]:[Last Name]]=$A18)*(Table2[[Event]:[Event]]="Bay Orderly")),"BO",IF(SUMPRODUCT((Table2[[Start Date]:[Start Date]]&lt;=M$5)*(Table2[[Return Date]:[Return Date]]&gt;=M$5)*(Table2[[Last Name]:[Last Name]]=$A18)*(Table2[[Event]:[Event]]="Training")),"TRN",IF(SUMPRODUCT((Table2[[Start Date]:[Start Date]]&lt;=M$5)*(Table2[[Return Date]:[Return Date]]&gt;=M$5)*(Table2[[Last Name]:[Last Name]]=$A18)*(Table2[[Event]:[Event]]="PME")),"PME",IF(SUMPRODUCT((Table2[[Start Date]:[Start Date]]&lt;=M$5)*(Table2[[Return Date]:[Return Date]]&gt;=M$5)*(Table2[[Last Name]:[Last Name]]=$A18)*(Table2[[Event]:[Event]]="Leave")),"LV","")))))))),0)</f>
        <v/>
      </c>
      <c r="N18" s="28" t="str">
        <f>IF($A18&lt;&gt;"",IF(SUMPRODUCT((Table2[[Start Date]:[Start Date]]&lt;=N$5)*(Table2[[Return Date]:[Return Date]]&gt;=N$5)*(Table2[[Last Name]:[Last Name]]=$A18)*(Table2[[Event]:[Event]]="Deployed")),"DPLY",IF(SUMPRODUCT((Table2[[Start Date]:[Start Date]]&lt;=N$5)*(Table2[[Return Date]:[Return Date]]&gt;=N$5)*(Table2[[Last Name]:[Last Name]]=$A18)*(Table2[[Event]:[Event]]="TDY")),"TDY",IF(SUMPRODUCT((Table2[[Start Date]:[Start Date]]&lt;=N$5)*(Table2[[Return Date]:[Return Date]]&gt;=N$5)*(Table2[[Last Name]:[Last Name]]=$A18)*(Table2[[Event]:[Event]]="Quarters")),"QTRS",IF(SUMPRODUCT((Table2[[Start Date]:[Start Date]]&lt;=N$5)*(Table2[[Return Date]:[Return Date]]&gt;=N$5)*(Table2[[Last Name]:[Last Name]]=$A18)*(Table2[[Event]:[Event]]="Appt")),"APPT",IF(SUMPRODUCT((Table2[[Start Date]:[Start Date]]&lt;=N$5)*(Table2[[Return Date]:[Return Date]]&gt;=N$5)*(Table2[[Last Name]:[Last Name]]=$A18)*(Table2[[Event]:[Event]]="Bay Orderly")),"BO",IF(SUMPRODUCT((Table2[[Start Date]:[Start Date]]&lt;=N$5)*(Table2[[Return Date]:[Return Date]]&gt;=N$5)*(Table2[[Last Name]:[Last Name]]=$A18)*(Table2[[Event]:[Event]]="Training")),"TRN",IF(SUMPRODUCT((Table2[[Start Date]:[Start Date]]&lt;=N$5)*(Table2[[Return Date]:[Return Date]]&gt;=N$5)*(Table2[[Last Name]:[Last Name]]=$A18)*(Table2[[Event]:[Event]]="PME")),"PME",IF(SUMPRODUCT((Table2[[Start Date]:[Start Date]]&lt;=N$5)*(Table2[[Return Date]:[Return Date]]&gt;=N$5)*(Table2[[Last Name]:[Last Name]]=$A18)*(Table2[[Event]:[Event]]="Leave")),"LV","")))))))),0)</f>
        <v/>
      </c>
      <c r="O18" s="28" t="str">
        <f>IF($A18&lt;&gt;"",IF(SUMPRODUCT((Table2[[Start Date]:[Start Date]]&lt;=O$5)*(Table2[[Return Date]:[Return Date]]&gt;=O$5)*(Table2[[Last Name]:[Last Name]]=$A18)*(Table2[[Event]:[Event]]="Deployed")),"DPLY",IF(SUMPRODUCT((Table2[[Start Date]:[Start Date]]&lt;=O$5)*(Table2[[Return Date]:[Return Date]]&gt;=O$5)*(Table2[[Last Name]:[Last Name]]=$A18)*(Table2[[Event]:[Event]]="TDY")),"TDY",IF(SUMPRODUCT((Table2[[Start Date]:[Start Date]]&lt;=O$5)*(Table2[[Return Date]:[Return Date]]&gt;=O$5)*(Table2[[Last Name]:[Last Name]]=$A18)*(Table2[[Event]:[Event]]="Quarters")),"QTRS",IF(SUMPRODUCT((Table2[[Start Date]:[Start Date]]&lt;=O$5)*(Table2[[Return Date]:[Return Date]]&gt;=O$5)*(Table2[[Last Name]:[Last Name]]=$A18)*(Table2[[Event]:[Event]]="Appt")),"APPT",IF(SUMPRODUCT((Table2[[Start Date]:[Start Date]]&lt;=O$5)*(Table2[[Return Date]:[Return Date]]&gt;=O$5)*(Table2[[Last Name]:[Last Name]]=$A18)*(Table2[[Event]:[Event]]="Bay Orderly")),"BO",IF(SUMPRODUCT((Table2[[Start Date]:[Start Date]]&lt;=O$5)*(Table2[[Return Date]:[Return Date]]&gt;=O$5)*(Table2[[Last Name]:[Last Name]]=$A18)*(Table2[[Event]:[Event]]="Training")),"TRN",IF(SUMPRODUCT((Table2[[Start Date]:[Start Date]]&lt;=O$5)*(Table2[[Return Date]:[Return Date]]&gt;=O$5)*(Table2[[Last Name]:[Last Name]]=$A18)*(Table2[[Event]:[Event]]="PME")),"PME",IF(SUMPRODUCT((Table2[[Start Date]:[Start Date]]&lt;=O$5)*(Table2[[Return Date]:[Return Date]]&gt;=O$5)*(Table2[[Last Name]:[Last Name]]=$A18)*(Table2[[Event]:[Event]]="Leave")),"LV","")))))))),0)</f>
        <v/>
      </c>
      <c r="P18" s="28" t="str">
        <f>IF($A18&lt;&gt;"",IF(SUMPRODUCT((Table2[[Start Date]:[Start Date]]&lt;=P$5)*(Table2[[Return Date]:[Return Date]]&gt;=P$5)*(Table2[[Last Name]:[Last Name]]=$A18)*(Table2[[Event]:[Event]]="Deployed")),"DPLY",IF(SUMPRODUCT((Table2[[Start Date]:[Start Date]]&lt;=P$5)*(Table2[[Return Date]:[Return Date]]&gt;=P$5)*(Table2[[Last Name]:[Last Name]]=$A18)*(Table2[[Event]:[Event]]="TDY")),"TDY",IF(SUMPRODUCT((Table2[[Start Date]:[Start Date]]&lt;=P$5)*(Table2[[Return Date]:[Return Date]]&gt;=P$5)*(Table2[[Last Name]:[Last Name]]=$A18)*(Table2[[Event]:[Event]]="Quarters")),"QTRS",IF(SUMPRODUCT((Table2[[Start Date]:[Start Date]]&lt;=P$5)*(Table2[[Return Date]:[Return Date]]&gt;=P$5)*(Table2[[Last Name]:[Last Name]]=$A18)*(Table2[[Event]:[Event]]="Appt")),"APPT",IF(SUMPRODUCT((Table2[[Start Date]:[Start Date]]&lt;=P$5)*(Table2[[Return Date]:[Return Date]]&gt;=P$5)*(Table2[[Last Name]:[Last Name]]=$A18)*(Table2[[Event]:[Event]]="Bay Orderly")),"BO",IF(SUMPRODUCT((Table2[[Start Date]:[Start Date]]&lt;=P$5)*(Table2[[Return Date]:[Return Date]]&gt;=P$5)*(Table2[[Last Name]:[Last Name]]=$A18)*(Table2[[Event]:[Event]]="Training")),"TRN",IF(SUMPRODUCT((Table2[[Start Date]:[Start Date]]&lt;=P$5)*(Table2[[Return Date]:[Return Date]]&gt;=P$5)*(Table2[[Last Name]:[Last Name]]=$A18)*(Table2[[Event]:[Event]]="PME")),"PME",IF(SUMPRODUCT((Table2[[Start Date]:[Start Date]]&lt;=P$5)*(Table2[[Return Date]:[Return Date]]&gt;=P$5)*(Table2[[Last Name]:[Last Name]]=$A18)*(Table2[[Event]:[Event]]="Leave")),"LV","")))))))),0)</f>
        <v/>
      </c>
      <c r="Q18" s="28" t="str">
        <f>IF($A18&lt;&gt;"",IF(SUMPRODUCT((Table2[[Start Date]:[Start Date]]&lt;=Q$5)*(Table2[[Return Date]:[Return Date]]&gt;=Q$5)*(Table2[[Last Name]:[Last Name]]=$A18)*(Table2[[Event]:[Event]]="Deployed")),"DPLY",IF(SUMPRODUCT((Table2[[Start Date]:[Start Date]]&lt;=Q$5)*(Table2[[Return Date]:[Return Date]]&gt;=Q$5)*(Table2[[Last Name]:[Last Name]]=$A18)*(Table2[[Event]:[Event]]="TDY")),"TDY",IF(SUMPRODUCT((Table2[[Start Date]:[Start Date]]&lt;=Q$5)*(Table2[[Return Date]:[Return Date]]&gt;=Q$5)*(Table2[[Last Name]:[Last Name]]=$A18)*(Table2[[Event]:[Event]]="Quarters")),"QTRS",IF(SUMPRODUCT((Table2[[Start Date]:[Start Date]]&lt;=Q$5)*(Table2[[Return Date]:[Return Date]]&gt;=Q$5)*(Table2[[Last Name]:[Last Name]]=$A18)*(Table2[[Event]:[Event]]="Appt")),"APPT",IF(SUMPRODUCT((Table2[[Start Date]:[Start Date]]&lt;=Q$5)*(Table2[[Return Date]:[Return Date]]&gt;=Q$5)*(Table2[[Last Name]:[Last Name]]=$A18)*(Table2[[Event]:[Event]]="Bay Orderly")),"BO",IF(SUMPRODUCT((Table2[[Start Date]:[Start Date]]&lt;=Q$5)*(Table2[[Return Date]:[Return Date]]&gt;=Q$5)*(Table2[[Last Name]:[Last Name]]=$A18)*(Table2[[Event]:[Event]]="Training")),"TRN",IF(SUMPRODUCT((Table2[[Start Date]:[Start Date]]&lt;=Q$5)*(Table2[[Return Date]:[Return Date]]&gt;=Q$5)*(Table2[[Last Name]:[Last Name]]=$A18)*(Table2[[Event]:[Event]]="PME")),"PME",IF(SUMPRODUCT((Table2[[Start Date]:[Start Date]]&lt;=Q$5)*(Table2[[Return Date]:[Return Date]]&gt;=Q$5)*(Table2[[Last Name]:[Last Name]]=$A18)*(Table2[[Event]:[Event]]="Leave")),"LV","")))))))),0)</f>
        <v/>
      </c>
      <c r="R18" s="28" t="str">
        <f>IF($A18&lt;&gt;"",IF(SUMPRODUCT((Table2[[Start Date]:[Start Date]]&lt;=R$5)*(Table2[[Return Date]:[Return Date]]&gt;=R$5)*(Table2[[Last Name]:[Last Name]]=$A18)*(Table2[[Event]:[Event]]="Deployed")),"DPLY",IF(SUMPRODUCT((Table2[[Start Date]:[Start Date]]&lt;=R$5)*(Table2[[Return Date]:[Return Date]]&gt;=R$5)*(Table2[[Last Name]:[Last Name]]=$A18)*(Table2[[Event]:[Event]]="TDY")),"TDY",IF(SUMPRODUCT((Table2[[Start Date]:[Start Date]]&lt;=R$5)*(Table2[[Return Date]:[Return Date]]&gt;=R$5)*(Table2[[Last Name]:[Last Name]]=$A18)*(Table2[[Event]:[Event]]="Quarters")),"QTRS",IF(SUMPRODUCT((Table2[[Start Date]:[Start Date]]&lt;=R$5)*(Table2[[Return Date]:[Return Date]]&gt;=R$5)*(Table2[[Last Name]:[Last Name]]=$A18)*(Table2[[Event]:[Event]]="Appt")),"APPT",IF(SUMPRODUCT((Table2[[Start Date]:[Start Date]]&lt;=R$5)*(Table2[[Return Date]:[Return Date]]&gt;=R$5)*(Table2[[Last Name]:[Last Name]]=$A18)*(Table2[[Event]:[Event]]="Bay Orderly")),"BO",IF(SUMPRODUCT((Table2[[Start Date]:[Start Date]]&lt;=R$5)*(Table2[[Return Date]:[Return Date]]&gt;=R$5)*(Table2[[Last Name]:[Last Name]]=$A18)*(Table2[[Event]:[Event]]="Training")),"TRN",IF(SUMPRODUCT((Table2[[Start Date]:[Start Date]]&lt;=R$5)*(Table2[[Return Date]:[Return Date]]&gt;=R$5)*(Table2[[Last Name]:[Last Name]]=$A18)*(Table2[[Event]:[Event]]="PME")),"PME",IF(SUMPRODUCT((Table2[[Start Date]:[Start Date]]&lt;=R$5)*(Table2[[Return Date]:[Return Date]]&gt;=R$5)*(Table2[[Last Name]:[Last Name]]=$A18)*(Table2[[Event]:[Event]]="Leave")),"LV","")))))))),0)</f>
        <v/>
      </c>
      <c r="S18" s="28" t="str">
        <f>IF($A18&lt;&gt;"",IF(SUMPRODUCT((Table2[[Start Date]:[Start Date]]&lt;=S$5)*(Table2[[Return Date]:[Return Date]]&gt;=S$5)*(Table2[[Last Name]:[Last Name]]=$A18)*(Table2[[Event]:[Event]]="Deployed")),"DPLY",IF(SUMPRODUCT((Table2[[Start Date]:[Start Date]]&lt;=S$5)*(Table2[[Return Date]:[Return Date]]&gt;=S$5)*(Table2[[Last Name]:[Last Name]]=$A18)*(Table2[[Event]:[Event]]="TDY")),"TDY",IF(SUMPRODUCT((Table2[[Start Date]:[Start Date]]&lt;=S$5)*(Table2[[Return Date]:[Return Date]]&gt;=S$5)*(Table2[[Last Name]:[Last Name]]=$A18)*(Table2[[Event]:[Event]]="Quarters")),"QTRS",IF(SUMPRODUCT((Table2[[Start Date]:[Start Date]]&lt;=S$5)*(Table2[[Return Date]:[Return Date]]&gt;=S$5)*(Table2[[Last Name]:[Last Name]]=$A18)*(Table2[[Event]:[Event]]="Appt")),"APPT",IF(SUMPRODUCT((Table2[[Start Date]:[Start Date]]&lt;=S$5)*(Table2[[Return Date]:[Return Date]]&gt;=S$5)*(Table2[[Last Name]:[Last Name]]=$A18)*(Table2[[Event]:[Event]]="Bay Orderly")),"BO",IF(SUMPRODUCT((Table2[[Start Date]:[Start Date]]&lt;=S$5)*(Table2[[Return Date]:[Return Date]]&gt;=S$5)*(Table2[[Last Name]:[Last Name]]=$A18)*(Table2[[Event]:[Event]]="Training")),"TRN",IF(SUMPRODUCT((Table2[[Start Date]:[Start Date]]&lt;=S$5)*(Table2[[Return Date]:[Return Date]]&gt;=S$5)*(Table2[[Last Name]:[Last Name]]=$A18)*(Table2[[Event]:[Event]]="PME")),"PME",IF(SUMPRODUCT((Table2[[Start Date]:[Start Date]]&lt;=S$5)*(Table2[[Return Date]:[Return Date]]&gt;=S$5)*(Table2[[Last Name]:[Last Name]]=$A18)*(Table2[[Event]:[Event]]="Leave")),"LV","")))))))),0)</f>
        <v/>
      </c>
      <c r="T18" s="28" t="str">
        <f>IF($A18&lt;&gt;"",IF(SUMPRODUCT((Table2[[Start Date]:[Start Date]]&lt;=T$5)*(Table2[[Return Date]:[Return Date]]&gt;=T$5)*(Table2[[Last Name]:[Last Name]]=$A18)*(Table2[[Event]:[Event]]="Deployed")),"DPLY",IF(SUMPRODUCT((Table2[[Start Date]:[Start Date]]&lt;=T$5)*(Table2[[Return Date]:[Return Date]]&gt;=T$5)*(Table2[[Last Name]:[Last Name]]=$A18)*(Table2[[Event]:[Event]]="TDY")),"TDY",IF(SUMPRODUCT((Table2[[Start Date]:[Start Date]]&lt;=T$5)*(Table2[[Return Date]:[Return Date]]&gt;=T$5)*(Table2[[Last Name]:[Last Name]]=$A18)*(Table2[[Event]:[Event]]="Quarters")),"QTRS",IF(SUMPRODUCT((Table2[[Start Date]:[Start Date]]&lt;=T$5)*(Table2[[Return Date]:[Return Date]]&gt;=T$5)*(Table2[[Last Name]:[Last Name]]=$A18)*(Table2[[Event]:[Event]]="Appt")),"APPT",IF(SUMPRODUCT((Table2[[Start Date]:[Start Date]]&lt;=T$5)*(Table2[[Return Date]:[Return Date]]&gt;=T$5)*(Table2[[Last Name]:[Last Name]]=$A18)*(Table2[[Event]:[Event]]="Bay Orderly")),"BO",IF(SUMPRODUCT((Table2[[Start Date]:[Start Date]]&lt;=T$5)*(Table2[[Return Date]:[Return Date]]&gt;=T$5)*(Table2[[Last Name]:[Last Name]]=$A18)*(Table2[[Event]:[Event]]="Training")),"TRN",IF(SUMPRODUCT((Table2[[Start Date]:[Start Date]]&lt;=T$5)*(Table2[[Return Date]:[Return Date]]&gt;=T$5)*(Table2[[Last Name]:[Last Name]]=$A18)*(Table2[[Event]:[Event]]="PME")),"PME",IF(SUMPRODUCT((Table2[[Start Date]:[Start Date]]&lt;=T$5)*(Table2[[Return Date]:[Return Date]]&gt;=T$5)*(Table2[[Last Name]:[Last Name]]=$A18)*(Table2[[Event]:[Event]]="Leave")),"LV","")))))))),0)</f>
        <v/>
      </c>
      <c r="U18" s="28" t="str">
        <f>IF($A18&lt;&gt;"",IF(SUMPRODUCT((Table2[[Start Date]:[Start Date]]&lt;=U$5)*(Table2[[Return Date]:[Return Date]]&gt;=U$5)*(Table2[[Last Name]:[Last Name]]=$A18)*(Table2[[Event]:[Event]]="Deployed")),"DPLY",IF(SUMPRODUCT((Table2[[Start Date]:[Start Date]]&lt;=U$5)*(Table2[[Return Date]:[Return Date]]&gt;=U$5)*(Table2[[Last Name]:[Last Name]]=$A18)*(Table2[[Event]:[Event]]="TDY")),"TDY",IF(SUMPRODUCT((Table2[[Start Date]:[Start Date]]&lt;=U$5)*(Table2[[Return Date]:[Return Date]]&gt;=U$5)*(Table2[[Last Name]:[Last Name]]=$A18)*(Table2[[Event]:[Event]]="Quarters")),"QTRS",IF(SUMPRODUCT((Table2[[Start Date]:[Start Date]]&lt;=U$5)*(Table2[[Return Date]:[Return Date]]&gt;=U$5)*(Table2[[Last Name]:[Last Name]]=$A18)*(Table2[[Event]:[Event]]="Appt")),"APPT",IF(SUMPRODUCT((Table2[[Start Date]:[Start Date]]&lt;=U$5)*(Table2[[Return Date]:[Return Date]]&gt;=U$5)*(Table2[[Last Name]:[Last Name]]=$A18)*(Table2[[Event]:[Event]]="Bay Orderly")),"BO",IF(SUMPRODUCT((Table2[[Start Date]:[Start Date]]&lt;=U$5)*(Table2[[Return Date]:[Return Date]]&gt;=U$5)*(Table2[[Last Name]:[Last Name]]=$A18)*(Table2[[Event]:[Event]]="Training")),"TRN",IF(SUMPRODUCT((Table2[[Start Date]:[Start Date]]&lt;=U$5)*(Table2[[Return Date]:[Return Date]]&gt;=U$5)*(Table2[[Last Name]:[Last Name]]=$A18)*(Table2[[Event]:[Event]]="PME")),"PME",IF(SUMPRODUCT((Table2[[Start Date]:[Start Date]]&lt;=U$5)*(Table2[[Return Date]:[Return Date]]&gt;=U$5)*(Table2[[Last Name]:[Last Name]]=$A18)*(Table2[[Event]:[Event]]="Leave")),"LV","")))))))),0)</f>
        <v/>
      </c>
      <c r="V18" s="28" t="str">
        <f>IF($A18&lt;&gt;"",IF(SUMPRODUCT((Table2[[Start Date]:[Start Date]]&lt;=V$5)*(Table2[[Return Date]:[Return Date]]&gt;=V$5)*(Table2[[Last Name]:[Last Name]]=$A18)*(Table2[[Event]:[Event]]="Deployed")),"DPLY",IF(SUMPRODUCT((Table2[[Start Date]:[Start Date]]&lt;=V$5)*(Table2[[Return Date]:[Return Date]]&gt;=V$5)*(Table2[[Last Name]:[Last Name]]=$A18)*(Table2[[Event]:[Event]]="TDY")),"TDY",IF(SUMPRODUCT((Table2[[Start Date]:[Start Date]]&lt;=V$5)*(Table2[[Return Date]:[Return Date]]&gt;=V$5)*(Table2[[Last Name]:[Last Name]]=$A18)*(Table2[[Event]:[Event]]="Quarters")),"QTRS",IF(SUMPRODUCT((Table2[[Start Date]:[Start Date]]&lt;=V$5)*(Table2[[Return Date]:[Return Date]]&gt;=V$5)*(Table2[[Last Name]:[Last Name]]=$A18)*(Table2[[Event]:[Event]]="Appt")),"APPT",IF(SUMPRODUCT((Table2[[Start Date]:[Start Date]]&lt;=V$5)*(Table2[[Return Date]:[Return Date]]&gt;=V$5)*(Table2[[Last Name]:[Last Name]]=$A18)*(Table2[[Event]:[Event]]="Bay Orderly")),"BO",IF(SUMPRODUCT((Table2[[Start Date]:[Start Date]]&lt;=V$5)*(Table2[[Return Date]:[Return Date]]&gt;=V$5)*(Table2[[Last Name]:[Last Name]]=$A18)*(Table2[[Event]:[Event]]="Training")),"TRN",IF(SUMPRODUCT((Table2[[Start Date]:[Start Date]]&lt;=V$5)*(Table2[[Return Date]:[Return Date]]&gt;=V$5)*(Table2[[Last Name]:[Last Name]]=$A18)*(Table2[[Event]:[Event]]="PME")),"PME",IF(SUMPRODUCT((Table2[[Start Date]:[Start Date]]&lt;=V$5)*(Table2[[Return Date]:[Return Date]]&gt;=V$5)*(Table2[[Last Name]:[Last Name]]=$A18)*(Table2[[Event]:[Event]]="Leave")),"LV","")))))))),0)</f>
        <v/>
      </c>
      <c r="W18" s="28" t="str">
        <f>IF($A18&lt;&gt;"",IF(SUMPRODUCT((Table2[[Start Date]:[Start Date]]&lt;=W$5)*(Table2[[Return Date]:[Return Date]]&gt;=W$5)*(Table2[[Last Name]:[Last Name]]=$A18)*(Table2[[Event]:[Event]]="Deployed")),"DPLY",IF(SUMPRODUCT((Table2[[Start Date]:[Start Date]]&lt;=W$5)*(Table2[[Return Date]:[Return Date]]&gt;=W$5)*(Table2[[Last Name]:[Last Name]]=$A18)*(Table2[[Event]:[Event]]="TDY")),"TDY",IF(SUMPRODUCT((Table2[[Start Date]:[Start Date]]&lt;=W$5)*(Table2[[Return Date]:[Return Date]]&gt;=W$5)*(Table2[[Last Name]:[Last Name]]=$A18)*(Table2[[Event]:[Event]]="Quarters")),"QTRS",IF(SUMPRODUCT((Table2[[Start Date]:[Start Date]]&lt;=W$5)*(Table2[[Return Date]:[Return Date]]&gt;=W$5)*(Table2[[Last Name]:[Last Name]]=$A18)*(Table2[[Event]:[Event]]="Appt")),"APPT",IF(SUMPRODUCT((Table2[[Start Date]:[Start Date]]&lt;=W$5)*(Table2[[Return Date]:[Return Date]]&gt;=W$5)*(Table2[[Last Name]:[Last Name]]=$A18)*(Table2[[Event]:[Event]]="Bay Orderly")),"BO",IF(SUMPRODUCT((Table2[[Start Date]:[Start Date]]&lt;=W$5)*(Table2[[Return Date]:[Return Date]]&gt;=W$5)*(Table2[[Last Name]:[Last Name]]=$A18)*(Table2[[Event]:[Event]]="Training")),"TRN",IF(SUMPRODUCT((Table2[[Start Date]:[Start Date]]&lt;=W$5)*(Table2[[Return Date]:[Return Date]]&gt;=W$5)*(Table2[[Last Name]:[Last Name]]=$A18)*(Table2[[Event]:[Event]]="PME")),"PME",IF(SUMPRODUCT((Table2[[Start Date]:[Start Date]]&lt;=W$5)*(Table2[[Return Date]:[Return Date]]&gt;=W$5)*(Table2[[Last Name]:[Last Name]]=$A18)*(Table2[[Event]:[Event]]="Leave")),"LV","")))))))),0)</f>
        <v/>
      </c>
      <c r="X18" s="28" t="str">
        <f>IF($A18&lt;&gt;"",IF(SUMPRODUCT((Table2[[Start Date]:[Start Date]]&lt;=X$5)*(Table2[[Return Date]:[Return Date]]&gt;=X$5)*(Table2[[Last Name]:[Last Name]]=$A18)*(Table2[[Event]:[Event]]="Deployed")),"DPLY",IF(SUMPRODUCT((Table2[[Start Date]:[Start Date]]&lt;=X$5)*(Table2[[Return Date]:[Return Date]]&gt;=X$5)*(Table2[[Last Name]:[Last Name]]=$A18)*(Table2[[Event]:[Event]]="TDY")),"TDY",IF(SUMPRODUCT((Table2[[Start Date]:[Start Date]]&lt;=X$5)*(Table2[[Return Date]:[Return Date]]&gt;=X$5)*(Table2[[Last Name]:[Last Name]]=$A18)*(Table2[[Event]:[Event]]="Quarters")),"QTRS",IF(SUMPRODUCT((Table2[[Start Date]:[Start Date]]&lt;=X$5)*(Table2[[Return Date]:[Return Date]]&gt;=X$5)*(Table2[[Last Name]:[Last Name]]=$A18)*(Table2[[Event]:[Event]]="Appt")),"APPT",IF(SUMPRODUCT((Table2[[Start Date]:[Start Date]]&lt;=X$5)*(Table2[[Return Date]:[Return Date]]&gt;=X$5)*(Table2[[Last Name]:[Last Name]]=$A18)*(Table2[[Event]:[Event]]="Bay Orderly")),"BO",IF(SUMPRODUCT((Table2[[Start Date]:[Start Date]]&lt;=X$5)*(Table2[[Return Date]:[Return Date]]&gt;=X$5)*(Table2[[Last Name]:[Last Name]]=$A18)*(Table2[[Event]:[Event]]="Training")),"TRN",IF(SUMPRODUCT((Table2[[Start Date]:[Start Date]]&lt;=X$5)*(Table2[[Return Date]:[Return Date]]&gt;=X$5)*(Table2[[Last Name]:[Last Name]]=$A18)*(Table2[[Event]:[Event]]="PME")),"PME",IF(SUMPRODUCT((Table2[[Start Date]:[Start Date]]&lt;=X$5)*(Table2[[Return Date]:[Return Date]]&gt;=X$5)*(Table2[[Last Name]:[Last Name]]=$A18)*(Table2[[Event]:[Event]]="Leave")),"LV","")))))))),0)</f>
        <v/>
      </c>
      <c r="Y18" s="28" t="str">
        <f>IF($A18&lt;&gt;"",IF(SUMPRODUCT((Table2[[Start Date]:[Start Date]]&lt;=Y$5)*(Table2[[Return Date]:[Return Date]]&gt;=Y$5)*(Table2[[Last Name]:[Last Name]]=$A18)*(Table2[[Event]:[Event]]="Deployed")),"DPLY",IF(SUMPRODUCT((Table2[[Start Date]:[Start Date]]&lt;=Y$5)*(Table2[[Return Date]:[Return Date]]&gt;=Y$5)*(Table2[[Last Name]:[Last Name]]=$A18)*(Table2[[Event]:[Event]]="TDY")),"TDY",IF(SUMPRODUCT((Table2[[Start Date]:[Start Date]]&lt;=Y$5)*(Table2[[Return Date]:[Return Date]]&gt;=Y$5)*(Table2[[Last Name]:[Last Name]]=$A18)*(Table2[[Event]:[Event]]="Quarters")),"QTRS",IF(SUMPRODUCT((Table2[[Start Date]:[Start Date]]&lt;=Y$5)*(Table2[[Return Date]:[Return Date]]&gt;=Y$5)*(Table2[[Last Name]:[Last Name]]=$A18)*(Table2[[Event]:[Event]]="Appt")),"APPT",IF(SUMPRODUCT((Table2[[Start Date]:[Start Date]]&lt;=Y$5)*(Table2[[Return Date]:[Return Date]]&gt;=Y$5)*(Table2[[Last Name]:[Last Name]]=$A18)*(Table2[[Event]:[Event]]="Bay Orderly")),"BO",IF(SUMPRODUCT((Table2[[Start Date]:[Start Date]]&lt;=Y$5)*(Table2[[Return Date]:[Return Date]]&gt;=Y$5)*(Table2[[Last Name]:[Last Name]]=$A18)*(Table2[[Event]:[Event]]="Training")),"TRN",IF(SUMPRODUCT((Table2[[Start Date]:[Start Date]]&lt;=Y$5)*(Table2[[Return Date]:[Return Date]]&gt;=Y$5)*(Table2[[Last Name]:[Last Name]]=$A18)*(Table2[[Event]:[Event]]="PME")),"PME",IF(SUMPRODUCT((Table2[[Start Date]:[Start Date]]&lt;=Y$5)*(Table2[[Return Date]:[Return Date]]&gt;=Y$5)*(Table2[[Last Name]:[Last Name]]=$A18)*(Table2[[Event]:[Event]]="Leave")),"LV","")))))))),0)</f>
        <v/>
      </c>
      <c r="Z18" s="28" t="str">
        <f>IF($A18&lt;&gt;"",IF(SUMPRODUCT((Table2[[Start Date]:[Start Date]]&lt;=Z$5)*(Table2[[Return Date]:[Return Date]]&gt;=Z$5)*(Table2[[Last Name]:[Last Name]]=$A18)*(Table2[[Event]:[Event]]="Deployed")),"DPLY",IF(SUMPRODUCT((Table2[[Start Date]:[Start Date]]&lt;=Z$5)*(Table2[[Return Date]:[Return Date]]&gt;=Z$5)*(Table2[[Last Name]:[Last Name]]=$A18)*(Table2[[Event]:[Event]]="TDY")),"TDY",IF(SUMPRODUCT((Table2[[Start Date]:[Start Date]]&lt;=Z$5)*(Table2[[Return Date]:[Return Date]]&gt;=Z$5)*(Table2[[Last Name]:[Last Name]]=$A18)*(Table2[[Event]:[Event]]="Quarters")),"QTRS",IF(SUMPRODUCT((Table2[[Start Date]:[Start Date]]&lt;=Z$5)*(Table2[[Return Date]:[Return Date]]&gt;=Z$5)*(Table2[[Last Name]:[Last Name]]=$A18)*(Table2[[Event]:[Event]]="Appt")),"APPT",IF(SUMPRODUCT((Table2[[Start Date]:[Start Date]]&lt;=Z$5)*(Table2[[Return Date]:[Return Date]]&gt;=Z$5)*(Table2[[Last Name]:[Last Name]]=$A18)*(Table2[[Event]:[Event]]="Bay Orderly")),"BO",IF(SUMPRODUCT((Table2[[Start Date]:[Start Date]]&lt;=Z$5)*(Table2[[Return Date]:[Return Date]]&gt;=Z$5)*(Table2[[Last Name]:[Last Name]]=$A18)*(Table2[[Event]:[Event]]="Training")),"TRN",IF(SUMPRODUCT((Table2[[Start Date]:[Start Date]]&lt;=Z$5)*(Table2[[Return Date]:[Return Date]]&gt;=Z$5)*(Table2[[Last Name]:[Last Name]]=$A18)*(Table2[[Event]:[Event]]="PME")),"PME",IF(SUMPRODUCT((Table2[[Start Date]:[Start Date]]&lt;=Z$5)*(Table2[[Return Date]:[Return Date]]&gt;=Z$5)*(Table2[[Last Name]:[Last Name]]=$A18)*(Table2[[Event]:[Event]]="Leave")),"LV","")))))))),0)</f>
        <v/>
      </c>
      <c r="AA18" s="28" t="str">
        <f>IF($A18&lt;&gt;"",IF(SUMPRODUCT((Table2[[Start Date]:[Start Date]]&lt;=AA$5)*(Table2[[Return Date]:[Return Date]]&gt;=AA$5)*(Table2[[Last Name]:[Last Name]]=$A18)*(Table2[[Event]:[Event]]="Deployed")),"DPLY",IF(SUMPRODUCT((Table2[[Start Date]:[Start Date]]&lt;=AA$5)*(Table2[[Return Date]:[Return Date]]&gt;=AA$5)*(Table2[[Last Name]:[Last Name]]=$A18)*(Table2[[Event]:[Event]]="TDY")),"TDY",IF(SUMPRODUCT((Table2[[Start Date]:[Start Date]]&lt;=AA$5)*(Table2[[Return Date]:[Return Date]]&gt;=AA$5)*(Table2[[Last Name]:[Last Name]]=$A18)*(Table2[[Event]:[Event]]="Quarters")),"QTRS",IF(SUMPRODUCT((Table2[[Start Date]:[Start Date]]&lt;=AA$5)*(Table2[[Return Date]:[Return Date]]&gt;=AA$5)*(Table2[[Last Name]:[Last Name]]=$A18)*(Table2[[Event]:[Event]]="Appt")),"APPT",IF(SUMPRODUCT((Table2[[Start Date]:[Start Date]]&lt;=AA$5)*(Table2[[Return Date]:[Return Date]]&gt;=AA$5)*(Table2[[Last Name]:[Last Name]]=$A18)*(Table2[[Event]:[Event]]="Bay Orderly")),"BO",IF(SUMPRODUCT((Table2[[Start Date]:[Start Date]]&lt;=AA$5)*(Table2[[Return Date]:[Return Date]]&gt;=AA$5)*(Table2[[Last Name]:[Last Name]]=$A18)*(Table2[[Event]:[Event]]="Training")),"TRN",IF(SUMPRODUCT((Table2[[Start Date]:[Start Date]]&lt;=AA$5)*(Table2[[Return Date]:[Return Date]]&gt;=AA$5)*(Table2[[Last Name]:[Last Name]]=$A18)*(Table2[[Event]:[Event]]="PME")),"PME",IF(SUMPRODUCT((Table2[[Start Date]:[Start Date]]&lt;=AA$5)*(Table2[[Return Date]:[Return Date]]&gt;=AA$5)*(Table2[[Last Name]:[Last Name]]=$A18)*(Table2[[Event]:[Event]]="Leave")),"LV","")))))))),0)</f>
        <v/>
      </c>
      <c r="AB18" s="28" t="str">
        <f>IF($A18&lt;&gt;"",IF(SUMPRODUCT((Table2[[Start Date]:[Start Date]]&lt;=AB$5)*(Table2[[Return Date]:[Return Date]]&gt;=AB$5)*(Table2[[Last Name]:[Last Name]]=$A18)*(Table2[[Event]:[Event]]="Deployed")),"DPLY",IF(SUMPRODUCT((Table2[[Start Date]:[Start Date]]&lt;=AB$5)*(Table2[[Return Date]:[Return Date]]&gt;=AB$5)*(Table2[[Last Name]:[Last Name]]=$A18)*(Table2[[Event]:[Event]]="TDY")),"TDY",IF(SUMPRODUCT((Table2[[Start Date]:[Start Date]]&lt;=AB$5)*(Table2[[Return Date]:[Return Date]]&gt;=AB$5)*(Table2[[Last Name]:[Last Name]]=$A18)*(Table2[[Event]:[Event]]="Quarters")),"QTRS",IF(SUMPRODUCT((Table2[[Start Date]:[Start Date]]&lt;=AB$5)*(Table2[[Return Date]:[Return Date]]&gt;=AB$5)*(Table2[[Last Name]:[Last Name]]=$A18)*(Table2[[Event]:[Event]]="Appt")),"APPT",IF(SUMPRODUCT((Table2[[Start Date]:[Start Date]]&lt;=AB$5)*(Table2[[Return Date]:[Return Date]]&gt;=AB$5)*(Table2[[Last Name]:[Last Name]]=$A18)*(Table2[[Event]:[Event]]="Bay Orderly")),"BO",IF(SUMPRODUCT((Table2[[Start Date]:[Start Date]]&lt;=AB$5)*(Table2[[Return Date]:[Return Date]]&gt;=AB$5)*(Table2[[Last Name]:[Last Name]]=$A18)*(Table2[[Event]:[Event]]="Training")),"TRN",IF(SUMPRODUCT((Table2[[Start Date]:[Start Date]]&lt;=AB$5)*(Table2[[Return Date]:[Return Date]]&gt;=AB$5)*(Table2[[Last Name]:[Last Name]]=$A18)*(Table2[[Event]:[Event]]="PME")),"PME",IF(SUMPRODUCT((Table2[[Start Date]:[Start Date]]&lt;=AB$5)*(Table2[[Return Date]:[Return Date]]&gt;=AB$5)*(Table2[[Last Name]:[Last Name]]=$A18)*(Table2[[Event]:[Event]]="Leave")),"LV","")))))))),0)</f>
        <v/>
      </c>
      <c r="AC18" s="28" t="str">
        <f>IF($A18&lt;&gt;"",IF(SUMPRODUCT((Table2[[Start Date]:[Start Date]]&lt;=AC$5)*(Table2[[Return Date]:[Return Date]]&gt;=AC$5)*(Table2[[Last Name]:[Last Name]]=$A18)*(Table2[[Event]:[Event]]="Deployed")),"DPLY",IF(SUMPRODUCT((Table2[[Start Date]:[Start Date]]&lt;=AC$5)*(Table2[[Return Date]:[Return Date]]&gt;=AC$5)*(Table2[[Last Name]:[Last Name]]=$A18)*(Table2[[Event]:[Event]]="TDY")),"TDY",IF(SUMPRODUCT((Table2[[Start Date]:[Start Date]]&lt;=AC$5)*(Table2[[Return Date]:[Return Date]]&gt;=AC$5)*(Table2[[Last Name]:[Last Name]]=$A18)*(Table2[[Event]:[Event]]="Quarters")),"QTRS",IF(SUMPRODUCT((Table2[[Start Date]:[Start Date]]&lt;=AC$5)*(Table2[[Return Date]:[Return Date]]&gt;=AC$5)*(Table2[[Last Name]:[Last Name]]=$A18)*(Table2[[Event]:[Event]]="Appt")),"APPT",IF(SUMPRODUCT((Table2[[Start Date]:[Start Date]]&lt;=AC$5)*(Table2[[Return Date]:[Return Date]]&gt;=AC$5)*(Table2[[Last Name]:[Last Name]]=$A18)*(Table2[[Event]:[Event]]="Bay Orderly")),"BO",IF(SUMPRODUCT((Table2[[Start Date]:[Start Date]]&lt;=AC$5)*(Table2[[Return Date]:[Return Date]]&gt;=AC$5)*(Table2[[Last Name]:[Last Name]]=$A18)*(Table2[[Event]:[Event]]="Training")),"TRN",IF(SUMPRODUCT((Table2[[Start Date]:[Start Date]]&lt;=AC$5)*(Table2[[Return Date]:[Return Date]]&gt;=AC$5)*(Table2[[Last Name]:[Last Name]]=$A18)*(Table2[[Event]:[Event]]="PME")),"PME",IF(SUMPRODUCT((Table2[[Start Date]:[Start Date]]&lt;=AC$5)*(Table2[[Return Date]:[Return Date]]&gt;=AC$5)*(Table2[[Last Name]:[Last Name]]=$A18)*(Table2[[Event]:[Event]]="Leave")),"LV","")))))))),0)</f>
        <v/>
      </c>
      <c r="AD18" s="28" t="str">
        <f>IF($A18&lt;&gt;"",IF(SUMPRODUCT((Table2[[Start Date]:[Start Date]]&lt;=AD$5)*(Table2[[Return Date]:[Return Date]]&gt;=AD$5)*(Table2[[Last Name]:[Last Name]]=$A18)*(Table2[[Event]:[Event]]="Deployed")),"DPLY",IF(SUMPRODUCT((Table2[[Start Date]:[Start Date]]&lt;=AD$5)*(Table2[[Return Date]:[Return Date]]&gt;=AD$5)*(Table2[[Last Name]:[Last Name]]=$A18)*(Table2[[Event]:[Event]]="TDY")),"TDY",IF(SUMPRODUCT((Table2[[Start Date]:[Start Date]]&lt;=AD$5)*(Table2[[Return Date]:[Return Date]]&gt;=AD$5)*(Table2[[Last Name]:[Last Name]]=$A18)*(Table2[[Event]:[Event]]="Quarters")),"QTRS",IF(SUMPRODUCT((Table2[[Start Date]:[Start Date]]&lt;=AD$5)*(Table2[[Return Date]:[Return Date]]&gt;=AD$5)*(Table2[[Last Name]:[Last Name]]=$A18)*(Table2[[Event]:[Event]]="Appt")),"APPT",IF(SUMPRODUCT((Table2[[Start Date]:[Start Date]]&lt;=AD$5)*(Table2[[Return Date]:[Return Date]]&gt;=AD$5)*(Table2[[Last Name]:[Last Name]]=$A18)*(Table2[[Event]:[Event]]="Bay Orderly")),"BO",IF(SUMPRODUCT((Table2[[Start Date]:[Start Date]]&lt;=AD$5)*(Table2[[Return Date]:[Return Date]]&gt;=AD$5)*(Table2[[Last Name]:[Last Name]]=$A18)*(Table2[[Event]:[Event]]="Training")),"TRN",IF(SUMPRODUCT((Table2[[Start Date]:[Start Date]]&lt;=AD$5)*(Table2[[Return Date]:[Return Date]]&gt;=AD$5)*(Table2[[Last Name]:[Last Name]]=$A18)*(Table2[[Event]:[Event]]="PME")),"PME",IF(SUMPRODUCT((Table2[[Start Date]:[Start Date]]&lt;=AD$5)*(Table2[[Return Date]:[Return Date]]&gt;=AD$5)*(Table2[[Last Name]:[Last Name]]=$A18)*(Table2[[Event]:[Event]]="Leave")),"LV","")))))))),0)</f>
        <v/>
      </c>
      <c r="AE18" s="28" t="str">
        <f>IF($A18&lt;&gt;"",IF(SUMPRODUCT((Table2[[Start Date]:[Start Date]]&lt;=AE$5)*(Table2[[Return Date]:[Return Date]]&gt;=AE$5)*(Table2[[Last Name]:[Last Name]]=$A18)*(Table2[[Event]:[Event]]="Deployed")),"DPLY",IF(SUMPRODUCT((Table2[[Start Date]:[Start Date]]&lt;=AE$5)*(Table2[[Return Date]:[Return Date]]&gt;=AE$5)*(Table2[[Last Name]:[Last Name]]=$A18)*(Table2[[Event]:[Event]]="TDY")),"TDY",IF(SUMPRODUCT((Table2[[Start Date]:[Start Date]]&lt;=AE$5)*(Table2[[Return Date]:[Return Date]]&gt;=AE$5)*(Table2[[Last Name]:[Last Name]]=$A18)*(Table2[[Event]:[Event]]="Quarters")),"QTRS",IF(SUMPRODUCT((Table2[[Start Date]:[Start Date]]&lt;=AE$5)*(Table2[[Return Date]:[Return Date]]&gt;=AE$5)*(Table2[[Last Name]:[Last Name]]=$A18)*(Table2[[Event]:[Event]]="Appt")),"APPT",IF(SUMPRODUCT((Table2[[Start Date]:[Start Date]]&lt;=AE$5)*(Table2[[Return Date]:[Return Date]]&gt;=AE$5)*(Table2[[Last Name]:[Last Name]]=$A18)*(Table2[[Event]:[Event]]="Bay Orderly")),"BO",IF(SUMPRODUCT((Table2[[Start Date]:[Start Date]]&lt;=AE$5)*(Table2[[Return Date]:[Return Date]]&gt;=AE$5)*(Table2[[Last Name]:[Last Name]]=$A18)*(Table2[[Event]:[Event]]="Training")),"TRN",IF(SUMPRODUCT((Table2[[Start Date]:[Start Date]]&lt;=AE$5)*(Table2[[Return Date]:[Return Date]]&gt;=AE$5)*(Table2[[Last Name]:[Last Name]]=$A18)*(Table2[[Event]:[Event]]="PME")),"PME",IF(SUMPRODUCT((Table2[[Start Date]:[Start Date]]&lt;=AE$5)*(Table2[[Return Date]:[Return Date]]&gt;=AE$5)*(Table2[[Last Name]:[Last Name]]=$A18)*(Table2[[Event]:[Event]]="Leave")),"LV","")))))))),0)</f>
        <v/>
      </c>
      <c r="AF18" s="28" t="str">
        <f>IF($A18&lt;&gt;"",IF(SUMPRODUCT((Table2[[Start Date]:[Start Date]]&lt;=AF$5)*(Table2[[Return Date]:[Return Date]]&gt;=AF$5)*(Table2[[Last Name]:[Last Name]]=$A18)*(Table2[[Event]:[Event]]="Deployed")),"DPLY",IF(SUMPRODUCT((Table2[[Start Date]:[Start Date]]&lt;=AF$5)*(Table2[[Return Date]:[Return Date]]&gt;=AF$5)*(Table2[[Last Name]:[Last Name]]=$A18)*(Table2[[Event]:[Event]]="TDY")),"TDY",IF(SUMPRODUCT((Table2[[Start Date]:[Start Date]]&lt;=AF$5)*(Table2[[Return Date]:[Return Date]]&gt;=AF$5)*(Table2[[Last Name]:[Last Name]]=$A18)*(Table2[[Event]:[Event]]="Quarters")),"QTRS",IF(SUMPRODUCT((Table2[[Start Date]:[Start Date]]&lt;=AF$5)*(Table2[[Return Date]:[Return Date]]&gt;=AF$5)*(Table2[[Last Name]:[Last Name]]=$A18)*(Table2[[Event]:[Event]]="Appt")),"APPT",IF(SUMPRODUCT((Table2[[Start Date]:[Start Date]]&lt;=AF$5)*(Table2[[Return Date]:[Return Date]]&gt;=AF$5)*(Table2[[Last Name]:[Last Name]]=$A18)*(Table2[[Event]:[Event]]="Bay Orderly")),"BO",IF(SUMPRODUCT((Table2[[Start Date]:[Start Date]]&lt;=AF$5)*(Table2[[Return Date]:[Return Date]]&gt;=AF$5)*(Table2[[Last Name]:[Last Name]]=$A18)*(Table2[[Event]:[Event]]="Training")),"TRN",IF(SUMPRODUCT((Table2[[Start Date]:[Start Date]]&lt;=AF$5)*(Table2[[Return Date]:[Return Date]]&gt;=AF$5)*(Table2[[Last Name]:[Last Name]]=$A18)*(Table2[[Event]:[Event]]="PME")),"PME",IF(SUMPRODUCT((Table2[[Start Date]:[Start Date]]&lt;=AF$5)*(Table2[[Return Date]:[Return Date]]&gt;=AF$5)*(Table2[[Last Name]:[Last Name]]=$A18)*(Table2[[Event]:[Event]]="Leave")),"LV","")))))))),0)</f>
        <v/>
      </c>
      <c r="AG18" s="28" t="str">
        <f>IF($A18&lt;&gt;"",IF(SUMPRODUCT((Table2[[Start Date]:[Start Date]]&lt;=AG$5)*(Table2[[Return Date]:[Return Date]]&gt;=AG$5)*(Table2[[Last Name]:[Last Name]]=$A18)*(Table2[[Event]:[Event]]="Deployed")),"DPLY",IF(SUMPRODUCT((Table2[[Start Date]:[Start Date]]&lt;=AG$5)*(Table2[[Return Date]:[Return Date]]&gt;=AG$5)*(Table2[[Last Name]:[Last Name]]=$A18)*(Table2[[Event]:[Event]]="TDY")),"TDY",IF(SUMPRODUCT((Table2[[Start Date]:[Start Date]]&lt;=AG$5)*(Table2[[Return Date]:[Return Date]]&gt;=AG$5)*(Table2[[Last Name]:[Last Name]]=$A18)*(Table2[[Event]:[Event]]="Quarters")),"QTRS",IF(SUMPRODUCT((Table2[[Start Date]:[Start Date]]&lt;=AG$5)*(Table2[[Return Date]:[Return Date]]&gt;=AG$5)*(Table2[[Last Name]:[Last Name]]=$A18)*(Table2[[Event]:[Event]]="Appt")),"APPT",IF(SUMPRODUCT((Table2[[Start Date]:[Start Date]]&lt;=AG$5)*(Table2[[Return Date]:[Return Date]]&gt;=AG$5)*(Table2[[Last Name]:[Last Name]]=$A18)*(Table2[[Event]:[Event]]="Bay Orderly")),"BO",IF(SUMPRODUCT((Table2[[Start Date]:[Start Date]]&lt;=AG$5)*(Table2[[Return Date]:[Return Date]]&gt;=AG$5)*(Table2[[Last Name]:[Last Name]]=$A18)*(Table2[[Event]:[Event]]="Training")),"TRN",IF(SUMPRODUCT((Table2[[Start Date]:[Start Date]]&lt;=AG$5)*(Table2[[Return Date]:[Return Date]]&gt;=AG$5)*(Table2[[Last Name]:[Last Name]]=$A18)*(Table2[[Event]:[Event]]="PME")),"PME",IF(SUMPRODUCT((Table2[[Start Date]:[Start Date]]&lt;=AG$5)*(Table2[[Return Date]:[Return Date]]&gt;=AG$5)*(Table2[[Last Name]:[Last Name]]=$A18)*(Table2[[Event]:[Event]]="Leave")),"LV","")))))))),0)</f>
        <v/>
      </c>
      <c r="AH18" s="28" t="str">
        <f>IF($A18&lt;&gt;"",IF(SUMPRODUCT((Table2[[Start Date]:[Start Date]]&lt;=AH$5)*(Table2[[Return Date]:[Return Date]]&gt;=AH$5)*(Table2[[Last Name]:[Last Name]]=$A18)*(Table2[[Event]:[Event]]="Deployed")),"DPLY",IF(SUMPRODUCT((Table2[[Start Date]:[Start Date]]&lt;=AH$5)*(Table2[[Return Date]:[Return Date]]&gt;=AH$5)*(Table2[[Last Name]:[Last Name]]=$A18)*(Table2[[Event]:[Event]]="TDY")),"TDY",IF(SUMPRODUCT((Table2[[Start Date]:[Start Date]]&lt;=AH$5)*(Table2[[Return Date]:[Return Date]]&gt;=AH$5)*(Table2[[Last Name]:[Last Name]]=$A18)*(Table2[[Event]:[Event]]="Quarters")),"QTRS",IF(SUMPRODUCT((Table2[[Start Date]:[Start Date]]&lt;=AH$5)*(Table2[[Return Date]:[Return Date]]&gt;=AH$5)*(Table2[[Last Name]:[Last Name]]=$A18)*(Table2[[Event]:[Event]]="Appt")),"APPT",IF(SUMPRODUCT((Table2[[Start Date]:[Start Date]]&lt;=AH$5)*(Table2[[Return Date]:[Return Date]]&gt;=AH$5)*(Table2[[Last Name]:[Last Name]]=$A18)*(Table2[[Event]:[Event]]="Bay Orderly")),"BO",IF(SUMPRODUCT((Table2[[Start Date]:[Start Date]]&lt;=AH$5)*(Table2[[Return Date]:[Return Date]]&gt;=AH$5)*(Table2[[Last Name]:[Last Name]]=$A18)*(Table2[[Event]:[Event]]="Training")),"TRN",IF(SUMPRODUCT((Table2[[Start Date]:[Start Date]]&lt;=AH$5)*(Table2[[Return Date]:[Return Date]]&gt;=AH$5)*(Table2[[Last Name]:[Last Name]]=$A18)*(Table2[[Event]:[Event]]="PME")),"PME",IF(SUMPRODUCT((Table2[[Start Date]:[Start Date]]&lt;=AH$5)*(Table2[[Return Date]:[Return Date]]&gt;=AH$5)*(Table2[[Last Name]:[Last Name]]=$A18)*(Table2[[Event]:[Event]]="Leave")),"LV","")))))))),0)</f>
        <v/>
      </c>
      <c r="AI18" s="61" t="str">
        <f>IF($A18&lt;&gt;"",IF(SUMPRODUCT((Table2[[Start Date]:[Start Date]]&lt;=AI$5)*(Table2[[Return Date]:[Return Date]]&gt;=AI$5)*(Table2[[Last Name]:[Last Name]]=$A18)*(Table2[[Event]:[Event]]="Deployed")),"DPLY",IF(SUMPRODUCT((Table2[[Start Date]:[Start Date]]&lt;=AI$5)*(Table2[[Return Date]:[Return Date]]&gt;=AI$5)*(Table2[[Last Name]:[Last Name]]=$A18)*(Table2[[Event]:[Event]]="TDY")),"TDY",IF(SUMPRODUCT((Table2[[Start Date]:[Start Date]]&lt;=AI$5)*(Table2[[Return Date]:[Return Date]]&gt;=AI$5)*(Table2[[Last Name]:[Last Name]]=$A18)*(Table2[[Event]:[Event]]="Quarters")),"QTRS",IF(SUMPRODUCT((Table2[[Start Date]:[Start Date]]&lt;=AI$5)*(Table2[[Return Date]:[Return Date]]&gt;=AI$5)*(Table2[[Last Name]:[Last Name]]=$A18)*(Table2[[Event]:[Event]]="Appt")),"APPT",IF(SUMPRODUCT((Table2[[Start Date]:[Start Date]]&lt;=AI$5)*(Table2[[Return Date]:[Return Date]]&gt;=AI$5)*(Table2[[Last Name]:[Last Name]]=$A18)*(Table2[[Event]:[Event]]="Bay Orderly")),"BO",IF(SUMPRODUCT((Table2[[Start Date]:[Start Date]]&lt;=AI$5)*(Table2[[Return Date]:[Return Date]]&gt;=AI$5)*(Table2[[Last Name]:[Last Name]]=$A18)*(Table2[[Event]:[Event]]="Training")),"TRN",IF(SUMPRODUCT((Table2[[Start Date]:[Start Date]]&lt;=AI$5)*(Table2[[Return Date]:[Return Date]]&gt;=AI$5)*(Table2[[Last Name]:[Last Name]]=$A18)*(Table2[[Event]:[Event]]="PME")),"PME",IF(SUMPRODUCT((Table2[[Start Date]:[Start Date]]&lt;=AI$5)*(Table2[[Return Date]:[Return Date]]&gt;=AI$5)*(Table2[[Last Name]:[Last Name]]=$A18)*(Table2[[Event]:[Event]]="Leave")),"LV","")))))))),0)</f>
        <v/>
      </c>
    </row>
    <row r="19" spans="1:41" x14ac:dyDescent="0.25">
      <c r="A19" s="74" t="s">
        <v>12</v>
      </c>
      <c r="B19" s="75" t="str">
        <f>IFERROR(INDEX(Table3[Rank],MATCH('Flight Schedule'!A19,Names,0)),"")</f>
        <v>SrA</v>
      </c>
      <c r="C19" s="76">
        <f>_xlfn.IFNA(INDEX(Table3[Skill Level],MATCH($A19,Table3[Last Name],0)),"")</f>
        <v>5</v>
      </c>
      <c r="D19" s="77">
        <f>_xlfn.IFNA(INDEX(Table3[Deros],MATCH('Flight Schedule'!$A19,Table3[Last Name],0)),"")</f>
        <v>45657</v>
      </c>
      <c r="E19" s="28" t="str">
        <f>IF($A19&lt;&gt;"",IF(SUMPRODUCT((Table2[[Start Date]:[Start Date]]&lt;=E$5)*(Table2[[Return Date]:[Return Date]]&gt;=E$5)*(Table2[[Last Name]:[Last Name]]=$A19)*(Table2[[Event]:[Event]]="Deployed")),"DPLY",IF(SUMPRODUCT((Table2[[Start Date]:[Start Date]]&lt;=E$5)*(Table2[[Return Date]:[Return Date]]&gt;=E$5)*(Table2[[Last Name]:[Last Name]]=$A19)*(Table2[[Event]:[Event]]="TDY")),"TDY",IF(SUMPRODUCT((Table2[[Start Date]:[Start Date]]&lt;=E$5)*(Table2[[Return Date]:[Return Date]]&gt;=E$5)*(Table2[[Last Name]:[Last Name]]=$A19)*(Table2[[Event]:[Event]]="Quarters")),"QTRS",IF(SUMPRODUCT((Table2[[Start Date]:[Start Date]]&lt;=E$5)*(Table2[[Return Date]:[Return Date]]&gt;=E$5)*(Table2[[Last Name]:[Last Name]]=$A19)*(Table2[[Event]:[Event]]="Appt")),"APPT",IF(SUMPRODUCT((Table2[[Start Date]:[Start Date]]&lt;=E$5)*(Table2[[Return Date]:[Return Date]]&gt;=E$5)*(Table2[[Last Name]:[Last Name]]=$A19)*(Table2[[Event]:[Event]]="Bay Orderly")),"BO",IF(SUMPRODUCT((Table2[[Start Date]:[Start Date]]&lt;=E$5)*(Table2[[Return Date]:[Return Date]]&gt;=E$5)*(Table2[[Last Name]:[Last Name]]=$A19)*(Table2[[Event]:[Event]]="Training")),"TRN",IF(SUMPRODUCT((Table2[[Start Date]:[Start Date]]&lt;=E$5)*(Table2[[Return Date]:[Return Date]]&gt;=E$5)*(Table2[[Last Name]:[Last Name]]=$A19)*(Table2[[Event]:[Event]]="PME")),"PME",IF(SUMPRODUCT((Table2[[Start Date]:[Start Date]]&lt;=E$5)*(Table2[[Return Date]:[Return Date]]&gt;=E$5)*(Table2[[Last Name]:[Last Name]]=$A19)*(Table2[[Event]:[Event]]="Leave")),"LV","")))))))),0)</f>
        <v/>
      </c>
      <c r="F19" s="28" t="str">
        <f>IF($A19&lt;&gt;"",IF(SUMPRODUCT((Table2[[Start Date]:[Start Date]]&lt;=F$5)*(Table2[[Return Date]:[Return Date]]&gt;=F$5)*(Table2[[Last Name]:[Last Name]]=$A19)*(Table2[[Event]:[Event]]="Deployed")),"DPLY",IF(SUMPRODUCT((Table2[[Start Date]:[Start Date]]&lt;=F$5)*(Table2[[Return Date]:[Return Date]]&gt;=F$5)*(Table2[[Last Name]:[Last Name]]=$A19)*(Table2[[Event]:[Event]]="TDY")),"TDY",IF(SUMPRODUCT((Table2[[Start Date]:[Start Date]]&lt;=F$5)*(Table2[[Return Date]:[Return Date]]&gt;=F$5)*(Table2[[Last Name]:[Last Name]]=$A19)*(Table2[[Event]:[Event]]="Quarters")),"QTRS",IF(SUMPRODUCT((Table2[[Start Date]:[Start Date]]&lt;=F$5)*(Table2[[Return Date]:[Return Date]]&gt;=F$5)*(Table2[[Last Name]:[Last Name]]=$A19)*(Table2[[Event]:[Event]]="Appt")),"APPT",IF(SUMPRODUCT((Table2[[Start Date]:[Start Date]]&lt;=F$5)*(Table2[[Return Date]:[Return Date]]&gt;=F$5)*(Table2[[Last Name]:[Last Name]]=$A19)*(Table2[[Event]:[Event]]="Bay Orderly")),"BO",IF(SUMPRODUCT((Table2[[Start Date]:[Start Date]]&lt;=F$5)*(Table2[[Return Date]:[Return Date]]&gt;=F$5)*(Table2[[Last Name]:[Last Name]]=$A19)*(Table2[[Event]:[Event]]="Training")),"TRN",IF(SUMPRODUCT((Table2[[Start Date]:[Start Date]]&lt;=F$5)*(Table2[[Return Date]:[Return Date]]&gt;=F$5)*(Table2[[Last Name]:[Last Name]]=$A19)*(Table2[[Event]:[Event]]="PME")),"PME",IF(SUMPRODUCT((Table2[[Start Date]:[Start Date]]&lt;=F$5)*(Table2[[Return Date]:[Return Date]]&gt;=F$5)*(Table2[[Last Name]:[Last Name]]=$A19)*(Table2[[Event]:[Event]]="Leave")),"LV","")))))))),0)</f>
        <v/>
      </c>
      <c r="G19" s="28" t="str">
        <f>IF($A19&lt;&gt;"",IF(SUMPRODUCT((Table2[[Start Date]:[Start Date]]&lt;=G$5)*(Table2[[Return Date]:[Return Date]]&gt;=G$5)*(Table2[[Last Name]:[Last Name]]=$A19)*(Table2[[Event]:[Event]]="Deployed")),"DPLY",IF(SUMPRODUCT((Table2[[Start Date]:[Start Date]]&lt;=G$5)*(Table2[[Return Date]:[Return Date]]&gt;=G$5)*(Table2[[Last Name]:[Last Name]]=$A19)*(Table2[[Event]:[Event]]="TDY")),"TDY",IF(SUMPRODUCT((Table2[[Start Date]:[Start Date]]&lt;=G$5)*(Table2[[Return Date]:[Return Date]]&gt;=G$5)*(Table2[[Last Name]:[Last Name]]=$A19)*(Table2[[Event]:[Event]]="Quarters")),"QTRS",IF(SUMPRODUCT((Table2[[Start Date]:[Start Date]]&lt;=G$5)*(Table2[[Return Date]:[Return Date]]&gt;=G$5)*(Table2[[Last Name]:[Last Name]]=$A19)*(Table2[[Event]:[Event]]="Appt")),"APPT",IF(SUMPRODUCT((Table2[[Start Date]:[Start Date]]&lt;=G$5)*(Table2[[Return Date]:[Return Date]]&gt;=G$5)*(Table2[[Last Name]:[Last Name]]=$A19)*(Table2[[Event]:[Event]]="Bay Orderly")),"BO",IF(SUMPRODUCT((Table2[[Start Date]:[Start Date]]&lt;=G$5)*(Table2[[Return Date]:[Return Date]]&gt;=G$5)*(Table2[[Last Name]:[Last Name]]=$A19)*(Table2[[Event]:[Event]]="Training")),"TRN",IF(SUMPRODUCT((Table2[[Start Date]:[Start Date]]&lt;=G$5)*(Table2[[Return Date]:[Return Date]]&gt;=G$5)*(Table2[[Last Name]:[Last Name]]=$A19)*(Table2[[Event]:[Event]]="PME")),"PME",IF(SUMPRODUCT((Table2[[Start Date]:[Start Date]]&lt;=G$5)*(Table2[[Return Date]:[Return Date]]&gt;=G$5)*(Table2[[Last Name]:[Last Name]]=$A19)*(Table2[[Event]:[Event]]="Leave")),"LV","")))))))),0)</f>
        <v/>
      </c>
      <c r="H19" s="28" t="str">
        <f>IF($A19&lt;&gt;"",IF(SUMPRODUCT((Table2[[Start Date]:[Start Date]]&lt;=H$5)*(Table2[[Return Date]:[Return Date]]&gt;=H$5)*(Table2[[Last Name]:[Last Name]]=$A19)*(Table2[[Event]:[Event]]="Deployed")),"DPLY",IF(SUMPRODUCT((Table2[[Start Date]:[Start Date]]&lt;=H$5)*(Table2[[Return Date]:[Return Date]]&gt;=H$5)*(Table2[[Last Name]:[Last Name]]=$A19)*(Table2[[Event]:[Event]]="TDY")),"TDY",IF(SUMPRODUCT((Table2[[Start Date]:[Start Date]]&lt;=H$5)*(Table2[[Return Date]:[Return Date]]&gt;=H$5)*(Table2[[Last Name]:[Last Name]]=$A19)*(Table2[[Event]:[Event]]="Quarters")),"QTRS",IF(SUMPRODUCT((Table2[[Start Date]:[Start Date]]&lt;=H$5)*(Table2[[Return Date]:[Return Date]]&gt;=H$5)*(Table2[[Last Name]:[Last Name]]=$A19)*(Table2[[Event]:[Event]]="Appt")),"APPT",IF(SUMPRODUCT((Table2[[Start Date]:[Start Date]]&lt;=H$5)*(Table2[[Return Date]:[Return Date]]&gt;=H$5)*(Table2[[Last Name]:[Last Name]]=$A19)*(Table2[[Event]:[Event]]="Bay Orderly")),"BO",IF(SUMPRODUCT((Table2[[Start Date]:[Start Date]]&lt;=H$5)*(Table2[[Return Date]:[Return Date]]&gt;=H$5)*(Table2[[Last Name]:[Last Name]]=$A19)*(Table2[[Event]:[Event]]="Training")),"TRN",IF(SUMPRODUCT((Table2[[Start Date]:[Start Date]]&lt;=H$5)*(Table2[[Return Date]:[Return Date]]&gt;=H$5)*(Table2[[Last Name]:[Last Name]]=$A19)*(Table2[[Event]:[Event]]="PME")),"PME",IF(SUMPRODUCT((Table2[[Start Date]:[Start Date]]&lt;=H$5)*(Table2[[Return Date]:[Return Date]]&gt;=H$5)*(Table2[[Last Name]:[Last Name]]=$A19)*(Table2[[Event]:[Event]]="Leave")),"LV","")))))))),0)</f>
        <v/>
      </c>
      <c r="I19" s="28" t="str">
        <f>IF($A19&lt;&gt;"",IF(SUMPRODUCT((Table2[[Start Date]:[Start Date]]&lt;=I$5)*(Table2[[Return Date]:[Return Date]]&gt;=I$5)*(Table2[[Last Name]:[Last Name]]=$A19)*(Table2[[Event]:[Event]]="Deployed")),"DPLY",IF(SUMPRODUCT((Table2[[Start Date]:[Start Date]]&lt;=I$5)*(Table2[[Return Date]:[Return Date]]&gt;=I$5)*(Table2[[Last Name]:[Last Name]]=$A19)*(Table2[[Event]:[Event]]="TDY")),"TDY",IF(SUMPRODUCT((Table2[[Start Date]:[Start Date]]&lt;=I$5)*(Table2[[Return Date]:[Return Date]]&gt;=I$5)*(Table2[[Last Name]:[Last Name]]=$A19)*(Table2[[Event]:[Event]]="Quarters")),"QTRS",IF(SUMPRODUCT((Table2[[Start Date]:[Start Date]]&lt;=I$5)*(Table2[[Return Date]:[Return Date]]&gt;=I$5)*(Table2[[Last Name]:[Last Name]]=$A19)*(Table2[[Event]:[Event]]="Appt")),"APPT",IF(SUMPRODUCT((Table2[[Start Date]:[Start Date]]&lt;=I$5)*(Table2[[Return Date]:[Return Date]]&gt;=I$5)*(Table2[[Last Name]:[Last Name]]=$A19)*(Table2[[Event]:[Event]]="Bay Orderly")),"BO",IF(SUMPRODUCT((Table2[[Start Date]:[Start Date]]&lt;=I$5)*(Table2[[Return Date]:[Return Date]]&gt;=I$5)*(Table2[[Last Name]:[Last Name]]=$A19)*(Table2[[Event]:[Event]]="Training")),"TRN",IF(SUMPRODUCT((Table2[[Start Date]:[Start Date]]&lt;=I$5)*(Table2[[Return Date]:[Return Date]]&gt;=I$5)*(Table2[[Last Name]:[Last Name]]=$A19)*(Table2[[Event]:[Event]]="PME")),"PME",IF(SUMPRODUCT((Table2[[Start Date]:[Start Date]]&lt;=I$5)*(Table2[[Return Date]:[Return Date]]&gt;=I$5)*(Table2[[Last Name]:[Last Name]]=$A19)*(Table2[[Event]:[Event]]="Leave")),"LV","")))))))),0)</f>
        <v/>
      </c>
      <c r="J19" s="28" t="str">
        <f>IF($A19&lt;&gt;"",IF(SUMPRODUCT((Table2[[Start Date]:[Start Date]]&lt;=J$5)*(Table2[[Return Date]:[Return Date]]&gt;=J$5)*(Table2[[Last Name]:[Last Name]]=$A19)*(Table2[[Event]:[Event]]="Deployed")),"DPLY",IF(SUMPRODUCT((Table2[[Start Date]:[Start Date]]&lt;=J$5)*(Table2[[Return Date]:[Return Date]]&gt;=J$5)*(Table2[[Last Name]:[Last Name]]=$A19)*(Table2[[Event]:[Event]]="TDY")),"TDY",IF(SUMPRODUCT((Table2[[Start Date]:[Start Date]]&lt;=J$5)*(Table2[[Return Date]:[Return Date]]&gt;=J$5)*(Table2[[Last Name]:[Last Name]]=$A19)*(Table2[[Event]:[Event]]="Quarters")),"QTRS",IF(SUMPRODUCT((Table2[[Start Date]:[Start Date]]&lt;=J$5)*(Table2[[Return Date]:[Return Date]]&gt;=J$5)*(Table2[[Last Name]:[Last Name]]=$A19)*(Table2[[Event]:[Event]]="Appt")),"APPT",IF(SUMPRODUCT((Table2[[Start Date]:[Start Date]]&lt;=J$5)*(Table2[[Return Date]:[Return Date]]&gt;=J$5)*(Table2[[Last Name]:[Last Name]]=$A19)*(Table2[[Event]:[Event]]="Bay Orderly")),"BO",IF(SUMPRODUCT((Table2[[Start Date]:[Start Date]]&lt;=J$5)*(Table2[[Return Date]:[Return Date]]&gt;=J$5)*(Table2[[Last Name]:[Last Name]]=$A19)*(Table2[[Event]:[Event]]="Training")),"TRN",IF(SUMPRODUCT((Table2[[Start Date]:[Start Date]]&lt;=J$5)*(Table2[[Return Date]:[Return Date]]&gt;=J$5)*(Table2[[Last Name]:[Last Name]]=$A19)*(Table2[[Event]:[Event]]="PME")),"PME",IF(SUMPRODUCT((Table2[[Start Date]:[Start Date]]&lt;=J$5)*(Table2[[Return Date]:[Return Date]]&gt;=J$5)*(Table2[[Last Name]:[Last Name]]=$A19)*(Table2[[Event]:[Event]]="Leave")),"LV","")))))))),0)</f>
        <v/>
      </c>
      <c r="K19" s="28" t="str">
        <f>IF($A19&lt;&gt;"",IF(SUMPRODUCT((Table2[[Start Date]:[Start Date]]&lt;=K$5)*(Table2[[Return Date]:[Return Date]]&gt;=K$5)*(Table2[[Last Name]:[Last Name]]=$A19)*(Table2[[Event]:[Event]]="Deployed")),"DPLY",IF(SUMPRODUCT((Table2[[Start Date]:[Start Date]]&lt;=K$5)*(Table2[[Return Date]:[Return Date]]&gt;=K$5)*(Table2[[Last Name]:[Last Name]]=$A19)*(Table2[[Event]:[Event]]="TDY")),"TDY",IF(SUMPRODUCT((Table2[[Start Date]:[Start Date]]&lt;=K$5)*(Table2[[Return Date]:[Return Date]]&gt;=K$5)*(Table2[[Last Name]:[Last Name]]=$A19)*(Table2[[Event]:[Event]]="Quarters")),"QTRS",IF(SUMPRODUCT((Table2[[Start Date]:[Start Date]]&lt;=K$5)*(Table2[[Return Date]:[Return Date]]&gt;=K$5)*(Table2[[Last Name]:[Last Name]]=$A19)*(Table2[[Event]:[Event]]="Appt")),"APPT",IF(SUMPRODUCT((Table2[[Start Date]:[Start Date]]&lt;=K$5)*(Table2[[Return Date]:[Return Date]]&gt;=K$5)*(Table2[[Last Name]:[Last Name]]=$A19)*(Table2[[Event]:[Event]]="Bay Orderly")),"BO",IF(SUMPRODUCT((Table2[[Start Date]:[Start Date]]&lt;=K$5)*(Table2[[Return Date]:[Return Date]]&gt;=K$5)*(Table2[[Last Name]:[Last Name]]=$A19)*(Table2[[Event]:[Event]]="Training")),"TRN",IF(SUMPRODUCT((Table2[[Start Date]:[Start Date]]&lt;=K$5)*(Table2[[Return Date]:[Return Date]]&gt;=K$5)*(Table2[[Last Name]:[Last Name]]=$A19)*(Table2[[Event]:[Event]]="PME")),"PME",IF(SUMPRODUCT((Table2[[Start Date]:[Start Date]]&lt;=K$5)*(Table2[[Return Date]:[Return Date]]&gt;=K$5)*(Table2[[Last Name]:[Last Name]]=$A19)*(Table2[[Event]:[Event]]="Leave")),"LV","")))))))),0)</f>
        <v/>
      </c>
      <c r="L19" s="28" t="str">
        <f>IF($A19&lt;&gt;"",IF(SUMPRODUCT((Table2[[Start Date]:[Start Date]]&lt;=L$5)*(Table2[[Return Date]:[Return Date]]&gt;=L$5)*(Table2[[Last Name]:[Last Name]]=$A19)*(Table2[[Event]:[Event]]="Deployed")),"DPLY",IF(SUMPRODUCT((Table2[[Start Date]:[Start Date]]&lt;=L$5)*(Table2[[Return Date]:[Return Date]]&gt;=L$5)*(Table2[[Last Name]:[Last Name]]=$A19)*(Table2[[Event]:[Event]]="TDY")),"TDY",IF(SUMPRODUCT((Table2[[Start Date]:[Start Date]]&lt;=L$5)*(Table2[[Return Date]:[Return Date]]&gt;=L$5)*(Table2[[Last Name]:[Last Name]]=$A19)*(Table2[[Event]:[Event]]="Quarters")),"QTRS",IF(SUMPRODUCT((Table2[[Start Date]:[Start Date]]&lt;=L$5)*(Table2[[Return Date]:[Return Date]]&gt;=L$5)*(Table2[[Last Name]:[Last Name]]=$A19)*(Table2[[Event]:[Event]]="Appt")),"APPT",IF(SUMPRODUCT((Table2[[Start Date]:[Start Date]]&lt;=L$5)*(Table2[[Return Date]:[Return Date]]&gt;=L$5)*(Table2[[Last Name]:[Last Name]]=$A19)*(Table2[[Event]:[Event]]="Bay Orderly")),"BO",IF(SUMPRODUCT((Table2[[Start Date]:[Start Date]]&lt;=L$5)*(Table2[[Return Date]:[Return Date]]&gt;=L$5)*(Table2[[Last Name]:[Last Name]]=$A19)*(Table2[[Event]:[Event]]="Training")),"TRN",IF(SUMPRODUCT((Table2[[Start Date]:[Start Date]]&lt;=L$5)*(Table2[[Return Date]:[Return Date]]&gt;=L$5)*(Table2[[Last Name]:[Last Name]]=$A19)*(Table2[[Event]:[Event]]="PME")),"PME",IF(SUMPRODUCT((Table2[[Start Date]:[Start Date]]&lt;=L$5)*(Table2[[Return Date]:[Return Date]]&gt;=L$5)*(Table2[[Last Name]:[Last Name]]=$A19)*(Table2[[Event]:[Event]]="Leave")),"LV","")))))))),0)</f>
        <v/>
      </c>
      <c r="M19" s="28" t="str">
        <f>IF($A19&lt;&gt;"",IF(SUMPRODUCT((Table2[[Start Date]:[Start Date]]&lt;=M$5)*(Table2[[Return Date]:[Return Date]]&gt;=M$5)*(Table2[[Last Name]:[Last Name]]=$A19)*(Table2[[Event]:[Event]]="Deployed")),"DPLY",IF(SUMPRODUCT((Table2[[Start Date]:[Start Date]]&lt;=M$5)*(Table2[[Return Date]:[Return Date]]&gt;=M$5)*(Table2[[Last Name]:[Last Name]]=$A19)*(Table2[[Event]:[Event]]="TDY")),"TDY",IF(SUMPRODUCT((Table2[[Start Date]:[Start Date]]&lt;=M$5)*(Table2[[Return Date]:[Return Date]]&gt;=M$5)*(Table2[[Last Name]:[Last Name]]=$A19)*(Table2[[Event]:[Event]]="Quarters")),"QTRS",IF(SUMPRODUCT((Table2[[Start Date]:[Start Date]]&lt;=M$5)*(Table2[[Return Date]:[Return Date]]&gt;=M$5)*(Table2[[Last Name]:[Last Name]]=$A19)*(Table2[[Event]:[Event]]="Appt")),"APPT",IF(SUMPRODUCT((Table2[[Start Date]:[Start Date]]&lt;=M$5)*(Table2[[Return Date]:[Return Date]]&gt;=M$5)*(Table2[[Last Name]:[Last Name]]=$A19)*(Table2[[Event]:[Event]]="Bay Orderly")),"BO",IF(SUMPRODUCT((Table2[[Start Date]:[Start Date]]&lt;=M$5)*(Table2[[Return Date]:[Return Date]]&gt;=M$5)*(Table2[[Last Name]:[Last Name]]=$A19)*(Table2[[Event]:[Event]]="Training")),"TRN",IF(SUMPRODUCT((Table2[[Start Date]:[Start Date]]&lt;=M$5)*(Table2[[Return Date]:[Return Date]]&gt;=M$5)*(Table2[[Last Name]:[Last Name]]=$A19)*(Table2[[Event]:[Event]]="PME")),"PME",IF(SUMPRODUCT((Table2[[Start Date]:[Start Date]]&lt;=M$5)*(Table2[[Return Date]:[Return Date]]&gt;=M$5)*(Table2[[Last Name]:[Last Name]]=$A19)*(Table2[[Event]:[Event]]="Leave")),"LV","")))))))),0)</f>
        <v/>
      </c>
      <c r="N19" s="28" t="str">
        <f>IF($A19&lt;&gt;"",IF(SUMPRODUCT((Table2[[Start Date]:[Start Date]]&lt;=N$5)*(Table2[[Return Date]:[Return Date]]&gt;=N$5)*(Table2[[Last Name]:[Last Name]]=$A19)*(Table2[[Event]:[Event]]="Deployed")),"DPLY",IF(SUMPRODUCT((Table2[[Start Date]:[Start Date]]&lt;=N$5)*(Table2[[Return Date]:[Return Date]]&gt;=N$5)*(Table2[[Last Name]:[Last Name]]=$A19)*(Table2[[Event]:[Event]]="TDY")),"TDY",IF(SUMPRODUCT((Table2[[Start Date]:[Start Date]]&lt;=N$5)*(Table2[[Return Date]:[Return Date]]&gt;=N$5)*(Table2[[Last Name]:[Last Name]]=$A19)*(Table2[[Event]:[Event]]="Quarters")),"QTRS",IF(SUMPRODUCT((Table2[[Start Date]:[Start Date]]&lt;=N$5)*(Table2[[Return Date]:[Return Date]]&gt;=N$5)*(Table2[[Last Name]:[Last Name]]=$A19)*(Table2[[Event]:[Event]]="Appt")),"APPT",IF(SUMPRODUCT((Table2[[Start Date]:[Start Date]]&lt;=N$5)*(Table2[[Return Date]:[Return Date]]&gt;=N$5)*(Table2[[Last Name]:[Last Name]]=$A19)*(Table2[[Event]:[Event]]="Bay Orderly")),"BO",IF(SUMPRODUCT((Table2[[Start Date]:[Start Date]]&lt;=N$5)*(Table2[[Return Date]:[Return Date]]&gt;=N$5)*(Table2[[Last Name]:[Last Name]]=$A19)*(Table2[[Event]:[Event]]="Training")),"TRN",IF(SUMPRODUCT((Table2[[Start Date]:[Start Date]]&lt;=N$5)*(Table2[[Return Date]:[Return Date]]&gt;=N$5)*(Table2[[Last Name]:[Last Name]]=$A19)*(Table2[[Event]:[Event]]="PME")),"PME",IF(SUMPRODUCT((Table2[[Start Date]:[Start Date]]&lt;=N$5)*(Table2[[Return Date]:[Return Date]]&gt;=N$5)*(Table2[[Last Name]:[Last Name]]=$A19)*(Table2[[Event]:[Event]]="Leave")),"LV","")))))))),0)</f>
        <v/>
      </c>
      <c r="O19" s="28" t="str">
        <f>IF($A19&lt;&gt;"",IF(SUMPRODUCT((Table2[[Start Date]:[Start Date]]&lt;=O$5)*(Table2[[Return Date]:[Return Date]]&gt;=O$5)*(Table2[[Last Name]:[Last Name]]=$A19)*(Table2[[Event]:[Event]]="Deployed")),"DPLY",IF(SUMPRODUCT((Table2[[Start Date]:[Start Date]]&lt;=O$5)*(Table2[[Return Date]:[Return Date]]&gt;=O$5)*(Table2[[Last Name]:[Last Name]]=$A19)*(Table2[[Event]:[Event]]="TDY")),"TDY",IF(SUMPRODUCT((Table2[[Start Date]:[Start Date]]&lt;=O$5)*(Table2[[Return Date]:[Return Date]]&gt;=O$5)*(Table2[[Last Name]:[Last Name]]=$A19)*(Table2[[Event]:[Event]]="Quarters")),"QTRS",IF(SUMPRODUCT((Table2[[Start Date]:[Start Date]]&lt;=O$5)*(Table2[[Return Date]:[Return Date]]&gt;=O$5)*(Table2[[Last Name]:[Last Name]]=$A19)*(Table2[[Event]:[Event]]="Appt")),"APPT",IF(SUMPRODUCT((Table2[[Start Date]:[Start Date]]&lt;=O$5)*(Table2[[Return Date]:[Return Date]]&gt;=O$5)*(Table2[[Last Name]:[Last Name]]=$A19)*(Table2[[Event]:[Event]]="Bay Orderly")),"BO",IF(SUMPRODUCT((Table2[[Start Date]:[Start Date]]&lt;=O$5)*(Table2[[Return Date]:[Return Date]]&gt;=O$5)*(Table2[[Last Name]:[Last Name]]=$A19)*(Table2[[Event]:[Event]]="Training")),"TRN",IF(SUMPRODUCT((Table2[[Start Date]:[Start Date]]&lt;=O$5)*(Table2[[Return Date]:[Return Date]]&gt;=O$5)*(Table2[[Last Name]:[Last Name]]=$A19)*(Table2[[Event]:[Event]]="PME")),"PME",IF(SUMPRODUCT((Table2[[Start Date]:[Start Date]]&lt;=O$5)*(Table2[[Return Date]:[Return Date]]&gt;=O$5)*(Table2[[Last Name]:[Last Name]]=$A19)*(Table2[[Event]:[Event]]="Leave")),"LV","")))))))),0)</f>
        <v/>
      </c>
      <c r="P19" s="28" t="str">
        <f>IF($A19&lt;&gt;"",IF(SUMPRODUCT((Table2[[Start Date]:[Start Date]]&lt;=P$5)*(Table2[[Return Date]:[Return Date]]&gt;=P$5)*(Table2[[Last Name]:[Last Name]]=$A19)*(Table2[[Event]:[Event]]="Deployed")),"DPLY",IF(SUMPRODUCT((Table2[[Start Date]:[Start Date]]&lt;=P$5)*(Table2[[Return Date]:[Return Date]]&gt;=P$5)*(Table2[[Last Name]:[Last Name]]=$A19)*(Table2[[Event]:[Event]]="TDY")),"TDY",IF(SUMPRODUCT((Table2[[Start Date]:[Start Date]]&lt;=P$5)*(Table2[[Return Date]:[Return Date]]&gt;=P$5)*(Table2[[Last Name]:[Last Name]]=$A19)*(Table2[[Event]:[Event]]="Quarters")),"QTRS",IF(SUMPRODUCT((Table2[[Start Date]:[Start Date]]&lt;=P$5)*(Table2[[Return Date]:[Return Date]]&gt;=P$5)*(Table2[[Last Name]:[Last Name]]=$A19)*(Table2[[Event]:[Event]]="Appt")),"APPT",IF(SUMPRODUCT((Table2[[Start Date]:[Start Date]]&lt;=P$5)*(Table2[[Return Date]:[Return Date]]&gt;=P$5)*(Table2[[Last Name]:[Last Name]]=$A19)*(Table2[[Event]:[Event]]="Bay Orderly")),"BO",IF(SUMPRODUCT((Table2[[Start Date]:[Start Date]]&lt;=P$5)*(Table2[[Return Date]:[Return Date]]&gt;=P$5)*(Table2[[Last Name]:[Last Name]]=$A19)*(Table2[[Event]:[Event]]="Training")),"TRN",IF(SUMPRODUCT((Table2[[Start Date]:[Start Date]]&lt;=P$5)*(Table2[[Return Date]:[Return Date]]&gt;=P$5)*(Table2[[Last Name]:[Last Name]]=$A19)*(Table2[[Event]:[Event]]="PME")),"PME",IF(SUMPRODUCT((Table2[[Start Date]:[Start Date]]&lt;=P$5)*(Table2[[Return Date]:[Return Date]]&gt;=P$5)*(Table2[[Last Name]:[Last Name]]=$A19)*(Table2[[Event]:[Event]]="Leave")),"LV","")))))))),0)</f>
        <v/>
      </c>
      <c r="Q19" s="28" t="str">
        <f>IF($A19&lt;&gt;"",IF(SUMPRODUCT((Table2[[Start Date]:[Start Date]]&lt;=Q$5)*(Table2[[Return Date]:[Return Date]]&gt;=Q$5)*(Table2[[Last Name]:[Last Name]]=$A19)*(Table2[[Event]:[Event]]="Deployed")),"DPLY",IF(SUMPRODUCT((Table2[[Start Date]:[Start Date]]&lt;=Q$5)*(Table2[[Return Date]:[Return Date]]&gt;=Q$5)*(Table2[[Last Name]:[Last Name]]=$A19)*(Table2[[Event]:[Event]]="TDY")),"TDY",IF(SUMPRODUCT((Table2[[Start Date]:[Start Date]]&lt;=Q$5)*(Table2[[Return Date]:[Return Date]]&gt;=Q$5)*(Table2[[Last Name]:[Last Name]]=$A19)*(Table2[[Event]:[Event]]="Quarters")),"QTRS",IF(SUMPRODUCT((Table2[[Start Date]:[Start Date]]&lt;=Q$5)*(Table2[[Return Date]:[Return Date]]&gt;=Q$5)*(Table2[[Last Name]:[Last Name]]=$A19)*(Table2[[Event]:[Event]]="Appt")),"APPT",IF(SUMPRODUCT((Table2[[Start Date]:[Start Date]]&lt;=Q$5)*(Table2[[Return Date]:[Return Date]]&gt;=Q$5)*(Table2[[Last Name]:[Last Name]]=$A19)*(Table2[[Event]:[Event]]="Bay Orderly")),"BO",IF(SUMPRODUCT((Table2[[Start Date]:[Start Date]]&lt;=Q$5)*(Table2[[Return Date]:[Return Date]]&gt;=Q$5)*(Table2[[Last Name]:[Last Name]]=$A19)*(Table2[[Event]:[Event]]="Training")),"TRN",IF(SUMPRODUCT((Table2[[Start Date]:[Start Date]]&lt;=Q$5)*(Table2[[Return Date]:[Return Date]]&gt;=Q$5)*(Table2[[Last Name]:[Last Name]]=$A19)*(Table2[[Event]:[Event]]="PME")),"PME",IF(SUMPRODUCT((Table2[[Start Date]:[Start Date]]&lt;=Q$5)*(Table2[[Return Date]:[Return Date]]&gt;=Q$5)*(Table2[[Last Name]:[Last Name]]=$A19)*(Table2[[Event]:[Event]]="Leave")),"LV","")))))))),0)</f>
        <v/>
      </c>
      <c r="R19" s="28" t="str">
        <f>IF($A19&lt;&gt;"",IF(SUMPRODUCT((Table2[[Start Date]:[Start Date]]&lt;=R$5)*(Table2[[Return Date]:[Return Date]]&gt;=R$5)*(Table2[[Last Name]:[Last Name]]=$A19)*(Table2[[Event]:[Event]]="Deployed")),"DPLY",IF(SUMPRODUCT((Table2[[Start Date]:[Start Date]]&lt;=R$5)*(Table2[[Return Date]:[Return Date]]&gt;=R$5)*(Table2[[Last Name]:[Last Name]]=$A19)*(Table2[[Event]:[Event]]="TDY")),"TDY",IF(SUMPRODUCT((Table2[[Start Date]:[Start Date]]&lt;=R$5)*(Table2[[Return Date]:[Return Date]]&gt;=R$5)*(Table2[[Last Name]:[Last Name]]=$A19)*(Table2[[Event]:[Event]]="Quarters")),"QTRS",IF(SUMPRODUCT((Table2[[Start Date]:[Start Date]]&lt;=R$5)*(Table2[[Return Date]:[Return Date]]&gt;=R$5)*(Table2[[Last Name]:[Last Name]]=$A19)*(Table2[[Event]:[Event]]="Appt")),"APPT",IF(SUMPRODUCT((Table2[[Start Date]:[Start Date]]&lt;=R$5)*(Table2[[Return Date]:[Return Date]]&gt;=R$5)*(Table2[[Last Name]:[Last Name]]=$A19)*(Table2[[Event]:[Event]]="Bay Orderly")),"BO",IF(SUMPRODUCT((Table2[[Start Date]:[Start Date]]&lt;=R$5)*(Table2[[Return Date]:[Return Date]]&gt;=R$5)*(Table2[[Last Name]:[Last Name]]=$A19)*(Table2[[Event]:[Event]]="Training")),"TRN",IF(SUMPRODUCT((Table2[[Start Date]:[Start Date]]&lt;=R$5)*(Table2[[Return Date]:[Return Date]]&gt;=R$5)*(Table2[[Last Name]:[Last Name]]=$A19)*(Table2[[Event]:[Event]]="PME")),"PME",IF(SUMPRODUCT((Table2[[Start Date]:[Start Date]]&lt;=R$5)*(Table2[[Return Date]:[Return Date]]&gt;=R$5)*(Table2[[Last Name]:[Last Name]]=$A19)*(Table2[[Event]:[Event]]="Leave")),"LV","")))))))),0)</f>
        <v/>
      </c>
      <c r="S19" s="28" t="str">
        <f>IF($A19&lt;&gt;"",IF(SUMPRODUCT((Table2[[Start Date]:[Start Date]]&lt;=S$5)*(Table2[[Return Date]:[Return Date]]&gt;=S$5)*(Table2[[Last Name]:[Last Name]]=$A19)*(Table2[[Event]:[Event]]="Deployed")),"DPLY",IF(SUMPRODUCT((Table2[[Start Date]:[Start Date]]&lt;=S$5)*(Table2[[Return Date]:[Return Date]]&gt;=S$5)*(Table2[[Last Name]:[Last Name]]=$A19)*(Table2[[Event]:[Event]]="TDY")),"TDY",IF(SUMPRODUCT((Table2[[Start Date]:[Start Date]]&lt;=S$5)*(Table2[[Return Date]:[Return Date]]&gt;=S$5)*(Table2[[Last Name]:[Last Name]]=$A19)*(Table2[[Event]:[Event]]="Quarters")),"QTRS",IF(SUMPRODUCT((Table2[[Start Date]:[Start Date]]&lt;=S$5)*(Table2[[Return Date]:[Return Date]]&gt;=S$5)*(Table2[[Last Name]:[Last Name]]=$A19)*(Table2[[Event]:[Event]]="Appt")),"APPT",IF(SUMPRODUCT((Table2[[Start Date]:[Start Date]]&lt;=S$5)*(Table2[[Return Date]:[Return Date]]&gt;=S$5)*(Table2[[Last Name]:[Last Name]]=$A19)*(Table2[[Event]:[Event]]="Bay Orderly")),"BO",IF(SUMPRODUCT((Table2[[Start Date]:[Start Date]]&lt;=S$5)*(Table2[[Return Date]:[Return Date]]&gt;=S$5)*(Table2[[Last Name]:[Last Name]]=$A19)*(Table2[[Event]:[Event]]="Training")),"TRN",IF(SUMPRODUCT((Table2[[Start Date]:[Start Date]]&lt;=S$5)*(Table2[[Return Date]:[Return Date]]&gt;=S$5)*(Table2[[Last Name]:[Last Name]]=$A19)*(Table2[[Event]:[Event]]="PME")),"PME",IF(SUMPRODUCT((Table2[[Start Date]:[Start Date]]&lt;=S$5)*(Table2[[Return Date]:[Return Date]]&gt;=S$5)*(Table2[[Last Name]:[Last Name]]=$A19)*(Table2[[Event]:[Event]]="Leave")),"LV","")))))))),0)</f>
        <v/>
      </c>
      <c r="T19" s="28" t="str">
        <f>IF($A19&lt;&gt;"",IF(SUMPRODUCT((Table2[[Start Date]:[Start Date]]&lt;=T$5)*(Table2[[Return Date]:[Return Date]]&gt;=T$5)*(Table2[[Last Name]:[Last Name]]=$A19)*(Table2[[Event]:[Event]]="Deployed")),"DPLY",IF(SUMPRODUCT((Table2[[Start Date]:[Start Date]]&lt;=T$5)*(Table2[[Return Date]:[Return Date]]&gt;=T$5)*(Table2[[Last Name]:[Last Name]]=$A19)*(Table2[[Event]:[Event]]="TDY")),"TDY",IF(SUMPRODUCT((Table2[[Start Date]:[Start Date]]&lt;=T$5)*(Table2[[Return Date]:[Return Date]]&gt;=T$5)*(Table2[[Last Name]:[Last Name]]=$A19)*(Table2[[Event]:[Event]]="Quarters")),"QTRS",IF(SUMPRODUCT((Table2[[Start Date]:[Start Date]]&lt;=T$5)*(Table2[[Return Date]:[Return Date]]&gt;=T$5)*(Table2[[Last Name]:[Last Name]]=$A19)*(Table2[[Event]:[Event]]="Appt")),"APPT",IF(SUMPRODUCT((Table2[[Start Date]:[Start Date]]&lt;=T$5)*(Table2[[Return Date]:[Return Date]]&gt;=T$5)*(Table2[[Last Name]:[Last Name]]=$A19)*(Table2[[Event]:[Event]]="Bay Orderly")),"BO",IF(SUMPRODUCT((Table2[[Start Date]:[Start Date]]&lt;=T$5)*(Table2[[Return Date]:[Return Date]]&gt;=T$5)*(Table2[[Last Name]:[Last Name]]=$A19)*(Table2[[Event]:[Event]]="Training")),"TRN",IF(SUMPRODUCT((Table2[[Start Date]:[Start Date]]&lt;=T$5)*(Table2[[Return Date]:[Return Date]]&gt;=T$5)*(Table2[[Last Name]:[Last Name]]=$A19)*(Table2[[Event]:[Event]]="PME")),"PME",IF(SUMPRODUCT((Table2[[Start Date]:[Start Date]]&lt;=T$5)*(Table2[[Return Date]:[Return Date]]&gt;=T$5)*(Table2[[Last Name]:[Last Name]]=$A19)*(Table2[[Event]:[Event]]="Leave")),"LV","")))))))),0)</f>
        <v/>
      </c>
      <c r="U19" s="28" t="str">
        <f>IF($A19&lt;&gt;"",IF(SUMPRODUCT((Table2[[Start Date]:[Start Date]]&lt;=U$5)*(Table2[[Return Date]:[Return Date]]&gt;=U$5)*(Table2[[Last Name]:[Last Name]]=$A19)*(Table2[[Event]:[Event]]="Deployed")),"DPLY",IF(SUMPRODUCT((Table2[[Start Date]:[Start Date]]&lt;=U$5)*(Table2[[Return Date]:[Return Date]]&gt;=U$5)*(Table2[[Last Name]:[Last Name]]=$A19)*(Table2[[Event]:[Event]]="TDY")),"TDY",IF(SUMPRODUCT((Table2[[Start Date]:[Start Date]]&lt;=U$5)*(Table2[[Return Date]:[Return Date]]&gt;=U$5)*(Table2[[Last Name]:[Last Name]]=$A19)*(Table2[[Event]:[Event]]="Quarters")),"QTRS",IF(SUMPRODUCT((Table2[[Start Date]:[Start Date]]&lt;=U$5)*(Table2[[Return Date]:[Return Date]]&gt;=U$5)*(Table2[[Last Name]:[Last Name]]=$A19)*(Table2[[Event]:[Event]]="Appt")),"APPT",IF(SUMPRODUCT((Table2[[Start Date]:[Start Date]]&lt;=U$5)*(Table2[[Return Date]:[Return Date]]&gt;=U$5)*(Table2[[Last Name]:[Last Name]]=$A19)*(Table2[[Event]:[Event]]="Bay Orderly")),"BO",IF(SUMPRODUCT((Table2[[Start Date]:[Start Date]]&lt;=U$5)*(Table2[[Return Date]:[Return Date]]&gt;=U$5)*(Table2[[Last Name]:[Last Name]]=$A19)*(Table2[[Event]:[Event]]="Training")),"TRN",IF(SUMPRODUCT((Table2[[Start Date]:[Start Date]]&lt;=U$5)*(Table2[[Return Date]:[Return Date]]&gt;=U$5)*(Table2[[Last Name]:[Last Name]]=$A19)*(Table2[[Event]:[Event]]="PME")),"PME",IF(SUMPRODUCT((Table2[[Start Date]:[Start Date]]&lt;=U$5)*(Table2[[Return Date]:[Return Date]]&gt;=U$5)*(Table2[[Last Name]:[Last Name]]=$A19)*(Table2[[Event]:[Event]]="Leave")),"LV","")))))))),0)</f>
        <v/>
      </c>
      <c r="V19" s="28" t="str">
        <f>IF($A19&lt;&gt;"",IF(SUMPRODUCT((Table2[[Start Date]:[Start Date]]&lt;=V$5)*(Table2[[Return Date]:[Return Date]]&gt;=V$5)*(Table2[[Last Name]:[Last Name]]=$A19)*(Table2[[Event]:[Event]]="Deployed")),"DPLY",IF(SUMPRODUCT((Table2[[Start Date]:[Start Date]]&lt;=V$5)*(Table2[[Return Date]:[Return Date]]&gt;=V$5)*(Table2[[Last Name]:[Last Name]]=$A19)*(Table2[[Event]:[Event]]="TDY")),"TDY",IF(SUMPRODUCT((Table2[[Start Date]:[Start Date]]&lt;=V$5)*(Table2[[Return Date]:[Return Date]]&gt;=V$5)*(Table2[[Last Name]:[Last Name]]=$A19)*(Table2[[Event]:[Event]]="Quarters")),"QTRS",IF(SUMPRODUCT((Table2[[Start Date]:[Start Date]]&lt;=V$5)*(Table2[[Return Date]:[Return Date]]&gt;=V$5)*(Table2[[Last Name]:[Last Name]]=$A19)*(Table2[[Event]:[Event]]="Appt")),"APPT",IF(SUMPRODUCT((Table2[[Start Date]:[Start Date]]&lt;=V$5)*(Table2[[Return Date]:[Return Date]]&gt;=V$5)*(Table2[[Last Name]:[Last Name]]=$A19)*(Table2[[Event]:[Event]]="Bay Orderly")),"BO",IF(SUMPRODUCT((Table2[[Start Date]:[Start Date]]&lt;=V$5)*(Table2[[Return Date]:[Return Date]]&gt;=V$5)*(Table2[[Last Name]:[Last Name]]=$A19)*(Table2[[Event]:[Event]]="Training")),"TRN",IF(SUMPRODUCT((Table2[[Start Date]:[Start Date]]&lt;=V$5)*(Table2[[Return Date]:[Return Date]]&gt;=V$5)*(Table2[[Last Name]:[Last Name]]=$A19)*(Table2[[Event]:[Event]]="PME")),"PME",IF(SUMPRODUCT((Table2[[Start Date]:[Start Date]]&lt;=V$5)*(Table2[[Return Date]:[Return Date]]&gt;=V$5)*(Table2[[Last Name]:[Last Name]]=$A19)*(Table2[[Event]:[Event]]="Leave")),"LV","")))))))),0)</f>
        <v/>
      </c>
      <c r="W19" s="28" t="str">
        <f>IF($A19&lt;&gt;"",IF(SUMPRODUCT((Table2[[Start Date]:[Start Date]]&lt;=W$5)*(Table2[[Return Date]:[Return Date]]&gt;=W$5)*(Table2[[Last Name]:[Last Name]]=$A19)*(Table2[[Event]:[Event]]="Deployed")),"DPLY",IF(SUMPRODUCT((Table2[[Start Date]:[Start Date]]&lt;=W$5)*(Table2[[Return Date]:[Return Date]]&gt;=W$5)*(Table2[[Last Name]:[Last Name]]=$A19)*(Table2[[Event]:[Event]]="TDY")),"TDY",IF(SUMPRODUCT((Table2[[Start Date]:[Start Date]]&lt;=W$5)*(Table2[[Return Date]:[Return Date]]&gt;=W$5)*(Table2[[Last Name]:[Last Name]]=$A19)*(Table2[[Event]:[Event]]="Quarters")),"QTRS",IF(SUMPRODUCT((Table2[[Start Date]:[Start Date]]&lt;=W$5)*(Table2[[Return Date]:[Return Date]]&gt;=W$5)*(Table2[[Last Name]:[Last Name]]=$A19)*(Table2[[Event]:[Event]]="Appt")),"APPT",IF(SUMPRODUCT((Table2[[Start Date]:[Start Date]]&lt;=W$5)*(Table2[[Return Date]:[Return Date]]&gt;=W$5)*(Table2[[Last Name]:[Last Name]]=$A19)*(Table2[[Event]:[Event]]="Bay Orderly")),"BO",IF(SUMPRODUCT((Table2[[Start Date]:[Start Date]]&lt;=W$5)*(Table2[[Return Date]:[Return Date]]&gt;=W$5)*(Table2[[Last Name]:[Last Name]]=$A19)*(Table2[[Event]:[Event]]="Training")),"TRN",IF(SUMPRODUCT((Table2[[Start Date]:[Start Date]]&lt;=W$5)*(Table2[[Return Date]:[Return Date]]&gt;=W$5)*(Table2[[Last Name]:[Last Name]]=$A19)*(Table2[[Event]:[Event]]="PME")),"PME",IF(SUMPRODUCT((Table2[[Start Date]:[Start Date]]&lt;=W$5)*(Table2[[Return Date]:[Return Date]]&gt;=W$5)*(Table2[[Last Name]:[Last Name]]=$A19)*(Table2[[Event]:[Event]]="Leave")),"LV","")))))))),0)</f>
        <v/>
      </c>
      <c r="X19" s="28" t="str">
        <f>IF($A19&lt;&gt;"",IF(SUMPRODUCT((Table2[[Start Date]:[Start Date]]&lt;=X$5)*(Table2[[Return Date]:[Return Date]]&gt;=X$5)*(Table2[[Last Name]:[Last Name]]=$A19)*(Table2[[Event]:[Event]]="Deployed")),"DPLY",IF(SUMPRODUCT((Table2[[Start Date]:[Start Date]]&lt;=X$5)*(Table2[[Return Date]:[Return Date]]&gt;=X$5)*(Table2[[Last Name]:[Last Name]]=$A19)*(Table2[[Event]:[Event]]="TDY")),"TDY",IF(SUMPRODUCT((Table2[[Start Date]:[Start Date]]&lt;=X$5)*(Table2[[Return Date]:[Return Date]]&gt;=X$5)*(Table2[[Last Name]:[Last Name]]=$A19)*(Table2[[Event]:[Event]]="Quarters")),"QTRS",IF(SUMPRODUCT((Table2[[Start Date]:[Start Date]]&lt;=X$5)*(Table2[[Return Date]:[Return Date]]&gt;=X$5)*(Table2[[Last Name]:[Last Name]]=$A19)*(Table2[[Event]:[Event]]="Appt")),"APPT",IF(SUMPRODUCT((Table2[[Start Date]:[Start Date]]&lt;=X$5)*(Table2[[Return Date]:[Return Date]]&gt;=X$5)*(Table2[[Last Name]:[Last Name]]=$A19)*(Table2[[Event]:[Event]]="Bay Orderly")),"BO",IF(SUMPRODUCT((Table2[[Start Date]:[Start Date]]&lt;=X$5)*(Table2[[Return Date]:[Return Date]]&gt;=X$5)*(Table2[[Last Name]:[Last Name]]=$A19)*(Table2[[Event]:[Event]]="Training")),"TRN",IF(SUMPRODUCT((Table2[[Start Date]:[Start Date]]&lt;=X$5)*(Table2[[Return Date]:[Return Date]]&gt;=X$5)*(Table2[[Last Name]:[Last Name]]=$A19)*(Table2[[Event]:[Event]]="PME")),"PME",IF(SUMPRODUCT((Table2[[Start Date]:[Start Date]]&lt;=X$5)*(Table2[[Return Date]:[Return Date]]&gt;=X$5)*(Table2[[Last Name]:[Last Name]]=$A19)*(Table2[[Event]:[Event]]="Leave")),"LV","")))))))),0)</f>
        <v/>
      </c>
      <c r="Y19" s="28" t="str">
        <f>IF($A19&lt;&gt;"",IF(SUMPRODUCT((Table2[[Start Date]:[Start Date]]&lt;=Y$5)*(Table2[[Return Date]:[Return Date]]&gt;=Y$5)*(Table2[[Last Name]:[Last Name]]=$A19)*(Table2[[Event]:[Event]]="Deployed")),"DPLY",IF(SUMPRODUCT((Table2[[Start Date]:[Start Date]]&lt;=Y$5)*(Table2[[Return Date]:[Return Date]]&gt;=Y$5)*(Table2[[Last Name]:[Last Name]]=$A19)*(Table2[[Event]:[Event]]="TDY")),"TDY",IF(SUMPRODUCT((Table2[[Start Date]:[Start Date]]&lt;=Y$5)*(Table2[[Return Date]:[Return Date]]&gt;=Y$5)*(Table2[[Last Name]:[Last Name]]=$A19)*(Table2[[Event]:[Event]]="Quarters")),"QTRS",IF(SUMPRODUCT((Table2[[Start Date]:[Start Date]]&lt;=Y$5)*(Table2[[Return Date]:[Return Date]]&gt;=Y$5)*(Table2[[Last Name]:[Last Name]]=$A19)*(Table2[[Event]:[Event]]="Appt")),"APPT",IF(SUMPRODUCT((Table2[[Start Date]:[Start Date]]&lt;=Y$5)*(Table2[[Return Date]:[Return Date]]&gt;=Y$5)*(Table2[[Last Name]:[Last Name]]=$A19)*(Table2[[Event]:[Event]]="Bay Orderly")),"BO",IF(SUMPRODUCT((Table2[[Start Date]:[Start Date]]&lt;=Y$5)*(Table2[[Return Date]:[Return Date]]&gt;=Y$5)*(Table2[[Last Name]:[Last Name]]=$A19)*(Table2[[Event]:[Event]]="Training")),"TRN",IF(SUMPRODUCT((Table2[[Start Date]:[Start Date]]&lt;=Y$5)*(Table2[[Return Date]:[Return Date]]&gt;=Y$5)*(Table2[[Last Name]:[Last Name]]=$A19)*(Table2[[Event]:[Event]]="PME")),"PME",IF(SUMPRODUCT((Table2[[Start Date]:[Start Date]]&lt;=Y$5)*(Table2[[Return Date]:[Return Date]]&gt;=Y$5)*(Table2[[Last Name]:[Last Name]]=$A19)*(Table2[[Event]:[Event]]="Leave")),"LV","")))))))),0)</f>
        <v/>
      </c>
      <c r="Z19" s="28" t="str">
        <f>IF($A19&lt;&gt;"",IF(SUMPRODUCT((Table2[[Start Date]:[Start Date]]&lt;=Z$5)*(Table2[[Return Date]:[Return Date]]&gt;=Z$5)*(Table2[[Last Name]:[Last Name]]=$A19)*(Table2[[Event]:[Event]]="Deployed")),"DPLY",IF(SUMPRODUCT((Table2[[Start Date]:[Start Date]]&lt;=Z$5)*(Table2[[Return Date]:[Return Date]]&gt;=Z$5)*(Table2[[Last Name]:[Last Name]]=$A19)*(Table2[[Event]:[Event]]="TDY")),"TDY",IF(SUMPRODUCT((Table2[[Start Date]:[Start Date]]&lt;=Z$5)*(Table2[[Return Date]:[Return Date]]&gt;=Z$5)*(Table2[[Last Name]:[Last Name]]=$A19)*(Table2[[Event]:[Event]]="Quarters")),"QTRS",IF(SUMPRODUCT((Table2[[Start Date]:[Start Date]]&lt;=Z$5)*(Table2[[Return Date]:[Return Date]]&gt;=Z$5)*(Table2[[Last Name]:[Last Name]]=$A19)*(Table2[[Event]:[Event]]="Appt")),"APPT",IF(SUMPRODUCT((Table2[[Start Date]:[Start Date]]&lt;=Z$5)*(Table2[[Return Date]:[Return Date]]&gt;=Z$5)*(Table2[[Last Name]:[Last Name]]=$A19)*(Table2[[Event]:[Event]]="Bay Orderly")),"BO",IF(SUMPRODUCT((Table2[[Start Date]:[Start Date]]&lt;=Z$5)*(Table2[[Return Date]:[Return Date]]&gt;=Z$5)*(Table2[[Last Name]:[Last Name]]=$A19)*(Table2[[Event]:[Event]]="Training")),"TRN",IF(SUMPRODUCT((Table2[[Start Date]:[Start Date]]&lt;=Z$5)*(Table2[[Return Date]:[Return Date]]&gt;=Z$5)*(Table2[[Last Name]:[Last Name]]=$A19)*(Table2[[Event]:[Event]]="PME")),"PME",IF(SUMPRODUCT((Table2[[Start Date]:[Start Date]]&lt;=Z$5)*(Table2[[Return Date]:[Return Date]]&gt;=Z$5)*(Table2[[Last Name]:[Last Name]]=$A19)*(Table2[[Event]:[Event]]="Leave")),"LV","")))))))),0)</f>
        <v/>
      </c>
      <c r="AA19" s="28" t="str">
        <f>IF($A19&lt;&gt;"",IF(SUMPRODUCT((Table2[[Start Date]:[Start Date]]&lt;=AA$5)*(Table2[[Return Date]:[Return Date]]&gt;=AA$5)*(Table2[[Last Name]:[Last Name]]=$A19)*(Table2[[Event]:[Event]]="Deployed")),"DPLY",IF(SUMPRODUCT((Table2[[Start Date]:[Start Date]]&lt;=AA$5)*(Table2[[Return Date]:[Return Date]]&gt;=AA$5)*(Table2[[Last Name]:[Last Name]]=$A19)*(Table2[[Event]:[Event]]="TDY")),"TDY",IF(SUMPRODUCT((Table2[[Start Date]:[Start Date]]&lt;=AA$5)*(Table2[[Return Date]:[Return Date]]&gt;=AA$5)*(Table2[[Last Name]:[Last Name]]=$A19)*(Table2[[Event]:[Event]]="Quarters")),"QTRS",IF(SUMPRODUCT((Table2[[Start Date]:[Start Date]]&lt;=AA$5)*(Table2[[Return Date]:[Return Date]]&gt;=AA$5)*(Table2[[Last Name]:[Last Name]]=$A19)*(Table2[[Event]:[Event]]="Appt")),"APPT",IF(SUMPRODUCT((Table2[[Start Date]:[Start Date]]&lt;=AA$5)*(Table2[[Return Date]:[Return Date]]&gt;=AA$5)*(Table2[[Last Name]:[Last Name]]=$A19)*(Table2[[Event]:[Event]]="Bay Orderly")),"BO",IF(SUMPRODUCT((Table2[[Start Date]:[Start Date]]&lt;=AA$5)*(Table2[[Return Date]:[Return Date]]&gt;=AA$5)*(Table2[[Last Name]:[Last Name]]=$A19)*(Table2[[Event]:[Event]]="Training")),"TRN",IF(SUMPRODUCT((Table2[[Start Date]:[Start Date]]&lt;=AA$5)*(Table2[[Return Date]:[Return Date]]&gt;=AA$5)*(Table2[[Last Name]:[Last Name]]=$A19)*(Table2[[Event]:[Event]]="PME")),"PME",IF(SUMPRODUCT((Table2[[Start Date]:[Start Date]]&lt;=AA$5)*(Table2[[Return Date]:[Return Date]]&gt;=AA$5)*(Table2[[Last Name]:[Last Name]]=$A19)*(Table2[[Event]:[Event]]="Leave")),"LV","")))))))),0)</f>
        <v/>
      </c>
      <c r="AB19" s="28" t="str">
        <f>IF($A19&lt;&gt;"",IF(SUMPRODUCT((Table2[[Start Date]:[Start Date]]&lt;=AB$5)*(Table2[[Return Date]:[Return Date]]&gt;=AB$5)*(Table2[[Last Name]:[Last Name]]=$A19)*(Table2[[Event]:[Event]]="Deployed")),"DPLY",IF(SUMPRODUCT((Table2[[Start Date]:[Start Date]]&lt;=AB$5)*(Table2[[Return Date]:[Return Date]]&gt;=AB$5)*(Table2[[Last Name]:[Last Name]]=$A19)*(Table2[[Event]:[Event]]="TDY")),"TDY",IF(SUMPRODUCT((Table2[[Start Date]:[Start Date]]&lt;=AB$5)*(Table2[[Return Date]:[Return Date]]&gt;=AB$5)*(Table2[[Last Name]:[Last Name]]=$A19)*(Table2[[Event]:[Event]]="Quarters")),"QTRS",IF(SUMPRODUCT((Table2[[Start Date]:[Start Date]]&lt;=AB$5)*(Table2[[Return Date]:[Return Date]]&gt;=AB$5)*(Table2[[Last Name]:[Last Name]]=$A19)*(Table2[[Event]:[Event]]="Appt")),"APPT",IF(SUMPRODUCT((Table2[[Start Date]:[Start Date]]&lt;=AB$5)*(Table2[[Return Date]:[Return Date]]&gt;=AB$5)*(Table2[[Last Name]:[Last Name]]=$A19)*(Table2[[Event]:[Event]]="Bay Orderly")),"BO",IF(SUMPRODUCT((Table2[[Start Date]:[Start Date]]&lt;=AB$5)*(Table2[[Return Date]:[Return Date]]&gt;=AB$5)*(Table2[[Last Name]:[Last Name]]=$A19)*(Table2[[Event]:[Event]]="Training")),"TRN",IF(SUMPRODUCT((Table2[[Start Date]:[Start Date]]&lt;=AB$5)*(Table2[[Return Date]:[Return Date]]&gt;=AB$5)*(Table2[[Last Name]:[Last Name]]=$A19)*(Table2[[Event]:[Event]]="PME")),"PME",IF(SUMPRODUCT((Table2[[Start Date]:[Start Date]]&lt;=AB$5)*(Table2[[Return Date]:[Return Date]]&gt;=AB$5)*(Table2[[Last Name]:[Last Name]]=$A19)*(Table2[[Event]:[Event]]="Leave")),"LV","")))))))),0)</f>
        <v/>
      </c>
      <c r="AC19" s="28" t="str">
        <f>IF($A19&lt;&gt;"",IF(SUMPRODUCT((Table2[[Start Date]:[Start Date]]&lt;=AC$5)*(Table2[[Return Date]:[Return Date]]&gt;=AC$5)*(Table2[[Last Name]:[Last Name]]=$A19)*(Table2[[Event]:[Event]]="Deployed")),"DPLY",IF(SUMPRODUCT((Table2[[Start Date]:[Start Date]]&lt;=AC$5)*(Table2[[Return Date]:[Return Date]]&gt;=AC$5)*(Table2[[Last Name]:[Last Name]]=$A19)*(Table2[[Event]:[Event]]="TDY")),"TDY",IF(SUMPRODUCT((Table2[[Start Date]:[Start Date]]&lt;=AC$5)*(Table2[[Return Date]:[Return Date]]&gt;=AC$5)*(Table2[[Last Name]:[Last Name]]=$A19)*(Table2[[Event]:[Event]]="Quarters")),"QTRS",IF(SUMPRODUCT((Table2[[Start Date]:[Start Date]]&lt;=AC$5)*(Table2[[Return Date]:[Return Date]]&gt;=AC$5)*(Table2[[Last Name]:[Last Name]]=$A19)*(Table2[[Event]:[Event]]="Appt")),"APPT",IF(SUMPRODUCT((Table2[[Start Date]:[Start Date]]&lt;=AC$5)*(Table2[[Return Date]:[Return Date]]&gt;=AC$5)*(Table2[[Last Name]:[Last Name]]=$A19)*(Table2[[Event]:[Event]]="Bay Orderly")),"BO",IF(SUMPRODUCT((Table2[[Start Date]:[Start Date]]&lt;=AC$5)*(Table2[[Return Date]:[Return Date]]&gt;=AC$5)*(Table2[[Last Name]:[Last Name]]=$A19)*(Table2[[Event]:[Event]]="Training")),"TRN",IF(SUMPRODUCT((Table2[[Start Date]:[Start Date]]&lt;=AC$5)*(Table2[[Return Date]:[Return Date]]&gt;=AC$5)*(Table2[[Last Name]:[Last Name]]=$A19)*(Table2[[Event]:[Event]]="PME")),"PME",IF(SUMPRODUCT((Table2[[Start Date]:[Start Date]]&lt;=AC$5)*(Table2[[Return Date]:[Return Date]]&gt;=AC$5)*(Table2[[Last Name]:[Last Name]]=$A19)*(Table2[[Event]:[Event]]="Leave")),"LV","")))))))),0)</f>
        <v/>
      </c>
      <c r="AD19" s="28" t="str">
        <f>IF($A19&lt;&gt;"",IF(SUMPRODUCT((Table2[[Start Date]:[Start Date]]&lt;=AD$5)*(Table2[[Return Date]:[Return Date]]&gt;=AD$5)*(Table2[[Last Name]:[Last Name]]=$A19)*(Table2[[Event]:[Event]]="Deployed")),"DPLY",IF(SUMPRODUCT((Table2[[Start Date]:[Start Date]]&lt;=AD$5)*(Table2[[Return Date]:[Return Date]]&gt;=AD$5)*(Table2[[Last Name]:[Last Name]]=$A19)*(Table2[[Event]:[Event]]="TDY")),"TDY",IF(SUMPRODUCT((Table2[[Start Date]:[Start Date]]&lt;=AD$5)*(Table2[[Return Date]:[Return Date]]&gt;=AD$5)*(Table2[[Last Name]:[Last Name]]=$A19)*(Table2[[Event]:[Event]]="Quarters")),"QTRS",IF(SUMPRODUCT((Table2[[Start Date]:[Start Date]]&lt;=AD$5)*(Table2[[Return Date]:[Return Date]]&gt;=AD$5)*(Table2[[Last Name]:[Last Name]]=$A19)*(Table2[[Event]:[Event]]="Appt")),"APPT",IF(SUMPRODUCT((Table2[[Start Date]:[Start Date]]&lt;=AD$5)*(Table2[[Return Date]:[Return Date]]&gt;=AD$5)*(Table2[[Last Name]:[Last Name]]=$A19)*(Table2[[Event]:[Event]]="Bay Orderly")),"BO",IF(SUMPRODUCT((Table2[[Start Date]:[Start Date]]&lt;=AD$5)*(Table2[[Return Date]:[Return Date]]&gt;=AD$5)*(Table2[[Last Name]:[Last Name]]=$A19)*(Table2[[Event]:[Event]]="Training")),"TRN",IF(SUMPRODUCT((Table2[[Start Date]:[Start Date]]&lt;=AD$5)*(Table2[[Return Date]:[Return Date]]&gt;=AD$5)*(Table2[[Last Name]:[Last Name]]=$A19)*(Table2[[Event]:[Event]]="PME")),"PME",IF(SUMPRODUCT((Table2[[Start Date]:[Start Date]]&lt;=AD$5)*(Table2[[Return Date]:[Return Date]]&gt;=AD$5)*(Table2[[Last Name]:[Last Name]]=$A19)*(Table2[[Event]:[Event]]="Leave")),"LV","")))))))),0)</f>
        <v/>
      </c>
      <c r="AE19" s="28" t="str">
        <f>IF($A19&lt;&gt;"",IF(SUMPRODUCT((Table2[[Start Date]:[Start Date]]&lt;=AE$5)*(Table2[[Return Date]:[Return Date]]&gt;=AE$5)*(Table2[[Last Name]:[Last Name]]=$A19)*(Table2[[Event]:[Event]]="Deployed")),"DPLY",IF(SUMPRODUCT((Table2[[Start Date]:[Start Date]]&lt;=AE$5)*(Table2[[Return Date]:[Return Date]]&gt;=AE$5)*(Table2[[Last Name]:[Last Name]]=$A19)*(Table2[[Event]:[Event]]="TDY")),"TDY",IF(SUMPRODUCT((Table2[[Start Date]:[Start Date]]&lt;=AE$5)*(Table2[[Return Date]:[Return Date]]&gt;=AE$5)*(Table2[[Last Name]:[Last Name]]=$A19)*(Table2[[Event]:[Event]]="Quarters")),"QTRS",IF(SUMPRODUCT((Table2[[Start Date]:[Start Date]]&lt;=AE$5)*(Table2[[Return Date]:[Return Date]]&gt;=AE$5)*(Table2[[Last Name]:[Last Name]]=$A19)*(Table2[[Event]:[Event]]="Appt")),"APPT",IF(SUMPRODUCT((Table2[[Start Date]:[Start Date]]&lt;=AE$5)*(Table2[[Return Date]:[Return Date]]&gt;=AE$5)*(Table2[[Last Name]:[Last Name]]=$A19)*(Table2[[Event]:[Event]]="Bay Orderly")),"BO",IF(SUMPRODUCT((Table2[[Start Date]:[Start Date]]&lt;=AE$5)*(Table2[[Return Date]:[Return Date]]&gt;=AE$5)*(Table2[[Last Name]:[Last Name]]=$A19)*(Table2[[Event]:[Event]]="Training")),"TRN",IF(SUMPRODUCT((Table2[[Start Date]:[Start Date]]&lt;=AE$5)*(Table2[[Return Date]:[Return Date]]&gt;=AE$5)*(Table2[[Last Name]:[Last Name]]=$A19)*(Table2[[Event]:[Event]]="PME")),"PME",IF(SUMPRODUCT((Table2[[Start Date]:[Start Date]]&lt;=AE$5)*(Table2[[Return Date]:[Return Date]]&gt;=AE$5)*(Table2[[Last Name]:[Last Name]]=$A19)*(Table2[[Event]:[Event]]="Leave")),"LV","")))))))),0)</f>
        <v/>
      </c>
      <c r="AF19" s="28" t="str">
        <f>IF($A19&lt;&gt;"",IF(SUMPRODUCT((Table2[[Start Date]:[Start Date]]&lt;=AF$5)*(Table2[[Return Date]:[Return Date]]&gt;=AF$5)*(Table2[[Last Name]:[Last Name]]=$A19)*(Table2[[Event]:[Event]]="Deployed")),"DPLY",IF(SUMPRODUCT((Table2[[Start Date]:[Start Date]]&lt;=AF$5)*(Table2[[Return Date]:[Return Date]]&gt;=AF$5)*(Table2[[Last Name]:[Last Name]]=$A19)*(Table2[[Event]:[Event]]="TDY")),"TDY",IF(SUMPRODUCT((Table2[[Start Date]:[Start Date]]&lt;=AF$5)*(Table2[[Return Date]:[Return Date]]&gt;=AF$5)*(Table2[[Last Name]:[Last Name]]=$A19)*(Table2[[Event]:[Event]]="Quarters")),"QTRS",IF(SUMPRODUCT((Table2[[Start Date]:[Start Date]]&lt;=AF$5)*(Table2[[Return Date]:[Return Date]]&gt;=AF$5)*(Table2[[Last Name]:[Last Name]]=$A19)*(Table2[[Event]:[Event]]="Appt")),"APPT",IF(SUMPRODUCT((Table2[[Start Date]:[Start Date]]&lt;=AF$5)*(Table2[[Return Date]:[Return Date]]&gt;=AF$5)*(Table2[[Last Name]:[Last Name]]=$A19)*(Table2[[Event]:[Event]]="Bay Orderly")),"BO",IF(SUMPRODUCT((Table2[[Start Date]:[Start Date]]&lt;=AF$5)*(Table2[[Return Date]:[Return Date]]&gt;=AF$5)*(Table2[[Last Name]:[Last Name]]=$A19)*(Table2[[Event]:[Event]]="Training")),"TRN",IF(SUMPRODUCT((Table2[[Start Date]:[Start Date]]&lt;=AF$5)*(Table2[[Return Date]:[Return Date]]&gt;=AF$5)*(Table2[[Last Name]:[Last Name]]=$A19)*(Table2[[Event]:[Event]]="PME")),"PME",IF(SUMPRODUCT((Table2[[Start Date]:[Start Date]]&lt;=AF$5)*(Table2[[Return Date]:[Return Date]]&gt;=AF$5)*(Table2[[Last Name]:[Last Name]]=$A19)*(Table2[[Event]:[Event]]="Leave")),"LV","")))))))),0)</f>
        <v/>
      </c>
      <c r="AG19" s="28" t="str">
        <f>IF($A19&lt;&gt;"",IF(SUMPRODUCT((Table2[[Start Date]:[Start Date]]&lt;=AG$5)*(Table2[[Return Date]:[Return Date]]&gt;=AG$5)*(Table2[[Last Name]:[Last Name]]=$A19)*(Table2[[Event]:[Event]]="Deployed")),"DPLY",IF(SUMPRODUCT((Table2[[Start Date]:[Start Date]]&lt;=AG$5)*(Table2[[Return Date]:[Return Date]]&gt;=AG$5)*(Table2[[Last Name]:[Last Name]]=$A19)*(Table2[[Event]:[Event]]="TDY")),"TDY",IF(SUMPRODUCT((Table2[[Start Date]:[Start Date]]&lt;=AG$5)*(Table2[[Return Date]:[Return Date]]&gt;=AG$5)*(Table2[[Last Name]:[Last Name]]=$A19)*(Table2[[Event]:[Event]]="Quarters")),"QTRS",IF(SUMPRODUCT((Table2[[Start Date]:[Start Date]]&lt;=AG$5)*(Table2[[Return Date]:[Return Date]]&gt;=AG$5)*(Table2[[Last Name]:[Last Name]]=$A19)*(Table2[[Event]:[Event]]="Appt")),"APPT",IF(SUMPRODUCT((Table2[[Start Date]:[Start Date]]&lt;=AG$5)*(Table2[[Return Date]:[Return Date]]&gt;=AG$5)*(Table2[[Last Name]:[Last Name]]=$A19)*(Table2[[Event]:[Event]]="Bay Orderly")),"BO",IF(SUMPRODUCT((Table2[[Start Date]:[Start Date]]&lt;=AG$5)*(Table2[[Return Date]:[Return Date]]&gt;=AG$5)*(Table2[[Last Name]:[Last Name]]=$A19)*(Table2[[Event]:[Event]]="Training")),"TRN",IF(SUMPRODUCT((Table2[[Start Date]:[Start Date]]&lt;=AG$5)*(Table2[[Return Date]:[Return Date]]&gt;=AG$5)*(Table2[[Last Name]:[Last Name]]=$A19)*(Table2[[Event]:[Event]]="PME")),"PME",IF(SUMPRODUCT((Table2[[Start Date]:[Start Date]]&lt;=AG$5)*(Table2[[Return Date]:[Return Date]]&gt;=AG$5)*(Table2[[Last Name]:[Last Name]]=$A19)*(Table2[[Event]:[Event]]="Leave")),"LV","")))))))),0)</f>
        <v/>
      </c>
      <c r="AH19" s="28" t="str">
        <f>IF($A19&lt;&gt;"",IF(SUMPRODUCT((Table2[[Start Date]:[Start Date]]&lt;=AH$5)*(Table2[[Return Date]:[Return Date]]&gt;=AH$5)*(Table2[[Last Name]:[Last Name]]=$A19)*(Table2[[Event]:[Event]]="Deployed")),"DPLY",IF(SUMPRODUCT((Table2[[Start Date]:[Start Date]]&lt;=AH$5)*(Table2[[Return Date]:[Return Date]]&gt;=AH$5)*(Table2[[Last Name]:[Last Name]]=$A19)*(Table2[[Event]:[Event]]="TDY")),"TDY",IF(SUMPRODUCT((Table2[[Start Date]:[Start Date]]&lt;=AH$5)*(Table2[[Return Date]:[Return Date]]&gt;=AH$5)*(Table2[[Last Name]:[Last Name]]=$A19)*(Table2[[Event]:[Event]]="Quarters")),"QTRS",IF(SUMPRODUCT((Table2[[Start Date]:[Start Date]]&lt;=AH$5)*(Table2[[Return Date]:[Return Date]]&gt;=AH$5)*(Table2[[Last Name]:[Last Name]]=$A19)*(Table2[[Event]:[Event]]="Appt")),"APPT",IF(SUMPRODUCT((Table2[[Start Date]:[Start Date]]&lt;=AH$5)*(Table2[[Return Date]:[Return Date]]&gt;=AH$5)*(Table2[[Last Name]:[Last Name]]=$A19)*(Table2[[Event]:[Event]]="Bay Orderly")),"BO",IF(SUMPRODUCT((Table2[[Start Date]:[Start Date]]&lt;=AH$5)*(Table2[[Return Date]:[Return Date]]&gt;=AH$5)*(Table2[[Last Name]:[Last Name]]=$A19)*(Table2[[Event]:[Event]]="Training")),"TRN",IF(SUMPRODUCT((Table2[[Start Date]:[Start Date]]&lt;=AH$5)*(Table2[[Return Date]:[Return Date]]&gt;=AH$5)*(Table2[[Last Name]:[Last Name]]=$A19)*(Table2[[Event]:[Event]]="PME")),"PME",IF(SUMPRODUCT((Table2[[Start Date]:[Start Date]]&lt;=AH$5)*(Table2[[Return Date]:[Return Date]]&gt;=AH$5)*(Table2[[Last Name]:[Last Name]]=$A19)*(Table2[[Event]:[Event]]="Leave")),"LV","")))))))),0)</f>
        <v/>
      </c>
      <c r="AI19" s="61" t="str">
        <f>IF($A19&lt;&gt;"",IF(SUMPRODUCT((Table2[[Start Date]:[Start Date]]&lt;=AI$5)*(Table2[[Return Date]:[Return Date]]&gt;=AI$5)*(Table2[[Last Name]:[Last Name]]=$A19)*(Table2[[Event]:[Event]]="Deployed")),"DPLY",IF(SUMPRODUCT((Table2[[Start Date]:[Start Date]]&lt;=AI$5)*(Table2[[Return Date]:[Return Date]]&gt;=AI$5)*(Table2[[Last Name]:[Last Name]]=$A19)*(Table2[[Event]:[Event]]="TDY")),"TDY",IF(SUMPRODUCT((Table2[[Start Date]:[Start Date]]&lt;=AI$5)*(Table2[[Return Date]:[Return Date]]&gt;=AI$5)*(Table2[[Last Name]:[Last Name]]=$A19)*(Table2[[Event]:[Event]]="Quarters")),"QTRS",IF(SUMPRODUCT((Table2[[Start Date]:[Start Date]]&lt;=AI$5)*(Table2[[Return Date]:[Return Date]]&gt;=AI$5)*(Table2[[Last Name]:[Last Name]]=$A19)*(Table2[[Event]:[Event]]="Appt")),"APPT",IF(SUMPRODUCT((Table2[[Start Date]:[Start Date]]&lt;=AI$5)*(Table2[[Return Date]:[Return Date]]&gt;=AI$5)*(Table2[[Last Name]:[Last Name]]=$A19)*(Table2[[Event]:[Event]]="Bay Orderly")),"BO",IF(SUMPRODUCT((Table2[[Start Date]:[Start Date]]&lt;=AI$5)*(Table2[[Return Date]:[Return Date]]&gt;=AI$5)*(Table2[[Last Name]:[Last Name]]=$A19)*(Table2[[Event]:[Event]]="Training")),"TRN",IF(SUMPRODUCT((Table2[[Start Date]:[Start Date]]&lt;=AI$5)*(Table2[[Return Date]:[Return Date]]&gt;=AI$5)*(Table2[[Last Name]:[Last Name]]=$A19)*(Table2[[Event]:[Event]]="PME")),"PME",IF(SUMPRODUCT((Table2[[Start Date]:[Start Date]]&lt;=AI$5)*(Table2[[Return Date]:[Return Date]]&gt;=AI$5)*(Table2[[Last Name]:[Last Name]]=$A19)*(Table2[[Event]:[Event]]="Leave")),"LV","")))))))),0)</f>
        <v/>
      </c>
    </row>
    <row r="20" spans="1:41" x14ac:dyDescent="0.25">
      <c r="A20" s="74"/>
      <c r="B20" s="75" t="str">
        <f>IFERROR(INDEX(Table3[Rank],MATCH('Flight Schedule'!A20,Names,0)),"")</f>
        <v/>
      </c>
      <c r="C20" s="76" t="str">
        <f>_xlfn.IFNA(INDEX(Table3[Skill Level],MATCH($A20,Table3[Last Name],0)),"")</f>
        <v/>
      </c>
      <c r="D20" s="77" t="str">
        <f>_xlfn.IFNA(INDEX(Table3[Deros],MATCH('Flight Schedule'!$A20,Table3[Last Name],0)),"")</f>
        <v/>
      </c>
      <c r="E20" s="28">
        <f>IF($A20&lt;&gt;"",IF(SUMPRODUCT((Table2[[Start Date]:[Start Date]]&lt;=E$5)*(Table2[[Return Date]:[Return Date]]&gt;=E$5)*(Table2[[Last Name]:[Last Name]]=$A20)*(Table2[[Event]:[Event]]="Deployed")),"DPLY",IF(SUMPRODUCT((Table2[[Start Date]:[Start Date]]&lt;=E$5)*(Table2[[Return Date]:[Return Date]]&gt;=E$5)*(Table2[[Last Name]:[Last Name]]=$A20)*(Table2[[Event]:[Event]]="TDY")),"TDY",IF(SUMPRODUCT((Table2[[Start Date]:[Start Date]]&lt;=E$5)*(Table2[[Return Date]:[Return Date]]&gt;=E$5)*(Table2[[Last Name]:[Last Name]]=$A20)*(Table2[[Event]:[Event]]="Quarters")),"QTRS",IF(SUMPRODUCT((Table2[[Start Date]:[Start Date]]&lt;=E$5)*(Table2[[Return Date]:[Return Date]]&gt;=E$5)*(Table2[[Last Name]:[Last Name]]=$A20)*(Table2[[Event]:[Event]]="Appt")),"APPT",IF(SUMPRODUCT((Table2[[Start Date]:[Start Date]]&lt;=E$5)*(Table2[[Return Date]:[Return Date]]&gt;=E$5)*(Table2[[Last Name]:[Last Name]]=$A20)*(Table2[[Event]:[Event]]="Bay Orderly")),"BO",IF(SUMPRODUCT((Table2[[Start Date]:[Start Date]]&lt;=E$5)*(Table2[[Return Date]:[Return Date]]&gt;=E$5)*(Table2[[Last Name]:[Last Name]]=$A20)*(Table2[[Event]:[Event]]="Training")),"TRN",IF(SUMPRODUCT((Table2[[Start Date]:[Start Date]]&lt;=E$5)*(Table2[[Return Date]:[Return Date]]&gt;=E$5)*(Table2[[Last Name]:[Last Name]]=$A20)*(Table2[[Event]:[Event]]="PME")),"PME",IF(SUMPRODUCT((Table2[[Start Date]:[Start Date]]&lt;=E$5)*(Table2[[Return Date]:[Return Date]]&gt;=E$5)*(Table2[[Last Name]:[Last Name]]=$A20)*(Table2[[Event]:[Event]]="Leave")),"LV","")))))))),0)</f>
        <v>0</v>
      </c>
      <c r="F20" s="28">
        <f>IF($A20&lt;&gt;"",IF(SUMPRODUCT((Table2[[Start Date]:[Start Date]]&lt;=F$5)*(Table2[[Return Date]:[Return Date]]&gt;=F$5)*(Table2[[Last Name]:[Last Name]]=$A20)*(Table2[[Event]:[Event]]="Deployed")),"DPLY",IF(SUMPRODUCT((Table2[[Start Date]:[Start Date]]&lt;=F$5)*(Table2[[Return Date]:[Return Date]]&gt;=F$5)*(Table2[[Last Name]:[Last Name]]=$A20)*(Table2[[Event]:[Event]]="TDY")),"TDY",IF(SUMPRODUCT((Table2[[Start Date]:[Start Date]]&lt;=F$5)*(Table2[[Return Date]:[Return Date]]&gt;=F$5)*(Table2[[Last Name]:[Last Name]]=$A20)*(Table2[[Event]:[Event]]="Quarters")),"QTRS",IF(SUMPRODUCT((Table2[[Start Date]:[Start Date]]&lt;=F$5)*(Table2[[Return Date]:[Return Date]]&gt;=F$5)*(Table2[[Last Name]:[Last Name]]=$A20)*(Table2[[Event]:[Event]]="Appt")),"APPT",IF(SUMPRODUCT((Table2[[Start Date]:[Start Date]]&lt;=F$5)*(Table2[[Return Date]:[Return Date]]&gt;=F$5)*(Table2[[Last Name]:[Last Name]]=$A20)*(Table2[[Event]:[Event]]="Bay Orderly")),"BO",IF(SUMPRODUCT((Table2[[Start Date]:[Start Date]]&lt;=F$5)*(Table2[[Return Date]:[Return Date]]&gt;=F$5)*(Table2[[Last Name]:[Last Name]]=$A20)*(Table2[[Event]:[Event]]="Training")),"TRN",IF(SUMPRODUCT((Table2[[Start Date]:[Start Date]]&lt;=F$5)*(Table2[[Return Date]:[Return Date]]&gt;=F$5)*(Table2[[Last Name]:[Last Name]]=$A20)*(Table2[[Event]:[Event]]="PME")),"PME",IF(SUMPRODUCT((Table2[[Start Date]:[Start Date]]&lt;=F$5)*(Table2[[Return Date]:[Return Date]]&gt;=F$5)*(Table2[[Last Name]:[Last Name]]=$A20)*(Table2[[Event]:[Event]]="Leave")),"LV","")))))))),0)</f>
        <v>0</v>
      </c>
      <c r="G20" s="28">
        <f>IF($A20&lt;&gt;"",IF(SUMPRODUCT((Table2[[Start Date]:[Start Date]]&lt;=G$5)*(Table2[[Return Date]:[Return Date]]&gt;=G$5)*(Table2[[Last Name]:[Last Name]]=$A20)*(Table2[[Event]:[Event]]="Deployed")),"DPLY",IF(SUMPRODUCT((Table2[[Start Date]:[Start Date]]&lt;=G$5)*(Table2[[Return Date]:[Return Date]]&gt;=G$5)*(Table2[[Last Name]:[Last Name]]=$A20)*(Table2[[Event]:[Event]]="TDY")),"TDY",IF(SUMPRODUCT((Table2[[Start Date]:[Start Date]]&lt;=G$5)*(Table2[[Return Date]:[Return Date]]&gt;=G$5)*(Table2[[Last Name]:[Last Name]]=$A20)*(Table2[[Event]:[Event]]="Quarters")),"QTRS",IF(SUMPRODUCT((Table2[[Start Date]:[Start Date]]&lt;=G$5)*(Table2[[Return Date]:[Return Date]]&gt;=G$5)*(Table2[[Last Name]:[Last Name]]=$A20)*(Table2[[Event]:[Event]]="Appt")),"APPT",IF(SUMPRODUCT((Table2[[Start Date]:[Start Date]]&lt;=G$5)*(Table2[[Return Date]:[Return Date]]&gt;=G$5)*(Table2[[Last Name]:[Last Name]]=$A20)*(Table2[[Event]:[Event]]="Bay Orderly")),"BO",IF(SUMPRODUCT((Table2[[Start Date]:[Start Date]]&lt;=G$5)*(Table2[[Return Date]:[Return Date]]&gt;=G$5)*(Table2[[Last Name]:[Last Name]]=$A20)*(Table2[[Event]:[Event]]="Training")),"TRN",IF(SUMPRODUCT((Table2[[Start Date]:[Start Date]]&lt;=G$5)*(Table2[[Return Date]:[Return Date]]&gt;=G$5)*(Table2[[Last Name]:[Last Name]]=$A20)*(Table2[[Event]:[Event]]="PME")),"PME",IF(SUMPRODUCT((Table2[[Start Date]:[Start Date]]&lt;=G$5)*(Table2[[Return Date]:[Return Date]]&gt;=G$5)*(Table2[[Last Name]:[Last Name]]=$A20)*(Table2[[Event]:[Event]]="Leave")),"LV","")))))))),0)</f>
        <v>0</v>
      </c>
      <c r="H20" s="28">
        <f>IF($A20&lt;&gt;"",IF(SUMPRODUCT((Table2[[Start Date]:[Start Date]]&lt;=H$5)*(Table2[[Return Date]:[Return Date]]&gt;=H$5)*(Table2[[Last Name]:[Last Name]]=$A20)*(Table2[[Event]:[Event]]="Deployed")),"DPLY",IF(SUMPRODUCT((Table2[[Start Date]:[Start Date]]&lt;=H$5)*(Table2[[Return Date]:[Return Date]]&gt;=H$5)*(Table2[[Last Name]:[Last Name]]=$A20)*(Table2[[Event]:[Event]]="TDY")),"TDY",IF(SUMPRODUCT((Table2[[Start Date]:[Start Date]]&lt;=H$5)*(Table2[[Return Date]:[Return Date]]&gt;=H$5)*(Table2[[Last Name]:[Last Name]]=$A20)*(Table2[[Event]:[Event]]="Quarters")),"QTRS",IF(SUMPRODUCT((Table2[[Start Date]:[Start Date]]&lt;=H$5)*(Table2[[Return Date]:[Return Date]]&gt;=H$5)*(Table2[[Last Name]:[Last Name]]=$A20)*(Table2[[Event]:[Event]]="Appt")),"APPT",IF(SUMPRODUCT((Table2[[Start Date]:[Start Date]]&lt;=H$5)*(Table2[[Return Date]:[Return Date]]&gt;=H$5)*(Table2[[Last Name]:[Last Name]]=$A20)*(Table2[[Event]:[Event]]="Bay Orderly")),"BO",IF(SUMPRODUCT((Table2[[Start Date]:[Start Date]]&lt;=H$5)*(Table2[[Return Date]:[Return Date]]&gt;=H$5)*(Table2[[Last Name]:[Last Name]]=$A20)*(Table2[[Event]:[Event]]="Training")),"TRN",IF(SUMPRODUCT((Table2[[Start Date]:[Start Date]]&lt;=H$5)*(Table2[[Return Date]:[Return Date]]&gt;=H$5)*(Table2[[Last Name]:[Last Name]]=$A20)*(Table2[[Event]:[Event]]="PME")),"PME",IF(SUMPRODUCT((Table2[[Start Date]:[Start Date]]&lt;=H$5)*(Table2[[Return Date]:[Return Date]]&gt;=H$5)*(Table2[[Last Name]:[Last Name]]=$A20)*(Table2[[Event]:[Event]]="Leave")),"LV","")))))))),0)</f>
        <v>0</v>
      </c>
      <c r="I20" s="28">
        <f>IF($A20&lt;&gt;"",IF(SUMPRODUCT((Table2[[Start Date]:[Start Date]]&lt;=I$5)*(Table2[[Return Date]:[Return Date]]&gt;=I$5)*(Table2[[Last Name]:[Last Name]]=$A20)*(Table2[[Event]:[Event]]="Deployed")),"DPLY",IF(SUMPRODUCT((Table2[[Start Date]:[Start Date]]&lt;=I$5)*(Table2[[Return Date]:[Return Date]]&gt;=I$5)*(Table2[[Last Name]:[Last Name]]=$A20)*(Table2[[Event]:[Event]]="TDY")),"TDY",IF(SUMPRODUCT((Table2[[Start Date]:[Start Date]]&lt;=I$5)*(Table2[[Return Date]:[Return Date]]&gt;=I$5)*(Table2[[Last Name]:[Last Name]]=$A20)*(Table2[[Event]:[Event]]="Quarters")),"QTRS",IF(SUMPRODUCT((Table2[[Start Date]:[Start Date]]&lt;=I$5)*(Table2[[Return Date]:[Return Date]]&gt;=I$5)*(Table2[[Last Name]:[Last Name]]=$A20)*(Table2[[Event]:[Event]]="Appt")),"APPT",IF(SUMPRODUCT((Table2[[Start Date]:[Start Date]]&lt;=I$5)*(Table2[[Return Date]:[Return Date]]&gt;=I$5)*(Table2[[Last Name]:[Last Name]]=$A20)*(Table2[[Event]:[Event]]="Bay Orderly")),"BO",IF(SUMPRODUCT((Table2[[Start Date]:[Start Date]]&lt;=I$5)*(Table2[[Return Date]:[Return Date]]&gt;=I$5)*(Table2[[Last Name]:[Last Name]]=$A20)*(Table2[[Event]:[Event]]="Training")),"TRN",IF(SUMPRODUCT((Table2[[Start Date]:[Start Date]]&lt;=I$5)*(Table2[[Return Date]:[Return Date]]&gt;=I$5)*(Table2[[Last Name]:[Last Name]]=$A20)*(Table2[[Event]:[Event]]="PME")),"PME",IF(SUMPRODUCT((Table2[[Start Date]:[Start Date]]&lt;=I$5)*(Table2[[Return Date]:[Return Date]]&gt;=I$5)*(Table2[[Last Name]:[Last Name]]=$A20)*(Table2[[Event]:[Event]]="Leave")),"LV","")))))))),0)</f>
        <v>0</v>
      </c>
      <c r="J20" s="28">
        <f>IF($A20&lt;&gt;"",IF(SUMPRODUCT((Table2[[Start Date]:[Start Date]]&lt;=J$5)*(Table2[[Return Date]:[Return Date]]&gt;=J$5)*(Table2[[Last Name]:[Last Name]]=$A20)*(Table2[[Event]:[Event]]="Deployed")),"DPLY",IF(SUMPRODUCT((Table2[[Start Date]:[Start Date]]&lt;=J$5)*(Table2[[Return Date]:[Return Date]]&gt;=J$5)*(Table2[[Last Name]:[Last Name]]=$A20)*(Table2[[Event]:[Event]]="TDY")),"TDY",IF(SUMPRODUCT((Table2[[Start Date]:[Start Date]]&lt;=J$5)*(Table2[[Return Date]:[Return Date]]&gt;=J$5)*(Table2[[Last Name]:[Last Name]]=$A20)*(Table2[[Event]:[Event]]="Quarters")),"QTRS",IF(SUMPRODUCT((Table2[[Start Date]:[Start Date]]&lt;=J$5)*(Table2[[Return Date]:[Return Date]]&gt;=J$5)*(Table2[[Last Name]:[Last Name]]=$A20)*(Table2[[Event]:[Event]]="Appt")),"APPT",IF(SUMPRODUCT((Table2[[Start Date]:[Start Date]]&lt;=J$5)*(Table2[[Return Date]:[Return Date]]&gt;=J$5)*(Table2[[Last Name]:[Last Name]]=$A20)*(Table2[[Event]:[Event]]="Bay Orderly")),"BO",IF(SUMPRODUCT((Table2[[Start Date]:[Start Date]]&lt;=J$5)*(Table2[[Return Date]:[Return Date]]&gt;=J$5)*(Table2[[Last Name]:[Last Name]]=$A20)*(Table2[[Event]:[Event]]="Training")),"TRN",IF(SUMPRODUCT((Table2[[Start Date]:[Start Date]]&lt;=J$5)*(Table2[[Return Date]:[Return Date]]&gt;=J$5)*(Table2[[Last Name]:[Last Name]]=$A20)*(Table2[[Event]:[Event]]="PME")),"PME",IF(SUMPRODUCT((Table2[[Start Date]:[Start Date]]&lt;=J$5)*(Table2[[Return Date]:[Return Date]]&gt;=J$5)*(Table2[[Last Name]:[Last Name]]=$A20)*(Table2[[Event]:[Event]]="Leave")),"LV","")))))))),0)</f>
        <v>0</v>
      </c>
      <c r="K20" s="28">
        <f>IF($A20&lt;&gt;"",IF(SUMPRODUCT((Table2[[Start Date]:[Start Date]]&lt;=K$5)*(Table2[[Return Date]:[Return Date]]&gt;=K$5)*(Table2[[Last Name]:[Last Name]]=$A20)*(Table2[[Event]:[Event]]="Deployed")),"DPLY",IF(SUMPRODUCT((Table2[[Start Date]:[Start Date]]&lt;=K$5)*(Table2[[Return Date]:[Return Date]]&gt;=K$5)*(Table2[[Last Name]:[Last Name]]=$A20)*(Table2[[Event]:[Event]]="TDY")),"TDY",IF(SUMPRODUCT((Table2[[Start Date]:[Start Date]]&lt;=K$5)*(Table2[[Return Date]:[Return Date]]&gt;=K$5)*(Table2[[Last Name]:[Last Name]]=$A20)*(Table2[[Event]:[Event]]="Quarters")),"QTRS",IF(SUMPRODUCT((Table2[[Start Date]:[Start Date]]&lt;=K$5)*(Table2[[Return Date]:[Return Date]]&gt;=K$5)*(Table2[[Last Name]:[Last Name]]=$A20)*(Table2[[Event]:[Event]]="Appt")),"APPT",IF(SUMPRODUCT((Table2[[Start Date]:[Start Date]]&lt;=K$5)*(Table2[[Return Date]:[Return Date]]&gt;=K$5)*(Table2[[Last Name]:[Last Name]]=$A20)*(Table2[[Event]:[Event]]="Bay Orderly")),"BO",IF(SUMPRODUCT((Table2[[Start Date]:[Start Date]]&lt;=K$5)*(Table2[[Return Date]:[Return Date]]&gt;=K$5)*(Table2[[Last Name]:[Last Name]]=$A20)*(Table2[[Event]:[Event]]="Training")),"TRN",IF(SUMPRODUCT((Table2[[Start Date]:[Start Date]]&lt;=K$5)*(Table2[[Return Date]:[Return Date]]&gt;=K$5)*(Table2[[Last Name]:[Last Name]]=$A20)*(Table2[[Event]:[Event]]="PME")),"PME",IF(SUMPRODUCT((Table2[[Start Date]:[Start Date]]&lt;=K$5)*(Table2[[Return Date]:[Return Date]]&gt;=K$5)*(Table2[[Last Name]:[Last Name]]=$A20)*(Table2[[Event]:[Event]]="Leave")),"LV","")))))))),0)</f>
        <v>0</v>
      </c>
      <c r="L20" s="28">
        <f>IF($A20&lt;&gt;"",IF(SUMPRODUCT((Table2[[Start Date]:[Start Date]]&lt;=L$5)*(Table2[[Return Date]:[Return Date]]&gt;=L$5)*(Table2[[Last Name]:[Last Name]]=$A20)*(Table2[[Event]:[Event]]="Deployed")),"DPLY",IF(SUMPRODUCT((Table2[[Start Date]:[Start Date]]&lt;=L$5)*(Table2[[Return Date]:[Return Date]]&gt;=L$5)*(Table2[[Last Name]:[Last Name]]=$A20)*(Table2[[Event]:[Event]]="TDY")),"TDY",IF(SUMPRODUCT((Table2[[Start Date]:[Start Date]]&lt;=L$5)*(Table2[[Return Date]:[Return Date]]&gt;=L$5)*(Table2[[Last Name]:[Last Name]]=$A20)*(Table2[[Event]:[Event]]="Quarters")),"QTRS",IF(SUMPRODUCT((Table2[[Start Date]:[Start Date]]&lt;=L$5)*(Table2[[Return Date]:[Return Date]]&gt;=L$5)*(Table2[[Last Name]:[Last Name]]=$A20)*(Table2[[Event]:[Event]]="Appt")),"APPT",IF(SUMPRODUCT((Table2[[Start Date]:[Start Date]]&lt;=L$5)*(Table2[[Return Date]:[Return Date]]&gt;=L$5)*(Table2[[Last Name]:[Last Name]]=$A20)*(Table2[[Event]:[Event]]="Bay Orderly")),"BO",IF(SUMPRODUCT((Table2[[Start Date]:[Start Date]]&lt;=L$5)*(Table2[[Return Date]:[Return Date]]&gt;=L$5)*(Table2[[Last Name]:[Last Name]]=$A20)*(Table2[[Event]:[Event]]="Training")),"TRN",IF(SUMPRODUCT((Table2[[Start Date]:[Start Date]]&lt;=L$5)*(Table2[[Return Date]:[Return Date]]&gt;=L$5)*(Table2[[Last Name]:[Last Name]]=$A20)*(Table2[[Event]:[Event]]="PME")),"PME",IF(SUMPRODUCT((Table2[[Start Date]:[Start Date]]&lt;=L$5)*(Table2[[Return Date]:[Return Date]]&gt;=L$5)*(Table2[[Last Name]:[Last Name]]=$A20)*(Table2[[Event]:[Event]]="Leave")),"LV","")))))))),0)</f>
        <v>0</v>
      </c>
      <c r="M20" s="28">
        <f>IF($A20&lt;&gt;"",IF(SUMPRODUCT((Table2[[Start Date]:[Start Date]]&lt;=M$5)*(Table2[[Return Date]:[Return Date]]&gt;=M$5)*(Table2[[Last Name]:[Last Name]]=$A20)*(Table2[[Event]:[Event]]="Deployed")),"DPLY",IF(SUMPRODUCT((Table2[[Start Date]:[Start Date]]&lt;=M$5)*(Table2[[Return Date]:[Return Date]]&gt;=M$5)*(Table2[[Last Name]:[Last Name]]=$A20)*(Table2[[Event]:[Event]]="TDY")),"TDY",IF(SUMPRODUCT((Table2[[Start Date]:[Start Date]]&lt;=M$5)*(Table2[[Return Date]:[Return Date]]&gt;=M$5)*(Table2[[Last Name]:[Last Name]]=$A20)*(Table2[[Event]:[Event]]="Quarters")),"QTRS",IF(SUMPRODUCT((Table2[[Start Date]:[Start Date]]&lt;=M$5)*(Table2[[Return Date]:[Return Date]]&gt;=M$5)*(Table2[[Last Name]:[Last Name]]=$A20)*(Table2[[Event]:[Event]]="Appt")),"APPT",IF(SUMPRODUCT((Table2[[Start Date]:[Start Date]]&lt;=M$5)*(Table2[[Return Date]:[Return Date]]&gt;=M$5)*(Table2[[Last Name]:[Last Name]]=$A20)*(Table2[[Event]:[Event]]="Bay Orderly")),"BO",IF(SUMPRODUCT((Table2[[Start Date]:[Start Date]]&lt;=M$5)*(Table2[[Return Date]:[Return Date]]&gt;=M$5)*(Table2[[Last Name]:[Last Name]]=$A20)*(Table2[[Event]:[Event]]="Training")),"TRN",IF(SUMPRODUCT((Table2[[Start Date]:[Start Date]]&lt;=M$5)*(Table2[[Return Date]:[Return Date]]&gt;=M$5)*(Table2[[Last Name]:[Last Name]]=$A20)*(Table2[[Event]:[Event]]="PME")),"PME",IF(SUMPRODUCT((Table2[[Start Date]:[Start Date]]&lt;=M$5)*(Table2[[Return Date]:[Return Date]]&gt;=M$5)*(Table2[[Last Name]:[Last Name]]=$A20)*(Table2[[Event]:[Event]]="Leave")),"LV","")))))))),0)</f>
        <v>0</v>
      </c>
      <c r="N20" s="28">
        <f>IF($A20&lt;&gt;"",IF(SUMPRODUCT((Table2[[Start Date]:[Start Date]]&lt;=N$5)*(Table2[[Return Date]:[Return Date]]&gt;=N$5)*(Table2[[Last Name]:[Last Name]]=$A20)*(Table2[[Event]:[Event]]="Deployed")),"DPLY",IF(SUMPRODUCT((Table2[[Start Date]:[Start Date]]&lt;=N$5)*(Table2[[Return Date]:[Return Date]]&gt;=N$5)*(Table2[[Last Name]:[Last Name]]=$A20)*(Table2[[Event]:[Event]]="TDY")),"TDY",IF(SUMPRODUCT((Table2[[Start Date]:[Start Date]]&lt;=N$5)*(Table2[[Return Date]:[Return Date]]&gt;=N$5)*(Table2[[Last Name]:[Last Name]]=$A20)*(Table2[[Event]:[Event]]="Quarters")),"QTRS",IF(SUMPRODUCT((Table2[[Start Date]:[Start Date]]&lt;=N$5)*(Table2[[Return Date]:[Return Date]]&gt;=N$5)*(Table2[[Last Name]:[Last Name]]=$A20)*(Table2[[Event]:[Event]]="Appt")),"APPT",IF(SUMPRODUCT((Table2[[Start Date]:[Start Date]]&lt;=N$5)*(Table2[[Return Date]:[Return Date]]&gt;=N$5)*(Table2[[Last Name]:[Last Name]]=$A20)*(Table2[[Event]:[Event]]="Bay Orderly")),"BO",IF(SUMPRODUCT((Table2[[Start Date]:[Start Date]]&lt;=N$5)*(Table2[[Return Date]:[Return Date]]&gt;=N$5)*(Table2[[Last Name]:[Last Name]]=$A20)*(Table2[[Event]:[Event]]="Training")),"TRN",IF(SUMPRODUCT((Table2[[Start Date]:[Start Date]]&lt;=N$5)*(Table2[[Return Date]:[Return Date]]&gt;=N$5)*(Table2[[Last Name]:[Last Name]]=$A20)*(Table2[[Event]:[Event]]="PME")),"PME",IF(SUMPRODUCT((Table2[[Start Date]:[Start Date]]&lt;=N$5)*(Table2[[Return Date]:[Return Date]]&gt;=N$5)*(Table2[[Last Name]:[Last Name]]=$A20)*(Table2[[Event]:[Event]]="Leave")),"LV","")))))))),0)</f>
        <v>0</v>
      </c>
      <c r="O20" s="28">
        <f>IF($A20&lt;&gt;"",IF(SUMPRODUCT((Table2[[Start Date]:[Start Date]]&lt;=O$5)*(Table2[[Return Date]:[Return Date]]&gt;=O$5)*(Table2[[Last Name]:[Last Name]]=$A20)*(Table2[[Event]:[Event]]="Deployed")),"DPLY",IF(SUMPRODUCT((Table2[[Start Date]:[Start Date]]&lt;=O$5)*(Table2[[Return Date]:[Return Date]]&gt;=O$5)*(Table2[[Last Name]:[Last Name]]=$A20)*(Table2[[Event]:[Event]]="TDY")),"TDY",IF(SUMPRODUCT((Table2[[Start Date]:[Start Date]]&lt;=O$5)*(Table2[[Return Date]:[Return Date]]&gt;=O$5)*(Table2[[Last Name]:[Last Name]]=$A20)*(Table2[[Event]:[Event]]="Quarters")),"QTRS",IF(SUMPRODUCT((Table2[[Start Date]:[Start Date]]&lt;=O$5)*(Table2[[Return Date]:[Return Date]]&gt;=O$5)*(Table2[[Last Name]:[Last Name]]=$A20)*(Table2[[Event]:[Event]]="Appt")),"APPT",IF(SUMPRODUCT((Table2[[Start Date]:[Start Date]]&lt;=O$5)*(Table2[[Return Date]:[Return Date]]&gt;=O$5)*(Table2[[Last Name]:[Last Name]]=$A20)*(Table2[[Event]:[Event]]="Bay Orderly")),"BO",IF(SUMPRODUCT((Table2[[Start Date]:[Start Date]]&lt;=O$5)*(Table2[[Return Date]:[Return Date]]&gt;=O$5)*(Table2[[Last Name]:[Last Name]]=$A20)*(Table2[[Event]:[Event]]="Training")),"TRN",IF(SUMPRODUCT((Table2[[Start Date]:[Start Date]]&lt;=O$5)*(Table2[[Return Date]:[Return Date]]&gt;=O$5)*(Table2[[Last Name]:[Last Name]]=$A20)*(Table2[[Event]:[Event]]="PME")),"PME",IF(SUMPRODUCT((Table2[[Start Date]:[Start Date]]&lt;=O$5)*(Table2[[Return Date]:[Return Date]]&gt;=O$5)*(Table2[[Last Name]:[Last Name]]=$A20)*(Table2[[Event]:[Event]]="Leave")),"LV","")))))))),0)</f>
        <v>0</v>
      </c>
      <c r="P20" s="28">
        <f>IF($A20&lt;&gt;"",IF(SUMPRODUCT((Table2[[Start Date]:[Start Date]]&lt;=P$5)*(Table2[[Return Date]:[Return Date]]&gt;=P$5)*(Table2[[Last Name]:[Last Name]]=$A20)*(Table2[[Event]:[Event]]="Deployed")),"DPLY",IF(SUMPRODUCT((Table2[[Start Date]:[Start Date]]&lt;=P$5)*(Table2[[Return Date]:[Return Date]]&gt;=P$5)*(Table2[[Last Name]:[Last Name]]=$A20)*(Table2[[Event]:[Event]]="TDY")),"TDY",IF(SUMPRODUCT((Table2[[Start Date]:[Start Date]]&lt;=P$5)*(Table2[[Return Date]:[Return Date]]&gt;=P$5)*(Table2[[Last Name]:[Last Name]]=$A20)*(Table2[[Event]:[Event]]="Quarters")),"QTRS",IF(SUMPRODUCT((Table2[[Start Date]:[Start Date]]&lt;=P$5)*(Table2[[Return Date]:[Return Date]]&gt;=P$5)*(Table2[[Last Name]:[Last Name]]=$A20)*(Table2[[Event]:[Event]]="Appt")),"APPT",IF(SUMPRODUCT((Table2[[Start Date]:[Start Date]]&lt;=P$5)*(Table2[[Return Date]:[Return Date]]&gt;=P$5)*(Table2[[Last Name]:[Last Name]]=$A20)*(Table2[[Event]:[Event]]="Bay Orderly")),"BO",IF(SUMPRODUCT((Table2[[Start Date]:[Start Date]]&lt;=P$5)*(Table2[[Return Date]:[Return Date]]&gt;=P$5)*(Table2[[Last Name]:[Last Name]]=$A20)*(Table2[[Event]:[Event]]="Training")),"TRN",IF(SUMPRODUCT((Table2[[Start Date]:[Start Date]]&lt;=P$5)*(Table2[[Return Date]:[Return Date]]&gt;=P$5)*(Table2[[Last Name]:[Last Name]]=$A20)*(Table2[[Event]:[Event]]="PME")),"PME",IF(SUMPRODUCT((Table2[[Start Date]:[Start Date]]&lt;=P$5)*(Table2[[Return Date]:[Return Date]]&gt;=P$5)*(Table2[[Last Name]:[Last Name]]=$A20)*(Table2[[Event]:[Event]]="Leave")),"LV","")))))))),0)</f>
        <v>0</v>
      </c>
      <c r="Q20" s="28">
        <f>IF($A20&lt;&gt;"",IF(SUMPRODUCT((Table2[[Start Date]:[Start Date]]&lt;=Q$5)*(Table2[[Return Date]:[Return Date]]&gt;=Q$5)*(Table2[[Last Name]:[Last Name]]=$A20)*(Table2[[Event]:[Event]]="Deployed")),"DPLY",IF(SUMPRODUCT((Table2[[Start Date]:[Start Date]]&lt;=Q$5)*(Table2[[Return Date]:[Return Date]]&gt;=Q$5)*(Table2[[Last Name]:[Last Name]]=$A20)*(Table2[[Event]:[Event]]="TDY")),"TDY",IF(SUMPRODUCT((Table2[[Start Date]:[Start Date]]&lt;=Q$5)*(Table2[[Return Date]:[Return Date]]&gt;=Q$5)*(Table2[[Last Name]:[Last Name]]=$A20)*(Table2[[Event]:[Event]]="Quarters")),"QTRS",IF(SUMPRODUCT((Table2[[Start Date]:[Start Date]]&lt;=Q$5)*(Table2[[Return Date]:[Return Date]]&gt;=Q$5)*(Table2[[Last Name]:[Last Name]]=$A20)*(Table2[[Event]:[Event]]="Appt")),"APPT",IF(SUMPRODUCT((Table2[[Start Date]:[Start Date]]&lt;=Q$5)*(Table2[[Return Date]:[Return Date]]&gt;=Q$5)*(Table2[[Last Name]:[Last Name]]=$A20)*(Table2[[Event]:[Event]]="Bay Orderly")),"BO",IF(SUMPRODUCT((Table2[[Start Date]:[Start Date]]&lt;=Q$5)*(Table2[[Return Date]:[Return Date]]&gt;=Q$5)*(Table2[[Last Name]:[Last Name]]=$A20)*(Table2[[Event]:[Event]]="Training")),"TRN",IF(SUMPRODUCT((Table2[[Start Date]:[Start Date]]&lt;=Q$5)*(Table2[[Return Date]:[Return Date]]&gt;=Q$5)*(Table2[[Last Name]:[Last Name]]=$A20)*(Table2[[Event]:[Event]]="PME")),"PME",IF(SUMPRODUCT((Table2[[Start Date]:[Start Date]]&lt;=Q$5)*(Table2[[Return Date]:[Return Date]]&gt;=Q$5)*(Table2[[Last Name]:[Last Name]]=$A20)*(Table2[[Event]:[Event]]="Leave")),"LV","")))))))),0)</f>
        <v>0</v>
      </c>
      <c r="R20" s="28">
        <f>IF($A20&lt;&gt;"",IF(SUMPRODUCT((Table2[[Start Date]:[Start Date]]&lt;=R$5)*(Table2[[Return Date]:[Return Date]]&gt;=R$5)*(Table2[[Last Name]:[Last Name]]=$A20)*(Table2[[Event]:[Event]]="Deployed")),"DPLY",IF(SUMPRODUCT((Table2[[Start Date]:[Start Date]]&lt;=R$5)*(Table2[[Return Date]:[Return Date]]&gt;=R$5)*(Table2[[Last Name]:[Last Name]]=$A20)*(Table2[[Event]:[Event]]="TDY")),"TDY",IF(SUMPRODUCT((Table2[[Start Date]:[Start Date]]&lt;=R$5)*(Table2[[Return Date]:[Return Date]]&gt;=R$5)*(Table2[[Last Name]:[Last Name]]=$A20)*(Table2[[Event]:[Event]]="Quarters")),"QTRS",IF(SUMPRODUCT((Table2[[Start Date]:[Start Date]]&lt;=R$5)*(Table2[[Return Date]:[Return Date]]&gt;=R$5)*(Table2[[Last Name]:[Last Name]]=$A20)*(Table2[[Event]:[Event]]="Appt")),"APPT",IF(SUMPRODUCT((Table2[[Start Date]:[Start Date]]&lt;=R$5)*(Table2[[Return Date]:[Return Date]]&gt;=R$5)*(Table2[[Last Name]:[Last Name]]=$A20)*(Table2[[Event]:[Event]]="Bay Orderly")),"BO",IF(SUMPRODUCT((Table2[[Start Date]:[Start Date]]&lt;=R$5)*(Table2[[Return Date]:[Return Date]]&gt;=R$5)*(Table2[[Last Name]:[Last Name]]=$A20)*(Table2[[Event]:[Event]]="Training")),"TRN",IF(SUMPRODUCT((Table2[[Start Date]:[Start Date]]&lt;=R$5)*(Table2[[Return Date]:[Return Date]]&gt;=R$5)*(Table2[[Last Name]:[Last Name]]=$A20)*(Table2[[Event]:[Event]]="PME")),"PME",IF(SUMPRODUCT((Table2[[Start Date]:[Start Date]]&lt;=R$5)*(Table2[[Return Date]:[Return Date]]&gt;=R$5)*(Table2[[Last Name]:[Last Name]]=$A20)*(Table2[[Event]:[Event]]="Leave")),"LV","")))))))),0)</f>
        <v>0</v>
      </c>
      <c r="S20" s="28">
        <f>IF($A20&lt;&gt;"",IF(SUMPRODUCT((Table2[[Start Date]:[Start Date]]&lt;=S$5)*(Table2[[Return Date]:[Return Date]]&gt;=S$5)*(Table2[[Last Name]:[Last Name]]=$A20)*(Table2[[Event]:[Event]]="Deployed")),"DPLY",IF(SUMPRODUCT((Table2[[Start Date]:[Start Date]]&lt;=S$5)*(Table2[[Return Date]:[Return Date]]&gt;=S$5)*(Table2[[Last Name]:[Last Name]]=$A20)*(Table2[[Event]:[Event]]="TDY")),"TDY",IF(SUMPRODUCT((Table2[[Start Date]:[Start Date]]&lt;=S$5)*(Table2[[Return Date]:[Return Date]]&gt;=S$5)*(Table2[[Last Name]:[Last Name]]=$A20)*(Table2[[Event]:[Event]]="Quarters")),"QTRS",IF(SUMPRODUCT((Table2[[Start Date]:[Start Date]]&lt;=S$5)*(Table2[[Return Date]:[Return Date]]&gt;=S$5)*(Table2[[Last Name]:[Last Name]]=$A20)*(Table2[[Event]:[Event]]="Appt")),"APPT",IF(SUMPRODUCT((Table2[[Start Date]:[Start Date]]&lt;=S$5)*(Table2[[Return Date]:[Return Date]]&gt;=S$5)*(Table2[[Last Name]:[Last Name]]=$A20)*(Table2[[Event]:[Event]]="Bay Orderly")),"BO",IF(SUMPRODUCT((Table2[[Start Date]:[Start Date]]&lt;=S$5)*(Table2[[Return Date]:[Return Date]]&gt;=S$5)*(Table2[[Last Name]:[Last Name]]=$A20)*(Table2[[Event]:[Event]]="Training")),"TRN",IF(SUMPRODUCT((Table2[[Start Date]:[Start Date]]&lt;=S$5)*(Table2[[Return Date]:[Return Date]]&gt;=S$5)*(Table2[[Last Name]:[Last Name]]=$A20)*(Table2[[Event]:[Event]]="PME")),"PME",IF(SUMPRODUCT((Table2[[Start Date]:[Start Date]]&lt;=S$5)*(Table2[[Return Date]:[Return Date]]&gt;=S$5)*(Table2[[Last Name]:[Last Name]]=$A20)*(Table2[[Event]:[Event]]="Leave")),"LV","")))))))),0)</f>
        <v>0</v>
      </c>
      <c r="T20" s="28">
        <f>IF($A20&lt;&gt;"",IF(SUMPRODUCT((Table2[[Start Date]:[Start Date]]&lt;=T$5)*(Table2[[Return Date]:[Return Date]]&gt;=T$5)*(Table2[[Last Name]:[Last Name]]=$A20)*(Table2[[Event]:[Event]]="Deployed")),"DPLY",IF(SUMPRODUCT((Table2[[Start Date]:[Start Date]]&lt;=T$5)*(Table2[[Return Date]:[Return Date]]&gt;=T$5)*(Table2[[Last Name]:[Last Name]]=$A20)*(Table2[[Event]:[Event]]="TDY")),"TDY",IF(SUMPRODUCT((Table2[[Start Date]:[Start Date]]&lt;=T$5)*(Table2[[Return Date]:[Return Date]]&gt;=T$5)*(Table2[[Last Name]:[Last Name]]=$A20)*(Table2[[Event]:[Event]]="Quarters")),"QTRS",IF(SUMPRODUCT((Table2[[Start Date]:[Start Date]]&lt;=T$5)*(Table2[[Return Date]:[Return Date]]&gt;=T$5)*(Table2[[Last Name]:[Last Name]]=$A20)*(Table2[[Event]:[Event]]="Appt")),"APPT",IF(SUMPRODUCT((Table2[[Start Date]:[Start Date]]&lt;=T$5)*(Table2[[Return Date]:[Return Date]]&gt;=T$5)*(Table2[[Last Name]:[Last Name]]=$A20)*(Table2[[Event]:[Event]]="Bay Orderly")),"BO",IF(SUMPRODUCT((Table2[[Start Date]:[Start Date]]&lt;=T$5)*(Table2[[Return Date]:[Return Date]]&gt;=T$5)*(Table2[[Last Name]:[Last Name]]=$A20)*(Table2[[Event]:[Event]]="Training")),"TRN",IF(SUMPRODUCT((Table2[[Start Date]:[Start Date]]&lt;=T$5)*(Table2[[Return Date]:[Return Date]]&gt;=T$5)*(Table2[[Last Name]:[Last Name]]=$A20)*(Table2[[Event]:[Event]]="PME")),"PME",IF(SUMPRODUCT((Table2[[Start Date]:[Start Date]]&lt;=T$5)*(Table2[[Return Date]:[Return Date]]&gt;=T$5)*(Table2[[Last Name]:[Last Name]]=$A20)*(Table2[[Event]:[Event]]="Leave")),"LV","")))))))),0)</f>
        <v>0</v>
      </c>
      <c r="U20" s="28">
        <f>IF($A20&lt;&gt;"",IF(SUMPRODUCT((Table2[[Start Date]:[Start Date]]&lt;=U$5)*(Table2[[Return Date]:[Return Date]]&gt;=U$5)*(Table2[[Last Name]:[Last Name]]=$A20)*(Table2[[Event]:[Event]]="Deployed")),"DPLY",IF(SUMPRODUCT((Table2[[Start Date]:[Start Date]]&lt;=U$5)*(Table2[[Return Date]:[Return Date]]&gt;=U$5)*(Table2[[Last Name]:[Last Name]]=$A20)*(Table2[[Event]:[Event]]="TDY")),"TDY",IF(SUMPRODUCT((Table2[[Start Date]:[Start Date]]&lt;=U$5)*(Table2[[Return Date]:[Return Date]]&gt;=U$5)*(Table2[[Last Name]:[Last Name]]=$A20)*(Table2[[Event]:[Event]]="Quarters")),"QTRS",IF(SUMPRODUCT((Table2[[Start Date]:[Start Date]]&lt;=U$5)*(Table2[[Return Date]:[Return Date]]&gt;=U$5)*(Table2[[Last Name]:[Last Name]]=$A20)*(Table2[[Event]:[Event]]="Appt")),"APPT",IF(SUMPRODUCT((Table2[[Start Date]:[Start Date]]&lt;=U$5)*(Table2[[Return Date]:[Return Date]]&gt;=U$5)*(Table2[[Last Name]:[Last Name]]=$A20)*(Table2[[Event]:[Event]]="Bay Orderly")),"BO",IF(SUMPRODUCT((Table2[[Start Date]:[Start Date]]&lt;=U$5)*(Table2[[Return Date]:[Return Date]]&gt;=U$5)*(Table2[[Last Name]:[Last Name]]=$A20)*(Table2[[Event]:[Event]]="Training")),"TRN",IF(SUMPRODUCT((Table2[[Start Date]:[Start Date]]&lt;=U$5)*(Table2[[Return Date]:[Return Date]]&gt;=U$5)*(Table2[[Last Name]:[Last Name]]=$A20)*(Table2[[Event]:[Event]]="PME")),"PME",IF(SUMPRODUCT((Table2[[Start Date]:[Start Date]]&lt;=U$5)*(Table2[[Return Date]:[Return Date]]&gt;=U$5)*(Table2[[Last Name]:[Last Name]]=$A20)*(Table2[[Event]:[Event]]="Leave")),"LV","")))))))),0)</f>
        <v>0</v>
      </c>
      <c r="V20" s="28">
        <f>IF($A20&lt;&gt;"",IF(SUMPRODUCT((Table2[[Start Date]:[Start Date]]&lt;=V$5)*(Table2[[Return Date]:[Return Date]]&gt;=V$5)*(Table2[[Last Name]:[Last Name]]=$A20)*(Table2[[Event]:[Event]]="Deployed")),"DPLY",IF(SUMPRODUCT((Table2[[Start Date]:[Start Date]]&lt;=V$5)*(Table2[[Return Date]:[Return Date]]&gt;=V$5)*(Table2[[Last Name]:[Last Name]]=$A20)*(Table2[[Event]:[Event]]="TDY")),"TDY",IF(SUMPRODUCT((Table2[[Start Date]:[Start Date]]&lt;=V$5)*(Table2[[Return Date]:[Return Date]]&gt;=V$5)*(Table2[[Last Name]:[Last Name]]=$A20)*(Table2[[Event]:[Event]]="Quarters")),"QTRS",IF(SUMPRODUCT((Table2[[Start Date]:[Start Date]]&lt;=V$5)*(Table2[[Return Date]:[Return Date]]&gt;=V$5)*(Table2[[Last Name]:[Last Name]]=$A20)*(Table2[[Event]:[Event]]="Appt")),"APPT",IF(SUMPRODUCT((Table2[[Start Date]:[Start Date]]&lt;=V$5)*(Table2[[Return Date]:[Return Date]]&gt;=V$5)*(Table2[[Last Name]:[Last Name]]=$A20)*(Table2[[Event]:[Event]]="Bay Orderly")),"BO",IF(SUMPRODUCT((Table2[[Start Date]:[Start Date]]&lt;=V$5)*(Table2[[Return Date]:[Return Date]]&gt;=V$5)*(Table2[[Last Name]:[Last Name]]=$A20)*(Table2[[Event]:[Event]]="Training")),"TRN",IF(SUMPRODUCT((Table2[[Start Date]:[Start Date]]&lt;=V$5)*(Table2[[Return Date]:[Return Date]]&gt;=V$5)*(Table2[[Last Name]:[Last Name]]=$A20)*(Table2[[Event]:[Event]]="PME")),"PME",IF(SUMPRODUCT((Table2[[Start Date]:[Start Date]]&lt;=V$5)*(Table2[[Return Date]:[Return Date]]&gt;=V$5)*(Table2[[Last Name]:[Last Name]]=$A20)*(Table2[[Event]:[Event]]="Leave")),"LV","")))))))),0)</f>
        <v>0</v>
      </c>
      <c r="W20" s="28">
        <f>IF($A20&lt;&gt;"",IF(SUMPRODUCT((Table2[[Start Date]:[Start Date]]&lt;=W$5)*(Table2[[Return Date]:[Return Date]]&gt;=W$5)*(Table2[[Last Name]:[Last Name]]=$A20)*(Table2[[Event]:[Event]]="Deployed")),"DPLY",IF(SUMPRODUCT((Table2[[Start Date]:[Start Date]]&lt;=W$5)*(Table2[[Return Date]:[Return Date]]&gt;=W$5)*(Table2[[Last Name]:[Last Name]]=$A20)*(Table2[[Event]:[Event]]="TDY")),"TDY",IF(SUMPRODUCT((Table2[[Start Date]:[Start Date]]&lt;=W$5)*(Table2[[Return Date]:[Return Date]]&gt;=W$5)*(Table2[[Last Name]:[Last Name]]=$A20)*(Table2[[Event]:[Event]]="Quarters")),"QTRS",IF(SUMPRODUCT((Table2[[Start Date]:[Start Date]]&lt;=W$5)*(Table2[[Return Date]:[Return Date]]&gt;=W$5)*(Table2[[Last Name]:[Last Name]]=$A20)*(Table2[[Event]:[Event]]="Appt")),"APPT",IF(SUMPRODUCT((Table2[[Start Date]:[Start Date]]&lt;=W$5)*(Table2[[Return Date]:[Return Date]]&gt;=W$5)*(Table2[[Last Name]:[Last Name]]=$A20)*(Table2[[Event]:[Event]]="Bay Orderly")),"BO",IF(SUMPRODUCT((Table2[[Start Date]:[Start Date]]&lt;=W$5)*(Table2[[Return Date]:[Return Date]]&gt;=W$5)*(Table2[[Last Name]:[Last Name]]=$A20)*(Table2[[Event]:[Event]]="Training")),"TRN",IF(SUMPRODUCT((Table2[[Start Date]:[Start Date]]&lt;=W$5)*(Table2[[Return Date]:[Return Date]]&gt;=W$5)*(Table2[[Last Name]:[Last Name]]=$A20)*(Table2[[Event]:[Event]]="PME")),"PME",IF(SUMPRODUCT((Table2[[Start Date]:[Start Date]]&lt;=W$5)*(Table2[[Return Date]:[Return Date]]&gt;=W$5)*(Table2[[Last Name]:[Last Name]]=$A20)*(Table2[[Event]:[Event]]="Leave")),"LV","")))))))),0)</f>
        <v>0</v>
      </c>
      <c r="X20" s="28">
        <f>IF($A20&lt;&gt;"",IF(SUMPRODUCT((Table2[[Start Date]:[Start Date]]&lt;=X$5)*(Table2[[Return Date]:[Return Date]]&gt;=X$5)*(Table2[[Last Name]:[Last Name]]=$A20)*(Table2[[Event]:[Event]]="Deployed")),"DPLY",IF(SUMPRODUCT((Table2[[Start Date]:[Start Date]]&lt;=X$5)*(Table2[[Return Date]:[Return Date]]&gt;=X$5)*(Table2[[Last Name]:[Last Name]]=$A20)*(Table2[[Event]:[Event]]="TDY")),"TDY",IF(SUMPRODUCT((Table2[[Start Date]:[Start Date]]&lt;=X$5)*(Table2[[Return Date]:[Return Date]]&gt;=X$5)*(Table2[[Last Name]:[Last Name]]=$A20)*(Table2[[Event]:[Event]]="Quarters")),"QTRS",IF(SUMPRODUCT((Table2[[Start Date]:[Start Date]]&lt;=X$5)*(Table2[[Return Date]:[Return Date]]&gt;=X$5)*(Table2[[Last Name]:[Last Name]]=$A20)*(Table2[[Event]:[Event]]="Appt")),"APPT",IF(SUMPRODUCT((Table2[[Start Date]:[Start Date]]&lt;=X$5)*(Table2[[Return Date]:[Return Date]]&gt;=X$5)*(Table2[[Last Name]:[Last Name]]=$A20)*(Table2[[Event]:[Event]]="Bay Orderly")),"BO",IF(SUMPRODUCT((Table2[[Start Date]:[Start Date]]&lt;=X$5)*(Table2[[Return Date]:[Return Date]]&gt;=X$5)*(Table2[[Last Name]:[Last Name]]=$A20)*(Table2[[Event]:[Event]]="Training")),"TRN",IF(SUMPRODUCT((Table2[[Start Date]:[Start Date]]&lt;=X$5)*(Table2[[Return Date]:[Return Date]]&gt;=X$5)*(Table2[[Last Name]:[Last Name]]=$A20)*(Table2[[Event]:[Event]]="PME")),"PME",IF(SUMPRODUCT((Table2[[Start Date]:[Start Date]]&lt;=X$5)*(Table2[[Return Date]:[Return Date]]&gt;=X$5)*(Table2[[Last Name]:[Last Name]]=$A20)*(Table2[[Event]:[Event]]="Leave")),"LV","")))))))),0)</f>
        <v>0</v>
      </c>
      <c r="Y20" s="28">
        <f>IF($A20&lt;&gt;"",IF(SUMPRODUCT((Table2[[Start Date]:[Start Date]]&lt;=Y$5)*(Table2[[Return Date]:[Return Date]]&gt;=Y$5)*(Table2[[Last Name]:[Last Name]]=$A20)*(Table2[[Event]:[Event]]="Deployed")),"DPLY",IF(SUMPRODUCT((Table2[[Start Date]:[Start Date]]&lt;=Y$5)*(Table2[[Return Date]:[Return Date]]&gt;=Y$5)*(Table2[[Last Name]:[Last Name]]=$A20)*(Table2[[Event]:[Event]]="TDY")),"TDY",IF(SUMPRODUCT((Table2[[Start Date]:[Start Date]]&lt;=Y$5)*(Table2[[Return Date]:[Return Date]]&gt;=Y$5)*(Table2[[Last Name]:[Last Name]]=$A20)*(Table2[[Event]:[Event]]="Quarters")),"QTRS",IF(SUMPRODUCT((Table2[[Start Date]:[Start Date]]&lt;=Y$5)*(Table2[[Return Date]:[Return Date]]&gt;=Y$5)*(Table2[[Last Name]:[Last Name]]=$A20)*(Table2[[Event]:[Event]]="Appt")),"APPT",IF(SUMPRODUCT((Table2[[Start Date]:[Start Date]]&lt;=Y$5)*(Table2[[Return Date]:[Return Date]]&gt;=Y$5)*(Table2[[Last Name]:[Last Name]]=$A20)*(Table2[[Event]:[Event]]="Bay Orderly")),"BO",IF(SUMPRODUCT((Table2[[Start Date]:[Start Date]]&lt;=Y$5)*(Table2[[Return Date]:[Return Date]]&gt;=Y$5)*(Table2[[Last Name]:[Last Name]]=$A20)*(Table2[[Event]:[Event]]="Training")),"TRN",IF(SUMPRODUCT((Table2[[Start Date]:[Start Date]]&lt;=Y$5)*(Table2[[Return Date]:[Return Date]]&gt;=Y$5)*(Table2[[Last Name]:[Last Name]]=$A20)*(Table2[[Event]:[Event]]="PME")),"PME",IF(SUMPRODUCT((Table2[[Start Date]:[Start Date]]&lt;=Y$5)*(Table2[[Return Date]:[Return Date]]&gt;=Y$5)*(Table2[[Last Name]:[Last Name]]=$A20)*(Table2[[Event]:[Event]]="Leave")),"LV","")))))))),0)</f>
        <v>0</v>
      </c>
      <c r="Z20" s="28">
        <f>IF($A20&lt;&gt;"",IF(SUMPRODUCT((Table2[[Start Date]:[Start Date]]&lt;=Z$5)*(Table2[[Return Date]:[Return Date]]&gt;=Z$5)*(Table2[[Last Name]:[Last Name]]=$A20)*(Table2[[Event]:[Event]]="Deployed")),"DPLY",IF(SUMPRODUCT((Table2[[Start Date]:[Start Date]]&lt;=Z$5)*(Table2[[Return Date]:[Return Date]]&gt;=Z$5)*(Table2[[Last Name]:[Last Name]]=$A20)*(Table2[[Event]:[Event]]="TDY")),"TDY",IF(SUMPRODUCT((Table2[[Start Date]:[Start Date]]&lt;=Z$5)*(Table2[[Return Date]:[Return Date]]&gt;=Z$5)*(Table2[[Last Name]:[Last Name]]=$A20)*(Table2[[Event]:[Event]]="Quarters")),"QTRS",IF(SUMPRODUCT((Table2[[Start Date]:[Start Date]]&lt;=Z$5)*(Table2[[Return Date]:[Return Date]]&gt;=Z$5)*(Table2[[Last Name]:[Last Name]]=$A20)*(Table2[[Event]:[Event]]="Appt")),"APPT",IF(SUMPRODUCT((Table2[[Start Date]:[Start Date]]&lt;=Z$5)*(Table2[[Return Date]:[Return Date]]&gt;=Z$5)*(Table2[[Last Name]:[Last Name]]=$A20)*(Table2[[Event]:[Event]]="Bay Orderly")),"BO",IF(SUMPRODUCT((Table2[[Start Date]:[Start Date]]&lt;=Z$5)*(Table2[[Return Date]:[Return Date]]&gt;=Z$5)*(Table2[[Last Name]:[Last Name]]=$A20)*(Table2[[Event]:[Event]]="Training")),"TRN",IF(SUMPRODUCT((Table2[[Start Date]:[Start Date]]&lt;=Z$5)*(Table2[[Return Date]:[Return Date]]&gt;=Z$5)*(Table2[[Last Name]:[Last Name]]=$A20)*(Table2[[Event]:[Event]]="PME")),"PME",IF(SUMPRODUCT((Table2[[Start Date]:[Start Date]]&lt;=Z$5)*(Table2[[Return Date]:[Return Date]]&gt;=Z$5)*(Table2[[Last Name]:[Last Name]]=$A20)*(Table2[[Event]:[Event]]="Leave")),"LV","")))))))),0)</f>
        <v>0</v>
      </c>
      <c r="AA20" s="28">
        <f>IF($A20&lt;&gt;"",IF(SUMPRODUCT((Table2[[Start Date]:[Start Date]]&lt;=AA$5)*(Table2[[Return Date]:[Return Date]]&gt;=AA$5)*(Table2[[Last Name]:[Last Name]]=$A20)*(Table2[[Event]:[Event]]="Deployed")),"DPLY",IF(SUMPRODUCT((Table2[[Start Date]:[Start Date]]&lt;=AA$5)*(Table2[[Return Date]:[Return Date]]&gt;=AA$5)*(Table2[[Last Name]:[Last Name]]=$A20)*(Table2[[Event]:[Event]]="TDY")),"TDY",IF(SUMPRODUCT((Table2[[Start Date]:[Start Date]]&lt;=AA$5)*(Table2[[Return Date]:[Return Date]]&gt;=AA$5)*(Table2[[Last Name]:[Last Name]]=$A20)*(Table2[[Event]:[Event]]="Quarters")),"QTRS",IF(SUMPRODUCT((Table2[[Start Date]:[Start Date]]&lt;=AA$5)*(Table2[[Return Date]:[Return Date]]&gt;=AA$5)*(Table2[[Last Name]:[Last Name]]=$A20)*(Table2[[Event]:[Event]]="Appt")),"APPT",IF(SUMPRODUCT((Table2[[Start Date]:[Start Date]]&lt;=AA$5)*(Table2[[Return Date]:[Return Date]]&gt;=AA$5)*(Table2[[Last Name]:[Last Name]]=$A20)*(Table2[[Event]:[Event]]="Bay Orderly")),"BO",IF(SUMPRODUCT((Table2[[Start Date]:[Start Date]]&lt;=AA$5)*(Table2[[Return Date]:[Return Date]]&gt;=AA$5)*(Table2[[Last Name]:[Last Name]]=$A20)*(Table2[[Event]:[Event]]="Training")),"TRN",IF(SUMPRODUCT((Table2[[Start Date]:[Start Date]]&lt;=AA$5)*(Table2[[Return Date]:[Return Date]]&gt;=AA$5)*(Table2[[Last Name]:[Last Name]]=$A20)*(Table2[[Event]:[Event]]="PME")),"PME",IF(SUMPRODUCT((Table2[[Start Date]:[Start Date]]&lt;=AA$5)*(Table2[[Return Date]:[Return Date]]&gt;=AA$5)*(Table2[[Last Name]:[Last Name]]=$A20)*(Table2[[Event]:[Event]]="Leave")),"LV","")))))))),0)</f>
        <v>0</v>
      </c>
      <c r="AB20" s="28">
        <f>IF($A20&lt;&gt;"",IF(SUMPRODUCT((Table2[[Start Date]:[Start Date]]&lt;=AB$5)*(Table2[[Return Date]:[Return Date]]&gt;=AB$5)*(Table2[[Last Name]:[Last Name]]=$A20)*(Table2[[Event]:[Event]]="Deployed")),"DPLY",IF(SUMPRODUCT((Table2[[Start Date]:[Start Date]]&lt;=AB$5)*(Table2[[Return Date]:[Return Date]]&gt;=AB$5)*(Table2[[Last Name]:[Last Name]]=$A20)*(Table2[[Event]:[Event]]="TDY")),"TDY",IF(SUMPRODUCT((Table2[[Start Date]:[Start Date]]&lt;=AB$5)*(Table2[[Return Date]:[Return Date]]&gt;=AB$5)*(Table2[[Last Name]:[Last Name]]=$A20)*(Table2[[Event]:[Event]]="Quarters")),"QTRS",IF(SUMPRODUCT((Table2[[Start Date]:[Start Date]]&lt;=AB$5)*(Table2[[Return Date]:[Return Date]]&gt;=AB$5)*(Table2[[Last Name]:[Last Name]]=$A20)*(Table2[[Event]:[Event]]="Appt")),"APPT",IF(SUMPRODUCT((Table2[[Start Date]:[Start Date]]&lt;=AB$5)*(Table2[[Return Date]:[Return Date]]&gt;=AB$5)*(Table2[[Last Name]:[Last Name]]=$A20)*(Table2[[Event]:[Event]]="Bay Orderly")),"BO",IF(SUMPRODUCT((Table2[[Start Date]:[Start Date]]&lt;=AB$5)*(Table2[[Return Date]:[Return Date]]&gt;=AB$5)*(Table2[[Last Name]:[Last Name]]=$A20)*(Table2[[Event]:[Event]]="Training")),"TRN",IF(SUMPRODUCT((Table2[[Start Date]:[Start Date]]&lt;=AB$5)*(Table2[[Return Date]:[Return Date]]&gt;=AB$5)*(Table2[[Last Name]:[Last Name]]=$A20)*(Table2[[Event]:[Event]]="PME")),"PME",IF(SUMPRODUCT((Table2[[Start Date]:[Start Date]]&lt;=AB$5)*(Table2[[Return Date]:[Return Date]]&gt;=AB$5)*(Table2[[Last Name]:[Last Name]]=$A20)*(Table2[[Event]:[Event]]="Leave")),"LV","")))))))),0)</f>
        <v>0</v>
      </c>
      <c r="AC20" s="28">
        <f>IF($A20&lt;&gt;"",IF(SUMPRODUCT((Table2[[Start Date]:[Start Date]]&lt;=AC$5)*(Table2[[Return Date]:[Return Date]]&gt;=AC$5)*(Table2[[Last Name]:[Last Name]]=$A20)*(Table2[[Event]:[Event]]="Deployed")),"DPLY",IF(SUMPRODUCT((Table2[[Start Date]:[Start Date]]&lt;=AC$5)*(Table2[[Return Date]:[Return Date]]&gt;=AC$5)*(Table2[[Last Name]:[Last Name]]=$A20)*(Table2[[Event]:[Event]]="TDY")),"TDY",IF(SUMPRODUCT((Table2[[Start Date]:[Start Date]]&lt;=AC$5)*(Table2[[Return Date]:[Return Date]]&gt;=AC$5)*(Table2[[Last Name]:[Last Name]]=$A20)*(Table2[[Event]:[Event]]="Quarters")),"QTRS",IF(SUMPRODUCT((Table2[[Start Date]:[Start Date]]&lt;=AC$5)*(Table2[[Return Date]:[Return Date]]&gt;=AC$5)*(Table2[[Last Name]:[Last Name]]=$A20)*(Table2[[Event]:[Event]]="Appt")),"APPT",IF(SUMPRODUCT((Table2[[Start Date]:[Start Date]]&lt;=AC$5)*(Table2[[Return Date]:[Return Date]]&gt;=AC$5)*(Table2[[Last Name]:[Last Name]]=$A20)*(Table2[[Event]:[Event]]="Bay Orderly")),"BO",IF(SUMPRODUCT((Table2[[Start Date]:[Start Date]]&lt;=AC$5)*(Table2[[Return Date]:[Return Date]]&gt;=AC$5)*(Table2[[Last Name]:[Last Name]]=$A20)*(Table2[[Event]:[Event]]="Training")),"TRN",IF(SUMPRODUCT((Table2[[Start Date]:[Start Date]]&lt;=AC$5)*(Table2[[Return Date]:[Return Date]]&gt;=AC$5)*(Table2[[Last Name]:[Last Name]]=$A20)*(Table2[[Event]:[Event]]="PME")),"PME",IF(SUMPRODUCT((Table2[[Start Date]:[Start Date]]&lt;=AC$5)*(Table2[[Return Date]:[Return Date]]&gt;=AC$5)*(Table2[[Last Name]:[Last Name]]=$A20)*(Table2[[Event]:[Event]]="Leave")),"LV","")))))))),0)</f>
        <v>0</v>
      </c>
      <c r="AD20" s="28">
        <f>IF($A20&lt;&gt;"",IF(SUMPRODUCT((Table2[[Start Date]:[Start Date]]&lt;=AD$5)*(Table2[[Return Date]:[Return Date]]&gt;=AD$5)*(Table2[[Last Name]:[Last Name]]=$A20)*(Table2[[Event]:[Event]]="Deployed")),"DPLY",IF(SUMPRODUCT((Table2[[Start Date]:[Start Date]]&lt;=AD$5)*(Table2[[Return Date]:[Return Date]]&gt;=AD$5)*(Table2[[Last Name]:[Last Name]]=$A20)*(Table2[[Event]:[Event]]="TDY")),"TDY",IF(SUMPRODUCT((Table2[[Start Date]:[Start Date]]&lt;=AD$5)*(Table2[[Return Date]:[Return Date]]&gt;=AD$5)*(Table2[[Last Name]:[Last Name]]=$A20)*(Table2[[Event]:[Event]]="Quarters")),"QTRS",IF(SUMPRODUCT((Table2[[Start Date]:[Start Date]]&lt;=AD$5)*(Table2[[Return Date]:[Return Date]]&gt;=AD$5)*(Table2[[Last Name]:[Last Name]]=$A20)*(Table2[[Event]:[Event]]="Appt")),"APPT",IF(SUMPRODUCT((Table2[[Start Date]:[Start Date]]&lt;=AD$5)*(Table2[[Return Date]:[Return Date]]&gt;=AD$5)*(Table2[[Last Name]:[Last Name]]=$A20)*(Table2[[Event]:[Event]]="Bay Orderly")),"BO",IF(SUMPRODUCT((Table2[[Start Date]:[Start Date]]&lt;=AD$5)*(Table2[[Return Date]:[Return Date]]&gt;=AD$5)*(Table2[[Last Name]:[Last Name]]=$A20)*(Table2[[Event]:[Event]]="Training")),"TRN",IF(SUMPRODUCT((Table2[[Start Date]:[Start Date]]&lt;=AD$5)*(Table2[[Return Date]:[Return Date]]&gt;=AD$5)*(Table2[[Last Name]:[Last Name]]=$A20)*(Table2[[Event]:[Event]]="PME")),"PME",IF(SUMPRODUCT((Table2[[Start Date]:[Start Date]]&lt;=AD$5)*(Table2[[Return Date]:[Return Date]]&gt;=AD$5)*(Table2[[Last Name]:[Last Name]]=$A20)*(Table2[[Event]:[Event]]="Leave")),"LV","")))))))),0)</f>
        <v>0</v>
      </c>
      <c r="AE20" s="28">
        <f>IF($A20&lt;&gt;"",IF(SUMPRODUCT((Table2[[Start Date]:[Start Date]]&lt;=AE$5)*(Table2[[Return Date]:[Return Date]]&gt;=AE$5)*(Table2[[Last Name]:[Last Name]]=$A20)*(Table2[[Event]:[Event]]="Deployed")),"DPLY",IF(SUMPRODUCT((Table2[[Start Date]:[Start Date]]&lt;=AE$5)*(Table2[[Return Date]:[Return Date]]&gt;=AE$5)*(Table2[[Last Name]:[Last Name]]=$A20)*(Table2[[Event]:[Event]]="TDY")),"TDY",IF(SUMPRODUCT((Table2[[Start Date]:[Start Date]]&lt;=AE$5)*(Table2[[Return Date]:[Return Date]]&gt;=AE$5)*(Table2[[Last Name]:[Last Name]]=$A20)*(Table2[[Event]:[Event]]="Quarters")),"QTRS",IF(SUMPRODUCT((Table2[[Start Date]:[Start Date]]&lt;=AE$5)*(Table2[[Return Date]:[Return Date]]&gt;=AE$5)*(Table2[[Last Name]:[Last Name]]=$A20)*(Table2[[Event]:[Event]]="Appt")),"APPT",IF(SUMPRODUCT((Table2[[Start Date]:[Start Date]]&lt;=AE$5)*(Table2[[Return Date]:[Return Date]]&gt;=AE$5)*(Table2[[Last Name]:[Last Name]]=$A20)*(Table2[[Event]:[Event]]="Bay Orderly")),"BO",IF(SUMPRODUCT((Table2[[Start Date]:[Start Date]]&lt;=AE$5)*(Table2[[Return Date]:[Return Date]]&gt;=AE$5)*(Table2[[Last Name]:[Last Name]]=$A20)*(Table2[[Event]:[Event]]="Training")),"TRN",IF(SUMPRODUCT((Table2[[Start Date]:[Start Date]]&lt;=AE$5)*(Table2[[Return Date]:[Return Date]]&gt;=AE$5)*(Table2[[Last Name]:[Last Name]]=$A20)*(Table2[[Event]:[Event]]="PME")),"PME",IF(SUMPRODUCT((Table2[[Start Date]:[Start Date]]&lt;=AE$5)*(Table2[[Return Date]:[Return Date]]&gt;=AE$5)*(Table2[[Last Name]:[Last Name]]=$A20)*(Table2[[Event]:[Event]]="Leave")),"LV","")))))))),0)</f>
        <v>0</v>
      </c>
      <c r="AF20" s="28">
        <f>IF($A20&lt;&gt;"",IF(SUMPRODUCT((Table2[[Start Date]:[Start Date]]&lt;=AF$5)*(Table2[[Return Date]:[Return Date]]&gt;=AF$5)*(Table2[[Last Name]:[Last Name]]=$A20)*(Table2[[Event]:[Event]]="Deployed")),"DPLY",IF(SUMPRODUCT((Table2[[Start Date]:[Start Date]]&lt;=AF$5)*(Table2[[Return Date]:[Return Date]]&gt;=AF$5)*(Table2[[Last Name]:[Last Name]]=$A20)*(Table2[[Event]:[Event]]="TDY")),"TDY",IF(SUMPRODUCT((Table2[[Start Date]:[Start Date]]&lt;=AF$5)*(Table2[[Return Date]:[Return Date]]&gt;=AF$5)*(Table2[[Last Name]:[Last Name]]=$A20)*(Table2[[Event]:[Event]]="Quarters")),"QTRS",IF(SUMPRODUCT((Table2[[Start Date]:[Start Date]]&lt;=AF$5)*(Table2[[Return Date]:[Return Date]]&gt;=AF$5)*(Table2[[Last Name]:[Last Name]]=$A20)*(Table2[[Event]:[Event]]="Appt")),"APPT",IF(SUMPRODUCT((Table2[[Start Date]:[Start Date]]&lt;=AF$5)*(Table2[[Return Date]:[Return Date]]&gt;=AF$5)*(Table2[[Last Name]:[Last Name]]=$A20)*(Table2[[Event]:[Event]]="Bay Orderly")),"BO",IF(SUMPRODUCT((Table2[[Start Date]:[Start Date]]&lt;=AF$5)*(Table2[[Return Date]:[Return Date]]&gt;=AF$5)*(Table2[[Last Name]:[Last Name]]=$A20)*(Table2[[Event]:[Event]]="Training")),"TRN",IF(SUMPRODUCT((Table2[[Start Date]:[Start Date]]&lt;=AF$5)*(Table2[[Return Date]:[Return Date]]&gt;=AF$5)*(Table2[[Last Name]:[Last Name]]=$A20)*(Table2[[Event]:[Event]]="PME")),"PME",IF(SUMPRODUCT((Table2[[Start Date]:[Start Date]]&lt;=AF$5)*(Table2[[Return Date]:[Return Date]]&gt;=AF$5)*(Table2[[Last Name]:[Last Name]]=$A20)*(Table2[[Event]:[Event]]="Leave")),"LV","")))))))),0)</f>
        <v>0</v>
      </c>
      <c r="AG20" s="28">
        <f>IF($A20&lt;&gt;"",IF(SUMPRODUCT((Table2[[Start Date]:[Start Date]]&lt;=AG$5)*(Table2[[Return Date]:[Return Date]]&gt;=AG$5)*(Table2[[Last Name]:[Last Name]]=$A20)*(Table2[[Event]:[Event]]="Deployed")),"DPLY",IF(SUMPRODUCT((Table2[[Start Date]:[Start Date]]&lt;=AG$5)*(Table2[[Return Date]:[Return Date]]&gt;=AG$5)*(Table2[[Last Name]:[Last Name]]=$A20)*(Table2[[Event]:[Event]]="TDY")),"TDY",IF(SUMPRODUCT((Table2[[Start Date]:[Start Date]]&lt;=AG$5)*(Table2[[Return Date]:[Return Date]]&gt;=AG$5)*(Table2[[Last Name]:[Last Name]]=$A20)*(Table2[[Event]:[Event]]="Quarters")),"QTRS",IF(SUMPRODUCT((Table2[[Start Date]:[Start Date]]&lt;=AG$5)*(Table2[[Return Date]:[Return Date]]&gt;=AG$5)*(Table2[[Last Name]:[Last Name]]=$A20)*(Table2[[Event]:[Event]]="Appt")),"APPT",IF(SUMPRODUCT((Table2[[Start Date]:[Start Date]]&lt;=AG$5)*(Table2[[Return Date]:[Return Date]]&gt;=AG$5)*(Table2[[Last Name]:[Last Name]]=$A20)*(Table2[[Event]:[Event]]="Bay Orderly")),"BO",IF(SUMPRODUCT((Table2[[Start Date]:[Start Date]]&lt;=AG$5)*(Table2[[Return Date]:[Return Date]]&gt;=AG$5)*(Table2[[Last Name]:[Last Name]]=$A20)*(Table2[[Event]:[Event]]="Training")),"TRN",IF(SUMPRODUCT((Table2[[Start Date]:[Start Date]]&lt;=AG$5)*(Table2[[Return Date]:[Return Date]]&gt;=AG$5)*(Table2[[Last Name]:[Last Name]]=$A20)*(Table2[[Event]:[Event]]="PME")),"PME",IF(SUMPRODUCT((Table2[[Start Date]:[Start Date]]&lt;=AG$5)*(Table2[[Return Date]:[Return Date]]&gt;=AG$5)*(Table2[[Last Name]:[Last Name]]=$A20)*(Table2[[Event]:[Event]]="Leave")),"LV","")))))))),0)</f>
        <v>0</v>
      </c>
      <c r="AH20" s="28">
        <f>IF($A20&lt;&gt;"",IF(SUMPRODUCT((Table2[[Start Date]:[Start Date]]&lt;=AH$5)*(Table2[[Return Date]:[Return Date]]&gt;=AH$5)*(Table2[[Last Name]:[Last Name]]=$A20)*(Table2[[Event]:[Event]]="Deployed")),"DPLY",IF(SUMPRODUCT((Table2[[Start Date]:[Start Date]]&lt;=AH$5)*(Table2[[Return Date]:[Return Date]]&gt;=AH$5)*(Table2[[Last Name]:[Last Name]]=$A20)*(Table2[[Event]:[Event]]="TDY")),"TDY",IF(SUMPRODUCT((Table2[[Start Date]:[Start Date]]&lt;=AH$5)*(Table2[[Return Date]:[Return Date]]&gt;=AH$5)*(Table2[[Last Name]:[Last Name]]=$A20)*(Table2[[Event]:[Event]]="Quarters")),"QTRS",IF(SUMPRODUCT((Table2[[Start Date]:[Start Date]]&lt;=AH$5)*(Table2[[Return Date]:[Return Date]]&gt;=AH$5)*(Table2[[Last Name]:[Last Name]]=$A20)*(Table2[[Event]:[Event]]="Appt")),"APPT",IF(SUMPRODUCT((Table2[[Start Date]:[Start Date]]&lt;=AH$5)*(Table2[[Return Date]:[Return Date]]&gt;=AH$5)*(Table2[[Last Name]:[Last Name]]=$A20)*(Table2[[Event]:[Event]]="Bay Orderly")),"BO",IF(SUMPRODUCT((Table2[[Start Date]:[Start Date]]&lt;=AH$5)*(Table2[[Return Date]:[Return Date]]&gt;=AH$5)*(Table2[[Last Name]:[Last Name]]=$A20)*(Table2[[Event]:[Event]]="Training")),"TRN",IF(SUMPRODUCT((Table2[[Start Date]:[Start Date]]&lt;=AH$5)*(Table2[[Return Date]:[Return Date]]&gt;=AH$5)*(Table2[[Last Name]:[Last Name]]=$A20)*(Table2[[Event]:[Event]]="PME")),"PME",IF(SUMPRODUCT((Table2[[Start Date]:[Start Date]]&lt;=AH$5)*(Table2[[Return Date]:[Return Date]]&gt;=AH$5)*(Table2[[Last Name]:[Last Name]]=$A20)*(Table2[[Event]:[Event]]="Leave")),"LV","")))))))),0)</f>
        <v>0</v>
      </c>
      <c r="AI20" s="61">
        <f>IF($A20&lt;&gt;"",IF(SUMPRODUCT((Table2[[Start Date]:[Start Date]]&lt;=AI$5)*(Table2[[Return Date]:[Return Date]]&gt;=AI$5)*(Table2[[Last Name]:[Last Name]]=$A20)*(Table2[[Event]:[Event]]="Deployed")),"DPLY",IF(SUMPRODUCT((Table2[[Start Date]:[Start Date]]&lt;=AI$5)*(Table2[[Return Date]:[Return Date]]&gt;=AI$5)*(Table2[[Last Name]:[Last Name]]=$A20)*(Table2[[Event]:[Event]]="TDY")),"TDY",IF(SUMPRODUCT((Table2[[Start Date]:[Start Date]]&lt;=AI$5)*(Table2[[Return Date]:[Return Date]]&gt;=AI$5)*(Table2[[Last Name]:[Last Name]]=$A20)*(Table2[[Event]:[Event]]="Quarters")),"QTRS",IF(SUMPRODUCT((Table2[[Start Date]:[Start Date]]&lt;=AI$5)*(Table2[[Return Date]:[Return Date]]&gt;=AI$5)*(Table2[[Last Name]:[Last Name]]=$A20)*(Table2[[Event]:[Event]]="Appt")),"APPT",IF(SUMPRODUCT((Table2[[Start Date]:[Start Date]]&lt;=AI$5)*(Table2[[Return Date]:[Return Date]]&gt;=AI$5)*(Table2[[Last Name]:[Last Name]]=$A20)*(Table2[[Event]:[Event]]="Bay Orderly")),"BO",IF(SUMPRODUCT((Table2[[Start Date]:[Start Date]]&lt;=AI$5)*(Table2[[Return Date]:[Return Date]]&gt;=AI$5)*(Table2[[Last Name]:[Last Name]]=$A20)*(Table2[[Event]:[Event]]="Training")),"TRN",IF(SUMPRODUCT((Table2[[Start Date]:[Start Date]]&lt;=AI$5)*(Table2[[Return Date]:[Return Date]]&gt;=AI$5)*(Table2[[Last Name]:[Last Name]]=$A20)*(Table2[[Event]:[Event]]="PME")),"PME",IF(SUMPRODUCT((Table2[[Start Date]:[Start Date]]&lt;=AI$5)*(Table2[[Return Date]:[Return Date]]&gt;=AI$5)*(Table2[[Last Name]:[Last Name]]=$A20)*(Table2[[Event]:[Event]]="Leave")),"LV","")))))))),0)</f>
        <v>0</v>
      </c>
    </row>
    <row r="21" spans="1:41" x14ac:dyDescent="0.25">
      <c r="A21" s="74"/>
      <c r="B21" s="75" t="str">
        <f>IFERROR(INDEX(Table3[Rank],MATCH('Flight Schedule'!A21,Names,0)),"")</f>
        <v/>
      </c>
      <c r="C21" s="76" t="str">
        <f>_xlfn.IFNA(INDEX(Table3[Skill Level],MATCH($A21,Table3[Last Name],0)),"")</f>
        <v/>
      </c>
      <c r="D21" s="77" t="str">
        <f>_xlfn.IFNA(INDEX(Table3[Deros],MATCH('Flight Schedule'!$A21,Table3[Last Name],0)),"")</f>
        <v/>
      </c>
      <c r="E21" s="28">
        <f>IF($A21&lt;&gt;"",IF(SUMPRODUCT((Table2[[Start Date]:[Start Date]]&lt;=E$5)*(Table2[[Return Date]:[Return Date]]&gt;=E$5)*(Table2[[Last Name]:[Last Name]]=$A21)*(Table2[[Event]:[Event]]="Deployed")),"DPLY",IF(SUMPRODUCT((Table2[[Start Date]:[Start Date]]&lt;=E$5)*(Table2[[Return Date]:[Return Date]]&gt;=E$5)*(Table2[[Last Name]:[Last Name]]=$A21)*(Table2[[Event]:[Event]]="TDY")),"TDY",IF(SUMPRODUCT((Table2[[Start Date]:[Start Date]]&lt;=E$5)*(Table2[[Return Date]:[Return Date]]&gt;=E$5)*(Table2[[Last Name]:[Last Name]]=$A21)*(Table2[[Event]:[Event]]="Quarters")),"QTRS",IF(SUMPRODUCT((Table2[[Start Date]:[Start Date]]&lt;=E$5)*(Table2[[Return Date]:[Return Date]]&gt;=E$5)*(Table2[[Last Name]:[Last Name]]=$A21)*(Table2[[Event]:[Event]]="Appt")),"APPT",IF(SUMPRODUCT((Table2[[Start Date]:[Start Date]]&lt;=E$5)*(Table2[[Return Date]:[Return Date]]&gt;=E$5)*(Table2[[Last Name]:[Last Name]]=$A21)*(Table2[[Event]:[Event]]="Bay Orderly")),"BO",IF(SUMPRODUCT((Table2[[Start Date]:[Start Date]]&lt;=E$5)*(Table2[[Return Date]:[Return Date]]&gt;=E$5)*(Table2[[Last Name]:[Last Name]]=$A21)*(Table2[[Event]:[Event]]="Training")),"TRN",IF(SUMPRODUCT((Table2[[Start Date]:[Start Date]]&lt;=E$5)*(Table2[[Return Date]:[Return Date]]&gt;=E$5)*(Table2[[Last Name]:[Last Name]]=$A21)*(Table2[[Event]:[Event]]="PME")),"PME",IF(SUMPRODUCT((Table2[[Start Date]:[Start Date]]&lt;=E$5)*(Table2[[Return Date]:[Return Date]]&gt;=E$5)*(Table2[[Last Name]:[Last Name]]=$A21)*(Table2[[Event]:[Event]]="Leave")),"LV","")))))))),0)</f>
        <v>0</v>
      </c>
      <c r="F21" s="28">
        <f>IF($A21&lt;&gt;"",IF(SUMPRODUCT((Table2[[Start Date]:[Start Date]]&lt;=F$5)*(Table2[[Return Date]:[Return Date]]&gt;=F$5)*(Table2[[Last Name]:[Last Name]]=$A21)*(Table2[[Event]:[Event]]="Deployed")),"DPLY",IF(SUMPRODUCT((Table2[[Start Date]:[Start Date]]&lt;=F$5)*(Table2[[Return Date]:[Return Date]]&gt;=F$5)*(Table2[[Last Name]:[Last Name]]=$A21)*(Table2[[Event]:[Event]]="TDY")),"TDY",IF(SUMPRODUCT((Table2[[Start Date]:[Start Date]]&lt;=F$5)*(Table2[[Return Date]:[Return Date]]&gt;=F$5)*(Table2[[Last Name]:[Last Name]]=$A21)*(Table2[[Event]:[Event]]="Quarters")),"QTRS",IF(SUMPRODUCT((Table2[[Start Date]:[Start Date]]&lt;=F$5)*(Table2[[Return Date]:[Return Date]]&gt;=F$5)*(Table2[[Last Name]:[Last Name]]=$A21)*(Table2[[Event]:[Event]]="Appt")),"APPT",IF(SUMPRODUCT((Table2[[Start Date]:[Start Date]]&lt;=F$5)*(Table2[[Return Date]:[Return Date]]&gt;=F$5)*(Table2[[Last Name]:[Last Name]]=$A21)*(Table2[[Event]:[Event]]="Bay Orderly")),"BO",IF(SUMPRODUCT((Table2[[Start Date]:[Start Date]]&lt;=F$5)*(Table2[[Return Date]:[Return Date]]&gt;=F$5)*(Table2[[Last Name]:[Last Name]]=$A21)*(Table2[[Event]:[Event]]="Training")),"TRN",IF(SUMPRODUCT((Table2[[Start Date]:[Start Date]]&lt;=F$5)*(Table2[[Return Date]:[Return Date]]&gt;=F$5)*(Table2[[Last Name]:[Last Name]]=$A21)*(Table2[[Event]:[Event]]="PME")),"PME",IF(SUMPRODUCT((Table2[[Start Date]:[Start Date]]&lt;=F$5)*(Table2[[Return Date]:[Return Date]]&gt;=F$5)*(Table2[[Last Name]:[Last Name]]=$A21)*(Table2[[Event]:[Event]]="Leave")),"LV","")))))))),0)</f>
        <v>0</v>
      </c>
      <c r="G21" s="28">
        <f>IF($A21&lt;&gt;"",IF(SUMPRODUCT((Table2[[Start Date]:[Start Date]]&lt;=G$5)*(Table2[[Return Date]:[Return Date]]&gt;=G$5)*(Table2[[Last Name]:[Last Name]]=$A21)*(Table2[[Event]:[Event]]="Deployed")),"DPLY",IF(SUMPRODUCT((Table2[[Start Date]:[Start Date]]&lt;=G$5)*(Table2[[Return Date]:[Return Date]]&gt;=G$5)*(Table2[[Last Name]:[Last Name]]=$A21)*(Table2[[Event]:[Event]]="TDY")),"TDY",IF(SUMPRODUCT((Table2[[Start Date]:[Start Date]]&lt;=G$5)*(Table2[[Return Date]:[Return Date]]&gt;=G$5)*(Table2[[Last Name]:[Last Name]]=$A21)*(Table2[[Event]:[Event]]="Quarters")),"QTRS",IF(SUMPRODUCT((Table2[[Start Date]:[Start Date]]&lt;=G$5)*(Table2[[Return Date]:[Return Date]]&gt;=G$5)*(Table2[[Last Name]:[Last Name]]=$A21)*(Table2[[Event]:[Event]]="Appt")),"APPT",IF(SUMPRODUCT((Table2[[Start Date]:[Start Date]]&lt;=G$5)*(Table2[[Return Date]:[Return Date]]&gt;=G$5)*(Table2[[Last Name]:[Last Name]]=$A21)*(Table2[[Event]:[Event]]="Bay Orderly")),"BO",IF(SUMPRODUCT((Table2[[Start Date]:[Start Date]]&lt;=G$5)*(Table2[[Return Date]:[Return Date]]&gt;=G$5)*(Table2[[Last Name]:[Last Name]]=$A21)*(Table2[[Event]:[Event]]="Training")),"TRN",IF(SUMPRODUCT((Table2[[Start Date]:[Start Date]]&lt;=G$5)*(Table2[[Return Date]:[Return Date]]&gt;=G$5)*(Table2[[Last Name]:[Last Name]]=$A21)*(Table2[[Event]:[Event]]="PME")),"PME",IF(SUMPRODUCT((Table2[[Start Date]:[Start Date]]&lt;=G$5)*(Table2[[Return Date]:[Return Date]]&gt;=G$5)*(Table2[[Last Name]:[Last Name]]=$A21)*(Table2[[Event]:[Event]]="Leave")),"LV","")))))))),0)</f>
        <v>0</v>
      </c>
      <c r="H21" s="28">
        <f>IF($A21&lt;&gt;"",IF(SUMPRODUCT((Table2[[Start Date]:[Start Date]]&lt;=H$5)*(Table2[[Return Date]:[Return Date]]&gt;=H$5)*(Table2[[Last Name]:[Last Name]]=$A21)*(Table2[[Event]:[Event]]="Deployed")),"DPLY",IF(SUMPRODUCT((Table2[[Start Date]:[Start Date]]&lt;=H$5)*(Table2[[Return Date]:[Return Date]]&gt;=H$5)*(Table2[[Last Name]:[Last Name]]=$A21)*(Table2[[Event]:[Event]]="TDY")),"TDY",IF(SUMPRODUCT((Table2[[Start Date]:[Start Date]]&lt;=H$5)*(Table2[[Return Date]:[Return Date]]&gt;=H$5)*(Table2[[Last Name]:[Last Name]]=$A21)*(Table2[[Event]:[Event]]="Quarters")),"QTRS",IF(SUMPRODUCT((Table2[[Start Date]:[Start Date]]&lt;=H$5)*(Table2[[Return Date]:[Return Date]]&gt;=H$5)*(Table2[[Last Name]:[Last Name]]=$A21)*(Table2[[Event]:[Event]]="Appt")),"APPT",IF(SUMPRODUCT((Table2[[Start Date]:[Start Date]]&lt;=H$5)*(Table2[[Return Date]:[Return Date]]&gt;=H$5)*(Table2[[Last Name]:[Last Name]]=$A21)*(Table2[[Event]:[Event]]="Bay Orderly")),"BO",IF(SUMPRODUCT((Table2[[Start Date]:[Start Date]]&lt;=H$5)*(Table2[[Return Date]:[Return Date]]&gt;=H$5)*(Table2[[Last Name]:[Last Name]]=$A21)*(Table2[[Event]:[Event]]="Training")),"TRN",IF(SUMPRODUCT((Table2[[Start Date]:[Start Date]]&lt;=H$5)*(Table2[[Return Date]:[Return Date]]&gt;=H$5)*(Table2[[Last Name]:[Last Name]]=$A21)*(Table2[[Event]:[Event]]="PME")),"PME",IF(SUMPRODUCT((Table2[[Start Date]:[Start Date]]&lt;=H$5)*(Table2[[Return Date]:[Return Date]]&gt;=H$5)*(Table2[[Last Name]:[Last Name]]=$A21)*(Table2[[Event]:[Event]]="Leave")),"LV","")))))))),0)</f>
        <v>0</v>
      </c>
      <c r="I21" s="28">
        <f>IF($A21&lt;&gt;"",IF(SUMPRODUCT((Table2[[Start Date]:[Start Date]]&lt;=I$5)*(Table2[[Return Date]:[Return Date]]&gt;=I$5)*(Table2[[Last Name]:[Last Name]]=$A21)*(Table2[[Event]:[Event]]="Deployed")),"DPLY",IF(SUMPRODUCT((Table2[[Start Date]:[Start Date]]&lt;=I$5)*(Table2[[Return Date]:[Return Date]]&gt;=I$5)*(Table2[[Last Name]:[Last Name]]=$A21)*(Table2[[Event]:[Event]]="TDY")),"TDY",IF(SUMPRODUCT((Table2[[Start Date]:[Start Date]]&lt;=I$5)*(Table2[[Return Date]:[Return Date]]&gt;=I$5)*(Table2[[Last Name]:[Last Name]]=$A21)*(Table2[[Event]:[Event]]="Quarters")),"QTRS",IF(SUMPRODUCT((Table2[[Start Date]:[Start Date]]&lt;=I$5)*(Table2[[Return Date]:[Return Date]]&gt;=I$5)*(Table2[[Last Name]:[Last Name]]=$A21)*(Table2[[Event]:[Event]]="Appt")),"APPT",IF(SUMPRODUCT((Table2[[Start Date]:[Start Date]]&lt;=I$5)*(Table2[[Return Date]:[Return Date]]&gt;=I$5)*(Table2[[Last Name]:[Last Name]]=$A21)*(Table2[[Event]:[Event]]="Bay Orderly")),"BO",IF(SUMPRODUCT((Table2[[Start Date]:[Start Date]]&lt;=I$5)*(Table2[[Return Date]:[Return Date]]&gt;=I$5)*(Table2[[Last Name]:[Last Name]]=$A21)*(Table2[[Event]:[Event]]="Training")),"TRN",IF(SUMPRODUCT((Table2[[Start Date]:[Start Date]]&lt;=I$5)*(Table2[[Return Date]:[Return Date]]&gt;=I$5)*(Table2[[Last Name]:[Last Name]]=$A21)*(Table2[[Event]:[Event]]="PME")),"PME",IF(SUMPRODUCT((Table2[[Start Date]:[Start Date]]&lt;=I$5)*(Table2[[Return Date]:[Return Date]]&gt;=I$5)*(Table2[[Last Name]:[Last Name]]=$A21)*(Table2[[Event]:[Event]]="Leave")),"LV","")))))))),0)</f>
        <v>0</v>
      </c>
      <c r="J21" s="28">
        <f>IF($A21&lt;&gt;"",IF(SUMPRODUCT((Table2[[Start Date]:[Start Date]]&lt;=J$5)*(Table2[[Return Date]:[Return Date]]&gt;=J$5)*(Table2[[Last Name]:[Last Name]]=$A21)*(Table2[[Event]:[Event]]="Deployed")),"DPLY",IF(SUMPRODUCT((Table2[[Start Date]:[Start Date]]&lt;=J$5)*(Table2[[Return Date]:[Return Date]]&gt;=J$5)*(Table2[[Last Name]:[Last Name]]=$A21)*(Table2[[Event]:[Event]]="TDY")),"TDY",IF(SUMPRODUCT((Table2[[Start Date]:[Start Date]]&lt;=J$5)*(Table2[[Return Date]:[Return Date]]&gt;=J$5)*(Table2[[Last Name]:[Last Name]]=$A21)*(Table2[[Event]:[Event]]="Quarters")),"QTRS",IF(SUMPRODUCT((Table2[[Start Date]:[Start Date]]&lt;=J$5)*(Table2[[Return Date]:[Return Date]]&gt;=J$5)*(Table2[[Last Name]:[Last Name]]=$A21)*(Table2[[Event]:[Event]]="Appt")),"APPT",IF(SUMPRODUCT((Table2[[Start Date]:[Start Date]]&lt;=J$5)*(Table2[[Return Date]:[Return Date]]&gt;=J$5)*(Table2[[Last Name]:[Last Name]]=$A21)*(Table2[[Event]:[Event]]="Bay Orderly")),"BO",IF(SUMPRODUCT((Table2[[Start Date]:[Start Date]]&lt;=J$5)*(Table2[[Return Date]:[Return Date]]&gt;=J$5)*(Table2[[Last Name]:[Last Name]]=$A21)*(Table2[[Event]:[Event]]="Training")),"TRN",IF(SUMPRODUCT((Table2[[Start Date]:[Start Date]]&lt;=J$5)*(Table2[[Return Date]:[Return Date]]&gt;=J$5)*(Table2[[Last Name]:[Last Name]]=$A21)*(Table2[[Event]:[Event]]="PME")),"PME",IF(SUMPRODUCT((Table2[[Start Date]:[Start Date]]&lt;=J$5)*(Table2[[Return Date]:[Return Date]]&gt;=J$5)*(Table2[[Last Name]:[Last Name]]=$A21)*(Table2[[Event]:[Event]]="Leave")),"LV","")))))))),0)</f>
        <v>0</v>
      </c>
      <c r="K21" s="28">
        <f>IF($A21&lt;&gt;"",IF(SUMPRODUCT((Table2[[Start Date]:[Start Date]]&lt;=K$5)*(Table2[[Return Date]:[Return Date]]&gt;=K$5)*(Table2[[Last Name]:[Last Name]]=$A21)*(Table2[[Event]:[Event]]="Deployed")),"DPLY",IF(SUMPRODUCT((Table2[[Start Date]:[Start Date]]&lt;=K$5)*(Table2[[Return Date]:[Return Date]]&gt;=K$5)*(Table2[[Last Name]:[Last Name]]=$A21)*(Table2[[Event]:[Event]]="TDY")),"TDY",IF(SUMPRODUCT((Table2[[Start Date]:[Start Date]]&lt;=K$5)*(Table2[[Return Date]:[Return Date]]&gt;=K$5)*(Table2[[Last Name]:[Last Name]]=$A21)*(Table2[[Event]:[Event]]="Quarters")),"QTRS",IF(SUMPRODUCT((Table2[[Start Date]:[Start Date]]&lt;=K$5)*(Table2[[Return Date]:[Return Date]]&gt;=K$5)*(Table2[[Last Name]:[Last Name]]=$A21)*(Table2[[Event]:[Event]]="Appt")),"APPT",IF(SUMPRODUCT((Table2[[Start Date]:[Start Date]]&lt;=K$5)*(Table2[[Return Date]:[Return Date]]&gt;=K$5)*(Table2[[Last Name]:[Last Name]]=$A21)*(Table2[[Event]:[Event]]="Bay Orderly")),"BO",IF(SUMPRODUCT((Table2[[Start Date]:[Start Date]]&lt;=K$5)*(Table2[[Return Date]:[Return Date]]&gt;=K$5)*(Table2[[Last Name]:[Last Name]]=$A21)*(Table2[[Event]:[Event]]="Training")),"TRN",IF(SUMPRODUCT((Table2[[Start Date]:[Start Date]]&lt;=K$5)*(Table2[[Return Date]:[Return Date]]&gt;=K$5)*(Table2[[Last Name]:[Last Name]]=$A21)*(Table2[[Event]:[Event]]="PME")),"PME",IF(SUMPRODUCT((Table2[[Start Date]:[Start Date]]&lt;=K$5)*(Table2[[Return Date]:[Return Date]]&gt;=K$5)*(Table2[[Last Name]:[Last Name]]=$A21)*(Table2[[Event]:[Event]]="Leave")),"LV","")))))))),0)</f>
        <v>0</v>
      </c>
      <c r="L21" s="28">
        <f>IF($A21&lt;&gt;"",IF(SUMPRODUCT((Table2[[Start Date]:[Start Date]]&lt;=L$5)*(Table2[[Return Date]:[Return Date]]&gt;=L$5)*(Table2[[Last Name]:[Last Name]]=$A21)*(Table2[[Event]:[Event]]="Deployed")),"DPLY",IF(SUMPRODUCT((Table2[[Start Date]:[Start Date]]&lt;=L$5)*(Table2[[Return Date]:[Return Date]]&gt;=L$5)*(Table2[[Last Name]:[Last Name]]=$A21)*(Table2[[Event]:[Event]]="TDY")),"TDY",IF(SUMPRODUCT((Table2[[Start Date]:[Start Date]]&lt;=L$5)*(Table2[[Return Date]:[Return Date]]&gt;=L$5)*(Table2[[Last Name]:[Last Name]]=$A21)*(Table2[[Event]:[Event]]="Quarters")),"QTRS",IF(SUMPRODUCT((Table2[[Start Date]:[Start Date]]&lt;=L$5)*(Table2[[Return Date]:[Return Date]]&gt;=L$5)*(Table2[[Last Name]:[Last Name]]=$A21)*(Table2[[Event]:[Event]]="Appt")),"APPT",IF(SUMPRODUCT((Table2[[Start Date]:[Start Date]]&lt;=L$5)*(Table2[[Return Date]:[Return Date]]&gt;=L$5)*(Table2[[Last Name]:[Last Name]]=$A21)*(Table2[[Event]:[Event]]="Bay Orderly")),"BO",IF(SUMPRODUCT((Table2[[Start Date]:[Start Date]]&lt;=L$5)*(Table2[[Return Date]:[Return Date]]&gt;=L$5)*(Table2[[Last Name]:[Last Name]]=$A21)*(Table2[[Event]:[Event]]="Training")),"TRN",IF(SUMPRODUCT((Table2[[Start Date]:[Start Date]]&lt;=L$5)*(Table2[[Return Date]:[Return Date]]&gt;=L$5)*(Table2[[Last Name]:[Last Name]]=$A21)*(Table2[[Event]:[Event]]="PME")),"PME",IF(SUMPRODUCT((Table2[[Start Date]:[Start Date]]&lt;=L$5)*(Table2[[Return Date]:[Return Date]]&gt;=L$5)*(Table2[[Last Name]:[Last Name]]=$A21)*(Table2[[Event]:[Event]]="Leave")),"LV","")))))))),0)</f>
        <v>0</v>
      </c>
      <c r="M21" s="28">
        <f>IF($A21&lt;&gt;"",IF(SUMPRODUCT((Table2[[Start Date]:[Start Date]]&lt;=M$5)*(Table2[[Return Date]:[Return Date]]&gt;=M$5)*(Table2[[Last Name]:[Last Name]]=$A21)*(Table2[[Event]:[Event]]="Deployed")),"DPLY",IF(SUMPRODUCT((Table2[[Start Date]:[Start Date]]&lt;=M$5)*(Table2[[Return Date]:[Return Date]]&gt;=M$5)*(Table2[[Last Name]:[Last Name]]=$A21)*(Table2[[Event]:[Event]]="TDY")),"TDY",IF(SUMPRODUCT((Table2[[Start Date]:[Start Date]]&lt;=M$5)*(Table2[[Return Date]:[Return Date]]&gt;=M$5)*(Table2[[Last Name]:[Last Name]]=$A21)*(Table2[[Event]:[Event]]="Quarters")),"QTRS",IF(SUMPRODUCT((Table2[[Start Date]:[Start Date]]&lt;=M$5)*(Table2[[Return Date]:[Return Date]]&gt;=M$5)*(Table2[[Last Name]:[Last Name]]=$A21)*(Table2[[Event]:[Event]]="Appt")),"APPT",IF(SUMPRODUCT((Table2[[Start Date]:[Start Date]]&lt;=M$5)*(Table2[[Return Date]:[Return Date]]&gt;=M$5)*(Table2[[Last Name]:[Last Name]]=$A21)*(Table2[[Event]:[Event]]="Bay Orderly")),"BO",IF(SUMPRODUCT((Table2[[Start Date]:[Start Date]]&lt;=M$5)*(Table2[[Return Date]:[Return Date]]&gt;=M$5)*(Table2[[Last Name]:[Last Name]]=$A21)*(Table2[[Event]:[Event]]="Training")),"TRN",IF(SUMPRODUCT((Table2[[Start Date]:[Start Date]]&lt;=M$5)*(Table2[[Return Date]:[Return Date]]&gt;=M$5)*(Table2[[Last Name]:[Last Name]]=$A21)*(Table2[[Event]:[Event]]="PME")),"PME",IF(SUMPRODUCT((Table2[[Start Date]:[Start Date]]&lt;=M$5)*(Table2[[Return Date]:[Return Date]]&gt;=M$5)*(Table2[[Last Name]:[Last Name]]=$A21)*(Table2[[Event]:[Event]]="Leave")),"LV","")))))))),0)</f>
        <v>0</v>
      </c>
      <c r="N21" s="28">
        <f>IF($A21&lt;&gt;"",IF(SUMPRODUCT((Table2[[Start Date]:[Start Date]]&lt;=N$5)*(Table2[[Return Date]:[Return Date]]&gt;=N$5)*(Table2[[Last Name]:[Last Name]]=$A21)*(Table2[[Event]:[Event]]="Deployed")),"DPLY",IF(SUMPRODUCT((Table2[[Start Date]:[Start Date]]&lt;=N$5)*(Table2[[Return Date]:[Return Date]]&gt;=N$5)*(Table2[[Last Name]:[Last Name]]=$A21)*(Table2[[Event]:[Event]]="TDY")),"TDY",IF(SUMPRODUCT((Table2[[Start Date]:[Start Date]]&lt;=N$5)*(Table2[[Return Date]:[Return Date]]&gt;=N$5)*(Table2[[Last Name]:[Last Name]]=$A21)*(Table2[[Event]:[Event]]="Quarters")),"QTRS",IF(SUMPRODUCT((Table2[[Start Date]:[Start Date]]&lt;=N$5)*(Table2[[Return Date]:[Return Date]]&gt;=N$5)*(Table2[[Last Name]:[Last Name]]=$A21)*(Table2[[Event]:[Event]]="Appt")),"APPT",IF(SUMPRODUCT((Table2[[Start Date]:[Start Date]]&lt;=N$5)*(Table2[[Return Date]:[Return Date]]&gt;=N$5)*(Table2[[Last Name]:[Last Name]]=$A21)*(Table2[[Event]:[Event]]="Bay Orderly")),"BO",IF(SUMPRODUCT((Table2[[Start Date]:[Start Date]]&lt;=N$5)*(Table2[[Return Date]:[Return Date]]&gt;=N$5)*(Table2[[Last Name]:[Last Name]]=$A21)*(Table2[[Event]:[Event]]="Training")),"TRN",IF(SUMPRODUCT((Table2[[Start Date]:[Start Date]]&lt;=N$5)*(Table2[[Return Date]:[Return Date]]&gt;=N$5)*(Table2[[Last Name]:[Last Name]]=$A21)*(Table2[[Event]:[Event]]="PME")),"PME",IF(SUMPRODUCT((Table2[[Start Date]:[Start Date]]&lt;=N$5)*(Table2[[Return Date]:[Return Date]]&gt;=N$5)*(Table2[[Last Name]:[Last Name]]=$A21)*(Table2[[Event]:[Event]]="Leave")),"LV","")))))))),0)</f>
        <v>0</v>
      </c>
      <c r="O21" s="28">
        <f>IF($A21&lt;&gt;"",IF(SUMPRODUCT((Table2[[Start Date]:[Start Date]]&lt;=O$5)*(Table2[[Return Date]:[Return Date]]&gt;=O$5)*(Table2[[Last Name]:[Last Name]]=$A21)*(Table2[[Event]:[Event]]="Deployed")),"DPLY",IF(SUMPRODUCT((Table2[[Start Date]:[Start Date]]&lt;=O$5)*(Table2[[Return Date]:[Return Date]]&gt;=O$5)*(Table2[[Last Name]:[Last Name]]=$A21)*(Table2[[Event]:[Event]]="TDY")),"TDY",IF(SUMPRODUCT((Table2[[Start Date]:[Start Date]]&lt;=O$5)*(Table2[[Return Date]:[Return Date]]&gt;=O$5)*(Table2[[Last Name]:[Last Name]]=$A21)*(Table2[[Event]:[Event]]="Quarters")),"QTRS",IF(SUMPRODUCT((Table2[[Start Date]:[Start Date]]&lt;=O$5)*(Table2[[Return Date]:[Return Date]]&gt;=O$5)*(Table2[[Last Name]:[Last Name]]=$A21)*(Table2[[Event]:[Event]]="Appt")),"APPT",IF(SUMPRODUCT((Table2[[Start Date]:[Start Date]]&lt;=O$5)*(Table2[[Return Date]:[Return Date]]&gt;=O$5)*(Table2[[Last Name]:[Last Name]]=$A21)*(Table2[[Event]:[Event]]="Bay Orderly")),"BO",IF(SUMPRODUCT((Table2[[Start Date]:[Start Date]]&lt;=O$5)*(Table2[[Return Date]:[Return Date]]&gt;=O$5)*(Table2[[Last Name]:[Last Name]]=$A21)*(Table2[[Event]:[Event]]="Training")),"TRN",IF(SUMPRODUCT((Table2[[Start Date]:[Start Date]]&lt;=O$5)*(Table2[[Return Date]:[Return Date]]&gt;=O$5)*(Table2[[Last Name]:[Last Name]]=$A21)*(Table2[[Event]:[Event]]="PME")),"PME",IF(SUMPRODUCT((Table2[[Start Date]:[Start Date]]&lt;=O$5)*(Table2[[Return Date]:[Return Date]]&gt;=O$5)*(Table2[[Last Name]:[Last Name]]=$A21)*(Table2[[Event]:[Event]]="Leave")),"LV","")))))))),0)</f>
        <v>0</v>
      </c>
      <c r="P21" s="28">
        <f>IF($A21&lt;&gt;"",IF(SUMPRODUCT((Table2[[Start Date]:[Start Date]]&lt;=P$5)*(Table2[[Return Date]:[Return Date]]&gt;=P$5)*(Table2[[Last Name]:[Last Name]]=$A21)*(Table2[[Event]:[Event]]="Deployed")),"DPLY",IF(SUMPRODUCT((Table2[[Start Date]:[Start Date]]&lt;=P$5)*(Table2[[Return Date]:[Return Date]]&gt;=P$5)*(Table2[[Last Name]:[Last Name]]=$A21)*(Table2[[Event]:[Event]]="TDY")),"TDY",IF(SUMPRODUCT((Table2[[Start Date]:[Start Date]]&lt;=P$5)*(Table2[[Return Date]:[Return Date]]&gt;=P$5)*(Table2[[Last Name]:[Last Name]]=$A21)*(Table2[[Event]:[Event]]="Quarters")),"QTRS",IF(SUMPRODUCT((Table2[[Start Date]:[Start Date]]&lt;=P$5)*(Table2[[Return Date]:[Return Date]]&gt;=P$5)*(Table2[[Last Name]:[Last Name]]=$A21)*(Table2[[Event]:[Event]]="Appt")),"APPT",IF(SUMPRODUCT((Table2[[Start Date]:[Start Date]]&lt;=P$5)*(Table2[[Return Date]:[Return Date]]&gt;=P$5)*(Table2[[Last Name]:[Last Name]]=$A21)*(Table2[[Event]:[Event]]="Bay Orderly")),"BO",IF(SUMPRODUCT((Table2[[Start Date]:[Start Date]]&lt;=P$5)*(Table2[[Return Date]:[Return Date]]&gt;=P$5)*(Table2[[Last Name]:[Last Name]]=$A21)*(Table2[[Event]:[Event]]="Training")),"TRN",IF(SUMPRODUCT((Table2[[Start Date]:[Start Date]]&lt;=P$5)*(Table2[[Return Date]:[Return Date]]&gt;=P$5)*(Table2[[Last Name]:[Last Name]]=$A21)*(Table2[[Event]:[Event]]="PME")),"PME",IF(SUMPRODUCT((Table2[[Start Date]:[Start Date]]&lt;=P$5)*(Table2[[Return Date]:[Return Date]]&gt;=P$5)*(Table2[[Last Name]:[Last Name]]=$A21)*(Table2[[Event]:[Event]]="Leave")),"LV","")))))))),0)</f>
        <v>0</v>
      </c>
      <c r="Q21" s="28">
        <f>IF($A21&lt;&gt;"",IF(SUMPRODUCT((Table2[[Start Date]:[Start Date]]&lt;=Q$5)*(Table2[[Return Date]:[Return Date]]&gt;=Q$5)*(Table2[[Last Name]:[Last Name]]=$A21)*(Table2[[Event]:[Event]]="Deployed")),"DPLY",IF(SUMPRODUCT((Table2[[Start Date]:[Start Date]]&lt;=Q$5)*(Table2[[Return Date]:[Return Date]]&gt;=Q$5)*(Table2[[Last Name]:[Last Name]]=$A21)*(Table2[[Event]:[Event]]="TDY")),"TDY",IF(SUMPRODUCT((Table2[[Start Date]:[Start Date]]&lt;=Q$5)*(Table2[[Return Date]:[Return Date]]&gt;=Q$5)*(Table2[[Last Name]:[Last Name]]=$A21)*(Table2[[Event]:[Event]]="Quarters")),"QTRS",IF(SUMPRODUCT((Table2[[Start Date]:[Start Date]]&lt;=Q$5)*(Table2[[Return Date]:[Return Date]]&gt;=Q$5)*(Table2[[Last Name]:[Last Name]]=$A21)*(Table2[[Event]:[Event]]="Appt")),"APPT",IF(SUMPRODUCT((Table2[[Start Date]:[Start Date]]&lt;=Q$5)*(Table2[[Return Date]:[Return Date]]&gt;=Q$5)*(Table2[[Last Name]:[Last Name]]=$A21)*(Table2[[Event]:[Event]]="Bay Orderly")),"BO",IF(SUMPRODUCT((Table2[[Start Date]:[Start Date]]&lt;=Q$5)*(Table2[[Return Date]:[Return Date]]&gt;=Q$5)*(Table2[[Last Name]:[Last Name]]=$A21)*(Table2[[Event]:[Event]]="Training")),"TRN",IF(SUMPRODUCT((Table2[[Start Date]:[Start Date]]&lt;=Q$5)*(Table2[[Return Date]:[Return Date]]&gt;=Q$5)*(Table2[[Last Name]:[Last Name]]=$A21)*(Table2[[Event]:[Event]]="PME")),"PME",IF(SUMPRODUCT((Table2[[Start Date]:[Start Date]]&lt;=Q$5)*(Table2[[Return Date]:[Return Date]]&gt;=Q$5)*(Table2[[Last Name]:[Last Name]]=$A21)*(Table2[[Event]:[Event]]="Leave")),"LV","")))))))),0)</f>
        <v>0</v>
      </c>
      <c r="R21" s="28">
        <f>IF($A21&lt;&gt;"",IF(SUMPRODUCT((Table2[[Start Date]:[Start Date]]&lt;=R$5)*(Table2[[Return Date]:[Return Date]]&gt;=R$5)*(Table2[[Last Name]:[Last Name]]=$A21)*(Table2[[Event]:[Event]]="Deployed")),"DPLY",IF(SUMPRODUCT((Table2[[Start Date]:[Start Date]]&lt;=R$5)*(Table2[[Return Date]:[Return Date]]&gt;=R$5)*(Table2[[Last Name]:[Last Name]]=$A21)*(Table2[[Event]:[Event]]="TDY")),"TDY",IF(SUMPRODUCT((Table2[[Start Date]:[Start Date]]&lt;=R$5)*(Table2[[Return Date]:[Return Date]]&gt;=R$5)*(Table2[[Last Name]:[Last Name]]=$A21)*(Table2[[Event]:[Event]]="Quarters")),"QTRS",IF(SUMPRODUCT((Table2[[Start Date]:[Start Date]]&lt;=R$5)*(Table2[[Return Date]:[Return Date]]&gt;=R$5)*(Table2[[Last Name]:[Last Name]]=$A21)*(Table2[[Event]:[Event]]="Appt")),"APPT",IF(SUMPRODUCT((Table2[[Start Date]:[Start Date]]&lt;=R$5)*(Table2[[Return Date]:[Return Date]]&gt;=R$5)*(Table2[[Last Name]:[Last Name]]=$A21)*(Table2[[Event]:[Event]]="Bay Orderly")),"BO",IF(SUMPRODUCT((Table2[[Start Date]:[Start Date]]&lt;=R$5)*(Table2[[Return Date]:[Return Date]]&gt;=R$5)*(Table2[[Last Name]:[Last Name]]=$A21)*(Table2[[Event]:[Event]]="Training")),"TRN",IF(SUMPRODUCT((Table2[[Start Date]:[Start Date]]&lt;=R$5)*(Table2[[Return Date]:[Return Date]]&gt;=R$5)*(Table2[[Last Name]:[Last Name]]=$A21)*(Table2[[Event]:[Event]]="PME")),"PME",IF(SUMPRODUCT((Table2[[Start Date]:[Start Date]]&lt;=R$5)*(Table2[[Return Date]:[Return Date]]&gt;=R$5)*(Table2[[Last Name]:[Last Name]]=$A21)*(Table2[[Event]:[Event]]="Leave")),"LV","")))))))),0)</f>
        <v>0</v>
      </c>
      <c r="S21" s="28">
        <f>IF($A21&lt;&gt;"",IF(SUMPRODUCT((Table2[[Start Date]:[Start Date]]&lt;=S$5)*(Table2[[Return Date]:[Return Date]]&gt;=S$5)*(Table2[[Last Name]:[Last Name]]=$A21)*(Table2[[Event]:[Event]]="Deployed")),"DPLY",IF(SUMPRODUCT((Table2[[Start Date]:[Start Date]]&lt;=S$5)*(Table2[[Return Date]:[Return Date]]&gt;=S$5)*(Table2[[Last Name]:[Last Name]]=$A21)*(Table2[[Event]:[Event]]="TDY")),"TDY",IF(SUMPRODUCT((Table2[[Start Date]:[Start Date]]&lt;=S$5)*(Table2[[Return Date]:[Return Date]]&gt;=S$5)*(Table2[[Last Name]:[Last Name]]=$A21)*(Table2[[Event]:[Event]]="Quarters")),"QTRS",IF(SUMPRODUCT((Table2[[Start Date]:[Start Date]]&lt;=S$5)*(Table2[[Return Date]:[Return Date]]&gt;=S$5)*(Table2[[Last Name]:[Last Name]]=$A21)*(Table2[[Event]:[Event]]="Appt")),"APPT",IF(SUMPRODUCT((Table2[[Start Date]:[Start Date]]&lt;=S$5)*(Table2[[Return Date]:[Return Date]]&gt;=S$5)*(Table2[[Last Name]:[Last Name]]=$A21)*(Table2[[Event]:[Event]]="Bay Orderly")),"BO",IF(SUMPRODUCT((Table2[[Start Date]:[Start Date]]&lt;=S$5)*(Table2[[Return Date]:[Return Date]]&gt;=S$5)*(Table2[[Last Name]:[Last Name]]=$A21)*(Table2[[Event]:[Event]]="Training")),"TRN",IF(SUMPRODUCT((Table2[[Start Date]:[Start Date]]&lt;=S$5)*(Table2[[Return Date]:[Return Date]]&gt;=S$5)*(Table2[[Last Name]:[Last Name]]=$A21)*(Table2[[Event]:[Event]]="PME")),"PME",IF(SUMPRODUCT((Table2[[Start Date]:[Start Date]]&lt;=S$5)*(Table2[[Return Date]:[Return Date]]&gt;=S$5)*(Table2[[Last Name]:[Last Name]]=$A21)*(Table2[[Event]:[Event]]="Leave")),"LV","")))))))),0)</f>
        <v>0</v>
      </c>
      <c r="T21" s="28">
        <f>IF($A21&lt;&gt;"",IF(SUMPRODUCT((Table2[[Start Date]:[Start Date]]&lt;=T$5)*(Table2[[Return Date]:[Return Date]]&gt;=T$5)*(Table2[[Last Name]:[Last Name]]=$A21)*(Table2[[Event]:[Event]]="Deployed")),"DPLY",IF(SUMPRODUCT((Table2[[Start Date]:[Start Date]]&lt;=T$5)*(Table2[[Return Date]:[Return Date]]&gt;=T$5)*(Table2[[Last Name]:[Last Name]]=$A21)*(Table2[[Event]:[Event]]="TDY")),"TDY",IF(SUMPRODUCT((Table2[[Start Date]:[Start Date]]&lt;=T$5)*(Table2[[Return Date]:[Return Date]]&gt;=T$5)*(Table2[[Last Name]:[Last Name]]=$A21)*(Table2[[Event]:[Event]]="Quarters")),"QTRS",IF(SUMPRODUCT((Table2[[Start Date]:[Start Date]]&lt;=T$5)*(Table2[[Return Date]:[Return Date]]&gt;=T$5)*(Table2[[Last Name]:[Last Name]]=$A21)*(Table2[[Event]:[Event]]="Appt")),"APPT",IF(SUMPRODUCT((Table2[[Start Date]:[Start Date]]&lt;=T$5)*(Table2[[Return Date]:[Return Date]]&gt;=T$5)*(Table2[[Last Name]:[Last Name]]=$A21)*(Table2[[Event]:[Event]]="Bay Orderly")),"BO",IF(SUMPRODUCT((Table2[[Start Date]:[Start Date]]&lt;=T$5)*(Table2[[Return Date]:[Return Date]]&gt;=T$5)*(Table2[[Last Name]:[Last Name]]=$A21)*(Table2[[Event]:[Event]]="Training")),"TRN",IF(SUMPRODUCT((Table2[[Start Date]:[Start Date]]&lt;=T$5)*(Table2[[Return Date]:[Return Date]]&gt;=T$5)*(Table2[[Last Name]:[Last Name]]=$A21)*(Table2[[Event]:[Event]]="PME")),"PME",IF(SUMPRODUCT((Table2[[Start Date]:[Start Date]]&lt;=T$5)*(Table2[[Return Date]:[Return Date]]&gt;=T$5)*(Table2[[Last Name]:[Last Name]]=$A21)*(Table2[[Event]:[Event]]="Leave")),"LV","")))))))),0)</f>
        <v>0</v>
      </c>
      <c r="U21" s="28">
        <f>IF($A21&lt;&gt;"",IF(SUMPRODUCT((Table2[[Start Date]:[Start Date]]&lt;=U$5)*(Table2[[Return Date]:[Return Date]]&gt;=U$5)*(Table2[[Last Name]:[Last Name]]=$A21)*(Table2[[Event]:[Event]]="Deployed")),"DPLY",IF(SUMPRODUCT((Table2[[Start Date]:[Start Date]]&lt;=U$5)*(Table2[[Return Date]:[Return Date]]&gt;=U$5)*(Table2[[Last Name]:[Last Name]]=$A21)*(Table2[[Event]:[Event]]="TDY")),"TDY",IF(SUMPRODUCT((Table2[[Start Date]:[Start Date]]&lt;=U$5)*(Table2[[Return Date]:[Return Date]]&gt;=U$5)*(Table2[[Last Name]:[Last Name]]=$A21)*(Table2[[Event]:[Event]]="Quarters")),"QTRS",IF(SUMPRODUCT((Table2[[Start Date]:[Start Date]]&lt;=U$5)*(Table2[[Return Date]:[Return Date]]&gt;=U$5)*(Table2[[Last Name]:[Last Name]]=$A21)*(Table2[[Event]:[Event]]="Appt")),"APPT",IF(SUMPRODUCT((Table2[[Start Date]:[Start Date]]&lt;=U$5)*(Table2[[Return Date]:[Return Date]]&gt;=U$5)*(Table2[[Last Name]:[Last Name]]=$A21)*(Table2[[Event]:[Event]]="Bay Orderly")),"BO",IF(SUMPRODUCT((Table2[[Start Date]:[Start Date]]&lt;=U$5)*(Table2[[Return Date]:[Return Date]]&gt;=U$5)*(Table2[[Last Name]:[Last Name]]=$A21)*(Table2[[Event]:[Event]]="Training")),"TRN",IF(SUMPRODUCT((Table2[[Start Date]:[Start Date]]&lt;=U$5)*(Table2[[Return Date]:[Return Date]]&gt;=U$5)*(Table2[[Last Name]:[Last Name]]=$A21)*(Table2[[Event]:[Event]]="PME")),"PME",IF(SUMPRODUCT((Table2[[Start Date]:[Start Date]]&lt;=U$5)*(Table2[[Return Date]:[Return Date]]&gt;=U$5)*(Table2[[Last Name]:[Last Name]]=$A21)*(Table2[[Event]:[Event]]="Leave")),"LV","")))))))),0)</f>
        <v>0</v>
      </c>
      <c r="V21" s="28">
        <f>IF($A21&lt;&gt;"",IF(SUMPRODUCT((Table2[[Start Date]:[Start Date]]&lt;=V$5)*(Table2[[Return Date]:[Return Date]]&gt;=V$5)*(Table2[[Last Name]:[Last Name]]=$A21)*(Table2[[Event]:[Event]]="Deployed")),"DPLY",IF(SUMPRODUCT((Table2[[Start Date]:[Start Date]]&lt;=V$5)*(Table2[[Return Date]:[Return Date]]&gt;=V$5)*(Table2[[Last Name]:[Last Name]]=$A21)*(Table2[[Event]:[Event]]="TDY")),"TDY",IF(SUMPRODUCT((Table2[[Start Date]:[Start Date]]&lt;=V$5)*(Table2[[Return Date]:[Return Date]]&gt;=V$5)*(Table2[[Last Name]:[Last Name]]=$A21)*(Table2[[Event]:[Event]]="Quarters")),"QTRS",IF(SUMPRODUCT((Table2[[Start Date]:[Start Date]]&lt;=V$5)*(Table2[[Return Date]:[Return Date]]&gt;=V$5)*(Table2[[Last Name]:[Last Name]]=$A21)*(Table2[[Event]:[Event]]="Appt")),"APPT",IF(SUMPRODUCT((Table2[[Start Date]:[Start Date]]&lt;=V$5)*(Table2[[Return Date]:[Return Date]]&gt;=V$5)*(Table2[[Last Name]:[Last Name]]=$A21)*(Table2[[Event]:[Event]]="Bay Orderly")),"BO",IF(SUMPRODUCT((Table2[[Start Date]:[Start Date]]&lt;=V$5)*(Table2[[Return Date]:[Return Date]]&gt;=V$5)*(Table2[[Last Name]:[Last Name]]=$A21)*(Table2[[Event]:[Event]]="Training")),"TRN",IF(SUMPRODUCT((Table2[[Start Date]:[Start Date]]&lt;=V$5)*(Table2[[Return Date]:[Return Date]]&gt;=V$5)*(Table2[[Last Name]:[Last Name]]=$A21)*(Table2[[Event]:[Event]]="PME")),"PME",IF(SUMPRODUCT((Table2[[Start Date]:[Start Date]]&lt;=V$5)*(Table2[[Return Date]:[Return Date]]&gt;=V$5)*(Table2[[Last Name]:[Last Name]]=$A21)*(Table2[[Event]:[Event]]="Leave")),"LV","")))))))),0)</f>
        <v>0</v>
      </c>
      <c r="W21" s="28">
        <f>IF($A21&lt;&gt;"",IF(SUMPRODUCT((Table2[[Start Date]:[Start Date]]&lt;=W$5)*(Table2[[Return Date]:[Return Date]]&gt;=W$5)*(Table2[[Last Name]:[Last Name]]=$A21)*(Table2[[Event]:[Event]]="Deployed")),"DPLY",IF(SUMPRODUCT((Table2[[Start Date]:[Start Date]]&lt;=W$5)*(Table2[[Return Date]:[Return Date]]&gt;=W$5)*(Table2[[Last Name]:[Last Name]]=$A21)*(Table2[[Event]:[Event]]="TDY")),"TDY",IF(SUMPRODUCT((Table2[[Start Date]:[Start Date]]&lt;=W$5)*(Table2[[Return Date]:[Return Date]]&gt;=W$5)*(Table2[[Last Name]:[Last Name]]=$A21)*(Table2[[Event]:[Event]]="Quarters")),"QTRS",IF(SUMPRODUCT((Table2[[Start Date]:[Start Date]]&lt;=W$5)*(Table2[[Return Date]:[Return Date]]&gt;=W$5)*(Table2[[Last Name]:[Last Name]]=$A21)*(Table2[[Event]:[Event]]="Appt")),"APPT",IF(SUMPRODUCT((Table2[[Start Date]:[Start Date]]&lt;=W$5)*(Table2[[Return Date]:[Return Date]]&gt;=W$5)*(Table2[[Last Name]:[Last Name]]=$A21)*(Table2[[Event]:[Event]]="Bay Orderly")),"BO",IF(SUMPRODUCT((Table2[[Start Date]:[Start Date]]&lt;=W$5)*(Table2[[Return Date]:[Return Date]]&gt;=W$5)*(Table2[[Last Name]:[Last Name]]=$A21)*(Table2[[Event]:[Event]]="Training")),"TRN",IF(SUMPRODUCT((Table2[[Start Date]:[Start Date]]&lt;=W$5)*(Table2[[Return Date]:[Return Date]]&gt;=W$5)*(Table2[[Last Name]:[Last Name]]=$A21)*(Table2[[Event]:[Event]]="PME")),"PME",IF(SUMPRODUCT((Table2[[Start Date]:[Start Date]]&lt;=W$5)*(Table2[[Return Date]:[Return Date]]&gt;=W$5)*(Table2[[Last Name]:[Last Name]]=$A21)*(Table2[[Event]:[Event]]="Leave")),"LV","")))))))),0)</f>
        <v>0</v>
      </c>
      <c r="X21" s="28">
        <f>IF($A21&lt;&gt;"",IF(SUMPRODUCT((Table2[[Start Date]:[Start Date]]&lt;=X$5)*(Table2[[Return Date]:[Return Date]]&gt;=X$5)*(Table2[[Last Name]:[Last Name]]=$A21)*(Table2[[Event]:[Event]]="Deployed")),"DPLY",IF(SUMPRODUCT((Table2[[Start Date]:[Start Date]]&lt;=X$5)*(Table2[[Return Date]:[Return Date]]&gt;=X$5)*(Table2[[Last Name]:[Last Name]]=$A21)*(Table2[[Event]:[Event]]="TDY")),"TDY",IF(SUMPRODUCT((Table2[[Start Date]:[Start Date]]&lt;=X$5)*(Table2[[Return Date]:[Return Date]]&gt;=X$5)*(Table2[[Last Name]:[Last Name]]=$A21)*(Table2[[Event]:[Event]]="Quarters")),"QTRS",IF(SUMPRODUCT((Table2[[Start Date]:[Start Date]]&lt;=X$5)*(Table2[[Return Date]:[Return Date]]&gt;=X$5)*(Table2[[Last Name]:[Last Name]]=$A21)*(Table2[[Event]:[Event]]="Appt")),"APPT",IF(SUMPRODUCT((Table2[[Start Date]:[Start Date]]&lt;=X$5)*(Table2[[Return Date]:[Return Date]]&gt;=X$5)*(Table2[[Last Name]:[Last Name]]=$A21)*(Table2[[Event]:[Event]]="Bay Orderly")),"BO",IF(SUMPRODUCT((Table2[[Start Date]:[Start Date]]&lt;=X$5)*(Table2[[Return Date]:[Return Date]]&gt;=X$5)*(Table2[[Last Name]:[Last Name]]=$A21)*(Table2[[Event]:[Event]]="Training")),"TRN",IF(SUMPRODUCT((Table2[[Start Date]:[Start Date]]&lt;=X$5)*(Table2[[Return Date]:[Return Date]]&gt;=X$5)*(Table2[[Last Name]:[Last Name]]=$A21)*(Table2[[Event]:[Event]]="PME")),"PME",IF(SUMPRODUCT((Table2[[Start Date]:[Start Date]]&lt;=X$5)*(Table2[[Return Date]:[Return Date]]&gt;=X$5)*(Table2[[Last Name]:[Last Name]]=$A21)*(Table2[[Event]:[Event]]="Leave")),"LV","")))))))),0)</f>
        <v>0</v>
      </c>
      <c r="Y21" s="28">
        <f>IF($A21&lt;&gt;"",IF(SUMPRODUCT((Table2[[Start Date]:[Start Date]]&lt;=Y$5)*(Table2[[Return Date]:[Return Date]]&gt;=Y$5)*(Table2[[Last Name]:[Last Name]]=$A21)*(Table2[[Event]:[Event]]="Deployed")),"DPLY",IF(SUMPRODUCT((Table2[[Start Date]:[Start Date]]&lt;=Y$5)*(Table2[[Return Date]:[Return Date]]&gt;=Y$5)*(Table2[[Last Name]:[Last Name]]=$A21)*(Table2[[Event]:[Event]]="TDY")),"TDY",IF(SUMPRODUCT((Table2[[Start Date]:[Start Date]]&lt;=Y$5)*(Table2[[Return Date]:[Return Date]]&gt;=Y$5)*(Table2[[Last Name]:[Last Name]]=$A21)*(Table2[[Event]:[Event]]="Quarters")),"QTRS",IF(SUMPRODUCT((Table2[[Start Date]:[Start Date]]&lt;=Y$5)*(Table2[[Return Date]:[Return Date]]&gt;=Y$5)*(Table2[[Last Name]:[Last Name]]=$A21)*(Table2[[Event]:[Event]]="Appt")),"APPT",IF(SUMPRODUCT((Table2[[Start Date]:[Start Date]]&lt;=Y$5)*(Table2[[Return Date]:[Return Date]]&gt;=Y$5)*(Table2[[Last Name]:[Last Name]]=$A21)*(Table2[[Event]:[Event]]="Bay Orderly")),"BO",IF(SUMPRODUCT((Table2[[Start Date]:[Start Date]]&lt;=Y$5)*(Table2[[Return Date]:[Return Date]]&gt;=Y$5)*(Table2[[Last Name]:[Last Name]]=$A21)*(Table2[[Event]:[Event]]="Training")),"TRN",IF(SUMPRODUCT((Table2[[Start Date]:[Start Date]]&lt;=Y$5)*(Table2[[Return Date]:[Return Date]]&gt;=Y$5)*(Table2[[Last Name]:[Last Name]]=$A21)*(Table2[[Event]:[Event]]="PME")),"PME",IF(SUMPRODUCT((Table2[[Start Date]:[Start Date]]&lt;=Y$5)*(Table2[[Return Date]:[Return Date]]&gt;=Y$5)*(Table2[[Last Name]:[Last Name]]=$A21)*(Table2[[Event]:[Event]]="Leave")),"LV","")))))))),0)</f>
        <v>0</v>
      </c>
      <c r="Z21" s="28">
        <f>IF($A21&lt;&gt;"",IF(SUMPRODUCT((Table2[[Start Date]:[Start Date]]&lt;=Z$5)*(Table2[[Return Date]:[Return Date]]&gt;=Z$5)*(Table2[[Last Name]:[Last Name]]=$A21)*(Table2[[Event]:[Event]]="Deployed")),"DPLY",IF(SUMPRODUCT((Table2[[Start Date]:[Start Date]]&lt;=Z$5)*(Table2[[Return Date]:[Return Date]]&gt;=Z$5)*(Table2[[Last Name]:[Last Name]]=$A21)*(Table2[[Event]:[Event]]="TDY")),"TDY",IF(SUMPRODUCT((Table2[[Start Date]:[Start Date]]&lt;=Z$5)*(Table2[[Return Date]:[Return Date]]&gt;=Z$5)*(Table2[[Last Name]:[Last Name]]=$A21)*(Table2[[Event]:[Event]]="Quarters")),"QTRS",IF(SUMPRODUCT((Table2[[Start Date]:[Start Date]]&lt;=Z$5)*(Table2[[Return Date]:[Return Date]]&gt;=Z$5)*(Table2[[Last Name]:[Last Name]]=$A21)*(Table2[[Event]:[Event]]="Appt")),"APPT",IF(SUMPRODUCT((Table2[[Start Date]:[Start Date]]&lt;=Z$5)*(Table2[[Return Date]:[Return Date]]&gt;=Z$5)*(Table2[[Last Name]:[Last Name]]=$A21)*(Table2[[Event]:[Event]]="Bay Orderly")),"BO",IF(SUMPRODUCT((Table2[[Start Date]:[Start Date]]&lt;=Z$5)*(Table2[[Return Date]:[Return Date]]&gt;=Z$5)*(Table2[[Last Name]:[Last Name]]=$A21)*(Table2[[Event]:[Event]]="Training")),"TRN",IF(SUMPRODUCT((Table2[[Start Date]:[Start Date]]&lt;=Z$5)*(Table2[[Return Date]:[Return Date]]&gt;=Z$5)*(Table2[[Last Name]:[Last Name]]=$A21)*(Table2[[Event]:[Event]]="PME")),"PME",IF(SUMPRODUCT((Table2[[Start Date]:[Start Date]]&lt;=Z$5)*(Table2[[Return Date]:[Return Date]]&gt;=Z$5)*(Table2[[Last Name]:[Last Name]]=$A21)*(Table2[[Event]:[Event]]="Leave")),"LV","")))))))),0)</f>
        <v>0</v>
      </c>
      <c r="AA21" s="28">
        <f>IF($A21&lt;&gt;"",IF(SUMPRODUCT((Table2[[Start Date]:[Start Date]]&lt;=AA$5)*(Table2[[Return Date]:[Return Date]]&gt;=AA$5)*(Table2[[Last Name]:[Last Name]]=$A21)*(Table2[[Event]:[Event]]="Deployed")),"DPLY",IF(SUMPRODUCT((Table2[[Start Date]:[Start Date]]&lt;=AA$5)*(Table2[[Return Date]:[Return Date]]&gt;=AA$5)*(Table2[[Last Name]:[Last Name]]=$A21)*(Table2[[Event]:[Event]]="TDY")),"TDY",IF(SUMPRODUCT((Table2[[Start Date]:[Start Date]]&lt;=AA$5)*(Table2[[Return Date]:[Return Date]]&gt;=AA$5)*(Table2[[Last Name]:[Last Name]]=$A21)*(Table2[[Event]:[Event]]="Quarters")),"QTRS",IF(SUMPRODUCT((Table2[[Start Date]:[Start Date]]&lt;=AA$5)*(Table2[[Return Date]:[Return Date]]&gt;=AA$5)*(Table2[[Last Name]:[Last Name]]=$A21)*(Table2[[Event]:[Event]]="Appt")),"APPT",IF(SUMPRODUCT((Table2[[Start Date]:[Start Date]]&lt;=AA$5)*(Table2[[Return Date]:[Return Date]]&gt;=AA$5)*(Table2[[Last Name]:[Last Name]]=$A21)*(Table2[[Event]:[Event]]="Bay Orderly")),"BO",IF(SUMPRODUCT((Table2[[Start Date]:[Start Date]]&lt;=AA$5)*(Table2[[Return Date]:[Return Date]]&gt;=AA$5)*(Table2[[Last Name]:[Last Name]]=$A21)*(Table2[[Event]:[Event]]="Training")),"TRN",IF(SUMPRODUCT((Table2[[Start Date]:[Start Date]]&lt;=AA$5)*(Table2[[Return Date]:[Return Date]]&gt;=AA$5)*(Table2[[Last Name]:[Last Name]]=$A21)*(Table2[[Event]:[Event]]="PME")),"PME",IF(SUMPRODUCT((Table2[[Start Date]:[Start Date]]&lt;=AA$5)*(Table2[[Return Date]:[Return Date]]&gt;=AA$5)*(Table2[[Last Name]:[Last Name]]=$A21)*(Table2[[Event]:[Event]]="Leave")),"LV","")))))))),0)</f>
        <v>0</v>
      </c>
      <c r="AB21" s="28">
        <f>IF($A21&lt;&gt;"",IF(SUMPRODUCT((Table2[[Start Date]:[Start Date]]&lt;=AB$5)*(Table2[[Return Date]:[Return Date]]&gt;=AB$5)*(Table2[[Last Name]:[Last Name]]=$A21)*(Table2[[Event]:[Event]]="Deployed")),"DPLY",IF(SUMPRODUCT((Table2[[Start Date]:[Start Date]]&lt;=AB$5)*(Table2[[Return Date]:[Return Date]]&gt;=AB$5)*(Table2[[Last Name]:[Last Name]]=$A21)*(Table2[[Event]:[Event]]="TDY")),"TDY",IF(SUMPRODUCT((Table2[[Start Date]:[Start Date]]&lt;=AB$5)*(Table2[[Return Date]:[Return Date]]&gt;=AB$5)*(Table2[[Last Name]:[Last Name]]=$A21)*(Table2[[Event]:[Event]]="Quarters")),"QTRS",IF(SUMPRODUCT((Table2[[Start Date]:[Start Date]]&lt;=AB$5)*(Table2[[Return Date]:[Return Date]]&gt;=AB$5)*(Table2[[Last Name]:[Last Name]]=$A21)*(Table2[[Event]:[Event]]="Appt")),"APPT",IF(SUMPRODUCT((Table2[[Start Date]:[Start Date]]&lt;=AB$5)*(Table2[[Return Date]:[Return Date]]&gt;=AB$5)*(Table2[[Last Name]:[Last Name]]=$A21)*(Table2[[Event]:[Event]]="Bay Orderly")),"BO",IF(SUMPRODUCT((Table2[[Start Date]:[Start Date]]&lt;=AB$5)*(Table2[[Return Date]:[Return Date]]&gt;=AB$5)*(Table2[[Last Name]:[Last Name]]=$A21)*(Table2[[Event]:[Event]]="Training")),"TRN",IF(SUMPRODUCT((Table2[[Start Date]:[Start Date]]&lt;=AB$5)*(Table2[[Return Date]:[Return Date]]&gt;=AB$5)*(Table2[[Last Name]:[Last Name]]=$A21)*(Table2[[Event]:[Event]]="PME")),"PME",IF(SUMPRODUCT((Table2[[Start Date]:[Start Date]]&lt;=AB$5)*(Table2[[Return Date]:[Return Date]]&gt;=AB$5)*(Table2[[Last Name]:[Last Name]]=$A21)*(Table2[[Event]:[Event]]="Leave")),"LV","")))))))),0)</f>
        <v>0</v>
      </c>
      <c r="AC21" s="28">
        <f>IF($A21&lt;&gt;"",IF(SUMPRODUCT((Table2[[Start Date]:[Start Date]]&lt;=AC$5)*(Table2[[Return Date]:[Return Date]]&gt;=AC$5)*(Table2[[Last Name]:[Last Name]]=$A21)*(Table2[[Event]:[Event]]="Deployed")),"DPLY",IF(SUMPRODUCT((Table2[[Start Date]:[Start Date]]&lt;=AC$5)*(Table2[[Return Date]:[Return Date]]&gt;=AC$5)*(Table2[[Last Name]:[Last Name]]=$A21)*(Table2[[Event]:[Event]]="TDY")),"TDY",IF(SUMPRODUCT((Table2[[Start Date]:[Start Date]]&lt;=AC$5)*(Table2[[Return Date]:[Return Date]]&gt;=AC$5)*(Table2[[Last Name]:[Last Name]]=$A21)*(Table2[[Event]:[Event]]="Quarters")),"QTRS",IF(SUMPRODUCT((Table2[[Start Date]:[Start Date]]&lt;=AC$5)*(Table2[[Return Date]:[Return Date]]&gt;=AC$5)*(Table2[[Last Name]:[Last Name]]=$A21)*(Table2[[Event]:[Event]]="Appt")),"APPT",IF(SUMPRODUCT((Table2[[Start Date]:[Start Date]]&lt;=AC$5)*(Table2[[Return Date]:[Return Date]]&gt;=AC$5)*(Table2[[Last Name]:[Last Name]]=$A21)*(Table2[[Event]:[Event]]="Bay Orderly")),"BO",IF(SUMPRODUCT((Table2[[Start Date]:[Start Date]]&lt;=AC$5)*(Table2[[Return Date]:[Return Date]]&gt;=AC$5)*(Table2[[Last Name]:[Last Name]]=$A21)*(Table2[[Event]:[Event]]="Training")),"TRN",IF(SUMPRODUCT((Table2[[Start Date]:[Start Date]]&lt;=AC$5)*(Table2[[Return Date]:[Return Date]]&gt;=AC$5)*(Table2[[Last Name]:[Last Name]]=$A21)*(Table2[[Event]:[Event]]="PME")),"PME",IF(SUMPRODUCT((Table2[[Start Date]:[Start Date]]&lt;=AC$5)*(Table2[[Return Date]:[Return Date]]&gt;=AC$5)*(Table2[[Last Name]:[Last Name]]=$A21)*(Table2[[Event]:[Event]]="Leave")),"LV","")))))))),0)</f>
        <v>0</v>
      </c>
      <c r="AD21" s="28">
        <f>IF($A21&lt;&gt;"",IF(SUMPRODUCT((Table2[[Start Date]:[Start Date]]&lt;=AD$5)*(Table2[[Return Date]:[Return Date]]&gt;=AD$5)*(Table2[[Last Name]:[Last Name]]=$A21)*(Table2[[Event]:[Event]]="Deployed")),"DPLY",IF(SUMPRODUCT((Table2[[Start Date]:[Start Date]]&lt;=AD$5)*(Table2[[Return Date]:[Return Date]]&gt;=AD$5)*(Table2[[Last Name]:[Last Name]]=$A21)*(Table2[[Event]:[Event]]="TDY")),"TDY",IF(SUMPRODUCT((Table2[[Start Date]:[Start Date]]&lt;=AD$5)*(Table2[[Return Date]:[Return Date]]&gt;=AD$5)*(Table2[[Last Name]:[Last Name]]=$A21)*(Table2[[Event]:[Event]]="Quarters")),"QTRS",IF(SUMPRODUCT((Table2[[Start Date]:[Start Date]]&lt;=AD$5)*(Table2[[Return Date]:[Return Date]]&gt;=AD$5)*(Table2[[Last Name]:[Last Name]]=$A21)*(Table2[[Event]:[Event]]="Appt")),"APPT",IF(SUMPRODUCT((Table2[[Start Date]:[Start Date]]&lt;=AD$5)*(Table2[[Return Date]:[Return Date]]&gt;=AD$5)*(Table2[[Last Name]:[Last Name]]=$A21)*(Table2[[Event]:[Event]]="Bay Orderly")),"BO",IF(SUMPRODUCT((Table2[[Start Date]:[Start Date]]&lt;=AD$5)*(Table2[[Return Date]:[Return Date]]&gt;=AD$5)*(Table2[[Last Name]:[Last Name]]=$A21)*(Table2[[Event]:[Event]]="Training")),"TRN",IF(SUMPRODUCT((Table2[[Start Date]:[Start Date]]&lt;=AD$5)*(Table2[[Return Date]:[Return Date]]&gt;=AD$5)*(Table2[[Last Name]:[Last Name]]=$A21)*(Table2[[Event]:[Event]]="PME")),"PME",IF(SUMPRODUCT((Table2[[Start Date]:[Start Date]]&lt;=AD$5)*(Table2[[Return Date]:[Return Date]]&gt;=AD$5)*(Table2[[Last Name]:[Last Name]]=$A21)*(Table2[[Event]:[Event]]="Leave")),"LV","")))))))),0)</f>
        <v>0</v>
      </c>
      <c r="AE21" s="28">
        <f>IF($A21&lt;&gt;"",IF(SUMPRODUCT((Table2[[Start Date]:[Start Date]]&lt;=AE$5)*(Table2[[Return Date]:[Return Date]]&gt;=AE$5)*(Table2[[Last Name]:[Last Name]]=$A21)*(Table2[[Event]:[Event]]="Deployed")),"DPLY",IF(SUMPRODUCT((Table2[[Start Date]:[Start Date]]&lt;=AE$5)*(Table2[[Return Date]:[Return Date]]&gt;=AE$5)*(Table2[[Last Name]:[Last Name]]=$A21)*(Table2[[Event]:[Event]]="TDY")),"TDY",IF(SUMPRODUCT((Table2[[Start Date]:[Start Date]]&lt;=AE$5)*(Table2[[Return Date]:[Return Date]]&gt;=AE$5)*(Table2[[Last Name]:[Last Name]]=$A21)*(Table2[[Event]:[Event]]="Quarters")),"QTRS",IF(SUMPRODUCT((Table2[[Start Date]:[Start Date]]&lt;=AE$5)*(Table2[[Return Date]:[Return Date]]&gt;=AE$5)*(Table2[[Last Name]:[Last Name]]=$A21)*(Table2[[Event]:[Event]]="Appt")),"APPT",IF(SUMPRODUCT((Table2[[Start Date]:[Start Date]]&lt;=AE$5)*(Table2[[Return Date]:[Return Date]]&gt;=AE$5)*(Table2[[Last Name]:[Last Name]]=$A21)*(Table2[[Event]:[Event]]="Bay Orderly")),"BO",IF(SUMPRODUCT((Table2[[Start Date]:[Start Date]]&lt;=AE$5)*(Table2[[Return Date]:[Return Date]]&gt;=AE$5)*(Table2[[Last Name]:[Last Name]]=$A21)*(Table2[[Event]:[Event]]="Training")),"TRN",IF(SUMPRODUCT((Table2[[Start Date]:[Start Date]]&lt;=AE$5)*(Table2[[Return Date]:[Return Date]]&gt;=AE$5)*(Table2[[Last Name]:[Last Name]]=$A21)*(Table2[[Event]:[Event]]="PME")),"PME",IF(SUMPRODUCT((Table2[[Start Date]:[Start Date]]&lt;=AE$5)*(Table2[[Return Date]:[Return Date]]&gt;=AE$5)*(Table2[[Last Name]:[Last Name]]=$A21)*(Table2[[Event]:[Event]]="Leave")),"LV","")))))))),0)</f>
        <v>0</v>
      </c>
      <c r="AF21" s="28">
        <f>IF($A21&lt;&gt;"",IF(SUMPRODUCT((Table2[[Start Date]:[Start Date]]&lt;=AF$5)*(Table2[[Return Date]:[Return Date]]&gt;=AF$5)*(Table2[[Last Name]:[Last Name]]=$A21)*(Table2[[Event]:[Event]]="Deployed")),"DPLY",IF(SUMPRODUCT((Table2[[Start Date]:[Start Date]]&lt;=AF$5)*(Table2[[Return Date]:[Return Date]]&gt;=AF$5)*(Table2[[Last Name]:[Last Name]]=$A21)*(Table2[[Event]:[Event]]="TDY")),"TDY",IF(SUMPRODUCT((Table2[[Start Date]:[Start Date]]&lt;=AF$5)*(Table2[[Return Date]:[Return Date]]&gt;=AF$5)*(Table2[[Last Name]:[Last Name]]=$A21)*(Table2[[Event]:[Event]]="Quarters")),"QTRS",IF(SUMPRODUCT((Table2[[Start Date]:[Start Date]]&lt;=AF$5)*(Table2[[Return Date]:[Return Date]]&gt;=AF$5)*(Table2[[Last Name]:[Last Name]]=$A21)*(Table2[[Event]:[Event]]="Appt")),"APPT",IF(SUMPRODUCT((Table2[[Start Date]:[Start Date]]&lt;=AF$5)*(Table2[[Return Date]:[Return Date]]&gt;=AF$5)*(Table2[[Last Name]:[Last Name]]=$A21)*(Table2[[Event]:[Event]]="Bay Orderly")),"BO",IF(SUMPRODUCT((Table2[[Start Date]:[Start Date]]&lt;=AF$5)*(Table2[[Return Date]:[Return Date]]&gt;=AF$5)*(Table2[[Last Name]:[Last Name]]=$A21)*(Table2[[Event]:[Event]]="Training")),"TRN",IF(SUMPRODUCT((Table2[[Start Date]:[Start Date]]&lt;=AF$5)*(Table2[[Return Date]:[Return Date]]&gt;=AF$5)*(Table2[[Last Name]:[Last Name]]=$A21)*(Table2[[Event]:[Event]]="PME")),"PME",IF(SUMPRODUCT((Table2[[Start Date]:[Start Date]]&lt;=AF$5)*(Table2[[Return Date]:[Return Date]]&gt;=AF$5)*(Table2[[Last Name]:[Last Name]]=$A21)*(Table2[[Event]:[Event]]="Leave")),"LV","")))))))),0)</f>
        <v>0</v>
      </c>
      <c r="AG21" s="28">
        <f>IF($A21&lt;&gt;"",IF(SUMPRODUCT((Table2[[Start Date]:[Start Date]]&lt;=AG$5)*(Table2[[Return Date]:[Return Date]]&gt;=AG$5)*(Table2[[Last Name]:[Last Name]]=$A21)*(Table2[[Event]:[Event]]="Deployed")),"DPLY",IF(SUMPRODUCT((Table2[[Start Date]:[Start Date]]&lt;=AG$5)*(Table2[[Return Date]:[Return Date]]&gt;=AG$5)*(Table2[[Last Name]:[Last Name]]=$A21)*(Table2[[Event]:[Event]]="TDY")),"TDY",IF(SUMPRODUCT((Table2[[Start Date]:[Start Date]]&lt;=AG$5)*(Table2[[Return Date]:[Return Date]]&gt;=AG$5)*(Table2[[Last Name]:[Last Name]]=$A21)*(Table2[[Event]:[Event]]="Quarters")),"QTRS",IF(SUMPRODUCT((Table2[[Start Date]:[Start Date]]&lt;=AG$5)*(Table2[[Return Date]:[Return Date]]&gt;=AG$5)*(Table2[[Last Name]:[Last Name]]=$A21)*(Table2[[Event]:[Event]]="Appt")),"APPT",IF(SUMPRODUCT((Table2[[Start Date]:[Start Date]]&lt;=AG$5)*(Table2[[Return Date]:[Return Date]]&gt;=AG$5)*(Table2[[Last Name]:[Last Name]]=$A21)*(Table2[[Event]:[Event]]="Bay Orderly")),"BO",IF(SUMPRODUCT((Table2[[Start Date]:[Start Date]]&lt;=AG$5)*(Table2[[Return Date]:[Return Date]]&gt;=AG$5)*(Table2[[Last Name]:[Last Name]]=$A21)*(Table2[[Event]:[Event]]="Training")),"TRN",IF(SUMPRODUCT((Table2[[Start Date]:[Start Date]]&lt;=AG$5)*(Table2[[Return Date]:[Return Date]]&gt;=AG$5)*(Table2[[Last Name]:[Last Name]]=$A21)*(Table2[[Event]:[Event]]="PME")),"PME",IF(SUMPRODUCT((Table2[[Start Date]:[Start Date]]&lt;=AG$5)*(Table2[[Return Date]:[Return Date]]&gt;=AG$5)*(Table2[[Last Name]:[Last Name]]=$A21)*(Table2[[Event]:[Event]]="Leave")),"LV","")))))))),0)</f>
        <v>0</v>
      </c>
      <c r="AH21" s="28">
        <f>IF($A21&lt;&gt;"",IF(SUMPRODUCT((Table2[[Start Date]:[Start Date]]&lt;=AH$5)*(Table2[[Return Date]:[Return Date]]&gt;=AH$5)*(Table2[[Last Name]:[Last Name]]=$A21)*(Table2[[Event]:[Event]]="Deployed")),"DPLY",IF(SUMPRODUCT((Table2[[Start Date]:[Start Date]]&lt;=AH$5)*(Table2[[Return Date]:[Return Date]]&gt;=AH$5)*(Table2[[Last Name]:[Last Name]]=$A21)*(Table2[[Event]:[Event]]="TDY")),"TDY",IF(SUMPRODUCT((Table2[[Start Date]:[Start Date]]&lt;=AH$5)*(Table2[[Return Date]:[Return Date]]&gt;=AH$5)*(Table2[[Last Name]:[Last Name]]=$A21)*(Table2[[Event]:[Event]]="Quarters")),"QTRS",IF(SUMPRODUCT((Table2[[Start Date]:[Start Date]]&lt;=AH$5)*(Table2[[Return Date]:[Return Date]]&gt;=AH$5)*(Table2[[Last Name]:[Last Name]]=$A21)*(Table2[[Event]:[Event]]="Appt")),"APPT",IF(SUMPRODUCT((Table2[[Start Date]:[Start Date]]&lt;=AH$5)*(Table2[[Return Date]:[Return Date]]&gt;=AH$5)*(Table2[[Last Name]:[Last Name]]=$A21)*(Table2[[Event]:[Event]]="Bay Orderly")),"BO",IF(SUMPRODUCT((Table2[[Start Date]:[Start Date]]&lt;=AH$5)*(Table2[[Return Date]:[Return Date]]&gt;=AH$5)*(Table2[[Last Name]:[Last Name]]=$A21)*(Table2[[Event]:[Event]]="Training")),"TRN",IF(SUMPRODUCT((Table2[[Start Date]:[Start Date]]&lt;=AH$5)*(Table2[[Return Date]:[Return Date]]&gt;=AH$5)*(Table2[[Last Name]:[Last Name]]=$A21)*(Table2[[Event]:[Event]]="PME")),"PME",IF(SUMPRODUCT((Table2[[Start Date]:[Start Date]]&lt;=AH$5)*(Table2[[Return Date]:[Return Date]]&gt;=AH$5)*(Table2[[Last Name]:[Last Name]]=$A21)*(Table2[[Event]:[Event]]="Leave")),"LV","")))))))),0)</f>
        <v>0</v>
      </c>
      <c r="AI21" s="61">
        <f>IF($A21&lt;&gt;"",IF(SUMPRODUCT((Table2[[Start Date]:[Start Date]]&lt;=AI$5)*(Table2[[Return Date]:[Return Date]]&gt;=AI$5)*(Table2[[Last Name]:[Last Name]]=$A21)*(Table2[[Event]:[Event]]="Deployed")),"DPLY",IF(SUMPRODUCT((Table2[[Start Date]:[Start Date]]&lt;=AI$5)*(Table2[[Return Date]:[Return Date]]&gt;=AI$5)*(Table2[[Last Name]:[Last Name]]=$A21)*(Table2[[Event]:[Event]]="TDY")),"TDY",IF(SUMPRODUCT((Table2[[Start Date]:[Start Date]]&lt;=AI$5)*(Table2[[Return Date]:[Return Date]]&gt;=AI$5)*(Table2[[Last Name]:[Last Name]]=$A21)*(Table2[[Event]:[Event]]="Quarters")),"QTRS",IF(SUMPRODUCT((Table2[[Start Date]:[Start Date]]&lt;=AI$5)*(Table2[[Return Date]:[Return Date]]&gt;=AI$5)*(Table2[[Last Name]:[Last Name]]=$A21)*(Table2[[Event]:[Event]]="Appt")),"APPT",IF(SUMPRODUCT((Table2[[Start Date]:[Start Date]]&lt;=AI$5)*(Table2[[Return Date]:[Return Date]]&gt;=AI$5)*(Table2[[Last Name]:[Last Name]]=$A21)*(Table2[[Event]:[Event]]="Bay Orderly")),"BO",IF(SUMPRODUCT((Table2[[Start Date]:[Start Date]]&lt;=AI$5)*(Table2[[Return Date]:[Return Date]]&gt;=AI$5)*(Table2[[Last Name]:[Last Name]]=$A21)*(Table2[[Event]:[Event]]="Training")),"TRN",IF(SUMPRODUCT((Table2[[Start Date]:[Start Date]]&lt;=AI$5)*(Table2[[Return Date]:[Return Date]]&gt;=AI$5)*(Table2[[Last Name]:[Last Name]]=$A21)*(Table2[[Event]:[Event]]="PME")),"PME",IF(SUMPRODUCT((Table2[[Start Date]:[Start Date]]&lt;=AI$5)*(Table2[[Return Date]:[Return Date]]&gt;=AI$5)*(Table2[[Last Name]:[Last Name]]=$A21)*(Table2[[Event]:[Event]]="Leave")),"LV","")))))))),0)</f>
        <v>0</v>
      </c>
    </row>
    <row r="22" spans="1:41" ht="27" x14ac:dyDescent="0.25">
      <c r="A22" s="31" t="str">
        <f>P22</f>
        <v>Inspections</v>
      </c>
      <c r="B22" s="29" t="str">
        <f>IFERROR(INDEX(Table3[Rank],MATCH('Flight Schedule'!A22,Names,0)),"")</f>
        <v/>
      </c>
      <c r="C22" s="30"/>
      <c r="D22" s="62"/>
      <c r="E22" s="28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100" t="s">
        <v>13</v>
      </c>
      <c r="Q22" s="100"/>
      <c r="R22" s="100"/>
      <c r="S22" s="100"/>
      <c r="T22" s="100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4"/>
    </row>
    <row r="23" spans="1:41" ht="15.75" customHeight="1" x14ac:dyDescent="0.25">
      <c r="A23" s="74" t="s">
        <v>14</v>
      </c>
      <c r="B23" s="75" t="str">
        <f>IFERROR(INDEX(Table3[Rank],MATCH('Flight Schedule'!A23,Names,0)),"")</f>
        <v xml:space="preserve">TSgt </v>
      </c>
      <c r="C23" s="76">
        <f>_xlfn.IFNA(INDEX(Table3[Skill Level],MATCH($A23,Table3[Last Name],0)),"")</f>
        <v>7</v>
      </c>
      <c r="D23" s="77">
        <f>_xlfn.IFNA(INDEX(Table3[Deros],MATCH('Flight Schedule'!$A23,Table3[Last Name],0)),"")</f>
        <v>44864</v>
      </c>
      <c r="E23" s="28" t="str">
        <f>IF($A23&lt;&gt;"",IF(SUMPRODUCT((Table2[[Start Date]:[Start Date]]&lt;=E$5)*(Table2[[Return Date]:[Return Date]]&gt;=E$5)*(Table2[[Last Name]:[Last Name]]=$A23)*(Table2[[Event]:[Event]]="Deployed")),"DPLY",IF(SUMPRODUCT((Table2[[Start Date]:[Start Date]]&lt;=E$5)*(Table2[[Return Date]:[Return Date]]&gt;=E$5)*(Table2[[Last Name]:[Last Name]]=$A23)*(Table2[[Event]:[Event]]="TDY")),"TDY",IF(SUMPRODUCT((Table2[[Start Date]:[Start Date]]&lt;=E$5)*(Table2[[Return Date]:[Return Date]]&gt;=E$5)*(Table2[[Last Name]:[Last Name]]=$A23)*(Table2[[Event]:[Event]]="Quarters")),"QTRS",IF(SUMPRODUCT((Table2[[Start Date]:[Start Date]]&lt;=E$5)*(Table2[[Return Date]:[Return Date]]&gt;=E$5)*(Table2[[Last Name]:[Last Name]]=$A23)*(Table2[[Event]:[Event]]="Appt")),"APPT",IF(SUMPRODUCT((Table2[[Start Date]:[Start Date]]&lt;=E$5)*(Table2[[Return Date]:[Return Date]]&gt;=E$5)*(Table2[[Last Name]:[Last Name]]=$A23)*(Table2[[Event]:[Event]]="Bay Orderly")),"BO",IF(SUMPRODUCT((Table2[[Start Date]:[Start Date]]&lt;=E$5)*(Table2[[Return Date]:[Return Date]]&gt;=E$5)*(Table2[[Last Name]:[Last Name]]=$A23)*(Table2[[Event]:[Event]]="Training")),"TRN",IF(SUMPRODUCT((Table2[[Start Date]:[Start Date]]&lt;=E$5)*(Table2[[Return Date]:[Return Date]]&gt;=E$5)*(Table2[[Last Name]:[Last Name]]=$A23)*(Table2[[Event]:[Event]]="PME")),"PME",IF(SUMPRODUCT((Table2[[Start Date]:[Start Date]]&lt;=E$5)*(Table2[[Return Date]:[Return Date]]&gt;=E$5)*(Table2[[Last Name]:[Last Name]]=$A23)*(Table2[[Event]:[Event]]="Leave")),"LV","")))))))),0)</f>
        <v/>
      </c>
      <c r="F23" s="28" t="str">
        <f>IF($A23&lt;&gt;"",IF(SUMPRODUCT((Table2[[Start Date]:[Start Date]]&lt;=F$5)*(Table2[[Return Date]:[Return Date]]&gt;=F$5)*(Table2[[Last Name]:[Last Name]]=$A23)*(Table2[[Event]:[Event]]="Deployed")),"DPLY",IF(SUMPRODUCT((Table2[[Start Date]:[Start Date]]&lt;=F$5)*(Table2[[Return Date]:[Return Date]]&gt;=F$5)*(Table2[[Last Name]:[Last Name]]=$A23)*(Table2[[Event]:[Event]]="TDY")),"TDY",IF(SUMPRODUCT((Table2[[Start Date]:[Start Date]]&lt;=F$5)*(Table2[[Return Date]:[Return Date]]&gt;=F$5)*(Table2[[Last Name]:[Last Name]]=$A23)*(Table2[[Event]:[Event]]="Quarters")),"QTRS",IF(SUMPRODUCT((Table2[[Start Date]:[Start Date]]&lt;=F$5)*(Table2[[Return Date]:[Return Date]]&gt;=F$5)*(Table2[[Last Name]:[Last Name]]=$A23)*(Table2[[Event]:[Event]]="Appt")),"APPT",IF(SUMPRODUCT((Table2[[Start Date]:[Start Date]]&lt;=F$5)*(Table2[[Return Date]:[Return Date]]&gt;=F$5)*(Table2[[Last Name]:[Last Name]]=$A23)*(Table2[[Event]:[Event]]="Bay Orderly")),"BO",IF(SUMPRODUCT((Table2[[Start Date]:[Start Date]]&lt;=F$5)*(Table2[[Return Date]:[Return Date]]&gt;=F$5)*(Table2[[Last Name]:[Last Name]]=$A23)*(Table2[[Event]:[Event]]="Training")),"TRN",IF(SUMPRODUCT((Table2[[Start Date]:[Start Date]]&lt;=F$5)*(Table2[[Return Date]:[Return Date]]&gt;=F$5)*(Table2[[Last Name]:[Last Name]]=$A23)*(Table2[[Event]:[Event]]="PME")),"PME",IF(SUMPRODUCT((Table2[[Start Date]:[Start Date]]&lt;=F$5)*(Table2[[Return Date]:[Return Date]]&gt;=F$5)*(Table2[[Last Name]:[Last Name]]=$A23)*(Table2[[Event]:[Event]]="Leave")),"LV","")))))))),0)</f>
        <v/>
      </c>
      <c r="G23" s="28" t="str">
        <f>IF($A23&lt;&gt;"",IF(SUMPRODUCT((Table2[[Start Date]:[Start Date]]&lt;=G$5)*(Table2[[Return Date]:[Return Date]]&gt;=G$5)*(Table2[[Last Name]:[Last Name]]=$A23)*(Table2[[Event]:[Event]]="Deployed")),"DPLY",IF(SUMPRODUCT((Table2[[Start Date]:[Start Date]]&lt;=G$5)*(Table2[[Return Date]:[Return Date]]&gt;=G$5)*(Table2[[Last Name]:[Last Name]]=$A23)*(Table2[[Event]:[Event]]="TDY")),"TDY",IF(SUMPRODUCT((Table2[[Start Date]:[Start Date]]&lt;=G$5)*(Table2[[Return Date]:[Return Date]]&gt;=G$5)*(Table2[[Last Name]:[Last Name]]=$A23)*(Table2[[Event]:[Event]]="Quarters")),"QTRS",IF(SUMPRODUCT((Table2[[Start Date]:[Start Date]]&lt;=G$5)*(Table2[[Return Date]:[Return Date]]&gt;=G$5)*(Table2[[Last Name]:[Last Name]]=$A23)*(Table2[[Event]:[Event]]="Appt")),"APPT",IF(SUMPRODUCT((Table2[[Start Date]:[Start Date]]&lt;=G$5)*(Table2[[Return Date]:[Return Date]]&gt;=G$5)*(Table2[[Last Name]:[Last Name]]=$A23)*(Table2[[Event]:[Event]]="Bay Orderly")),"BO",IF(SUMPRODUCT((Table2[[Start Date]:[Start Date]]&lt;=G$5)*(Table2[[Return Date]:[Return Date]]&gt;=G$5)*(Table2[[Last Name]:[Last Name]]=$A23)*(Table2[[Event]:[Event]]="Training")),"TRN",IF(SUMPRODUCT((Table2[[Start Date]:[Start Date]]&lt;=G$5)*(Table2[[Return Date]:[Return Date]]&gt;=G$5)*(Table2[[Last Name]:[Last Name]]=$A23)*(Table2[[Event]:[Event]]="PME")),"PME",IF(SUMPRODUCT((Table2[[Start Date]:[Start Date]]&lt;=G$5)*(Table2[[Return Date]:[Return Date]]&gt;=G$5)*(Table2[[Last Name]:[Last Name]]=$A23)*(Table2[[Event]:[Event]]="Leave")),"LV","")))))))),0)</f>
        <v/>
      </c>
      <c r="H23" s="28" t="str">
        <f>IF($A23&lt;&gt;"",IF(SUMPRODUCT((Table2[[Start Date]:[Start Date]]&lt;=H$5)*(Table2[[Return Date]:[Return Date]]&gt;=H$5)*(Table2[[Last Name]:[Last Name]]=$A23)*(Table2[[Event]:[Event]]="Deployed")),"DPLY",IF(SUMPRODUCT((Table2[[Start Date]:[Start Date]]&lt;=H$5)*(Table2[[Return Date]:[Return Date]]&gt;=H$5)*(Table2[[Last Name]:[Last Name]]=$A23)*(Table2[[Event]:[Event]]="TDY")),"TDY",IF(SUMPRODUCT((Table2[[Start Date]:[Start Date]]&lt;=H$5)*(Table2[[Return Date]:[Return Date]]&gt;=H$5)*(Table2[[Last Name]:[Last Name]]=$A23)*(Table2[[Event]:[Event]]="Quarters")),"QTRS",IF(SUMPRODUCT((Table2[[Start Date]:[Start Date]]&lt;=H$5)*(Table2[[Return Date]:[Return Date]]&gt;=H$5)*(Table2[[Last Name]:[Last Name]]=$A23)*(Table2[[Event]:[Event]]="Appt")),"APPT",IF(SUMPRODUCT((Table2[[Start Date]:[Start Date]]&lt;=H$5)*(Table2[[Return Date]:[Return Date]]&gt;=H$5)*(Table2[[Last Name]:[Last Name]]=$A23)*(Table2[[Event]:[Event]]="Bay Orderly")),"BO",IF(SUMPRODUCT((Table2[[Start Date]:[Start Date]]&lt;=H$5)*(Table2[[Return Date]:[Return Date]]&gt;=H$5)*(Table2[[Last Name]:[Last Name]]=$A23)*(Table2[[Event]:[Event]]="Training")),"TRN",IF(SUMPRODUCT((Table2[[Start Date]:[Start Date]]&lt;=H$5)*(Table2[[Return Date]:[Return Date]]&gt;=H$5)*(Table2[[Last Name]:[Last Name]]=$A23)*(Table2[[Event]:[Event]]="PME")),"PME",IF(SUMPRODUCT((Table2[[Start Date]:[Start Date]]&lt;=H$5)*(Table2[[Return Date]:[Return Date]]&gt;=H$5)*(Table2[[Last Name]:[Last Name]]=$A23)*(Table2[[Event]:[Event]]="Leave")),"LV","")))))))),0)</f>
        <v/>
      </c>
      <c r="I23" s="28" t="str">
        <f>IF($A23&lt;&gt;"",IF(SUMPRODUCT((Table2[[Start Date]:[Start Date]]&lt;=I$5)*(Table2[[Return Date]:[Return Date]]&gt;=I$5)*(Table2[[Last Name]:[Last Name]]=$A23)*(Table2[[Event]:[Event]]="Deployed")),"DPLY",IF(SUMPRODUCT((Table2[[Start Date]:[Start Date]]&lt;=I$5)*(Table2[[Return Date]:[Return Date]]&gt;=I$5)*(Table2[[Last Name]:[Last Name]]=$A23)*(Table2[[Event]:[Event]]="TDY")),"TDY",IF(SUMPRODUCT((Table2[[Start Date]:[Start Date]]&lt;=I$5)*(Table2[[Return Date]:[Return Date]]&gt;=I$5)*(Table2[[Last Name]:[Last Name]]=$A23)*(Table2[[Event]:[Event]]="Quarters")),"QTRS",IF(SUMPRODUCT((Table2[[Start Date]:[Start Date]]&lt;=I$5)*(Table2[[Return Date]:[Return Date]]&gt;=I$5)*(Table2[[Last Name]:[Last Name]]=$A23)*(Table2[[Event]:[Event]]="Appt")),"APPT",IF(SUMPRODUCT((Table2[[Start Date]:[Start Date]]&lt;=I$5)*(Table2[[Return Date]:[Return Date]]&gt;=I$5)*(Table2[[Last Name]:[Last Name]]=$A23)*(Table2[[Event]:[Event]]="Bay Orderly")),"BO",IF(SUMPRODUCT((Table2[[Start Date]:[Start Date]]&lt;=I$5)*(Table2[[Return Date]:[Return Date]]&gt;=I$5)*(Table2[[Last Name]:[Last Name]]=$A23)*(Table2[[Event]:[Event]]="Training")),"TRN",IF(SUMPRODUCT((Table2[[Start Date]:[Start Date]]&lt;=I$5)*(Table2[[Return Date]:[Return Date]]&gt;=I$5)*(Table2[[Last Name]:[Last Name]]=$A23)*(Table2[[Event]:[Event]]="PME")),"PME",IF(SUMPRODUCT((Table2[[Start Date]:[Start Date]]&lt;=I$5)*(Table2[[Return Date]:[Return Date]]&gt;=I$5)*(Table2[[Last Name]:[Last Name]]=$A23)*(Table2[[Event]:[Event]]="Leave")),"LV","")))))))),0)</f>
        <v/>
      </c>
      <c r="J23" s="28" t="str">
        <f>IF($A23&lt;&gt;"",IF(SUMPRODUCT((Table2[[Start Date]:[Start Date]]&lt;=J$5)*(Table2[[Return Date]:[Return Date]]&gt;=J$5)*(Table2[[Last Name]:[Last Name]]=$A23)*(Table2[[Event]:[Event]]="Deployed")),"DPLY",IF(SUMPRODUCT((Table2[[Start Date]:[Start Date]]&lt;=J$5)*(Table2[[Return Date]:[Return Date]]&gt;=J$5)*(Table2[[Last Name]:[Last Name]]=$A23)*(Table2[[Event]:[Event]]="TDY")),"TDY",IF(SUMPRODUCT((Table2[[Start Date]:[Start Date]]&lt;=J$5)*(Table2[[Return Date]:[Return Date]]&gt;=J$5)*(Table2[[Last Name]:[Last Name]]=$A23)*(Table2[[Event]:[Event]]="Quarters")),"QTRS",IF(SUMPRODUCT((Table2[[Start Date]:[Start Date]]&lt;=J$5)*(Table2[[Return Date]:[Return Date]]&gt;=J$5)*(Table2[[Last Name]:[Last Name]]=$A23)*(Table2[[Event]:[Event]]="Appt")),"APPT",IF(SUMPRODUCT((Table2[[Start Date]:[Start Date]]&lt;=J$5)*(Table2[[Return Date]:[Return Date]]&gt;=J$5)*(Table2[[Last Name]:[Last Name]]=$A23)*(Table2[[Event]:[Event]]="Bay Orderly")),"BO",IF(SUMPRODUCT((Table2[[Start Date]:[Start Date]]&lt;=J$5)*(Table2[[Return Date]:[Return Date]]&gt;=J$5)*(Table2[[Last Name]:[Last Name]]=$A23)*(Table2[[Event]:[Event]]="Training")),"TRN",IF(SUMPRODUCT((Table2[[Start Date]:[Start Date]]&lt;=J$5)*(Table2[[Return Date]:[Return Date]]&gt;=J$5)*(Table2[[Last Name]:[Last Name]]=$A23)*(Table2[[Event]:[Event]]="PME")),"PME",IF(SUMPRODUCT((Table2[[Start Date]:[Start Date]]&lt;=J$5)*(Table2[[Return Date]:[Return Date]]&gt;=J$5)*(Table2[[Last Name]:[Last Name]]=$A23)*(Table2[[Event]:[Event]]="Leave")),"LV","")))))))),0)</f>
        <v/>
      </c>
      <c r="K23" s="28" t="str">
        <f>IF($A23&lt;&gt;"",IF(SUMPRODUCT((Table2[[Start Date]:[Start Date]]&lt;=K$5)*(Table2[[Return Date]:[Return Date]]&gt;=K$5)*(Table2[[Last Name]:[Last Name]]=$A23)*(Table2[[Event]:[Event]]="Deployed")),"DPLY",IF(SUMPRODUCT((Table2[[Start Date]:[Start Date]]&lt;=K$5)*(Table2[[Return Date]:[Return Date]]&gt;=K$5)*(Table2[[Last Name]:[Last Name]]=$A23)*(Table2[[Event]:[Event]]="TDY")),"TDY",IF(SUMPRODUCT((Table2[[Start Date]:[Start Date]]&lt;=K$5)*(Table2[[Return Date]:[Return Date]]&gt;=K$5)*(Table2[[Last Name]:[Last Name]]=$A23)*(Table2[[Event]:[Event]]="Quarters")),"QTRS",IF(SUMPRODUCT((Table2[[Start Date]:[Start Date]]&lt;=K$5)*(Table2[[Return Date]:[Return Date]]&gt;=K$5)*(Table2[[Last Name]:[Last Name]]=$A23)*(Table2[[Event]:[Event]]="Appt")),"APPT",IF(SUMPRODUCT((Table2[[Start Date]:[Start Date]]&lt;=K$5)*(Table2[[Return Date]:[Return Date]]&gt;=K$5)*(Table2[[Last Name]:[Last Name]]=$A23)*(Table2[[Event]:[Event]]="Bay Orderly")),"BO",IF(SUMPRODUCT((Table2[[Start Date]:[Start Date]]&lt;=K$5)*(Table2[[Return Date]:[Return Date]]&gt;=K$5)*(Table2[[Last Name]:[Last Name]]=$A23)*(Table2[[Event]:[Event]]="Training")),"TRN",IF(SUMPRODUCT((Table2[[Start Date]:[Start Date]]&lt;=K$5)*(Table2[[Return Date]:[Return Date]]&gt;=K$5)*(Table2[[Last Name]:[Last Name]]=$A23)*(Table2[[Event]:[Event]]="PME")),"PME",IF(SUMPRODUCT((Table2[[Start Date]:[Start Date]]&lt;=K$5)*(Table2[[Return Date]:[Return Date]]&gt;=K$5)*(Table2[[Last Name]:[Last Name]]=$A23)*(Table2[[Event]:[Event]]="Leave")),"LV","")))))))),0)</f>
        <v/>
      </c>
      <c r="L23" s="28" t="str">
        <f>IF($A23&lt;&gt;"",IF(SUMPRODUCT((Table2[[Start Date]:[Start Date]]&lt;=L$5)*(Table2[[Return Date]:[Return Date]]&gt;=L$5)*(Table2[[Last Name]:[Last Name]]=$A23)*(Table2[[Event]:[Event]]="Deployed")),"DPLY",IF(SUMPRODUCT((Table2[[Start Date]:[Start Date]]&lt;=L$5)*(Table2[[Return Date]:[Return Date]]&gt;=L$5)*(Table2[[Last Name]:[Last Name]]=$A23)*(Table2[[Event]:[Event]]="TDY")),"TDY",IF(SUMPRODUCT((Table2[[Start Date]:[Start Date]]&lt;=L$5)*(Table2[[Return Date]:[Return Date]]&gt;=L$5)*(Table2[[Last Name]:[Last Name]]=$A23)*(Table2[[Event]:[Event]]="Quarters")),"QTRS",IF(SUMPRODUCT((Table2[[Start Date]:[Start Date]]&lt;=L$5)*(Table2[[Return Date]:[Return Date]]&gt;=L$5)*(Table2[[Last Name]:[Last Name]]=$A23)*(Table2[[Event]:[Event]]="Appt")),"APPT",IF(SUMPRODUCT((Table2[[Start Date]:[Start Date]]&lt;=L$5)*(Table2[[Return Date]:[Return Date]]&gt;=L$5)*(Table2[[Last Name]:[Last Name]]=$A23)*(Table2[[Event]:[Event]]="Bay Orderly")),"BO",IF(SUMPRODUCT((Table2[[Start Date]:[Start Date]]&lt;=L$5)*(Table2[[Return Date]:[Return Date]]&gt;=L$5)*(Table2[[Last Name]:[Last Name]]=$A23)*(Table2[[Event]:[Event]]="Training")),"TRN",IF(SUMPRODUCT((Table2[[Start Date]:[Start Date]]&lt;=L$5)*(Table2[[Return Date]:[Return Date]]&gt;=L$5)*(Table2[[Last Name]:[Last Name]]=$A23)*(Table2[[Event]:[Event]]="PME")),"PME",IF(SUMPRODUCT((Table2[[Start Date]:[Start Date]]&lt;=L$5)*(Table2[[Return Date]:[Return Date]]&gt;=L$5)*(Table2[[Last Name]:[Last Name]]=$A23)*(Table2[[Event]:[Event]]="Leave")),"LV","")))))))),0)</f>
        <v/>
      </c>
      <c r="M23" s="28" t="str">
        <f>IF($A23&lt;&gt;"",IF(SUMPRODUCT((Table2[[Start Date]:[Start Date]]&lt;=M$5)*(Table2[[Return Date]:[Return Date]]&gt;=M$5)*(Table2[[Last Name]:[Last Name]]=$A23)*(Table2[[Event]:[Event]]="Deployed")),"DPLY",IF(SUMPRODUCT((Table2[[Start Date]:[Start Date]]&lt;=M$5)*(Table2[[Return Date]:[Return Date]]&gt;=M$5)*(Table2[[Last Name]:[Last Name]]=$A23)*(Table2[[Event]:[Event]]="TDY")),"TDY",IF(SUMPRODUCT((Table2[[Start Date]:[Start Date]]&lt;=M$5)*(Table2[[Return Date]:[Return Date]]&gt;=M$5)*(Table2[[Last Name]:[Last Name]]=$A23)*(Table2[[Event]:[Event]]="Quarters")),"QTRS",IF(SUMPRODUCT((Table2[[Start Date]:[Start Date]]&lt;=M$5)*(Table2[[Return Date]:[Return Date]]&gt;=M$5)*(Table2[[Last Name]:[Last Name]]=$A23)*(Table2[[Event]:[Event]]="Appt")),"APPT",IF(SUMPRODUCT((Table2[[Start Date]:[Start Date]]&lt;=M$5)*(Table2[[Return Date]:[Return Date]]&gt;=M$5)*(Table2[[Last Name]:[Last Name]]=$A23)*(Table2[[Event]:[Event]]="Bay Orderly")),"BO",IF(SUMPRODUCT((Table2[[Start Date]:[Start Date]]&lt;=M$5)*(Table2[[Return Date]:[Return Date]]&gt;=M$5)*(Table2[[Last Name]:[Last Name]]=$A23)*(Table2[[Event]:[Event]]="Training")),"TRN",IF(SUMPRODUCT((Table2[[Start Date]:[Start Date]]&lt;=M$5)*(Table2[[Return Date]:[Return Date]]&gt;=M$5)*(Table2[[Last Name]:[Last Name]]=$A23)*(Table2[[Event]:[Event]]="PME")),"PME",IF(SUMPRODUCT((Table2[[Start Date]:[Start Date]]&lt;=M$5)*(Table2[[Return Date]:[Return Date]]&gt;=M$5)*(Table2[[Last Name]:[Last Name]]=$A23)*(Table2[[Event]:[Event]]="Leave")),"LV","")))))))),0)</f>
        <v/>
      </c>
      <c r="N23" s="28" t="str">
        <f>IF($A23&lt;&gt;"",IF(SUMPRODUCT((Table2[[Start Date]:[Start Date]]&lt;=N$5)*(Table2[[Return Date]:[Return Date]]&gt;=N$5)*(Table2[[Last Name]:[Last Name]]=$A23)*(Table2[[Event]:[Event]]="Deployed")),"DPLY",IF(SUMPRODUCT((Table2[[Start Date]:[Start Date]]&lt;=N$5)*(Table2[[Return Date]:[Return Date]]&gt;=N$5)*(Table2[[Last Name]:[Last Name]]=$A23)*(Table2[[Event]:[Event]]="TDY")),"TDY",IF(SUMPRODUCT((Table2[[Start Date]:[Start Date]]&lt;=N$5)*(Table2[[Return Date]:[Return Date]]&gt;=N$5)*(Table2[[Last Name]:[Last Name]]=$A23)*(Table2[[Event]:[Event]]="Quarters")),"QTRS",IF(SUMPRODUCT((Table2[[Start Date]:[Start Date]]&lt;=N$5)*(Table2[[Return Date]:[Return Date]]&gt;=N$5)*(Table2[[Last Name]:[Last Name]]=$A23)*(Table2[[Event]:[Event]]="Appt")),"APPT",IF(SUMPRODUCT((Table2[[Start Date]:[Start Date]]&lt;=N$5)*(Table2[[Return Date]:[Return Date]]&gt;=N$5)*(Table2[[Last Name]:[Last Name]]=$A23)*(Table2[[Event]:[Event]]="Bay Orderly")),"BO",IF(SUMPRODUCT((Table2[[Start Date]:[Start Date]]&lt;=N$5)*(Table2[[Return Date]:[Return Date]]&gt;=N$5)*(Table2[[Last Name]:[Last Name]]=$A23)*(Table2[[Event]:[Event]]="Training")),"TRN",IF(SUMPRODUCT((Table2[[Start Date]:[Start Date]]&lt;=N$5)*(Table2[[Return Date]:[Return Date]]&gt;=N$5)*(Table2[[Last Name]:[Last Name]]=$A23)*(Table2[[Event]:[Event]]="PME")),"PME",IF(SUMPRODUCT((Table2[[Start Date]:[Start Date]]&lt;=N$5)*(Table2[[Return Date]:[Return Date]]&gt;=N$5)*(Table2[[Last Name]:[Last Name]]=$A23)*(Table2[[Event]:[Event]]="Leave")),"LV","")))))))),0)</f>
        <v/>
      </c>
      <c r="O23" s="28" t="str">
        <f>IF($A23&lt;&gt;"",IF(SUMPRODUCT((Table2[[Start Date]:[Start Date]]&lt;=O$5)*(Table2[[Return Date]:[Return Date]]&gt;=O$5)*(Table2[[Last Name]:[Last Name]]=$A23)*(Table2[[Event]:[Event]]="Deployed")),"DPLY",IF(SUMPRODUCT((Table2[[Start Date]:[Start Date]]&lt;=O$5)*(Table2[[Return Date]:[Return Date]]&gt;=O$5)*(Table2[[Last Name]:[Last Name]]=$A23)*(Table2[[Event]:[Event]]="TDY")),"TDY",IF(SUMPRODUCT((Table2[[Start Date]:[Start Date]]&lt;=O$5)*(Table2[[Return Date]:[Return Date]]&gt;=O$5)*(Table2[[Last Name]:[Last Name]]=$A23)*(Table2[[Event]:[Event]]="Quarters")),"QTRS",IF(SUMPRODUCT((Table2[[Start Date]:[Start Date]]&lt;=O$5)*(Table2[[Return Date]:[Return Date]]&gt;=O$5)*(Table2[[Last Name]:[Last Name]]=$A23)*(Table2[[Event]:[Event]]="Appt")),"APPT",IF(SUMPRODUCT((Table2[[Start Date]:[Start Date]]&lt;=O$5)*(Table2[[Return Date]:[Return Date]]&gt;=O$5)*(Table2[[Last Name]:[Last Name]]=$A23)*(Table2[[Event]:[Event]]="Bay Orderly")),"BO",IF(SUMPRODUCT((Table2[[Start Date]:[Start Date]]&lt;=O$5)*(Table2[[Return Date]:[Return Date]]&gt;=O$5)*(Table2[[Last Name]:[Last Name]]=$A23)*(Table2[[Event]:[Event]]="Training")),"TRN",IF(SUMPRODUCT((Table2[[Start Date]:[Start Date]]&lt;=O$5)*(Table2[[Return Date]:[Return Date]]&gt;=O$5)*(Table2[[Last Name]:[Last Name]]=$A23)*(Table2[[Event]:[Event]]="PME")),"PME",IF(SUMPRODUCT((Table2[[Start Date]:[Start Date]]&lt;=O$5)*(Table2[[Return Date]:[Return Date]]&gt;=O$5)*(Table2[[Last Name]:[Last Name]]=$A23)*(Table2[[Event]:[Event]]="Leave")),"LV","")))))))),0)</f>
        <v/>
      </c>
      <c r="P23" s="28" t="str">
        <f>IF($A23&lt;&gt;"",IF(SUMPRODUCT((Table2[[Start Date]:[Start Date]]&lt;=P$5)*(Table2[[Return Date]:[Return Date]]&gt;=P$5)*(Table2[[Last Name]:[Last Name]]=$A23)*(Table2[[Event]:[Event]]="Deployed")),"DPLY",IF(SUMPRODUCT((Table2[[Start Date]:[Start Date]]&lt;=P$5)*(Table2[[Return Date]:[Return Date]]&gt;=P$5)*(Table2[[Last Name]:[Last Name]]=$A23)*(Table2[[Event]:[Event]]="TDY")),"TDY",IF(SUMPRODUCT((Table2[[Start Date]:[Start Date]]&lt;=P$5)*(Table2[[Return Date]:[Return Date]]&gt;=P$5)*(Table2[[Last Name]:[Last Name]]=$A23)*(Table2[[Event]:[Event]]="Quarters")),"QTRS",IF(SUMPRODUCT((Table2[[Start Date]:[Start Date]]&lt;=P$5)*(Table2[[Return Date]:[Return Date]]&gt;=P$5)*(Table2[[Last Name]:[Last Name]]=$A23)*(Table2[[Event]:[Event]]="Appt")),"APPT",IF(SUMPRODUCT((Table2[[Start Date]:[Start Date]]&lt;=P$5)*(Table2[[Return Date]:[Return Date]]&gt;=P$5)*(Table2[[Last Name]:[Last Name]]=$A23)*(Table2[[Event]:[Event]]="Bay Orderly")),"BO",IF(SUMPRODUCT((Table2[[Start Date]:[Start Date]]&lt;=P$5)*(Table2[[Return Date]:[Return Date]]&gt;=P$5)*(Table2[[Last Name]:[Last Name]]=$A23)*(Table2[[Event]:[Event]]="Training")),"TRN",IF(SUMPRODUCT((Table2[[Start Date]:[Start Date]]&lt;=P$5)*(Table2[[Return Date]:[Return Date]]&gt;=P$5)*(Table2[[Last Name]:[Last Name]]=$A23)*(Table2[[Event]:[Event]]="PME")),"PME",IF(SUMPRODUCT((Table2[[Start Date]:[Start Date]]&lt;=P$5)*(Table2[[Return Date]:[Return Date]]&gt;=P$5)*(Table2[[Last Name]:[Last Name]]=$A23)*(Table2[[Event]:[Event]]="Leave")),"LV","")))))))),0)</f>
        <v/>
      </c>
      <c r="Q23" s="28" t="str">
        <f>IF($A23&lt;&gt;"",IF(SUMPRODUCT((Table2[[Start Date]:[Start Date]]&lt;=Q$5)*(Table2[[Return Date]:[Return Date]]&gt;=Q$5)*(Table2[[Last Name]:[Last Name]]=$A23)*(Table2[[Event]:[Event]]="Deployed")),"DPLY",IF(SUMPRODUCT((Table2[[Start Date]:[Start Date]]&lt;=Q$5)*(Table2[[Return Date]:[Return Date]]&gt;=Q$5)*(Table2[[Last Name]:[Last Name]]=$A23)*(Table2[[Event]:[Event]]="TDY")),"TDY",IF(SUMPRODUCT((Table2[[Start Date]:[Start Date]]&lt;=Q$5)*(Table2[[Return Date]:[Return Date]]&gt;=Q$5)*(Table2[[Last Name]:[Last Name]]=$A23)*(Table2[[Event]:[Event]]="Quarters")),"QTRS",IF(SUMPRODUCT((Table2[[Start Date]:[Start Date]]&lt;=Q$5)*(Table2[[Return Date]:[Return Date]]&gt;=Q$5)*(Table2[[Last Name]:[Last Name]]=$A23)*(Table2[[Event]:[Event]]="Appt")),"APPT",IF(SUMPRODUCT((Table2[[Start Date]:[Start Date]]&lt;=Q$5)*(Table2[[Return Date]:[Return Date]]&gt;=Q$5)*(Table2[[Last Name]:[Last Name]]=$A23)*(Table2[[Event]:[Event]]="Bay Orderly")),"BO",IF(SUMPRODUCT((Table2[[Start Date]:[Start Date]]&lt;=Q$5)*(Table2[[Return Date]:[Return Date]]&gt;=Q$5)*(Table2[[Last Name]:[Last Name]]=$A23)*(Table2[[Event]:[Event]]="Training")),"TRN",IF(SUMPRODUCT((Table2[[Start Date]:[Start Date]]&lt;=Q$5)*(Table2[[Return Date]:[Return Date]]&gt;=Q$5)*(Table2[[Last Name]:[Last Name]]=$A23)*(Table2[[Event]:[Event]]="PME")),"PME",IF(SUMPRODUCT((Table2[[Start Date]:[Start Date]]&lt;=Q$5)*(Table2[[Return Date]:[Return Date]]&gt;=Q$5)*(Table2[[Last Name]:[Last Name]]=$A23)*(Table2[[Event]:[Event]]="Leave")),"LV","")))))))),0)</f>
        <v/>
      </c>
      <c r="R23" s="28" t="str">
        <f>IF($A23&lt;&gt;"",IF(SUMPRODUCT((Table2[[Start Date]:[Start Date]]&lt;=R$5)*(Table2[[Return Date]:[Return Date]]&gt;=R$5)*(Table2[[Last Name]:[Last Name]]=$A23)*(Table2[[Event]:[Event]]="Deployed")),"DPLY",IF(SUMPRODUCT((Table2[[Start Date]:[Start Date]]&lt;=R$5)*(Table2[[Return Date]:[Return Date]]&gt;=R$5)*(Table2[[Last Name]:[Last Name]]=$A23)*(Table2[[Event]:[Event]]="TDY")),"TDY",IF(SUMPRODUCT((Table2[[Start Date]:[Start Date]]&lt;=R$5)*(Table2[[Return Date]:[Return Date]]&gt;=R$5)*(Table2[[Last Name]:[Last Name]]=$A23)*(Table2[[Event]:[Event]]="Quarters")),"QTRS",IF(SUMPRODUCT((Table2[[Start Date]:[Start Date]]&lt;=R$5)*(Table2[[Return Date]:[Return Date]]&gt;=R$5)*(Table2[[Last Name]:[Last Name]]=$A23)*(Table2[[Event]:[Event]]="Appt")),"APPT",IF(SUMPRODUCT((Table2[[Start Date]:[Start Date]]&lt;=R$5)*(Table2[[Return Date]:[Return Date]]&gt;=R$5)*(Table2[[Last Name]:[Last Name]]=$A23)*(Table2[[Event]:[Event]]="Bay Orderly")),"BO",IF(SUMPRODUCT((Table2[[Start Date]:[Start Date]]&lt;=R$5)*(Table2[[Return Date]:[Return Date]]&gt;=R$5)*(Table2[[Last Name]:[Last Name]]=$A23)*(Table2[[Event]:[Event]]="Training")),"TRN",IF(SUMPRODUCT((Table2[[Start Date]:[Start Date]]&lt;=R$5)*(Table2[[Return Date]:[Return Date]]&gt;=R$5)*(Table2[[Last Name]:[Last Name]]=$A23)*(Table2[[Event]:[Event]]="PME")),"PME",IF(SUMPRODUCT((Table2[[Start Date]:[Start Date]]&lt;=R$5)*(Table2[[Return Date]:[Return Date]]&gt;=R$5)*(Table2[[Last Name]:[Last Name]]=$A23)*(Table2[[Event]:[Event]]="Leave")),"LV","")))))))),0)</f>
        <v/>
      </c>
      <c r="S23" s="28" t="str">
        <f>IF($A23&lt;&gt;"",IF(SUMPRODUCT((Table2[[Start Date]:[Start Date]]&lt;=S$5)*(Table2[[Return Date]:[Return Date]]&gt;=S$5)*(Table2[[Last Name]:[Last Name]]=$A23)*(Table2[[Event]:[Event]]="Deployed")),"DPLY",IF(SUMPRODUCT((Table2[[Start Date]:[Start Date]]&lt;=S$5)*(Table2[[Return Date]:[Return Date]]&gt;=S$5)*(Table2[[Last Name]:[Last Name]]=$A23)*(Table2[[Event]:[Event]]="TDY")),"TDY",IF(SUMPRODUCT((Table2[[Start Date]:[Start Date]]&lt;=S$5)*(Table2[[Return Date]:[Return Date]]&gt;=S$5)*(Table2[[Last Name]:[Last Name]]=$A23)*(Table2[[Event]:[Event]]="Quarters")),"QTRS",IF(SUMPRODUCT((Table2[[Start Date]:[Start Date]]&lt;=S$5)*(Table2[[Return Date]:[Return Date]]&gt;=S$5)*(Table2[[Last Name]:[Last Name]]=$A23)*(Table2[[Event]:[Event]]="Appt")),"APPT",IF(SUMPRODUCT((Table2[[Start Date]:[Start Date]]&lt;=S$5)*(Table2[[Return Date]:[Return Date]]&gt;=S$5)*(Table2[[Last Name]:[Last Name]]=$A23)*(Table2[[Event]:[Event]]="Bay Orderly")),"BO",IF(SUMPRODUCT((Table2[[Start Date]:[Start Date]]&lt;=S$5)*(Table2[[Return Date]:[Return Date]]&gt;=S$5)*(Table2[[Last Name]:[Last Name]]=$A23)*(Table2[[Event]:[Event]]="Training")),"TRN",IF(SUMPRODUCT((Table2[[Start Date]:[Start Date]]&lt;=S$5)*(Table2[[Return Date]:[Return Date]]&gt;=S$5)*(Table2[[Last Name]:[Last Name]]=$A23)*(Table2[[Event]:[Event]]="PME")),"PME",IF(SUMPRODUCT((Table2[[Start Date]:[Start Date]]&lt;=S$5)*(Table2[[Return Date]:[Return Date]]&gt;=S$5)*(Table2[[Last Name]:[Last Name]]=$A23)*(Table2[[Event]:[Event]]="Leave")),"LV","")))))))),0)</f>
        <v/>
      </c>
      <c r="T23" s="28" t="str">
        <f>IF($A23&lt;&gt;"",IF(SUMPRODUCT((Table2[[Start Date]:[Start Date]]&lt;=T$5)*(Table2[[Return Date]:[Return Date]]&gt;=T$5)*(Table2[[Last Name]:[Last Name]]=$A23)*(Table2[[Event]:[Event]]="Deployed")),"DPLY",IF(SUMPRODUCT((Table2[[Start Date]:[Start Date]]&lt;=T$5)*(Table2[[Return Date]:[Return Date]]&gt;=T$5)*(Table2[[Last Name]:[Last Name]]=$A23)*(Table2[[Event]:[Event]]="TDY")),"TDY",IF(SUMPRODUCT((Table2[[Start Date]:[Start Date]]&lt;=T$5)*(Table2[[Return Date]:[Return Date]]&gt;=T$5)*(Table2[[Last Name]:[Last Name]]=$A23)*(Table2[[Event]:[Event]]="Quarters")),"QTRS",IF(SUMPRODUCT((Table2[[Start Date]:[Start Date]]&lt;=T$5)*(Table2[[Return Date]:[Return Date]]&gt;=T$5)*(Table2[[Last Name]:[Last Name]]=$A23)*(Table2[[Event]:[Event]]="Appt")),"APPT",IF(SUMPRODUCT((Table2[[Start Date]:[Start Date]]&lt;=T$5)*(Table2[[Return Date]:[Return Date]]&gt;=T$5)*(Table2[[Last Name]:[Last Name]]=$A23)*(Table2[[Event]:[Event]]="Bay Orderly")),"BO",IF(SUMPRODUCT((Table2[[Start Date]:[Start Date]]&lt;=T$5)*(Table2[[Return Date]:[Return Date]]&gt;=T$5)*(Table2[[Last Name]:[Last Name]]=$A23)*(Table2[[Event]:[Event]]="Training")),"TRN",IF(SUMPRODUCT((Table2[[Start Date]:[Start Date]]&lt;=T$5)*(Table2[[Return Date]:[Return Date]]&gt;=T$5)*(Table2[[Last Name]:[Last Name]]=$A23)*(Table2[[Event]:[Event]]="PME")),"PME",IF(SUMPRODUCT((Table2[[Start Date]:[Start Date]]&lt;=T$5)*(Table2[[Return Date]:[Return Date]]&gt;=T$5)*(Table2[[Last Name]:[Last Name]]=$A23)*(Table2[[Event]:[Event]]="Leave")),"LV","")))))))),0)</f>
        <v/>
      </c>
      <c r="U23" s="28" t="str">
        <f>IF($A23&lt;&gt;"",IF(SUMPRODUCT((Table2[[Start Date]:[Start Date]]&lt;=U$5)*(Table2[[Return Date]:[Return Date]]&gt;=U$5)*(Table2[[Last Name]:[Last Name]]=$A23)*(Table2[[Event]:[Event]]="Deployed")),"DPLY",IF(SUMPRODUCT((Table2[[Start Date]:[Start Date]]&lt;=U$5)*(Table2[[Return Date]:[Return Date]]&gt;=U$5)*(Table2[[Last Name]:[Last Name]]=$A23)*(Table2[[Event]:[Event]]="TDY")),"TDY",IF(SUMPRODUCT((Table2[[Start Date]:[Start Date]]&lt;=U$5)*(Table2[[Return Date]:[Return Date]]&gt;=U$5)*(Table2[[Last Name]:[Last Name]]=$A23)*(Table2[[Event]:[Event]]="Quarters")),"QTRS",IF(SUMPRODUCT((Table2[[Start Date]:[Start Date]]&lt;=U$5)*(Table2[[Return Date]:[Return Date]]&gt;=U$5)*(Table2[[Last Name]:[Last Name]]=$A23)*(Table2[[Event]:[Event]]="Appt")),"APPT",IF(SUMPRODUCT((Table2[[Start Date]:[Start Date]]&lt;=U$5)*(Table2[[Return Date]:[Return Date]]&gt;=U$5)*(Table2[[Last Name]:[Last Name]]=$A23)*(Table2[[Event]:[Event]]="Bay Orderly")),"BO",IF(SUMPRODUCT((Table2[[Start Date]:[Start Date]]&lt;=U$5)*(Table2[[Return Date]:[Return Date]]&gt;=U$5)*(Table2[[Last Name]:[Last Name]]=$A23)*(Table2[[Event]:[Event]]="Training")),"TRN",IF(SUMPRODUCT((Table2[[Start Date]:[Start Date]]&lt;=U$5)*(Table2[[Return Date]:[Return Date]]&gt;=U$5)*(Table2[[Last Name]:[Last Name]]=$A23)*(Table2[[Event]:[Event]]="PME")),"PME",IF(SUMPRODUCT((Table2[[Start Date]:[Start Date]]&lt;=U$5)*(Table2[[Return Date]:[Return Date]]&gt;=U$5)*(Table2[[Last Name]:[Last Name]]=$A23)*(Table2[[Event]:[Event]]="Leave")),"LV","")))))))),0)</f>
        <v/>
      </c>
      <c r="V23" s="28" t="str">
        <f>IF($A23&lt;&gt;"",IF(SUMPRODUCT((Table2[[Start Date]:[Start Date]]&lt;=V$5)*(Table2[[Return Date]:[Return Date]]&gt;=V$5)*(Table2[[Last Name]:[Last Name]]=$A23)*(Table2[[Event]:[Event]]="Deployed")),"DPLY",IF(SUMPRODUCT((Table2[[Start Date]:[Start Date]]&lt;=V$5)*(Table2[[Return Date]:[Return Date]]&gt;=V$5)*(Table2[[Last Name]:[Last Name]]=$A23)*(Table2[[Event]:[Event]]="TDY")),"TDY",IF(SUMPRODUCT((Table2[[Start Date]:[Start Date]]&lt;=V$5)*(Table2[[Return Date]:[Return Date]]&gt;=V$5)*(Table2[[Last Name]:[Last Name]]=$A23)*(Table2[[Event]:[Event]]="Quarters")),"QTRS",IF(SUMPRODUCT((Table2[[Start Date]:[Start Date]]&lt;=V$5)*(Table2[[Return Date]:[Return Date]]&gt;=V$5)*(Table2[[Last Name]:[Last Name]]=$A23)*(Table2[[Event]:[Event]]="Appt")),"APPT",IF(SUMPRODUCT((Table2[[Start Date]:[Start Date]]&lt;=V$5)*(Table2[[Return Date]:[Return Date]]&gt;=V$5)*(Table2[[Last Name]:[Last Name]]=$A23)*(Table2[[Event]:[Event]]="Bay Orderly")),"BO",IF(SUMPRODUCT((Table2[[Start Date]:[Start Date]]&lt;=V$5)*(Table2[[Return Date]:[Return Date]]&gt;=V$5)*(Table2[[Last Name]:[Last Name]]=$A23)*(Table2[[Event]:[Event]]="Training")),"TRN",IF(SUMPRODUCT((Table2[[Start Date]:[Start Date]]&lt;=V$5)*(Table2[[Return Date]:[Return Date]]&gt;=V$5)*(Table2[[Last Name]:[Last Name]]=$A23)*(Table2[[Event]:[Event]]="PME")),"PME",IF(SUMPRODUCT((Table2[[Start Date]:[Start Date]]&lt;=V$5)*(Table2[[Return Date]:[Return Date]]&gt;=V$5)*(Table2[[Last Name]:[Last Name]]=$A23)*(Table2[[Event]:[Event]]="Leave")),"LV","")))))))),0)</f>
        <v/>
      </c>
      <c r="W23" s="28" t="str">
        <f>IF($A23&lt;&gt;"",IF(SUMPRODUCT((Table2[[Start Date]:[Start Date]]&lt;=W$5)*(Table2[[Return Date]:[Return Date]]&gt;=W$5)*(Table2[[Last Name]:[Last Name]]=$A23)*(Table2[[Event]:[Event]]="Deployed")),"DPLY",IF(SUMPRODUCT((Table2[[Start Date]:[Start Date]]&lt;=W$5)*(Table2[[Return Date]:[Return Date]]&gt;=W$5)*(Table2[[Last Name]:[Last Name]]=$A23)*(Table2[[Event]:[Event]]="TDY")),"TDY",IF(SUMPRODUCT((Table2[[Start Date]:[Start Date]]&lt;=W$5)*(Table2[[Return Date]:[Return Date]]&gt;=W$5)*(Table2[[Last Name]:[Last Name]]=$A23)*(Table2[[Event]:[Event]]="Quarters")),"QTRS",IF(SUMPRODUCT((Table2[[Start Date]:[Start Date]]&lt;=W$5)*(Table2[[Return Date]:[Return Date]]&gt;=W$5)*(Table2[[Last Name]:[Last Name]]=$A23)*(Table2[[Event]:[Event]]="Appt")),"APPT",IF(SUMPRODUCT((Table2[[Start Date]:[Start Date]]&lt;=W$5)*(Table2[[Return Date]:[Return Date]]&gt;=W$5)*(Table2[[Last Name]:[Last Name]]=$A23)*(Table2[[Event]:[Event]]="Bay Orderly")),"BO",IF(SUMPRODUCT((Table2[[Start Date]:[Start Date]]&lt;=W$5)*(Table2[[Return Date]:[Return Date]]&gt;=W$5)*(Table2[[Last Name]:[Last Name]]=$A23)*(Table2[[Event]:[Event]]="Training")),"TRN",IF(SUMPRODUCT((Table2[[Start Date]:[Start Date]]&lt;=W$5)*(Table2[[Return Date]:[Return Date]]&gt;=W$5)*(Table2[[Last Name]:[Last Name]]=$A23)*(Table2[[Event]:[Event]]="PME")),"PME",IF(SUMPRODUCT((Table2[[Start Date]:[Start Date]]&lt;=W$5)*(Table2[[Return Date]:[Return Date]]&gt;=W$5)*(Table2[[Last Name]:[Last Name]]=$A23)*(Table2[[Event]:[Event]]="Leave")),"LV","")))))))),0)</f>
        <v/>
      </c>
      <c r="X23" s="28" t="str">
        <f>IF($A23&lt;&gt;"",IF(SUMPRODUCT((Table2[[Start Date]:[Start Date]]&lt;=X$5)*(Table2[[Return Date]:[Return Date]]&gt;=X$5)*(Table2[[Last Name]:[Last Name]]=$A23)*(Table2[[Event]:[Event]]="Deployed")),"DPLY",IF(SUMPRODUCT((Table2[[Start Date]:[Start Date]]&lt;=X$5)*(Table2[[Return Date]:[Return Date]]&gt;=X$5)*(Table2[[Last Name]:[Last Name]]=$A23)*(Table2[[Event]:[Event]]="TDY")),"TDY",IF(SUMPRODUCT((Table2[[Start Date]:[Start Date]]&lt;=X$5)*(Table2[[Return Date]:[Return Date]]&gt;=X$5)*(Table2[[Last Name]:[Last Name]]=$A23)*(Table2[[Event]:[Event]]="Quarters")),"QTRS",IF(SUMPRODUCT((Table2[[Start Date]:[Start Date]]&lt;=X$5)*(Table2[[Return Date]:[Return Date]]&gt;=X$5)*(Table2[[Last Name]:[Last Name]]=$A23)*(Table2[[Event]:[Event]]="Appt")),"APPT",IF(SUMPRODUCT((Table2[[Start Date]:[Start Date]]&lt;=X$5)*(Table2[[Return Date]:[Return Date]]&gt;=X$5)*(Table2[[Last Name]:[Last Name]]=$A23)*(Table2[[Event]:[Event]]="Bay Orderly")),"BO",IF(SUMPRODUCT((Table2[[Start Date]:[Start Date]]&lt;=X$5)*(Table2[[Return Date]:[Return Date]]&gt;=X$5)*(Table2[[Last Name]:[Last Name]]=$A23)*(Table2[[Event]:[Event]]="Training")),"TRN",IF(SUMPRODUCT((Table2[[Start Date]:[Start Date]]&lt;=X$5)*(Table2[[Return Date]:[Return Date]]&gt;=X$5)*(Table2[[Last Name]:[Last Name]]=$A23)*(Table2[[Event]:[Event]]="PME")),"PME",IF(SUMPRODUCT((Table2[[Start Date]:[Start Date]]&lt;=X$5)*(Table2[[Return Date]:[Return Date]]&gt;=X$5)*(Table2[[Last Name]:[Last Name]]=$A23)*(Table2[[Event]:[Event]]="Leave")),"LV","")))))))),0)</f>
        <v/>
      </c>
      <c r="Y23" s="28" t="str">
        <f>IF($A23&lt;&gt;"",IF(SUMPRODUCT((Table2[[Start Date]:[Start Date]]&lt;=Y$5)*(Table2[[Return Date]:[Return Date]]&gt;=Y$5)*(Table2[[Last Name]:[Last Name]]=$A23)*(Table2[[Event]:[Event]]="Deployed")),"DPLY",IF(SUMPRODUCT((Table2[[Start Date]:[Start Date]]&lt;=Y$5)*(Table2[[Return Date]:[Return Date]]&gt;=Y$5)*(Table2[[Last Name]:[Last Name]]=$A23)*(Table2[[Event]:[Event]]="TDY")),"TDY",IF(SUMPRODUCT((Table2[[Start Date]:[Start Date]]&lt;=Y$5)*(Table2[[Return Date]:[Return Date]]&gt;=Y$5)*(Table2[[Last Name]:[Last Name]]=$A23)*(Table2[[Event]:[Event]]="Quarters")),"QTRS",IF(SUMPRODUCT((Table2[[Start Date]:[Start Date]]&lt;=Y$5)*(Table2[[Return Date]:[Return Date]]&gt;=Y$5)*(Table2[[Last Name]:[Last Name]]=$A23)*(Table2[[Event]:[Event]]="Appt")),"APPT",IF(SUMPRODUCT((Table2[[Start Date]:[Start Date]]&lt;=Y$5)*(Table2[[Return Date]:[Return Date]]&gt;=Y$5)*(Table2[[Last Name]:[Last Name]]=$A23)*(Table2[[Event]:[Event]]="Bay Orderly")),"BO",IF(SUMPRODUCT((Table2[[Start Date]:[Start Date]]&lt;=Y$5)*(Table2[[Return Date]:[Return Date]]&gt;=Y$5)*(Table2[[Last Name]:[Last Name]]=$A23)*(Table2[[Event]:[Event]]="Training")),"TRN",IF(SUMPRODUCT((Table2[[Start Date]:[Start Date]]&lt;=Y$5)*(Table2[[Return Date]:[Return Date]]&gt;=Y$5)*(Table2[[Last Name]:[Last Name]]=$A23)*(Table2[[Event]:[Event]]="PME")),"PME",IF(SUMPRODUCT((Table2[[Start Date]:[Start Date]]&lt;=Y$5)*(Table2[[Return Date]:[Return Date]]&gt;=Y$5)*(Table2[[Last Name]:[Last Name]]=$A23)*(Table2[[Event]:[Event]]="Leave")),"LV","")))))))),0)</f>
        <v/>
      </c>
      <c r="Z23" s="28" t="str">
        <f>IF($A23&lt;&gt;"",IF(SUMPRODUCT((Table2[[Start Date]:[Start Date]]&lt;=Z$5)*(Table2[[Return Date]:[Return Date]]&gt;=Z$5)*(Table2[[Last Name]:[Last Name]]=$A23)*(Table2[[Event]:[Event]]="Deployed")),"DPLY",IF(SUMPRODUCT((Table2[[Start Date]:[Start Date]]&lt;=Z$5)*(Table2[[Return Date]:[Return Date]]&gt;=Z$5)*(Table2[[Last Name]:[Last Name]]=$A23)*(Table2[[Event]:[Event]]="TDY")),"TDY",IF(SUMPRODUCT((Table2[[Start Date]:[Start Date]]&lt;=Z$5)*(Table2[[Return Date]:[Return Date]]&gt;=Z$5)*(Table2[[Last Name]:[Last Name]]=$A23)*(Table2[[Event]:[Event]]="Quarters")),"QTRS",IF(SUMPRODUCT((Table2[[Start Date]:[Start Date]]&lt;=Z$5)*(Table2[[Return Date]:[Return Date]]&gt;=Z$5)*(Table2[[Last Name]:[Last Name]]=$A23)*(Table2[[Event]:[Event]]="Appt")),"APPT",IF(SUMPRODUCT((Table2[[Start Date]:[Start Date]]&lt;=Z$5)*(Table2[[Return Date]:[Return Date]]&gt;=Z$5)*(Table2[[Last Name]:[Last Name]]=$A23)*(Table2[[Event]:[Event]]="Bay Orderly")),"BO",IF(SUMPRODUCT((Table2[[Start Date]:[Start Date]]&lt;=Z$5)*(Table2[[Return Date]:[Return Date]]&gt;=Z$5)*(Table2[[Last Name]:[Last Name]]=$A23)*(Table2[[Event]:[Event]]="Training")),"TRN",IF(SUMPRODUCT((Table2[[Start Date]:[Start Date]]&lt;=Z$5)*(Table2[[Return Date]:[Return Date]]&gt;=Z$5)*(Table2[[Last Name]:[Last Name]]=$A23)*(Table2[[Event]:[Event]]="PME")),"PME",IF(SUMPRODUCT((Table2[[Start Date]:[Start Date]]&lt;=Z$5)*(Table2[[Return Date]:[Return Date]]&gt;=Z$5)*(Table2[[Last Name]:[Last Name]]=$A23)*(Table2[[Event]:[Event]]="Leave")),"LV","")))))))),0)</f>
        <v/>
      </c>
      <c r="AA23" s="28" t="str">
        <f>IF($A23&lt;&gt;"",IF(SUMPRODUCT((Table2[[Start Date]:[Start Date]]&lt;=AA$5)*(Table2[[Return Date]:[Return Date]]&gt;=AA$5)*(Table2[[Last Name]:[Last Name]]=$A23)*(Table2[[Event]:[Event]]="Deployed")),"DPLY",IF(SUMPRODUCT((Table2[[Start Date]:[Start Date]]&lt;=AA$5)*(Table2[[Return Date]:[Return Date]]&gt;=AA$5)*(Table2[[Last Name]:[Last Name]]=$A23)*(Table2[[Event]:[Event]]="TDY")),"TDY",IF(SUMPRODUCT((Table2[[Start Date]:[Start Date]]&lt;=AA$5)*(Table2[[Return Date]:[Return Date]]&gt;=AA$5)*(Table2[[Last Name]:[Last Name]]=$A23)*(Table2[[Event]:[Event]]="Quarters")),"QTRS",IF(SUMPRODUCT((Table2[[Start Date]:[Start Date]]&lt;=AA$5)*(Table2[[Return Date]:[Return Date]]&gt;=AA$5)*(Table2[[Last Name]:[Last Name]]=$A23)*(Table2[[Event]:[Event]]="Appt")),"APPT",IF(SUMPRODUCT((Table2[[Start Date]:[Start Date]]&lt;=AA$5)*(Table2[[Return Date]:[Return Date]]&gt;=AA$5)*(Table2[[Last Name]:[Last Name]]=$A23)*(Table2[[Event]:[Event]]="Bay Orderly")),"BO",IF(SUMPRODUCT((Table2[[Start Date]:[Start Date]]&lt;=AA$5)*(Table2[[Return Date]:[Return Date]]&gt;=AA$5)*(Table2[[Last Name]:[Last Name]]=$A23)*(Table2[[Event]:[Event]]="Training")),"TRN",IF(SUMPRODUCT((Table2[[Start Date]:[Start Date]]&lt;=AA$5)*(Table2[[Return Date]:[Return Date]]&gt;=AA$5)*(Table2[[Last Name]:[Last Name]]=$A23)*(Table2[[Event]:[Event]]="PME")),"PME",IF(SUMPRODUCT((Table2[[Start Date]:[Start Date]]&lt;=AA$5)*(Table2[[Return Date]:[Return Date]]&gt;=AA$5)*(Table2[[Last Name]:[Last Name]]=$A23)*(Table2[[Event]:[Event]]="Leave")),"LV","")))))))),0)</f>
        <v/>
      </c>
      <c r="AB23" s="28" t="str">
        <f>IF($A23&lt;&gt;"",IF(SUMPRODUCT((Table2[[Start Date]:[Start Date]]&lt;=AB$5)*(Table2[[Return Date]:[Return Date]]&gt;=AB$5)*(Table2[[Last Name]:[Last Name]]=$A23)*(Table2[[Event]:[Event]]="Deployed")),"DPLY",IF(SUMPRODUCT((Table2[[Start Date]:[Start Date]]&lt;=AB$5)*(Table2[[Return Date]:[Return Date]]&gt;=AB$5)*(Table2[[Last Name]:[Last Name]]=$A23)*(Table2[[Event]:[Event]]="TDY")),"TDY",IF(SUMPRODUCT((Table2[[Start Date]:[Start Date]]&lt;=AB$5)*(Table2[[Return Date]:[Return Date]]&gt;=AB$5)*(Table2[[Last Name]:[Last Name]]=$A23)*(Table2[[Event]:[Event]]="Quarters")),"QTRS",IF(SUMPRODUCT((Table2[[Start Date]:[Start Date]]&lt;=AB$5)*(Table2[[Return Date]:[Return Date]]&gt;=AB$5)*(Table2[[Last Name]:[Last Name]]=$A23)*(Table2[[Event]:[Event]]="Appt")),"APPT",IF(SUMPRODUCT((Table2[[Start Date]:[Start Date]]&lt;=AB$5)*(Table2[[Return Date]:[Return Date]]&gt;=AB$5)*(Table2[[Last Name]:[Last Name]]=$A23)*(Table2[[Event]:[Event]]="Bay Orderly")),"BO",IF(SUMPRODUCT((Table2[[Start Date]:[Start Date]]&lt;=AB$5)*(Table2[[Return Date]:[Return Date]]&gt;=AB$5)*(Table2[[Last Name]:[Last Name]]=$A23)*(Table2[[Event]:[Event]]="Training")),"TRN",IF(SUMPRODUCT((Table2[[Start Date]:[Start Date]]&lt;=AB$5)*(Table2[[Return Date]:[Return Date]]&gt;=AB$5)*(Table2[[Last Name]:[Last Name]]=$A23)*(Table2[[Event]:[Event]]="PME")),"PME",IF(SUMPRODUCT((Table2[[Start Date]:[Start Date]]&lt;=AB$5)*(Table2[[Return Date]:[Return Date]]&gt;=AB$5)*(Table2[[Last Name]:[Last Name]]=$A23)*(Table2[[Event]:[Event]]="Leave")),"LV","")))))))),0)</f>
        <v/>
      </c>
      <c r="AC23" s="28" t="str">
        <f>IF($A23&lt;&gt;"",IF(SUMPRODUCT((Table2[[Start Date]:[Start Date]]&lt;=AC$5)*(Table2[[Return Date]:[Return Date]]&gt;=AC$5)*(Table2[[Last Name]:[Last Name]]=$A23)*(Table2[[Event]:[Event]]="Deployed")),"DPLY",IF(SUMPRODUCT((Table2[[Start Date]:[Start Date]]&lt;=AC$5)*(Table2[[Return Date]:[Return Date]]&gt;=AC$5)*(Table2[[Last Name]:[Last Name]]=$A23)*(Table2[[Event]:[Event]]="TDY")),"TDY",IF(SUMPRODUCT((Table2[[Start Date]:[Start Date]]&lt;=AC$5)*(Table2[[Return Date]:[Return Date]]&gt;=AC$5)*(Table2[[Last Name]:[Last Name]]=$A23)*(Table2[[Event]:[Event]]="Quarters")),"QTRS",IF(SUMPRODUCT((Table2[[Start Date]:[Start Date]]&lt;=AC$5)*(Table2[[Return Date]:[Return Date]]&gt;=AC$5)*(Table2[[Last Name]:[Last Name]]=$A23)*(Table2[[Event]:[Event]]="Appt")),"APPT",IF(SUMPRODUCT((Table2[[Start Date]:[Start Date]]&lt;=AC$5)*(Table2[[Return Date]:[Return Date]]&gt;=AC$5)*(Table2[[Last Name]:[Last Name]]=$A23)*(Table2[[Event]:[Event]]="Bay Orderly")),"BO",IF(SUMPRODUCT((Table2[[Start Date]:[Start Date]]&lt;=AC$5)*(Table2[[Return Date]:[Return Date]]&gt;=AC$5)*(Table2[[Last Name]:[Last Name]]=$A23)*(Table2[[Event]:[Event]]="Training")),"TRN",IF(SUMPRODUCT((Table2[[Start Date]:[Start Date]]&lt;=AC$5)*(Table2[[Return Date]:[Return Date]]&gt;=AC$5)*(Table2[[Last Name]:[Last Name]]=$A23)*(Table2[[Event]:[Event]]="PME")),"PME",IF(SUMPRODUCT((Table2[[Start Date]:[Start Date]]&lt;=AC$5)*(Table2[[Return Date]:[Return Date]]&gt;=AC$5)*(Table2[[Last Name]:[Last Name]]=$A23)*(Table2[[Event]:[Event]]="Leave")),"LV","")))))))),0)</f>
        <v/>
      </c>
      <c r="AD23" s="28" t="str">
        <f>IF($A23&lt;&gt;"",IF(SUMPRODUCT((Table2[[Start Date]:[Start Date]]&lt;=AD$5)*(Table2[[Return Date]:[Return Date]]&gt;=AD$5)*(Table2[[Last Name]:[Last Name]]=$A23)*(Table2[[Event]:[Event]]="Deployed")),"DPLY",IF(SUMPRODUCT((Table2[[Start Date]:[Start Date]]&lt;=AD$5)*(Table2[[Return Date]:[Return Date]]&gt;=AD$5)*(Table2[[Last Name]:[Last Name]]=$A23)*(Table2[[Event]:[Event]]="TDY")),"TDY",IF(SUMPRODUCT((Table2[[Start Date]:[Start Date]]&lt;=AD$5)*(Table2[[Return Date]:[Return Date]]&gt;=AD$5)*(Table2[[Last Name]:[Last Name]]=$A23)*(Table2[[Event]:[Event]]="Quarters")),"QTRS",IF(SUMPRODUCT((Table2[[Start Date]:[Start Date]]&lt;=AD$5)*(Table2[[Return Date]:[Return Date]]&gt;=AD$5)*(Table2[[Last Name]:[Last Name]]=$A23)*(Table2[[Event]:[Event]]="Appt")),"APPT",IF(SUMPRODUCT((Table2[[Start Date]:[Start Date]]&lt;=AD$5)*(Table2[[Return Date]:[Return Date]]&gt;=AD$5)*(Table2[[Last Name]:[Last Name]]=$A23)*(Table2[[Event]:[Event]]="Bay Orderly")),"BO",IF(SUMPRODUCT((Table2[[Start Date]:[Start Date]]&lt;=AD$5)*(Table2[[Return Date]:[Return Date]]&gt;=AD$5)*(Table2[[Last Name]:[Last Name]]=$A23)*(Table2[[Event]:[Event]]="Training")),"TRN",IF(SUMPRODUCT((Table2[[Start Date]:[Start Date]]&lt;=AD$5)*(Table2[[Return Date]:[Return Date]]&gt;=AD$5)*(Table2[[Last Name]:[Last Name]]=$A23)*(Table2[[Event]:[Event]]="PME")),"PME",IF(SUMPRODUCT((Table2[[Start Date]:[Start Date]]&lt;=AD$5)*(Table2[[Return Date]:[Return Date]]&gt;=AD$5)*(Table2[[Last Name]:[Last Name]]=$A23)*(Table2[[Event]:[Event]]="Leave")),"LV","")))))))),0)</f>
        <v/>
      </c>
      <c r="AE23" s="28" t="str">
        <f>IF($A23&lt;&gt;"",IF(SUMPRODUCT((Table2[[Start Date]:[Start Date]]&lt;=AE$5)*(Table2[[Return Date]:[Return Date]]&gt;=AE$5)*(Table2[[Last Name]:[Last Name]]=$A23)*(Table2[[Event]:[Event]]="Deployed")),"DPLY",IF(SUMPRODUCT((Table2[[Start Date]:[Start Date]]&lt;=AE$5)*(Table2[[Return Date]:[Return Date]]&gt;=AE$5)*(Table2[[Last Name]:[Last Name]]=$A23)*(Table2[[Event]:[Event]]="TDY")),"TDY",IF(SUMPRODUCT((Table2[[Start Date]:[Start Date]]&lt;=AE$5)*(Table2[[Return Date]:[Return Date]]&gt;=AE$5)*(Table2[[Last Name]:[Last Name]]=$A23)*(Table2[[Event]:[Event]]="Quarters")),"QTRS",IF(SUMPRODUCT((Table2[[Start Date]:[Start Date]]&lt;=AE$5)*(Table2[[Return Date]:[Return Date]]&gt;=AE$5)*(Table2[[Last Name]:[Last Name]]=$A23)*(Table2[[Event]:[Event]]="Appt")),"APPT",IF(SUMPRODUCT((Table2[[Start Date]:[Start Date]]&lt;=AE$5)*(Table2[[Return Date]:[Return Date]]&gt;=AE$5)*(Table2[[Last Name]:[Last Name]]=$A23)*(Table2[[Event]:[Event]]="Bay Orderly")),"BO",IF(SUMPRODUCT((Table2[[Start Date]:[Start Date]]&lt;=AE$5)*(Table2[[Return Date]:[Return Date]]&gt;=AE$5)*(Table2[[Last Name]:[Last Name]]=$A23)*(Table2[[Event]:[Event]]="Training")),"TRN",IF(SUMPRODUCT((Table2[[Start Date]:[Start Date]]&lt;=AE$5)*(Table2[[Return Date]:[Return Date]]&gt;=AE$5)*(Table2[[Last Name]:[Last Name]]=$A23)*(Table2[[Event]:[Event]]="PME")),"PME",IF(SUMPRODUCT((Table2[[Start Date]:[Start Date]]&lt;=AE$5)*(Table2[[Return Date]:[Return Date]]&gt;=AE$5)*(Table2[[Last Name]:[Last Name]]=$A23)*(Table2[[Event]:[Event]]="Leave")),"LV","")))))))),0)</f>
        <v/>
      </c>
      <c r="AF23" s="28" t="str">
        <f>IF($A23&lt;&gt;"",IF(SUMPRODUCT((Table2[[Start Date]:[Start Date]]&lt;=AF$5)*(Table2[[Return Date]:[Return Date]]&gt;=AF$5)*(Table2[[Last Name]:[Last Name]]=$A23)*(Table2[[Event]:[Event]]="Deployed")),"DPLY",IF(SUMPRODUCT((Table2[[Start Date]:[Start Date]]&lt;=AF$5)*(Table2[[Return Date]:[Return Date]]&gt;=AF$5)*(Table2[[Last Name]:[Last Name]]=$A23)*(Table2[[Event]:[Event]]="TDY")),"TDY",IF(SUMPRODUCT((Table2[[Start Date]:[Start Date]]&lt;=AF$5)*(Table2[[Return Date]:[Return Date]]&gt;=AF$5)*(Table2[[Last Name]:[Last Name]]=$A23)*(Table2[[Event]:[Event]]="Quarters")),"QTRS",IF(SUMPRODUCT((Table2[[Start Date]:[Start Date]]&lt;=AF$5)*(Table2[[Return Date]:[Return Date]]&gt;=AF$5)*(Table2[[Last Name]:[Last Name]]=$A23)*(Table2[[Event]:[Event]]="Appt")),"APPT",IF(SUMPRODUCT((Table2[[Start Date]:[Start Date]]&lt;=AF$5)*(Table2[[Return Date]:[Return Date]]&gt;=AF$5)*(Table2[[Last Name]:[Last Name]]=$A23)*(Table2[[Event]:[Event]]="Bay Orderly")),"BO",IF(SUMPRODUCT((Table2[[Start Date]:[Start Date]]&lt;=AF$5)*(Table2[[Return Date]:[Return Date]]&gt;=AF$5)*(Table2[[Last Name]:[Last Name]]=$A23)*(Table2[[Event]:[Event]]="Training")),"TRN",IF(SUMPRODUCT((Table2[[Start Date]:[Start Date]]&lt;=AF$5)*(Table2[[Return Date]:[Return Date]]&gt;=AF$5)*(Table2[[Last Name]:[Last Name]]=$A23)*(Table2[[Event]:[Event]]="PME")),"PME",IF(SUMPRODUCT((Table2[[Start Date]:[Start Date]]&lt;=AF$5)*(Table2[[Return Date]:[Return Date]]&gt;=AF$5)*(Table2[[Last Name]:[Last Name]]=$A23)*(Table2[[Event]:[Event]]="Leave")),"LV","")))))))),0)</f>
        <v/>
      </c>
      <c r="AG23" s="28" t="str">
        <f>IF($A23&lt;&gt;"",IF(SUMPRODUCT((Table2[[Start Date]:[Start Date]]&lt;=AG$5)*(Table2[[Return Date]:[Return Date]]&gt;=AG$5)*(Table2[[Last Name]:[Last Name]]=$A23)*(Table2[[Event]:[Event]]="Deployed")),"DPLY",IF(SUMPRODUCT((Table2[[Start Date]:[Start Date]]&lt;=AG$5)*(Table2[[Return Date]:[Return Date]]&gt;=AG$5)*(Table2[[Last Name]:[Last Name]]=$A23)*(Table2[[Event]:[Event]]="TDY")),"TDY",IF(SUMPRODUCT((Table2[[Start Date]:[Start Date]]&lt;=AG$5)*(Table2[[Return Date]:[Return Date]]&gt;=AG$5)*(Table2[[Last Name]:[Last Name]]=$A23)*(Table2[[Event]:[Event]]="Quarters")),"QTRS",IF(SUMPRODUCT((Table2[[Start Date]:[Start Date]]&lt;=AG$5)*(Table2[[Return Date]:[Return Date]]&gt;=AG$5)*(Table2[[Last Name]:[Last Name]]=$A23)*(Table2[[Event]:[Event]]="Appt")),"APPT",IF(SUMPRODUCT((Table2[[Start Date]:[Start Date]]&lt;=AG$5)*(Table2[[Return Date]:[Return Date]]&gt;=AG$5)*(Table2[[Last Name]:[Last Name]]=$A23)*(Table2[[Event]:[Event]]="Bay Orderly")),"BO",IF(SUMPRODUCT((Table2[[Start Date]:[Start Date]]&lt;=AG$5)*(Table2[[Return Date]:[Return Date]]&gt;=AG$5)*(Table2[[Last Name]:[Last Name]]=$A23)*(Table2[[Event]:[Event]]="Training")),"TRN",IF(SUMPRODUCT((Table2[[Start Date]:[Start Date]]&lt;=AG$5)*(Table2[[Return Date]:[Return Date]]&gt;=AG$5)*(Table2[[Last Name]:[Last Name]]=$A23)*(Table2[[Event]:[Event]]="PME")),"PME",IF(SUMPRODUCT((Table2[[Start Date]:[Start Date]]&lt;=AG$5)*(Table2[[Return Date]:[Return Date]]&gt;=AG$5)*(Table2[[Last Name]:[Last Name]]=$A23)*(Table2[[Event]:[Event]]="Leave")),"LV","")))))))),0)</f>
        <v/>
      </c>
      <c r="AH23" s="28" t="str">
        <f>IF($A23&lt;&gt;"",IF(SUMPRODUCT((Table2[[Start Date]:[Start Date]]&lt;=AH$5)*(Table2[[Return Date]:[Return Date]]&gt;=AH$5)*(Table2[[Last Name]:[Last Name]]=$A23)*(Table2[[Event]:[Event]]="Deployed")),"DPLY",IF(SUMPRODUCT((Table2[[Start Date]:[Start Date]]&lt;=AH$5)*(Table2[[Return Date]:[Return Date]]&gt;=AH$5)*(Table2[[Last Name]:[Last Name]]=$A23)*(Table2[[Event]:[Event]]="TDY")),"TDY",IF(SUMPRODUCT((Table2[[Start Date]:[Start Date]]&lt;=AH$5)*(Table2[[Return Date]:[Return Date]]&gt;=AH$5)*(Table2[[Last Name]:[Last Name]]=$A23)*(Table2[[Event]:[Event]]="Quarters")),"QTRS",IF(SUMPRODUCT((Table2[[Start Date]:[Start Date]]&lt;=AH$5)*(Table2[[Return Date]:[Return Date]]&gt;=AH$5)*(Table2[[Last Name]:[Last Name]]=$A23)*(Table2[[Event]:[Event]]="Appt")),"APPT",IF(SUMPRODUCT((Table2[[Start Date]:[Start Date]]&lt;=AH$5)*(Table2[[Return Date]:[Return Date]]&gt;=AH$5)*(Table2[[Last Name]:[Last Name]]=$A23)*(Table2[[Event]:[Event]]="Bay Orderly")),"BO",IF(SUMPRODUCT((Table2[[Start Date]:[Start Date]]&lt;=AH$5)*(Table2[[Return Date]:[Return Date]]&gt;=AH$5)*(Table2[[Last Name]:[Last Name]]=$A23)*(Table2[[Event]:[Event]]="Training")),"TRN",IF(SUMPRODUCT((Table2[[Start Date]:[Start Date]]&lt;=AH$5)*(Table2[[Return Date]:[Return Date]]&gt;=AH$5)*(Table2[[Last Name]:[Last Name]]=$A23)*(Table2[[Event]:[Event]]="PME")),"PME",IF(SUMPRODUCT((Table2[[Start Date]:[Start Date]]&lt;=AH$5)*(Table2[[Return Date]:[Return Date]]&gt;=AH$5)*(Table2[[Last Name]:[Last Name]]=$A23)*(Table2[[Event]:[Event]]="Leave")),"LV","")))))))),0)</f>
        <v/>
      </c>
      <c r="AI23" s="61" t="str">
        <f>IF($A23&lt;&gt;"",IF(SUMPRODUCT((Table2[[Start Date]:[Start Date]]&lt;=AI$5)*(Table2[[Return Date]:[Return Date]]&gt;=AI$5)*(Table2[[Last Name]:[Last Name]]=$A23)*(Table2[[Event]:[Event]]="Deployed")),"DPLY",IF(SUMPRODUCT((Table2[[Start Date]:[Start Date]]&lt;=AI$5)*(Table2[[Return Date]:[Return Date]]&gt;=AI$5)*(Table2[[Last Name]:[Last Name]]=$A23)*(Table2[[Event]:[Event]]="TDY")),"TDY",IF(SUMPRODUCT((Table2[[Start Date]:[Start Date]]&lt;=AI$5)*(Table2[[Return Date]:[Return Date]]&gt;=AI$5)*(Table2[[Last Name]:[Last Name]]=$A23)*(Table2[[Event]:[Event]]="Quarters")),"QTRS",IF(SUMPRODUCT((Table2[[Start Date]:[Start Date]]&lt;=AI$5)*(Table2[[Return Date]:[Return Date]]&gt;=AI$5)*(Table2[[Last Name]:[Last Name]]=$A23)*(Table2[[Event]:[Event]]="Appt")),"APPT",IF(SUMPRODUCT((Table2[[Start Date]:[Start Date]]&lt;=AI$5)*(Table2[[Return Date]:[Return Date]]&gt;=AI$5)*(Table2[[Last Name]:[Last Name]]=$A23)*(Table2[[Event]:[Event]]="Bay Orderly")),"BO",IF(SUMPRODUCT((Table2[[Start Date]:[Start Date]]&lt;=AI$5)*(Table2[[Return Date]:[Return Date]]&gt;=AI$5)*(Table2[[Last Name]:[Last Name]]=$A23)*(Table2[[Event]:[Event]]="Training")),"TRN",IF(SUMPRODUCT((Table2[[Start Date]:[Start Date]]&lt;=AI$5)*(Table2[[Return Date]:[Return Date]]&gt;=AI$5)*(Table2[[Last Name]:[Last Name]]=$A23)*(Table2[[Event]:[Event]]="PME")),"PME",IF(SUMPRODUCT((Table2[[Start Date]:[Start Date]]&lt;=AI$5)*(Table2[[Return Date]:[Return Date]]&gt;=AI$5)*(Table2[[Last Name]:[Last Name]]=$A23)*(Table2[[Event]:[Event]]="Leave")),"LV","")))))))),0)</f>
        <v/>
      </c>
      <c r="AL23" s="112"/>
      <c r="AM23" s="112"/>
      <c r="AN23" s="112"/>
      <c r="AO23" s="112"/>
    </row>
    <row r="24" spans="1:41" ht="15.75" customHeight="1" x14ac:dyDescent="0.25">
      <c r="A24" s="74" t="s">
        <v>15</v>
      </c>
      <c r="B24" s="75" t="str">
        <f>IFERROR(INDEX(Table3[Rank],MATCH('Flight Schedule'!A24,Names,0)),"")</f>
        <v>SSgt</v>
      </c>
      <c r="C24" s="76">
        <f>_xlfn.IFNA(INDEX(Table3[Skill Level],MATCH($A24,Table3[Last Name],0)),"")</f>
        <v>7</v>
      </c>
      <c r="D24" s="77">
        <f>_xlfn.IFNA(INDEX(Table3[Deros],MATCH('Flight Schedule'!$A24,Table3[Last Name],0)),"")</f>
        <v>44957</v>
      </c>
      <c r="E24" s="28" t="str">
        <f>IF($A24&lt;&gt;"",IF(SUMPRODUCT((Table2[[Start Date]:[Start Date]]&lt;=E$5)*(Table2[[Return Date]:[Return Date]]&gt;=E$5)*(Table2[[Last Name]:[Last Name]]=$A24)*(Table2[[Event]:[Event]]="Deployed")),"DPLY",IF(SUMPRODUCT((Table2[[Start Date]:[Start Date]]&lt;=E$5)*(Table2[[Return Date]:[Return Date]]&gt;=E$5)*(Table2[[Last Name]:[Last Name]]=$A24)*(Table2[[Event]:[Event]]="TDY")),"TDY",IF(SUMPRODUCT((Table2[[Start Date]:[Start Date]]&lt;=E$5)*(Table2[[Return Date]:[Return Date]]&gt;=E$5)*(Table2[[Last Name]:[Last Name]]=$A24)*(Table2[[Event]:[Event]]="Quarters")),"QTRS",IF(SUMPRODUCT((Table2[[Start Date]:[Start Date]]&lt;=E$5)*(Table2[[Return Date]:[Return Date]]&gt;=E$5)*(Table2[[Last Name]:[Last Name]]=$A24)*(Table2[[Event]:[Event]]="Appt")),"APPT",IF(SUMPRODUCT((Table2[[Start Date]:[Start Date]]&lt;=E$5)*(Table2[[Return Date]:[Return Date]]&gt;=E$5)*(Table2[[Last Name]:[Last Name]]=$A24)*(Table2[[Event]:[Event]]="Bay Orderly")),"BO",IF(SUMPRODUCT((Table2[[Start Date]:[Start Date]]&lt;=E$5)*(Table2[[Return Date]:[Return Date]]&gt;=E$5)*(Table2[[Last Name]:[Last Name]]=$A24)*(Table2[[Event]:[Event]]="Training")),"TRN",IF(SUMPRODUCT((Table2[[Start Date]:[Start Date]]&lt;=E$5)*(Table2[[Return Date]:[Return Date]]&gt;=E$5)*(Table2[[Last Name]:[Last Name]]=$A24)*(Table2[[Event]:[Event]]="PME")),"PME",IF(SUMPRODUCT((Table2[[Start Date]:[Start Date]]&lt;=E$5)*(Table2[[Return Date]:[Return Date]]&gt;=E$5)*(Table2[[Last Name]:[Last Name]]=$A24)*(Table2[[Event]:[Event]]="Leave")),"LV","")))))))),0)</f>
        <v/>
      </c>
      <c r="F24" s="28" t="str">
        <f>IF($A24&lt;&gt;"",IF(SUMPRODUCT((Table2[[Start Date]:[Start Date]]&lt;=F$5)*(Table2[[Return Date]:[Return Date]]&gt;=F$5)*(Table2[[Last Name]:[Last Name]]=$A24)*(Table2[[Event]:[Event]]="Deployed")),"DPLY",IF(SUMPRODUCT((Table2[[Start Date]:[Start Date]]&lt;=F$5)*(Table2[[Return Date]:[Return Date]]&gt;=F$5)*(Table2[[Last Name]:[Last Name]]=$A24)*(Table2[[Event]:[Event]]="TDY")),"TDY",IF(SUMPRODUCT((Table2[[Start Date]:[Start Date]]&lt;=F$5)*(Table2[[Return Date]:[Return Date]]&gt;=F$5)*(Table2[[Last Name]:[Last Name]]=$A24)*(Table2[[Event]:[Event]]="Quarters")),"QTRS",IF(SUMPRODUCT((Table2[[Start Date]:[Start Date]]&lt;=F$5)*(Table2[[Return Date]:[Return Date]]&gt;=F$5)*(Table2[[Last Name]:[Last Name]]=$A24)*(Table2[[Event]:[Event]]="Appt")),"APPT",IF(SUMPRODUCT((Table2[[Start Date]:[Start Date]]&lt;=F$5)*(Table2[[Return Date]:[Return Date]]&gt;=F$5)*(Table2[[Last Name]:[Last Name]]=$A24)*(Table2[[Event]:[Event]]="Bay Orderly")),"BO",IF(SUMPRODUCT((Table2[[Start Date]:[Start Date]]&lt;=F$5)*(Table2[[Return Date]:[Return Date]]&gt;=F$5)*(Table2[[Last Name]:[Last Name]]=$A24)*(Table2[[Event]:[Event]]="Training")),"TRN",IF(SUMPRODUCT((Table2[[Start Date]:[Start Date]]&lt;=F$5)*(Table2[[Return Date]:[Return Date]]&gt;=F$5)*(Table2[[Last Name]:[Last Name]]=$A24)*(Table2[[Event]:[Event]]="PME")),"PME",IF(SUMPRODUCT((Table2[[Start Date]:[Start Date]]&lt;=F$5)*(Table2[[Return Date]:[Return Date]]&gt;=F$5)*(Table2[[Last Name]:[Last Name]]=$A24)*(Table2[[Event]:[Event]]="Leave")),"LV","")))))))),0)</f>
        <v/>
      </c>
      <c r="G24" s="28" t="str">
        <f>IF($A24&lt;&gt;"",IF(SUMPRODUCT((Table2[[Start Date]:[Start Date]]&lt;=G$5)*(Table2[[Return Date]:[Return Date]]&gt;=G$5)*(Table2[[Last Name]:[Last Name]]=$A24)*(Table2[[Event]:[Event]]="Deployed")),"DPLY",IF(SUMPRODUCT((Table2[[Start Date]:[Start Date]]&lt;=G$5)*(Table2[[Return Date]:[Return Date]]&gt;=G$5)*(Table2[[Last Name]:[Last Name]]=$A24)*(Table2[[Event]:[Event]]="TDY")),"TDY",IF(SUMPRODUCT((Table2[[Start Date]:[Start Date]]&lt;=G$5)*(Table2[[Return Date]:[Return Date]]&gt;=G$5)*(Table2[[Last Name]:[Last Name]]=$A24)*(Table2[[Event]:[Event]]="Quarters")),"QTRS",IF(SUMPRODUCT((Table2[[Start Date]:[Start Date]]&lt;=G$5)*(Table2[[Return Date]:[Return Date]]&gt;=G$5)*(Table2[[Last Name]:[Last Name]]=$A24)*(Table2[[Event]:[Event]]="Appt")),"APPT",IF(SUMPRODUCT((Table2[[Start Date]:[Start Date]]&lt;=G$5)*(Table2[[Return Date]:[Return Date]]&gt;=G$5)*(Table2[[Last Name]:[Last Name]]=$A24)*(Table2[[Event]:[Event]]="Bay Orderly")),"BO",IF(SUMPRODUCT((Table2[[Start Date]:[Start Date]]&lt;=G$5)*(Table2[[Return Date]:[Return Date]]&gt;=G$5)*(Table2[[Last Name]:[Last Name]]=$A24)*(Table2[[Event]:[Event]]="Training")),"TRN",IF(SUMPRODUCT((Table2[[Start Date]:[Start Date]]&lt;=G$5)*(Table2[[Return Date]:[Return Date]]&gt;=G$5)*(Table2[[Last Name]:[Last Name]]=$A24)*(Table2[[Event]:[Event]]="PME")),"PME",IF(SUMPRODUCT((Table2[[Start Date]:[Start Date]]&lt;=G$5)*(Table2[[Return Date]:[Return Date]]&gt;=G$5)*(Table2[[Last Name]:[Last Name]]=$A24)*(Table2[[Event]:[Event]]="Leave")),"LV","")))))))),0)</f>
        <v/>
      </c>
      <c r="H24" s="28" t="str">
        <f>IF($A24&lt;&gt;"",IF(SUMPRODUCT((Table2[[Start Date]:[Start Date]]&lt;=H$5)*(Table2[[Return Date]:[Return Date]]&gt;=H$5)*(Table2[[Last Name]:[Last Name]]=$A24)*(Table2[[Event]:[Event]]="Deployed")),"DPLY",IF(SUMPRODUCT((Table2[[Start Date]:[Start Date]]&lt;=H$5)*(Table2[[Return Date]:[Return Date]]&gt;=H$5)*(Table2[[Last Name]:[Last Name]]=$A24)*(Table2[[Event]:[Event]]="TDY")),"TDY",IF(SUMPRODUCT((Table2[[Start Date]:[Start Date]]&lt;=H$5)*(Table2[[Return Date]:[Return Date]]&gt;=H$5)*(Table2[[Last Name]:[Last Name]]=$A24)*(Table2[[Event]:[Event]]="Quarters")),"QTRS",IF(SUMPRODUCT((Table2[[Start Date]:[Start Date]]&lt;=H$5)*(Table2[[Return Date]:[Return Date]]&gt;=H$5)*(Table2[[Last Name]:[Last Name]]=$A24)*(Table2[[Event]:[Event]]="Appt")),"APPT",IF(SUMPRODUCT((Table2[[Start Date]:[Start Date]]&lt;=H$5)*(Table2[[Return Date]:[Return Date]]&gt;=H$5)*(Table2[[Last Name]:[Last Name]]=$A24)*(Table2[[Event]:[Event]]="Bay Orderly")),"BO",IF(SUMPRODUCT((Table2[[Start Date]:[Start Date]]&lt;=H$5)*(Table2[[Return Date]:[Return Date]]&gt;=H$5)*(Table2[[Last Name]:[Last Name]]=$A24)*(Table2[[Event]:[Event]]="Training")),"TRN",IF(SUMPRODUCT((Table2[[Start Date]:[Start Date]]&lt;=H$5)*(Table2[[Return Date]:[Return Date]]&gt;=H$5)*(Table2[[Last Name]:[Last Name]]=$A24)*(Table2[[Event]:[Event]]="PME")),"PME",IF(SUMPRODUCT((Table2[[Start Date]:[Start Date]]&lt;=H$5)*(Table2[[Return Date]:[Return Date]]&gt;=H$5)*(Table2[[Last Name]:[Last Name]]=$A24)*(Table2[[Event]:[Event]]="Leave")),"LV","")))))))),0)</f>
        <v/>
      </c>
      <c r="I24" s="28" t="str">
        <f>IF($A24&lt;&gt;"",IF(SUMPRODUCT((Table2[[Start Date]:[Start Date]]&lt;=I$5)*(Table2[[Return Date]:[Return Date]]&gt;=I$5)*(Table2[[Last Name]:[Last Name]]=$A24)*(Table2[[Event]:[Event]]="Deployed")),"DPLY",IF(SUMPRODUCT((Table2[[Start Date]:[Start Date]]&lt;=I$5)*(Table2[[Return Date]:[Return Date]]&gt;=I$5)*(Table2[[Last Name]:[Last Name]]=$A24)*(Table2[[Event]:[Event]]="TDY")),"TDY",IF(SUMPRODUCT((Table2[[Start Date]:[Start Date]]&lt;=I$5)*(Table2[[Return Date]:[Return Date]]&gt;=I$5)*(Table2[[Last Name]:[Last Name]]=$A24)*(Table2[[Event]:[Event]]="Quarters")),"QTRS",IF(SUMPRODUCT((Table2[[Start Date]:[Start Date]]&lt;=I$5)*(Table2[[Return Date]:[Return Date]]&gt;=I$5)*(Table2[[Last Name]:[Last Name]]=$A24)*(Table2[[Event]:[Event]]="Appt")),"APPT",IF(SUMPRODUCT((Table2[[Start Date]:[Start Date]]&lt;=I$5)*(Table2[[Return Date]:[Return Date]]&gt;=I$5)*(Table2[[Last Name]:[Last Name]]=$A24)*(Table2[[Event]:[Event]]="Bay Orderly")),"BO",IF(SUMPRODUCT((Table2[[Start Date]:[Start Date]]&lt;=I$5)*(Table2[[Return Date]:[Return Date]]&gt;=I$5)*(Table2[[Last Name]:[Last Name]]=$A24)*(Table2[[Event]:[Event]]="Training")),"TRN",IF(SUMPRODUCT((Table2[[Start Date]:[Start Date]]&lt;=I$5)*(Table2[[Return Date]:[Return Date]]&gt;=I$5)*(Table2[[Last Name]:[Last Name]]=$A24)*(Table2[[Event]:[Event]]="PME")),"PME",IF(SUMPRODUCT((Table2[[Start Date]:[Start Date]]&lt;=I$5)*(Table2[[Return Date]:[Return Date]]&gt;=I$5)*(Table2[[Last Name]:[Last Name]]=$A24)*(Table2[[Event]:[Event]]="Leave")),"LV","")))))))),0)</f>
        <v/>
      </c>
      <c r="J24" s="28" t="str">
        <f>IF($A24&lt;&gt;"",IF(SUMPRODUCT((Table2[[Start Date]:[Start Date]]&lt;=J$5)*(Table2[[Return Date]:[Return Date]]&gt;=J$5)*(Table2[[Last Name]:[Last Name]]=$A24)*(Table2[[Event]:[Event]]="Deployed")),"DPLY",IF(SUMPRODUCT((Table2[[Start Date]:[Start Date]]&lt;=J$5)*(Table2[[Return Date]:[Return Date]]&gt;=J$5)*(Table2[[Last Name]:[Last Name]]=$A24)*(Table2[[Event]:[Event]]="TDY")),"TDY",IF(SUMPRODUCT((Table2[[Start Date]:[Start Date]]&lt;=J$5)*(Table2[[Return Date]:[Return Date]]&gt;=J$5)*(Table2[[Last Name]:[Last Name]]=$A24)*(Table2[[Event]:[Event]]="Quarters")),"QTRS",IF(SUMPRODUCT((Table2[[Start Date]:[Start Date]]&lt;=J$5)*(Table2[[Return Date]:[Return Date]]&gt;=J$5)*(Table2[[Last Name]:[Last Name]]=$A24)*(Table2[[Event]:[Event]]="Appt")),"APPT",IF(SUMPRODUCT((Table2[[Start Date]:[Start Date]]&lt;=J$5)*(Table2[[Return Date]:[Return Date]]&gt;=J$5)*(Table2[[Last Name]:[Last Name]]=$A24)*(Table2[[Event]:[Event]]="Bay Orderly")),"BO",IF(SUMPRODUCT((Table2[[Start Date]:[Start Date]]&lt;=J$5)*(Table2[[Return Date]:[Return Date]]&gt;=J$5)*(Table2[[Last Name]:[Last Name]]=$A24)*(Table2[[Event]:[Event]]="Training")),"TRN",IF(SUMPRODUCT((Table2[[Start Date]:[Start Date]]&lt;=J$5)*(Table2[[Return Date]:[Return Date]]&gt;=J$5)*(Table2[[Last Name]:[Last Name]]=$A24)*(Table2[[Event]:[Event]]="PME")),"PME",IF(SUMPRODUCT((Table2[[Start Date]:[Start Date]]&lt;=J$5)*(Table2[[Return Date]:[Return Date]]&gt;=J$5)*(Table2[[Last Name]:[Last Name]]=$A24)*(Table2[[Event]:[Event]]="Leave")),"LV","")))))))),0)</f>
        <v>PME</v>
      </c>
      <c r="K24" s="28" t="str">
        <f>IF($A24&lt;&gt;"",IF(SUMPRODUCT((Table2[[Start Date]:[Start Date]]&lt;=K$5)*(Table2[[Return Date]:[Return Date]]&gt;=K$5)*(Table2[[Last Name]:[Last Name]]=$A24)*(Table2[[Event]:[Event]]="Deployed")),"DPLY",IF(SUMPRODUCT((Table2[[Start Date]:[Start Date]]&lt;=K$5)*(Table2[[Return Date]:[Return Date]]&gt;=K$5)*(Table2[[Last Name]:[Last Name]]=$A24)*(Table2[[Event]:[Event]]="TDY")),"TDY",IF(SUMPRODUCT((Table2[[Start Date]:[Start Date]]&lt;=K$5)*(Table2[[Return Date]:[Return Date]]&gt;=K$5)*(Table2[[Last Name]:[Last Name]]=$A24)*(Table2[[Event]:[Event]]="Quarters")),"QTRS",IF(SUMPRODUCT((Table2[[Start Date]:[Start Date]]&lt;=K$5)*(Table2[[Return Date]:[Return Date]]&gt;=K$5)*(Table2[[Last Name]:[Last Name]]=$A24)*(Table2[[Event]:[Event]]="Appt")),"APPT",IF(SUMPRODUCT((Table2[[Start Date]:[Start Date]]&lt;=K$5)*(Table2[[Return Date]:[Return Date]]&gt;=K$5)*(Table2[[Last Name]:[Last Name]]=$A24)*(Table2[[Event]:[Event]]="Bay Orderly")),"BO",IF(SUMPRODUCT((Table2[[Start Date]:[Start Date]]&lt;=K$5)*(Table2[[Return Date]:[Return Date]]&gt;=K$5)*(Table2[[Last Name]:[Last Name]]=$A24)*(Table2[[Event]:[Event]]="Training")),"TRN",IF(SUMPRODUCT((Table2[[Start Date]:[Start Date]]&lt;=K$5)*(Table2[[Return Date]:[Return Date]]&gt;=K$5)*(Table2[[Last Name]:[Last Name]]=$A24)*(Table2[[Event]:[Event]]="PME")),"PME",IF(SUMPRODUCT((Table2[[Start Date]:[Start Date]]&lt;=K$5)*(Table2[[Return Date]:[Return Date]]&gt;=K$5)*(Table2[[Last Name]:[Last Name]]=$A24)*(Table2[[Event]:[Event]]="Leave")),"LV","")))))))),0)</f>
        <v>PME</v>
      </c>
      <c r="L24" s="28" t="str">
        <f>IF($A24&lt;&gt;"",IF(SUMPRODUCT((Table2[[Start Date]:[Start Date]]&lt;=L$5)*(Table2[[Return Date]:[Return Date]]&gt;=L$5)*(Table2[[Last Name]:[Last Name]]=$A24)*(Table2[[Event]:[Event]]="Deployed")),"DPLY",IF(SUMPRODUCT((Table2[[Start Date]:[Start Date]]&lt;=L$5)*(Table2[[Return Date]:[Return Date]]&gt;=L$5)*(Table2[[Last Name]:[Last Name]]=$A24)*(Table2[[Event]:[Event]]="TDY")),"TDY",IF(SUMPRODUCT((Table2[[Start Date]:[Start Date]]&lt;=L$5)*(Table2[[Return Date]:[Return Date]]&gt;=L$5)*(Table2[[Last Name]:[Last Name]]=$A24)*(Table2[[Event]:[Event]]="Quarters")),"QTRS",IF(SUMPRODUCT((Table2[[Start Date]:[Start Date]]&lt;=L$5)*(Table2[[Return Date]:[Return Date]]&gt;=L$5)*(Table2[[Last Name]:[Last Name]]=$A24)*(Table2[[Event]:[Event]]="Appt")),"APPT",IF(SUMPRODUCT((Table2[[Start Date]:[Start Date]]&lt;=L$5)*(Table2[[Return Date]:[Return Date]]&gt;=L$5)*(Table2[[Last Name]:[Last Name]]=$A24)*(Table2[[Event]:[Event]]="Bay Orderly")),"BO",IF(SUMPRODUCT((Table2[[Start Date]:[Start Date]]&lt;=L$5)*(Table2[[Return Date]:[Return Date]]&gt;=L$5)*(Table2[[Last Name]:[Last Name]]=$A24)*(Table2[[Event]:[Event]]="Training")),"TRN",IF(SUMPRODUCT((Table2[[Start Date]:[Start Date]]&lt;=L$5)*(Table2[[Return Date]:[Return Date]]&gt;=L$5)*(Table2[[Last Name]:[Last Name]]=$A24)*(Table2[[Event]:[Event]]="PME")),"PME",IF(SUMPRODUCT((Table2[[Start Date]:[Start Date]]&lt;=L$5)*(Table2[[Return Date]:[Return Date]]&gt;=L$5)*(Table2[[Last Name]:[Last Name]]=$A24)*(Table2[[Event]:[Event]]="Leave")),"LV","")))))))),0)</f>
        <v>PME</v>
      </c>
      <c r="M24" s="28" t="str">
        <f>IF($A24&lt;&gt;"",IF(SUMPRODUCT((Table2[[Start Date]:[Start Date]]&lt;=M$5)*(Table2[[Return Date]:[Return Date]]&gt;=M$5)*(Table2[[Last Name]:[Last Name]]=$A24)*(Table2[[Event]:[Event]]="Deployed")),"DPLY",IF(SUMPRODUCT((Table2[[Start Date]:[Start Date]]&lt;=M$5)*(Table2[[Return Date]:[Return Date]]&gt;=M$5)*(Table2[[Last Name]:[Last Name]]=$A24)*(Table2[[Event]:[Event]]="TDY")),"TDY",IF(SUMPRODUCT((Table2[[Start Date]:[Start Date]]&lt;=M$5)*(Table2[[Return Date]:[Return Date]]&gt;=M$5)*(Table2[[Last Name]:[Last Name]]=$A24)*(Table2[[Event]:[Event]]="Quarters")),"QTRS",IF(SUMPRODUCT((Table2[[Start Date]:[Start Date]]&lt;=M$5)*(Table2[[Return Date]:[Return Date]]&gt;=M$5)*(Table2[[Last Name]:[Last Name]]=$A24)*(Table2[[Event]:[Event]]="Appt")),"APPT",IF(SUMPRODUCT((Table2[[Start Date]:[Start Date]]&lt;=M$5)*(Table2[[Return Date]:[Return Date]]&gt;=M$5)*(Table2[[Last Name]:[Last Name]]=$A24)*(Table2[[Event]:[Event]]="Bay Orderly")),"BO",IF(SUMPRODUCT((Table2[[Start Date]:[Start Date]]&lt;=M$5)*(Table2[[Return Date]:[Return Date]]&gt;=M$5)*(Table2[[Last Name]:[Last Name]]=$A24)*(Table2[[Event]:[Event]]="Training")),"TRN",IF(SUMPRODUCT((Table2[[Start Date]:[Start Date]]&lt;=M$5)*(Table2[[Return Date]:[Return Date]]&gt;=M$5)*(Table2[[Last Name]:[Last Name]]=$A24)*(Table2[[Event]:[Event]]="PME")),"PME",IF(SUMPRODUCT((Table2[[Start Date]:[Start Date]]&lt;=M$5)*(Table2[[Return Date]:[Return Date]]&gt;=M$5)*(Table2[[Last Name]:[Last Name]]=$A24)*(Table2[[Event]:[Event]]="Leave")),"LV","")))))))),0)</f>
        <v>PME</v>
      </c>
      <c r="N24" s="28" t="str">
        <f>IF($A24&lt;&gt;"",IF(SUMPRODUCT((Table2[[Start Date]:[Start Date]]&lt;=N$5)*(Table2[[Return Date]:[Return Date]]&gt;=N$5)*(Table2[[Last Name]:[Last Name]]=$A24)*(Table2[[Event]:[Event]]="Deployed")),"DPLY",IF(SUMPRODUCT((Table2[[Start Date]:[Start Date]]&lt;=N$5)*(Table2[[Return Date]:[Return Date]]&gt;=N$5)*(Table2[[Last Name]:[Last Name]]=$A24)*(Table2[[Event]:[Event]]="TDY")),"TDY",IF(SUMPRODUCT((Table2[[Start Date]:[Start Date]]&lt;=N$5)*(Table2[[Return Date]:[Return Date]]&gt;=N$5)*(Table2[[Last Name]:[Last Name]]=$A24)*(Table2[[Event]:[Event]]="Quarters")),"QTRS",IF(SUMPRODUCT((Table2[[Start Date]:[Start Date]]&lt;=N$5)*(Table2[[Return Date]:[Return Date]]&gt;=N$5)*(Table2[[Last Name]:[Last Name]]=$A24)*(Table2[[Event]:[Event]]="Appt")),"APPT",IF(SUMPRODUCT((Table2[[Start Date]:[Start Date]]&lt;=N$5)*(Table2[[Return Date]:[Return Date]]&gt;=N$5)*(Table2[[Last Name]:[Last Name]]=$A24)*(Table2[[Event]:[Event]]="Bay Orderly")),"BO",IF(SUMPRODUCT((Table2[[Start Date]:[Start Date]]&lt;=N$5)*(Table2[[Return Date]:[Return Date]]&gt;=N$5)*(Table2[[Last Name]:[Last Name]]=$A24)*(Table2[[Event]:[Event]]="Training")),"TRN",IF(SUMPRODUCT((Table2[[Start Date]:[Start Date]]&lt;=N$5)*(Table2[[Return Date]:[Return Date]]&gt;=N$5)*(Table2[[Last Name]:[Last Name]]=$A24)*(Table2[[Event]:[Event]]="PME")),"PME",IF(SUMPRODUCT((Table2[[Start Date]:[Start Date]]&lt;=N$5)*(Table2[[Return Date]:[Return Date]]&gt;=N$5)*(Table2[[Last Name]:[Last Name]]=$A24)*(Table2[[Event]:[Event]]="Leave")),"LV","")))))))),0)</f>
        <v>PME</v>
      </c>
      <c r="O24" s="28" t="str">
        <f>IF($A24&lt;&gt;"",IF(SUMPRODUCT((Table2[[Start Date]:[Start Date]]&lt;=O$5)*(Table2[[Return Date]:[Return Date]]&gt;=O$5)*(Table2[[Last Name]:[Last Name]]=$A24)*(Table2[[Event]:[Event]]="Deployed")),"DPLY",IF(SUMPRODUCT((Table2[[Start Date]:[Start Date]]&lt;=O$5)*(Table2[[Return Date]:[Return Date]]&gt;=O$5)*(Table2[[Last Name]:[Last Name]]=$A24)*(Table2[[Event]:[Event]]="TDY")),"TDY",IF(SUMPRODUCT((Table2[[Start Date]:[Start Date]]&lt;=O$5)*(Table2[[Return Date]:[Return Date]]&gt;=O$5)*(Table2[[Last Name]:[Last Name]]=$A24)*(Table2[[Event]:[Event]]="Quarters")),"QTRS",IF(SUMPRODUCT((Table2[[Start Date]:[Start Date]]&lt;=O$5)*(Table2[[Return Date]:[Return Date]]&gt;=O$5)*(Table2[[Last Name]:[Last Name]]=$A24)*(Table2[[Event]:[Event]]="Appt")),"APPT",IF(SUMPRODUCT((Table2[[Start Date]:[Start Date]]&lt;=O$5)*(Table2[[Return Date]:[Return Date]]&gt;=O$5)*(Table2[[Last Name]:[Last Name]]=$A24)*(Table2[[Event]:[Event]]="Bay Orderly")),"BO",IF(SUMPRODUCT((Table2[[Start Date]:[Start Date]]&lt;=O$5)*(Table2[[Return Date]:[Return Date]]&gt;=O$5)*(Table2[[Last Name]:[Last Name]]=$A24)*(Table2[[Event]:[Event]]="Training")),"TRN",IF(SUMPRODUCT((Table2[[Start Date]:[Start Date]]&lt;=O$5)*(Table2[[Return Date]:[Return Date]]&gt;=O$5)*(Table2[[Last Name]:[Last Name]]=$A24)*(Table2[[Event]:[Event]]="PME")),"PME",IF(SUMPRODUCT((Table2[[Start Date]:[Start Date]]&lt;=O$5)*(Table2[[Return Date]:[Return Date]]&gt;=O$5)*(Table2[[Last Name]:[Last Name]]=$A24)*(Table2[[Event]:[Event]]="Leave")),"LV","")))))))),0)</f>
        <v/>
      </c>
      <c r="P24" s="28" t="str">
        <f>IF($A24&lt;&gt;"",IF(SUMPRODUCT((Table2[[Start Date]:[Start Date]]&lt;=P$5)*(Table2[[Return Date]:[Return Date]]&gt;=P$5)*(Table2[[Last Name]:[Last Name]]=$A24)*(Table2[[Event]:[Event]]="Deployed")),"DPLY",IF(SUMPRODUCT((Table2[[Start Date]:[Start Date]]&lt;=P$5)*(Table2[[Return Date]:[Return Date]]&gt;=P$5)*(Table2[[Last Name]:[Last Name]]=$A24)*(Table2[[Event]:[Event]]="TDY")),"TDY",IF(SUMPRODUCT((Table2[[Start Date]:[Start Date]]&lt;=P$5)*(Table2[[Return Date]:[Return Date]]&gt;=P$5)*(Table2[[Last Name]:[Last Name]]=$A24)*(Table2[[Event]:[Event]]="Quarters")),"QTRS",IF(SUMPRODUCT((Table2[[Start Date]:[Start Date]]&lt;=P$5)*(Table2[[Return Date]:[Return Date]]&gt;=P$5)*(Table2[[Last Name]:[Last Name]]=$A24)*(Table2[[Event]:[Event]]="Appt")),"APPT",IF(SUMPRODUCT((Table2[[Start Date]:[Start Date]]&lt;=P$5)*(Table2[[Return Date]:[Return Date]]&gt;=P$5)*(Table2[[Last Name]:[Last Name]]=$A24)*(Table2[[Event]:[Event]]="Bay Orderly")),"BO",IF(SUMPRODUCT((Table2[[Start Date]:[Start Date]]&lt;=P$5)*(Table2[[Return Date]:[Return Date]]&gt;=P$5)*(Table2[[Last Name]:[Last Name]]=$A24)*(Table2[[Event]:[Event]]="Training")),"TRN",IF(SUMPRODUCT((Table2[[Start Date]:[Start Date]]&lt;=P$5)*(Table2[[Return Date]:[Return Date]]&gt;=P$5)*(Table2[[Last Name]:[Last Name]]=$A24)*(Table2[[Event]:[Event]]="PME")),"PME",IF(SUMPRODUCT((Table2[[Start Date]:[Start Date]]&lt;=P$5)*(Table2[[Return Date]:[Return Date]]&gt;=P$5)*(Table2[[Last Name]:[Last Name]]=$A24)*(Table2[[Event]:[Event]]="Leave")),"LV","")))))))),0)</f>
        <v/>
      </c>
      <c r="Q24" s="28" t="str">
        <f>IF($A24&lt;&gt;"",IF(SUMPRODUCT((Table2[[Start Date]:[Start Date]]&lt;=Q$5)*(Table2[[Return Date]:[Return Date]]&gt;=Q$5)*(Table2[[Last Name]:[Last Name]]=$A24)*(Table2[[Event]:[Event]]="Deployed")),"DPLY",IF(SUMPRODUCT((Table2[[Start Date]:[Start Date]]&lt;=Q$5)*(Table2[[Return Date]:[Return Date]]&gt;=Q$5)*(Table2[[Last Name]:[Last Name]]=$A24)*(Table2[[Event]:[Event]]="TDY")),"TDY",IF(SUMPRODUCT((Table2[[Start Date]:[Start Date]]&lt;=Q$5)*(Table2[[Return Date]:[Return Date]]&gt;=Q$5)*(Table2[[Last Name]:[Last Name]]=$A24)*(Table2[[Event]:[Event]]="Quarters")),"QTRS",IF(SUMPRODUCT((Table2[[Start Date]:[Start Date]]&lt;=Q$5)*(Table2[[Return Date]:[Return Date]]&gt;=Q$5)*(Table2[[Last Name]:[Last Name]]=$A24)*(Table2[[Event]:[Event]]="Appt")),"APPT",IF(SUMPRODUCT((Table2[[Start Date]:[Start Date]]&lt;=Q$5)*(Table2[[Return Date]:[Return Date]]&gt;=Q$5)*(Table2[[Last Name]:[Last Name]]=$A24)*(Table2[[Event]:[Event]]="Bay Orderly")),"BO",IF(SUMPRODUCT((Table2[[Start Date]:[Start Date]]&lt;=Q$5)*(Table2[[Return Date]:[Return Date]]&gt;=Q$5)*(Table2[[Last Name]:[Last Name]]=$A24)*(Table2[[Event]:[Event]]="Training")),"TRN",IF(SUMPRODUCT((Table2[[Start Date]:[Start Date]]&lt;=Q$5)*(Table2[[Return Date]:[Return Date]]&gt;=Q$5)*(Table2[[Last Name]:[Last Name]]=$A24)*(Table2[[Event]:[Event]]="PME")),"PME",IF(SUMPRODUCT((Table2[[Start Date]:[Start Date]]&lt;=Q$5)*(Table2[[Return Date]:[Return Date]]&gt;=Q$5)*(Table2[[Last Name]:[Last Name]]=$A24)*(Table2[[Event]:[Event]]="Leave")),"LV","")))))))),0)</f>
        <v>LV</v>
      </c>
      <c r="R24" s="28" t="str">
        <f>IF($A24&lt;&gt;"",IF(SUMPRODUCT((Table2[[Start Date]:[Start Date]]&lt;=R$5)*(Table2[[Return Date]:[Return Date]]&gt;=R$5)*(Table2[[Last Name]:[Last Name]]=$A24)*(Table2[[Event]:[Event]]="Deployed")),"DPLY",IF(SUMPRODUCT((Table2[[Start Date]:[Start Date]]&lt;=R$5)*(Table2[[Return Date]:[Return Date]]&gt;=R$5)*(Table2[[Last Name]:[Last Name]]=$A24)*(Table2[[Event]:[Event]]="TDY")),"TDY",IF(SUMPRODUCT((Table2[[Start Date]:[Start Date]]&lt;=R$5)*(Table2[[Return Date]:[Return Date]]&gt;=R$5)*(Table2[[Last Name]:[Last Name]]=$A24)*(Table2[[Event]:[Event]]="Quarters")),"QTRS",IF(SUMPRODUCT((Table2[[Start Date]:[Start Date]]&lt;=R$5)*(Table2[[Return Date]:[Return Date]]&gt;=R$5)*(Table2[[Last Name]:[Last Name]]=$A24)*(Table2[[Event]:[Event]]="Appt")),"APPT",IF(SUMPRODUCT((Table2[[Start Date]:[Start Date]]&lt;=R$5)*(Table2[[Return Date]:[Return Date]]&gt;=R$5)*(Table2[[Last Name]:[Last Name]]=$A24)*(Table2[[Event]:[Event]]="Bay Orderly")),"BO",IF(SUMPRODUCT((Table2[[Start Date]:[Start Date]]&lt;=R$5)*(Table2[[Return Date]:[Return Date]]&gt;=R$5)*(Table2[[Last Name]:[Last Name]]=$A24)*(Table2[[Event]:[Event]]="Training")),"TRN",IF(SUMPRODUCT((Table2[[Start Date]:[Start Date]]&lt;=R$5)*(Table2[[Return Date]:[Return Date]]&gt;=R$5)*(Table2[[Last Name]:[Last Name]]=$A24)*(Table2[[Event]:[Event]]="PME")),"PME",IF(SUMPRODUCT((Table2[[Start Date]:[Start Date]]&lt;=R$5)*(Table2[[Return Date]:[Return Date]]&gt;=R$5)*(Table2[[Last Name]:[Last Name]]=$A24)*(Table2[[Event]:[Event]]="Leave")),"LV","")))))))),0)</f>
        <v>LV</v>
      </c>
      <c r="S24" s="28" t="str">
        <f>IF($A24&lt;&gt;"",IF(SUMPRODUCT((Table2[[Start Date]:[Start Date]]&lt;=S$5)*(Table2[[Return Date]:[Return Date]]&gt;=S$5)*(Table2[[Last Name]:[Last Name]]=$A24)*(Table2[[Event]:[Event]]="Deployed")),"DPLY",IF(SUMPRODUCT((Table2[[Start Date]:[Start Date]]&lt;=S$5)*(Table2[[Return Date]:[Return Date]]&gt;=S$5)*(Table2[[Last Name]:[Last Name]]=$A24)*(Table2[[Event]:[Event]]="TDY")),"TDY",IF(SUMPRODUCT((Table2[[Start Date]:[Start Date]]&lt;=S$5)*(Table2[[Return Date]:[Return Date]]&gt;=S$5)*(Table2[[Last Name]:[Last Name]]=$A24)*(Table2[[Event]:[Event]]="Quarters")),"QTRS",IF(SUMPRODUCT((Table2[[Start Date]:[Start Date]]&lt;=S$5)*(Table2[[Return Date]:[Return Date]]&gt;=S$5)*(Table2[[Last Name]:[Last Name]]=$A24)*(Table2[[Event]:[Event]]="Appt")),"APPT",IF(SUMPRODUCT((Table2[[Start Date]:[Start Date]]&lt;=S$5)*(Table2[[Return Date]:[Return Date]]&gt;=S$5)*(Table2[[Last Name]:[Last Name]]=$A24)*(Table2[[Event]:[Event]]="Bay Orderly")),"BO",IF(SUMPRODUCT((Table2[[Start Date]:[Start Date]]&lt;=S$5)*(Table2[[Return Date]:[Return Date]]&gt;=S$5)*(Table2[[Last Name]:[Last Name]]=$A24)*(Table2[[Event]:[Event]]="Training")),"TRN",IF(SUMPRODUCT((Table2[[Start Date]:[Start Date]]&lt;=S$5)*(Table2[[Return Date]:[Return Date]]&gt;=S$5)*(Table2[[Last Name]:[Last Name]]=$A24)*(Table2[[Event]:[Event]]="PME")),"PME",IF(SUMPRODUCT((Table2[[Start Date]:[Start Date]]&lt;=S$5)*(Table2[[Return Date]:[Return Date]]&gt;=S$5)*(Table2[[Last Name]:[Last Name]]=$A24)*(Table2[[Event]:[Event]]="Leave")),"LV","")))))))),0)</f>
        <v>LV</v>
      </c>
      <c r="T24" s="28" t="str">
        <f>IF($A24&lt;&gt;"",IF(SUMPRODUCT((Table2[[Start Date]:[Start Date]]&lt;=T$5)*(Table2[[Return Date]:[Return Date]]&gt;=T$5)*(Table2[[Last Name]:[Last Name]]=$A24)*(Table2[[Event]:[Event]]="Deployed")),"DPLY",IF(SUMPRODUCT((Table2[[Start Date]:[Start Date]]&lt;=T$5)*(Table2[[Return Date]:[Return Date]]&gt;=T$5)*(Table2[[Last Name]:[Last Name]]=$A24)*(Table2[[Event]:[Event]]="TDY")),"TDY",IF(SUMPRODUCT((Table2[[Start Date]:[Start Date]]&lt;=T$5)*(Table2[[Return Date]:[Return Date]]&gt;=T$5)*(Table2[[Last Name]:[Last Name]]=$A24)*(Table2[[Event]:[Event]]="Quarters")),"QTRS",IF(SUMPRODUCT((Table2[[Start Date]:[Start Date]]&lt;=T$5)*(Table2[[Return Date]:[Return Date]]&gt;=T$5)*(Table2[[Last Name]:[Last Name]]=$A24)*(Table2[[Event]:[Event]]="Appt")),"APPT",IF(SUMPRODUCT((Table2[[Start Date]:[Start Date]]&lt;=T$5)*(Table2[[Return Date]:[Return Date]]&gt;=T$5)*(Table2[[Last Name]:[Last Name]]=$A24)*(Table2[[Event]:[Event]]="Bay Orderly")),"BO",IF(SUMPRODUCT((Table2[[Start Date]:[Start Date]]&lt;=T$5)*(Table2[[Return Date]:[Return Date]]&gt;=T$5)*(Table2[[Last Name]:[Last Name]]=$A24)*(Table2[[Event]:[Event]]="Training")),"TRN",IF(SUMPRODUCT((Table2[[Start Date]:[Start Date]]&lt;=T$5)*(Table2[[Return Date]:[Return Date]]&gt;=T$5)*(Table2[[Last Name]:[Last Name]]=$A24)*(Table2[[Event]:[Event]]="PME")),"PME",IF(SUMPRODUCT((Table2[[Start Date]:[Start Date]]&lt;=T$5)*(Table2[[Return Date]:[Return Date]]&gt;=T$5)*(Table2[[Last Name]:[Last Name]]=$A24)*(Table2[[Event]:[Event]]="Leave")),"LV","")))))))),0)</f>
        <v>LV</v>
      </c>
      <c r="U24" s="28" t="str">
        <f>IF($A24&lt;&gt;"",IF(SUMPRODUCT((Table2[[Start Date]:[Start Date]]&lt;=U$5)*(Table2[[Return Date]:[Return Date]]&gt;=U$5)*(Table2[[Last Name]:[Last Name]]=$A24)*(Table2[[Event]:[Event]]="Deployed")),"DPLY",IF(SUMPRODUCT((Table2[[Start Date]:[Start Date]]&lt;=U$5)*(Table2[[Return Date]:[Return Date]]&gt;=U$5)*(Table2[[Last Name]:[Last Name]]=$A24)*(Table2[[Event]:[Event]]="TDY")),"TDY",IF(SUMPRODUCT((Table2[[Start Date]:[Start Date]]&lt;=U$5)*(Table2[[Return Date]:[Return Date]]&gt;=U$5)*(Table2[[Last Name]:[Last Name]]=$A24)*(Table2[[Event]:[Event]]="Quarters")),"QTRS",IF(SUMPRODUCT((Table2[[Start Date]:[Start Date]]&lt;=U$5)*(Table2[[Return Date]:[Return Date]]&gt;=U$5)*(Table2[[Last Name]:[Last Name]]=$A24)*(Table2[[Event]:[Event]]="Appt")),"APPT",IF(SUMPRODUCT((Table2[[Start Date]:[Start Date]]&lt;=U$5)*(Table2[[Return Date]:[Return Date]]&gt;=U$5)*(Table2[[Last Name]:[Last Name]]=$A24)*(Table2[[Event]:[Event]]="Bay Orderly")),"BO",IF(SUMPRODUCT((Table2[[Start Date]:[Start Date]]&lt;=U$5)*(Table2[[Return Date]:[Return Date]]&gt;=U$5)*(Table2[[Last Name]:[Last Name]]=$A24)*(Table2[[Event]:[Event]]="Training")),"TRN",IF(SUMPRODUCT((Table2[[Start Date]:[Start Date]]&lt;=U$5)*(Table2[[Return Date]:[Return Date]]&gt;=U$5)*(Table2[[Last Name]:[Last Name]]=$A24)*(Table2[[Event]:[Event]]="PME")),"PME",IF(SUMPRODUCT((Table2[[Start Date]:[Start Date]]&lt;=U$5)*(Table2[[Return Date]:[Return Date]]&gt;=U$5)*(Table2[[Last Name]:[Last Name]]=$A24)*(Table2[[Event]:[Event]]="Leave")),"LV","")))))))),0)</f>
        <v>LV</v>
      </c>
      <c r="V24" s="28" t="str">
        <f>IF($A24&lt;&gt;"",IF(SUMPRODUCT((Table2[[Start Date]:[Start Date]]&lt;=V$5)*(Table2[[Return Date]:[Return Date]]&gt;=V$5)*(Table2[[Last Name]:[Last Name]]=$A24)*(Table2[[Event]:[Event]]="Deployed")),"DPLY",IF(SUMPRODUCT((Table2[[Start Date]:[Start Date]]&lt;=V$5)*(Table2[[Return Date]:[Return Date]]&gt;=V$5)*(Table2[[Last Name]:[Last Name]]=$A24)*(Table2[[Event]:[Event]]="TDY")),"TDY",IF(SUMPRODUCT((Table2[[Start Date]:[Start Date]]&lt;=V$5)*(Table2[[Return Date]:[Return Date]]&gt;=V$5)*(Table2[[Last Name]:[Last Name]]=$A24)*(Table2[[Event]:[Event]]="Quarters")),"QTRS",IF(SUMPRODUCT((Table2[[Start Date]:[Start Date]]&lt;=V$5)*(Table2[[Return Date]:[Return Date]]&gt;=V$5)*(Table2[[Last Name]:[Last Name]]=$A24)*(Table2[[Event]:[Event]]="Appt")),"APPT",IF(SUMPRODUCT((Table2[[Start Date]:[Start Date]]&lt;=V$5)*(Table2[[Return Date]:[Return Date]]&gt;=V$5)*(Table2[[Last Name]:[Last Name]]=$A24)*(Table2[[Event]:[Event]]="Bay Orderly")),"BO",IF(SUMPRODUCT((Table2[[Start Date]:[Start Date]]&lt;=V$5)*(Table2[[Return Date]:[Return Date]]&gt;=V$5)*(Table2[[Last Name]:[Last Name]]=$A24)*(Table2[[Event]:[Event]]="Training")),"TRN",IF(SUMPRODUCT((Table2[[Start Date]:[Start Date]]&lt;=V$5)*(Table2[[Return Date]:[Return Date]]&gt;=V$5)*(Table2[[Last Name]:[Last Name]]=$A24)*(Table2[[Event]:[Event]]="PME")),"PME",IF(SUMPRODUCT((Table2[[Start Date]:[Start Date]]&lt;=V$5)*(Table2[[Return Date]:[Return Date]]&gt;=V$5)*(Table2[[Last Name]:[Last Name]]=$A24)*(Table2[[Event]:[Event]]="Leave")),"LV","")))))))),0)</f>
        <v/>
      </c>
      <c r="W24" s="28" t="str">
        <f>IF($A24&lt;&gt;"",IF(SUMPRODUCT((Table2[[Start Date]:[Start Date]]&lt;=W$5)*(Table2[[Return Date]:[Return Date]]&gt;=W$5)*(Table2[[Last Name]:[Last Name]]=$A24)*(Table2[[Event]:[Event]]="Deployed")),"DPLY",IF(SUMPRODUCT((Table2[[Start Date]:[Start Date]]&lt;=W$5)*(Table2[[Return Date]:[Return Date]]&gt;=W$5)*(Table2[[Last Name]:[Last Name]]=$A24)*(Table2[[Event]:[Event]]="TDY")),"TDY",IF(SUMPRODUCT((Table2[[Start Date]:[Start Date]]&lt;=W$5)*(Table2[[Return Date]:[Return Date]]&gt;=W$5)*(Table2[[Last Name]:[Last Name]]=$A24)*(Table2[[Event]:[Event]]="Quarters")),"QTRS",IF(SUMPRODUCT((Table2[[Start Date]:[Start Date]]&lt;=W$5)*(Table2[[Return Date]:[Return Date]]&gt;=W$5)*(Table2[[Last Name]:[Last Name]]=$A24)*(Table2[[Event]:[Event]]="Appt")),"APPT",IF(SUMPRODUCT((Table2[[Start Date]:[Start Date]]&lt;=W$5)*(Table2[[Return Date]:[Return Date]]&gt;=W$5)*(Table2[[Last Name]:[Last Name]]=$A24)*(Table2[[Event]:[Event]]="Bay Orderly")),"BO",IF(SUMPRODUCT((Table2[[Start Date]:[Start Date]]&lt;=W$5)*(Table2[[Return Date]:[Return Date]]&gt;=W$5)*(Table2[[Last Name]:[Last Name]]=$A24)*(Table2[[Event]:[Event]]="Training")),"TRN",IF(SUMPRODUCT((Table2[[Start Date]:[Start Date]]&lt;=W$5)*(Table2[[Return Date]:[Return Date]]&gt;=W$5)*(Table2[[Last Name]:[Last Name]]=$A24)*(Table2[[Event]:[Event]]="PME")),"PME",IF(SUMPRODUCT((Table2[[Start Date]:[Start Date]]&lt;=W$5)*(Table2[[Return Date]:[Return Date]]&gt;=W$5)*(Table2[[Last Name]:[Last Name]]=$A24)*(Table2[[Event]:[Event]]="Leave")),"LV","")))))))),0)</f>
        <v/>
      </c>
      <c r="X24" s="28" t="str">
        <f>IF($A24&lt;&gt;"",IF(SUMPRODUCT((Table2[[Start Date]:[Start Date]]&lt;=X$5)*(Table2[[Return Date]:[Return Date]]&gt;=X$5)*(Table2[[Last Name]:[Last Name]]=$A24)*(Table2[[Event]:[Event]]="Deployed")),"DPLY",IF(SUMPRODUCT((Table2[[Start Date]:[Start Date]]&lt;=X$5)*(Table2[[Return Date]:[Return Date]]&gt;=X$5)*(Table2[[Last Name]:[Last Name]]=$A24)*(Table2[[Event]:[Event]]="TDY")),"TDY",IF(SUMPRODUCT((Table2[[Start Date]:[Start Date]]&lt;=X$5)*(Table2[[Return Date]:[Return Date]]&gt;=X$5)*(Table2[[Last Name]:[Last Name]]=$A24)*(Table2[[Event]:[Event]]="Quarters")),"QTRS",IF(SUMPRODUCT((Table2[[Start Date]:[Start Date]]&lt;=X$5)*(Table2[[Return Date]:[Return Date]]&gt;=X$5)*(Table2[[Last Name]:[Last Name]]=$A24)*(Table2[[Event]:[Event]]="Appt")),"APPT",IF(SUMPRODUCT((Table2[[Start Date]:[Start Date]]&lt;=X$5)*(Table2[[Return Date]:[Return Date]]&gt;=X$5)*(Table2[[Last Name]:[Last Name]]=$A24)*(Table2[[Event]:[Event]]="Bay Orderly")),"BO",IF(SUMPRODUCT((Table2[[Start Date]:[Start Date]]&lt;=X$5)*(Table2[[Return Date]:[Return Date]]&gt;=X$5)*(Table2[[Last Name]:[Last Name]]=$A24)*(Table2[[Event]:[Event]]="Training")),"TRN",IF(SUMPRODUCT((Table2[[Start Date]:[Start Date]]&lt;=X$5)*(Table2[[Return Date]:[Return Date]]&gt;=X$5)*(Table2[[Last Name]:[Last Name]]=$A24)*(Table2[[Event]:[Event]]="PME")),"PME",IF(SUMPRODUCT((Table2[[Start Date]:[Start Date]]&lt;=X$5)*(Table2[[Return Date]:[Return Date]]&gt;=X$5)*(Table2[[Last Name]:[Last Name]]=$A24)*(Table2[[Event]:[Event]]="Leave")),"LV","")))))))),0)</f>
        <v/>
      </c>
      <c r="Y24" s="28" t="str">
        <f>IF($A24&lt;&gt;"",IF(SUMPRODUCT((Table2[[Start Date]:[Start Date]]&lt;=Y$5)*(Table2[[Return Date]:[Return Date]]&gt;=Y$5)*(Table2[[Last Name]:[Last Name]]=$A24)*(Table2[[Event]:[Event]]="Deployed")),"DPLY",IF(SUMPRODUCT((Table2[[Start Date]:[Start Date]]&lt;=Y$5)*(Table2[[Return Date]:[Return Date]]&gt;=Y$5)*(Table2[[Last Name]:[Last Name]]=$A24)*(Table2[[Event]:[Event]]="TDY")),"TDY",IF(SUMPRODUCT((Table2[[Start Date]:[Start Date]]&lt;=Y$5)*(Table2[[Return Date]:[Return Date]]&gt;=Y$5)*(Table2[[Last Name]:[Last Name]]=$A24)*(Table2[[Event]:[Event]]="Quarters")),"QTRS",IF(SUMPRODUCT((Table2[[Start Date]:[Start Date]]&lt;=Y$5)*(Table2[[Return Date]:[Return Date]]&gt;=Y$5)*(Table2[[Last Name]:[Last Name]]=$A24)*(Table2[[Event]:[Event]]="Appt")),"APPT",IF(SUMPRODUCT((Table2[[Start Date]:[Start Date]]&lt;=Y$5)*(Table2[[Return Date]:[Return Date]]&gt;=Y$5)*(Table2[[Last Name]:[Last Name]]=$A24)*(Table2[[Event]:[Event]]="Bay Orderly")),"BO",IF(SUMPRODUCT((Table2[[Start Date]:[Start Date]]&lt;=Y$5)*(Table2[[Return Date]:[Return Date]]&gt;=Y$5)*(Table2[[Last Name]:[Last Name]]=$A24)*(Table2[[Event]:[Event]]="Training")),"TRN",IF(SUMPRODUCT((Table2[[Start Date]:[Start Date]]&lt;=Y$5)*(Table2[[Return Date]:[Return Date]]&gt;=Y$5)*(Table2[[Last Name]:[Last Name]]=$A24)*(Table2[[Event]:[Event]]="PME")),"PME",IF(SUMPRODUCT((Table2[[Start Date]:[Start Date]]&lt;=Y$5)*(Table2[[Return Date]:[Return Date]]&gt;=Y$5)*(Table2[[Last Name]:[Last Name]]=$A24)*(Table2[[Event]:[Event]]="Leave")),"LV","")))))))),0)</f>
        <v/>
      </c>
      <c r="Z24" s="28" t="str">
        <f>IF($A24&lt;&gt;"",IF(SUMPRODUCT((Table2[[Start Date]:[Start Date]]&lt;=Z$5)*(Table2[[Return Date]:[Return Date]]&gt;=Z$5)*(Table2[[Last Name]:[Last Name]]=$A24)*(Table2[[Event]:[Event]]="Deployed")),"DPLY",IF(SUMPRODUCT((Table2[[Start Date]:[Start Date]]&lt;=Z$5)*(Table2[[Return Date]:[Return Date]]&gt;=Z$5)*(Table2[[Last Name]:[Last Name]]=$A24)*(Table2[[Event]:[Event]]="TDY")),"TDY",IF(SUMPRODUCT((Table2[[Start Date]:[Start Date]]&lt;=Z$5)*(Table2[[Return Date]:[Return Date]]&gt;=Z$5)*(Table2[[Last Name]:[Last Name]]=$A24)*(Table2[[Event]:[Event]]="Quarters")),"QTRS",IF(SUMPRODUCT((Table2[[Start Date]:[Start Date]]&lt;=Z$5)*(Table2[[Return Date]:[Return Date]]&gt;=Z$5)*(Table2[[Last Name]:[Last Name]]=$A24)*(Table2[[Event]:[Event]]="Appt")),"APPT",IF(SUMPRODUCT((Table2[[Start Date]:[Start Date]]&lt;=Z$5)*(Table2[[Return Date]:[Return Date]]&gt;=Z$5)*(Table2[[Last Name]:[Last Name]]=$A24)*(Table2[[Event]:[Event]]="Bay Orderly")),"BO",IF(SUMPRODUCT((Table2[[Start Date]:[Start Date]]&lt;=Z$5)*(Table2[[Return Date]:[Return Date]]&gt;=Z$5)*(Table2[[Last Name]:[Last Name]]=$A24)*(Table2[[Event]:[Event]]="Training")),"TRN",IF(SUMPRODUCT((Table2[[Start Date]:[Start Date]]&lt;=Z$5)*(Table2[[Return Date]:[Return Date]]&gt;=Z$5)*(Table2[[Last Name]:[Last Name]]=$A24)*(Table2[[Event]:[Event]]="PME")),"PME",IF(SUMPRODUCT((Table2[[Start Date]:[Start Date]]&lt;=Z$5)*(Table2[[Return Date]:[Return Date]]&gt;=Z$5)*(Table2[[Last Name]:[Last Name]]=$A24)*(Table2[[Event]:[Event]]="Leave")),"LV","")))))))),0)</f>
        <v/>
      </c>
      <c r="AA24" s="28" t="str">
        <f>IF($A24&lt;&gt;"",IF(SUMPRODUCT((Table2[[Start Date]:[Start Date]]&lt;=AA$5)*(Table2[[Return Date]:[Return Date]]&gt;=AA$5)*(Table2[[Last Name]:[Last Name]]=$A24)*(Table2[[Event]:[Event]]="Deployed")),"DPLY",IF(SUMPRODUCT((Table2[[Start Date]:[Start Date]]&lt;=AA$5)*(Table2[[Return Date]:[Return Date]]&gt;=AA$5)*(Table2[[Last Name]:[Last Name]]=$A24)*(Table2[[Event]:[Event]]="TDY")),"TDY",IF(SUMPRODUCT((Table2[[Start Date]:[Start Date]]&lt;=AA$5)*(Table2[[Return Date]:[Return Date]]&gt;=AA$5)*(Table2[[Last Name]:[Last Name]]=$A24)*(Table2[[Event]:[Event]]="Quarters")),"QTRS",IF(SUMPRODUCT((Table2[[Start Date]:[Start Date]]&lt;=AA$5)*(Table2[[Return Date]:[Return Date]]&gt;=AA$5)*(Table2[[Last Name]:[Last Name]]=$A24)*(Table2[[Event]:[Event]]="Appt")),"APPT",IF(SUMPRODUCT((Table2[[Start Date]:[Start Date]]&lt;=AA$5)*(Table2[[Return Date]:[Return Date]]&gt;=AA$5)*(Table2[[Last Name]:[Last Name]]=$A24)*(Table2[[Event]:[Event]]="Bay Orderly")),"BO",IF(SUMPRODUCT((Table2[[Start Date]:[Start Date]]&lt;=AA$5)*(Table2[[Return Date]:[Return Date]]&gt;=AA$5)*(Table2[[Last Name]:[Last Name]]=$A24)*(Table2[[Event]:[Event]]="Training")),"TRN",IF(SUMPRODUCT((Table2[[Start Date]:[Start Date]]&lt;=AA$5)*(Table2[[Return Date]:[Return Date]]&gt;=AA$5)*(Table2[[Last Name]:[Last Name]]=$A24)*(Table2[[Event]:[Event]]="PME")),"PME",IF(SUMPRODUCT((Table2[[Start Date]:[Start Date]]&lt;=AA$5)*(Table2[[Return Date]:[Return Date]]&gt;=AA$5)*(Table2[[Last Name]:[Last Name]]=$A24)*(Table2[[Event]:[Event]]="Leave")),"LV","")))))))),0)</f>
        <v/>
      </c>
      <c r="AB24" s="28" t="str">
        <f>IF($A24&lt;&gt;"",IF(SUMPRODUCT((Table2[[Start Date]:[Start Date]]&lt;=AB$5)*(Table2[[Return Date]:[Return Date]]&gt;=AB$5)*(Table2[[Last Name]:[Last Name]]=$A24)*(Table2[[Event]:[Event]]="Deployed")),"DPLY",IF(SUMPRODUCT((Table2[[Start Date]:[Start Date]]&lt;=AB$5)*(Table2[[Return Date]:[Return Date]]&gt;=AB$5)*(Table2[[Last Name]:[Last Name]]=$A24)*(Table2[[Event]:[Event]]="TDY")),"TDY",IF(SUMPRODUCT((Table2[[Start Date]:[Start Date]]&lt;=AB$5)*(Table2[[Return Date]:[Return Date]]&gt;=AB$5)*(Table2[[Last Name]:[Last Name]]=$A24)*(Table2[[Event]:[Event]]="Quarters")),"QTRS",IF(SUMPRODUCT((Table2[[Start Date]:[Start Date]]&lt;=AB$5)*(Table2[[Return Date]:[Return Date]]&gt;=AB$5)*(Table2[[Last Name]:[Last Name]]=$A24)*(Table2[[Event]:[Event]]="Appt")),"APPT",IF(SUMPRODUCT((Table2[[Start Date]:[Start Date]]&lt;=AB$5)*(Table2[[Return Date]:[Return Date]]&gt;=AB$5)*(Table2[[Last Name]:[Last Name]]=$A24)*(Table2[[Event]:[Event]]="Bay Orderly")),"BO",IF(SUMPRODUCT((Table2[[Start Date]:[Start Date]]&lt;=AB$5)*(Table2[[Return Date]:[Return Date]]&gt;=AB$5)*(Table2[[Last Name]:[Last Name]]=$A24)*(Table2[[Event]:[Event]]="Training")),"TRN",IF(SUMPRODUCT((Table2[[Start Date]:[Start Date]]&lt;=AB$5)*(Table2[[Return Date]:[Return Date]]&gt;=AB$5)*(Table2[[Last Name]:[Last Name]]=$A24)*(Table2[[Event]:[Event]]="PME")),"PME",IF(SUMPRODUCT((Table2[[Start Date]:[Start Date]]&lt;=AB$5)*(Table2[[Return Date]:[Return Date]]&gt;=AB$5)*(Table2[[Last Name]:[Last Name]]=$A24)*(Table2[[Event]:[Event]]="Leave")),"LV","")))))))),0)</f>
        <v/>
      </c>
      <c r="AC24" s="28" t="str">
        <f>IF($A24&lt;&gt;"",IF(SUMPRODUCT((Table2[[Start Date]:[Start Date]]&lt;=AC$5)*(Table2[[Return Date]:[Return Date]]&gt;=AC$5)*(Table2[[Last Name]:[Last Name]]=$A24)*(Table2[[Event]:[Event]]="Deployed")),"DPLY",IF(SUMPRODUCT((Table2[[Start Date]:[Start Date]]&lt;=AC$5)*(Table2[[Return Date]:[Return Date]]&gt;=AC$5)*(Table2[[Last Name]:[Last Name]]=$A24)*(Table2[[Event]:[Event]]="TDY")),"TDY",IF(SUMPRODUCT((Table2[[Start Date]:[Start Date]]&lt;=AC$5)*(Table2[[Return Date]:[Return Date]]&gt;=AC$5)*(Table2[[Last Name]:[Last Name]]=$A24)*(Table2[[Event]:[Event]]="Quarters")),"QTRS",IF(SUMPRODUCT((Table2[[Start Date]:[Start Date]]&lt;=AC$5)*(Table2[[Return Date]:[Return Date]]&gt;=AC$5)*(Table2[[Last Name]:[Last Name]]=$A24)*(Table2[[Event]:[Event]]="Appt")),"APPT",IF(SUMPRODUCT((Table2[[Start Date]:[Start Date]]&lt;=AC$5)*(Table2[[Return Date]:[Return Date]]&gt;=AC$5)*(Table2[[Last Name]:[Last Name]]=$A24)*(Table2[[Event]:[Event]]="Bay Orderly")),"BO",IF(SUMPRODUCT((Table2[[Start Date]:[Start Date]]&lt;=AC$5)*(Table2[[Return Date]:[Return Date]]&gt;=AC$5)*(Table2[[Last Name]:[Last Name]]=$A24)*(Table2[[Event]:[Event]]="Training")),"TRN",IF(SUMPRODUCT((Table2[[Start Date]:[Start Date]]&lt;=AC$5)*(Table2[[Return Date]:[Return Date]]&gt;=AC$5)*(Table2[[Last Name]:[Last Name]]=$A24)*(Table2[[Event]:[Event]]="PME")),"PME",IF(SUMPRODUCT((Table2[[Start Date]:[Start Date]]&lt;=AC$5)*(Table2[[Return Date]:[Return Date]]&gt;=AC$5)*(Table2[[Last Name]:[Last Name]]=$A24)*(Table2[[Event]:[Event]]="Leave")),"LV","")))))))),0)</f>
        <v/>
      </c>
      <c r="AD24" s="28" t="str">
        <f>IF($A24&lt;&gt;"",IF(SUMPRODUCT((Table2[[Start Date]:[Start Date]]&lt;=AD$5)*(Table2[[Return Date]:[Return Date]]&gt;=AD$5)*(Table2[[Last Name]:[Last Name]]=$A24)*(Table2[[Event]:[Event]]="Deployed")),"DPLY",IF(SUMPRODUCT((Table2[[Start Date]:[Start Date]]&lt;=AD$5)*(Table2[[Return Date]:[Return Date]]&gt;=AD$5)*(Table2[[Last Name]:[Last Name]]=$A24)*(Table2[[Event]:[Event]]="TDY")),"TDY",IF(SUMPRODUCT((Table2[[Start Date]:[Start Date]]&lt;=AD$5)*(Table2[[Return Date]:[Return Date]]&gt;=AD$5)*(Table2[[Last Name]:[Last Name]]=$A24)*(Table2[[Event]:[Event]]="Quarters")),"QTRS",IF(SUMPRODUCT((Table2[[Start Date]:[Start Date]]&lt;=AD$5)*(Table2[[Return Date]:[Return Date]]&gt;=AD$5)*(Table2[[Last Name]:[Last Name]]=$A24)*(Table2[[Event]:[Event]]="Appt")),"APPT",IF(SUMPRODUCT((Table2[[Start Date]:[Start Date]]&lt;=AD$5)*(Table2[[Return Date]:[Return Date]]&gt;=AD$5)*(Table2[[Last Name]:[Last Name]]=$A24)*(Table2[[Event]:[Event]]="Bay Orderly")),"BO",IF(SUMPRODUCT((Table2[[Start Date]:[Start Date]]&lt;=AD$5)*(Table2[[Return Date]:[Return Date]]&gt;=AD$5)*(Table2[[Last Name]:[Last Name]]=$A24)*(Table2[[Event]:[Event]]="Training")),"TRN",IF(SUMPRODUCT((Table2[[Start Date]:[Start Date]]&lt;=AD$5)*(Table2[[Return Date]:[Return Date]]&gt;=AD$5)*(Table2[[Last Name]:[Last Name]]=$A24)*(Table2[[Event]:[Event]]="PME")),"PME",IF(SUMPRODUCT((Table2[[Start Date]:[Start Date]]&lt;=AD$5)*(Table2[[Return Date]:[Return Date]]&gt;=AD$5)*(Table2[[Last Name]:[Last Name]]=$A24)*(Table2[[Event]:[Event]]="Leave")),"LV","")))))))),0)</f>
        <v/>
      </c>
      <c r="AE24" s="28" t="str">
        <f>IF($A24&lt;&gt;"",IF(SUMPRODUCT((Table2[[Start Date]:[Start Date]]&lt;=AE$5)*(Table2[[Return Date]:[Return Date]]&gt;=AE$5)*(Table2[[Last Name]:[Last Name]]=$A24)*(Table2[[Event]:[Event]]="Deployed")),"DPLY",IF(SUMPRODUCT((Table2[[Start Date]:[Start Date]]&lt;=AE$5)*(Table2[[Return Date]:[Return Date]]&gt;=AE$5)*(Table2[[Last Name]:[Last Name]]=$A24)*(Table2[[Event]:[Event]]="TDY")),"TDY",IF(SUMPRODUCT((Table2[[Start Date]:[Start Date]]&lt;=AE$5)*(Table2[[Return Date]:[Return Date]]&gt;=AE$5)*(Table2[[Last Name]:[Last Name]]=$A24)*(Table2[[Event]:[Event]]="Quarters")),"QTRS",IF(SUMPRODUCT((Table2[[Start Date]:[Start Date]]&lt;=AE$5)*(Table2[[Return Date]:[Return Date]]&gt;=AE$5)*(Table2[[Last Name]:[Last Name]]=$A24)*(Table2[[Event]:[Event]]="Appt")),"APPT",IF(SUMPRODUCT((Table2[[Start Date]:[Start Date]]&lt;=AE$5)*(Table2[[Return Date]:[Return Date]]&gt;=AE$5)*(Table2[[Last Name]:[Last Name]]=$A24)*(Table2[[Event]:[Event]]="Bay Orderly")),"BO",IF(SUMPRODUCT((Table2[[Start Date]:[Start Date]]&lt;=AE$5)*(Table2[[Return Date]:[Return Date]]&gt;=AE$5)*(Table2[[Last Name]:[Last Name]]=$A24)*(Table2[[Event]:[Event]]="Training")),"TRN",IF(SUMPRODUCT((Table2[[Start Date]:[Start Date]]&lt;=AE$5)*(Table2[[Return Date]:[Return Date]]&gt;=AE$5)*(Table2[[Last Name]:[Last Name]]=$A24)*(Table2[[Event]:[Event]]="PME")),"PME",IF(SUMPRODUCT((Table2[[Start Date]:[Start Date]]&lt;=AE$5)*(Table2[[Return Date]:[Return Date]]&gt;=AE$5)*(Table2[[Last Name]:[Last Name]]=$A24)*(Table2[[Event]:[Event]]="Leave")),"LV","")))))))),0)</f>
        <v/>
      </c>
      <c r="AF24" s="28" t="str">
        <f>IF($A24&lt;&gt;"",IF(SUMPRODUCT((Table2[[Start Date]:[Start Date]]&lt;=AF$5)*(Table2[[Return Date]:[Return Date]]&gt;=AF$5)*(Table2[[Last Name]:[Last Name]]=$A24)*(Table2[[Event]:[Event]]="Deployed")),"DPLY",IF(SUMPRODUCT((Table2[[Start Date]:[Start Date]]&lt;=AF$5)*(Table2[[Return Date]:[Return Date]]&gt;=AF$5)*(Table2[[Last Name]:[Last Name]]=$A24)*(Table2[[Event]:[Event]]="TDY")),"TDY",IF(SUMPRODUCT((Table2[[Start Date]:[Start Date]]&lt;=AF$5)*(Table2[[Return Date]:[Return Date]]&gt;=AF$5)*(Table2[[Last Name]:[Last Name]]=$A24)*(Table2[[Event]:[Event]]="Quarters")),"QTRS",IF(SUMPRODUCT((Table2[[Start Date]:[Start Date]]&lt;=AF$5)*(Table2[[Return Date]:[Return Date]]&gt;=AF$5)*(Table2[[Last Name]:[Last Name]]=$A24)*(Table2[[Event]:[Event]]="Appt")),"APPT",IF(SUMPRODUCT((Table2[[Start Date]:[Start Date]]&lt;=AF$5)*(Table2[[Return Date]:[Return Date]]&gt;=AF$5)*(Table2[[Last Name]:[Last Name]]=$A24)*(Table2[[Event]:[Event]]="Bay Orderly")),"BO",IF(SUMPRODUCT((Table2[[Start Date]:[Start Date]]&lt;=AF$5)*(Table2[[Return Date]:[Return Date]]&gt;=AF$5)*(Table2[[Last Name]:[Last Name]]=$A24)*(Table2[[Event]:[Event]]="Training")),"TRN",IF(SUMPRODUCT((Table2[[Start Date]:[Start Date]]&lt;=AF$5)*(Table2[[Return Date]:[Return Date]]&gt;=AF$5)*(Table2[[Last Name]:[Last Name]]=$A24)*(Table2[[Event]:[Event]]="PME")),"PME",IF(SUMPRODUCT((Table2[[Start Date]:[Start Date]]&lt;=AF$5)*(Table2[[Return Date]:[Return Date]]&gt;=AF$5)*(Table2[[Last Name]:[Last Name]]=$A24)*(Table2[[Event]:[Event]]="Leave")),"LV","")))))))),0)</f>
        <v/>
      </c>
      <c r="AG24" s="28" t="str">
        <f>IF($A24&lt;&gt;"",IF(SUMPRODUCT((Table2[[Start Date]:[Start Date]]&lt;=AG$5)*(Table2[[Return Date]:[Return Date]]&gt;=AG$5)*(Table2[[Last Name]:[Last Name]]=$A24)*(Table2[[Event]:[Event]]="Deployed")),"DPLY",IF(SUMPRODUCT((Table2[[Start Date]:[Start Date]]&lt;=AG$5)*(Table2[[Return Date]:[Return Date]]&gt;=AG$5)*(Table2[[Last Name]:[Last Name]]=$A24)*(Table2[[Event]:[Event]]="TDY")),"TDY",IF(SUMPRODUCT((Table2[[Start Date]:[Start Date]]&lt;=AG$5)*(Table2[[Return Date]:[Return Date]]&gt;=AG$5)*(Table2[[Last Name]:[Last Name]]=$A24)*(Table2[[Event]:[Event]]="Quarters")),"QTRS",IF(SUMPRODUCT((Table2[[Start Date]:[Start Date]]&lt;=AG$5)*(Table2[[Return Date]:[Return Date]]&gt;=AG$5)*(Table2[[Last Name]:[Last Name]]=$A24)*(Table2[[Event]:[Event]]="Appt")),"APPT",IF(SUMPRODUCT((Table2[[Start Date]:[Start Date]]&lt;=AG$5)*(Table2[[Return Date]:[Return Date]]&gt;=AG$5)*(Table2[[Last Name]:[Last Name]]=$A24)*(Table2[[Event]:[Event]]="Bay Orderly")),"BO",IF(SUMPRODUCT((Table2[[Start Date]:[Start Date]]&lt;=AG$5)*(Table2[[Return Date]:[Return Date]]&gt;=AG$5)*(Table2[[Last Name]:[Last Name]]=$A24)*(Table2[[Event]:[Event]]="Training")),"TRN",IF(SUMPRODUCT((Table2[[Start Date]:[Start Date]]&lt;=AG$5)*(Table2[[Return Date]:[Return Date]]&gt;=AG$5)*(Table2[[Last Name]:[Last Name]]=$A24)*(Table2[[Event]:[Event]]="PME")),"PME",IF(SUMPRODUCT((Table2[[Start Date]:[Start Date]]&lt;=AG$5)*(Table2[[Return Date]:[Return Date]]&gt;=AG$5)*(Table2[[Last Name]:[Last Name]]=$A24)*(Table2[[Event]:[Event]]="Leave")),"LV","")))))))),0)</f>
        <v/>
      </c>
      <c r="AH24" s="28" t="str">
        <f>IF($A24&lt;&gt;"",IF(SUMPRODUCT((Table2[[Start Date]:[Start Date]]&lt;=AH$5)*(Table2[[Return Date]:[Return Date]]&gt;=AH$5)*(Table2[[Last Name]:[Last Name]]=$A24)*(Table2[[Event]:[Event]]="Deployed")),"DPLY",IF(SUMPRODUCT((Table2[[Start Date]:[Start Date]]&lt;=AH$5)*(Table2[[Return Date]:[Return Date]]&gt;=AH$5)*(Table2[[Last Name]:[Last Name]]=$A24)*(Table2[[Event]:[Event]]="TDY")),"TDY",IF(SUMPRODUCT((Table2[[Start Date]:[Start Date]]&lt;=AH$5)*(Table2[[Return Date]:[Return Date]]&gt;=AH$5)*(Table2[[Last Name]:[Last Name]]=$A24)*(Table2[[Event]:[Event]]="Quarters")),"QTRS",IF(SUMPRODUCT((Table2[[Start Date]:[Start Date]]&lt;=AH$5)*(Table2[[Return Date]:[Return Date]]&gt;=AH$5)*(Table2[[Last Name]:[Last Name]]=$A24)*(Table2[[Event]:[Event]]="Appt")),"APPT",IF(SUMPRODUCT((Table2[[Start Date]:[Start Date]]&lt;=AH$5)*(Table2[[Return Date]:[Return Date]]&gt;=AH$5)*(Table2[[Last Name]:[Last Name]]=$A24)*(Table2[[Event]:[Event]]="Bay Orderly")),"BO",IF(SUMPRODUCT((Table2[[Start Date]:[Start Date]]&lt;=AH$5)*(Table2[[Return Date]:[Return Date]]&gt;=AH$5)*(Table2[[Last Name]:[Last Name]]=$A24)*(Table2[[Event]:[Event]]="Training")),"TRN",IF(SUMPRODUCT((Table2[[Start Date]:[Start Date]]&lt;=AH$5)*(Table2[[Return Date]:[Return Date]]&gt;=AH$5)*(Table2[[Last Name]:[Last Name]]=$A24)*(Table2[[Event]:[Event]]="PME")),"PME",IF(SUMPRODUCT((Table2[[Start Date]:[Start Date]]&lt;=AH$5)*(Table2[[Return Date]:[Return Date]]&gt;=AH$5)*(Table2[[Last Name]:[Last Name]]=$A24)*(Table2[[Event]:[Event]]="Leave")),"LV","")))))))),0)</f>
        <v/>
      </c>
      <c r="AI24" s="61" t="str">
        <f>IF($A24&lt;&gt;"",IF(SUMPRODUCT((Table2[[Start Date]:[Start Date]]&lt;=AI$5)*(Table2[[Return Date]:[Return Date]]&gt;=AI$5)*(Table2[[Last Name]:[Last Name]]=$A24)*(Table2[[Event]:[Event]]="Deployed")),"DPLY",IF(SUMPRODUCT((Table2[[Start Date]:[Start Date]]&lt;=AI$5)*(Table2[[Return Date]:[Return Date]]&gt;=AI$5)*(Table2[[Last Name]:[Last Name]]=$A24)*(Table2[[Event]:[Event]]="TDY")),"TDY",IF(SUMPRODUCT((Table2[[Start Date]:[Start Date]]&lt;=AI$5)*(Table2[[Return Date]:[Return Date]]&gt;=AI$5)*(Table2[[Last Name]:[Last Name]]=$A24)*(Table2[[Event]:[Event]]="Quarters")),"QTRS",IF(SUMPRODUCT((Table2[[Start Date]:[Start Date]]&lt;=AI$5)*(Table2[[Return Date]:[Return Date]]&gt;=AI$5)*(Table2[[Last Name]:[Last Name]]=$A24)*(Table2[[Event]:[Event]]="Appt")),"APPT",IF(SUMPRODUCT((Table2[[Start Date]:[Start Date]]&lt;=AI$5)*(Table2[[Return Date]:[Return Date]]&gt;=AI$5)*(Table2[[Last Name]:[Last Name]]=$A24)*(Table2[[Event]:[Event]]="Bay Orderly")),"BO",IF(SUMPRODUCT((Table2[[Start Date]:[Start Date]]&lt;=AI$5)*(Table2[[Return Date]:[Return Date]]&gt;=AI$5)*(Table2[[Last Name]:[Last Name]]=$A24)*(Table2[[Event]:[Event]]="Training")),"TRN",IF(SUMPRODUCT((Table2[[Start Date]:[Start Date]]&lt;=AI$5)*(Table2[[Return Date]:[Return Date]]&gt;=AI$5)*(Table2[[Last Name]:[Last Name]]=$A24)*(Table2[[Event]:[Event]]="PME")),"PME",IF(SUMPRODUCT((Table2[[Start Date]:[Start Date]]&lt;=AI$5)*(Table2[[Return Date]:[Return Date]]&gt;=AI$5)*(Table2[[Last Name]:[Last Name]]=$A24)*(Table2[[Event]:[Event]]="Leave")),"LV","")))))))),0)</f>
        <v/>
      </c>
    </row>
    <row r="25" spans="1:41" x14ac:dyDescent="0.25">
      <c r="A25" s="74" t="s">
        <v>16</v>
      </c>
      <c r="B25" s="75" t="str">
        <f>IFERROR(INDEX(Table3[Rank],MATCH('Flight Schedule'!A25,Names,0)),"")</f>
        <v>SSgt</v>
      </c>
      <c r="C25" s="76">
        <f>_xlfn.IFNA(INDEX(Table3[Skill Level],MATCH($A25,Table3[Last Name],0)),"")</f>
        <v>7</v>
      </c>
      <c r="D25" s="77">
        <f>_xlfn.IFNA(INDEX(Table3[Deros],MATCH('Flight Schedule'!$A25,Table3[Last Name],0)),"")</f>
        <v>44774</v>
      </c>
      <c r="E25" s="28" t="str">
        <f>IF($A25&lt;&gt;"",IF(SUMPRODUCT((Table2[[Start Date]:[Start Date]]&lt;=E$5)*(Table2[[Return Date]:[Return Date]]&gt;=E$5)*(Table2[[Last Name]:[Last Name]]=$A25)*(Table2[[Event]:[Event]]="Deployed")),"DPLY",IF(SUMPRODUCT((Table2[[Start Date]:[Start Date]]&lt;=E$5)*(Table2[[Return Date]:[Return Date]]&gt;=E$5)*(Table2[[Last Name]:[Last Name]]=$A25)*(Table2[[Event]:[Event]]="TDY")),"TDY",IF(SUMPRODUCT((Table2[[Start Date]:[Start Date]]&lt;=E$5)*(Table2[[Return Date]:[Return Date]]&gt;=E$5)*(Table2[[Last Name]:[Last Name]]=$A25)*(Table2[[Event]:[Event]]="Quarters")),"QTRS",IF(SUMPRODUCT((Table2[[Start Date]:[Start Date]]&lt;=E$5)*(Table2[[Return Date]:[Return Date]]&gt;=E$5)*(Table2[[Last Name]:[Last Name]]=$A25)*(Table2[[Event]:[Event]]="Appt")),"APPT",IF(SUMPRODUCT((Table2[[Start Date]:[Start Date]]&lt;=E$5)*(Table2[[Return Date]:[Return Date]]&gt;=E$5)*(Table2[[Last Name]:[Last Name]]=$A25)*(Table2[[Event]:[Event]]="Bay Orderly")),"BO",IF(SUMPRODUCT((Table2[[Start Date]:[Start Date]]&lt;=E$5)*(Table2[[Return Date]:[Return Date]]&gt;=E$5)*(Table2[[Last Name]:[Last Name]]=$A25)*(Table2[[Event]:[Event]]="Training")),"TRN",IF(SUMPRODUCT((Table2[[Start Date]:[Start Date]]&lt;=E$5)*(Table2[[Return Date]:[Return Date]]&gt;=E$5)*(Table2[[Last Name]:[Last Name]]=$A25)*(Table2[[Event]:[Event]]="PME")),"PME",IF(SUMPRODUCT((Table2[[Start Date]:[Start Date]]&lt;=E$5)*(Table2[[Return Date]:[Return Date]]&gt;=E$5)*(Table2[[Last Name]:[Last Name]]=$A25)*(Table2[[Event]:[Event]]="Leave")),"LV","")))))))),0)</f>
        <v>PME</v>
      </c>
      <c r="F25" s="28" t="str">
        <f>IF($A25&lt;&gt;"",IF(SUMPRODUCT((Table2[[Start Date]:[Start Date]]&lt;=F$5)*(Table2[[Return Date]:[Return Date]]&gt;=F$5)*(Table2[[Last Name]:[Last Name]]=$A25)*(Table2[[Event]:[Event]]="Deployed")),"DPLY",IF(SUMPRODUCT((Table2[[Start Date]:[Start Date]]&lt;=F$5)*(Table2[[Return Date]:[Return Date]]&gt;=F$5)*(Table2[[Last Name]:[Last Name]]=$A25)*(Table2[[Event]:[Event]]="TDY")),"TDY",IF(SUMPRODUCT((Table2[[Start Date]:[Start Date]]&lt;=F$5)*(Table2[[Return Date]:[Return Date]]&gt;=F$5)*(Table2[[Last Name]:[Last Name]]=$A25)*(Table2[[Event]:[Event]]="Quarters")),"QTRS",IF(SUMPRODUCT((Table2[[Start Date]:[Start Date]]&lt;=F$5)*(Table2[[Return Date]:[Return Date]]&gt;=F$5)*(Table2[[Last Name]:[Last Name]]=$A25)*(Table2[[Event]:[Event]]="Appt")),"APPT",IF(SUMPRODUCT((Table2[[Start Date]:[Start Date]]&lt;=F$5)*(Table2[[Return Date]:[Return Date]]&gt;=F$5)*(Table2[[Last Name]:[Last Name]]=$A25)*(Table2[[Event]:[Event]]="Bay Orderly")),"BO",IF(SUMPRODUCT((Table2[[Start Date]:[Start Date]]&lt;=F$5)*(Table2[[Return Date]:[Return Date]]&gt;=F$5)*(Table2[[Last Name]:[Last Name]]=$A25)*(Table2[[Event]:[Event]]="Training")),"TRN",IF(SUMPRODUCT((Table2[[Start Date]:[Start Date]]&lt;=F$5)*(Table2[[Return Date]:[Return Date]]&gt;=F$5)*(Table2[[Last Name]:[Last Name]]=$A25)*(Table2[[Event]:[Event]]="PME")),"PME",IF(SUMPRODUCT((Table2[[Start Date]:[Start Date]]&lt;=F$5)*(Table2[[Return Date]:[Return Date]]&gt;=F$5)*(Table2[[Last Name]:[Last Name]]=$A25)*(Table2[[Event]:[Event]]="Leave")),"LV","")))))))),0)</f>
        <v>PME</v>
      </c>
      <c r="G25" s="28" t="str">
        <f>IF($A25&lt;&gt;"",IF(SUMPRODUCT((Table2[[Start Date]:[Start Date]]&lt;=G$5)*(Table2[[Return Date]:[Return Date]]&gt;=G$5)*(Table2[[Last Name]:[Last Name]]=$A25)*(Table2[[Event]:[Event]]="Deployed")),"DPLY",IF(SUMPRODUCT((Table2[[Start Date]:[Start Date]]&lt;=G$5)*(Table2[[Return Date]:[Return Date]]&gt;=G$5)*(Table2[[Last Name]:[Last Name]]=$A25)*(Table2[[Event]:[Event]]="TDY")),"TDY",IF(SUMPRODUCT((Table2[[Start Date]:[Start Date]]&lt;=G$5)*(Table2[[Return Date]:[Return Date]]&gt;=G$5)*(Table2[[Last Name]:[Last Name]]=$A25)*(Table2[[Event]:[Event]]="Quarters")),"QTRS",IF(SUMPRODUCT((Table2[[Start Date]:[Start Date]]&lt;=G$5)*(Table2[[Return Date]:[Return Date]]&gt;=G$5)*(Table2[[Last Name]:[Last Name]]=$A25)*(Table2[[Event]:[Event]]="Appt")),"APPT",IF(SUMPRODUCT((Table2[[Start Date]:[Start Date]]&lt;=G$5)*(Table2[[Return Date]:[Return Date]]&gt;=G$5)*(Table2[[Last Name]:[Last Name]]=$A25)*(Table2[[Event]:[Event]]="Bay Orderly")),"BO",IF(SUMPRODUCT((Table2[[Start Date]:[Start Date]]&lt;=G$5)*(Table2[[Return Date]:[Return Date]]&gt;=G$5)*(Table2[[Last Name]:[Last Name]]=$A25)*(Table2[[Event]:[Event]]="Training")),"TRN",IF(SUMPRODUCT((Table2[[Start Date]:[Start Date]]&lt;=G$5)*(Table2[[Return Date]:[Return Date]]&gt;=G$5)*(Table2[[Last Name]:[Last Name]]=$A25)*(Table2[[Event]:[Event]]="PME")),"PME",IF(SUMPRODUCT((Table2[[Start Date]:[Start Date]]&lt;=G$5)*(Table2[[Return Date]:[Return Date]]&gt;=G$5)*(Table2[[Last Name]:[Last Name]]=$A25)*(Table2[[Event]:[Event]]="Leave")),"LV","")))))))),0)</f>
        <v>PME</v>
      </c>
      <c r="H25" s="28" t="str">
        <f>IF($A25&lt;&gt;"",IF(SUMPRODUCT((Table2[[Start Date]:[Start Date]]&lt;=H$5)*(Table2[[Return Date]:[Return Date]]&gt;=H$5)*(Table2[[Last Name]:[Last Name]]=$A25)*(Table2[[Event]:[Event]]="Deployed")),"DPLY",IF(SUMPRODUCT((Table2[[Start Date]:[Start Date]]&lt;=H$5)*(Table2[[Return Date]:[Return Date]]&gt;=H$5)*(Table2[[Last Name]:[Last Name]]=$A25)*(Table2[[Event]:[Event]]="TDY")),"TDY",IF(SUMPRODUCT((Table2[[Start Date]:[Start Date]]&lt;=H$5)*(Table2[[Return Date]:[Return Date]]&gt;=H$5)*(Table2[[Last Name]:[Last Name]]=$A25)*(Table2[[Event]:[Event]]="Quarters")),"QTRS",IF(SUMPRODUCT((Table2[[Start Date]:[Start Date]]&lt;=H$5)*(Table2[[Return Date]:[Return Date]]&gt;=H$5)*(Table2[[Last Name]:[Last Name]]=$A25)*(Table2[[Event]:[Event]]="Appt")),"APPT",IF(SUMPRODUCT((Table2[[Start Date]:[Start Date]]&lt;=H$5)*(Table2[[Return Date]:[Return Date]]&gt;=H$5)*(Table2[[Last Name]:[Last Name]]=$A25)*(Table2[[Event]:[Event]]="Bay Orderly")),"BO",IF(SUMPRODUCT((Table2[[Start Date]:[Start Date]]&lt;=H$5)*(Table2[[Return Date]:[Return Date]]&gt;=H$5)*(Table2[[Last Name]:[Last Name]]=$A25)*(Table2[[Event]:[Event]]="Training")),"TRN",IF(SUMPRODUCT((Table2[[Start Date]:[Start Date]]&lt;=H$5)*(Table2[[Return Date]:[Return Date]]&gt;=H$5)*(Table2[[Last Name]:[Last Name]]=$A25)*(Table2[[Event]:[Event]]="PME")),"PME",IF(SUMPRODUCT((Table2[[Start Date]:[Start Date]]&lt;=H$5)*(Table2[[Return Date]:[Return Date]]&gt;=H$5)*(Table2[[Last Name]:[Last Name]]=$A25)*(Table2[[Event]:[Event]]="Leave")),"LV","")))))))),0)</f>
        <v>PME</v>
      </c>
      <c r="I25" s="28" t="str">
        <f>IF($A25&lt;&gt;"",IF(SUMPRODUCT((Table2[[Start Date]:[Start Date]]&lt;=I$5)*(Table2[[Return Date]:[Return Date]]&gt;=I$5)*(Table2[[Last Name]:[Last Name]]=$A25)*(Table2[[Event]:[Event]]="Deployed")),"DPLY",IF(SUMPRODUCT((Table2[[Start Date]:[Start Date]]&lt;=I$5)*(Table2[[Return Date]:[Return Date]]&gt;=I$5)*(Table2[[Last Name]:[Last Name]]=$A25)*(Table2[[Event]:[Event]]="TDY")),"TDY",IF(SUMPRODUCT((Table2[[Start Date]:[Start Date]]&lt;=I$5)*(Table2[[Return Date]:[Return Date]]&gt;=I$5)*(Table2[[Last Name]:[Last Name]]=$A25)*(Table2[[Event]:[Event]]="Quarters")),"QTRS",IF(SUMPRODUCT((Table2[[Start Date]:[Start Date]]&lt;=I$5)*(Table2[[Return Date]:[Return Date]]&gt;=I$5)*(Table2[[Last Name]:[Last Name]]=$A25)*(Table2[[Event]:[Event]]="Appt")),"APPT",IF(SUMPRODUCT((Table2[[Start Date]:[Start Date]]&lt;=I$5)*(Table2[[Return Date]:[Return Date]]&gt;=I$5)*(Table2[[Last Name]:[Last Name]]=$A25)*(Table2[[Event]:[Event]]="Bay Orderly")),"BO",IF(SUMPRODUCT((Table2[[Start Date]:[Start Date]]&lt;=I$5)*(Table2[[Return Date]:[Return Date]]&gt;=I$5)*(Table2[[Last Name]:[Last Name]]=$A25)*(Table2[[Event]:[Event]]="Training")),"TRN",IF(SUMPRODUCT((Table2[[Start Date]:[Start Date]]&lt;=I$5)*(Table2[[Return Date]:[Return Date]]&gt;=I$5)*(Table2[[Last Name]:[Last Name]]=$A25)*(Table2[[Event]:[Event]]="PME")),"PME",IF(SUMPRODUCT((Table2[[Start Date]:[Start Date]]&lt;=I$5)*(Table2[[Return Date]:[Return Date]]&gt;=I$5)*(Table2[[Last Name]:[Last Name]]=$A25)*(Table2[[Event]:[Event]]="Leave")),"LV","")))))))),0)</f>
        <v>PME</v>
      </c>
      <c r="J25" s="28" t="str">
        <f>IF($A25&lt;&gt;"",IF(SUMPRODUCT((Table2[[Start Date]:[Start Date]]&lt;=J$5)*(Table2[[Return Date]:[Return Date]]&gt;=J$5)*(Table2[[Last Name]:[Last Name]]=$A25)*(Table2[[Event]:[Event]]="Deployed")),"DPLY",IF(SUMPRODUCT((Table2[[Start Date]:[Start Date]]&lt;=J$5)*(Table2[[Return Date]:[Return Date]]&gt;=J$5)*(Table2[[Last Name]:[Last Name]]=$A25)*(Table2[[Event]:[Event]]="TDY")),"TDY",IF(SUMPRODUCT((Table2[[Start Date]:[Start Date]]&lt;=J$5)*(Table2[[Return Date]:[Return Date]]&gt;=J$5)*(Table2[[Last Name]:[Last Name]]=$A25)*(Table2[[Event]:[Event]]="Quarters")),"QTRS",IF(SUMPRODUCT((Table2[[Start Date]:[Start Date]]&lt;=J$5)*(Table2[[Return Date]:[Return Date]]&gt;=J$5)*(Table2[[Last Name]:[Last Name]]=$A25)*(Table2[[Event]:[Event]]="Appt")),"APPT",IF(SUMPRODUCT((Table2[[Start Date]:[Start Date]]&lt;=J$5)*(Table2[[Return Date]:[Return Date]]&gt;=J$5)*(Table2[[Last Name]:[Last Name]]=$A25)*(Table2[[Event]:[Event]]="Bay Orderly")),"BO",IF(SUMPRODUCT((Table2[[Start Date]:[Start Date]]&lt;=J$5)*(Table2[[Return Date]:[Return Date]]&gt;=J$5)*(Table2[[Last Name]:[Last Name]]=$A25)*(Table2[[Event]:[Event]]="Training")),"TRN",IF(SUMPRODUCT((Table2[[Start Date]:[Start Date]]&lt;=J$5)*(Table2[[Return Date]:[Return Date]]&gt;=J$5)*(Table2[[Last Name]:[Last Name]]=$A25)*(Table2[[Event]:[Event]]="PME")),"PME",IF(SUMPRODUCT((Table2[[Start Date]:[Start Date]]&lt;=J$5)*(Table2[[Return Date]:[Return Date]]&gt;=J$5)*(Table2[[Last Name]:[Last Name]]=$A25)*(Table2[[Event]:[Event]]="Leave")),"LV","")))))))),0)</f>
        <v>PME</v>
      </c>
      <c r="K25" s="28" t="str">
        <f>IF($A25&lt;&gt;"",IF(SUMPRODUCT((Table2[[Start Date]:[Start Date]]&lt;=K$5)*(Table2[[Return Date]:[Return Date]]&gt;=K$5)*(Table2[[Last Name]:[Last Name]]=$A25)*(Table2[[Event]:[Event]]="Deployed")),"DPLY",IF(SUMPRODUCT((Table2[[Start Date]:[Start Date]]&lt;=K$5)*(Table2[[Return Date]:[Return Date]]&gt;=K$5)*(Table2[[Last Name]:[Last Name]]=$A25)*(Table2[[Event]:[Event]]="TDY")),"TDY",IF(SUMPRODUCT((Table2[[Start Date]:[Start Date]]&lt;=K$5)*(Table2[[Return Date]:[Return Date]]&gt;=K$5)*(Table2[[Last Name]:[Last Name]]=$A25)*(Table2[[Event]:[Event]]="Quarters")),"QTRS",IF(SUMPRODUCT((Table2[[Start Date]:[Start Date]]&lt;=K$5)*(Table2[[Return Date]:[Return Date]]&gt;=K$5)*(Table2[[Last Name]:[Last Name]]=$A25)*(Table2[[Event]:[Event]]="Appt")),"APPT",IF(SUMPRODUCT((Table2[[Start Date]:[Start Date]]&lt;=K$5)*(Table2[[Return Date]:[Return Date]]&gt;=K$5)*(Table2[[Last Name]:[Last Name]]=$A25)*(Table2[[Event]:[Event]]="Bay Orderly")),"BO",IF(SUMPRODUCT((Table2[[Start Date]:[Start Date]]&lt;=K$5)*(Table2[[Return Date]:[Return Date]]&gt;=K$5)*(Table2[[Last Name]:[Last Name]]=$A25)*(Table2[[Event]:[Event]]="Training")),"TRN",IF(SUMPRODUCT((Table2[[Start Date]:[Start Date]]&lt;=K$5)*(Table2[[Return Date]:[Return Date]]&gt;=K$5)*(Table2[[Last Name]:[Last Name]]=$A25)*(Table2[[Event]:[Event]]="PME")),"PME",IF(SUMPRODUCT((Table2[[Start Date]:[Start Date]]&lt;=K$5)*(Table2[[Return Date]:[Return Date]]&gt;=K$5)*(Table2[[Last Name]:[Last Name]]=$A25)*(Table2[[Event]:[Event]]="Leave")),"LV","")))))))),0)</f>
        <v/>
      </c>
      <c r="L25" s="28" t="str">
        <f>IF($A25&lt;&gt;"",IF(SUMPRODUCT((Table2[[Start Date]:[Start Date]]&lt;=L$5)*(Table2[[Return Date]:[Return Date]]&gt;=L$5)*(Table2[[Last Name]:[Last Name]]=$A25)*(Table2[[Event]:[Event]]="Deployed")),"DPLY",IF(SUMPRODUCT((Table2[[Start Date]:[Start Date]]&lt;=L$5)*(Table2[[Return Date]:[Return Date]]&gt;=L$5)*(Table2[[Last Name]:[Last Name]]=$A25)*(Table2[[Event]:[Event]]="TDY")),"TDY",IF(SUMPRODUCT((Table2[[Start Date]:[Start Date]]&lt;=L$5)*(Table2[[Return Date]:[Return Date]]&gt;=L$5)*(Table2[[Last Name]:[Last Name]]=$A25)*(Table2[[Event]:[Event]]="Quarters")),"QTRS",IF(SUMPRODUCT((Table2[[Start Date]:[Start Date]]&lt;=L$5)*(Table2[[Return Date]:[Return Date]]&gt;=L$5)*(Table2[[Last Name]:[Last Name]]=$A25)*(Table2[[Event]:[Event]]="Appt")),"APPT",IF(SUMPRODUCT((Table2[[Start Date]:[Start Date]]&lt;=L$5)*(Table2[[Return Date]:[Return Date]]&gt;=L$5)*(Table2[[Last Name]:[Last Name]]=$A25)*(Table2[[Event]:[Event]]="Bay Orderly")),"BO",IF(SUMPRODUCT((Table2[[Start Date]:[Start Date]]&lt;=L$5)*(Table2[[Return Date]:[Return Date]]&gt;=L$5)*(Table2[[Last Name]:[Last Name]]=$A25)*(Table2[[Event]:[Event]]="Training")),"TRN",IF(SUMPRODUCT((Table2[[Start Date]:[Start Date]]&lt;=L$5)*(Table2[[Return Date]:[Return Date]]&gt;=L$5)*(Table2[[Last Name]:[Last Name]]=$A25)*(Table2[[Event]:[Event]]="PME")),"PME",IF(SUMPRODUCT((Table2[[Start Date]:[Start Date]]&lt;=L$5)*(Table2[[Return Date]:[Return Date]]&gt;=L$5)*(Table2[[Last Name]:[Last Name]]=$A25)*(Table2[[Event]:[Event]]="Leave")),"LV","")))))))),0)</f>
        <v/>
      </c>
      <c r="M25" s="28" t="str">
        <f>IF($A25&lt;&gt;"",IF(SUMPRODUCT((Table2[[Start Date]:[Start Date]]&lt;=M$5)*(Table2[[Return Date]:[Return Date]]&gt;=M$5)*(Table2[[Last Name]:[Last Name]]=$A25)*(Table2[[Event]:[Event]]="Deployed")),"DPLY",IF(SUMPRODUCT((Table2[[Start Date]:[Start Date]]&lt;=M$5)*(Table2[[Return Date]:[Return Date]]&gt;=M$5)*(Table2[[Last Name]:[Last Name]]=$A25)*(Table2[[Event]:[Event]]="TDY")),"TDY",IF(SUMPRODUCT((Table2[[Start Date]:[Start Date]]&lt;=M$5)*(Table2[[Return Date]:[Return Date]]&gt;=M$5)*(Table2[[Last Name]:[Last Name]]=$A25)*(Table2[[Event]:[Event]]="Quarters")),"QTRS",IF(SUMPRODUCT((Table2[[Start Date]:[Start Date]]&lt;=M$5)*(Table2[[Return Date]:[Return Date]]&gt;=M$5)*(Table2[[Last Name]:[Last Name]]=$A25)*(Table2[[Event]:[Event]]="Appt")),"APPT",IF(SUMPRODUCT((Table2[[Start Date]:[Start Date]]&lt;=M$5)*(Table2[[Return Date]:[Return Date]]&gt;=M$5)*(Table2[[Last Name]:[Last Name]]=$A25)*(Table2[[Event]:[Event]]="Bay Orderly")),"BO",IF(SUMPRODUCT((Table2[[Start Date]:[Start Date]]&lt;=M$5)*(Table2[[Return Date]:[Return Date]]&gt;=M$5)*(Table2[[Last Name]:[Last Name]]=$A25)*(Table2[[Event]:[Event]]="Training")),"TRN",IF(SUMPRODUCT((Table2[[Start Date]:[Start Date]]&lt;=M$5)*(Table2[[Return Date]:[Return Date]]&gt;=M$5)*(Table2[[Last Name]:[Last Name]]=$A25)*(Table2[[Event]:[Event]]="PME")),"PME",IF(SUMPRODUCT((Table2[[Start Date]:[Start Date]]&lt;=M$5)*(Table2[[Return Date]:[Return Date]]&gt;=M$5)*(Table2[[Last Name]:[Last Name]]=$A25)*(Table2[[Event]:[Event]]="Leave")),"LV","")))))))),0)</f>
        <v/>
      </c>
      <c r="N25" s="28" t="str">
        <f>IF($A25&lt;&gt;"",IF(SUMPRODUCT((Table2[[Start Date]:[Start Date]]&lt;=N$5)*(Table2[[Return Date]:[Return Date]]&gt;=N$5)*(Table2[[Last Name]:[Last Name]]=$A25)*(Table2[[Event]:[Event]]="Deployed")),"DPLY",IF(SUMPRODUCT((Table2[[Start Date]:[Start Date]]&lt;=N$5)*(Table2[[Return Date]:[Return Date]]&gt;=N$5)*(Table2[[Last Name]:[Last Name]]=$A25)*(Table2[[Event]:[Event]]="TDY")),"TDY",IF(SUMPRODUCT((Table2[[Start Date]:[Start Date]]&lt;=N$5)*(Table2[[Return Date]:[Return Date]]&gt;=N$5)*(Table2[[Last Name]:[Last Name]]=$A25)*(Table2[[Event]:[Event]]="Quarters")),"QTRS",IF(SUMPRODUCT((Table2[[Start Date]:[Start Date]]&lt;=N$5)*(Table2[[Return Date]:[Return Date]]&gt;=N$5)*(Table2[[Last Name]:[Last Name]]=$A25)*(Table2[[Event]:[Event]]="Appt")),"APPT",IF(SUMPRODUCT((Table2[[Start Date]:[Start Date]]&lt;=N$5)*(Table2[[Return Date]:[Return Date]]&gt;=N$5)*(Table2[[Last Name]:[Last Name]]=$A25)*(Table2[[Event]:[Event]]="Bay Orderly")),"BO",IF(SUMPRODUCT((Table2[[Start Date]:[Start Date]]&lt;=N$5)*(Table2[[Return Date]:[Return Date]]&gt;=N$5)*(Table2[[Last Name]:[Last Name]]=$A25)*(Table2[[Event]:[Event]]="Training")),"TRN",IF(SUMPRODUCT((Table2[[Start Date]:[Start Date]]&lt;=N$5)*(Table2[[Return Date]:[Return Date]]&gt;=N$5)*(Table2[[Last Name]:[Last Name]]=$A25)*(Table2[[Event]:[Event]]="PME")),"PME",IF(SUMPRODUCT((Table2[[Start Date]:[Start Date]]&lt;=N$5)*(Table2[[Return Date]:[Return Date]]&gt;=N$5)*(Table2[[Last Name]:[Last Name]]=$A25)*(Table2[[Event]:[Event]]="Leave")),"LV","")))))))),0)</f>
        <v/>
      </c>
      <c r="O25" s="28" t="str">
        <f>IF($A25&lt;&gt;"",IF(SUMPRODUCT((Table2[[Start Date]:[Start Date]]&lt;=O$5)*(Table2[[Return Date]:[Return Date]]&gt;=O$5)*(Table2[[Last Name]:[Last Name]]=$A25)*(Table2[[Event]:[Event]]="Deployed")),"DPLY",IF(SUMPRODUCT((Table2[[Start Date]:[Start Date]]&lt;=O$5)*(Table2[[Return Date]:[Return Date]]&gt;=O$5)*(Table2[[Last Name]:[Last Name]]=$A25)*(Table2[[Event]:[Event]]="TDY")),"TDY",IF(SUMPRODUCT((Table2[[Start Date]:[Start Date]]&lt;=O$5)*(Table2[[Return Date]:[Return Date]]&gt;=O$5)*(Table2[[Last Name]:[Last Name]]=$A25)*(Table2[[Event]:[Event]]="Quarters")),"QTRS",IF(SUMPRODUCT((Table2[[Start Date]:[Start Date]]&lt;=O$5)*(Table2[[Return Date]:[Return Date]]&gt;=O$5)*(Table2[[Last Name]:[Last Name]]=$A25)*(Table2[[Event]:[Event]]="Appt")),"APPT",IF(SUMPRODUCT((Table2[[Start Date]:[Start Date]]&lt;=O$5)*(Table2[[Return Date]:[Return Date]]&gt;=O$5)*(Table2[[Last Name]:[Last Name]]=$A25)*(Table2[[Event]:[Event]]="Bay Orderly")),"BO",IF(SUMPRODUCT((Table2[[Start Date]:[Start Date]]&lt;=O$5)*(Table2[[Return Date]:[Return Date]]&gt;=O$5)*(Table2[[Last Name]:[Last Name]]=$A25)*(Table2[[Event]:[Event]]="Training")),"TRN",IF(SUMPRODUCT((Table2[[Start Date]:[Start Date]]&lt;=O$5)*(Table2[[Return Date]:[Return Date]]&gt;=O$5)*(Table2[[Last Name]:[Last Name]]=$A25)*(Table2[[Event]:[Event]]="PME")),"PME",IF(SUMPRODUCT((Table2[[Start Date]:[Start Date]]&lt;=O$5)*(Table2[[Return Date]:[Return Date]]&gt;=O$5)*(Table2[[Last Name]:[Last Name]]=$A25)*(Table2[[Event]:[Event]]="Leave")),"LV","")))))))),0)</f>
        <v/>
      </c>
      <c r="P25" s="28" t="str">
        <f>IF($A25&lt;&gt;"",IF(SUMPRODUCT((Table2[[Start Date]:[Start Date]]&lt;=P$5)*(Table2[[Return Date]:[Return Date]]&gt;=P$5)*(Table2[[Last Name]:[Last Name]]=$A25)*(Table2[[Event]:[Event]]="Deployed")),"DPLY",IF(SUMPRODUCT((Table2[[Start Date]:[Start Date]]&lt;=P$5)*(Table2[[Return Date]:[Return Date]]&gt;=P$5)*(Table2[[Last Name]:[Last Name]]=$A25)*(Table2[[Event]:[Event]]="TDY")),"TDY",IF(SUMPRODUCT((Table2[[Start Date]:[Start Date]]&lt;=P$5)*(Table2[[Return Date]:[Return Date]]&gt;=P$5)*(Table2[[Last Name]:[Last Name]]=$A25)*(Table2[[Event]:[Event]]="Quarters")),"QTRS",IF(SUMPRODUCT((Table2[[Start Date]:[Start Date]]&lt;=P$5)*(Table2[[Return Date]:[Return Date]]&gt;=P$5)*(Table2[[Last Name]:[Last Name]]=$A25)*(Table2[[Event]:[Event]]="Appt")),"APPT",IF(SUMPRODUCT((Table2[[Start Date]:[Start Date]]&lt;=P$5)*(Table2[[Return Date]:[Return Date]]&gt;=P$5)*(Table2[[Last Name]:[Last Name]]=$A25)*(Table2[[Event]:[Event]]="Bay Orderly")),"BO",IF(SUMPRODUCT((Table2[[Start Date]:[Start Date]]&lt;=P$5)*(Table2[[Return Date]:[Return Date]]&gt;=P$5)*(Table2[[Last Name]:[Last Name]]=$A25)*(Table2[[Event]:[Event]]="Training")),"TRN",IF(SUMPRODUCT((Table2[[Start Date]:[Start Date]]&lt;=P$5)*(Table2[[Return Date]:[Return Date]]&gt;=P$5)*(Table2[[Last Name]:[Last Name]]=$A25)*(Table2[[Event]:[Event]]="PME")),"PME",IF(SUMPRODUCT((Table2[[Start Date]:[Start Date]]&lt;=P$5)*(Table2[[Return Date]:[Return Date]]&gt;=P$5)*(Table2[[Last Name]:[Last Name]]=$A25)*(Table2[[Event]:[Event]]="Leave")),"LV","")))))))),0)</f>
        <v/>
      </c>
      <c r="Q25" s="28" t="str">
        <f>IF($A25&lt;&gt;"",IF(SUMPRODUCT((Table2[[Start Date]:[Start Date]]&lt;=Q$5)*(Table2[[Return Date]:[Return Date]]&gt;=Q$5)*(Table2[[Last Name]:[Last Name]]=$A25)*(Table2[[Event]:[Event]]="Deployed")),"DPLY",IF(SUMPRODUCT((Table2[[Start Date]:[Start Date]]&lt;=Q$5)*(Table2[[Return Date]:[Return Date]]&gt;=Q$5)*(Table2[[Last Name]:[Last Name]]=$A25)*(Table2[[Event]:[Event]]="TDY")),"TDY",IF(SUMPRODUCT((Table2[[Start Date]:[Start Date]]&lt;=Q$5)*(Table2[[Return Date]:[Return Date]]&gt;=Q$5)*(Table2[[Last Name]:[Last Name]]=$A25)*(Table2[[Event]:[Event]]="Quarters")),"QTRS",IF(SUMPRODUCT((Table2[[Start Date]:[Start Date]]&lt;=Q$5)*(Table2[[Return Date]:[Return Date]]&gt;=Q$5)*(Table2[[Last Name]:[Last Name]]=$A25)*(Table2[[Event]:[Event]]="Appt")),"APPT",IF(SUMPRODUCT((Table2[[Start Date]:[Start Date]]&lt;=Q$5)*(Table2[[Return Date]:[Return Date]]&gt;=Q$5)*(Table2[[Last Name]:[Last Name]]=$A25)*(Table2[[Event]:[Event]]="Bay Orderly")),"BO",IF(SUMPRODUCT((Table2[[Start Date]:[Start Date]]&lt;=Q$5)*(Table2[[Return Date]:[Return Date]]&gt;=Q$5)*(Table2[[Last Name]:[Last Name]]=$A25)*(Table2[[Event]:[Event]]="Training")),"TRN",IF(SUMPRODUCT((Table2[[Start Date]:[Start Date]]&lt;=Q$5)*(Table2[[Return Date]:[Return Date]]&gt;=Q$5)*(Table2[[Last Name]:[Last Name]]=$A25)*(Table2[[Event]:[Event]]="PME")),"PME",IF(SUMPRODUCT((Table2[[Start Date]:[Start Date]]&lt;=Q$5)*(Table2[[Return Date]:[Return Date]]&gt;=Q$5)*(Table2[[Last Name]:[Last Name]]=$A25)*(Table2[[Event]:[Event]]="Leave")),"LV","")))))))),0)</f>
        <v/>
      </c>
      <c r="R25" s="28" t="str">
        <f>IF($A25&lt;&gt;"",IF(SUMPRODUCT((Table2[[Start Date]:[Start Date]]&lt;=R$5)*(Table2[[Return Date]:[Return Date]]&gt;=R$5)*(Table2[[Last Name]:[Last Name]]=$A25)*(Table2[[Event]:[Event]]="Deployed")),"DPLY",IF(SUMPRODUCT((Table2[[Start Date]:[Start Date]]&lt;=R$5)*(Table2[[Return Date]:[Return Date]]&gt;=R$5)*(Table2[[Last Name]:[Last Name]]=$A25)*(Table2[[Event]:[Event]]="TDY")),"TDY",IF(SUMPRODUCT((Table2[[Start Date]:[Start Date]]&lt;=R$5)*(Table2[[Return Date]:[Return Date]]&gt;=R$5)*(Table2[[Last Name]:[Last Name]]=$A25)*(Table2[[Event]:[Event]]="Quarters")),"QTRS",IF(SUMPRODUCT((Table2[[Start Date]:[Start Date]]&lt;=R$5)*(Table2[[Return Date]:[Return Date]]&gt;=R$5)*(Table2[[Last Name]:[Last Name]]=$A25)*(Table2[[Event]:[Event]]="Appt")),"APPT",IF(SUMPRODUCT((Table2[[Start Date]:[Start Date]]&lt;=R$5)*(Table2[[Return Date]:[Return Date]]&gt;=R$5)*(Table2[[Last Name]:[Last Name]]=$A25)*(Table2[[Event]:[Event]]="Bay Orderly")),"BO",IF(SUMPRODUCT((Table2[[Start Date]:[Start Date]]&lt;=R$5)*(Table2[[Return Date]:[Return Date]]&gt;=R$5)*(Table2[[Last Name]:[Last Name]]=$A25)*(Table2[[Event]:[Event]]="Training")),"TRN",IF(SUMPRODUCT((Table2[[Start Date]:[Start Date]]&lt;=R$5)*(Table2[[Return Date]:[Return Date]]&gt;=R$5)*(Table2[[Last Name]:[Last Name]]=$A25)*(Table2[[Event]:[Event]]="PME")),"PME",IF(SUMPRODUCT((Table2[[Start Date]:[Start Date]]&lt;=R$5)*(Table2[[Return Date]:[Return Date]]&gt;=R$5)*(Table2[[Last Name]:[Last Name]]=$A25)*(Table2[[Event]:[Event]]="Leave")),"LV","")))))))),0)</f>
        <v/>
      </c>
      <c r="S25" s="28" t="str">
        <f>IF($A25&lt;&gt;"",IF(SUMPRODUCT((Table2[[Start Date]:[Start Date]]&lt;=S$5)*(Table2[[Return Date]:[Return Date]]&gt;=S$5)*(Table2[[Last Name]:[Last Name]]=$A25)*(Table2[[Event]:[Event]]="Deployed")),"DPLY",IF(SUMPRODUCT((Table2[[Start Date]:[Start Date]]&lt;=S$5)*(Table2[[Return Date]:[Return Date]]&gt;=S$5)*(Table2[[Last Name]:[Last Name]]=$A25)*(Table2[[Event]:[Event]]="TDY")),"TDY",IF(SUMPRODUCT((Table2[[Start Date]:[Start Date]]&lt;=S$5)*(Table2[[Return Date]:[Return Date]]&gt;=S$5)*(Table2[[Last Name]:[Last Name]]=$A25)*(Table2[[Event]:[Event]]="Quarters")),"QTRS",IF(SUMPRODUCT((Table2[[Start Date]:[Start Date]]&lt;=S$5)*(Table2[[Return Date]:[Return Date]]&gt;=S$5)*(Table2[[Last Name]:[Last Name]]=$A25)*(Table2[[Event]:[Event]]="Appt")),"APPT",IF(SUMPRODUCT((Table2[[Start Date]:[Start Date]]&lt;=S$5)*(Table2[[Return Date]:[Return Date]]&gt;=S$5)*(Table2[[Last Name]:[Last Name]]=$A25)*(Table2[[Event]:[Event]]="Bay Orderly")),"BO",IF(SUMPRODUCT((Table2[[Start Date]:[Start Date]]&lt;=S$5)*(Table2[[Return Date]:[Return Date]]&gt;=S$5)*(Table2[[Last Name]:[Last Name]]=$A25)*(Table2[[Event]:[Event]]="Training")),"TRN",IF(SUMPRODUCT((Table2[[Start Date]:[Start Date]]&lt;=S$5)*(Table2[[Return Date]:[Return Date]]&gt;=S$5)*(Table2[[Last Name]:[Last Name]]=$A25)*(Table2[[Event]:[Event]]="PME")),"PME",IF(SUMPRODUCT((Table2[[Start Date]:[Start Date]]&lt;=S$5)*(Table2[[Return Date]:[Return Date]]&gt;=S$5)*(Table2[[Last Name]:[Last Name]]=$A25)*(Table2[[Event]:[Event]]="Leave")),"LV","")))))))),0)</f>
        <v/>
      </c>
      <c r="T25" s="28" t="str">
        <f>IF($A25&lt;&gt;"",IF(SUMPRODUCT((Table2[[Start Date]:[Start Date]]&lt;=T$5)*(Table2[[Return Date]:[Return Date]]&gt;=T$5)*(Table2[[Last Name]:[Last Name]]=$A25)*(Table2[[Event]:[Event]]="Deployed")),"DPLY",IF(SUMPRODUCT((Table2[[Start Date]:[Start Date]]&lt;=T$5)*(Table2[[Return Date]:[Return Date]]&gt;=T$5)*(Table2[[Last Name]:[Last Name]]=$A25)*(Table2[[Event]:[Event]]="TDY")),"TDY",IF(SUMPRODUCT((Table2[[Start Date]:[Start Date]]&lt;=T$5)*(Table2[[Return Date]:[Return Date]]&gt;=T$5)*(Table2[[Last Name]:[Last Name]]=$A25)*(Table2[[Event]:[Event]]="Quarters")),"QTRS",IF(SUMPRODUCT((Table2[[Start Date]:[Start Date]]&lt;=T$5)*(Table2[[Return Date]:[Return Date]]&gt;=T$5)*(Table2[[Last Name]:[Last Name]]=$A25)*(Table2[[Event]:[Event]]="Appt")),"APPT",IF(SUMPRODUCT((Table2[[Start Date]:[Start Date]]&lt;=T$5)*(Table2[[Return Date]:[Return Date]]&gt;=T$5)*(Table2[[Last Name]:[Last Name]]=$A25)*(Table2[[Event]:[Event]]="Bay Orderly")),"BO",IF(SUMPRODUCT((Table2[[Start Date]:[Start Date]]&lt;=T$5)*(Table2[[Return Date]:[Return Date]]&gt;=T$5)*(Table2[[Last Name]:[Last Name]]=$A25)*(Table2[[Event]:[Event]]="Training")),"TRN",IF(SUMPRODUCT((Table2[[Start Date]:[Start Date]]&lt;=T$5)*(Table2[[Return Date]:[Return Date]]&gt;=T$5)*(Table2[[Last Name]:[Last Name]]=$A25)*(Table2[[Event]:[Event]]="PME")),"PME",IF(SUMPRODUCT((Table2[[Start Date]:[Start Date]]&lt;=T$5)*(Table2[[Return Date]:[Return Date]]&gt;=T$5)*(Table2[[Last Name]:[Last Name]]=$A25)*(Table2[[Event]:[Event]]="Leave")),"LV","")))))))),0)</f>
        <v/>
      </c>
      <c r="U25" s="28" t="str">
        <f>IF($A25&lt;&gt;"",IF(SUMPRODUCT((Table2[[Start Date]:[Start Date]]&lt;=U$5)*(Table2[[Return Date]:[Return Date]]&gt;=U$5)*(Table2[[Last Name]:[Last Name]]=$A25)*(Table2[[Event]:[Event]]="Deployed")),"DPLY",IF(SUMPRODUCT((Table2[[Start Date]:[Start Date]]&lt;=U$5)*(Table2[[Return Date]:[Return Date]]&gt;=U$5)*(Table2[[Last Name]:[Last Name]]=$A25)*(Table2[[Event]:[Event]]="TDY")),"TDY",IF(SUMPRODUCT((Table2[[Start Date]:[Start Date]]&lt;=U$5)*(Table2[[Return Date]:[Return Date]]&gt;=U$5)*(Table2[[Last Name]:[Last Name]]=$A25)*(Table2[[Event]:[Event]]="Quarters")),"QTRS",IF(SUMPRODUCT((Table2[[Start Date]:[Start Date]]&lt;=U$5)*(Table2[[Return Date]:[Return Date]]&gt;=U$5)*(Table2[[Last Name]:[Last Name]]=$A25)*(Table2[[Event]:[Event]]="Appt")),"APPT",IF(SUMPRODUCT((Table2[[Start Date]:[Start Date]]&lt;=U$5)*(Table2[[Return Date]:[Return Date]]&gt;=U$5)*(Table2[[Last Name]:[Last Name]]=$A25)*(Table2[[Event]:[Event]]="Bay Orderly")),"BO",IF(SUMPRODUCT((Table2[[Start Date]:[Start Date]]&lt;=U$5)*(Table2[[Return Date]:[Return Date]]&gt;=U$5)*(Table2[[Last Name]:[Last Name]]=$A25)*(Table2[[Event]:[Event]]="Training")),"TRN",IF(SUMPRODUCT((Table2[[Start Date]:[Start Date]]&lt;=U$5)*(Table2[[Return Date]:[Return Date]]&gt;=U$5)*(Table2[[Last Name]:[Last Name]]=$A25)*(Table2[[Event]:[Event]]="PME")),"PME",IF(SUMPRODUCT((Table2[[Start Date]:[Start Date]]&lt;=U$5)*(Table2[[Return Date]:[Return Date]]&gt;=U$5)*(Table2[[Last Name]:[Last Name]]=$A25)*(Table2[[Event]:[Event]]="Leave")),"LV","")))))))),0)</f>
        <v/>
      </c>
      <c r="V25" s="28" t="str">
        <f>IF($A25&lt;&gt;"",IF(SUMPRODUCT((Table2[[Start Date]:[Start Date]]&lt;=V$5)*(Table2[[Return Date]:[Return Date]]&gt;=V$5)*(Table2[[Last Name]:[Last Name]]=$A25)*(Table2[[Event]:[Event]]="Deployed")),"DPLY",IF(SUMPRODUCT((Table2[[Start Date]:[Start Date]]&lt;=V$5)*(Table2[[Return Date]:[Return Date]]&gt;=V$5)*(Table2[[Last Name]:[Last Name]]=$A25)*(Table2[[Event]:[Event]]="TDY")),"TDY",IF(SUMPRODUCT((Table2[[Start Date]:[Start Date]]&lt;=V$5)*(Table2[[Return Date]:[Return Date]]&gt;=V$5)*(Table2[[Last Name]:[Last Name]]=$A25)*(Table2[[Event]:[Event]]="Quarters")),"QTRS",IF(SUMPRODUCT((Table2[[Start Date]:[Start Date]]&lt;=V$5)*(Table2[[Return Date]:[Return Date]]&gt;=V$5)*(Table2[[Last Name]:[Last Name]]=$A25)*(Table2[[Event]:[Event]]="Appt")),"APPT",IF(SUMPRODUCT((Table2[[Start Date]:[Start Date]]&lt;=V$5)*(Table2[[Return Date]:[Return Date]]&gt;=V$5)*(Table2[[Last Name]:[Last Name]]=$A25)*(Table2[[Event]:[Event]]="Bay Orderly")),"BO",IF(SUMPRODUCT((Table2[[Start Date]:[Start Date]]&lt;=V$5)*(Table2[[Return Date]:[Return Date]]&gt;=V$5)*(Table2[[Last Name]:[Last Name]]=$A25)*(Table2[[Event]:[Event]]="Training")),"TRN",IF(SUMPRODUCT((Table2[[Start Date]:[Start Date]]&lt;=V$5)*(Table2[[Return Date]:[Return Date]]&gt;=V$5)*(Table2[[Last Name]:[Last Name]]=$A25)*(Table2[[Event]:[Event]]="PME")),"PME",IF(SUMPRODUCT((Table2[[Start Date]:[Start Date]]&lt;=V$5)*(Table2[[Return Date]:[Return Date]]&gt;=V$5)*(Table2[[Last Name]:[Last Name]]=$A25)*(Table2[[Event]:[Event]]="Leave")),"LV","")))))))),0)</f>
        <v/>
      </c>
      <c r="W25" s="28" t="str">
        <f>IF($A25&lt;&gt;"",IF(SUMPRODUCT((Table2[[Start Date]:[Start Date]]&lt;=W$5)*(Table2[[Return Date]:[Return Date]]&gt;=W$5)*(Table2[[Last Name]:[Last Name]]=$A25)*(Table2[[Event]:[Event]]="Deployed")),"DPLY",IF(SUMPRODUCT((Table2[[Start Date]:[Start Date]]&lt;=W$5)*(Table2[[Return Date]:[Return Date]]&gt;=W$5)*(Table2[[Last Name]:[Last Name]]=$A25)*(Table2[[Event]:[Event]]="TDY")),"TDY",IF(SUMPRODUCT((Table2[[Start Date]:[Start Date]]&lt;=W$5)*(Table2[[Return Date]:[Return Date]]&gt;=W$5)*(Table2[[Last Name]:[Last Name]]=$A25)*(Table2[[Event]:[Event]]="Quarters")),"QTRS",IF(SUMPRODUCT((Table2[[Start Date]:[Start Date]]&lt;=W$5)*(Table2[[Return Date]:[Return Date]]&gt;=W$5)*(Table2[[Last Name]:[Last Name]]=$A25)*(Table2[[Event]:[Event]]="Appt")),"APPT",IF(SUMPRODUCT((Table2[[Start Date]:[Start Date]]&lt;=W$5)*(Table2[[Return Date]:[Return Date]]&gt;=W$5)*(Table2[[Last Name]:[Last Name]]=$A25)*(Table2[[Event]:[Event]]="Bay Orderly")),"BO",IF(SUMPRODUCT((Table2[[Start Date]:[Start Date]]&lt;=W$5)*(Table2[[Return Date]:[Return Date]]&gt;=W$5)*(Table2[[Last Name]:[Last Name]]=$A25)*(Table2[[Event]:[Event]]="Training")),"TRN",IF(SUMPRODUCT((Table2[[Start Date]:[Start Date]]&lt;=W$5)*(Table2[[Return Date]:[Return Date]]&gt;=W$5)*(Table2[[Last Name]:[Last Name]]=$A25)*(Table2[[Event]:[Event]]="PME")),"PME",IF(SUMPRODUCT((Table2[[Start Date]:[Start Date]]&lt;=W$5)*(Table2[[Return Date]:[Return Date]]&gt;=W$5)*(Table2[[Last Name]:[Last Name]]=$A25)*(Table2[[Event]:[Event]]="Leave")),"LV","")))))))),0)</f>
        <v/>
      </c>
      <c r="X25" s="28" t="str">
        <f>IF($A25&lt;&gt;"",IF(SUMPRODUCT((Table2[[Start Date]:[Start Date]]&lt;=X$5)*(Table2[[Return Date]:[Return Date]]&gt;=X$5)*(Table2[[Last Name]:[Last Name]]=$A25)*(Table2[[Event]:[Event]]="Deployed")),"DPLY",IF(SUMPRODUCT((Table2[[Start Date]:[Start Date]]&lt;=X$5)*(Table2[[Return Date]:[Return Date]]&gt;=X$5)*(Table2[[Last Name]:[Last Name]]=$A25)*(Table2[[Event]:[Event]]="TDY")),"TDY",IF(SUMPRODUCT((Table2[[Start Date]:[Start Date]]&lt;=X$5)*(Table2[[Return Date]:[Return Date]]&gt;=X$5)*(Table2[[Last Name]:[Last Name]]=$A25)*(Table2[[Event]:[Event]]="Quarters")),"QTRS",IF(SUMPRODUCT((Table2[[Start Date]:[Start Date]]&lt;=X$5)*(Table2[[Return Date]:[Return Date]]&gt;=X$5)*(Table2[[Last Name]:[Last Name]]=$A25)*(Table2[[Event]:[Event]]="Appt")),"APPT",IF(SUMPRODUCT((Table2[[Start Date]:[Start Date]]&lt;=X$5)*(Table2[[Return Date]:[Return Date]]&gt;=X$5)*(Table2[[Last Name]:[Last Name]]=$A25)*(Table2[[Event]:[Event]]="Bay Orderly")),"BO",IF(SUMPRODUCT((Table2[[Start Date]:[Start Date]]&lt;=X$5)*(Table2[[Return Date]:[Return Date]]&gt;=X$5)*(Table2[[Last Name]:[Last Name]]=$A25)*(Table2[[Event]:[Event]]="Training")),"TRN",IF(SUMPRODUCT((Table2[[Start Date]:[Start Date]]&lt;=X$5)*(Table2[[Return Date]:[Return Date]]&gt;=X$5)*(Table2[[Last Name]:[Last Name]]=$A25)*(Table2[[Event]:[Event]]="PME")),"PME",IF(SUMPRODUCT((Table2[[Start Date]:[Start Date]]&lt;=X$5)*(Table2[[Return Date]:[Return Date]]&gt;=X$5)*(Table2[[Last Name]:[Last Name]]=$A25)*(Table2[[Event]:[Event]]="Leave")),"LV","")))))))),0)</f>
        <v/>
      </c>
      <c r="Y25" s="28" t="str">
        <f>IF($A25&lt;&gt;"",IF(SUMPRODUCT((Table2[[Start Date]:[Start Date]]&lt;=Y$5)*(Table2[[Return Date]:[Return Date]]&gt;=Y$5)*(Table2[[Last Name]:[Last Name]]=$A25)*(Table2[[Event]:[Event]]="Deployed")),"DPLY",IF(SUMPRODUCT((Table2[[Start Date]:[Start Date]]&lt;=Y$5)*(Table2[[Return Date]:[Return Date]]&gt;=Y$5)*(Table2[[Last Name]:[Last Name]]=$A25)*(Table2[[Event]:[Event]]="TDY")),"TDY",IF(SUMPRODUCT((Table2[[Start Date]:[Start Date]]&lt;=Y$5)*(Table2[[Return Date]:[Return Date]]&gt;=Y$5)*(Table2[[Last Name]:[Last Name]]=$A25)*(Table2[[Event]:[Event]]="Quarters")),"QTRS",IF(SUMPRODUCT((Table2[[Start Date]:[Start Date]]&lt;=Y$5)*(Table2[[Return Date]:[Return Date]]&gt;=Y$5)*(Table2[[Last Name]:[Last Name]]=$A25)*(Table2[[Event]:[Event]]="Appt")),"APPT",IF(SUMPRODUCT((Table2[[Start Date]:[Start Date]]&lt;=Y$5)*(Table2[[Return Date]:[Return Date]]&gt;=Y$5)*(Table2[[Last Name]:[Last Name]]=$A25)*(Table2[[Event]:[Event]]="Bay Orderly")),"BO",IF(SUMPRODUCT((Table2[[Start Date]:[Start Date]]&lt;=Y$5)*(Table2[[Return Date]:[Return Date]]&gt;=Y$5)*(Table2[[Last Name]:[Last Name]]=$A25)*(Table2[[Event]:[Event]]="Training")),"TRN",IF(SUMPRODUCT((Table2[[Start Date]:[Start Date]]&lt;=Y$5)*(Table2[[Return Date]:[Return Date]]&gt;=Y$5)*(Table2[[Last Name]:[Last Name]]=$A25)*(Table2[[Event]:[Event]]="PME")),"PME",IF(SUMPRODUCT((Table2[[Start Date]:[Start Date]]&lt;=Y$5)*(Table2[[Return Date]:[Return Date]]&gt;=Y$5)*(Table2[[Last Name]:[Last Name]]=$A25)*(Table2[[Event]:[Event]]="Leave")),"LV","")))))))),0)</f>
        <v/>
      </c>
      <c r="Z25" s="28" t="str">
        <f>IF($A25&lt;&gt;"",IF(SUMPRODUCT((Table2[[Start Date]:[Start Date]]&lt;=Z$5)*(Table2[[Return Date]:[Return Date]]&gt;=Z$5)*(Table2[[Last Name]:[Last Name]]=$A25)*(Table2[[Event]:[Event]]="Deployed")),"DPLY",IF(SUMPRODUCT((Table2[[Start Date]:[Start Date]]&lt;=Z$5)*(Table2[[Return Date]:[Return Date]]&gt;=Z$5)*(Table2[[Last Name]:[Last Name]]=$A25)*(Table2[[Event]:[Event]]="TDY")),"TDY",IF(SUMPRODUCT((Table2[[Start Date]:[Start Date]]&lt;=Z$5)*(Table2[[Return Date]:[Return Date]]&gt;=Z$5)*(Table2[[Last Name]:[Last Name]]=$A25)*(Table2[[Event]:[Event]]="Quarters")),"QTRS",IF(SUMPRODUCT((Table2[[Start Date]:[Start Date]]&lt;=Z$5)*(Table2[[Return Date]:[Return Date]]&gt;=Z$5)*(Table2[[Last Name]:[Last Name]]=$A25)*(Table2[[Event]:[Event]]="Appt")),"APPT",IF(SUMPRODUCT((Table2[[Start Date]:[Start Date]]&lt;=Z$5)*(Table2[[Return Date]:[Return Date]]&gt;=Z$5)*(Table2[[Last Name]:[Last Name]]=$A25)*(Table2[[Event]:[Event]]="Bay Orderly")),"BO",IF(SUMPRODUCT((Table2[[Start Date]:[Start Date]]&lt;=Z$5)*(Table2[[Return Date]:[Return Date]]&gt;=Z$5)*(Table2[[Last Name]:[Last Name]]=$A25)*(Table2[[Event]:[Event]]="Training")),"TRN",IF(SUMPRODUCT((Table2[[Start Date]:[Start Date]]&lt;=Z$5)*(Table2[[Return Date]:[Return Date]]&gt;=Z$5)*(Table2[[Last Name]:[Last Name]]=$A25)*(Table2[[Event]:[Event]]="PME")),"PME",IF(SUMPRODUCT((Table2[[Start Date]:[Start Date]]&lt;=Z$5)*(Table2[[Return Date]:[Return Date]]&gt;=Z$5)*(Table2[[Last Name]:[Last Name]]=$A25)*(Table2[[Event]:[Event]]="Leave")),"LV","")))))))),0)</f>
        <v/>
      </c>
      <c r="AA25" s="28" t="str">
        <f>IF($A25&lt;&gt;"",IF(SUMPRODUCT((Table2[[Start Date]:[Start Date]]&lt;=AA$5)*(Table2[[Return Date]:[Return Date]]&gt;=AA$5)*(Table2[[Last Name]:[Last Name]]=$A25)*(Table2[[Event]:[Event]]="Deployed")),"DPLY",IF(SUMPRODUCT((Table2[[Start Date]:[Start Date]]&lt;=AA$5)*(Table2[[Return Date]:[Return Date]]&gt;=AA$5)*(Table2[[Last Name]:[Last Name]]=$A25)*(Table2[[Event]:[Event]]="TDY")),"TDY",IF(SUMPRODUCT((Table2[[Start Date]:[Start Date]]&lt;=AA$5)*(Table2[[Return Date]:[Return Date]]&gt;=AA$5)*(Table2[[Last Name]:[Last Name]]=$A25)*(Table2[[Event]:[Event]]="Quarters")),"QTRS",IF(SUMPRODUCT((Table2[[Start Date]:[Start Date]]&lt;=AA$5)*(Table2[[Return Date]:[Return Date]]&gt;=AA$5)*(Table2[[Last Name]:[Last Name]]=$A25)*(Table2[[Event]:[Event]]="Appt")),"APPT",IF(SUMPRODUCT((Table2[[Start Date]:[Start Date]]&lt;=AA$5)*(Table2[[Return Date]:[Return Date]]&gt;=AA$5)*(Table2[[Last Name]:[Last Name]]=$A25)*(Table2[[Event]:[Event]]="Bay Orderly")),"BO",IF(SUMPRODUCT((Table2[[Start Date]:[Start Date]]&lt;=AA$5)*(Table2[[Return Date]:[Return Date]]&gt;=AA$5)*(Table2[[Last Name]:[Last Name]]=$A25)*(Table2[[Event]:[Event]]="Training")),"TRN",IF(SUMPRODUCT((Table2[[Start Date]:[Start Date]]&lt;=AA$5)*(Table2[[Return Date]:[Return Date]]&gt;=AA$5)*(Table2[[Last Name]:[Last Name]]=$A25)*(Table2[[Event]:[Event]]="PME")),"PME",IF(SUMPRODUCT((Table2[[Start Date]:[Start Date]]&lt;=AA$5)*(Table2[[Return Date]:[Return Date]]&gt;=AA$5)*(Table2[[Last Name]:[Last Name]]=$A25)*(Table2[[Event]:[Event]]="Leave")),"LV","")))))))),0)</f>
        <v/>
      </c>
      <c r="AB25" s="28" t="str">
        <f>IF($A25&lt;&gt;"",IF(SUMPRODUCT((Table2[[Start Date]:[Start Date]]&lt;=AB$5)*(Table2[[Return Date]:[Return Date]]&gt;=AB$5)*(Table2[[Last Name]:[Last Name]]=$A25)*(Table2[[Event]:[Event]]="Deployed")),"DPLY",IF(SUMPRODUCT((Table2[[Start Date]:[Start Date]]&lt;=AB$5)*(Table2[[Return Date]:[Return Date]]&gt;=AB$5)*(Table2[[Last Name]:[Last Name]]=$A25)*(Table2[[Event]:[Event]]="TDY")),"TDY",IF(SUMPRODUCT((Table2[[Start Date]:[Start Date]]&lt;=AB$5)*(Table2[[Return Date]:[Return Date]]&gt;=AB$5)*(Table2[[Last Name]:[Last Name]]=$A25)*(Table2[[Event]:[Event]]="Quarters")),"QTRS",IF(SUMPRODUCT((Table2[[Start Date]:[Start Date]]&lt;=AB$5)*(Table2[[Return Date]:[Return Date]]&gt;=AB$5)*(Table2[[Last Name]:[Last Name]]=$A25)*(Table2[[Event]:[Event]]="Appt")),"APPT",IF(SUMPRODUCT((Table2[[Start Date]:[Start Date]]&lt;=AB$5)*(Table2[[Return Date]:[Return Date]]&gt;=AB$5)*(Table2[[Last Name]:[Last Name]]=$A25)*(Table2[[Event]:[Event]]="Bay Orderly")),"BO",IF(SUMPRODUCT((Table2[[Start Date]:[Start Date]]&lt;=AB$5)*(Table2[[Return Date]:[Return Date]]&gt;=AB$5)*(Table2[[Last Name]:[Last Name]]=$A25)*(Table2[[Event]:[Event]]="Training")),"TRN",IF(SUMPRODUCT((Table2[[Start Date]:[Start Date]]&lt;=AB$5)*(Table2[[Return Date]:[Return Date]]&gt;=AB$5)*(Table2[[Last Name]:[Last Name]]=$A25)*(Table2[[Event]:[Event]]="PME")),"PME",IF(SUMPRODUCT((Table2[[Start Date]:[Start Date]]&lt;=AB$5)*(Table2[[Return Date]:[Return Date]]&gt;=AB$5)*(Table2[[Last Name]:[Last Name]]=$A25)*(Table2[[Event]:[Event]]="Leave")),"LV","")))))))),0)</f>
        <v/>
      </c>
      <c r="AC25" s="28" t="str">
        <f>IF($A25&lt;&gt;"",IF(SUMPRODUCT((Table2[[Start Date]:[Start Date]]&lt;=AC$5)*(Table2[[Return Date]:[Return Date]]&gt;=AC$5)*(Table2[[Last Name]:[Last Name]]=$A25)*(Table2[[Event]:[Event]]="Deployed")),"DPLY",IF(SUMPRODUCT((Table2[[Start Date]:[Start Date]]&lt;=AC$5)*(Table2[[Return Date]:[Return Date]]&gt;=AC$5)*(Table2[[Last Name]:[Last Name]]=$A25)*(Table2[[Event]:[Event]]="TDY")),"TDY",IF(SUMPRODUCT((Table2[[Start Date]:[Start Date]]&lt;=AC$5)*(Table2[[Return Date]:[Return Date]]&gt;=AC$5)*(Table2[[Last Name]:[Last Name]]=$A25)*(Table2[[Event]:[Event]]="Quarters")),"QTRS",IF(SUMPRODUCT((Table2[[Start Date]:[Start Date]]&lt;=AC$5)*(Table2[[Return Date]:[Return Date]]&gt;=AC$5)*(Table2[[Last Name]:[Last Name]]=$A25)*(Table2[[Event]:[Event]]="Appt")),"APPT",IF(SUMPRODUCT((Table2[[Start Date]:[Start Date]]&lt;=AC$5)*(Table2[[Return Date]:[Return Date]]&gt;=AC$5)*(Table2[[Last Name]:[Last Name]]=$A25)*(Table2[[Event]:[Event]]="Bay Orderly")),"BO",IF(SUMPRODUCT((Table2[[Start Date]:[Start Date]]&lt;=AC$5)*(Table2[[Return Date]:[Return Date]]&gt;=AC$5)*(Table2[[Last Name]:[Last Name]]=$A25)*(Table2[[Event]:[Event]]="Training")),"TRN",IF(SUMPRODUCT((Table2[[Start Date]:[Start Date]]&lt;=AC$5)*(Table2[[Return Date]:[Return Date]]&gt;=AC$5)*(Table2[[Last Name]:[Last Name]]=$A25)*(Table2[[Event]:[Event]]="PME")),"PME",IF(SUMPRODUCT((Table2[[Start Date]:[Start Date]]&lt;=AC$5)*(Table2[[Return Date]:[Return Date]]&gt;=AC$5)*(Table2[[Last Name]:[Last Name]]=$A25)*(Table2[[Event]:[Event]]="Leave")),"LV","")))))))),0)</f>
        <v/>
      </c>
      <c r="AD25" s="28" t="str">
        <f>IF($A25&lt;&gt;"",IF(SUMPRODUCT((Table2[[Start Date]:[Start Date]]&lt;=AD$5)*(Table2[[Return Date]:[Return Date]]&gt;=AD$5)*(Table2[[Last Name]:[Last Name]]=$A25)*(Table2[[Event]:[Event]]="Deployed")),"DPLY",IF(SUMPRODUCT((Table2[[Start Date]:[Start Date]]&lt;=AD$5)*(Table2[[Return Date]:[Return Date]]&gt;=AD$5)*(Table2[[Last Name]:[Last Name]]=$A25)*(Table2[[Event]:[Event]]="TDY")),"TDY",IF(SUMPRODUCT((Table2[[Start Date]:[Start Date]]&lt;=AD$5)*(Table2[[Return Date]:[Return Date]]&gt;=AD$5)*(Table2[[Last Name]:[Last Name]]=$A25)*(Table2[[Event]:[Event]]="Quarters")),"QTRS",IF(SUMPRODUCT((Table2[[Start Date]:[Start Date]]&lt;=AD$5)*(Table2[[Return Date]:[Return Date]]&gt;=AD$5)*(Table2[[Last Name]:[Last Name]]=$A25)*(Table2[[Event]:[Event]]="Appt")),"APPT",IF(SUMPRODUCT((Table2[[Start Date]:[Start Date]]&lt;=AD$5)*(Table2[[Return Date]:[Return Date]]&gt;=AD$5)*(Table2[[Last Name]:[Last Name]]=$A25)*(Table2[[Event]:[Event]]="Bay Orderly")),"BO",IF(SUMPRODUCT((Table2[[Start Date]:[Start Date]]&lt;=AD$5)*(Table2[[Return Date]:[Return Date]]&gt;=AD$5)*(Table2[[Last Name]:[Last Name]]=$A25)*(Table2[[Event]:[Event]]="Training")),"TRN",IF(SUMPRODUCT((Table2[[Start Date]:[Start Date]]&lt;=AD$5)*(Table2[[Return Date]:[Return Date]]&gt;=AD$5)*(Table2[[Last Name]:[Last Name]]=$A25)*(Table2[[Event]:[Event]]="PME")),"PME",IF(SUMPRODUCT((Table2[[Start Date]:[Start Date]]&lt;=AD$5)*(Table2[[Return Date]:[Return Date]]&gt;=AD$5)*(Table2[[Last Name]:[Last Name]]=$A25)*(Table2[[Event]:[Event]]="Leave")),"LV","")))))))),0)</f>
        <v/>
      </c>
      <c r="AE25" s="28" t="str">
        <f>IF($A25&lt;&gt;"",IF(SUMPRODUCT((Table2[[Start Date]:[Start Date]]&lt;=AE$5)*(Table2[[Return Date]:[Return Date]]&gt;=AE$5)*(Table2[[Last Name]:[Last Name]]=$A25)*(Table2[[Event]:[Event]]="Deployed")),"DPLY",IF(SUMPRODUCT((Table2[[Start Date]:[Start Date]]&lt;=AE$5)*(Table2[[Return Date]:[Return Date]]&gt;=AE$5)*(Table2[[Last Name]:[Last Name]]=$A25)*(Table2[[Event]:[Event]]="TDY")),"TDY",IF(SUMPRODUCT((Table2[[Start Date]:[Start Date]]&lt;=AE$5)*(Table2[[Return Date]:[Return Date]]&gt;=AE$5)*(Table2[[Last Name]:[Last Name]]=$A25)*(Table2[[Event]:[Event]]="Quarters")),"QTRS",IF(SUMPRODUCT((Table2[[Start Date]:[Start Date]]&lt;=AE$5)*(Table2[[Return Date]:[Return Date]]&gt;=AE$5)*(Table2[[Last Name]:[Last Name]]=$A25)*(Table2[[Event]:[Event]]="Appt")),"APPT",IF(SUMPRODUCT((Table2[[Start Date]:[Start Date]]&lt;=AE$5)*(Table2[[Return Date]:[Return Date]]&gt;=AE$5)*(Table2[[Last Name]:[Last Name]]=$A25)*(Table2[[Event]:[Event]]="Bay Orderly")),"BO",IF(SUMPRODUCT((Table2[[Start Date]:[Start Date]]&lt;=AE$5)*(Table2[[Return Date]:[Return Date]]&gt;=AE$5)*(Table2[[Last Name]:[Last Name]]=$A25)*(Table2[[Event]:[Event]]="Training")),"TRN",IF(SUMPRODUCT((Table2[[Start Date]:[Start Date]]&lt;=AE$5)*(Table2[[Return Date]:[Return Date]]&gt;=AE$5)*(Table2[[Last Name]:[Last Name]]=$A25)*(Table2[[Event]:[Event]]="PME")),"PME",IF(SUMPRODUCT((Table2[[Start Date]:[Start Date]]&lt;=AE$5)*(Table2[[Return Date]:[Return Date]]&gt;=AE$5)*(Table2[[Last Name]:[Last Name]]=$A25)*(Table2[[Event]:[Event]]="Leave")),"LV","")))))))),0)</f>
        <v/>
      </c>
      <c r="AF25" s="28" t="str">
        <f>IF($A25&lt;&gt;"",IF(SUMPRODUCT((Table2[[Start Date]:[Start Date]]&lt;=AF$5)*(Table2[[Return Date]:[Return Date]]&gt;=AF$5)*(Table2[[Last Name]:[Last Name]]=$A25)*(Table2[[Event]:[Event]]="Deployed")),"DPLY",IF(SUMPRODUCT((Table2[[Start Date]:[Start Date]]&lt;=AF$5)*(Table2[[Return Date]:[Return Date]]&gt;=AF$5)*(Table2[[Last Name]:[Last Name]]=$A25)*(Table2[[Event]:[Event]]="TDY")),"TDY",IF(SUMPRODUCT((Table2[[Start Date]:[Start Date]]&lt;=AF$5)*(Table2[[Return Date]:[Return Date]]&gt;=AF$5)*(Table2[[Last Name]:[Last Name]]=$A25)*(Table2[[Event]:[Event]]="Quarters")),"QTRS",IF(SUMPRODUCT((Table2[[Start Date]:[Start Date]]&lt;=AF$5)*(Table2[[Return Date]:[Return Date]]&gt;=AF$5)*(Table2[[Last Name]:[Last Name]]=$A25)*(Table2[[Event]:[Event]]="Appt")),"APPT",IF(SUMPRODUCT((Table2[[Start Date]:[Start Date]]&lt;=AF$5)*(Table2[[Return Date]:[Return Date]]&gt;=AF$5)*(Table2[[Last Name]:[Last Name]]=$A25)*(Table2[[Event]:[Event]]="Bay Orderly")),"BO",IF(SUMPRODUCT((Table2[[Start Date]:[Start Date]]&lt;=AF$5)*(Table2[[Return Date]:[Return Date]]&gt;=AF$5)*(Table2[[Last Name]:[Last Name]]=$A25)*(Table2[[Event]:[Event]]="Training")),"TRN",IF(SUMPRODUCT((Table2[[Start Date]:[Start Date]]&lt;=AF$5)*(Table2[[Return Date]:[Return Date]]&gt;=AF$5)*(Table2[[Last Name]:[Last Name]]=$A25)*(Table2[[Event]:[Event]]="PME")),"PME",IF(SUMPRODUCT((Table2[[Start Date]:[Start Date]]&lt;=AF$5)*(Table2[[Return Date]:[Return Date]]&gt;=AF$5)*(Table2[[Last Name]:[Last Name]]=$A25)*(Table2[[Event]:[Event]]="Leave")),"LV","")))))))),0)</f>
        <v/>
      </c>
      <c r="AG25" s="28" t="str">
        <f>IF($A25&lt;&gt;"",IF(SUMPRODUCT((Table2[[Start Date]:[Start Date]]&lt;=AG$5)*(Table2[[Return Date]:[Return Date]]&gt;=AG$5)*(Table2[[Last Name]:[Last Name]]=$A25)*(Table2[[Event]:[Event]]="Deployed")),"DPLY",IF(SUMPRODUCT((Table2[[Start Date]:[Start Date]]&lt;=AG$5)*(Table2[[Return Date]:[Return Date]]&gt;=AG$5)*(Table2[[Last Name]:[Last Name]]=$A25)*(Table2[[Event]:[Event]]="TDY")),"TDY",IF(SUMPRODUCT((Table2[[Start Date]:[Start Date]]&lt;=AG$5)*(Table2[[Return Date]:[Return Date]]&gt;=AG$5)*(Table2[[Last Name]:[Last Name]]=$A25)*(Table2[[Event]:[Event]]="Quarters")),"QTRS",IF(SUMPRODUCT((Table2[[Start Date]:[Start Date]]&lt;=AG$5)*(Table2[[Return Date]:[Return Date]]&gt;=AG$5)*(Table2[[Last Name]:[Last Name]]=$A25)*(Table2[[Event]:[Event]]="Appt")),"APPT",IF(SUMPRODUCT((Table2[[Start Date]:[Start Date]]&lt;=AG$5)*(Table2[[Return Date]:[Return Date]]&gt;=AG$5)*(Table2[[Last Name]:[Last Name]]=$A25)*(Table2[[Event]:[Event]]="Bay Orderly")),"BO",IF(SUMPRODUCT((Table2[[Start Date]:[Start Date]]&lt;=AG$5)*(Table2[[Return Date]:[Return Date]]&gt;=AG$5)*(Table2[[Last Name]:[Last Name]]=$A25)*(Table2[[Event]:[Event]]="Training")),"TRN",IF(SUMPRODUCT((Table2[[Start Date]:[Start Date]]&lt;=AG$5)*(Table2[[Return Date]:[Return Date]]&gt;=AG$5)*(Table2[[Last Name]:[Last Name]]=$A25)*(Table2[[Event]:[Event]]="PME")),"PME",IF(SUMPRODUCT((Table2[[Start Date]:[Start Date]]&lt;=AG$5)*(Table2[[Return Date]:[Return Date]]&gt;=AG$5)*(Table2[[Last Name]:[Last Name]]=$A25)*(Table2[[Event]:[Event]]="Leave")),"LV","")))))))),0)</f>
        <v/>
      </c>
      <c r="AH25" s="28" t="str">
        <f>IF($A25&lt;&gt;"",IF(SUMPRODUCT((Table2[[Start Date]:[Start Date]]&lt;=AH$5)*(Table2[[Return Date]:[Return Date]]&gt;=AH$5)*(Table2[[Last Name]:[Last Name]]=$A25)*(Table2[[Event]:[Event]]="Deployed")),"DPLY",IF(SUMPRODUCT((Table2[[Start Date]:[Start Date]]&lt;=AH$5)*(Table2[[Return Date]:[Return Date]]&gt;=AH$5)*(Table2[[Last Name]:[Last Name]]=$A25)*(Table2[[Event]:[Event]]="TDY")),"TDY",IF(SUMPRODUCT((Table2[[Start Date]:[Start Date]]&lt;=AH$5)*(Table2[[Return Date]:[Return Date]]&gt;=AH$5)*(Table2[[Last Name]:[Last Name]]=$A25)*(Table2[[Event]:[Event]]="Quarters")),"QTRS",IF(SUMPRODUCT((Table2[[Start Date]:[Start Date]]&lt;=AH$5)*(Table2[[Return Date]:[Return Date]]&gt;=AH$5)*(Table2[[Last Name]:[Last Name]]=$A25)*(Table2[[Event]:[Event]]="Appt")),"APPT",IF(SUMPRODUCT((Table2[[Start Date]:[Start Date]]&lt;=AH$5)*(Table2[[Return Date]:[Return Date]]&gt;=AH$5)*(Table2[[Last Name]:[Last Name]]=$A25)*(Table2[[Event]:[Event]]="Bay Orderly")),"BO",IF(SUMPRODUCT((Table2[[Start Date]:[Start Date]]&lt;=AH$5)*(Table2[[Return Date]:[Return Date]]&gt;=AH$5)*(Table2[[Last Name]:[Last Name]]=$A25)*(Table2[[Event]:[Event]]="Training")),"TRN",IF(SUMPRODUCT((Table2[[Start Date]:[Start Date]]&lt;=AH$5)*(Table2[[Return Date]:[Return Date]]&gt;=AH$5)*(Table2[[Last Name]:[Last Name]]=$A25)*(Table2[[Event]:[Event]]="PME")),"PME",IF(SUMPRODUCT((Table2[[Start Date]:[Start Date]]&lt;=AH$5)*(Table2[[Return Date]:[Return Date]]&gt;=AH$5)*(Table2[[Last Name]:[Last Name]]=$A25)*(Table2[[Event]:[Event]]="Leave")),"LV","")))))))),0)</f>
        <v/>
      </c>
      <c r="AI25" s="61" t="str">
        <f>IF($A25&lt;&gt;"",IF(SUMPRODUCT((Table2[[Start Date]:[Start Date]]&lt;=AI$5)*(Table2[[Return Date]:[Return Date]]&gt;=AI$5)*(Table2[[Last Name]:[Last Name]]=$A25)*(Table2[[Event]:[Event]]="Deployed")),"DPLY",IF(SUMPRODUCT((Table2[[Start Date]:[Start Date]]&lt;=AI$5)*(Table2[[Return Date]:[Return Date]]&gt;=AI$5)*(Table2[[Last Name]:[Last Name]]=$A25)*(Table2[[Event]:[Event]]="TDY")),"TDY",IF(SUMPRODUCT((Table2[[Start Date]:[Start Date]]&lt;=AI$5)*(Table2[[Return Date]:[Return Date]]&gt;=AI$5)*(Table2[[Last Name]:[Last Name]]=$A25)*(Table2[[Event]:[Event]]="Quarters")),"QTRS",IF(SUMPRODUCT((Table2[[Start Date]:[Start Date]]&lt;=AI$5)*(Table2[[Return Date]:[Return Date]]&gt;=AI$5)*(Table2[[Last Name]:[Last Name]]=$A25)*(Table2[[Event]:[Event]]="Appt")),"APPT",IF(SUMPRODUCT((Table2[[Start Date]:[Start Date]]&lt;=AI$5)*(Table2[[Return Date]:[Return Date]]&gt;=AI$5)*(Table2[[Last Name]:[Last Name]]=$A25)*(Table2[[Event]:[Event]]="Bay Orderly")),"BO",IF(SUMPRODUCT((Table2[[Start Date]:[Start Date]]&lt;=AI$5)*(Table2[[Return Date]:[Return Date]]&gt;=AI$5)*(Table2[[Last Name]:[Last Name]]=$A25)*(Table2[[Event]:[Event]]="Training")),"TRN",IF(SUMPRODUCT((Table2[[Start Date]:[Start Date]]&lt;=AI$5)*(Table2[[Return Date]:[Return Date]]&gt;=AI$5)*(Table2[[Last Name]:[Last Name]]=$A25)*(Table2[[Event]:[Event]]="PME")),"PME",IF(SUMPRODUCT((Table2[[Start Date]:[Start Date]]&lt;=AI$5)*(Table2[[Return Date]:[Return Date]]&gt;=AI$5)*(Table2[[Last Name]:[Last Name]]=$A25)*(Table2[[Event]:[Event]]="Leave")),"LV","")))))))),0)</f>
        <v/>
      </c>
    </row>
    <row r="26" spans="1:41" ht="14.25" customHeight="1" x14ac:dyDescent="0.25">
      <c r="A26" s="74" t="s">
        <v>17</v>
      </c>
      <c r="B26" s="75" t="str">
        <f>IFERROR(INDEX(Table3[Rank],MATCH('Flight Schedule'!A26,Names,0)),"")</f>
        <v xml:space="preserve">SSgt </v>
      </c>
      <c r="C26" s="76">
        <f>_xlfn.IFNA(INDEX(Table3[Skill Level],MATCH($A26,Table3[Last Name],0)),"")</f>
        <v>7</v>
      </c>
      <c r="D26" s="77">
        <f>_xlfn.IFNA(INDEX(Table3[Deros],MATCH('Flight Schedule'!$A26,Table3[Last Name],0)),"")</f>
        <v>45291</v>
      </c>
      <c r="E26" s="28" t="str">
        <f>IF($A26&lt;&gt;"",IF(SUMPRODUCT((Table2[[Start Date]:[Start Date]]&lt;=E$5)*(Table2[[Return Date]:[Return Date]]&gt;=E$5)*(Table2[[Last Name]:[Last Name]]=$A26)*(Table2[[Event]:[Event]]="Deployed")),"DPLY",IF(SUMPRODUCT((Table2[[Start Date]:[Start Date]]&lt;=E$5)*(Table2[[Return Date]:[Return Date]]&gt;=E$5)*(Table2[[Last Name]:[Last Name]]=$A26)*(Table2[[Event]:[Event]]="TDY")),"TDY",IF(SUMPRODUCT((Table2[[Start Date]:[Start Date]]&lt;=E$5)*(Table2[[Return Date]:[Return Date]]&gt;=E$5)*(Table2[[Last Name]:[Last Name]]=$A26)*(Table2[[Event]:[Event]]="Quarters")),"QTRS",IF(SUMPRODUCT((Table2[[Start Date]:[Start Date]]&lt;=E$5)*(Table2[[Return Date]:[Return Date]]&gt;=E$5)*(Table2[[Last Name]:[Last Name]]=$A26)*(Table2[[Event]:[Event]]="Appt")),"APPT",IF(SUMPRODUCT((Table2[[Start Date]:[Start Date]]&lt;=E$5)*(Table2[[Return Date]:[Return Date]]&gt;=E$5)*(Table2[[Last Name]:[Last Name]]=$A26)*(Table2[[Event]:[Event]]="Bay Orderly")),"BO",IF(SUMPRODUCT((Table2[[Start Date]:[Start Date]]&lt;=E$5)*(Table2[[Return Date]:[Return Date]]&gt;=E$5)*(Table2[[Last Name]:[Last Name]]=$A26)*(Table2[[Event]:[Event]]="Training")),"TRN",IF(SUMPRODUCT((Table2[[Start Date]:[Start Date]]&lt;=E$5)*(Table2[[Return Date]:[Return Date]]&gt;=E$5)*(Table2[[Last Name]:[Last Name]]=$A26)*(Table2[[Event]:[Event]]="PME")),"PME",IF(SUMPRODUCT((Table2[[Start Date]:[Start Date]]&lt;=E$5)*(Table2[[Return Date]:[Return Date]]&gt;=E$5)*(Table2[[Last Name]:[Last Name]]=$A26)*(Table2[[Event]:[Event]]="Leave")),"LV","")))))))),0)</f>
        <v/>
      </c>
      <c r="F26" s="28" t="str">
        <f>IF($A26&lt;&gt;"",IF(SUMPRODUCT((Table2[[Start Date]:[Start Date]]&lt;=F$5)*(Table2[[Return Date]:[Return Date]]&gt;=F$5)*(Table2[[Last Name]:[Last Name]]=$A26)*(Table2[[Event]:[Event]]="Deployed")),"DPLY",IF(SUMPRODUCT((Table2[[Start Date]:[Start Date]]&lt;=F$5)*(Table2[[Return Date]:[Return Date]]&gt;=F$5)*(Table2[[Last Name]:[Last Name]]=$A26)*(Table2[[Event]:[Event]]="TDY")),"TDY",IF(SUMPRODUCT((Table2[[Start Date]:[Start Date]]&lt;=F$5)*(Table2[[Return Date]:[Return Date]]&gt;=F$5)*(Table2[[Last Name]:[Last Name]]=$A26)*(Table2[[Event]:[Event]]="Quarters")),"QTRS",IF(SUMPRODUCT((Table2[[Start Date]:[Start Date]]&lt;=F$5)*(Table2[[Return Date]:[Return Date]]&gt;=F$5)*(Table2[[Last Name]:[Last Name]]=$A26)*(Table2[[Event]:[Event]]="Appt")),"APPT",IF(SUMPRODUCT((Table2[[Start Date]:[Start Date]]&lt;=F$5)*(Table2[[Return Date]:[Return Date]]&gt;=F$5)*(Table2[[Last Name]:[Last Name]]=$A26)*(Table2[[Event]:[Event]]="Bay Orderly")),"BO",IF(SUMPRODUCT((Table2[[Start Date]:[Start Date]]&lt;=F$5)*(Table2[[Return Date]:[Return Date]]&gt;=F$5)*(Table2[[Last Name]:[Last Name]]=$A26)*(Table2[[Event]:[Event]]="Training")),"TRN",IF(SUMPRODUCT((Table2[[Start Date]:[Start Date]]&lt;=F$5)*(Table2[[Return Date]:[Return Date]]&gt;=F$5)*(Table2[[Last Name]:[Last Name]]=$A26)*(Table2[[Event]:[Event]]="PME")),"PME",IF(SUMPRODUCT((Table2[[Start Date]:[Start Date]]&lt;=F$5)*(Table2[[Return Date]:[Return Date]]&gt;=F$5)*(Table2[[Last Name]:[Last Name]]=$A26)*(Table2[[Event]:[Event]]="Leave")),"LV","")))))))),0)</f>
        <v/>
      </c>
      <c r="G26" s="28" t="str">
        <f>IF($A26&lt;&gt;"",IF(SUMPRODUCT((Table2[[Start Date]:[Start Date]]&lt;=G$5)*(Table2[[Return Date]:[Return Date]]&gt;=G$5)*(Table2[[Last Name]:[Last Name]]=$A26)*(Table2[[Event]:[Event]]="Deployed")),"DPLY",IF(SUMPRODUCT((Table2[[Start Date]:[Start Date]]&lt;=G$5)*(Table2[[Return Date]:[Return Date]]&gt;=G$5)*(Table2[[Last Name]:[Last Name]]=$A26)*(Table2[[Event]:[Event]]="TDY")),"TDY",IF(SUMPRODUCT((Table2[[Start Date]:[Start Date]]&lt;=G$5)*(Table2[[Return Date]:[Return Date]]&gt;=G$5)*(Table2[[Last Name]:[Last Name]]=$A26)*(Table2[[Event]:[Event]]="Quarters")),"QTRS",IF(SUMPRODUCT((Table2[[Start Date]:[Start Date]]&lt;=G$5)*(Table2[[Return Date]:[Return Date]]&gt;=G$5)*(Table2[[Last Name]:[Last Name]]=$A26)*(Table2[[Event]:[Event]]="Appt")),"APPT",IF(SUMPRODUCT((Table2[[Start Date]:[Start Date]]&lt;=G$5)*(Table2[[Return Date]:[Return Date]]&gt;=G$5)*(Table2[[Last Name]:[Last Name]]=$A26)*(Table2[[Event]:[Event]]="Bay Orderly")),"BO",IF(SUMPRODUCT((Table2[[Start Date]:[Start Date]]&lt;=G$5)*(Table2[[Return Date]:[Return Date]]&gt;=G$5)*(Table2[[Last Name]:[Last Name]]=$A26)*(Table2[[Event]:[Event]]="Training")),"TRN",IF(SUMPRODUCT((Table2[[Start Date]:[Start Date]]&lt;=G$5)*(Table2[[Return Date]:[Return Date]]&gt;=G$5)*(Table2[[Last Name]:[Last Name]]=$A26)*(Table2[[Event]:[Event]]="PME")),"PME",IF(SUMPRODUCT((Table2[[Start Date]:[Start Date]]&lt;=G$5)*(Table2[[Return Date]:[Return Date]]&gt;=G$5)*(Table2[[Last Name]:[Last Name]]=$A26)*(Table2[[Event]:[Event]]="Leave")),"LV","")))))))),0)</f>
        <v/>
      </c>
      <c r="H26" s="28" t="str">
        <f>IF($A26&lt;&gt;"",IF(SUMPRODUCT((Table2[[Start Date]:[Start Date]]&lt;=H$5)*(Table2[[Return Date]:[Return Date]]&gt;=H$5)*(Table2[[Last Name]:[Last Name]]=$A26)*(Table2[[Event]:[Event]]="Deployed")),"DPLY",IF(SUMPRODUCT((Table2[[Start Date]:[Start Date]]&lt;=H$5)*(Table2[[Return Date]:[Return Date]]&gt;=H$5)*(Table2[[Last Name]:[Last Name]]=$A26)*(Table2[[Event]:[Event]]="TDY")),"TDY",IF(SUMPRODUCT((Table2[[Start Date]:[Start Date]]&lt;=H$5)*(Table2[[Return Date]:[Return Date]]&gt;=H$5)*(Table2[[Last Name]:[Last Name]]=$A26)*(Table2[[Event]:[Event]]="Quarters")),"QTRS",IF(SUMPRODUCT((Table2[[Start Date]:[Start Date]]&lt;=H$5)*(Table2[[Return Date]:[Return Date]]&gt;=H$5)*(Table2[[Last Name]:[Last Name]]=$A26)*(Table2[[Event]:[Event]]="Appt")),"APPT",IF(SUMPRODUCT((Table2[[Start Date]:[Start Date]]&lt;=H$5)*(Table2[[Return Date]:[Return Date]]&gt;=H$5)*(Table2[[Last Name]:[Last Name]]=$A26)*(Table2[[Event]:[Event]]="Bay Orderly")),"BO",IF(SUMPRODUCT((Table2[[Start Date]:[Start Date]]&lt;=H$5)*(Table2[[Return Date]:[Return Date]]&gt;=H$5)*(Table2[[Last Name]:[Last Name]]=$A26)*(Table2[[Event]:[Event]]="Training")),"TRN",IF(SUMPRODUCT((Table2[[Start Date]:[Start Date]]&lt;=H$5)*(Table2[[Return Date]:[Return Date]]&gt;=H$5)*(Table2[[Last Name]:[Last Name]]=$A26)*(Table2[[Event]:[Event]]="PME")),"PME",IF(SUMPRODUCT((Table2[[Start Date]:[Start Date]]&lt;=H$5)*(Table2[[Return Date]:[Return Date]]&gt;=H$5)*(Table2[[Last Name]:[Last Name]]=$A26)*(Table2[[Event]:[Event]]="Leave")),"LV","")))))))),0)</f>
        <v/>
      </c>
      <c r="I26" s="28" t="str">
        <f>IF($A26&lt;&gt;"",IF(SUMPRODUCT((Table2[[Start Date]:[Start Date]]&lt;=I$5)*(Table2[[Return Date]:[Return Date]]&gt;=I$5)*(Table2[[Last Name]:[Last Name]]=$A26)*(Table2[[Event]:[Event]]="Deployed")),"DPLY",IF(SUMPRODUCT((Table2[[Start Date]:[Start Date]]&lt;=I$5)*(Table2[[Return Date]:[Return Date]]&gt;=I$5)*(Table2[[Last Name]:[Last Name]]=$A26)*(Table2[[Event]:[Event]]="TDY")),"TDY",IF(SUMPRODUCT((Table2[[Start Date]:[Start Date]]&lt;=I$5)*(Table2[[Return Date]:[Return Date]]&gt;=I$5)*(Table2[[Last Name]:[Last Name]]=$A26)*(Table2[[Event]:[Event]]="Quarters")),"QTRS",IF(SUMPRODUCT((Table2[[Start Date]:[Start Date]]&lt;=I$5)*(Table2[[Return Date]:[Return Date]]&gt;=I$5)*(Table2[[Last Name]:[Last Name]]=$A26)*(Table2[[Event]:[Event]]="Appt")),"APPT",IF(SUMPRODUCT((Table2[[Start Date]:[Start Date]]&lt;=I$5)*(Table2[[Return Date]:[Return Date]]&gt;=I$5)*(Table2[[Last Name]:[Last Name]]=$A26)*(Table2[[Event]:[Event]]="Bay Orderly")),"BO",IF(SUMPRODUCT((Table2[[Start Date]:[Start Date]]&lt;=I$5)*(Table2[[Return Date]:[Return Date]]&gt;=I$5)*(Table2[[Last Name]:[Last Name]]=$A26)*(Table2[[Event]:[Event]]="Training")),"TRN",IF(SUMPRODUCT((Table2[[Start Date]:[Start Date]]&lt;=I$5)*(Table2[[Return Date]:[Return Date]]&gt;=I$5)*(Table2[[Last Name]:[Last Name]]=$A26)*(Table2[[Event]:[Event]]="PME")),"PME",IF(SUMPRODUCT((Table2[[Start Date]:[Start Date]]&lt;=I$5)*(Table2[[Return Date]:[Return Date]]&gt;=I$5)*(Table2[[Last Name]:[Last Name]]=$A26)*(Table2[[Event]:[Event]]="Leave")),"LV","")))))))),0)</f>
        <v/>
      </c>
      <c r="J26" s="28" t="str">
        <f>IF($A26&lt;&gt;"",IF(SUMPRODUCT((Table2[[Start Date]:[Start Date]]&lt;=J$5)*(Table2[[Return Date]:[Return Date]]&gt;=J$5)*(Table2[[Last Name]:[Last Name]]=$A26)*(Table2[[Event]:[Event]]="Deployed")),"DPLY",IF(SUMPRODUCT((Table2[[Start Date]:[Start Date]]&lt;=J$5)*(Table2[[Return Date]:[Return Date]]&gt;=J$5)*(Table2[[Last Name]:[Last Name]]=$A26)*(Table2[[Event]:[Event]]="TDY")),"TDY",IF(SUMPRODUCT((Table2[[Start Date]:[Start Date]]&lt;=J$5)*(Table2[[Return Date]:[Return Date]]&gt;=J$5)*(Table2[[Last Name]:[Last Name]]=$A26)*(Table2[[Event]:[Event]]="Quarters")),"QTRS",IF(SUMPRODUCT((Table2[[Start Date]:[Start Date]]&lt;=J$5)*(Table2[[Return Date]:[Return Date]]&gt;=J$5)*(Table2[[Last Name]:[Last Name]]=$A26)*(Table2[[Event]:[Event]]="Appt")),"APPT",IF(SUMPRODUCT((Table2[[Start Date]:[Start Date]]&lt;=J$5)*(Table2[[Return Date]:[Return Date]]&gt;=J$5)*(Table2[[Last Name]:[Last Name]]=$A26)*(Table2[[Event]:[Event]]="Bay Orderly")),"BO",IF(SUMPRODUCT((Table2[[Start Date]:[Start Date]]&lt;=J$5)*(Table2[[Return Date]:[Return Date]]&gt;=J$5)*(Table2[[Last Name]:[Last Name]]=$A26)*(Table2[[Event]:[Event]]="Training")),"TRN",IF(SUMPRODUCT((Table2[[Start Date]:[Start Date]]&lt;=J$5)*(Table2[[Return Date]:[Return Date]]&gt;=J$5)*(Table2[[Last Name]:[Last Name]]=$A26)*(Table2[[Event]:[Event]]="PME")),"PME",IF(SUMPRODUCT((Table2[[Start Date]:[Start Date]]&lt;=J$5)*(Table2[[Return Date]:[Return Date]]&gt;=J$5)*(Table2[[Last Name]:[Last Name]]=$A26)*(Table2[[Event]:[Event]]="Leave")),"LV","")))))))),0)</f>
        <v/>
      </c>
      <c r="K26" s="28" t="str">
        <f>IF($A26&lt;&gt;"",IF(SUMPRODUCT((Table2[[Start Date]:[Start Date]]&lt;=K$5)*(Table2[[Return Date]:[Return Date]]&gt;=K$5)*(Table2[[Last Name]:[Last Name]]=$A26)*(Table2[[Event]:[Event]]="Deployed")),"DPLY",IF(SUMPRODUCT((Table2[[Start Date]:[Start Date]]&lt;=K$5)*(Table2[[Return Date]:[Return Date]]&gt;=K$5)*(Table2[[Last Name]:[Last Name]]=$A26)*(Table2[[Event]:[Event]]="TDY")),"TDY",IF(SUMPRODUCT((Table2[[Start Date]:[Start Date]]&lt;=K$5)*(Table2[[Return Date]:[Return Date]]&gt;=K$5)*(Table2[[Last Name]:[Last Name]]=$A26)*(Table2[[Event]:[Event]]="Quarters")),"QTRS",IF(SUMPRODUCT((Table2[[Start Date]:[Start Date]]&lt;=K$5)*(Table2[[Return Date]:[Return Date]]&gt;=K$5)*(Table2[[Last Name]:[Last Name]]=$A26)*(Table2[[Event]:[Event]]="Appt")),"APPT",IF(SUMPRODUCT((Table2[[Start Date]:[Start Date]]&lt;=K$5)*(Table2[[Return Date]:[Return Date]]&gt;=K$5)*(Table2[[Last Name]:[Last Name]]=$A26)*(Table2[[Event]:[Event]]="Bay Orderly")),"BO",IF(SUMPRODUCT((Table2[[Start Date]:[Start Date]]&lt;=K$5)*(Table2[[Return Date]:[Return Date]]&gt;=K$5)*(Table2[[Last Name]:[Last Name]]=$A26)*(Table2[[Event]:[Event]]="Training")),"TRN",IF(SUMPRODUCT((Table2[[Start Date]:[Start Date]]&lt;=K$5)*(Table2[[Return Date]:[Return Date]]&gt;=K$5)*(Table2[[Last Name]:[Last Name]]=$A26)*(Table2[[Event]:[Event]]="PME")),"PME",IF(SUMPRODUCT((Table2[[Start Date]:[Start Date]]&lt;=K$5)*(Table2[[Return Date]:[Return Date]]&gt;=K$5)*(Table2[[Last Name]:[Last Name]]=$A26)*(Table2[[Event]:[Event]]="Leave")),"LV","")))))))),0)</f>
        <v/>
      </c>
      <c r="L26" s="28" t="str">
        <f>IF($A26&lt;&gt;"",IF(SUMPRODUCT((Table2[[Start Date]:[Start Date]]&lt;=L$5)*(Table2[[Return Date]:[Return Date]]&gt;=L$5)*(Table2[[Last Name]:[Last Name]]=$A26)*(Table2[[Event]:[Event]]="Deployed")),"DPLY",IF(SUMPRODUCT((Table2[[Start Date]:[Start Date]]&lt;=L$5)*(Table2[[Return Date]:[Return Date]]&gt;=L$5)*(Table2[[Last Name]:[Last Name]]=$A26)*(Table2[[Event]:[Event]]="TDY")),"TDY",IF(SUMPRODUCT((Table2[[Start Date]:[Start Date]]&lt;=L$5)*(Table2[[Return Date]:[Return Date]]&gt;=L$5)*(Table2[[Last Name]:[Last Name]]=$A26)*(Table2[[Event]:[Event]]="Quarters")),"QTRS",IF(SUMPRODUCT((Table2[[Start Date]:[Start Date]]&lt;=L$5)*(Table2[[Return Date]:[Return Date]]&gt;=L$5)*(Table2[[Last Name]:[Last Name]]=$A26)*(Table2[[Event]:[Event]]="Appt")),"APPT",IF(SUMPRODUCT((Table2[[Start Date]:[Start Date]]&lt;=L$5)*(Table2[[Return Date]:[Return Date]]&gt;=L$5)*(Table2[[Last Name]:[Last Name]]=$A26)*(Table2[[Event]:[Event]]="Bay Orderly")),"BO",IF(SUMPRODUCT((Table2[[Start Date]:[Start Date]]&lt;=L$5)*(Table2[[Return Date]:[Return Date]]&gt;=L$5)*(Table2[[Last Name]:[Last Name]]=$A26)*(Table2[[Event]:[Event]]="Training")),"TRN",IF(SUMPRODUCT((Table2[[Start Date]:[Start Date]]&lt;=L$5)*(Table2[[Return Date]:[Return Date]]&gt;=L$5)*(Table2[[Last Name]:[Last Name]]=$A26)*(Table2[[Event]:[Event]]="PME")),"PME",IF(SUMPRODUCT((Table2[[Start Date]:[Start Date]]&lt;=L$5)*(Table2[[Return Date]:[Return Date]]&gt;=L$5)*(Table2[[Last Name]:[Last Name]]=$A26)*(Table2[[Event]:[Event]]="Leave")),"LV","")))))))),0)</f>
        <v/>
      </c>
      <c r="M26" s="28" t="str">
        <f>IF($A26&lt;&gt;"",IF(SUMPRODUCT((Table2[[Start Date]:[Start Date]]&lt;=M$5)*(Table2[[Return Date]:[Return Date]]&gt;=M$5)*(Table2[[Last Name]:[Last Name]]=$A26)*(Table2[[Event]:[Event]]="Deployed")),"DPLY",IF(SUMPRODUCT((Table2[[Start Date]:[Start Date]]&lt;=M$5)*(Table2[[Return Date]:[Return Date]]&gt;=M$5)*(Table2[[Last Name]:[Last Name]]=$A26)*(Table2[[Event]:[Event]]="TDY")),"TDY",IF(SUMPRODUCT((Table2[[Start Date]:[Start Date]]&lt;=M$5)*(Table2[[Return Date]:[Return Date]]&gt;=M$5)*(Table2[[Last Name]:[Last Name]]=$A26)*(Table2[[Event]:[Event]]="Quarters")),"QTRS",IF(SUMPRODUCT((Table2[[Start Date]:[Start Date]]&lt;=M$5)*(Table2[[Return Date]:[Return Date]]&gt;=M$5)*(Table2[[Last Name]:[Last Name]]=$A26)*(Table2[[Event]:[Event]]="Appt")),"APPT",IF(SUMPRODUCT((Table2[[Start Date]:[Start Date]]&lt;=M$5)*(Table2[[Return Date]:[Return Date]]&gt;=M$5)*(Table2[[Last Name]:[Last Name]]=$A26)*(Table2[[Event]:[Event]]="Bay Orderly")),"BO",IF(SUMPRODUCT((Table2[[Start Date]:[Start Date]]&lt;=M$5)*(Table2[[Return Date]:[Return Date]]&gt;=M$5)*(Table2[[Last Name]:[Last Name]]=$A26)*(Table2[[Event]:[Event]]="Training")),"TRN",IF(SUMPRODUCT((Table2[[Start Date]:[Start Date]]&lt;=M$5)*(Table2[[Return Date]:[Return Date]]&gt;=M$5)*(Table2[[Last Name]:[Last Name]]=$A26)*(Table2[[Event]:[Event]]="PME")),"PME",IF(SUMPRODUCT((Table2[[Start Date]:[Start Date]]&lt;=M$5)*(Table2[[Return Date]:[Return Date]]&gt;=M$5)*(Table2[[Last Name]:[Last Name]]=$A26)*(Table2[[Event]:[Event]]="Leave")),"LV","")))))))),0)</f>
        <v/>
      </c>
      <c r="N26" s="28" t="str">
        <f>IF($A26&lt;&gt;"",IF(SUMPRODUCT((Table2[[Start Date]:[Start Date]]&lt;=N$5)*(Table2[[Return Date]:[Return Date]]&gt;=N$5)*(Table2[[Last Name]:[Last Name]]=$A26)*(Table2[[Event]:[Event]]="Deployed")),"DPLY",IF(SUMPRODUCT((Table2[[Start Date]:[Start Date]]&lt;=N$5)*(Table2[[Return Date]:[Return Date]]&gt;=N$5)*(Table2[[Last Name]:[Last Name]]=$A26)*(Table2[[Event]:[Event]]="TDY")),"TDY",IF(SUMPRODUCT((Table2[[Start Date]:[Start Date]]&lt;=N$5)*(Table2[[Return Date]:[Return Date]]&gt;=N$5)*(Table2[[Last Name]:[Last Name]]=$A26)*(Table2[[Event]:[Event]]="Quarters")),"QTRS",IF(SUMPRODUCT((Table2[[Start Date]:[Start Date]]&lt;=N$5)*(Table2[[Return Date]:[Return Date]]&gt;=N$5)*(Table2[[Last Name]:[Last Name]]=$A26)*(Table2[[Event]:[Event]]="Appt")),"APPT",IF(SUMPRODUCT((Table2[[Start Date]:[Start Date]]&lt;=N$5)*(Table2[[Return Date]:[Return Date]]&gt;=N$5)*(Table2[[Last Name]:[Last Name]]=$A26)*(Table2[[Event]:[Event]]="Bay Orderly")),"BO",IF(SUMPRODUCT((Table2[[Start Date]:[Start Date]]&lt;=N$5)*(Table2[[Return Date]:[Return Date]]&gt;=N$5)*(Table2[[Last Name]:[Last Name]]=$A26)*(Table2[[Event]:[Event]]="Training")),"TRN",IF(SUMPRODUCT((Table2[[Start Date]:[Start Date]]&lt;=N$5)*(Table2[[Return Date]:[Return Date]]&gt;=N$5)*(Table2[[Last Name]:[Last Name]]=$A26)*(Table2[[Event]:[Event]]="PME")),"PME",IF(SUMPRODUCT((Table2[[Start Date]:[Start Date]]&lt;=N$5)*(Table2[[Return Date]:[Return Date]]&gt;=N$5)*(Table2[[Last Name]:[Last Name]]=$A26)*(Table2[[Event]:[Event]]="Leave")),"LV","")))))))),0)</f>
        <v/>
      </c>
      <c r="O26" s="28" t="str">
        <f>IF($A26&lt;&gt;"",IF(SUMPRODUCT((Table2[[Start Date]:[Start Date]]&lt;=O$5)*(Table2[[Return Date]:[Return Date]]&gt;=O$5)*(Table2[[Last Name]:[Last Name]]=$A26)*(Table2[[Event]:[Event]]="Deployed")),"DPLY",IF(SUMPRODUCT((Table2[[Start Date]:[Start Date]]&lt;=O$5)*(Table2[[Return Date]:[Return Date]]&gt;=O$5)*(Table2[[Last Name]:[Last Name]]=$A26)*(Table2[[Event]:[Event]]="TDY")),"TDY",IF(SUMPRODUCT((Table2[[Start Date]:[Start Date]]&lt;=O$5)*(Table2[[Return Date]:[Return Date]]&gt;=O$5)*(Table2[[Last Name]:[Last Name]]=$A26)*(Table2[[Event]:[Event]]="Quarters")),"QTRS",IF(SUMPRODUCT((Table2[[Start Date]:[Start Date]]&lt;=O$5)*(Table2[[Return Date]:[Return Date]]&gt;=O$5)*(Table2[[Last Name]:[Last Name]]=$A26)*(Table2[[Event]:[Event]]="Appt")),"APPT",IF(SUMPRODUCT((Table2[[Start Date]:[Start Date]]&lt;=O$5)*(Table2[[Return Date]:[Return Date]]&gt;=O$5)*(Table2[[Last Name]:[Last Name]]=$A26)*(Table2[[Event]:[Event]]="Bay Orderly")),"BO",IF(SUMPRODUCT((Table2[[Start Date]:[Start Date]]&lt;=O$5)*(Table2[[Return Date]:[Return Date]]&gt;=O$5)*(Table2[[Last Name]:[Last Name]]=$A26)*(Table2[[Event]:[Event]]="Training")),"TRN",IF(SUMPRODUCT((Table2[[Start Date]:[Start Date]]&lt;=O$5)*(Table2[[Return Date]:[Return Date]]&gt;=O$5)*(Table2[[Last Name]:[Last Name]]=$A26)*(Table2[[Event]:[Event]]="PME")),"PME",IF(SUMPRODUCT((Table2[[Start Date]:[Start Date]]&lt;=O$5)*(Table2[[Return Date]:[Return Date]]&gt;=O$5)*(Table2[[Last Name]:[Last Name]]=$A26)*(Table2[[Event]:[Event]]="Leave")),"LV","")))))))),0)</f>
        <v/>
      </c>
      <c r="P26" s="28" t="str">
        <f>IF($A26&lt;&gt;"",IF(SUMPRODUCT((Table2[[Start Date]:[Start Date]]&lt;=P$5)*(Table2[[Return Date]:[Return Date]]&gt;=P$5)*(Table2[[Last Name]:[Last Name]]=$A26)*(Table2[[Event]:[Event]]="Deployed")),"DPLY",IF(SUMPRODUCT((Table2[[Start Date]:[Start Date]]&lt;=P$5)*(Table2[[Return Date]:[Return Date]]&gt;=P$5)*(Table2[[Last Name]:[Last Name]]=$A26)*(Table2[[Event]:[Event]]="TDY")),"TDY",IF(SUMPRODUCT((Table2[[Start Date]:[Start Date]]&lt;=P$5)*(Table2[[Return Date]:[Return Date]]&gt;=P$5)*(Table2[[Last Name]:[Last Name]]=$A26)*(Table2[[Event]:[Event]]="Quarters")),"QTRS",IF(SUMPRODUCT((Table2[[Start Date]:[Start Date]]&lt;=P$5)*(Table2[[Return Date]:[Return Date]]&gt;=P$5)*(Table2[[Last Name]:[Last Name]]=$A26)*(Table2[[Event]:[Event]]="Appt")),"APPT",IF(SUMPRODUCT((Table2[[Start Date]:[Start Date]]&lt;=P$5)*(Table2[[Return Date]:[Return Date]]&gt;=P$5)*(Table2[[Last Name]:[Last Name]]=$A26)*(Table2[[Event]:[Event]]="Bay Orderly")),"BO",IF(SUMPRODUCT((Table2[[Start Date]:[Start Date]]&lt;=P$5)*(Table2[[Return Date]:[Return Date]]&gt;=P$5)*(Table2[[Last Name]:[Last Name]]=$A26)*(Table2[[Event]:[Event]]="Training")),"TRN",IF(SUMPRODUCT((Table2[[Start Date]:[Start Date]]&lt;=P$5)*(Table2[[Return Date]:[Return Date]]&gt;=P$5)*(Table2[[Last Name]:[Last Name]]=$A26)*(Table2[[Event]:[Event]]="PME")),"PME",IF(SUMPRODUCT((Table2[[Start Date]:[Start Date]]&lt;=P$5)*(Table2[[Return Date]:[Return Date]]&gt;=P$5)*(Table2[[Last Name]:[Last Name]]=$A26)*(Table2[[Event]:[Event]]="Leave")),"LV","")))))))),0)</f>
        <v/>
      </c>
      <c r="Q26" s="28" t="str">
        <f>IF($A26&lt;&gt;"",IF(SUMPRODUCT((Table2[[Start Date]:[Start Date]]&lt;=Q$5)*(Table2[[Return Date]:[Return Date]]&gt;=Q$5)*(Table2[[Last Name]:[Last Name]]=$A26)*(Table2[[Event]:[Event]]="Deployed")),"DPLY",IF(SUMPRODUCT((Table2[[Start Date]:[Start Date]]&lt;=Q$5)*(Table2[[Return Date]:[Return Date]]&gt;=Q$5)*(Table2[[Last Name]:[Last Name]]=$A26)*(Table2[[Event]:[Event]]="TDY")),"TDY",IF(SUMPRODUCT((Table2[[Start Date]:[Start Date]]&lt;=Q$5)*(Table2[[Return Date]:[Return Date]]&gt;=Q$5)*(Table2[[Last Name]:[Last Name]]=$A26)*(Table2[[Event]:[Event]]="Quarters")),"QTRS",IF(SUMPRODUCT((Table2[[Start Date]:[Start Date]]&lt;=Q$5)*(Table2[[Return Date]:[Return Date]]&gt;=Q$5)*(Table2[[Last Name]:[Last Name]]=$A26)*(Table2[[Event]:[Event]]="Appt")),"APPT",IF(SUMPRODUCT((Table2[[Start Date]:[Start Date]]&lt;=Q$5)*(Table2[[Return Date]:[Return Date]]&gt;=Q$5)*(Table2[[Last Name]:[Last Name]]=$A26)*(Table2[[Event]:[Event]]="Bay Orderly")),"BO",IF(SUMPRODUCT((Table2[[Start Date]:[Start Date]]&lt;=Q$5)*(Table2[[Return Date]:[Return Date]]&gt;=Q$5)*(Table2[[Last Name]:[Last Name]]=$A26)*(Table2[[Event]:[Event]]="Training")),"TRN",IF(SUMPRODUCT((Table2[[Start Date]:[Start Date]]&lt;=Q$5)*(Table2[[Return Date]:[Return Date]]&gt;=Q$5)*(Table2[[Last Name]:[Last Name]]=$A26)*(Table2[[Event]:[Event]]="PME")),"PME",IF(SUMPRODUCT((Table2[[Start Date]:[Start Date]]&lt;=Q$5)*(Table2[[Return Date]:[Return Date]]&gt;=Q$5)*(Table2[[Last Name]:[Last Name]]=$A26)*(Table2[[Event]:[Event]]="Leave")),"LV","")))))))),0)</f>
        <v/>
      </c>
      <c r="R26" s="28" t="str">
        <f>IF($A26&lt;&gt;"",IF(SUMPRODUCT((Table2[[Start Date]:[Start Date]]&lt;=R$5)*(Table2[[Return Date]:[Return Date]]&gt;=R$5)*(Table2[[Last Name]:[Last Name]]=$A26)*(Table2[[Event]:[Event]]="Deployed")),"DPLY",IF(SUMPRODUCT((Table2[[Start Date]:[Start Date]]&lt;=R$5)*(Table2[[Return Date]:[Return Date]]&gt;=R$5)*(Table2[[Last Name]:[Last Name]]=$A26)*(Table2[[Event]:[Event]]="TDY")),"TDY",IF(SUMPRODUCT((Table2[[Start Date]:[Start Date]]&lt;=R$5)*(Table2[[Return Date]:[Return Date]]&gt;=R$5)*(Table2[[Last Name]:[Last Name]]=$A26)*(Table2[[Event]:[Event]]="Quarters")),"QTRS",IF(SUMPRODUCT((Table2[[Start Date]:[Start Date]]&lt;=R$5)*(Table2[[Return Date]:[Return Date]]&gt;=R$5)*(Table2[[Last Name]:[Last Name]]=$A26)*(Table2[[Event]:[Event]]="Appt")),"APPT",IF(SUMPRODUCT((Table2[[Start Date]:[Start Date]]&lt;=R$5)*(Table2[[Return Date]:[Return Date]]&gt;=R$5)*(Table2[[Last Name]:[Last Name]]=$A26)*(Table2[[Event]:[Event]]="Bay Orderly")),"BO",IF(SUMPRODUCT((Table2[[Start Date]:[Start Date]]&lt;=R$5)*(Table2[[Return Date]:[Return Date]]&gt;=R$5)*(Table2[[Last Name]:[Last Name]]=$A26)*(Table2[[Event]:[Event]]="Training")),"TRN",IF(SUMPRODUCT((Table2[[Start Date]:[Start Date]]&lt;=R$5)*(Table2[[Return Date]:[Return Date]]&gt;=R$5)*(Table2[[Last Name]:[Last Name]]=$A26)*(Table2[[Event]:[Event]]="PME")),"PME",IF(SUMPRODUCT((Table2[[Start Date]:[Start Date]]&lt;=R$5)*(Table2[[Return Date]:[Return Date]]&gt;=R$5)*(Table2[[Last Name]:[Last Name]]=$A26)*(Table2[[Event]:[Event]]="Leave")),"LV","")))))))),0)</f>
        <v/>
      </c>
      <c r="S26" s="28" t="str">
        <f>IF($A26&lt;&gt;"",IF(SUMPRODUCT((Table2[[Start Date]:[Start Date]]&lt;=S$5)*(Table2[[Return Date]:[Return Date]]&gt;=S$5)*(Table2[[Last Name]:[Last Name]]=$A26)*(Table2[[Event]:[Event]]="Deployed")),"DPLY",IF(SUMPRODUCT((Table2[[Start Date]:[Start Date]]&lt;=S$5)*(Table2[[Return Date]:[Return Date]]&gt;=S$5)*(Table2[[Last Name]:[Last Name]]=$A26)*(Table2[[Event]:[Event]]="TDY")),"TDY",IF(SUMPRODUCT((Table2[[Start Date]:[Start Date]]&lt;=S$5)*(Table2[[Return Date]:[Return Date]]&gt;=S$5)*(Table2[[Last Name]:[Last Name]]=$A26)*(Table2[[Event]:[Event]]="Quarters")),"QTRS",IF(SUMPRODUCT((Table2[[Start Date]:[Start Date]]&lt;=S$5)*(Table2[[Return Date]:[Return Date]]&gt;=S$5)*(Table2[[Last Name]:[Last Name]]=$A26)*(Table2[[Event]:[Event]]="Appt")),"APPT",IF(SUMPRODUCT((Table2[[Start Date]:[Start Date]]&lt;=S$5)*(Table2[[Return Date]:[Return Date]]&gt;=S$5)*(Table2[[Last Name]:[Last Name]]=$A26)*(Table2[[Event]:[Event]]="Bay Orderly")),"BO",IF(SUMPRODUCT((Table2[[Start Date]:[Start Date]]&lt;=S$5)*(Table2[[Return Date]:[Return Date]]&gt;=S$5)*(Table2[[Last Name]:[Last Name]]=$A26)*(Table2[[Event]:[Event]]="Training")),"TRN",IF(SUMPRODUCT((Table2[[Start Date]:[Start Date]]&lt;=S$5)*(Table2[[Return Date]:[Return Date]]&gt;=S$5)*(Table2[[Last Name]:[Last Name]]=$A26)*(Table2[[Event]:[Event]]="PME")),"PME",IF(SUMPRODUCT((Table2[[Start Date]:[Start Date]]&lt;=S$5)*(Table2[[Return Date]:[Return Date]]&gt;=S$5)*(Table2[[Last Name]:[Last Name]]=$A26)*(Table2[[Event]:[Event]]="Leave")),"LV","")))))))),0)</f>
        <v/>
      </c>
      <c r="T26" s="28" t="str">
        <f>IF($A26&lt;&gt;"",IF(SUMPRODUCT((Table2[[Start Date]:[Start Date]]&lt;=T$5)*(Table2[[Return Date]:[Return Date]]&gt;=T$5)*(Table2[[Last Name]:[Last Name]]=$A26)*(Table2[[Event]:[Event]]="Deployed")),"DPLY",IF(SUMPRODUCT((Table2[[Start Date]:[Start Date]]&lt;=T$5)*(Table2[[Return Date]:[Return Date]]&gt;=T$5)*(Table2[[Last Name]:[Last Name]]=$A26)*(Table2[[Event]:[Event]]="TDY")),"TDY",IF(SUMPRODUCT((Table2[[Start Date]:[Start Date]]&lt;=T$5)*(Table2[[Return Date]:[Return Date]]&gt;=T$5)*(Table2[[Last Name]:[Last Name]]=$A26)*(Table2[[Event]:[Event]]="Quarters")),"QTRS",IF(SUMPRODUCT((Table2[[Start Date]:[Start Date]]&lt;=T$5)*(Table2[[Return Date]:[Return Date]]&gt;=T$5)*(Table2[[Last Name]:[Last Name]]=$A26)*(Table2[[Event]:[Event]]="Appt")),"APPT",IF(SUMPRODUCT((Table2[[Start Date]:[Start Date]]&lt;=T$5)*(Table2[[Return Date]:[Return Date]]&gt;=T$5)*(Table2[[Last Name]:[Last Name]]=$A26)*(Table2[[Event]:[Event]]="Bay Orderly")),"BO",IF(SUMPRODUCT((Table2[[Start Date]:[Start Date]]&lt;=T$5)*(Table2[[Return Date]:[Return Date]]&gt;=T$5)*(Table2[[Last Name]:[Last Name]]=$A26)*(Table2[[Event]:[Event]]="Training")),"TRN",IF(SUMPRODUCT((Table2[[Start Date]:[Start Date]]&lt;=T$5)*(Table2[[Return Date]:[Return Date]]&gt;=T$5)*(Table2[[Last Name]:[Last Name]]=$A26)*(Table2[[Event]:[Event]]="PME")),"PME",IF(SUMPRODUCT((Table2[[Start Date]:[Start Date]]&lt;=T$5)*(Table2[[Return Date]:[Return Date]]&gt;=T$5)*(Table2[[Last Name]:[Last Name]]=$A26)*(Table2[[Event]:[Event]]="Leave")),"LV","")))))))),0)</f>
        <v/>
      </c>
      <c r="U26" s="28" t="str">
        <f>IF($A26&lt;&gt;"",IF(SUMPRODUCT((Table2[[Start Date]:[Start Date]]&lt;=U$5)*(Table2[[Return Date]:[Return Date]]&gt;=U$5)*(Table2[[Last Name]:[Last Name]]=$A26)*(Table2[[Event]:[Event]]="Deployed")),"DPLY",IF(SUMPRODUCT((Table2[[Start Date]:[Start Date]]&lt;=U$5)*(Table2[[Return Date]:[Return Date]]&gt;=U$5)*(Table2[[Last Name]:[Last Name]]=$A26)*(Table2[[Event]:[Event]]="TDY")),"TDY",IF(SUMPRODUCT((Table2[[Start Date]:[Start Date]]&lt;=U$5)*(Table2[[Return Date]:[Return Date]]&gt;=U$5)*(Table2[[Last Name]:[Last Name]]=$A26)*(Table2[[Event]:[Event]]="Quarters")),"QTRS",IF(SUMPRODUCT((Table2[[Start Date]:[Start Date]]&lt;=U$5)*(Table2[[Return Date]:[Return Date]]&gt;=U$5)*(Table2[[Last Name]:[Last Name]]=$A26)*(Table2[[Event]:[Event]]="Appt")),"APPT",IF(SUMPRODUCT((Table2[[Start Date]:[Start Date]]&lt;=U$5)*(Table2[[Return Date]:[Return Date]]&gt;=U$5)*(Table2[[Last Name]:[Last Name]]=$A26)*(Table2[[Event]:[Event]]="Bay Orderly")),"BO",IF(SUMPRODUCT((Table2[[Start Date]:[Start Date]]&lt;=U$5)*(Table2[[Return Date]:[Return Date]]&gt;=U$5)*(Table2[[Last Name]:[Last Name]]=$A26)*(Table2[[Event]:[Event]]="Training")),"TRN",IF(SUMPRODUCT((Table2[[Start Date]:[Start Date]]&lt;=U$5)*(Table2[[Return Date]:[Return Date]]&gt;=U$5)*(Table2[[Last Name]:[Last Name]]=$A26)*(Table2[[Event]:[Event]]="PME")),"PME",IF(SUMPRODUCT((Table2[[Start Date]:[Start Date]]&lt;=U$5)*(Table2[[Return Date]:[Return Date]]&gt;=U$5)*(Table2[[Last Name]:[Last Name]]=$A26)*(Table2[[Event]:[Event]]="Leave")),"LV","")))))))),0)</f>
        <v/>
      </c>
      <c r="V26" s="28" t="str">
        <f>IF($A26&lt;&gt;"",IF(SUMPRODUCT((Table2[[Start Date]:[Start Date]]&lt;=V$5)*(Table2[[Return Date]:[Return Date]]&gt;=V$5)*(Table2[[Last Name]:[Last Name]]=$A26)*(Table2[[Event]:[Event]]="Deployed")),"DPLY",IF(SUMPRODUCT((Table2[[Start Date]:[Start Date]]&lt;=V$5)*(Table2[[Return Date]:[Return Date]]&gt;=V$5)*(Table2[[Last Name]:[Last Name]]=$A26)*(Table2[[Event]:[Event]]="TDY")),"TDY",IF(SUMPRODUCT((Table2[[Start Date]:[Start Date]]&lt;=V$5)*(Table2[[Return Date]:[Return Date]]&gt;=V$5)*(Table2[[Last Name]:[Last Name]]=$A26)*(Table2[[Event]:[Event]]="Quarters")),"QTRS",IF(SUMPRODUCT((Table2[[Start Date]:[Start Date]]&lt;=V$5)*(Table2[[Return Date]:[Return Date]]&gt;=V$5)*(Table2[[Last Name]:[Last Name]]=$A26)*(Table2[[Event]:[Event]]="Appt")),"APPT",IF(SUMPRODUCT((Table2[[Start Date]:[Start Date]]&lt;=V$5)*(Table2[[Return Date]:[Return Date]]&gt;=V$5)*(Table2[[Last Name]:[Last Name]]=$A26)*(Table2[[Event]:[Event]]="Bay Orderly")),"BO",IF(SUMPRODUCT((Table2[[Start Date]:[Start Date]]&lt;=V$5)*(Table2[[Return Date]:[Return Date]]&gt;=V$5)*(Table2[[Last Name]:[Last Name]]=$A26)*(Table2[[Event]:[Event]]="Training")),"TRN",IF(SUMPRODUCT((Table2[[Start Date]:[Start Date]]&lt;=V$5)*(Table2[[Return Date]:[Return Date]]&gt;=V$5)*(Table2[[Last Name]:[Last Name]]=$A26)*(Table2[[Event]:[Event]]="PME")),"PME",IF(SUMPRODUCT((Table2[[Start Date]:[Start Date]]&lt;=V$5)*(Table2[[Return Date]:[Return Date]]&gt;=V$5)*(Table2[[Last Name]:[Last Name]]=$A26)*(Table2[[Event]:[Event]]="Leave")),"LV","")))))))),0)</f>
        <v/>
      </c>
      <c r="W26" s="28" t="str">
        <f>IF($A26&lt;&gt;"",IF(SUMPRODUCT((Table2[[Start Date]:[Start Date]]&lt;=W$5)*(Table2[[Return Date]:[Return Date]]&gt;=W$5)*(Table2[[Last Name]:[Last Name]]=$A26)*(Table2[[Event]:[Event]]="Deployed")),"DPLY",IF(SUMPRODUCT((Table2[[Start Date]:[Start Date]]&lt;=W$5)*(Table2[[Return Date]:[Return Date]]&gt;=W$5)*(Table2[[Last Name]:[Last Name]]=$A26)*(Table2[[Event]:[Event]]="TDY")),"TDY",IF(SUMPRODUCT((Table2[[Start Date]:[Start Date]]&lt;=W$5)*(Table2[[Return Date]:[Return Date]]&gt;=W$5)*(Table2[[Last Name]:[Last Name]]=$A26)*(Table2[[Event]:[Event]]="Quarters")),"QTRS",IF(SUMPRODUCT((Table2[[Start Date]:[Start Date]]&lt;=W$5)*(Table2[[Return Date]:[Return Date]]&gt;=W$5)*(Table2[[Last Name]:[Last Name]]=$A26)*(Table2[[Event]:[Event]]="Appt")),"APPT",IF(SUMPRODUCT((Table2[[Start Date]:[Start Date]]&lt;=W$5)*(Table2[[Return Date]:[Return Date]]&gt;=W$5)*(Table2[[Last Name]:[Last Name]]=$A26)*(Table2[[Event]:[Event]]="Bay Orderly")),"BO",IF(SUMPRODUCT((Table2[[Start Date]:[Start Date]]&lt;=W$5)*(Table2[[Return Date]:[Return Date]]&gt;=W$5)*(Table2[[Last Name]:[Last Name]]=$A26)*(Table2[[Event]:[Event]]="Training")),"TRN",IF(SUMPRODUCT((Table2[[Start Date]:[Start Date]]&lt;=W$5)*(Table2[[Return Date]:[Return Date]]&gt;=W$5)*(Table2[[Last Name]:[Last Name]]=$A26)*(Table2[[Event]:[Event]]="PME")),"PME",IF(SUMPRODUCT((Table2[[Start Date]:[Start Date]]&lt;=W$5)*(Table2[[Return Date]:[Return Date]]&gt;=W$5)*(Table2[[Last Name]:[Last Name]]=$A26)*(Table2[[Event]:[Event]]="Leave")),"LV","")))))))),0)</f>
        <v/>
      </c>
      <c r="X26" s="28" t="str">
        <f>IF($A26&lt;&gt;"",IF(SUMPRODUCT((Table2[[Start Date]:[Start Date]]&lt;=X$5)*(Table2[[Return Date]:[Return Date]]&gt;=X$5)*(Table2[[Last Name]:[Last Name]]=$A26)*(Table2[[Event]:[Event]]="Deployed")),"DPLY",IF(SUMPRODUCT((Table2[[Start Date]:[Start Date]]&lt;=X$5)*(Table2[[Return Date]:[Return Date]]&gt;=X$5)*(Table2[[Last Name]:[Last Name]]=$A26)*(Table2[[Event]:[Event]]="TDY")),"TDY",IF(SUMPRODUCT((Table2[[Start Date]:[Start Date]]&lt;=X$5)*(Table2[[Return Date]:[Return Date]]&gt;=X$5)*(Table2[[Last Name]:[Last Name]]=$A26)*(Table2[[Event]:[Event]]="Quarters")),"QTRS",IF(SUMPRODUCT((Table2[[Start Date]:[Start Date]]&lt;=X$5)*(Table2[[Return Date]:[Return Date]]&gt;=X$5)*(Table2[[Last Name]:[Last Name]]=$A26)*(Table2[[Event]:[Event]]="Appt")),"APPT",IF(SUMPRODUCT((Table2[[Start Date]:[Start Date]]&lt;=X$5)*(Table2[[Return Date]:[Return Date]]&gt;=X$5)*(Table2[[Last Name]:[Last Name]]=$A26)*(Table2[[Event]:[Event]]="Bay Orderly")),"BO",IF(SUMPRODUCT((Table2[[Start Date]:[Start Date]]&lt;=X$5)*(Table2[[Return Date]:[Return Date]]&gt;=X$5)*(Table2[[Last Name]:[Last Name]]=$A26)*(Table2[[Event]:[Event]]="Training")),"TRN",IF(SUMPRODUCT((Table2[[Start Date]:[Start Date]]&lt;=X$5)*(Table2[[Return Date]:[Return Date]]&gt;=X$5)*(Table2[[Last Name]:[Last Name]]=$A26)*(Table2[[Event]:[Event]]="PME")),"PME",IF(SUMPRODUCT((Table2[[Start Date]:[Start Date]]&lt;=X$5)*(Table2[[Return Date]:[Return Date]]&gt;=X$5)*(Table2[[Last Name]:[Last Name]]=$A26)*(Table2[[Event]:[Event]]="Leave")),"LV","")))))))),0)</f>
        <v/>
      </c>
      <c r="Y26" s="28" t="str">
        <f>IF($A26&lt;&gt;"",IF(SUMPRODUCT((Table2[[Start Date]:[Start Date]]&lt;=Y$5)*(Table2[[Return Date]:[Return Date]]&gt;=Y$5)*(Table2[[Last Name]:[Last Name]]=$A26)*(Table2[[Event]:[Event]]="Deployed")),"DPLY",IF(SUMPRODUCT((Table2[[Start Date]:[Start Date]]&lt;=Y$5)*(Table2[[Return Date]:[Return Date]]&gt;=Y$5)*(Table2[[Last Name]:[Last Name]]=$A26)*(Table2[[Event]:[Event]]="TDY")),"TDY",IF(SUMPRODUCT((Table2[[Start Date]:[Start Date]]&lt;=Y$5)*(Table2[[Return Date]:[Return Date]]&gt;=Y$5)*(Table2[[Last Name]:[Last Name]]=$A26)*(Table2[[Event]:[Event]]="Quarters")),"QTRS",IF(SUMPRODUCT((Table2[[Start Date]:[Start Date]]&lt;=Y$5)*(Table2[[Return Date]:[Return Date]]&gt;=Y$5)*(Table2[[Last Name]:[Last Name]]=$A26)*(Table2[[Event]:[Event]]="Appt")),"APPT",IF(SUMPRODUCT((Table2[[Start Date]:[Start Date]]&lt;=Y$5)*(Table2[[Return Date]:[Return Date]]&gt;=Y$5)*(Table2[[Last Name]:[Last Name]]=$A26)*(Table2[[Event]:[Event]]="Bay Orderly")),"BO",IF(SUMPRODUCT((Table2[[Start Date]:[Start Date]]&lt;=Y$5)*(Table2[[Return Date]:[Return Date]]&gt;=Y$5)*(Table2[[Last Name]:[Last Name]]=$A26)*(Table2[[Event]:[Event]]="Training")),"TRN",IF(SUMPRODUCT((Table2[[Start Date]:[Start Date]]&lt;=Y$5)*(Table2[[Return Date]:[Return Date]]&gt;=Y$5)*(Table2[[Last Name]:[Last Name]]=$A26)*(Table2[[Event]:[Event]]="PME")),"PME",IF(SUMPRODUCT((Table2[[Start Date]:[Start Date]]&lt;=Y$5)*(Table2[[Return Date]:[Return Date]]&gt;=Y$5)*(Table2[[Last Name]:[Last Name]]=$A26)*(Table2[[Event]:[Event]]="Leave")),"LV","")))))))),0)</f>
        <v/>
      </c>
      <c r="Z26" s="28" t="str">
        <f>IF($A26&lt;&gt;"",IF(SUMPRODUCT((Table2[[Start Date]:[Start Date]]&lt;=Z$5)*(Table2[[Return Date]:[Return Date]]&gt;=Z$5)*(Table2[[Last Name]:[Last Name]]=$A26)*(Table2[[Event]:[Event]]="Deployed")),"DPLY",IF(SUMPRODUCT((Table2[[Start Date]:[Start Date]]&lt;=Z$5)*(Table2[[Return Date]:[Return Date]]&gt;=Z$5)*(Table2[[Last Name]:[Last Name]]=$A26)*(Table2[[Event]:[Event]]="TDY")),"TDY",IF(SUMPRODUCT((Table2[[Start Date]:[Start Date]]&lt;=Z$5)*(Table2[[Return Date]:[Return Date]]&gt;=Z$5)*(Table2[[Last Name]:[Last Name]]=$A26)*(Table2[[Event]:[Event]]="Quarters")),"QTRS",IF(SUMPRODUCT((Table2[[Start Date]:[Start Date]]&lt;=Z$5)*(Table2[[Return Date]:[Return Date]]&gt;=Z$5)*(Table2[[Last Name]:[Last Name]]=$A26)*(Table2[[Event]:[Event]]="Appt")),"APPT",IF(SUMPRODUCT((Table2[[Start Date]:[Start Date]]&lt;=Z$5)*(Table2[[Return Date]:[Return Date]]&gt;=Z$5)*(Table2[[Last Name]:[Last Name]]=$A26)*(Table2[[Event]:[Event]]="Bay Orderly")),"BO",IF(SUMPRODUCT((Table2[[Start Date]:[Start Date]]&lt;=Z$5)*(Table2[[Return Date]:[Return Date]]&gt;=Z$5)*(Table2[[Last Name]:[Last Name]]=$A26)*(Table2[[Event]:[Event]]="Training")),"TRN",IF(SUMPRODUCT((Table2[[Start Date]:[Start Date]]&lt;=Z$5)*(Table2[[Return Date]:[Return Date]]&gt;=Z$5)*(Table2[[Last Name]:[Last Name]]=$A26)*(Table2[[Event]:[Event]]="PME")),"PME",IF(SUMPRODUCT((Table2[[Start Date]:[Start Date]]&lt;=Z$5)*(Table2[[Return Date]:[Return Date]]&gt;=Z$5)*(Table2[[Last Name]:[Last Name]]=$A26)*(Table2[[Event]:[Event]]="Leave")),"LV","")))))))),0)</f>
        <v/>
      </c>
      <c r="AA26" s="28" t="str">
        <f>IF($A26&lt;&gt;"",IF(SUMPRODUCT((Table2[[Start Date]:[Start Date]]&lt;=AA$5)*(Table2[[Return Date]:[Return Date]]&gt;=AA$5)*(Table2[[Last Name]:[Last Name]]=$A26)*(Table2[[Event]:[Event]]="Deployed")),"DPLY",IF(SUMPRODUCT((Table2[[Start Date]:[Start Date]]&lt;=AA$5)*(Table2[[Return Date]:[Return Date]]&gt;=AA$5)*(Table2[[Last Name]:[Last Name]]=$A26)*(Table2[[Event]:[Event]]="TDY")),"TDY",IF(SUMPRODUCT((Table2[[Start Date]:[Start Date]]&lt;=AA$5)*(Table2[[Return Date]:[Return Date]]&gt;=AA$5)*(Table2[[Last Name]:[Last Name]]=$A26)*(Table2[[Event]:[Event]]="Quarters")),"QTRS",IF(SUMPRODUCT((Table2[[Start Date]:[Start Date]]&lt;=AA$5)*(Table2[[Return Date]:[Return Date]]&gt;=AA$5)*(Table2[[Last Name]:[Last Name]]=$A26)*(Table2[[Event]:[Event]]="Appt")),"APPT",IF(SUMPRODUCT((Table2[[Start Date]:[Start Date]]&lt;=AA$5)*(Table2[[Return Date]:[Return Date]]&gt;=AA$5)*(Table2[[Last Name]:[Last Name]]=$A26)*(Table2[[Event]:[Event]]="Bay Orderly")),"BO",IF(SUMPRODUCT((Table2[[Start Date]:[Start Date]]&lt;=AA$5)*(Table2[[Return Date]:[Return Date]]&gt;=AA$5)*(Table2[[Last Name]:[Last Name]]=$A26)*(Table2[[Event]:[Event]]="Training")),"TRN",IF(SUMPRODUCT((Table2[[Start Date]:[Start Date]]&lt;=AA$5)*(Table2[[Return Date]:[Return Date]]&gt;=AA$5)*(Table2[[Last Name]:[Last Name]]=$A26)*(Table2[[Event]:[Event]]="PME")),"PME",IF(SUMPRODUCT((Table2[[Start Date]:[Start Date]]&lt;=AA$5)*(Table2[[Return Date]:[Return Date]]&gt;=AA$5)*(Table2[[Last Name]:[Last Name]]=$A26)*(Table2[[Event]:[Event]]="Leave")),"LV","")))))))),0)</f>
        <v/>
      </c>
      <c r="AB26" s="28" t="str">
        <f>IF($A26&lt;&gt;"",IF(SUMPRODUCT((Table2[[Start Date]:[Start Date]]&lt;=AB$5)*(Table2[[Return Date]:[Return Date]]&gt;=AB$5)*(Table2[[Last Name]:[Last Name]]=$A26)*(Table2[[Event]:[Event]]="Deployed")),"DPLY",IF(SUMPRODUCT((Table2[[Start Date]:[Start Date]]&lt;=AB$5)*(Table2[[Return Date]:[Return Date]]&gt;=AB$5)*(Table2[[Last Name]:[Last Name]]=$A26)*(Table2[[Event]:[Event]]="TDY")),"TDY",IF(SUMPRODUCT((Table2[[Start Date]:[Start Date]]&lt;=AB$5)*(Table2[[Return Date]:[Return Date]]&gt;=AB$5)*(Table2[[Last Name]:[Last Name]]=$A26)*(Table2[[Event]:[Event]]="Quarters")),"QTRS",IF(SUMPRODUCT((Table2[[Start Date]:[Start Date]]&lt;=AB$5)*(Table2[[Return Date]:[Return Date]]&gt;=AB$5)*(Table2[[Last Name]:[Last Name]]=$A26)*(Table2[[Event]:[Event]]="Appt")),"APPT",IF(SUMPRODUCT((Table2[[Start Date]:[Start Date]]&lt;=AB$5)*(Table2[[Return Date]:[Return Date]]&gt;=AB$5)*(Table2[[Last Name]:[Last Name]]=$A26)*(Table2[[Event]:[Event]]="Bay Orderly")),"BO",IF(SUMPRODUCT((Table2[[Start Date]:[Start Date]]&lt;=AB$5)*(Table2[[Return Date]:[Return Date]]&gt;=AB$5)*(Table2[[Last Name]:[Last Name]]=$A26)*(Table2[[Event]:[Event]]="Training")),"TRN",IF(SUMPRODUCT((Table2[[Start Date]:[Start Date]]&lt;=AB$5)*(Table2[[Return Date]:[Return Date]]&gt;=AB$5)*(Table2[[Last Name]:[Last Name]]=$A26)*(Table2[[Event]:[Event]]="PME")),"PME",IF(SUMPRODUCT((Table2[[Start Date]:[Start Date]]&lt;=AB$5)*(Table2[[Return Date]:[Return Date]]&gt;=AB$5)*(Table2[[Last Name]:[Last Name]]=$A26)*(Table2[[Event]:[Event]]="Leave")),"LV","")))))))),0)</f>
        <v/>
      </c>
      <c r="AC26" s="28" t="str">
        <f>IF($A26&lt;&gt;"",IF(SUMPRODUCT((Table2[[Start Date]:[Start Date]]&lt;=AC$5)*(Table2[[Return Date]:[Return Date]]&gt;=AC$5)*(Table2[[Last Name]:[Last Name]]=$A26)*(Table2[[Event]:[Event]]="Deployed")),"DPLY",IF(SUMPRODUCT((Table2[[Start Date]:[Start Date]]&lt;=AC$5)*(Table2[[Return Date]:[Return Date]]&gt;=AC$5)*(Table2[[Last Name]:[Last Name]]=$A26)*(Table2[[Event]:[Event]]="TDY")),"TDY",IF(SUMPRODUCT((Table2[[Start Date]:[Start Date]]&lt;=AC$5)*(Table2[[Return Date]:[Return Date]]&gt;=AC$5)*(Table2[[Last Name]:[Last Name]]=$A26)*(Table2[[Event]:[Event]]="Quarters")),"QTRS",IF(SUMPRODUCT((Table2[[Start Date]:[Start Date]]&lt;=AC$5)*(Table2[[Return Date]:[Return Date]]&gt;=AC$5)*(Table2[[Last Name]:[Last Name]]=$A26)*(Table2[[Event]:[Event]]="Appt")),"APPT",IF(SUMPRODUCT((Table2[[Start Date]:[Start Date]]&lt;=AC$5)*(Table2[[Return Date]:[Return Date]]&gt;=AC$5)*(Table2[[Last Name]:[Last Name]]=$A26)*(Table2[[Event]:[Event]]="Bay Orderly")),"BO",IF(SUMPRODUCT((Table2[[Start Date]:[Start Date]]&lt;=AC$5)*(Table2[[Return Date]:[Return Date]]&gt;=AC$5)*(Table2[[Last Name]:[Last Name]]=$A26)*(Table2[[Event]:[Event]]="Training")),"TRN",IF(SUMPRODUCT((Table2[[Start Date]:[Start Date]]&lt;=AC$5)*(Table2[[Return Date]:[Return Date]]&gt;=AC$5)*(Table2[[Last Name]:[Last Name]]=$A26)*(Table2[[Event]:[Event]]="PME")),"PME",IF(SUMPRODUCT((Table2[[Start Date]:[Start Date]]&lt;=AC$5)*(Table2[[Return Date]:[Return Date]]&gt;=AC$5)*(Table2[[Last Name]:[Last Name]]=$A26)*(Table2[[Event]:[Event]]="Leave")),"LV","")))))))),0)</f>
        <v/>
      </c>
      <c r="AD26" s="28" t="str">
        <f>IF($A26&lt;&gt;"",IF(SUMPRODUCT((Table2[[Start Date]:[Start Date]]&lt;=AD$5)*(Table2[[Return Date]:[Return Date]]&gt;=AD$5)*(Table2[[Last Name]:[Last Name]]=$A26)*(Table2[[Event]:[Event]]="Deployed")),"DPLY",IF(SUMPRODUCT((Table2[[Start Date]:[Start Date]]&lt;=AD$5)*(Table2[[Return Date]:[Return Date]]&gt;=AD$5)*(Table2[[Last Name]:[Last Name]]=$A26)*(Table2[[Event]:[Event]]="TDY")),"TDY",IF(SUMPRODUCT((Table2[[Start Date]:[Start Date]]&lt;=AD$5)*(Table2[[Return Date]:[Return Date]]&gt;=AD$5)*(Table2[[Last Name]:[Last Name]]=$A26)*(Table2[[Event]:[Event]]="Quarters")),"QTRS",IF(SUMPRODUCT((Table2[[Start Date]:[Start Date]]&lt;=AD$5)*(Table2[[Return Date]:[Return Date]]&gt;=AD$5)*(Table2[[Last Name]:[Last Name]]=$A26)*(Table2[[Event]:[Event]]="Appt")),"APPT",IF(SUMPRODUCT((Table2[[Start Date]:[Start Date]]&lt;=AD$5)*(Table2[[Return Date]:[Return Date]]&gt;=AD$5)*(Table2[[Last Name]:[Last Name]]=$A26)*(Table2[[Event]:[Event]]="Bay Orderly")),"BO",IF(SUMPRODUCT((Table2[[Start Date]:[Start Date]]&lt;=AD$5)*(Table2[[Return Date]:[Return Date]]&gt;=AD$5)*(Table2[[Last Name]:[Last Name]]=$A26)*(Table2[[Event]:[Event]]="Training")),"TRN",IF(SUMPRODUCT((Table2[[Start Date]:[Start Date]]&lt;=AD$5)*(Table2[[Return Date]:[Return Date]]&gt;=AD$5)*(Table2[[Last Name]:[Last Name]]=$A26)*(Table2[[Event]:[Event]]="PME")),"PME",IF(SUMPRODUCT((Table2[[Start Date]:[Start Date]]&lt;=AD$5)*(Table2[[Return Date]:[Return Date]]&gt;=AD$5)*(Table2[[Last Name]:[Last Name]]=$A26)*(Table2[[Event]:[Event]]="Leave")),"LV","")))))))),0)</f>
        <v/>
      </c>
      <c r="AE26" s="28" t="str">
        <f>IF($A26&lt;&gt;"",IF(SUMPRODUCT((Table2[[Start Date]:[Start Date]]&lt;=AE$5)*(Table2[[Return Date]:[Return Date]]&gt;=AE$5)*(Table2[[Last Name]:[Last Name]]=$A26)*(Table2[[Event]:[Event]]="Deployed")),"DPLY",IF(SUMPRODUCT((Table2[[Start Date]:[Start Date]]&lt;=AE$5)*(Table2[[Return Date]:[Return Date]]&gt;=AE$5)*(Table2[[Last Name]:[Last Name]]=$A26)*(Table2[[Event]:[Event]]="TDY")),"TDY",IF(SUMPRODUCT((Table2[[Start Date]:[Start Date]]&lt;=AE$5)*(Table2[[Return Date]:[Return Date]]&gt;=AE$5)*(Table2[[Last Name]:[Last Name]]=$A26)*(Table2[[Event]:[Event]]="Quarters")),"QTRS",IF(SUMPRODUCT((Table2[[Start Date]:[Start Date]]&lt;=AE$5)*(Table2[[Return Date]:[Return Date]]&gt;=AE$5)*(Table2[[Last Name]:[Last Name]]=$A26)*(Table2[[Event]:[Event]]="Appt")),"APPT",IF(SUMPRODUCT((Table2[[Start Date]:[Start Date]]&lt;=AE$5)*(Table2[[Return Date]:[Return Date]]&gt;=AE$5)*(Table2[[Last Name]:[Last Name]]=$A26)*(Table2[[Event]:[Event]]="Bay Orderly")),"BO",IF(SUMPRODUCT((Table2[[Start Date]:[Start Date]]&lt;=AE$5)*(Table2[[Return Date]:[Return Date]]&gt;=AE$5)*(Table2[[Last Name]:[Last Name]]=$A26)*(Table2[[Event]:[Event]]="Training")),"TRN",IF(SUMPRODUCT((Table2[[Start Date]:[Start Date]]&lt;=AE$5)*(Table2[[Return Date]:[Return Date]]&gt;=AE$5)*(Table2[[Last Name]:[Last Name]]=$A26)*(Table2[[Event]:[Event]]="PME")),"PME",IF(SUMPRODUCT((Table2[[Start Date]:[Start Date]]&lt;=AE$5)*(Table2[[Return Date]:[Return Date]]&gt;=AE$5)*(Table2[[Last Name]:[Last Name]]=$A26)*(Table2[[Event]:[Event]]="Leave")),"LV","")))))))),0)</f>
        <v/>
      </c>
      <c r="AF26" s="28" t="str">
        <f>IF($A26&lt;&gt;"",IF(SUMPRODUCT((Table2[[Start Date]:[Start Date]]&lt;=AF$5)*(Table2[[Return Date]:[Return Date]]&gt;=AF$5)*(Table2[[Last Name]:[Last Name]]=$A26)*(Table2[[Event]:[Event]]="Deployed")),"DPLY",IF(SUMPRODUCT((Table2[[Start Date]:[Start Date]]&lt;=AF$5)*(Table2[[Return Date]:[Return Date]]&gt;=AF$5)*(Table2[[Last Name]:[Last Name]]=$A26)*(Table2[[Event]:[Event]]="TDY")),"TDY",IF(SUMPRODUCT((Table2[[Start Date]:[Start Date]]&lt;=AF$5)*(Table2[[Return Date]:[Return Date]]&gt;=AF$5)*(Table2[[Last Name]:[Last Name]]=$A26)*(Table2[[Event]:[Event]]="Quarters")),"QTRS",IF(SUMPRODUCT((Table2[[Start Date]:[Start Date]]&lt;=AF$5)*(Table2[[Return Date]:[Return Date]]&gt;=AF$5)*(Table2[[Last Name]:[Last Name]]=$A26)*(Table2[[Event]:[Event]]="Appt")),"APPT",IF(SUMPRODUCT((Table2[[Start Date]:[Start Date]]&lt;=AF$5)*(Table2[[Return Date]:[Return Date]]&gt;=AF$5)*(Table2[[Last Name]:[Last Name]]=$A26)*(Table2[[Event]:[Event]]="Bay Orderly")),"BO",IF(SUMPRODUCT((Table2[[Start Date]:[Start Date]]&lt;=AF$5)*(Table2[[Return Date]:[Return Date]]&gt;=AF$5)*(Table2[[Last Name]:[Last Name]]=$A26)*(Table2[[Event]:[Event]]="Training")),"TRN",IF(SUMPRODUCT((Table2[[Start Date]:[Start Date]]&lt;=AF$5)*(Table2[[Return Date]:[Return Date]]&gt;=AF$5)*(Table2[[Last Name]:[Last Name]]=$A26)*(Table2[[Event]:[Event]]="PME")),"PME",IF(SUMPRODUCT((Table2[[Start Date]:[Start Date]]&lt;=AF$5)*(Table2[[Return Date]:[Return Date]]&gt;=AF$5)*(Table2[[Last Name]:[Last Name]]=$A26)*(Table2[[Event]:[Event]]="Leave")),"LV","")))))))),0)</f>
        <v/>
      </c>
      <c r="AG26" s="28" t="str">
        <f>IF($A26&lt;&gt;"",IF(SUMPRODUCT((Table2[[Start Date]:[Start Date]]&lt;=AG$5)*(Table2[[Return Date]:[Return Date]]&gt;=AG$5)*(Table2[[Last Name]:[Last Name]]=$A26)*(Table2[[Event]:[Event]]="Deployed")),"DPLY",IF(SUMPRODUCT((Table2[[Start Date]:[Start Date]]&lt;=AG$5)*(Table2[[Return Date]:[Return Date]]&gt;=AG$5)*(Table2[[Last Name]:[Last Name]]=$A26)*(Table2[[Event]:[Event]]="TDY")),"TDY",IF(SUMPRODUCT((Table2[[Start Date]:[Start Date]]&lt;=AG$5)*(Table2[[Return Date]:[Return Date]]&gt;=AG$5)*(Table2[[Last Name]:[Last Name]]=$A26)*(Table2[[Event]:[Event]]="Quarters")),"QTRS",IF(SUMPRODUCT((Table2[[Start Date]:[Start Date]]&lt;=AG$5)*(Table2[[Return Date]:[Return Date]]&gt;=AG$5)*(Table2[[Last Name]:[Last Name]]=$A26)*(Table2[[Event]:[Event]]="Appt")),"APPT",IF(SUMPRODUCT((Table2[[Start Date]:[Start Date]]&lt;=AG$5)*(Table2[[Return Date]:[Return Date]]&gt;=AG$5)*(Table2[[Last Name]:[Last Name]]=$A26)*(Table2[[Event]:[Event]]="Bay Orderly")),"BO",IF(SUMPRODUCT((Table2[[Start Date]:[Start Date]]&lt;=AG$5)*(Table2[[Return Date]:[Return Date]]&gt;=AG$5)*(Table2[[Last Name]:[Last Name]]=$A26)*(Table2[[Event]:[Event]]="Training")),"TRN",IF(SUMPRODUCT((Table2[[Start Date]:[Start Date]]&lt;=AG$5)*(Table2[[Return Date]:[Return Date]]&gt;=AG$5)*(Table2[[Last Name]:[Last Name]]=$A26)*(Table2[[Event]:[Event]]="PME")),"PME",IF(SUMPRODUCT((Table2[[Start Date]:[Start Date]]&lt;=AG$5)*(Table2[[Return Date]:[Return Date]]&gt;=AG$5)*(Table2[[Last Name]:[Last Name]]=$A26)*(Table2[[Event]:[Event]]="Leave")),"LV","")))))))),0)</f>
        <v/>
      </c>
      <c r="AH26" s="28" t="str">
        <f>IF($A26&lt;&gt;"",IF(SUMPRODUCT((Table2[[Start Date]:[Start Date]]&lt;=AH$5)*(Table2[[Return Date]:[Return Date]]&gt;=AH$5)*(Table2[[Last Name]:[Last Name]]=$A26)*(Table2[[Event]:[Event]]="Deployed")),"DPLY",IF(SUMPRODUCT((Table2[[Start Date]:[Start Date]]&lt;=AH$5)*(Table2[[Return Date]:[Return Date]]&gt;=AH$5)*(Table2[[Last Name]:[Last Name]]=$A26)*(Table2[[Event]:[Event]]="TDY")),"TDY",IF(SUMPRODUCT((Table2[[Start Date]:[Start Date]]&lt;=AH$5)*(Table2[[Return Date]:[Return Date]]&gt;=AH$5)*(Table2[[Last Name]:[Last Name]]=$A26)*(Table2[[Event]:[Event]]="Quarters")),"QTRS",IF(SUMPRODUCT((Table2[[Start Date]:[Start Date]]&lt;=AH$5)*(Table2[[Return Date]:[Return Date]]&gt;=AH$5)*(Table2[[Last Name]:[Last Name]]=$A26)*(Table2[[Event]:[Event]]="Appt")),"APPT",IF(SUMPRODUCT((Table2[[Start Date]:[Start Date]]&lt;=AH$5)*(Table2[[Return Date]:[Return Date]]&gt;=AH$5)*(Table2[[Last Name]:[Last Name]]=$A26)*(Table2[[Event]:[Event]]="Bay Orderly")),"BO",IF(SUMPRODUCT((Table2[[Start Date]:[Start Date]]&lt;=AH$5)*(Table2[[Return Date]:[Return Date]]&gt;=AH$5)*(Table2[[Last Name]:[Last Name]]=$A26)*(Table2[[Event]:[Event]]="Training")),"TRN",IF(SUMPRODUCT((Table2[[Start Date]:[Start Date]]&lt;=AH$5)*(Table2[[Return Date]:[Return Date]]&gt;=AH$5)*(Table2[[Last Name]:[Last Name]]=$A26)*(Table2[[Event]:[Event]]="PME")),"PME",IF(SUMPRODUCT((Table2[[Start Date]:[Start Date]]&lt;=AH$5)*(Table2[[Return Date]:[Return Date]]&gt;=AH$5)*(Table2[[Last Name]:[Last Name]]=$A26)*(Table2[[Event]:[Event]]="Leave")),"LV","")))))))),0)</f>
        <v/>
      </c>
      <c r="AI26" s="61" t="str">
        <f>IF($A26&lt;&gt;"",IF(SUMPRODUCT((Table2[[Start Date]:[Start Date]]&lt;=AI$5)*(Table2[[Return Date]:[Return Date]]&gt;=AI$5)*(Table2[[Last Name]:[Last Name]]=$A26)*(Table2[[Event]:[Event]]="Deployed")),"DPLY",IF(SUMPRODUCT((Table2[[Start Date]:[Start Date]]&lt;=AI$5)*(Table2[[Return Date]:[Return Date]]&gt;=AI$5)*(Table2[[Last Name]:[Last Name]]=$A26)*(Table2[[Event]:[Event]]="TDY")),"TDY",IF(SUMPRODUCT((Table2[[Start Date]:[Start Date]]&lt;=AI$5)*(Table2[[Return Date]:[Return Date]]&gt;=AI$5)*(Table2[[Last Name]:[Last Name]]=$A26)*(Table2[[Event]:[Event]]="Quarters")),"QTRS",IF(SUMPRODUCT((Table2[[Start Date]:[Start Date]]&lt;=AI$5)*(Table2[[Return Date]:[Return Date]]&gt;=AI$5)*(Table2[[Last Name]:[Last Name]]=$A26)*(Table2[[Event]:[Event]]="Appt")),"APPT",IF(SUMPRODUCT((Table2[[Start Date]:[Start Date]]&lt;=AI$5)*(Table2[[Return Date]:[Return Date]]&gt;=AI$5)*(Table2[[Last Name]:[Last Name]]=$A26)*(Table2[[Event]:[Event]]="Bay Orderly")),"BO",IF(SUMPRODUCT((Table2[[Start Date]:[Start Date]]&lt;=AI$5)*(Table2[[Return Date]:[Return Date]]&gt;=AI$5)*(Table2[[Last Name]:[Last Name]]=$A26)*(Table2[[Event]:[Event]]="Training")),"TRN",IF(SUMPRODUCT((Table2[[Start Date]:[Start Date]]&lt;=AI$5)*(Table2[[Return Date]:[Return Date]]&gt;=AI$5)*(Table2[[Last Name]:[Last Name]]=$A26)*(Table2[[Event]:[Event]]="PME")),"PME",IF(SUMPRODUCT((Table2[[Start Date]:[Start Date]]&lt;=AI$5)*(Table2[[Return Date]:[Return Date]]&gt;=AI$5)*(Table2[[Last Name]:[Last Name]]=$A26)*(Table2[[Event]:[Event]]="Leave")),"LV","")))))))),0)</f>
        <v/>
      </c>
    </row>
    <row r="27" spans="1:41" ht="14.25" customHeight="1" x14ac:dyDescent="0.25">
      <c r="A27" s="74" t="s">
        <v>18</v>
      </c>
      <c r="B27" s="75" t="str">
        <f>IFERROR(INDEX(Table3[Rank],MATCH('Flight Schedule'!A27,Names,0)),"")</f>
        <v xml:space="preserve">SSgt </v>
      </c>
      <c r="C27" s="76">
        <f>_xlfn.IFNA(INDEX(Table3[Skill Level],MATCH($A27,Table3[Last Name],0)),"")</f>
        <v>5</v>
      </c>
      <c r="D27" s="77">
        <f>_xlfn.IFNA(INDEX(Table3[Deros],MATCH('Flight Schedule'!$A27,Table3[Last Name],0)),"")</f>
        <v>45291</v>
      </c>
      <c r="E27" s="28" t="str">
        <f>IF($A27&lt;&gt;"",IF(SUMPRODUCT((Table2[[Start Date]:[Start Date]]&lt;=E$5)*(Table2[[Return Date]:[Return Date]]&gt;=E$5)*(Table2[[Last Name]:[Last Name]]=$A27)*(Table2[[Event]:[Event]]="Deployed")),"DPLY",IF(SUMPRODUCT((Table2[[Start Date]:[Start Date]]&lt;=E$5)*(Table2[[Return Date]:[Return Date]]&gt;=E$5)*(Table2[[Last Name]:[Last Name]]=$A27)*(Table2[[Event]:[Event]]="TDY")),"TDY",IF(SUMPRODUCT((Table2[[Start Date]:[Start Date]]&lt;=E$5)*(Table2[[Return Date]:[Return Date]]&gt;=E$5)*(Table2[[Last Name]:[Last Name]]=$A27)*(Table2[[Event]:[Event]]="Quarters")),"QTRS",IF(SUMPRODUCT((Table2[[Start Date]:[Start Date]]&lt;=E$5)*(Table2[[Return Date]:[Return Date]]&gt;=E$5)*(Table2[[Last Name]:[Last Name]]=$A27)*(Table2[[Event]:[Event]]="Appt")),"APPT",IF(SUMPRODUCT((Table2[[Start Date]:[Start Date]]&lt;=E$5)*(Table2[[Return Date]:[Return Date]]&gt;=E$5)*(Table2[[Last Name]:[Last Name]]=$A27)*(Table2[[Event]:[Event]]="Bay Orderly")),"BO",IF(SUMPRODUCT((Table2[[Start Date]:[Start Date]]&lt;=E$5)*(Table2[[Return Date]:[Return Date]]&gt;=E$5)*(Table2[[Last Name]:[Last Name]]=$A27)*(Table2[[Event]:[Event]]="Training")),"TRN",IF(SUMPRODUCT((Table2[[Start Date]:[Start Date]]&lt;=E$5)*(Table2[[Return Date]:[Return Date]]&gt;=E$5)*(Table2[[Last Name]:[Last Name]]=$A27)*(Table2[[Event]:[Event]]="PME")),"PME",IF(SUMPRODUCT((Table2[[Start Date]:[Start Date]]&lt;=E$5)*(Table2[[Return Date]:[Return Date]]&gt;=E$5)*(Table2[[Last Name]:[Last Name]]=$A27)*(Table2[[Event]:[Event]]="Leave")),"LV","")))))))),0)</f>
        <v/>
      </c>
      <c r="F27" s="28" t="str">
        <f>IF($A27&lt;&gt;"",IF(SUMPRODUCT((Table2[[Start Date]:[Start Date]]&lt;=F$5)*(Table2[[Return Date]:[Return Date]]&gt;=F$5)*(Table2[[Last Name]:[Last Name]]=$A27)*(Table2[[Event]:[Event]]="Deployed")),"DPLY",IF(SUMPRODUCT((Table2[[Start Date]:[Start Date]]&lt;=F$5)*(Table2[[Return Date]:[Return Date]]&gt;=F$5)*(Table2[[Last Name]:[Last Name]]=$A27)*(Table2[[Event]:[Event]]="TDY")),"TDY",IF(SUMPRODUCT((Table2[[Start Date]:[Start Date]]&lt;=F$5)*(Table2[[Return Date]:[Return Date]]&gt;=F$5)*(Table2[[Last Name]:[Last Name]]=$A27)*(Table2[[Event]:[Event]]="Quarters")),"QTRS",IF(SUMPRODUCT((Table2[[Start Date]:[Start Date]]&lt;=F$5)*(Table2[[Return Date]:[Return Date]]&gt;=F$5)*(Table2[[Last Name]:[Last Name]]=$A27)*(Table2[[Event]:[Event]]="Appt")),"APPT",IF(SUMPRODUCT((Table2[[Start Date]:[Start Date]]&lt;=F$5)*(Table2[[Return Date]:[Return Date]]&gt;=F$5)*(Table2[[Last Name]:[Last Name]]=$A27)*(Table2[[Event]:[Event]]="Bay Orderly")),"BO",IF(SUMPRODUCT((Table2[[Start Date]:[Start Date]]&lt;=F$5)*(Table2[[Return Date]:[Return Date]]&gt;=F$5)*(Table2[[Last Name]:[Last Name]]=$A27)*(Table2[[Event]:[Event]]="Training")),"TRN",IF(SUMPRODUCT((Table2[[Start Date]:[Start Date]]&lt;=F$5)*(Table2[[Return Date]:[Return Date]]&gt;=F$5)*(Table2[[Last Name]:[Last Name]]=$A27)*(Table2[[Event]:[Event]]="PME")),"PME",IF(SUMPRODUCT((Table2[[Start Date]:[Start Date]]&lt;=F$5)*(Table2[[Return Date]:[Return Date]]&gt;=F$5)*(Table2[[Last Name]:[Last Name]]=$A27)*(Table2[[Event]:[Event]]="Leave")),"LV","")))))))),0)</f>
        <v/>
      </c>
      <c r="G27" s="28" t="str">
        <f>IF($A27&lt;&gt;"",IF(SUMPRODUCT((Table2[[Start Date]:[Start Date]]&lt;=G$5)*(Table2[[Return Date]:[Return Date]]&gt;=G$5)*(Table2[[Last Name]:[Last Name]]=$A27)*(Table2[[Event]:[Event]]="Deployed")),"DPLY",IF(SUMPRODUCT((Table2[[Start Date]:[Start Date]]&lt;=G$5)*(Table2[[Return Date]:[Return Date]]&gt;=G$5)*(Table2[[Last Name]:[Last Name]]=$A27)*(Table2[[Event]:[Event]]="TDY")),"TDY",IF(SUMPRODUCT((Table2[[Start Date]:[Start Date]]&lt;=G$5)*(Table2[[Return Date]:[Return Date]]&gt;=G$5)*(Table2[[Last Name]:[Last Name]]=$A27)*(Table2[[Event]:[Event]]="Quarters")),"QTRS",IF(SUMPRODUCT((Table2[[Start Date]:[Start Date]]&lt;=G$5)*(Table2[[Return Date]:[Return Date]]&gt;=G$5)*(Table2[[Last Name]:[Last Name]]=$A27)*(Table2[[Event]:[Event]]="Appt")),"APPT",IF(SUMPRODUCT((Table2[[Start Date]:[Start Date]]&lt;=G$5)*(Table2[[Return Date]:[Return Date]]&gt;=G$5)*(Table2[[Last Name]:[Last Name]]=$A27)*(Table2[[Event]:[Event]]="Bay Orderly")),"BO",IF(SUMPRODUCT((Table2[[Start Date]:[Start Date]]&lt;=G$5)*(Table2[[Return Date]:[Return Date]]&gt;=G$5)*(Table2[[Last Name]:[Last Name]]=$A27)*(Table2[[Event]:[Event]]="Training")),"TRN",IF(SUMPRODUCT((Table2[[Start Date]:[Start Date]]&lt;=G$5)*(Table2[[Return Date]:[Return Date]]&gt;=G$5)*(Table2[[Last Name]:[Last Name]]=$A27)*(Table2[[Event]:[Event]]="PME")),"PME",IF(SUMPRODUCT((Table2[[Start Date]:[Start Date]]&lt;=G$5)*(Table2[[Return Date]:[Return Date]]&gt;=G$5)*(Table2[[Last Name]:[Last Name]]=$A27)*(Table2[[Event]:[Event]]="Leave")),"LV","")))))))),0)</f>
        <v/>
      </c>
      <c r="H27" s="28" t="str">
        <f>IF($A27&lt;&gt;"",IF(SUMPRODUCT((Table2[[Start Date]:[Start Date]]&lt;=H$5)*(Table2[[Return Date]:[Return Date]]&gt;=H$5)*(Table2[[Last Name]:[Last Name]]=$A27)*(Table2[[Event]:[Event]]="Deployed")),"DPLY",IF(SUMPRODUCT((Table2[[Start Date]:[Start Date]]&lt;=H$5)*(Table2[[Return Date]:[Return Date]]&gt;=H$5)*(Table2[[Last Name]:[Last Name]]=$A27)*(Table2[[Event]:[Event]]="TDY")),"TDY",IF(SUMPRODUCT((Table2[[Start Date]:[Start Date]]&lt;=H$5)*(Table2[[Return Date]:[Return Date]]&gt;=H$5)*(Table2[[Last Name]:[Last Name]]=$A27)*(Table2[[Event]:[Event]]="Quarters")),"QTRS",IF(SUMPRODUCT((Table2[[Start Date]:[Start Date]]&lt;=H$5)*(Table2[[Return Date]:[Return Date]]&gt;=H$5)*(Table2[[Last Name]:[Last Name]]=$A27)*(Table2[[Event]:[Event]]="Appt")),"APPT",IF(SUMPRODUCT((Table2[[Start Date]:[Start Date]]&lt;=H$5)*(Table2[[Return Date]:[Return Date]]&gt;=H$5)*(Table2[[Last Name]:[Last Name]]=$A27)*(Table2[[Event]:[Event]]="Bay Orderly")),"BO",IF(SUMPRODUCT((Table2[[Start Date]:[Start Date]]&lt;=H$5)*(Table2[[Return Date]:[Return Date]]&gt;=H$5)*(Table2[[Last Name]:[Last Name]]=$A27)*(Table2[[Event]:[Event]]="Training")),"TRN",IF(SUMPRODUCT((Table2[[Start Date]:[Start Date]]&lt;=H$5)*(Table2[[Return Date]:[Return Date]]&gt;=H$5)*(Table2[[Last Name]:[Last Name]]=$A27)*(Table2[[Event]:[Event]]="PME")),"PME",IF(SUMPRODUCT((Table2[[Start Date]:[Start Date]]&lt;=H$5)*(Table2[[Return Date]:[Return Date]]&gt;=H$5)*(Table2[[Last Name]:[Last Name]]=$A27)*(Table2[[Event]:[Event]]="Leave")),"LV","")))))))),0)</f>
        <v/>
      </c>
      <c r="I27" s="28" t="str">
        <f>IF($A27&lt;&gt;"",IF(SUMPRODUCT((Table2[[Start Date]:[Start Date]]&lt;=I$5)*(Table2[[Return Date]:[Return Date]]&gt;=I$5)*(Table2[[Last Name]:[Last Name]]=$A27)*(Table2[[Event]:[Event]]="Deployed")),"DPLY",IF(SUMPRODUCT((Table2[[Start Date]:[Start Date]]&lt;=I$5)*(Table2[[Return Date]:[Return Date]]&gt;=I$5)*(Table2[[Last Name]:[Last Name]]=$A27)*(Table2[[Event]:[Event]]="TDY")),"TDY",IF(SUMPRODUCT((Table2[[Start Date]:[Start Date]]&lt;=I$5)*(Table2[[Return Date]:[Return Date]]&gt;=I$5)*(Table2[[Last Name]:[Last Name]]=$A27)*(Table2[[Event]:[Event]]="Quarters")),"QTRS",IF(SUMPRODUCT((Table2[[Start Date]:[Start Date]]&lt;=I$5)*(Table2[[Return Date]:[Return Date]]&gt;=I$5)*(Table2[[Last Name]:[Last Name]]=$A27)*(Table2[[Event]:[Event]]="Appt")),"APPT",IF(SUMPRODUCT((Table2[[Start Date]:[Start Date]]&lt;=I$5)*(Table2[[Return Date]:[Return Date]]&gt;=I$5)*(Table2[[Last Name]:[Last Name]]=$A27)*(Table2[[Event]:[Event]]="Bay Orderly")),"BO",IF(SUMPRODUCT((Table2[[Start Date]:[Start Date]]&lt;=I$5)*(Table2[[Return Date]:[Return Date]]&gt;=I$5)*(Table2[[Last Name]:[Last Name]]=$A27)*(Table2[[Event]:[Event]]="Training")),"TRN",IF(SUMPRODUCT((Table2[[Start Date]:[Start Date]]&lt;=I$5)*(Table2[[Return Date]:[Return Date]]&gt;=I$5)*(Table2[[Last Name]:[Last Name]]=$A27)*(Table2[[Event]:[Event]]="PME")),"PME",IF(SUMPRODUCT((Table2[[Start Date]:[Start Date]]&lt;=I$5)*(Table2[[Return Date]:[Return Date]]&gt;=I$5)*(Table2[[Last Name]:[Last Name]]=$A27)*(Table2[[Event]:[Event]]="Leave")),"LV","")))))))),0)</f>
        <v/>
      </c>
      <c r="J27" s="28" t="str">
        <f>IF($A27&lt;&gt;"",IF(SUMPRODUCT((Table2[[Start Date]:[Start Date]]&lt;=J$5)*(Table2[[Return Date]:[Return Date]]&gt;=J$5)*(Table2[[Last Name]:[Last Name]]=$A27)*(Table2[[Event]:[Event]]="Deployed")),"DPLY",IF(SUMPRODUCT((Table2[[Start Date]:[Start Date]]&lt;=J$5)*(Table2[[Return Date]:[Return Date]]&gt;=J$5)*(Table2[[Last Name]:[Last Name]]=$A27)*(Table2[[Event]:[Event]]="TDY")),"TDY",IF(SUMPRODUCT((Table2[[Start Date]:[Start Date]]&lt;=J$5)*(Table2[[Return Date]:[Return Date]]&gt;=J$5)*(Table2[[Last Name]:[Last Name]]=$A27)*(Table2[[Event]:[Event]]="Quarters")),"QTRS",IF(SUMPRODUCT((Table2[[Start Date]:[Start Date]]&lt;=J$5)*(Table2[[Return Date]:[Return Date]]&gt;=J$5)*(Table2[[Last Name]:[Last Name]]=$A27)*(Table2[[Event]:[Event]]="Appt")),"APPT",IF(SUMPRODUCT((Table2[[Start Date]:[Start Date]]&lt;=J$5)*(Table2[[Return Date]:[Return Date]]&gt;=J$5)*(Table2[[Last Name]:[Last Name]]=$A27)*(Table2[[Event]:[Event]]="Bay Orderly")),"BO",IF(SUMPRODUCT((Table2[[Start Date]:[Start Date]]&lt;=J$5)*(Table2[[Return Date]:[Return Date]]&gt;=J$5)*(Table2[[Last Name]:[Last Name]]=$A27)*(Table2[[Event]:[Event]]="Training")),"TRN",IF(SUMPRODUCT((Table2[[Start Date]:[Start Date]]&lt;=J$5)*(Table2[[Return Date]:[Return Date]]&gt;=J$5)*(Table2[[Last Name]:[Last Name]]=$A27)*(Table2[[Event]:[Event]]="PME")),"PME",IF(SUMPRODUCT((Table2[[Start Date]:[Start Date]]&lt;=J$5)*(Table2[[Return Date]:[Return Date]]&gt;=J$5)*(Table2[[Last Name]:[Last Name]]=$A27)*(Table2[[Event]:[Event]]="Leave")),"LV","")))))))),0)</f>
        <v/>
      </c>
      <c r="K27" s="28" t="str">
        <f>IF($A27&lt;&gt;"",IF(SUMPRODUCT((Table2[[Start Date]:[Start Date]]&lt;=K$5)*(Table2[[Return Date]:[Return Date]]&gt;=K$5)*(Table2[[Last Name]:[Last Name]]=$A27)*(Table2[[Event]:[Event]]="Deployed")),"DPLY",IF(SUMPRODUCT((Table2[[Start Date]:[Start Date]]&lt;=K$5)*(Table2[[Return Date]:[Return Date]]&gt;=K$5)*(Table2[[Last Name]:[Last Name]]=$A27)*(Table2[[Event]:[Event]]="TDY")),"TDY",IF(SUMPRODUCT((Table2[[Start Date]:[Start Date]]&lt;=K$5)*(Table2[[Return Date]:[Return Date]]&gt;=K$5)*(Table2[[Last Name]:[Last Name]]=$A27)*(Table2[[Event]:[Event]]="Quarters")),"QTRS",IF(SUMPRODUCT((Table2[[Start Date]:[Start Date]]&lt;=K$5)*(Table2[[Return Date]:[Return Date]]&gt;=K$5)*(Table2[[Last Name]:[Last Name]]=$A27)*(Table2[[Event]:[Event]]="Appt")),"APPT",IF(SUMPRODUCT((Table2[[Start Date]:[Start Date]]&lt;=K$5)*(Table2[[Return Date]:[Return Date]]&gt;=K$5)*(Table2[[Last Name]:[Last Name]]=$A27)*(Table2[[Event]:[Event]]="Bay Orderly")),"BO",IF(SUMPRODUCT((Table2[[Start Date]:[Start Date]]&lt;=K$5)*(Table2[[Return Date]:[Return Date]]&gt;=K$5)*(Table2[[Last Name]:[Last Name]]=$A27)*(Table2[[Event]:[Event]]="Training")),"TRN",IF(SUMPRODUCT((Table2[[Start Date]:[Start Date]]&lt;=K$5)*(Table2[[Return Date]:[Return Date]]&gt;=K$5)*(Table2[[Last Name]:[Last Name]]=$A27)*(Table2[[Event]:[Event]]="PME")),"PME",IF(SUMPRODUCT((Table2[[Start Date]:[Start Date]]&lt;=K$5)*(Table2[[Return Date]:[Return Date]]&gt;=K$5)*(Table2[[Last Name]:[Last Name]]=$A27)*(Table2[[Event]:[Event]]="Leave")),"LV","")))))))),0)</f>
        <v/>
      </c>
      <c r="L27" s="28" t="str">
        <f>IF($A27&lt;&gt;"",IF(SUMPRODUCT((Table2[[Start Date]:[Start Date]]&lt;=L$5)*(Table2[[Return Date]:[Return Date]]&gt;=L$5)*(Table2[[Last Name]:[Last Name]]=$A27)*(Table2[[Event]:[Event]]="Deployed")),"DPLY",IF(SUMPRODUCT((Table2[[Start Date]:[Start Date]]&lt;=L$5)*(Table2[[Return Date]:[Return Date]]&gt;=L$5)*(Table2[[Last Name]:[Last Name]]=$A27)*(Table2[[Event]:[Event]]="TDY")),"TDY",IF(SUMPRODUCT((Table2[[Start Date]:[Start Date]]&lt;=L$5)*(Table2[[Return Date]:[Return Date]]&gt;=L$5)*(Table2[[Last Name]:[Last Name]]=$A27)*(Table2[[Event]:[Event]]="Quarters")),"QTRS",IF(SUMPRODUCT((Table2[[Start Date]:[Start Date]]&lt;=L$5)*(Table2[[Return Date]:[Return Date]]&gt;=L$5)*(Table2[[Last Name]:[Last Name]]=$A27)*(Table2[[Event]:[Event]]="Appt")),"APPT",IF(SUMPRODUCT((Table2[[Start Date]:[Start Date]]&lt;=L$5)*(Table2[[Return Date]:[Return Date]]&gt;=L$5)*(Table2[[Last Name]:[Last Name]]=$A27)*(Table2[[Event]:[Event]]="Bay Orderly")),"BO",IF(SUMPRODUCT((Table2[[Start Date]:[Start Date]]&lt;=L$5)*(Table2[[Return Date]:[Return Date]]&gt;=L$5)*(Table2[[Last Name]:[Last Name]]=$A27)*(Table2[[Event]:[Event]]="Training")),"TRN",IF(SUMPRODUCT((Table2[[Start Date]:[Start Date]]&lt;=L$5)*(Table2[[Return Date]:[Return Date]]&gt;=L$5)*(Table2[[Last Name]:[Last Name]]=$A27)*(Table2[[Event]:[Event]]="PME")),"PME",IF(SUMPRODUCT((Table2[[Start Date]:[Start Date]]&lt;=L$5)*(Table2[[Return Date]:[Return Date]]&gt;=L$5)*(Table2[[Last Name]:[Last Name]]=$A27)*(Table2[[Event]:[Event]]="Leave")),"LV","")))))))),0)</f>
        <v/>
      </c>
      <c r="M27" s="28" t="str">
        <f>IF($A27&lt;&gt;"",IF(SUMPRODUCT((Table2[[Start Date]:[Start Date]]&lt;=M$5)*(Table2[[Return Date]:[Return Date]]&gt;=M$5)*(Table2[[Last Name]:[Last Name]]=$A27)*(Table2[[Event]:[Event]]="Deployed")),"DPLY",IF(SUMPRODUCT((Table2[[Start Date]:[Start Date]]&lt;=M$5)*(Table2[[Return Date]:[Return Date]]&gt;=M$5)*(Table2[[Last Name]:[Last Name]]=$A27)*(Table2[[Event]:[Event]]="TDY")),"TDY",IF(SUMPRODUCT((Table2[[Start Date]:[Start Date]]&lt;=M$5)*(Table2[[Return Date]:[Return Date]]&gt;=M$5)*(Table2[[Last Name]:[Last Name]]=$A27)*(Table2[[Event]:[Event]]="Quarters")),"QTRS",IF(SUMPRODUCT((Table2[[Start Date]:[Start Date]]&lt;=M$5)*(Table2[[Return Date]:[Return Date]]&gt;=M$5)*(Table2[[Last Name]:[Last Name]]=$A27)*(Table2[[Event]:[Event]]="Appt")),"APPT",IF(SUMPRODUCT((Table2[[Start Date]:[Start Date]]&lt;=M$5)*(Table2[[Return Date]:[Return Date]]&gt;=M$5)*(Table2[[Last Name]:[Last Name]]=$A27)*(Table2[[Event]:[Event]]="Bay Orderly")),"BO",IF(SUMPRODUCT((Table2[[Start Date]:[Start Date]]&lt;=M$5)*(Table2[[Return Date]:[Return Date]]&gt;=M$5)*(Table2[[Last Name]:[Last Name]]=$A27)*(Table2[[Event]:[Event]]="Training")),"TRN",IF(SUMPRODUCT((Table2[[Start Date]:[Start Date]]&lt;=M$5)*(Table2[[Return Date]:[Return Date]]&gt;=M$5)*(Table2[[Last Name]:[Last Name]]=$A27)*(Table2[[Event]:[Event]]="PME")),"PME",IF(SUMPRODUCT((Table2[[Start Date]:[Start Date]]&lt;=M$5)*(Table2[[Return Date]:[Return Date]]&gt;=M$5)*(Table2[[Last Name]:[Last Name]]=$A27)*(Table2[[Event]:[Event]]="Leave")),"LV","")))))))),0)</f>
        <v/>
      </c>
      <c r="N27" s="28" t="str">
        <f>IF($A27&lt;&gt;"",IF(SUMPRODUCT((Table2[[Start Date]:[Start Date]]&lt;=N$5)*(Table2[[Return Date]:[Return Date]]&gt;=N$5)*(Table2[[Last Name]:[Last Name]]=$A27)*(Table2[[Event]:[Event]]="Deployed")),"DPLY",IF(SUMPRODUCT((Table2[[Start Date]:[Start Date]]&lt;=N$5)*(Table2[[Return Date]:[Return Date]]&gt;=N$5)*(Table2[[Last Name]:[Last Name]]=$A27)*(Table2[[Event]:[Event]]="TDY")),"TDY",IF(SUMPRODUCT((Table2[[Start Date]:[Start Date]]&lt;=N$5)*(Table2[[Return Date]:[Return Date]]&gt;=N$5)*(Table2[[Last Name]:[Last Name]]=$A27)*(Table2[[Event]:[Event]]="Quarters")),"QTRS",IF(SUMPRODUCT((Table2[[Start Date]:[Start Date]]&lt;=N$5)*(Table2[[Return Date]:[Return Date]]&gt;=N$5)*(Table2[[Last Name]:[Last Name]]=$A27)*(Table2[[Event]:[Event]]="Appt")),"APPT",IF(SUMPRODUCT((Table2[[Start Date]:[Start Date]]&lt;=N$5)*(Table2[[Return Date]:[Return Date]]&gt;=N$5)*(Table2[[Last Name]:[Last Name]]=$A27)*(Table2[[Event]:[Event]]="Bay Orderly")),"BO",IF(SUMPRODUCT((Table2[[Start Date]:[Start Date]]&lt;=N$5)*(Table2[[Return Date]:[Return Date]]&gt;=N$5)*(Table2[[Last Name]:[Last Name]]=$A27)*(Table2[[Event]:[Event]]="Training")),"TRN",IF(SUMPRODUCT((Table2[[Start Date]:[Start Date]]&lt;=N$5)*(Table2[[Return Date]:[Return Date]]&gt;=N$5)*(Table2[[Last Name]:[Last Name]]=$A27)*(Table2[[Event]:[Event]]="PME")),"PME",IF(SUMPRODUCT((Table2[[Start Date]:[Start Date]]&lt;=N$5)*(Table2[[Return Date]:[Return Date]]&gt;=N$5)*(Table2[[Last Name]:[Last Name]]=$A27)*(Table2[[Event]:[Event]]="Leave")),"LV","")))))))),0)</f>
        <v/>
      </c>
      <c r="O27" s="28" t="str">
        <f>IF($A27&lt;&gt;"",IF(SUMPRODUCT((Table2[[Start Date]:[Start Date]]&lt;=O$5)*(Table2[[Return Date]:[Return Date]]&gt;=O$5)*(Table2[[Last Name]:[Last Name]]=$A27)*(Table2[[Event]:[Event]]="Deployed")),"DPLY",IF(SUMPRODUCT((Table2[[Start Date]:[Start Date]]&lt;=O$5)*(Table2[[Return Date]:[Return Date]]&gt;=O$5)*(Table2[[Last Name]:[Last Name]]=$A27)*(Table2[[Event]:[Event]]="TDY")),"TDY",IF(SUMPRODUCT((Table2[[Start Date]:[Start Date]]&lt;=O$5)*(Table2[[Return Date]:[Return Date]]&gt;=O$5)*(Table2[[Last Name]:[Last Name]]=$A27)*(Table2[[Event]:[Event]]="Quarters")),"QTRS",IF(SUMPRODUCT((Table2[[Start Date]:[Start Date]]&lt;=O$5)*(Table2[[Return Date]:[Return Date]]&gt;=O$5)*(Table2[[Last Name]:[Last Name]]=$A27)*(Table2[[Event]:[Event]]="Appt")),"APPT",IF(SUMPRODUCT((Table2[[Start Date]:[Start Date]]&lt;=O$5)*(Table2[[Return Date]:[Return Date]]&gt;=O$5)*(Table2[[Last Name]:[Last Name]]=$A27)*(Table2[[Event]:[Event]]="Bay Orderly")),"BO",IF(SUMPRODUCT((Table2[[Start Date]:[Start Date]]&lt;=O$5)*(Table2[[Return Date]:[Return Date]]&gt;=O$5)*(Table2[[Last Name]:[Last Name]]=$A27)*(Table2[[Event]:[Event]]="Training")),"TRN",IF(SUMPRODUCT((Table2[[Start Date]:[Start Date]]&lt;=O$5)*(Table2[[Return Date]:[Return Date]]&gt;=O$5)*(Table2[[Last Name]:[Last Name]]=$A27)*(Table2[[Event]:[Event]]="PME")),"PME",IF(SUMPRODUCT((Table2[[Start Date]:[Start Date]]&lt;=O$5)*(Table2[[Return Date]:[Return Date]]&gt;=O$5)*(Table2[[Last Name]:[Last Name]]=$A27)*(Table2[[Event]:[Event]]="Leave")),"LV","")))))))),0)</f>
        <v/>
      </c>
      <c r="P27" s="28" t="str">
        <f>IF($A27&lt;&gt;"",IF(SUMPRODUCT((Table2[[Start Date]:[Start Date]]&lt;=P$5)*(Table2[[Return Date]:[Return Date]]&gt;=P$5)*(Table2[[Last Name]:[Last Name]]=$A27)*(Table2[[Event]:[Event]]="Deployed")),"DPLY",IF(SUMPRODUCT((Table2[[Start Date]:[Start Date]]&lt;=P$5)*(Table2[[Return Date]:[Return Date]]&gt;=P$5)*(Table2[[Last Name]:[Last Name]]=$A27)*(Table2[[Event]:[Event]]="TDY")),"TDY",IF(SUMPRODUCT((Table2[[Start Date]:[Start Date]]&lt;=P$5)*(Table2[[Return Date]:[Return Date]]&gt;=P$5)*(Table2[[Last Name]:[Last Name]]=$A27)*(Table2[[Event]:[Event]]="Quarters")),"QTRS",IF(SUMPRODUCT((Table2[[Start Date]:[Start Date]]&lt;=P$5)*(Table2[[Return Date]:[Return Date]]&gt;=P$5)*(Table2[[Last Name]:[Last Name]]=$A27)*(Table2[[Event]:[Event]]="Appt")),"APPT",IF(SUMPRODUCT((Table2[[Start Date]:[Start Date]]&lt;=P$5)*(Table2[[Return Date]:[Return Date]]&gt;=P$5)*(Table2[[Last Name]:[Last Name]]=$A27)*(Table2[[Event]:[Event]]="Bay Orderly")),"BO",IF(SUMPRODUCT((Table2[[Start Date]:[Start Date]]&lt;=P$5)*(Table2[[Return Date]:[Return Date]]&gt;=P$5)*(Table2[[Last Name]:[Last Name]]=$A27)*(Table2[[Event]:[Event]]="Training")),"TRN",IF(SUMPRODUCT((Table2[[Start Date]:[Start Date]]&lt;=P$5)*(Table2[[Return Date]:[Return Date]]&gt;=P$5)*(Table2[[Last Name]:[Last Name]]=$A27)*(Table2[[Event]:[Event]]="PME")),"PME",IF(SUMPRODUCT((Table2[[Start Date]:[Start Date]]&lt;=P$5)*(Table2[[Return Date]:[Return Date]]&gt;=P$5)*(Table2[[Last Name]:[Last Name]]=$A27)*(Table2[[Event]:[Event]]="Leave")),"LV","")))))))),0)</f>
        <v/>
      </c>
      <c r="Q27" s="28" t="str">
        <f>IF($A27&lt;&gt;"",IF(SUMPRODUCT((Table2[[Start Date]:[Start Date]]&lt;=Q$5)*(Table2[[Return Date]:[Return Date]]&gt;=Q$5)*(Table2[[Last Name]:[Last Name]]=$A27)*(Table2[[Event]:[Event]]="Deployed")),"DPLY",IF(SUMPRODUCT((Table2[[Start Date]:[Start Date]]&lt;=Q$5)*(Table2[[Return Date]:[Return Date]]&gt;=Q$5)*(Table2[[Last Name]:[Last Name]]=$A27)*(Table2[[Event]:[Event]]="TDY")),"TDY",IF(SUMPRODUCT((Table2[[Start Date]:[Start Date]]&lt;=Q$5)*(Table2[[Return Date]:[Return Date]]&gt;=Q$5)*(Table2[[Last Name]:[Last Name]]=$A27)*(Table2[[Event]:[Event]]="Quarters")),"QTRS",IF(SUMPRODUCT((Table2[[Start Date]:[Start Date]]&lt;=Q$5)*(Table2[[Return Date]:[Return Date]]&gt;=Q$5)*(Table2[[Last Name]:[Last Name]]=$A27)*(Table2[[Event]:[Event]]="Appt")),"APPT",IF(SUMPRODUCT((Table2[[Start Date]:[Start Date]]&lt;=Q$5)*(Table2[[Return Date]:[Return Date]]&gt;=Q$5)*(Table2[[Last Name]:[Last Name]]=$A27)*(Table2[[Event]:[Event]]="Bay Orderly")),"BO",IF(SUMPRODUCT((Table2[[Start Date]:[Start Date]]&lt;=Q$5)*(Table2[[Return Date]:[Return Date]]&gt;=Q$5)*(Table2[[Last Name]:[Last Name]]=$A27)*(Table2[[Event]:[Event]]="Training")),"TRN",IF(SUMPRODUCT((Table2[[Start Date]:[Start Date]]&lt;=Q$5)*(Table2[[Return Date]:[Return Date]]&gt;=Q$5)*(Table2[[Last Name]:[Last Name]]=$A27)*(Table2[[Event]:[Event]]="PME")),"PME",IF(SUMPRODUCT((Table2[[Start Date]:[Start Date]]&lt;=Q$5)*(Table2[[Return Date]:[Return Date]]&gt;=Q$5)*(Table2[[Last Name]:[Last Name]]=$A27)*(Table2[[Event]:[Event]]="Leave")),"LV","")))))))),0)</f>
        <v/>
      </c>
      <c r="R27" s="28" t="str">
        <f>IF($A27&lt;&gt;"",IF(SUMPRODUCT((Table2[[Start Date]:[Start Date]]&lt;=R$5)*(Table2[[Return Date]:[Return Date]]&gt;=R$5)*(Table2[[Last Name]:[Last Name]]=$A27)*(Table2[[Event]:[Event]]="Deployed")),"DPLY",IF(SUMPRODUCT((Table2[[Start Date]:[Start Date]]&lt;=R$5)*(Table2[[Return Date]:[Return Date]]&gt;=R$5)*(Table2[[Last Name]:[Last Name]]=$A27)*(Table2[[Event]:[Event]]="TDY")),"TDY",IF(SUMPRODUCT((Table2[[Start Date]:[Start Date]]&lt;=R$5)*(Table2[[Return Date]:[Return Date]]&gt;=R$5)*(Table2[[Last Name]:[Last Name]]=$A27)*(Table2[[Event]:[Event]]="Quarters")),"QTRS",IF(SUMPRODUCT((Table2[[Start Date]:[Start Date]]&lt;=R$5)*(Table2[[Return Date]:[Return Date]]&gt;=R$5)*(Table2[[Last Name]:[Last Name]]=$A27)*(Table2[[Event]:[Event]]="Appt")),"APPT",IF(SUMPRODUCT((Table2[[Start Date]:[Start Date]]&lt;=R$5)*(Table2[[Return Date]:[Return Date]]&gt;=R$5)*(Table2[[Last Name]:[Last Name]]=$A27)*(Table2[[Event]:[Event]]="Bay Orderly")),"BO",IF(SUMPRODUCT((Table2[[Start Date]:[Start Date]]&lt;=R$5)*(Table2[[Return Date]:[Return Date]]&gt;=R$5)*(Table2[[Last Name]:[Last Name]]=$A27)*(Table2[[Event]:[Event]]="Training")),"TRN",IF(SUMPRODUCT((Table2[[Start Date]:[Start Date]]&lt;=R$5)*(Table2[[Return Date]:[Return Date]]&gt;=R$5)*(Table2[[Last Name]:[Last Name]]=$A27)*(Table2[[Event]:[Event]]="PME")),"PME",IF(SUMPRODUCT((Table2[[Start Date]:[Start Date]]&lt;=R$5)*(Table2[[Return Date]:[Return Date]]&gt;=R$5)*(Table2[[Last Name]:[Last Name]]=$A27)*(Table2[[Event]:[Event]]="Leave")),"LV","")))))))),0)</f>
        <v/>
      </c>
      <c r="S27" s="28" t="str">
        <f>IF($A27&lt;&gt;"",IF(SUMPRODUCT((Table2[[Start Date]:[Start Date]]&lt;=S$5)*(Table2[[Return Date]:[Return Date]]&gt;=S$5)*(Table2[[Last Name]:[Last Name]]=$A27)*(Table2[[Event]:[Event]]="Deployed")),"DPLY",IF(SUMPRODUCT((Table2[[Start Date]:[Start Date]]&lt;=S$5)*(Table2[[Return Date]:[Return Date]]&gt;=S$5)*(Table2[[Last Name]:[Last Name]]=$A27)*(Table2[[Event]:[Event]]="TDY")),"TDY",IF(SUMPRODUCT((Table2[[Start Date]:[Start Date]]&lt;=S$5)*(Table2[[Return Date]:[Return Date]]&gt;=S$5)*(Table2[[Last Name]:[Last Name]]=$A27)*(Table2[[Event]:[Event]]="Quarters")),"QTRS",IF(SUMPRODUCT((Table2[[Start Date]:[Start Date]]&lt;=S$5)*(Table2[[Return Date]:[Return Date]]&gt;=S$5)*(Table2[[Last Name]:[Last Name]]=$A27)*(Table2[[Event]:[Event]]="Appt")),"APPT",IF(SUMPRODUCT((Table2[[Start Date]:[Start Date]]&lt;=S$5)*(Table2[[Return Date]:[Return Date]]&gt;=S$5)*(Table2[[Last Name]:[Last Name]]=$A27)*(Table2[[Event]:[Event]]="Bay Orderly")),"BO",IF(SUMPRODUCT((Table2[[Start Date]:[Start Date]]&lt;=S$5)*(Table2[[Return Date]:[Return Date]]&gt;=S$5)*(Table2[[Last Name]:[Last Name]]=$A27)*(Table2[[Event]:[Event]]="Training")),"TRN",IF(SUMPRODUCT((Table2[[Start Date]:[Start Date]]&lt;=S$5)*(Table2[[Return Date]:[Return Date]]&gt;=S$5)*(Table2[[Last Name]:[Last Name]]=$A27)*(Table2[[Event]:[Event]]="PME")),"PME",IF(SUMPRODUCT((Table2[[Start Date]:[Start Date]]&lt;=S$5)*(Table2[[Return Date]:[Return Date]]&gt;=S$5)*(Table2[[Last Name]:[Last Name]]=$A27)*(Table2[[Event]:[Event]]="Leave")),"LV","")))))))),0)</f>
        <v/>
      </c>
      <c r="T27" s="28" t="str">
        <f>IF($A27&lt;&gt;"",IF(SUMPRODUCT((Table2[[Start Date]:[Start Date]]&lt;=T$5)*(Table2[[Return Date]:[Return Date]]&gt;=T$5)*(Table2[[Last Name]:[Last Name]]=$A27)*(Table2[[Event]:[Event]]="Deployed")),"DPLY",IF(SUMPRODUCT((Table2[[Start Date]:[Start Date]]&lt;=T$5)*(Table2[[Return Date]:[Return Date]]&gt;=T$5)*(Table2[[Last Name]:[Last Name]]=$A27)*(Table2[[Event]:[Event]]="TDY")),"TDY",IF(SUMPRODUCT((Table2[[Start Date]:[Start Date]]&lt;=T$5)*(Table2[[Return Date]:[Return Date]]&gt;=T$5)*(Table2[[Last Name]:[Last Name]]=$A27)*(Table2[[Event]:[Event]]="Quarters")),"QTRS",IF(SUMPRODUCT((Table2[[Start Date]:[Start Date]]&lt;=T$5)*(Table2[[Return Date]:[Return Date]]&gt;=T$5)*(Table2[[Last Name]:[Last Name]]=$A27)*(Table2[[Event]:[Event]]="Appt")),"APPT",IF(SUMPRODUCT((Table2[[Start Date]:[Start Date]]&lt;=T$5)*(Table2[[Return Date]:[Return Date]]&gt;=T$5)*(Table2[[Last Name]:[Last Name]]=$A27)*(Table2[[Event]:[Event]]="Bay Orderly")),"BO",IF(SUMPRODUCT((Table2[[Start Date]:[Start Date]]&lt;=T$5)*(Table2[[Return Date]:[Return Date]]&gt;=T$5)*(Table2[[Last Name]:[Last Name]]=$A27)*(Table2[[Event]:[Event]]="Training")),"TRN",IF(SUMPRODUCT((Table2[[Start Date]:[Start Date]]&lt;=T$5)*(Table2[[Return Date]:[Return Date]]&gt;=T$5)*(Table2[[Last Name]:[Last Name]]=$A27)*(Table2[[Event]:[Event]]="PME")),"PME",IF(SUMPRODUCT((Table2[[Start Date]:[Start Date]]&lt;=T$5)*(Table2[[Return Date]:[Return Date]]&gt;=T$5)*(Table2[[Last Name]:[Last Name]]=$A27)*(Table2[[Event]:[Event]]="Leave")),"LV","")))))))),0)</f>
        <v/>
      </c>
      <c r="U27" s="28" t="str">
        <f>IF($A27&lt;&gt;"",IF(SUMPRODUCT((Table2[[Start Date]:[Start Date]]&lt;=U$5)*(Table2[[Return Date]:[Return Date]]&gt;=U$5)*(Table2[[Last Name]:[Last Name]]=$A27)*(Table2[[Event]:[Event]]="Deployed")),"DPLY",IF(SUMPRODUCT((Table2[[Start Date]:[Start Date]]&lt;=U$5)*(Table2[[Return Date]:[Return Date]]&gt;=U$5)*(Table2[[Last Name]:[Last Name]]=$A27)*(Table2[[Event]:[Event]]="TDY")),"TDY",IF(SUMPRODUCT((Table2[[Start Date]:[Start Date]]&lt;=U$5)*(Table2[[Return Date]:[Return Date]]&gt;=U$5)*(Table2[[Last Name]:[Last Name]]=$A27)*(Table2[[Event]:[Event]]="Quarters")),"QTRS",IF(SUMPRODUCT((Table2[[Start Date]:[Start Date]]&lt;=U$5)*(Table2[[Return Date]:[Return Date]]&gt;=U$5)*(Table2[[Last Name]:[Last Name]]=$A27)*(Table2[[Event]:[Event]]="Appt")),"APPT",IF(SUMPRODUCT((Table2[[Start Date]:[Start Date]]&lt;=U$5)*(Table2[[Return Date]:[Return Date]]&gt;=U$5)*(Table2[[Last Name]:[Last Name]]=$A27)*(Table2[[Event]:[Event]]="Bay Orderly")),"BO",IF(SUMPRODUCT((Table2[[Start Date]:[Start Date]]&lt;=U$5)*(Table2[[Return Date]:[Return Date]]&gt;=U$5)*(Table2[[Last Name]:[Last Name]]=$A27)*(Table2[[Event]:[Event]]="Training")),"TRN",IF(SUMPRODUCT((Table2[[Start Date]:[Start Date]]&lt;=U$5)*(Table2[[Return Date]:[Return Date]]&gt;=U$5)*(Table2[[Last Name]:[Last Name]]=$A27)*(Table2[[Event]:[Event]]="PME")),"PME",IF(SUMPRODUCT((Table2[[Start Date]:[Start Date]]&lt;=U$5)*(Table2[[Return Date]:[Return Date]]&gt;=U$5)*(Table2[[Last Name]:[Last Name]]=$A27)*(Table2[[Event]:[Event]]="Leave")),"LV","")))))))),0)</f>
        <v/>
      </c>
      <c r="V27" s="28" t="str">
        <f>IF($A27&lt;&gt;"",IF(SUMPRODUCT((Table2[[Start Date]:[Start Date]]&lt;=V$5)*(Table2[[Return Date]:[Return Date]]&gt;=V$5)*(Table2[[Last Name]:[Last Name]]=$A27)*(Table2[[Event]:[Event]]="Deployed")),"DPLY",IF(SUMPRODUCT((Table2[[Start Date]:[Start Date]]&lt;=V$5)*(Table2[[Return Date]:[Return Date]]&gt;=V$5)*(Table2[[Last Name]:[Last Name]]=$A27)*(Table2[[Event]:[Event]]="TDY")),"TDY",IF(SUMPRODUCT((Table2[[Start Date]:[Start Date]]&lt;=V$5)*(Table2[[Return Date]:[Return Date]]&gt;=V$5)*(Table2[[Last Name]:[Last Name]]=$A27)*(Table2[[Event]:[Event]]="Quarters")),"QTRS",IF(SUMPRODUCT((Table2[[Start Date]:[Start Date]]&lt;=V$5)*(Table2[[Return Date]:[Return Date]]&gt;=V$5)*(Table2[[Last Name]:[Last Name]]=$A27)*(Table2[[Event]:[Event]]="Appt")),"APPT",IF(SUMPRODUCT((Table2[[Start Date]:[Start Date]]&lt;=V$5)*(Table2[[Return Date]:[Return Date]]&gt;=V$5)*(Table2[[Last Name]:[Last Name]]=$A27)*(Table2[[Event]:[Event]]="Bay Orderly")),"BO",IF(SUMPRODUCT((Table2[[Start Date]:[Start Date]]&lt;=V$5)*(Table2[[Return Date]:[Return Date]]&gt;=V$5)*(Table2[[Last Name]:[Last Name]]=$A27)*(Table2[[Event]:[Event]]="Training")),"TRN",IF(SUMPRODUCT((Table2[[Start Date]:[Start Date]]&lt;=V$5)*(Table2[[Return Date]:[Return Date]]&gt;=V$5)*(Table2[[Last Name]:[Last Name]]=$A27)*(Table2[[Event]:[Event]]="PME")),"PME",IF(SUMPRODUCT((Table2[[Start Date]:[Start Date]]&lt;=V$5)*(Table2[[Return Date]:[Return Date]]&gt;=V$5)*(Table2[[Last Name]:[Last Name]]=$A27)*(Table2[[Event]:[Event]]="Leave")),"LV","")))))))),0)</f>
        <v/>
      </c>
      <c r="W27" s="28" t="str">
        <f>IF($A27&lt;&gt;"",IF(SUMPRODUCT((Table2[[Start Date]:[Start Date]]&lt;=W$5)*(Table2[[Return Date]:[Return Date]]&gt;=W$5)*(Table2[[Last Name]:[Last Name]]=$A27)*(Table2[[Event]:[Event]]="Deployed")),"DPLY",IF(SUMPRODUCT((Table2[[Start Date]:[Start Date]]&lt;=W$5)*(Table2[[Return Date]:[Return Date]]&gt;=W$5)*(Table2[[Last Name]:[Last Name]]=$A27)*(Table2[[Event]:[Event]]="TDY")),"TDY",IF(SUMPRODUCT((Table2[[Start Date]:[Start Date]]&lt;=W$5)*(Table2[[Return Date]:[Return Date]]&gt;=W$5)*(Table2[[Last Name]:[Last Name]]=$A27)*(Table2[[Event]:[Event]]="Quarters")),"QTRS",IF(SUMPRODUCT((Table2[[Start Date]:[Start Date]]&lt;=W$5)*(Table2[[Return Date]:[Return Date]]&gt;=W$5)*(Table2[[Last Name]:[Last Name]]=$A27)*(Table2[[Event]:[Event]]="Appt")),"APPT",IF(SUMPRODUCT((Table2[[Start Date]:[Start Date]]&lt;=W$5)*(Table2[[Return Date]:[Return Date]]&gt;=W$5)*(Table2[[Last Name]:[Last Name]]=$A27)*(Table2[[Event]:[Event]]="Bay Orderly")),"BO",IF(SUMPRODUCT((Table2[[Start Date]:[Start Date]]&lt;=W$5)*(Table2[[Return Date]:[Return Date]]&gt;=W$5)*(Table2[[Last Name]:[Last Name]]=$A27)*(Table2[[Event]:[Event]]="Training")),"TRN",IF(SUMPRODUCT((Table2[[Start Date]:[Start Date]]&lt;=W$5)*(Table2[[Return Date]:[Return Date]]&gt;=W$5)*(Table2[[Last Name]:[Last Name]]=$A27)*(Table2[[Event]:[Event]]="PME")),"PME",IF(SUMPRODUCT((Table2[[Start Date]:[Start Date]]&lt;=W$5)*(Table2[[Return Date]:[Return Date]]&gt;=W$5)*(Table2[[Last Name]:[Last Name]]=$A27)*(Table2[[Event]:[Event]]="Leave")),"LV","")))))))),0)</f>
        <v/>
      </c>
      <c r="X27" s="28" t="str">
        <f>IF($A27&lt;&gt;"",IF(SUMPRODUCT((Table2[[Start Date]:[Start Date]]&lt;=X$5)*(Table2[[Return Date]:[Return Date]]&gt;=X$5)*(Table2[[Last Name]:[Last Name]]=$A27)*(Table2[[Event]:[Event]]="Deployed")),"DPLY",IF(SUMPRODUCT((Table2[[Start Date]:[Start Date]]&lt;=X$5)*(Table2[[Return Date]:[Return Date]]&gt;=X$5)*(Table2[[Last Name]:[Last Name]]=$A27)*(Table2[[Event]:[Event]]="TDY")),"TDY",IF(SUMPRODUCT((Table2[[Start Date]:[Start Date]]&lt;=X$5)*(Table2[[Return Date]:[Return Date]]&gt;=X$5)*(Table2[[Last Name]:[Last Name]]=$A27)*(Table2[[Event]:[Event]]="Quarters")),"QTRS",IF(SUMPRODUCT((Table2[[Start Date]:[Start Date]]&lt;=X$5)*(Table2[[Return Date]:[Return Date]]&gt;=X$5)*(Table2[[Last Name]:[Last Name]]=$A27)*(Table2[[Event]:[Event]]="Appt")),"APPT",IF(SUMPRODUCT((Table2[[Start Date]:[Start Date]]&lt;=X$5)*(Table2[[Return Date]:[Return Date]]&gt;=X$5)*(Table2[[Last Name]:[Last Name]]=$A27)*(Table2[[Event]:[Event]]="Bay Orderly")),"BO",IF(SUMPRODUCT((Table2[[Start Date]:[Start Date]]&lt;=X$5)*(Table2[[Return Date]:[Return Date]]&gt;=X$5)*(Table2[[Last Name]:[Last Name]]=$A27)*(Table2[[Event]:[Event]]="Training")),"TRN",IF(SUMPRODUCT((Table2[[Start Date]:[Start Date]]&lt;=X$5)*(Table2[[Return Date]:[Return Date]]&gt;=X$5)*(Table2[[Last Name]:[Last Name]]=$A27)*(Table2[[Event]:[Event]]="PME")),"PME",IF(SUMPRODUCT((Table2[[Start Date]:[Start Date]]&lt;=X$5)*(Table2[[Return Date]:[Return Date]]&gt;=X$5)*(Table2[[Last Name]:[Last Name]]=$A27)*(Table2[[Event]:[Event]]="Leave")),"LV","")))))))),0)</f>
        <v/>
      </c>
      <c r="Y27" s="28" t="str">
        <f>IF($A27&lt;&gt;"",IF(SUMPRODUCT((Table2[[Start Date]:[Start Date]]&lt;=Y$5)*(Table2[[Return Date]:[Return Date]]&gt;=Y$5)*(Table2[[Last Name]:[Last Name]]=$A27)*(Table2[[Event]:[Event]]="Deployed")),"DPLY",IF(SUMPRODUCT((Table2[[Start Date]:[Start Date]]&lt;=Y$5)*(Table2[[Return Date]:[Return Date]]&gt;=Y$5)*(Table2[[Last Name]:[Last Name]]=$A27)*(Table2[[Event]:[Event]]="TDY")),"TDY",IF(SUMPRODUCT((Table2[[Start Date]:[Start Date]]&lt;=Y$5)*(Table2[[Return Date]:[Return Date]]&gt;=Y$5)*(Table2[[Last Name]:[Last Name]]=$A27)*(Table2[[Event]:[Event]]="Quarters")),"QTRS",IF(SUMPRODUCT((Table2[[Start Date]:[Start Date]]&lt;=Y$5)*(Table2[[Return Date]:[Return Date]]&gt;=Y$5)*(Table2[[Last Name]:[Last Name]]=$A27)*(Table2[[Event]:[Event]]="Appt")),"APPT",IF(SUMPRODUCT((Table2[[Start Date]:[Start Date]]&lt;=Y$5)*(Table2[[Return Date]:[Return Date]]&gt;=Y$5)*(Table2[[Last Name]:[Last Name]]=$A27)*(Table2[[Event]:[Event]]="Bay Orderly")),"BO",IF(SUMPRODUCT((Table2[[Start Date]:[Start Date]]&lt;=Y$5)*(Table2[[Return Date]:[Return Date]]&gt;=Y$5)*(Table2[[Last Name]:[Last Name]]=$A27)*(Table2[[Event]:[Event]]="Training")),"TRN",IF(SUMPRODUCT((Table2[[Start Date]:[Start Date]]&lt;=Y$5)*(Table2[[Return Date]:[Return Date]]&gt;=Y$5)*(Table2[[Last Name]:[Last Name]]=$A27)*(Table2[[Event]:[Event]]="PME")),"PME",IF(SUMPRODUCT((Table2[[Start Date]:[Start Date]]&lt;=Y$5)*(Table2[[Return Date]:[Return Date]]&gt;=Y$5)*(Table2[[Last Name]:[Last Name]]=$A27)*(Table2[[Event]:[Event]]="Leave")),"LV","")))))))),0)</f>
        <v/>
      </c>
      <c r="Z27" s="28" t="str">
        <f>IF($A27&lt;&gt;"",IF(SUMPRODUCT((Table2[[Start Date]:[Start Date]]&lt;=Z$5)*(Table2[[Return Date]:[Return Date]]&gt;=Z$5)*(Table2[[Last Name]:[Last Name]]=$A27)*(Table2[[Event]:[Event]]="Deployed")),"DPLY",IF(SUMPRODUCT((Table2[[Start Date]:[Start Date]]&lt;=Z$5)*(Table2[[Return Date]:[Return Date]]&gt;=Z$5)*(Table2[[Last Name]:[Last Name]]=$A27)*(Table2[[Event]:[Event]]="TDY")),"TDY",IF(SUMPRODUCT((Table2[[Start Date]:[Start Date]]&lt;=Z$5)*(Table2[[Return Date]:[Return Date]]&gt;=Z$5)*(Table2[[Last Name]:[Last Name]]=$A27)*(Table2[[Event]:[Event]]="Quarters")),"QTRS",IF(SUMPRODUCT((Table2[[Start Date]:[Start Date]]&lt;=Z$5)*(Table2[[Return Date]:[Return Date]]&gt;=Z$5)*(Table2[[Last Name]:[Last Name]]=$A27)*(Table2[[Event]:[Event]]="Appt")),"APPT",IF(SUMPRODUCT((Table2[[Start Date]:[Start Date]]&lt;=Z$5)*(Table2[[Return Date]:[Return Date]]&gt;=Z$5)*(Table2[[Last Name]:[Last Name]]=$A27)*(Table2[[Event]:[Event]]="Bay Orderly")),"BO",IF(SUMPRODUCT((Table2[[Start Date]:[Start Date]]&lt;=Z$5)*(Table2[[Return Date]:[Return Date]]&gt;=Z$5)*(Table2[[Last Name]:[Last Name]]=$A27)*(Table2[[Event]:[Event]]="Training")),"TRN",IF(SUMPRODUCT((Table2[[Start Date]:[Start Date]]&lt;=Z$5)*(Table2[[Return Date]:[Return Date]]&gt;=Z$5)*(Table2[[Last Name]:[Last Name]]=$A27)*(Table2[[Event]:[Event]]="PME")),"PME",IF(SUMPRODUCT((Table2[[Start Date]:[Start Date]]&lt;=Z$5)*(Table2[[Return Date]:[Return Date]]&gt;=Z$5)*(Table2[[Last Name]:[Last Name]]=$A27)*(Table2[[Event]:[Event]]="Leave")),"LV","")))))))),0)</f>
        <v/>
      </c>
      <c r="AA27" s="28" t="str">
        <f>IF($A27&lt;&gt;"",IF(SUMPRODUCT((Table2[[Start Date]:[Start Date]]&lt;=AA$5)*(Table2[[Return Date]:[Return Date]]&gt;=AA$5)*(Table2[[Last Name]:[Last Name]]=$A27)*(Table2[[Event]:[Event]]="Deployed")),"DPLY",IF(SUMPRODUCT((Table2[[Start Date]:[Start Date]]&lt;=AA$5)*(Table2[[Return Date]:[Return Date]]&gt;=AA$5)*(Table2[[Last Name]:[Last Name]]=$A27)*(Table2[[Event]:[Event]]="TDY")),"TDY",IF(SUMPRODUCT((Table2[[Start Date]:[Start Date]]&lt;=AA$5)*(Table2[[Return Date]:[Return Date]]&gt;=AA$5)*(Table2[[Last Name]:[Last Name]]=$A27)*(Table2[[Event]:[Event]]="Quarters")),"QTRS",IF(SUMPRODUCT((Table2[[Start Date]:[Start Date]]&lt;=AA$5)*(Table2[[Return Date]:[Return Date]]&gt;=AA$5)*(Table2[[Last Name]:[Last Name]]=$A27)*(Table2[[Event]:[Event]]="Appt")),"APPT",IF(SUMPRODUCT((Table2[[Start Date]:[Start Date]]&lt;=AA$5)*(Table2[[Return Date]:[Return Date]]&gt;=AA$5)*(Table2[[Last Name]:[Last Name]]=$A27)*(Table2[[Event]:[Event]]="Bay Orderly")),"BO",IF(SUMPRODUCT((Table2[[Start Date]:[Start Date]]&lt;=AA$5)*(Table2[[Return Date]:[Return Date]]&gt;=AA$5)*(Table2[[Last Name]:[Last Name]]=$A27)*(Table2[[Event]:[Event]]="Training")),"TRN",IF(SUMPRODUCT((Table2[[Start Date]:[Start Date]]&lt;=AA$5)*(Table2[[Return Date]:[Return Date]]&gt;=AA$5)*(Table2[[Last Name]:[Last Name]]=$A27)*(Table2[[Event]:[Event]]="PME")),"PME",IF(SUMPRODUCT((Table2[[Start Date]:[Start Date]]&lt;=AA$5)*(Table2[[Return Date]:[Return Date]]&gt;=AA$5)*(Table2[[Last Name]:[Last Name]]=$A27)*(Table2[[Event]:[Event]]="Leave")),"LV","")))))))),0)</f>
        <v/>
      </c>
      <c r="AB27" s="28" t="str">
        <f>IF($A27&lt;&gt;"",IF(SUMPRODUCT((Table2[[Start Date]:[Start Date]]&lt;=AB$5)*(Table2[[Return Date]:[Return Date]]&gt;=AB$5)*(Table2[[Last Name]:[Last Name]]=$A27)*(Table2[[Event]:[Event]]="Deployed")),"DPLY",IF(SUMPRODUCT((Table2[[Start Date]:[Start Date]]&lt;=AB$5)*(Table2[[Return Date]:[Return Date]]&gt;=AB$5)*(Table2[[Last Name]:[Last Name]]=$A27)*(Table2[[Event]:[Event]]="TDY")),"TDY",IF(SUMPRODUCT((Table2[[Start Date]:[Start Date]]&lt;=AB$5)*(Table2[[Return Date]:[Return Date]]&gt;=AB$5)*(Table2[[Last Name]:[Last Name]]=$A27)*(Table2[[Event]:[Event]]="Quarters")),"QTRS",IF(SUMPRODUCT((Table2[[Start Date]:[Start Date]]&lt;=AB$5)*(Table2[[Return Date]:[Return Date]]&gt;=AB$5)*(Table2[[Last Name]:[Last Name]]=$A27)*(Table2[[Event]:[Event]]="Appt")),"APPT",IF(SUMPRODUCT((Table2[[Start Date]:[Start Date]]&lt;=AB$5)*(Table2[[Return Date]:[Return Date]]&gt;=AB$5)*(Table2[[Last Name]:[Last Name]]=$A27)*(Table2[[Event]:[Event]]="Bay Orderly")),"BO",IF(SUMPRODUCT((Table2[[Start Date]:[Start Date]]&lt;=AB$5)*(Table2[[Return Date]:[Return Date]]&gt;=AB$5)*(Table2[[Last Name]:[Last Name]]=$A27)*(Table2[[Event]:[Event]]="Training")),"TRN",IF(SUMPRODUCT((Table2[[Start Date]:[Start Date]]&lt;=AB$5)*(Table2[[Return Date]:[Return Date]]&gt;=AB$5)*(Table2[[Last Name]:[Last Name]]=$A27)*(Table2[[Event]:[Event]]="PME")),"PME",IF(SUMPRODUCT((Table2[[Start Date]:[Start Date]]&lt;=AB$5)*(Table2[[Return Date]:[Return Date]]&gt;=AB$5)*(Table2[[Last Name]:[Last Name]]=$A27)*(Table2[[Event]:[Event]]="Leave")),"LV","")))))))),0)</f>
        <v/>
      </c>
      <c r="AC27" s="28" t="str">
        <f>IF($A27&lt;&gt;"",IF(SUMPRODUCT((Table2[[Start Date]:[Start Date]]&lt;=AC$5)*(Table2[[Return Date]:[Return Date]]&gt;=AC$5)*(Table2[[Last Name]:[Last Name]]=$A27)*(Table2[[Event]:[Event]]="Deployed")),"DPLY",IF(SUMPRODUCT((Table2[[Start Date]:[Start Date]]&lt;=AC$5)*(Table2[[Return Date]:[Return Date]]&gt;=AC$5)*(Table2[[Last Name]:[Last Name]]=$A27)*(Table2[[Event]:[Event]]="TDY")),"TDY",IF(SUMPRODUCT((Table2[[Start Date]:[Start Date]]&lt;=AC$5)*(Table2[[Return Date]:[Return Date]]&gt;=AC$5)*(Table2[[Last Name]:[Last Name]]=$A27)*(Table2[[Event]:[Event]]="Quarters")),"QTRS",IF(SUMPRODUCT((Table2[[Start Date]:[Start Date]]&lt;=AC$5)*(Table2[[Return Date]:[Return Date]]&gt;=AC$5)*(Table2[[Last Name]:[Last Name]]=$A27)*(Table2[[Event]:[Event]]="Appt")),"APPT",IF(SUMPRODUCT((Table2[[Start Date]:[Start Date]]&lt;=AC$5)*(Table2[[Return Date]:[Return Date]]&gt;=AC$5)*(Table2[[Last Name]:[Last Name]]=$A27)*(Table2[[Event]:[Event]]="Bay Orderly")),"BO",IF(SUMPRODUCT((Table2[[Start Date]:[Start Date]]&lt;=AC$5)*(Table2[[Return Date]:[Return Date]]&gt;=AC$5)*(Table2[[Last Name]:[Last Name]]=$A27)*(Table2[[Event]:[Event]]="Training")),"TRN",IF(SUMPRODUCT((Table2[[Start Date]:[Start Date]]&lt;=AC$5)*(Table2[[Return Date]:[Return Date]]&gt;=AC$5)*(Table2[[Last Name]:[Last Name]]=$A27)*(Table2[[Event]:[Event]]="PME")),"PME",IF(SUMPRODUCT((Table2[[Start Date]:[Start Date]]&lt;=AC$5)*(Table2[[Return Date]:[Return Date]]&gt;=AC$5)*(Table2[[Last Name]:[Last Name]]=$A27)*(Table2[[Event]:[Event]]="Leave")),"LV","")))))))),0)</f>
        <v/>
      </c>
      <c r="AD27" s="28" t="str">
        <f>IF($A27&lt;&gt;"",IF(SUMPRODUCT((Table2[[Start Date]:[Start Date]]&lt;=AD$5)*(Table2[[Return Date]:[Return Date]]&gt;=AD$5)*(Table2[[Last Name]:[Last Name]]=$A27)*(Table2[[Event]:[Event]]="Deployed")),"DPLY",IF(SUMPRODUCT((Table2[[Start Date]:[Start Date]]&lt;=AD$5)*(Table2[[Return Date]:[Return Date]]&gt;=AD$5)*(Table2[[Last Name]:[Last Name]]=$A27)*(Table2[[Event]:[Event]]="TDY")),"TDY",IF(SUMPRODUCT((Table2[[Start Date]:[Start Date]]&lt;=AD$5)*(Table2[[Return Date]:[Return Date]]&gt;=AD$5)*(Table2[[Last Name]:[Last Name]]=$A27)*(Table2[[Event]:[Event]]="Quarters")),"QTRS",IF(SUMPRODUCT((Table2[[Start Date]:[Start Date]]&lt;=AD$5)*(Table2[[Return Date]:[Return Date]]&gt;=AD$5)*(Table2[[Last Name]:[Last Name]]=$A27)*(Table2[[Event]:[Event]]="Appt")),"APPT",IF(SUMPRODUCT((Table2[[Start Date]:[Start Date]]&lt;=AD$5)*(Table2[[Return Date]:[Return Date]]&gt;=AD$5)*(Table2[[Last Name]:[Last Name]]=$A27)*(Table2[[Event]:[Event]]="Bay Orderly")),"BO",IF(SUMPRODUCT((Table2[[Start Date]:[Start Date]]&lt;=AD$5)*(Table2[[Return Date]:[Return Date]]&gt;=AD$5)*(Table2[[Last Name]:[Last Name]]=$A27)*(Table2[[Event]:[Event]]="Training")),"TRN",IF(SUMPRODUCT((Table2[[Start Date]:[Start Date]]&lt;=AD$5)*(Table2[[Return Date]:[Return Date]]&gt;=AD$5)*(Table2[[Last Name]:[Last Name]]=$A27)*(Table2[[Event]:[Event]]="PME")),"PME",IF(SUMPRODUCT((Table2[[Start Date]:[Start Date]]&lt;=AD$5)*(Table2[[Return Date]:[Return Date]]&gt;=AD$5)*(Table2[[Last Name]:[Last Name]]=$A27)*(Table2[[Event]:[Event]]="Leave")),"LV","")))))))),0)</f>
        <v/>
      </c>
      <c r="AE27" s="28" t="str">
        <f>IF($A27&lt;&gt;"",IF(SUMPRODUCT((Table2[[Start Date]:[Start Date]]&lt;=AE$5)*(Table2[[Return Date]:[Return Date]]&gt;=AE$5)*(Table2[[Last Name]:[Last Name]]=$A27)*(Table2[[Event]:[Event]]="Deployed")),"DPLY",IF(SUMPRODUCT((Table2[[Start Date]:[Start Date]]&lt;=AE$5)*(Table2[[Return Date]:[Return Date]]&gt;=AE$5)*(Table2[[Last Name]:[Last Name]]=$A27)*(Table2[[Event]:[Event]]="TDY")),"TDY",IF(SUMPRODUCT((Table2[[Start Date]:[Start Date]]&lt;=AE$5)*(Table2[[Return Date]:[Return Date]]&gt;=AE$5)*(Table2[[Last Name]:[Last Name]]=$A27)*(Table2[[Event]:[Event]]="Quarters")),"QTRS",IF(SUMPRODUCT((Table2[[Start Date]:[Start Date]]&lt;=AE$5)*(Table2[[Return Date]:[Return Date]]&gt;=AE$5)*(Table2[[Last Name]:[Last Name]]=$A27)*(Table2[[Event]:[Event]]="Appt")),"APPT",IF(SUMPRODUCT((Table2[[Start Date]:[Start Date]]&lt;=AE$5)*(Table2[[Return Date]:[Return Date]]&gt;=AE$5)*(Table2[[Last Name]:[Last Name]]=$A27)*(Table2[[Event]:[Event]]="Bay Orderly")),"BO",IF(SUMPRODUCT((Table2[[Start Date]:[Start Date]]&lt;=AE$5)*(Table2[[Return Date]:[Return Date]]&gt;=AE$5)*(Table2[[Last Name]:[Last Name]]=$A27)*(Table2[[Event]:[Event]]="Training")),"TRN",IF(SUMPRODUCT((Table2[[Start Date]:[Start Date]]&lt;=AE$5)*(Table2[[Return Date]:[Return Date]]&gt;=AE$5)*(Table2[[Last Name]:[Last Name]]=$A27)*(Table2[[Event]:[Event]]="PME")),"PME",IF(SUMPRODUCT((Table2[[Start Date]:[Start Date]]&lt;=AE$5)*(Table2[[Return Date]:[Return Date]]&gt;=AE$5)*(Table2[[Last Name]:[Last Name]]=$A27)*(Table2[[Event]:[Event]]="Leave")),"LV","")))))))),0)</f>
        <v/>
      </c>
      <c r="AF27" s="28" t="str">
        <f>IF($A27&lt;&gt;"",IF(SUMPRODUCT((Table2[[Start Date]:[Start Date]]&lt;=AF$5)*(Table2[[Return Date]:[Return Date]]&gt;=AF$5)*(Table2[[Last Name]:[Last Name]]=$A27)*(Table2[[Event]:[Event]]="Deployed")),"DPLY",IF(SUMPRODUCT((Table2[[Start Date]:[Start Date]]&lt;=AF$5)*(Table2[[Return Date]:[Return Date]]&gt;=AF$5)*(Table2[[Last Name]:[Last Name]]=$A27)*(Table2[[Event]:[Event]]="TDY")),"TDY",IF(SUMPRODUCT((Table2[[Start Date]:[Start Date]]&lt;=AF$5)*(Table2[[Return Date]:[Return Date]]&gt;=AF$5)*(Table2[[Last Name]:[Last Name]]=$A27)*(Table2[[Event]:[Event]]="Quarters")),"QTRS",IF(SUMPRODUCT((Table2[[Start Date]:[Start Date]]&lt;=AF$5)*(Table2[[Return Date]:[Return Date]]&gt;=AF$5)*(Table2[[Last Name]:[Last Name]]=$A27)*(Table2[[Event]:[Event]]="Appt")),"APPT",IF(SUMPRODUCT((Table2[[Start Date]:[Start Date]]&lt;=AF$5)*(Table2[[Return Date]:[Return Date]]&gt;=AF$5)*(Table2[[Last Name]:[Last Name]]=$A27)*(Table2[[Event]:[Event]]="Bay Orderly")),"BO",IF(SUMPRODUCT((Table2[[Start Date]:[Start Date]]&lt;=AF$5)*(Table2[[Return Date]:[Return Date]]&gt;=AF$5)*(Table2[[Last Name]:[Last Name]]=$A27)*(Table2[[Event]:[Event]]="Training")),"TRN",IF(SUMPRODUCT((Table2[[Start Date]:[Start Date]]&lt;=AF$5)*(Table2[[Return Date]:[Return Date]]&gt;=AF$5)*(Table2[[Last Name]:[Last Name]]=$A27)*(Table2[[Event]:[Event]]="PME")),"PME",IF(SUMPRODUCT((Table2[[Start Date]:[Start Date]]&lt;=AF$5)*(Table2[[Return Date]:[Return Date]]&gt;=AF$5)*(Table2[[Last Name]:[Last Name]]=$A27)*(Table2[[Event]:[Event]]="Leave")),"LV","")))))))),0)</f>
        <v/>
      </c>
      <c r="AG27" s="28" t="str">
        <f>IF($A27&lt;&gt;"",IF(SUMPRODUCT((Table2[[Start Date]:[Start Date]]&lt;=AG$5)*(Table2[[Return Date]:[Return Date]]&gt;=AG$5)*(Table2[[Last Name]:[Last Name]]=$A27)*(Table2[[Event]:[Event]]="Deployed")),"DPLY",IF(SUMPRODUCT((Table2[[Start Date]:[Start Date]]&lt;=AG$5)*(Table2[[Return Date]:[Return Date]]&gt;=AG$5)*(Table2[[Last Name]:[Last Name]]=$A27)*(Table2[[Event]:[Event]]="TDY")),"TDY",IF(SUMPRODUCT((Table2[[Start Date]:[Start Date]]&lt;=AG$5)*(Table2[[Return Date]:[Return Date]]&gt;=AG$5)*(Table2[[Last Name]:[Last Name]]=$A27)*(Table2[[Event]:[Event]]="Quarters")),"QTRS",IF(SUMPRODUCT((Table2[[Start Date]:[Start Date]]&lt;=AG$5)*(Table2[[Return Date]:[Return Date]]&gt;=AG$5)*(Table2[[Last Name]:[Last Name]]=$A27)*(Table2[[Event]:[Event]]="Appt")),"APPT",IF(SUMPRODUCT((Table2[[Start Date]:[Start Date]]&lt;=AG$5)*(Table2[[Return Date]:[Return Date]]&gt;=AG$5)*(Table2[[Last Name]:[Last Name]]=$A27)*(Table2[[Event]:[Event]]="Bay Orderly")),"BO",IF(SUMPRODUCT((Table2[[Start Date]:[Start Date]]&lt;=AG$5)*(Table2[[Return Date]:[Return Date]]&gt;=AG$5)*(Table2[[Last Name]:[Last Name]]=$A27)*(Table2[[Event]:[Event]]="Training")),"TRN",IF(SUMPRODUCT((Table2[[Start Date]:[Start Date]]&lt;=AG$5)*(Table2[[Return Date]:[Return Date]]&gt;=AG$5)*(Table2[[Last Name]:[Last Name]]=$A27)*(Table2[[Event]:[Event]]="PME")),"PME",IF(SUMPRODUCT((Table2[[Start Date]:[Start Date]]&lt;=AG$5)*(Table2[[Return Date]:[Return Date]]&gt;=AG$5)*(Table2[[Last Name]:[Last Name]]=$A27)*(Table2[[Event]:[Event]]="Leave")),"LV","")))))))),0)</f>
        <v/>
      </c>
      <c r="AH27" s="28" t="str">
        <f>IF($A27&lt;&gt;"",IF(SUMPRODUCT((Table2[[Start Date]:[Start Date]]&lt;=AH$5)*(Table2[[Return Date]:[Return Date]]&gt;=AH$5)*(Table2[[Last Name]:[Last Name]]=$A27)*(Table2[[Event]:[Event]]="Deployed")),"DPLY",IF(SUMPRODUCT((Table2[[Start Date]:[Start Date]]&lt;=AH$5)*(Table2[[Return Date]:[Return Date]]&gt;=AH$5)*(Table2[[Last Name]:[Last Name]]=$A27)*(Table2[[Event]:[Event]]="TDY")),"TDY",IF(SUMPRODUCT((Table2[[Start Date]:[Start Date]]&lt;=AH$5)*(Table2[[Return Date]:[Return Date]]&gt;=AH$5)*(Table2[[Last Name]:[Last Name]]=$A27)*(Table2[[Event]:[Event]]="Quarters")),"QTRS",IF(SUMPRODUCT((Table2[[Start Date]:[Start Date]]&lt;=AH$5)*(Table2[[Return Date]:[Return Date]]&gt;=AH$5)*(Table2[[Last Name]:[Last Name]]=$A27)*(Table2[[Event]:[Event]]="Appt")),"APPT",IF(SUMPRODUCT((Table2[[Start Date]:[Start Date]]&lt;=AH$5)*(Table2[[Return Date]:[Return Date]]&gt;=AH$5)*(Table2[[Last Name]:[Last Name]]=$A27)*(Table2[[Event]:[Event]]="Bay Orderly")),"BO",IF(SUMPRODUCT((Table2[[Start Date]:[Start Date]]&lt;=AH$5)*(Table2[[Return Date]:[Return Date]]&gt;=AH$5)*(Table2[[Last Name]:[Last Name]]=$A27)*(Table2[[Event]:[Event]]="Training")),"TRN",IF(SUMPRODUCT((Table2[[Start Date]:[Start Date]]&lt;=AH$5)*(Table2[[Return Date]:[Return Date]]&gt;=AH$5)*(Table2[[Last Name]:[Last Name]]=$A27)*(Table2[[Event]:[Event]]="PME")),"PME",IF(SUMPRODUCT((Table2[[Start Date]:[Start Date]]&lt;=AH$5)*(Table2[[Return Date]:[Return Date]]&gt;=AH$5)*(Table2[[Last Name]:[Last Name]]=$A27)*(Table2[[Event]:[Event]]="Leave")),"LV","")))))))),0)</f>
        <v/>
      </c>
      <c r="AI27" s="61" t="str">
        <f>IF($A27&lt;&gt;"",IF(SUMPRODUCT((Table2[[Start Date]:[Start Date]]&lt;=AI$5)*(Table2[[Return Date]:[Return Date]]&gt;=AI$5)*(Table2[[Last Name]:[Last Name]]=$A27)*(Table2[[Event]:[Event]]="Deployed")),"DPLY",IF(SUMPRODUCT((Table2[[Start Date]:[Start Date]]&lt;=AI$5)*(Table2[[Return Date]:[Return Date]]&gt;=AI$5)*(Table2[[Last Name]:[Last Name]]=$A27)*(Table2[[Event]:[Event]]="TDY")),"TDY",IF(SUMPRODUCT((Table2[[Start Date]:[Start Date]]&lt;=AI$5)*(Table2[[Return Date]:[Return Date]]&gt;=AI$5)*(Table2[[Last Name]:[Last Name]]=$A27)*(Table2[[Event]:[Event]]="Quarters")),"QTRS",IF(SUMPRODUCT((Table2[[Start Date]:[Start Date]]&lt;=AI$5)*(Table2[[Return Date]:[Return Date]]&gt;=AI$5)*(Table2[[Last Name]:[Last Name]]=$A27)*(Table2[[Event]:[Event]]="Appt")),"APPT",IF(SUMPRODUCT((Table2[[Start Date]:[Start Date]]&lt;=AI$5)*(Table2[[Return Date]:[Return Date]]&gt;=AI$5)*(Table2[[Last Name]:[Last Name]]=$A27)*(Table2[[Event]:[Event]]="Bay Orderly")),"BO",IF(SUMPRODUCT((Table2[[Start Date]:[Start Date]]&lt;=AI$5)*(Table2[[Return Date]:[Return Date]]&gt;=AI$5)*(Table2[[Last Name]:[Last Name]]=$A27)*(Table2[[Event]:[Event]]="Training")),"TRN",IF(SUMPRODUCT((Table2[[Start Date]:[Start Date]]&lt;=AI$5)*(Table2[[Return Date]:[Return Date]]&gt;=AI$5)*(Table2[[Last Name]:[Last Name]]=$A27)*(Table2[[Event]:[Event]]="PME")),"PME",IF(SUMPRODUCT((Table2[[Start Date]:[Start Date]]&lt;=AI$5)*(Table2[[Return Date]:[Return Date]]&gt;=AI$5)*(Table2[[Last Name]:[Last Name]]=$A27)*(Table2[[Event]:[Event]]="Leave")),"LV","")))))))),0)</f>
        <v/>
      </c>
    </row>
    <row r="28" spans="1:41" x14ac:dyDescent="0.25">
      <c r="A28" s="74" t="s">
        <v>19</v>
      </c>
      <c r="B28" s="75" t="str">
        <f>IFERROR(INDEX(Table3[Rank],MATCH('Flight Schedule'!A28,Names,0)),"")</f>
        <v>SrA</v>
      </c>
      <c r="C28" s="76">
        <v>7</v>
      </c>
      <c r="D28" s="77">
        <f>_xlfn.IFNA(INDEX(Table3[Deros],MATCH('Flight Schedule'!$A28,Table3[Last Name],0)),"")</f>
        <v>44855</v>
      </c>
      <c r="E28" s="28" t="str">
        <f>IF($A28&lt;&gt;"",IF(SUMPRODUCT((Table2[[Start Date]:[Start Date]]&lt;=E$5)*(Table2[[Return Date]:[Return Date]]&gt;=E$5)*(Table2[[Last Name]:[Last Name]]=$A28)*(Table2[[Event]:[Event]]="Deployed")),"DPLY",IF(SUMPRODUCT((Table2[[Start Date]:[Start Date]]&lt;=E$5)*(Table2[[Return Date]:[Return Date]]&gt;=E$5)*(Table2[[Last Name]:[Last Name]]=$A28)*(Table2[[Event]:[Event]]="TDY")),"TDY",IF(SUMPRODUCT((Table2[[Start Date]:[Start Date]]&lt;=E$5)*(Table2[[Return Date]:[Return Date]]&gt;=E$5)*(Table2[[Last Name]:[Last Name]]=$A28)*(Table2[[Event]:[Event]]="Quarters")),"QTRS",IF(SUMPRODUCT((Table2[[Start Date]:[Start Date]]&lt;=E$5)*(Table2[[Return Date]:[Return Date]]&gt;=E$5)*(Table2[[Last Name]:[Last Name]]=$A28)*(Table2[[Event]:[Event]]="Appt")),"APPT",IF(SUMPRODUCT((Table2[[Start Date]:[Start Date]]&lt;=E$5)*(Table2[[Return Date]:[Return Date]]&gt;=E$5)*(Table2[[Last Name]:[Last Name]]=$A28)*(Table2[[Event]:[Event]]="Bay Orderly")),"BO",IF(SUMPRODUCT((Table2[[Start Date]:[Start Date]]&lt;=E$5)*(Table2[[Return Date]:[Return Date]]&gt;=E$5)*(Table2[[Last Name]:[Last Name]]=$A28)*(Table2[[Event]:[Event]]="Training")),"TRN",IF(SUMPRODUCT((Table2[[Start Date]:[Start Date]]&lt;=E$5)*(Table2[[Return Date]:[Return Date]]&gt;=E$5)*(Table2[[Last Name]:[Last Name]]=$A28)*(Table2[[Event]:[Event]]="PME")),"PME",IF(SUMPRODUCT((Table2[[Start Date]:[Start Date]]&lt;=E$5)*(Table2[[Return Date]:[Return Date]]&gt;=E$5)*(Table2[[Last Name]:[Last Name]]=$A28)*(Table2[[Event]:[Event]]="Leave")),"LV","")))))))),0)</f>
        <v/>
      </c>
      <c r="F28" s="28" t="str">
        <f>IF($A28&lt;&gt;"",IF(SUMPRODUCT((Table2[[Start Date]:[Start Date]]&lt;=F$5)*(Table2[[Return Date]:[Return Date]]&gt;=F$5)*(Table2[[Last Name]:[Last Name]]=$A28)*(Table2[[Event]:[Event]]="Deployed")),"DPLY",IF(SUMPRODUCT((Table2[[Start Date]:[Start Date]]&lt;=F$5)*(Table2[[Return Date]:[Return Date]]&gt;=F$5)*(Table2[[Last Name]:[Last Name]]=$A28)*(Table2[[Event]:[Event]]="TDY")),"TDY",IF(SUMPRODUCT((Table2[[Start Date]:[Start Date]]&lt;=F$5)*(Table2[[Return Date]:[Return Date]]&gt;=F$5)*(Table2[[Last Name]:[Last Name]]=$A28)*(Table2[[Event]:[Event]]="Quarters")),"QTRS",IF(SUMPRODUCT((Table2[[Start Date]:[Start Date]]&lt;=F$5)*(Table2[[Return Date]:[Return Date]]&gt;=F$5)*(Table2[[Last Name]:[Last Name]]=$A28)*(Table2[[Event]:[Event]]="Appt")),"APPT",IF(SUMPRODUCT((Table2[[Start Date]:[Start Date]]&lt;=F$5)*(Table2[[Return Date]:[Return Date]]&gt;=F$5)*(Table2[[Last Name]:[Last Name]]=$A28)*(Table2[[Event]:[Event]]="Bay Orderly")),"BO",IF(SUMPRODUCT((Table2[[Start Date]:[Start Date]]&lt;=F$5)*(Table2[[Return Date]:[Return Date]]&gt;=F$5)*(Table2[[Last Name]:[Last Name]]=$A28)*(Table2[[Event]:[Event]]="Training")),"TRN",IF(SUMPRODUCT((Table2[[Start Date]:[Start Date]]&lt;=F$5)*(Table2[[Return Date]:[Return Date]]&gt;=F$5)*(Table2[[Last Name]:[Last Name]]=$A28)*(Table2[[Event]:[Event]]="PME")),"PME",IF(SUMPRODUCT((Table2[[Start Date]:[Start Date]]&lt;=F$5)*(Table2[[Return Date]:[Return Date]]&gt;=F$5)*(Table2[[Last Name]:[Last Name]]=$A28)*(Table2[[Event]:[Event]]="Leave")),"LV","")))))))),0)</f>
        <v/>
      </c>
      <c r="G28" s="28" t="str">
        <f>IF($A28&lt;&gt;"",IF(SUMPRODUCT((Table2[[Start Date]:[Start Date]]&lt;=G$5)*(Table2[[Return Date]:[Return Date]]&gt;=G$5)*(Table2[[Last Name]:[Last Name]]=$A28)*(Table2[[Event]:[Event]]="Deployed")),"DPLY",IF(SUMPRODUCT((Table2[[Start Date]:[Start Date]]&lt;=G$5)*(Table2[[Return Date]:[Return Date]]&gt;=G$5)*(Table2[[Last Name]:[Last Name]]=$A28)*(Table2[[Event]:[Event]]="TDY")),"TDY",IF(SUMPRODUCT((Table2[[Start Date]:[Start Date]]&lt;=G$5)*(Table2[[Return Date]:[Return Date]]&gt;=G$5)*(Table2[[Last Name]:[Last Name]]=$A28)*(Table2[[Event]:[Event]]="Quarters")),"QTRS",IF(SUMPRODUCT((Table2[[Start Date]:[Start Date]]&lt;=G$5)*(Table2[[Return Date]:[Return Date]]&gt;=G$5)*(Table2[[Last Name]:[Last Name]]=$A28)*(Table2[[Event]:[Event]]="Appt")),"APPT",IF(SUMPRODUCT((Table2[[Start Date]:[Start Date]]&lt;=G$5)*(Table2[[Return Date]:[Return Date]]&gt;=G$5)*(Table2[[Last Name]:[Last Name]]=$A28)*(Table2[[Event]:[Event]]="Bay Orderly")),"BO",IF(SUMPRODUCT((Table2[[Start Date]:[Start Date]]&lt;=G$5)*(Table2[[Return Date]:[Return Date]]&gt;=G$5)*(Table2[[Last Name]:[Last Name]]=$A28)*(Table2[[Event]:[Event]]="Training")),"TRN",IF(SUMPRODUCT((Table2[[Start Date]:[Start Date]]&lt;=G$5)*(Table2[[Return Date]:[Return Date]]&gt;=G$5)*(Table2[[Last Name]:[Last Name]]=$A28)*(Table2[[Event]:[Event]]="PME")),"PME",IF(SUMPRODUCT((Table2[[Start Date]:[Start Date]]&lt;=G$5)*(Table2[[Return Date]:[Return Date]]&gt;=G$5)*(Table2[[Last Name]:[Last Name]]=$A28)*(Table2[[Event]:[Event]]="Leave")),"LV","")))))))),0)</f>
        <v/>
      </c>
      <c r="H28" s="28" t="str">
        <f>IF($A28&lt;&gt;"",IF(SUMPRODUCT((Table2[[Start Date]:[Start Date]]&lt;=H$5)*(Table2[[Return Date]:[Return Date]]&gt;=H$5)*(Table2[[Last Name]:[Last Name]]=$A28)*(Table2[[Event]:[Event]]="Deployed")),"DPLY",IF(SUMPRODUCT((Table2[[Start Date]:[Start Date]]&lt;=H$5)*(Table2[[Return Date]:[Return Date]]&gt;=H$5)*(Table2[[Last Name]:[Last Name]]=$A28)*(Table2[[Event]:[Event]]="TDY")),"TDY",IF(SUMPRODUCT((Table2[[Start Date]:[Start Date]]&lt;=H$5)*(Table2[[Return Date]:[Return Date]]&gt;=H$5)*(Table2[[Last Name]:[Last Name]]=$A28)*(Table2[[Event]:[Event]]="Quarters")),"QTRS",IF(SUMPRODUCT((Table2[[Start Date]:[Start Date]]&lt;=H$5)*(Table2[[Return Date]:[Return Date]]&gt;=H$5)*(Table2[[Last Name]:[Last Name]]=$A28)*(Table2[[Event]:[Event]]="Appt")),"APPT",IF(SUMPRODUCT((Table2[[Start Date]:[Start Date]]&lt;=H$5)*(Table2[[Return Date]:[Return Date]]&gt;=H$5)*(Table2[[Last Name]:[Last Name]]=$A28)*(Table2[[Event]:[Event]]="Bay Orderly")),"BO",IF(SUMPRODUCT((Table2[[Start Date]:[Start Date]]&lt;=H$5)*(Table2[[Return Date]:[Return Date]]&gt;=H$5)*(Table2[[Last Name]:[Last Name]]=$A28)*(Table2[[Event]:[Event]]="Training")),"TRN",IF(SUMPRODUCT((Table2[[Start Date]:[Start Date]]&lt;=H$5)*(Table2[[Return Date]:[Return Date]]&gt;=H$5)*(Table2[[Last Name]:[Last Name]]=$A28)*(Table2[[Event]:[Event]]="PME")),"PME",IF(SUMPRODUCT((Table2[[Start Date]:[Start Date]]&lt;=H$5)*(Table2[[Return Date]:[Return Date]]&gt;=H$5)*(Table2[[Last Name]:[Last Name]]=$A28)*(Table2[[Event]:[Event]]="Leave")),"LV","")))))))),0)</f>
        <v/>
      </c>
      <c r="I28" s="28" t="str">
        <f>IF($A28&lt;&gt;"",IF(SUMPRODUCT((Table2[[Start Date]:[Start Date]]&lt;=I$5)*(Table2[[Return Date]:[Return Date]]&gt;=I$5)*(Table2[[Last Name]:[Last Name]]=$A28)*(Table2[[Event]:[Event]]="Deployed")),"DPLY",IF(SUMPRODUCT((Table2[[Start Date]:[Start Date]]&lt;=I$5)*(Table2[[Return Date]:[Return Date]]&gt;=I$5)*(Table2[[Last Name]:[Last Name]]=$A28)*(Table2[[Event]:[Event]]="TDY")),"TDY",IF(SUMPRODUCT((Table2[[Start Date]:[Start Date]]&lt;=I$5)*(Table2[[Return Date]:[Return Date]]&gt;=I$5)*(Table2[[Last Name]:[Last Name]]=$A28)*(Table2[[Event]:[Event]]="Quarters")),"QTRS",IF(SUMPRODUCT((Table2[[Start Date]:[Start Date]]&lt;=I$5)*(Table2[[Return Date]:[Return Date]]&gt;=I$5)*(Table2[[Last Name]:[Last Name]]=$A28)*(Table2[[Event]:[Event]]="Appt")),"APPT",IF(SUMPRODUCT((Table2[[Start Date]:[Start Date]]&lt;=I$5)*(Table2[[Return Date]:[Return Date]]&gt;=I$5)*(Table2[[Last Name]:[Last Name]]=$A28)*(Table2[[Event]:[Event]]="Bay Orderly")),"BO",IF(SUMPRODUCT((Table2[[Start Date]:[Start Date]]&lt;=I$5)*(Table2[[Return Date]:[Return Date]]&gt;=I$5)*(Table2[[Last Name]:[Last Name]]=$A28)*(Table2[[Event]:[Event]]="Training")),"TRN",IF(SUMPRODUCT((Table2[[Start Date]:[Start Date]]&lt;=I$5)*(Table2[[Return Date]:[Return Date]]&gt;=I$5)*(Table2[[Last Name]:[Last Name]]=$A28)*(Table2[[Event]:[Event]]="PME")),"PME",IF(SUMPRODUCT((Table2[[Start Date]:[Start Date]]&lt;=I$5)*(Table2[[Return Date]:[Return Date]]&gt;=I$5)*(Table2[[Last Name]:[Last Name]]=$A28)*(Table2[[Event]:[Event]]="Leave")),"LV","")))))))),0)</f>
        <v/>
      </c>
      <c r="J28" s="28" t="str">
        <f>IF($A28&lt;&gt;"",IF(SUMPRODUCT((Table2[[Start Date]:[Start Date]]&lt;=J$5)*(Table2[[Return Date]:[Return Date]]&gt;=J$5)*(Table2[[Last Name]:[Last Name]]=$A28)*(Table2[[Event]:[Event]]="Deployed")),"DPLY",IF(SUMPRODUCT((Table2[[Start Date]:[Start Date]]&lt;=J$5)*(Table2[[Return Date]:[Return Date]]&gt;=J$5)*(Table2[[Last Name]:[Last Name]]=$A28)*(Table2[[Event]:[Event]]="TDY")),"TDY",IF(SUMPRODUCT((Table2[[Start Date]:[Start Date]]&lt;=J$5)*(Table2[[Return Date]:[Return Date]]&gt;=J$5)*(Table2[[Last Name]:[Last Name]]=$A28)*(Table2[[Event]:[Event]]="Quarters")),"QTRS",IF(SUMPRODUCT((Table2[[Start Date]:[Start Date]]&lt;=J$5)*(Table2[[Return Date]:[Return Date]]&gt;=J$5)*(Table2[[Last Name]:[Last Name]]=$A28)*(Table2[[Event]:[Event]]="Appt")),"APPT",IF(SUMPRODUCT((Table2[[Start Date]:[Start Date]]&lt;=J$5)*(Table2[[Return Date]:[Return Date]]&gt;=J$5)*(Table2[[Last Name]:[Last Name]]=$A28)*(Table2[[Event]:[Event]]="Bay Orderly")),"BO",IF(SUMPRODUCT((Table2[[Start Date]:[Start Date]]&lt;=J$5)*(Table2[[Return Date]:[Return Date]]&gt;=J$5)*(Table2[[Last Name]:[Last Name]]=$A28)*(Table2[[Event]:[Event]]="Training")),"TRN",IF(SUMPRODUCT((Table2[[Start Date]:[Start Date]]&lt;=J$5)*(Table2[[Return Date]:[Return Date]]&gt;=J$5)*(Table2[[Last Name]:[Last Name]]=$A28)*(Table2[[Event]:[Event]]="PME")),"PME",IF(SUMPRODUCT((Table2[[Start Date]:[Start Date]]&lt;=J$5)*(Table2[[Return Date]:[Return Date]]&gt;=J$5)*(Table2[[Last Name]:[Last Name]]=$A28)*(Table2[[Event]:[Event]]="Leave")),"LV","")))))))),0)</f>
        <v/>
      </c>
      <c r="K28" s="28" t="str">
        <f>IF($A28&lt;&gt;"",IF(SUMPRODUCT((Table2[[Start Date]:[Start Date]]&lt;=K$5)*(Table2[[Return Date]:[Return Date]]&gt;=K$5)*(Table2[[Last Name]:[Last Name]]=$A28)*(Table2[[Event]:[Event]]="Deployed")),"DPLY",IF(SUMPRODUCT((Table2[[Start Date]:[Start Date]]&lt;=K$5)*(Table2[[Return Date]:[Return Date]]&gt;=K$5)*(Table2[[Last Name]:[Last Name]]=$A28)*(Table2[[Event]:[Event]]="TDY")),"TDY",IF(SUMPRODUCT((Table2[[Start Date]:[Start Date]]&lt;=K$5)*(Table2[[Return Date]:[Return Date]]&gt;=K$5)*(Table2[[Last Name]:[Last Name]]=$A28)*(Table2[[Event]:[Event]]="Quarters")),"QTRS",IF(SUMPRODUCT((Table2[[Start Date]:[Start Date]]&lt;=K$5)*(Table2[[Return Date]:[Return Date]]&gt;=K$5)*(Table2[[Last Name]:[Last Name]]=$A28)*(Table2[[Event]:[Event]]="Appt")),"APPT",IF(SUMPRODUCT((Table2[[Start Date]:[Start Date]]&lt;=K$5)*(Table2[[Return Date]:[Return Date]]&gt;=K$5)*(Table2[[Last Name]:[Last Name]]=$A28)*(Table2[[Event]:[Event]]="Bay Orderly")),"BO",IF(SUMPRODUCT((Table2[[Start Date]:[Start Date]]&lt;=K$5)*(Table2[[Return Date]:[Return Date]]&gt;=K$5)*(Table2[[Last Name]:[Last Name]]=$A28)*(Table2[[Event]:[Event]]="Training")),"TRN",IF(SUMPRODUCT((Table2[[Start Date]:[Start Date]]&lt;=K$5)*(Table2[[Return Date]:[Return Date]]&gt;=K$5)*(Table2[[Last Name]:[Last Name]]=$A28)*(Table2[[Event]:[Event]]="PME")),"PME",IF(SUMPRODUCT((Table2[[Start Date]:[Start Date]]&lt;=K$5)*(Table2[[Return Date]:[Return Date]]&gt;=K$5)*(Table2[[Last Name]:[Last Name]]=$A28)*(Table2[[Event]:[Event]]="Leave")),"LV","")))))))),0)</f>
        <v/>
      </c>
      <c r="L28" s="28" t="str">
        <f>IF($A28&lt;&gt;"",IF(SUMPRODUCT((Table2[[Start Date]:[Start Date]]&lt;=L$5)*(Table2[[Return Date]:[Return Date]]&gt;=L$5)*(Table2[[Last Name]:[Last Name]]=$A28)*(Table2[[Event]:[Event]]="Deployed")),"DPLY",IF(SUMPRODUCT((Table2[[Start Date]:[Start Date]]&lt;=L$5)*(Table2[[Return Date]:[Return Date]]&gt;=L$5)*(Table2[[Last Name]:[Last Name]]=$A28)*(Table2[[Event]:[Event]]="TDY")),"TDY",IF(SUMPRODUCT((Table2[[Start Date]:[Start Date]]&lt;=L$5)*(Table2[[Return Date]:[Return Date]]&gt;=L$5)*(Table2[[Last Name]:[Last Name]]=$A28)*(Table2[[Event]:[Event]]="Quarters")),"QTRS",IF(SUMPRODUCT((Table2[[Start Date]:[Start Date]]&lt;=L$5)*(Table2[[Return Date]:[Return Date]]&gt;=L$5)*(Table2[[Last Name]:[Last Name]]=$A28)*(Table2[[Event]:[Event]]="Appt")),"APPT",IF(SUMPRODUCT((Table2[[Start Date]:[Start Date]]&lt;=L$5)*(Table2[[Return Date]:[Return Date]]&gt;=L$5)*(Table2[[Last Name]:[Last Name]]=$A28)*(Table2[[Event]:[Event]]="Bay Orderly")),"BO",IF(SUMPRODUCT((Table2[[Start Date]:[Start Date]]&lt;=L$5)*(Table2[[Return Date]:[Return Date]]&gt;=L$5)*(Table2[[Last Name]:[Last Name]]=$A28)*(Table2[[Event]:[Event]]="Training")),"TRN",IF(SUMPRODUCT((Table2[[Start Date]:[Start Date]]&lt;=L$5)*(Table2[[Return Date]:[Return Date]]&gt;=L$5)*(Table2[[Last Name]:[Last Name]]=$A28)*(Table2[[Event]:[Event]]="PME")),"PME",IF(SUMPRODUCT((Table2[[Start Date]:[Start Date]]&lt;=L$5)*(Table2[[Return Date]:[Return Date]]&gt;=L$5)*(Table2[[Last Name]:[Last Name]]=$A28)*(Table2[[Event]:[Event]]="Leave")),"LV","")))))))),0)</f>
        <v/>
      </c>
      <c r="M28" s="28" t="str">
        <f>IF($A28&lt;&gt;"",IF(SUMPRODUCT((Table2[[Start Date]:[Start Date]]&lt;=M$5)*(Table2[[Return Date]:[Return Date]]&gt;=M$5)*(Table2[[Last Name]:[Last Name]]=$A28)*(Table2[[Event]:[Event]]="Deployed")),"DPLY",IF(SUMPRODUCT((Table2[[Start Date]:[Start Date]]&lt;=M$5)*(Table2[[Return Date]:[Return Date]]&gt;=M$5)*(Table2[[Last Name]:[Last Name]]=$A28)*(Table2[[Event]:[Event]]="TDY")),"TDY",IF(SUMPRODUCT((Table2[[Start Date]:[Start Date]]&lt;=M$5)*(Table2[[Return Date]:[Return Date]]&gt;=M$5)*(Table2[[Last Name]:[Last Name]]=$A28)*(Table2[[Event]:[Event]]="Quarters")),"QTRS",IF(SUMPRODUCT((Table2[[Start Date]:[Start Date]]&lt;=M$5)*(Table2[[Return Date]:[Return Date]]&gt;=M$5)*(Table2[[Last Name]:[Last Name]]=$A28)*(Table2[[Event]:[Event]]="Appt")),"APPT",IF(SUMPRODUCT((Table2[[Start Date]:[Start Date]]&lt;=M$5)*(Table2[[Return Date]:[Return Date]]&gt;=M$5)*(Table2[[Last Name]:[Last Name]]=$A28)*(Table2[[Event]:[Event]]="Bay Orderly")),"BO",IF(SUMPRODUCT((Table2[[Start Date]:[Start Date]]&lt;=M$5)*(Table2[[Return Date]:[Return Date]]&gt;=M$5)*(Table2[[Last Name]:[Last Name]]=$A28)*(Table2[[Event]:[Event]]="Training")),"TRN",IF(SUMPRODUCT((Table2[[Start Date]:[Start Date]]&lt;=M$5)*(Table2[[Return Date]:[Return Date]]&gt;=M$5)*(Table2[[Last Name]:[Last Name]]=$A28)*(Table2[[Event]:[Event]]="PME")),"PME",IF(SUMPRODUCT((Table2[[Start Date]:[Start Date]]&lt;=M$5)*(Table2[[Return Date]:[Return Date]]&gt;=M$5)*(Table2[[Last Name]:[Last Name]]=$A28)*(Table2[[Event]:[Event]]="Leave")),"LV","")))))))),0)</f>
        <v/>
      </c>
      <c r="N28" s="28" t="str">
        <f>IF($A28&lt;&gt;"",IF(SUMPRODUCT((Table2[[Start Date]:[Start Date]]&lt;=N$5)*(Table2[[Return Date]:[Return Date]]&gt;=N$5)*(Table2[[Last Name]:[Last Name]]=$A28)*(Table2[[Event]:[Event]]="Deployed")),"DPLY",IF(SUMPRODUCT((Table2[[Start Date]:[Start Date]]&lt;=N$5)*(Table2[[Return Date]:[Return Date]]&gt;=N$5)*(Table2[[Last Name]:[Last Name]]=$A28)*(Table2[[Event]:[Event]]="TDY")),"TDY",IF(SUMPRODUCT((Table2[[Start Date]:[Start Date]]&lt;=N$5)*(Table2[[Return Date]:[Return Date]]&gt;=N$5)*(Table2[[Last Name]:[Last Name]]=$A28)*(Table2[[Event]:[Event]]="Quarters")),"QTRS",IF(SUMPRODUCT((Table2[[Start Date]:[Start Date]]&lt;=N$5)*(Table2[[Return Date]:[Return Date]]&gt;=N$5)*(Table2[[Last Name]:[Last Name]]=$A28)*(Table2[[Event]:[Event]]="Appt")),"APPT",IF(SUMPRODUCT((Table2[[Start Date]:[Start Date]]&lt;=N$5)*(Table2[[Return Date]:[Return Date]]&gt;=N$5)*(Table2[[Last Name]:[Last Name]]=$A28)*(Table2[[Event]:[Event]]="Bay Orderly")),"BO",IF(SUMPRODUCT((Table2[[Start Date]:[Start Date]]&lt;=N$5)*(Table2[[Return Date]:[Return Date]]&gt;=N$5)*(Table2[[Last Name]:[Last Name]]=$A28)*(Table2[[Event]:[Event]]="Training")),"TRN",IF(SUMPRODUCT((Table2[[Start Date]:[Start Date]]&lt;=N$5)*(Table2[[Return Date]:[Return Date]]&gt;=N$5)*(Table2[[Last Name]:[Last Name]]=$A28)*(Table2[[Event]:[Event]]="PME")),"PME",IF(SUMPRODUCT((Table2[[Start Date]:[Start Date]]&lt;=N$5)*(Table2[[Return Date]:[Return Date]]&gt;=N$5)*(Table2[[Last Name]:[Last Name]]=$A28)*(Table2[[Event]:[Event]]="Leave")),"LV","")))))))),0)</f>
        <v>LV</v>
      </c>
      <c r="O28" s="28" t="str">
        <f>IF($A28&lt;&gt;"",IF(SUMPRODUCT((Table2[[Start Date]:[Start Date]]&lt;=O$5)*(Table2[[Return Date]:[Return Date]]&gt;=O$5)*(Table2[[Last Name]:[Last Name]]=$A28)*(Table2[[Event]:[Event]]="Deployed")),"DPLY",IF(SUMPRODUCT((Table2[[Start Date]:[Start Date]]&lt;=O$5)*(Table2[[Return Date]:[Return Date]]&gt;=O$5)*(Table2[[Last Name]:[Last Name]]=$A28)*(Table2[[Event]:[Event]]="TDY")),"TDY",IF(SUMPRODUCT((Table2[[Start Date]:[Start Date]]&lt;=O$5)*(Table2[[Return Date]:[Return Date]]&gt;=O$5)*(Table2[[Last Name]:[Last Name]]=$A28)*(Table2[[Event]:[Event]]="Quarters")),"QTRS",IF(SUMPRODUCT((Table2[[Start Date]:[Start Date]]&lt;=O$5)*(Table2[[Return Date]:[Return Date]]&gt;=O$5)*(Table2[[Last Name]:[Last Name]]=$A28)*(Table2[[Event]:[Event]]="Appt")),"APPT",IF(SUMPRODUCT((Table2[[Start Date]:[Start Date]]&lt;=O$5)*(Table2[[Return Date]:[Return Date]]&gt;=O$5)*(Table2[[Last Name]:[Last Name]]=$A28)*(Table2[[Event]:[Event]]="Bay Orderly")),"BO",IF(SUMPRODUCT((Table2[[Start Date]:[Start Date]]&lt;=O$5)*(Table2[[Return Date]:[Return Date]]&gt;=O$5)*(Table2[[Last Name]:[Last Name]]=$A28)*(Table2[[Event]:[Event]]="Training")),"TRN",IF(SUMPRODUCT((Table2[[Start Date]:[Start Date]]&lt;=O$5)*(Table2[[Return Date]:[Return Date]]&gt;=O$5)*(Table2[[Last Name]:[Last Name]]=$A28)*(Table2[[Event]:[Event]]="PME")),"PME",IF(SUMPRODUCT((Table2[[Start Date]:[Start Date]]&lt;=O$5)*(Table2[[Return Date]:[Return Date]]&gt;=O$5)*(Table2[[Last Name]:[Last Name]]=$A28)*(Table2[[Event]:[Event]]="Leave")),"LV","")))))))),0)</f>
        <v/>
      </c>
      <c r="P28" s="28" t="str">
        <f>IF($A28&lt;&gt;"",IF(SUMPRODUCT((Table2[[Start Date]:[Start Date]]&lt;=P$5)*(Table2[[Return Date]:[Return Date]]&gt;=P$5)*(Table2[[Last Name]:[Last Name]]=$A28)*(Table2[[Event]:[Event]]="Deployed")),"DPLY",IF(SUMPRODUCT((Table2[[Start Date]:[Start Date]]&lt;=P$5)*(Table2[[Return Date]:[Return Date]]&gt;=P$5)*(Table2[[Last Name]:[Last Name]]=$A28)*(Table2[[Event]:[Event]]="TDY")),"TDY",IF(SUMPRODUCT((Table2[[Start Date]:[Start Date]]&lt;=P$5)*(Table2[[Return Date]:[Return Date]]&gt;=P$5)*(Table2[[Last Name]:[Last Name]]=$A28)*(Table2[[Event]:[Event]]="Quarters")),"QTRS",IF(SUMPRODUCT((Table2[[Start Date]:[Start Date]]&lt;=P$5)*(Table2[[Return Date]:[Return Date]]&gt;=P$5)*(Table2[[Last Name]:[Last Name]]=$A28)*(Table2[[Event]:[Event]]="Appt")),"APPT",IF(SUMPRODUCT((Table2[[Start Date]:[Start Date]]&lt;=P$5)*(Table2[[Return Date]:[Return Date]]&gt;=P$5)*(Table2[[Last Name]:[Last Name]]=$A28)*(Table2[[Event]:[Event]]="Bay Orderly")),"BO",IF(SUMPRODUCT((Table2[[Start Date]:[Start Date]]&lt;=P$5)*(Table2[[Return Date]:[Return Date]]&gt;=P$5)*(Table2[[Last Name]:[Last Name]]=$A28)*(Table2[[Event]:[Event]]="Training")),"TRN",IF(SUMPRODUCT((Table2[[Start Date]:[Start Date]]&lt;=P$5)*(Table2[[Return Date]:[Return Date]]&gt;=P$5)*(Table2[[Last Name]:[Last Name]]=$A28)*(Table2[[Event]:[Event]]="PME")),"PME",IF(SUMPRODUCT((Table2[[Start Date]:[Start Date]]&lt;=P$5)*(Table2[[Return Date]:[Return Date]]&gt;=P$5)*(Table2[[Last Name]:[Last Name]]=$A28)*(Table2[[Event]:[Event]]="Leave")),"LV","")))))))),0)</f>
        <v/>
      </c>
      <c r="Q28" s="28" t="str">
        <f>IF($A28&lt;&gt;"",IF(SUMPRODUCT((Table2[[Start Date]:[Start Date]]&lt;=Q$5)*(Table2[[Return Date]:[Return Date]]&gt;=Q$5)*(Table2[[Last Name]:[Last Name]]=$A28)*(Table2[[Event]:[Event]]="Deployed")),"DPLY",IF(SUMPRODUCT((Table2[[Start Date]:[Start Date]]&lt;=Q$5)*(Table2[[Return Date]:[Return Date]]&gt;=Q$5)*(Table2[[Last Name]:[Last Name]]=$A28)*(Table2[[Event]:[Event]]="TDY")),"TDY",IF(SUMPRODUCT((Table2[[Start Date]:[Start Date]]&lt;=Q$5)*(Table2[[Return Date]:[Return Date]]&gt;=Q$5)*(Table2[[Last Name]:[Last Name]]=$A28)*(Table2[[Event]:[Event]]="Quarters")),"QTRS",IF(SUMPRODUCT((Table2[[Start Date]:[Start Date]]&lt;=Q$5)*(Table2[[Return Date]:[Return Date]]&gt;=Q$5)*(Table2[[Last Name]:[Last Name]]=$A28)*(Table2[[Event]:[Event]]="Appt")),"APPT",IF(SUMPRODUCT((Table2[[Start Date]:[Start Date]]&lt;=Q$5)*(Table2[[Return Date]:[Return Date]]&gt;=Q$5)*(Table2[[Last Name]:[Last Name]]=$A28)*(Table2[[Event]:[Event]]="Bay Orderly")),"BO",IF(SUMPRODUCT((Table2[[Start Date]:[Start Date]]&lt;=Q$5)*(Table2[[Return Date]:[Return Date]]&gt;=Q$5)*(Table2[[Last Name]:[Last Name]]=$A28)*(Table2[[Event]:[Event]]="Training")),"TRN",IF(SUMPRODUCT((Table2[[Start Date]:[Start Date]]&lt;=Q$5)*(Table2[[Return Date]:[Return Date]]&gt;=Q$5)*(Table2[[Last Name]:[Last Name]]=$A28)*(Table2[[Event]:[Event]]="PME")),"PME",IF(SUMPRODUCT((Table2[[Start Date]:[Start Date]]&lt;=Q$5)*(Table2[[Return Date]:[Return Date]]&gt;=Q$5)*(Table2[[Last Name]:[Last Name]]=$A28)*(Table2[[Event]:[Event]]="Leave")),"LV","")))))))),0)</f>
        <v/>
      </c>
      <c r="R28" s="28" t="str">
        <f>IF($A28&lt;&gt;"",IF(SUMPRODUCT((Table2[[Start Date]:[Start Date]]&lt;=R$5)*(Table2[[Return Date]:[Return Date]]&gt;=R$5)*(Table2[[Last Name]:[Last Name]]=$A28)*(Table2[[Event]:[Event]]="Deployed")),"DPLY",IF(SUMPRODUCT((Table2[[Start Date]:[Start Date]]&lt;=R$5)*(Table2[[Return Date]:[Return Date]]&gt;=R$5)*(Table2[[Last Name]:[Last Name]]=$A28)*(Table2[[Event]:[Event]]="TDY")),"TDY",IF(SUMPRODUCT((Table2[[Start Date]:[Start Date]]&lt;=R$5)*(Table2[[Return Date]:[Return Date]]&gt;=R$5)*(Table2[[Last Name]:[Last Name]]=$A28)*(Table2[[Event]:[Event]]="Quarters")),"QTRS",IF(SUMPRODUCT((Table2[[Start Date]:[Start Date]]&lt;=R$5)*(Table2[[Return Date]:[Return Date]]&gt;=R$5)*(Table2[[Last Name]:[Last Name]]=$A28)*(Table2[[Event]:[Event]]="Appt")),"APPT",IF(SUMPRODUCT((Table2[[Start Date]:[Start Date]]&lt;=R$5)*(Table2[[Return Date]:[Return Date]]&gt;=R$5)*(Table2[[Last Name]:[Last Name]]=$A28)*(Table2[[Event]:[Event]]="Bay Orderly")),"BO",IF(SUMPRODUCT((Table2[[Start Date]:[Start Date]]&lt;=R$5)*(Table2[[Return Date]:[Return Date]]&gt;=R$5)*(Table2[[Last Name]:[Last Name]]=$A28)*(Table2[[Event]:[Event]]="Training")),"TRN",IF(SUMPRODUCT((Table2[[Start Date]:[Start Date]]&lt;=R$5)*(Table2[[Return Date]:[Return Date]]&gt;=R$5)*(Table2[[Last Name]:[Last Name]]=$A28)*(Table2[[Event]:[Event]]="PME")),"PME",IF(SUMPRODUCT((Table2[[Start Date]:[Start Date]]&lt;=R$5)*(Table2[[Return Date]:[Return Date]]&gt;=R$5)*(Table2[[Last Name]:[Last Name]]=$A28)*(Table2[[Event]:[Event]]="Leave")),"LV","")))))))),0)</f>
        <v/>
      </c>
      <c r="S28" s="28" t="str">
        <f>IF($A28&lt;&gt;"",IF(SUMPRODUCT((Table2[[Start Date]:[Start Date]]&lt;=S$5)*(Table2[[Return Date]:[Return Date]]&gt;=S$5)*(Table2[[Last Name]:[Last Name]]=$A28)*(Table2[[Event]:[Event]]="Deployed")),"DPLY",IF(SUMPRODUCT((Table2[[Start Date]:[Start Date]]&lt;=S$5)*(Table2[[Return Date]:[Return Date]]&gt;=S$5)*(Table2[[Last Name]:[Last Name]]=$A28)*(Table2[[Event]:[Event]]="TDY")),"TDY",IF(SUMPRODUCT((Table2[[Start Date]:[Start Date]]&lt;=S$5)*(Table2[[Return Date]:[Return Date]]&gt;=S$5)*(Table2[[Last Name]:[Last Name]]=$A28)*(Table2[[Event]:[Event]]="Quarters")),"QTRS",IF(SUMPRODUCT((Table2[[Start Date]:[Start Date]]&lt;=S$5)*(Table2[[Return Date]:[Return Date]]&gt;=S$5)*(Table2[[Last Name]:[Last Name]]=$A28)*(Table2[[Event]:[Event]]="Appt")),"APPT",IF(SUMPRODUCT((Table2[[Start Date]:[Start Date]]&lt;=S$5)*(Table2[[Return Date]:[Return Date]]&gt;=S$5)*(Table2[[Last Name]:[Last Name]]=$A28)*(Table2[[Event]:[Event]]="Bay Orderly")),"BO",IF(SUMPRODUCT((Table2[[Start Date]:[Start Date]]&lt;=S$5)*(Table2[[Return Date]:[Return Date]]&gt;=S$5)*(Table2[[Last Name]:[Last Name]]=$A28)*(Table2[[Event]:[Event]]="Training")),"TRN",IF(SUMPRODUCT((Table2[[Start Date]:[Start Date]]&lt;=S$5)*(Table2[[Return Date]:[Return Date]]&gt;=S$5)*(Table2[[Last Name]:[Last Name]]=$A28)*(Table2[[Event]:[Event]]="PME")),"PME",IF(SUMPRODUCT((Table2[[Start Date]:[Start Date]]&lt;=S$5)*(Table2[[Return Date]:[Return Date]]&gt;=S$5)*(Table2[[Last Name]:[Last Name]]=$A28)*(Table2[[Event]:[Event]]="Leave")),"LV","")))))))),0)</f>
        <v/>
      </c>
      <c r="T28" s="28" t="str">
        <f>IF($A28&lt;&gt;"",IF(SUMPRODUCT((Table2[[Start Date]:[Start Date]]&lt;=T$5)*(Table2[[Return Date]:[Return Date]]&gt;=T$5)*(Table2[[Last Name]:[Last Name]]=$A28)*(Table2[[Event]:[Event]]="Deployed")),"DPLY",IF(SUMPRODUCT((Table2[[Start Date]:[Start Date]]&lt;=T$5)*(Table2[[Return Date]:[Return Date]]&gt;=T$5)*(Table2[[Last Name]:[Last Name]]=$A28)*(Table2[[Event]:[Event]]="TDY")),"TDY",IF(SUMPRODUCT((Table2[[Start Date]:[Start Date]]&lt;=T$5)*(Table2[[Return Date]:[Return Date]]&gt;=T$5)*(Table2[[Last Name]:[Last Name]]=$A28)*(Table2[[Event]:[Event]]="Quarters")),"QTRS",IF(SUMPRODUCT((Table2[[Start Date]:[Start Date]]&lt;=T$5)*(Table2[[Return Date]:[Return Date]]&gt;=T$5)*(Table2[[Last Name]:[Last Name]]=$A28)*(Table2[[Event]:[Event]]="Appt")),"APPT",IF(SUMPRODUCT((Table2[[Start Date]:[Start Date]]&lt;=T$5)*(Table2[[Return Date]:[Return Date]]&gt;=T$5)*(Table2[[Last Name]:[Last Name]]=$A28)*(Table2[[Event]:[Event]]="Bay Orderly")),"BO",IF(SUMPRODUCT((Table2[[Start Date]:[Start Date]]&lt;=T$5)*(Table2[[Return Date]:[Return Date]]&gt;=T$5)*(Table2[[Last Name]:[Last Name]]=$A28)*(Table2[[Event]:[Event]]="Training")),"TRN",IF(SUMPRODUCT((Table2[[Start Date]:[Start Date]]&lt;=T$5)*(Table2[[Return Date]:[Return Date]]&gt;=T$5)*(Table2[[Last Name]:[Last Name]]=$A28)*(Table2[[Event]:[Event]]="PME")),"PME",IF(SUMPRODUCT((Table2[[Start Date]:[Start Date]]&lt;=T$5)*(Table2[[Return Date]:[Return Date]]&gt;=T$5)*(Table2[[Last Name]:[Last Name]]=$A28)*(Table2[[Event]:[Event]]="Leave")),"LV","")))))))),0)</f>
        <v/>
      </c>
      <c r="U28" s="28" t="str">
        <f>IF($A28&lt;&gt;"",IF(SUMPRODUCT((Table2[[Start Date]:[Start Date]]&lt;=U$5)*(Table2[[Return Date]:[Return Date]]&gt;=U$5)*(Table2[[Last Name]:[Last Name]]=$A28)*(Table2[[Event]:[Event]]="Deployed")),"DPLY",IF(SUMPRODUCT((Table2[[Start Date]:[Start Date]]&lt;=U$5)*(Table2[[Return Date]:[Return Date]]&gt;=U$5)*(Table2[[Last Name]:[Last Name]]=$A28)*(Table2[[Event]:[Event]]="TDY")),"TDY",IF(SUMPRODUCT((Table2[[Start Date]:[Start Date]]&lt;=U$5)*(Table2[[Return Date]:[Return Date]]&gt;=U$5)*(Table2[[Last Name]:[Last Name]]=$A28)*(Table2[[Event]:[Event]]="Quarters")),"QTRS",IF(SUMPRODUCT((Table2[[Start Date]:[Start Date]]&lt;=U$5)*(Table2[[Return Date]:[Return Date]]&gt;=U$5)*(Table2[[Last Name]:[Last Name]]=$A28)*(Table2[[Event]:[Event]]="Appt")),"APPT",IF(SUMPRODUCT((Table2[[Start Date]:[Start Date]]&lt;=U$5)*(Table2[[Return Date]:[Return Date]]&gt;=U$5)*(Table2[[Last Name]:[Last Name]]=$A28)*(Table2[[Event]:[Event]]="Bay Orderly")),"BO",IF(SUMPRODUCT((Table2[[Start Date]:[Start Date]]&lt;=U$5)*(Table2[[Return Date]:[Return Date]]&gt;=U$5)*(Table2[[Last Name]:[Last Name]]=$A28)*(Table2[[Event]:[Event]]="Training")),"TRN",IF(SUMPRODUCT((Table2[[Start Date]:[Start Date]]&lt;=U$5)*(Table2[[Return Date]:[Return Date]]&gt;=U$5)*(Table2[[Last Name]:[Last Name]]=$A28)*(Table2[[Event]:[Event]]="PME")),"PME",IF(SUMPRODUCT((Table2[[Start Date]:[Start Date]]&lt;=U$5)*(Table2[[Return Date]:[Return Date]]&gt;=U$5)*(Table2[[Last Name]:[Last Name]]=$A28)*(Table2[[Event]:[Event]]="Leave")),"LV","")))))))),0)</f>
        <v/>
      </c>
      <c r="V28" s="28" t="str">
        <f>IF($A28&lt;&gt;"",IF(SUMPRODUCT((Table2[[Start Date]:[Start Date]]&lt;=V$5)*(Table2[[Return Date]:[Return Date]]&gt;=V$5)*(Table2[[Last Name]:[Last Name]]=$A28)*(Table2[[Event]:[Event]]="Deployed")),"DPLY",IF(SUMPRODUCT((Table2[[Start Date]:[Start Date]]&lt;=V$5)*(Table2[[Return Date]:[Return Date]]&gt;=V$5)*(Table2[[Last Name]:[Last Name]]=$A28)*(Table2[[Event]:[Event]]="TDY")),"TDY",IF(SUMPRODUCT((Table2[[Start Date]:[Start Date]]&lt;=V$5)*(Table2[[Return Date]:[Return Date]]&gt;=V$5)*(Table2[[Last Name]:[Last Name]]=$A28)*(Table2[[Event]:[Event]]="Quarters")),"QTRS",IF(SUMPRODUCT((Table2[[Start Date]:[Start Date]]&lt;=V$5)*(Table2[[Return Date]:[Return Date]]&gt;=V$5)*(Table2[[Last Name]:[Last Name]]=$A28)*(Table2[[Event]:[Event]]="Appt")),"APPT",IF(SUMPRODUCT((Table2[[Start Date]:[Start Date]]&lt;=V$5)*(Table2[[Return Date]:[Return Date]]&gt;=V$5)*(Table2[[Last Name]:[Last Name]]=$A28)*(Table2[[Event]:[Event]]="Bay Orderly")),"BO",IF(SUMPRODUCT((Table2[[Start Date]:[Start Date]]&lt;=V$5)*(Table2[[Return Date]:[Return Date]]&gt;=V$5)*(Table2[[Last Name]:[Last Name]]=$A28)*(Table2[[Event]:[Event]]="Training")),"TRN",IF(SUMPRODUCT((Table2[[Start Date]:[Start Date]]&lt;=V$5)*(Table2[[Return Date]:[Return Date]]&gt;=V$5)*(Table2[[Last Name]:[Last Name]]=$A28)*(Table2[[Event]:[Event]]="PME")),"PME",IF(SUMPRODUCT((Table2[[Start Date]:[Start Date]]&lt;=V$5)*(Table2[[Return Date]:[Return Date]]&gt;=V$5)*(Table2[[Last Name]:[Last Name]]=$A28)*(Table2[[Event]:[Event]]="Leave")),"LV","")))))))),0)</f>
        <v/>
      </c>
      <c r="W28" s="28" t="str">
        <f>IF($A28&lt;&gt;"",IF(SUMPRODUCT((Table2[[Start Date]:[Start Date]]&lt;=W$5)*(Table2[[Return Date]:[Return Date]]&gt;=W$5)*(Table2[[Last Name]:[Last Name]]=$A28)*(Table2[[Event]:[Event]]="Deployed")),"DPLY",IF(SUMPRODUCT((Table2[[Start Date]:[Start Date]]&lt;=W$5)*(Table2[[Return Date]:[Return Date]]&gt;=W$5)*(Table2[[Last Name]:[Last Name]]=$A28)*(Table2[[Event]:[Event]]="TDY")),"TDY",IF(SUMPRODUCT((Table2[[Start Date]:[Start Date]]&lt;=W$5)*(Table2[[Return Date]:[Return Date]]&gt;=W$5)*(Table2[[Last Name]:[Last Name]]=$A28)*(Table2[[Event]:[Event]]="Quarters")),"QTRS",IF(SUMPRODUCT((Table2[[Start Date]:[Start Date]]&lt;=W$5)*(Table2[[Return Date]:[Return Date]]&gt;=W$5)*(Table2[[Last Name]:[Last Name]]=$A28)*(Table2[[Event]:[Event]]="Appt")),"APPT",IF(SUMPRODUCT((Table2[[Start Date]:[Start Date]]&lt;=W$5)*(Table2[[Return Date]:[Return Date]]&gt;=W$5)*(Table2[[Last Name]:[Last Name]]=$A28)*(Table2[[Event]:[Event]]="Bay Orderly")),"BO",IF(SUMPRODUCT((Table2[[Start Date]:[Start Date]]&lt;=W$5)*(Table2[[Return Date]:[Return Date]]&gt;=W$5)*(Table2[[Last Name]:[Last Name]]=$A28)*(Table2[[Event]:[Event]]="Training")),"TRN",IF(SUMPRODUCT((Table2[[Start Date]:[Start Date]]&lt;=W$5)*(Table2[[Return Date]:[Return Date]]&gt;=W$5)*(Table2[[Last Name]:[Last Name]]=$A28)*(Table2[[Event]:[Event]]="PME")),"PME",IF(SUMPRODUCT((Table2[[Start Date]:[Start Date]]&lt;=W$5)*(Table2[[Return Date]:[Return Date]]&gt;=W$5)*(Table2[[Last Name]:[Last Name]]=$A28)*(Table2[[Event]:[Event]]="Leave")),"LV","")))))))),0)</f>
        <v/>
      </c>
      <c r="X28" s="28" t="str">
        <f>IF($A28&lt;&gt;"",IF(SUMPRODUCT((Table2[[Start Date]:[Start Date]]&lt;=X$5)*(Table2[[Return Date]:[Return Date]]&gt;=X$5)*(Table2[[Last Name]:[Last Name]]=$A28)*(Table2[[Event]:[Event]]="Deployed")),"DPLY",IF(SUMPRODUCT((Table2[[Start Date]:[Start Date]]&lt;=X$5)*(Table2[[Return Date]:[Return Date]]&gt;=X$5)*(Table2[[Last Name]:[Last Name]]=$A28)*(Table2[[Event]:[Event]]="TDY")),"TDY",IF(SUMPRODUCT((Table2[[Start Date]:[Start Date]]&lt;=X$5)*(Table2[[Return Date]:[Return Date]]&gt;=X$5)*(Table2[[Last Name]:[Last Name]]=$A28)*(Table2[[Event]:[Event]]="Quarters")),"QTRS",IF(SUMPRODUCT((Table2[[Start Date]:[Start Date]]&lt;=X$5)*(Table2[[Return Date]:[Return Date]]&gt;=X$5)*(Table2[[Last Name]:[Last Name]]=$A28)*(Table2[[Event]:[Event]]="Appt")),"APPT",IF(SUMPRODUCT((Table2[[Start Date]:[Start Date]]&lt;=X$5)*(Table2[[Return Date]:[Return Date]]&gt;=X$5)*(Table2[[Last Name]:[Last Name]]=$A28)*(Table2[[Event]:[Event]]="Bay Orderly")),"BO",IF(SUMPRODUCT((Table2[[Start Date]:[Start Date]]&lt;=X$5)*(Table2[[Return Date]:[Return Date]]&gt;=X$5)*(Table2[[Last Name]:[Last Name]]=$A28)*(Table2[[Event]:[Event]]="Training")),"TRN",IF(SUMPRODUCT((Table2[[Start Date]:[Start Date]]&lt;=X$5)*(Table2[[Return Date]:[Return Date]]&gt;=X$5)*(Table2[[Last Name]:[Last Name]]=$A28)*(Table2[[Event]:[Event]]="PME")),"PME",IF(SUMPRODUCT((Table2[[Start Date]:[Start Date]]&lt;=X$5)*(Table2[[Return Date]:[Return Date]]&gt;=X$5)*(Table2[[Last Name]:[Last Name]]=$A28)*(Table2[[Event]:[Event]]="Leave")),"LV","")))))))),0)</f>
        <v/>
      </c>
      <c r="Y28" s="28" t="str">
        <f>IF($A28&lt;&gt;"",IF(SUMPRODUCT((Table2[[Start Date]:[Start Date]]&lt;=Y$5)*(Table2[[Return Date]:[Return Date]]&gt;=Y$5)*(Table2[[Last Name]:[Last Name]]=$A28)*(Table2[[Event]:[Event]]="Deployed")),"DPLY",IF(SUMPRODUCT((Table2[[Start Date]:[Start Date]]&lt;=Y$5)*(Table2[[Return Date]:[Return Date]]&gt;=Y$5)*(Table2[[Last Name]:[Last Name]]=$A28)*(Table2[[Event]:[Event]]="TDY")),"TDY",IF(SUMPRODUCT((Table2[[Start Date]:[Start Date]]&lt;=Y$5)*(Table2[[Return Date]:[Return Date]]&gt;=Y$5)*(Table2[[Last Name]:[Last Name]]=$A28)*(Table2[[Event]:[Event]]="Quarters")),"QTRS",IF(SUMPRODUCT((Table2[[Start Date]:[Start Date]]&lt;=Y$5)*(Table2[[Return Date]:[Return Date]]&gt;=Y$5)*(Table2[[Last Name]:[Last Name]]=$A28)*(Table2[[Event]:[Event]]="Appt")),"APPT",IF(SUMPRODUCT((Table2[[Start Date]:[Start Date]]&lt;=Y$5)*(Table2[[Return Date]:[Return Date]]&gt;=Y$5)*(Table2[[Last Name]:[Last Name]]=$A28)*(Table2[[Event]:[Event]]="Bay Orderly")),"BO",IF(SUMPRODUCT((Table2[[Start Date]:[Start Date]]&lt;=Y$5)*(Table2[[Return Date]:[Return Date]]&gt;=Y$5)*(Table2[[Last Name]:[Last Name]]=$A28)*(Table2[[Event]:[Event]]="Training")),"TRN",IF(SUMPRODUCT((Table2[[Start Date]:[Start Date]]&lt;=Y$5)*(Table2[[Return Date]:[Return Date]]&gt;=Y$5)*(Table2[[Last Name]:[Last Name]]=$A28)*(Table2[[Event]:[Event]]="PME")),"PME",IF(SUMPRODUCT((Table2[[Start Date]:[Start Date]]&lt;=Y$5)*(Table2[[Return Date]:[Return Date]]&gt;=Y$5)*(Table2[[Last Name]:[Last Name]]=$A28)*(Table2[[Event]:[Event]]="Leave")),"LV","")))))))),0)</f>
        <v/>
      </c>
      <c r="Z28" s="28" t="str">
        <f>IF($A28&lt;&gt;"",IF(SUMPRODUCT((Table2[[Start Date]:[Start Date]]&lt;=Z$5)*(Table2[[Return Date]:[Return Date]]&gt;=Z$5)*(Table2[[Last Name]:[Last Name]]=$A28)*(Table2[[Event]:[Event]]="Deployed")),"DPLY",IF(SUMPRODUCT((Table2[[Start Date]:[Start Date]]&lt;=Z$5)*(Table2[[Return Date]:[Return Date]]&gt;=Z$5)*(Table2[[Last Name]:[Last Name]]=$A28)*(Table2[[Event]:[Event]]="TDY")),"TDY",IF(SUMPRODUCT((Table2[[Start Date]:[Start Date]]&lt;=Z$5)*(Table2[[Return Date]:[Return Date]]&gt;=Z$5)*(Table2[[Last Name]:[Last Name]]=$A28)*(Table2[[Event]:[Event]]="Quarters")),"QTRS",IF(SUMPRODUCT((Table2[[Start Date]:[Start Date]]&lt;=Z$5)*(Table2[[Return Date]:[Return Date]]&gt;=Z$5)*(Table2[[Last Name]:[Last Name]]=$A28)*(Table2[[Event]:[Event]]="Appt")),"APPT",IF(SUMPRODUCT((Table2[[Start Date]:[Start Date]]&lt;=Z$5)*(Table2[[Return Date]:[Return Date]]&gt;=Z$5)*(Table2[[Last Name]:[Last Name]]=$A28)*(Table2[[Event]:[Event]]="Bay Orderly")),"BO",IF(SUMPRODUCT((Table2[[Start Date]:[Start Date]]&lt;=Z$5)*(Table2[[Return Date]:[Return Date]]&gt;=Z$5)*(Table2[[Last Name]:[Last Name]]=$A28)*(Table2[[Event]:[Event]]="Training")),"TRN",IF(SUMPRODUCT((Table2[[Start Date]:[Start Date]]&lt;=Z$5)*(Table2[[Return Date]:[Return Date]]&gt;=Z$5)*(Table2[[Last Name]:[Last Name]]=$A28)*(Table2[[Event]:[Event]]="PME")),"PME",IF(SUMPRODUCT((Table2[[Start Date]:[Start Date]]&lt;=Z$5)*(Table2[[Return Date]:[Return Date]]&gt;=Z$5)*(Table2[[Last Name]:[Last Name]]=$A28)*(Table2[[Event]:[Event]]="Leave")),"LV","")))))))),0)</f>
        <v/>
      </c>
      <c r="AA28" s="28" t="str">
        <f>IF($A28&lt;&gt;"",IF(SUMPRODUCT((Table2[[Start Date]:[Start Date]]&lt;=AA$5)*(Table2[[Return Date]:[Return Date]]&gt;=AA$5)*(Table2[[Last Name]:[Last Name]]=$A28)*(Table2[[Event]:[Event]]="Deployed")),"DPLY",IF(SUMPRODUCT((Table2[[Start Date]:[Start Date]]&lt;=AA$5)*(Table2[[Return Date]:[Return Date]]&gt;=AA$5)*(Table2[[Last Name]:[Last Name]]=$A28)*(Table2[[Event]:[Event]]="TDY")),"TDY",IF(SUMPRODUCT((Table2[[Start Date]:[Start Date]]&lt;=AA$5)*(Table2[[Return Date]:[Return Date]]&gt;=AA$5)*(Table2[[Last Name]:[Last Name]]=$A28)*(Table2[[Event]:[Event]]="Quarters")),"QTRS",IF(SUMPRODUCT((Table2[[Start Date]:[Start Date]]&lt;=AA$5)*(Table2[[Return Date]:[Return Date]]&gt;=AA$5)*(Table2[[Last Name]:[Last Name]]=$A28)*(Table2[[Event]:[Event]]="Appt")),"APPT",IF(SUMPRODUCT((Table2[[Start Date]:[Start Date]]&lt;=AA$5)*(Table2[[Return Date]:[Return Date]]&gt;=AA$5)*(Table2[[Last Name]:[Last Name]]=$A28)*(Table2[[Event]:[Event]]="Bay Orderly")),"BO",IF(SUMPRODUCT((Table2[[Start Date]:[Start Date]]&lt;=AA$5)*(Table2[[Return Date]:[Return Date]]&gt;=AA$5)*(Table2[[Last Name]:[Last Name]]=$A28)*(Table2[[Event]:[Event]]="Training")),"TRN",IF(SUMPRODUCT((Table2[[Start Date]:[Start Date]]&lt;=AA$5)*(Table2[[Return Date]:[Return Date]]&gt;=AA$5)*(Table2[[Last Name]:[Last Name]]=$A28)*(Table2[[Event]:[Event]]="PME")),"PME",IF(SUMPRODUCT((Table2[[Start Date]:[Start Date]]&lt;=AA$5)*(Table2[[Return Date]:[Return Date]]&gt;=AA$5)*(Table2[[Last Name]:[Last Name]]=$A28)*(Table2[[Event]:[Event]]="Leave")),"LV","")))))))),0)</f>
        <v/>
      </c>
      <c r="AB28" s="28" t="str">
        <f>IF($A28&lt;&gt;"",IF(SUMPRODUCT((Table2[[Start Date]:[Start Date]]&lt;=AB$5)*(Table2[[Return Date]:[Return Date]]&gt;=AB$5)*(Table2[[Last Name]:[Last Name]]=$A28)*(Table2[[Event]:[Event]]="Deployed")),"DPLY",IF(SUMPRODUCT((Table2[[Start Date]:[Start Date]]&lt;=AB$5)*(Table2[[Return Date]:[Return Date]]&gt;=AB$5)*(Table2[[Last Name]:[Last Name]]=$A28)*(Table2[[Event]:[Event]]="TDY")),"TDY",IF(SUMPRODUCT((Table2[[Start Date]:[Start Date]]&lt;=AB$5)*(Table2[[Return Date]:[Return Date]]&gt;=AB$5)*(Table2[[Last Name]:[Last Name]]=$A28)*(Table2[[Event]:[Event]]="Quarters")),"QTRS",IF(SUMPRODUCT((Table2[[Start Date]:[Start Date]]&lt;=AB$5)*(Table2[[Return Date]:[Return Date]]&gt;=AB$5)*(Table2[[Last Name]:[Last Name]]=$A28)*(Table2[[Event]:[Event]]="Appt")),"APPT",IF(SUMPRODUCT((Table2[[Start Date]:[Start Date]]&lt;=AB$5)*(Table2[[Return Date]:[Return Date]]&gt;=AB$5)*(Table2[[Last Name]:[Last Name]]=$A28)*(Table2[[Event]:[Event]]="Bay Orderly")),"BO",IF(SUMPRODUCT((Table2[[Start Date]:[Start Date]]&lt;=AB$5)*(Table2[[Return Date]:[Return Date]]&gt;=AB$5)*(Table2[[Last Name]:[Last Name]]=$A28)*(Table2[[Event]:[Event]]="Training")),"TRN",IF(SUMPRODUCT((Table2[[Start Date]:[Start Date]]&lt;=AB$5)*(Table2[[Return Date]:[Return Date]]&gt;=AB$5)*(Table2[[Last Name]:[Last Name]]=$A28)*(Table2[[Event]:[Event]]="PME")),"PME",IF(SUMPRODUCT((Table2[[Start Date]:[Start Date]]&lt;=AB$5)*(Table2[[Return Date]:[Return Date]]&gt;=AB$5)*(Table2[[Last Name]:[Last Name]]=$A28)*(Table2[[Event]:[Event]]="Leave")),"LV","")))))))),0)</f>
        <v/>
      </c>
      <c r="AC28" s="28" t="str">
        <f>IF($A28&lt;&gt;"",IF(SUMPRODUCT((Table2[[Start Date]:[Start Date]]&lt;=AC$5)*(Table2[[Return Date]:[Return Date]]&gt;=AC$5)*(Table2[[Last Name]:[Last Name]]=$A28)*(Table2[[Event]:[Event]]="Deployed")),"DPLY",IF(SUMPRODUCT((Table2[[Start Date]:[Start Date]]&lt;=AC$5)*(Table2[[Return Date]:[Return Date]]&gt;=AC$5)*(Table2[[Last Name]:[Last Name]]=$A28)*(Table2[[Event]:[Event]]="TDY")),"TDY",IF(SUMPRODUCT((Table2[[Start Date]:[Start Date]]&lt;=AC$5)*(Table2[[Return Date]:[Return Date]]&gt;=AC$5)*(Table2[[Last Name]:[Last Name]]=$A28)*(Table2[[Event]:[Event]]="Quarters")),"QTRS",IF(SUMPRODUCT((Table2[[Start Date]:[Start Date]]&lt;=AC$5)*(Table2[[Return Date]:[Return Date]]&gt;=AC$5)*(Table2[[Last Name]:[Last Name]]=$A28)*(Table2[[Event]:[Event]]="Appt")),"APPT",IF(SUMPRODUCT((Table2[[Start Date]:[Start Date]]&lt;=AC$5)*(Table2[[Return Date]:[Return Date]]&gt;=AC$5)*(Table2[[Last Name]:[Last Name]]=$A28)*(Table2[[Event]:[Event]]="Bay Orderly")),"BO",IF(SUMPRODUCT((Table2[[Start Date]:[Start Date]]&lt;=AC$5)*(Table2[[Return Date]:[Return Date]]&gt;=AC$5)*(Table2[[Last Name]:[Last Name]]=$A28)*(Table2[[Event]:[Event]]="Training")),"TRN",IF(SUMPRODUCT((Table2[[Start Date]:[Start Date]]&lt;=AC$5)*(Table2[[Return Date]:[Return Date]]&gt;=AC$5)*(Table2[[Last Name]:[Last Name]]=$A28)*(Table2[[Event]:[Event]]="PME")),"PME",IF(SUMPRODUCT((Table2[[Start Date]:[Start Date]]&lt;=AC$5)*(Table2[[Return Date]:[Return Date]]&gt;=AC$5)*(Table2[[Last Name]:[Last Name]]=$A28)*(Table2[[Event]:[Event]]="Leave")),"LV","")))))))),0)</f>
        <v/>
      </c>
      <c r="AD28" s="28" t="str">
        <f>IF($A28&lt;&gt;"",IF(SUMPRODUCT((Table2[[Start Date]:[Start Date]]&lt;=AD$5)*(Table2[[Return Date]:[Return Date]]&gt;=AD$5)*(Table2[[Last Name]:[Last Name]]=$A28)*(Table2[[Event]:[Event]]="Deployed")),"DPLY",IF(SUMPRODUCT((Table2[[Start Date]:[Start Date]]&lt;=AD$5)*(Table2[[Return Date]:[Return Date]]&gt;=AD$5)*(Table2[[Last Name]:[Last Name]]=$A28)*(Table2[[Event]:[Event]]="TDY")),"TDY",IF(SUMPRODUCT((Table2[[Start Date]:[Start Date]]&lt;=AD$5)*(Table2[[Return Date]:[Return Date]]&gt;=AD$5)*(Table2[[Last Name]:[Last Name]]=$A28)*(Table2[[Event]:[Event]]="Quarters")),"QTRS",IF(SUMPRODUCT((Table2[[Start Date]:[Start Date]]&lt;=AD$5)*(Table2[[Return Date]:[Return Date]]&gt;=AD$5)*(Table2[[Last Name]:[Last Name]]=$A28)*(Table2[[Event]:[Event]]="Appt")),"APPT",IF(SUMPRODUCT((Table2[[Start Date]:[Start Date]]&lt;=AD$5)*(Table2[[Return Date]:[Return Date]]&gt;=AD$5)*(Table2[[Last Name]:[Last Name]]=$A28)*(Table2[[Event]:[Event]]="Bay Orderly")),"BO",IF(SUMPRODUCT((Table2[[Start Date]:[Start Date]]&lt;=AD$5)*(Table2[[Return Date]:[Return Date]]&gt;=AD$5)*(Table2[[Last Name]:[Last Name]]=$A28)*(Table2[[Event]:[Event]]="Training")),"TRN",IF(SUMPRODUCT((Table2[[Start Date]:[Start Date]]&lt;=AD$5)*(Table2[[Return Date]:[Return Date]]&gt;=AD$5)*(Table2[[Last Name]:[Last Name]]=$A28)*(Table2[[Event]:[Event]]="PME")),"PME",IF(SUMPRODUCT((Table2[[Start Date]:[Start Date]]&lt;=AD$5)*(Table2[[Return Date]:[Return Date]]&gt;=AD$5)*(Table2[[Last Name]:[Last Name]]=$A28)*(Table2[[Event]:[Event]]="Leave")),"LV","")))))))),0)</f>
        <v/>
      </c>
      <c r="AE28" s="28" t="str">
        <f>IF($A28&lt;&gt;"",IF(SUMPRODUCT((Table2[[Start Date]:[Start Date]]&lt;=AE$5)*(Table2[[Return Date]:[Return Date]]&gt;=AE$5)*(Table2[[Last Name]:[Last Name]]=$A28)*(Table2[[Event]:[Event]]="Deployed")),"DPLY",IF(SUMPRODUCT((Table2[[Start Date]:[Start Date]]&lt;=AE$5)*(Table2[[Return Date]:[Return Date]]&gt;=AE$5)*(Table2[[Last Name]:[Last Name]]=$A28)*(Table2[[Event]:[Event]]="TDY")),"TDY",IF(SUMPRODUCT((Table2[[Start Date]:[Start Date]]&lt;=AE$5)*(Table2[[Return Date]:[Return Date]]&gt;=AE$5)*(Table2[[Last Name]:[Last Name]]=$A28)*(Table2[[Event]:[Event]]="Quarters")),"QTRS",IF(SUMPRODUCT((Table2[[Start Date]:[Start Date]]&lt;=AE$5)*(Table2[[Return Date]:[Return Date]]&gt;=AE$5)*(Table2[[Last Name]:[Last Name]]=$A28)*(Table2[[Event]:[Event]]="Appt")),"APPT",IF(SUMPRODUCT((Table2[[Start Date]:[Start Date]]&lt;=AE$5)*(Table2[[Return Date]:[Return Date]]&gt;=AE$5)*(Table2[[Last Name]:[Last Name]]=$A28)*(Table2[[Event]:[Event]]="Bay Orderly")),"BO",IF(SUMPRODUCT((Table2[[Start Date]:[Start Date]]&lt;=AE$5)*(Table2[[Return Date]:[Return Date]]&gt;=AE$5)*(Table2[[Last Name]:[Last Name]]=$A28)*(Table2[[Event]:[Event]]="Training")),"TRN",IF(SUMPRODUCT((Table2[[Start Date]:[Start Date]]&lt;=AE$5)*(Table2[[Return Date]:[Return Date]]&gt;=AE$5)*(Table2[[Last Name]:[Last Name]]=$A28)*(Table2[[Event]:[Event]]="PME")),"PME",IF(SUMPRODUCT((Table2[[Start Date]:[Start Date]]&lt;=AE$5)*(Table2[[Return Date]:[Return Date]]&gt;=AE$5)*(Table2[[Last Name]:[Last Name]]=$A28)*(Table2[[Event]:[Event]]="Leave")),"LV","")))))))),0)</f>
        <v/>
      </c>
      <c r="AF28" s="28" t="str">
        <f>IF($A28&lt;&gt;"",IF(SUMPRODUCT((Table2[[Start Date]:[Start Date]]&lt;=AF$5)*(Table2[[Return Date]:[Return Date]]&gt;=AF$5)*(Table2[[Last Name]:[Last Name]]=$A28)*(Table2[[Event]:[Event]]="Deployed")),"DPLY",IF(SUMPRODUCT((Table2[[Start Date]:[Start Date]]&lt;=AF$5)*(Table2[[Return Date]:[Return Date]]&gt;=AF$5)*(Table2[[Last Name]:[Last Name]]=$A28)*(Table2[[Event]:[Event]]="TDY")),"TDY",IF(SUMPRODUCT((Table2[[Start Date]:[Start Date]]&lt;=AF$5)*(Table2[[Return Date]:[Return Date]]&gt;=AF$5)*(Table2[[Last Name]:[Last Name]]=$A28)*(Table2[[Event]:[Event]]="Quarters")),"QTRS",IF(SUMPRODUCT((Table2[[Start Date]:[Start Date]]&lt;=AF$5)*(Table2[[Return Date]:[Return Date]]&gt;=AF$5)*(Table2[[Last Name]:[Last Name]]=$A28)*(Table2[[Event]:[Event]]="Appt")),"APPT",IF(SUMPRODUCT((Table2[[Start Date]:[Start Date]]&lt;=AF$5)*(Table2[[Return Date]:[Return Date]]&gt;=AF$5)*(Table2[[Last Name]:[Last Name]]=$A28)*(Table2[[Event]:[Event]]="Bay Orderly")),"BO",IF(SUMPRODUCT((Table2[[Start Date]:[Start Date]]&lt;=AF$5)*(Table2[[Return Date]:[Return Date]]&gt;=AF$5)*(Table2[[Last Name]:[Last Name]]=$A28)*(Table2[[Event]:[Event]]="Training")),"TRN",IF(SUMPRODUCT((Table2[[Start Date]:[Start Date]]&lt;=AF$5)*(Table2[[Return Date]:[Return Date]]&gt;=AF$5)*(Table2[[Last Name]:[Last Name]]=$A28)*(Table2[[Event]:[Event]]="PME")),"PME",IF(SUMPRODUCT((Table2[[Start Date]:[Start Date]]&lt;=AF$5)*(Table2[[Return Date]:[Return Date]]&gt;=AF$5)*(Table2[[Last Name]:[Last Name]]=$A28)*(Table2[[Event]:[Event]]="Leave")),"LV","")))))))),0)</f>
        <v>LV</v>
      </c>
      <c r="AG28" s="28" t="str">
        <f>IF($A28&lt;&gt;"",IF(SUMPRODUCT((Table2[[Start Date]:[Start Date]]&lt;=AG$5)*(Table2[[Return Date]:[Return Date]]&gt;=AG$5)*(Table2[[Last Name]:[Last Name]]=$A28)*(Table2[[Event]:[Event]]="Deployed")),"DPLY",IF(SUMPRODUCT((Table2[[Start Date]:[Start Date]]&lt;=AG$5)*(Table2[[Return Date]:[Return Date]]&gt;=AG$5)*(Table2[[Last Name]:[Last Name]]=$A28)*(Table2[[Event]:[Event]]="TDY")),"TDY",IF(SUMPRODUCT((Table2[[Start Date]:[Start Date]]&lt;=AG$5)*(Table2[[Return Date]:[Return Date]]&gt;=AG$5)*(Table2[[Last Name]:[Last Name]]=$A28)*(Table2[[Event]:[Event]]="Quarters")),"QTRS",IF(SUMPRODUCT((Table2[[Start Date]:[Start Date]]&lt;=AG$5)*(Table2[[Return Date]:[Return Date]]&gt;=AG$5)*(Table2[[Last Name]:[Last Name]]=$A28)*(Table2[[Event]:[Event]]="Appt")),"APPT",IF(SUMPRODUCT((Table2[[Start Date]:[Start Date]]&lt;=AG$5)*(Table2[[Return Date]:[Return Date]]&gt;=AG$5)*(Table2[[Last Name]:[Last Name]]=$A28)*(Table2[[Event]:[Event]]="Bay Orderly")),"BO",IF(SUMPRODUCT((Table2[[Start Date]:[Start Date]]&lt;=AG$5)*(Table2[[Return Date]:[Return Date]]&gt;=AG$5)*(Table2[[Last Name]:[Last Name]]=$A28)*(Table2[[Event]:[Event]]="Training")),"TRN",IF(SUMPRODUCT((Table2[[Start Date]:[Start Date]]&lt;=AG$5)*(Table2[[Return Date]:[Return Date]]&gt;=AG$5)*(Table2[[Last Name]:[Last Name]]=$A28)*(Table2[[Event]:[Event]]="PME")),"PME",IF(SUMPRODUCT((Table2[[Start Date]:[Start Date]]&lt;=AG$5)*(Table2[[Return Date]:[Return Date]]&gt;=AG$5)*(Table2[[Last Name]:[Last Name]]=$A28)*(Table2[[Event]:[Event]]="Leave")),"LV","")))))))),0)</f>
        <v>LV</v>
      </c>
      <c r="AH28" s="28" t="str">
        <f>IF($A28&lt;&gt;"",IF(SUMPRODUCT((Table2[[Start Date]:[Start Date]]&lt;=AH$5)*(Table2[[Return Date]:[Return Date]]&gt;=AH$5)*(Table2[[Last Name]:[Last Name]]=$A28)*(Table2[[Event]:[Event]]="Deployed")),"DPLY",IF(SUMPRODUCT((Table2[[Start Date]:[Start Date]]&lt;=AH$5)*(Table2[[Return Date]:[Return Date]]&gt;=AH$5)*(Table2[[Last Name]:[Last Name]]=$A28)*(Table2[[Event]:[Event]]="TDY")),"TDY",IF(SUMPRODUCT((Table2[[Start Date]:[Start Date]]&lt;=AH$5)*(Table2[[Return Date]:[Return Date]]&gt;=AH$5)*(Table2[[Last Name]:[Last Name]]=$A28)*(Table2[[Event]:[Event]]="Quarters")),"QTRS",IF(SUMPRODUCT((Table2[[Start Date]:[Start Date]]&lt;=AH$5)*(Table2[[Return Date]:[Return Date]]&gt;=AH$5)*(Table2[[Last Name]:[Last Name]]=$A28)*(Table2[[Event]:[Event]]="Appt")),"APPT",IF(SUMPRODUCT((Table2[[Start Date]:[Start Date]]&lt;=AH$5)*(Table2[[Return Date]:[Return Date]]&gt;=AH$5)*(Table2[[Last Name]:[Last Name]]=$A28)*(Table2[[Event]:[Event]]="Bay Orderly")),"BO",IF(SUMPRODUCT((Table2[[Start Date]:[Start Date]]&lt;=AH$5)*(Table2[[Return Date]:[Return Date]]&gt;=AH$5)*(Table2[[Last Name]:[Last Name]]=$A28)*(Table2[[Event]:[Event]]="Training")),"TRN",IF(SUMPRODUCT((Table2[[Start Date]:[Start Date]]&lt;=AH$5)*(Table2[[Return Date]:[Return Date]]&gt;=AH$5)*(Table2[[Last Name]:[Last Name]]=$A28)*(Table2[[Event]:[Event]]="PME")),"PME",IF(SUMPRODUCT((Table2[[Start Date]:[Start Date]]&lt;=AH$5)*(Table2[[Return Date]:[Return Date]]&gt;=AH$5)*(Table2[[Last Name]:[Last Name]]=$A28)*(Table2[[Event]:[Event]]="Leave")),"LV","")))))))),0)</f>
        <v>LV</v>
      </c>
      <c r="AI28" s="61" t="str">
        <f>IF($A28&lt;&gt;"",IF(SUMPRODUCT((Table2[[Start Date]:[Start Date]]&lt;=AI$5)*(Table2[[Return Date]:[Return Date]]&gt;=AI$5)*(Table2[[Last Name]:[Last Name]]=$A28)*(Table2[[Event]:[Event]]="Deployed")),"DPLY",IF(SUMPRODUCT((Table2[[Start Date]:[Start Date]]&lt;=AI$5)*(Table2[[Return Date]:[Return Date]]&gt;=AI$5)*(Table2[[Last Name]:[Last Name]]=$A28)*(Table2[[Event]:[Event]]="TDY")),"TDY",IF(SUMPRODUCT((Table2[[Start Date]:[Start Date]]&lt;=AI$5)*(Table2[[Return Date]:[Return Date]]&gt;=AI$5)*(Table2[[Last Name]:[Last Name]]=$A28)*(Table2[[Event]:[Event]]="Quarters")),"QTRS",IF(SUMPRODUCT((Table2[[Start Date]:[Start Date]]&lt;=AI$5)*(Table2[[Return Date]:[Return Date]]&gt;=AI$5)*(Table2[[Last Name]:[Last Name]]=$A28)*(Table2[[Event]:[Event]]="Appt")),"APPT",IF(SUMPRODUCT((Table2[[Start Date]:[Start Date]]&lt;=AI$5)*(Table2[[Return Date]:[Return Date]]&gt;=AI$5)*(Table2[[Last Name]:[Last Name]]=$A28)*(Table2[[Event]:[Event]]="Bay Orderly")),"BO",IF(SUMPRODUCT((Table2[[Start Date]:[Start Date]]&lt;=AI$5)*(Table2[[Return Date]:[Return Date]]&gt;=AI$5)*(Table2[[Last Name]:[Last Name]]=$A28)*(Table2[[Event]:[Event]]="Training")),"TRN",IF(SUMPRODUCT((Table2[[Start Date]:[Start Date]]&lt;=AI$5)*(Table2[[Return Date]:[Return Date]]&gt;=AI$5)*(Table2[[Last Name]:[Last Name]]=$A28)*(Table2[[Event]:[Event]]="PME")),"PME",IF(SUMPRODUCT((Table2[[Start Date]:[Start Date]]&lt;=AI$5)*(Table2[[Return Date]:[Return Date]]&gt;=AI$5)*(Table2[[Last Name]:[Last Name]]=$A28)*(Table2[[Event]:[Event]]="Leave")),"LV","")))))))),0)</f>
        <v>LV</v>
      </c>
    </row>
    <row r="29" spans="1:41" x14ac:dyDescent="0.25">
      <c r="A29" s="74" t="s">
        <v>20</v>
      </c>
      <c r="B29" s="75" t="str">
        <f>IFERROR(INDEX(Table3[Rank],MATCH('Flight Schedule'!A29,Names,0)),"")</f>
        <v xml:space="preserve">A1C </v>
      </c>
      <c r="C29" s="76">
        <f>_xlfn.IFNA(INDEX(Table3[Skill Level],MATCH($A29,Table3[Last Name],0)),"")</f>
        <v>5</v>
      </c>
      <c r="D29" s="77">
        <f>_xlfn.IFNA(INDEX(Table3[Deros],MATCH('Flight Schedule'!$A29,Table3[Last Name],0)),"")</f>
        <v>45504</v>
      </c>
      <c r="E29" s="28" t="str">
        <f>IF($A29&lt;&gt;"",IF(SUMPRODUCT((Table2[[Start Date]:[Start Date]]&lt;=E$5)*(Table2[[Return Date]:[Return Date]]&gt;=E$5)*(Table2[[Last Name]:[Last Name]]=$A29)*(Table2[[Event]:[Event]]="Deployed")),"DPLY",IF(SUMPRODUCT((Table2[[Start Date]:[Start Date]]&lt;=E$5)*(Table2[[Return Date]:[Return Date]]&gt;=E$5)*(Table2[[Last Name]:[Last Name]]=$A29)*(Table2[[Event]:[Event]]="TDY")),"TDY",IF(SUMPRODUCT((Table2[[Start Date]:[Start Date]]&lt;=E$5)*(Table2[[Return Date]:[Return Date]]&gt;=E$5)*(Table2[[Last Name]:[Last Name]]=$A29)*(Table2[[Event]:[Event]]="Quarters")),"QTRS",IF(SUMPRODUCT((Table2[[Start Date]:[Start Date]]&lt;=E$5)*(Table2[[Return Date]:[Return Date]]&gt;=E$5)*(Table2[[Last Name]:[Last Name]]=$A29)*(Table2[[Event]:[Event]]="Appt")),"APPT",IF(SUMPRODUCT((Table2[[Start Date]:[Start Date]]&lt;=E$5)*(Table2[[Return Date]:[Return Date]]&gt;=E$5)*(Table2[[Last Name]:[Last Name]]=$A29)*(Table2[[Event]:[Event]]="Bay Orderly")),"BO",IF(SUMPRODUCT((Table2[[Start Date]:[Start Date]]&lt;=E$5)*(Table2[[Return Date]:[Return Date]]&gt;=E$5)*(Table2[[Last Name]:[Last Name]]=$A29)*(Table2[[Event]:[Event]]="Training")),"TRN",IF(SUMPRODUCT((Table2[[Start Date]:[Start Date]]&lt;=E$5)*(Table2[[Return Date]:[Return Date]]&gt;=E$5)*(Table2[[Last Name]:[Last Name]]=$A29)*(Table2[[Event]:[Event]]="PME")),"PME",IF(SUMPRODUCT((Table2[[Start Date]:[Start Date]]&lt;=E$5)*(Table2[[Return Date]:[Return Date]]&gt;=E$5)*(Table2[[Last Name]:[Last Name]]=$A29)*(Table2[[Event]:[Event]]="Leave")),"LV","")))))))),0)</f>
        <v/>
      </c>
      <c r="F29" s="28" t="str">
        <f>IF($A29&lt;&gt;"",IF(SUMPRODUCT((Table2[[Start Date]:[Start Date]]&lt;=F$5)*(Table2[[Return Date]:[Return Date]]&gt;=F$5)*(Table2[[Last Name]:[Last Name]]=$A29)*(Table2[[Event]:[Event]]="Deployed")),"DPLY",IF(SUMPRODUCT((Table2[[Start Date]:[Start Date]]&lt;=F$5)*(Table2[[Return Date]:[Return Date]]&gt;=F$5)*(Table2[[Last Name]:[Last Name]]=$A29)*(Table2[[Event]:[Event]]="TDY")),"TDY",IF(SUMPRODUCT((Table2[[Start Date]:[Start Date]]&lt;=F$5)*(Table2[[Return Date]:[Return Date]]&gt;=F$5)*(Table2[[Last Name]:[Last Name]]=$A29)*(Table2[[Event]:[Event]]="Quarters")),"QTRS",IF(SUMPRODUCT((Table2[[Start Date]:[Start Date]]&lt;=F$5)*(Table2[[Return Date]:[Return Date]]&gt;=F$5)*(Table2[[Last Name]:[Last Name]]=$A29)*(Table2[[Event]:[Event]]="Appt")),"APPT",IF(SUMPRODUCT((Table2[[Start Date]:[Start Date]]&lt;=F$5)*(Table2[[Return Date]:[Return Date]]&gt;=F$5)*(Table2[[Last Name]:[Last Name]]=$A29)*(Table2[[Event]:[Event]]="Bay Orderly")),"BO",IF(SUMPRODUCT((Table2[[Start Date]:[Start Date]]&lt;=F$5)*(Table2[[Return Date]:[Return Date]]&gt;=F$5)*(Table2[[Last Name]:[Last Name]]=$A29)*(Table2[[Event]:[Event]]="Training")),"TRN",IF(SUMPRODUCT((Table2[[Start Date]:[Start Date]]&lt;=F$5)*(Table2[[Return Date]:[Return Date]]&gt;=F$5)*(Table2[[Last Name]:[Last Name]]=$A29)*(Table2[[Event]:[Event]]="PME")),"PME",IF(SUMPRODUCT((Table2[[Start Date]:[Start Date]]&lt;=F$5)*(Table2[[Return Date]:[Return Date]]&gt;=F$5)*(Table2[[Last Name]:[Last Name]]=$A29)*(Table2[[Event]:[Event]]="Leave")),"LV","")))))))),0)</f>
        <v/>
      </c>
      <c r="G29" s="28" t="str">
        <f>IF($A29&lt;&gt;"",IF(SUMPRODUCT((Table2[[Start Date]:[Start Date]]&lt;=G$5)*(Table2[[Return Date]:[Return Date]]&gt;=G$5)*(Table2[[Last Name]:[Last Name]]=$A29)*(Table2[[Event]:[Event]]="Deployed")),"DPLY",IF(SUMPRODUCT((Table2[[Start Date]:[Start Date]]&lt;=G$5)*(Table2[[Return Date]:[Return Date]]&gt;=G$5)*(Table2[[Last Name]:[Last Name]]=$A29)*(Table2[[Event]:[Event]]="TDY")),"TDY",IF(SUMPRODUCT((Table2[[Start Date]:[Start Date]]&lt;=G$5)*(Table2[[Return Date]:[Return Date]]&gt;=G$5)*(Table2[[Last Name]:[Last Name]]=$A29)*(Table2[[Event]:[Event]]="Quarters")),"QTRS",IF(SUMPRODUCT((Table2[[Start Date]:[Start Date]]&lt;=G$5)*(Table2[[Return Date]:[Return Date]]&gt;=G$5)*(Table2[[Last Name]:[Last Name]]=$A29)*(Table2[[Event]:[Event]]="Appt")),"APPT",IF(SUMPRODUCT((Table2[[Start Date]:[Start Date]]&lt;=G$5)*(Table2[[Return Date]:[Return Date]]&gt;=G$5)*(Table2[[Last Name]:[Last Name]]=$A29)*(Table2[[Event]:[Event]]="Bay Orderly")),"BO",IF(SUMPRODUCT((Table2[[Start Date]:[Start Date]]&lt;=G$5)*(Table2[[Return Date]:[Return Date]]&gt;=G$5)*(Table2[[Last Name]:[Last Name]]=$A29)*(Table2[[Event]:[Event]]="Training")),"TRN",IF(SUMPRODUCT((Table2[[Start Date]:[Start Date]]&lt;=G$5)*(Table2[[Return Date]:[Return Date]]&gt;=G$5)*(Table2[[Last Name]:[Last Name]]=$A29)*(Table2[[Event]:[Event]]="PME")),"PME",IF(SUMPRODUCT((Table2[[Start Date]:[Start Date]]&lt;=G$5)*(Table2[[Return Date]:[Return Date]]&gt;=G$5)*(Table2[[Last Name]:[Last Name]]=$A29)*(Table2[[Event]:[Event]]="Leave")),"LV","")))))))),0)</f>
        <v/>
      </c>
      <c r="H29" s="28" t="str">
        <f>IF($A29&lt;&gt;"",IF(SUMPRODUCT((Table2[[Start Date]:[Start Date]]&lt;=H$5)*(Table2[[Return Date]:[Return Date]]&gt;=H$5)*(Table2[[Last Name]:[Last Name]]=$A29)*(Table2[[Event]:[Event]]="Deployed")),"DPLY",IF(SUMPRODUCT((Table2[[Start Date]:[Start Date]]&lt;=H$5)*(Table2[[Return Date]:[Return Date]]&gt;=H$5)*(Table2[[Last Name]:[Last Name]]=$A29)*(Table2[[Event]:[Event]]="TDY")),"TDY",IF(SUMPRODUCT((Table2[[Start Date]:[Start Date]]&lt;=H$5)*(Table2[[Return Date]:[Return Date]]&gt;=H$5)*(Table2[[Last Name]:[Last Name]]=$A29)*(Table2[[Event]:[Event]]="Quarters")),"QTRS",IF(SUMPRODUCT((Table2[[Start Date]:[Start Date]]&lt;=H$5)*(Table2[[Return Date]:[Return Date]]&gt;=H$5)*(Table2[[Last Name]:[Last Name]]=$A29)*(Table2[[Event]:[Event]]="Appt")),"APPT",IF(SUMPRODUCT((Table2[[Start Date]:[Start Date]]&lt;=H$5)*(Table2[[Return Date]:[Return Date]]&gt;=H$5)*(Table2[[Last Name]:[Last Name]]=$A29)*(Table2[[Event]:[Event]]="Bay Orderly")),"BO",IF(SUMPRODUCT((Table2[[Start Date]:[Start Date]]&lt;=H$5)*(Table2[[Return Date]:[Return Date]]&gt;=H$5)*(Table2[[Last Name]:[Last Name]]=$A29)*(Table2[[Event]:[Event]]="Training")),"TRN",IF(SUMPRODUCT((Table2[[Start Date]:[Start Date]]&lt;=H$5)*(Table2[[Return Date]:[Return Date]]&gt;=H$5)*(Table2[[Last Name]:[Last Name]]=$A29)*(Table2[[Event]:[Event]]="PME")),"PME",IF(SUMPRODUCT((Table2[[Start Date]:[Start Date]]&lt;=H$5)*(Table2[[Return Date]:[Return Date]]&gt;=H$5)*(Table2[[Last Name]:[Last Name]]=$A29)*(Table2[[Event]:[Event]]="Leave")),"LV","")))))))),0)</f>
        <v>LV</v>
      </c>
      <c r="I29" s="28" t="str">
        <f>IF($A29&lt;&gt;"",IF(SUMPRODUCT((Table2[[Start Date]:[Start Date]]&lt;=I$5)*(Table2[[Return Date]:[Return Date]]&gt;=I$5)*(Table2[[Last Name]:[Last Name]]=$A29)*(Table2[[Event]:[Event]]="Deployed")),"DPLY",IF(SUMPRODUCT((Table2[[Start Date]:[Start Date]]&lt;=I$5)*(Table2[[Return Date]:[Return Date]]&gt;=I$5)*(Table2[[Last Name]:[Last Name]]=$A29)*(Table2[[Event]:[Event]]="TDY")),"TDY",IF(SUMPRODUCT((Table2[[Start Date]:[Start Date]]&lt;=I$5)*(Table2[[Return Date]:[Return Date]]&gt;=I$5)*(Table2[[Last Name]:[Last Name]]=$A29)*(Table2[[Event]:[Event]]="Quarters")),"QTRS",IF(SUMPRODUCT((Table2[[Start Date]:[Start Date]]&lt;=I$5)*(Table2[[Return Date]:[Return Date]]&gt;=I$5)*(Table2[[Last Name]:[Last Name]]=$A29)*(Table2[[Event]:[Event]]="Appt")),"APPT",IF(SUMPRODUCT((Table2[[Start Date]:[Start Date]]&lt;=I$5)*(Table2[[Return Date]:[Return Date]]&gt;=I$5)*(Table2[[Last Name]:[Last Name]]=$A29)*(Table2[[Event]:[Event]]="Bay Orderly")),"BO",IF(SUMPRODUCT((Table2[[Start Date]:[Start Date]]&lt;=I$5)*(Table2[[Return Date]:[Return Date]]&gt;=I$5)*(Table2[[Last Name]:[Last Name]]=$A29)*(Table2[[Event]:[Event]]="Training")),"TRN",IF(SUMPRODUCT((Table2[[Start Date]:[Start Date]]&lt;=I$5)*(Table2[[Return Date]:[Return Date]]&gt;=I$5)*(Table2[[Last Name]:[Last Name]]=$A29)*(Table2[[Event]:[Event]]="PME")),"PME",IF(SUMPRODUCT((Table2[[Start Date]:[Start Date]]&lt;=I$5)*(Table2[[Return Date]:[Return Date]]&gt;=I$5)*(Table2[[Last Name]:[Last Name]]=$A29)*(Table2[[Event]:[Event]]="Leave")),"LV","")))))))),0)</f>
        <v>LV</v>
      </c>
      <c r="J29" s="28" t="str">
        <f>IF($A29&lt;&gt;"",IF(SUMPRODUCT((Table2[[Start Date]:[Start Date]]&lt;=J$5)*(Table2[[Return Date]:[Return Date]]&gt;=J$5)*(Table2[[Last Name]:[Last Name]]=$A29)*(Table2[[Event]:[Event]]="Deployed")),"DPLY",IF(SUMPRODUCT((Table2[[Start Date]:[Start Date]]&lt;=J$5)*(Table2[[Return Date]:[Return Date]]&gt;=J$5)*(Table2[[Last Name]:[Last Name]]=$A29)*(Table2[[Event]:[Event]]="TDY")),"TDY",IF(SUMPRODUCT((Table2[[Start Date]:[Start Date]]&lt;=J$5)*(Table2[[Return Date]:[Return Date]]&gt;=J$5)*(Table2[[Last Name]:[Last Name]]=$A29)*(Table2[[Event]:[Event]]="Quarters")),"QTRS",IF(SUMPRODUCT((Table2[[Start Date]:[Start Date]]&lt;=J$5)*(Table2[[Return Date]:[Return Date]]&gt;=J$5)*(Table2[[Last Name]:[Last Name]]=$A29)*(Table2[[Event]:[Event]]="Appt")),"APPT",IF(SUMPRODUCT((Table2[[Start Date]:[Start Date]]&lt;=J$5)*(Table2[[Return Date]:[Return Date]]&gt;=J$5)*(Table2[[Last Name]:[Last Name]]=$A29)*(Table2[[Event]:[Event]]="Bay Orderly")),"BO",IF(SUMPRODUCT((Table2[[Start Date]:[Start Date]]&lt;=J$5)*(Table2[[Return Date]:[Return Date]]&gt;=J$5)*(Table2[[Last Name]:[Last Name]]=$A29)*(Table2[[Event]:[Event]]="Training")),"TRN",IF(SUMPRODUCT((Table2[[Start Date]:[Start Date]]&lt;=J$5)*(Table2[[Return Date]:[Return Date]]&gt;=J$5)*(Table2[[Last Name]:[Last Name]]=$A29)*(Table2[[Event]:[Event]]="PME")),"PME",IF(SUMPRODUCT((Table2[[Start Date]:[Start Date]]&lt;=J$5)*(Table2[[Return Date]:[Return Date]]&gt;=J$5)*(Table2[[Last Name]:[Last Name]]=$A29)*(Table2[[Event]:[Event]]="Leave")),"LV","")))))))),0)</f>
        <v>LV</v>
      </c>
      <c r="K29" s="28" t="str">
        <f>IF($A29&lt;&gt;"",IF(SUMPRODUCT((Table2[[Start Date]:[Start Date]]&lt;=K$5)*(Table2[[Return Date]:[Return Date]]&gt;=K$5)*(Table2[[Last Name]:[Last Name]]=$A29)*(Table2[[Event]:[Event]]="Deployed")),"DPLY",IF(SUMPRODUCT((Table2[[Start Date]:[Start Date]]&lt;=K$5)*(Table2[[Return Date]:[Return Date]]&gt;=K$5)*(Table2[[Last Name]:[Last Name]]=$A29)*(Table2[[Event]:[Event]]="TDY")),"TDY",IF(SUMPRODUCT((Table2[[Start Date]:[Start Date]]&lt;=K$5)*(Table2[[Return Date]:[Return Date]]&gt;=K$5)*(Table2[[Last Name]:[Last Name]]=$A29)*(Table2[[Event]:[Event]]="Quarters")),"QTRS",IF(SUMPRODUCT((Table2[[Start Date]:[Start Date]]&lt;=K$5)*(Table2[[Return Date]:[Return Date]]&gt;=K$5)*(Table2[[Last Name]:[Last Name]]=$A29)*(Table2[[Event]:[Event]]="Appt")),"APPT",IF(SUMPRODUCT((Table2[[Start Date]:[Start Date]]&lt;=K$5)*(Table2[[Return Date]:[Return Date]]&gt;=K$5)*(Table2[[Last Name]:[Last Name]]=$A29)*(Table2[[Event]:[Event]]="Bay Orderly")),"BO",IF(SUMPRODUCT((Table2[[Start Date]:[Start Date]]&lt;=K$5)*(Table2[[Return Date]:[Return Date]]&gt;=K$5)*(Table2[[Last Name]:[Last Name]]=$A29)*(Table2[[Event]:[Event]]="Training")),"TRN",IF(SUMPRODUCT((Table2[[Start Date]:[Start Date]]&lt;=K$5)*(Table2[[Return Date]:[Return Date]]&gt;=K$5)*(Table2[[Last Name]:[Last Name]]=$A29)*(Table2[[Event]:[Event]]="PME")),"PME",IF(SUMPRODUCT((Table2[[Start Date]:[Start Date]]&lt;=K$5)*(Table2[[Return Date]:[Return Date]]&gt;=K$5)*(Table2[[Last Name]:[Last Name]]=$A29)*(Table2[[Event]:[Event]]="Leave")),"LV","")))))))),0)</f>
        <v>LV</v>
      </c>
      <c r="L29" s="28" t="str">
        <f>IF($A29&lt;&gt;"",IF(SUMPRODUCT((Table2[[Start Date]:[Start Date]]&lt;=L$5)*(Table2[[Return Date]:[Return Date]]&gt;=L$5)*(Table2[[Last Name]:[Last Name]]=$A29)*(Table2[[Event]:[Event]]="Deployed")),"DPLY",IF(SUMPRODUCT((Table2[[Start Date]:[Start Date]]&lt;=L$5)*(Table2[[Return Date]:[Return Date]]&gt;=L$5)*(Table2[[Last Name]:[Last Name]]=$A29)*(Table2[[Event]:[Event]]="TDY")),"TDY",IF(SUMPRODUCT((Table2[[Start Date]:[Start Date]]&lt;=L$5)*(Table2[[Return Date]:[Return Date]]&gt;=L$5)*(Table2[[Last Name]:[Last Name]]=$A29)*(Table2[[Event]:[Event]]="Quarters")),"QTRS",IF(SUMPRODUCT((Table2[[Start Date]:[Start Date]]&lt;=L$5)*(Table2[[Return Date]:[Return Date]]&gt;=L$5)*(Table2[[Last Name]:[Last Name]]=$A29)*(Table2[[Event]:[Event]]="Appt")),"APPT",IF(SUMPRODUCT((Table2[[Start Date]:[Start Date]]&lt;=L$5)*(Table2[[Return Date]:[Return Date]]&gt;=L$5)*(Table2[[Last Name]:[Last Name]]=$A29)*(Table2[[Event]:[Event]]="Bay Orderly")),"BO",IF(SUMPRODUCT((Table2[[Start Date]:[Start Date]]&lt;=L$5)*(Table2[[Return Date]:[Return Date]]&gt;=L$5)*(Table2[[Last Name]:[Last Name]]=$A29)*(Table2[[Event]:[Event]]="Training")),"TRN",IF(SUMPRODUCT((Table2[[Start Date]:[Start Date]]&lt;=L$5)*(Table2[[Return Date]:[Return Date]]&gt;=L$5)*(Table2[[Last Name]:[Last Name]]=$A29)*(Table2[[Event]:[Event]]="PME")),"PME",IF(SUMPRODUCT((Table2[[Start Date]:[Start Date]]&lt;=L$5)*(Table2[[Return Date]:[Return Date]]&gt;=L$5)*(Table2[[Last Name]:[Last Name]]=$A29)*(Table2[[Event]:[Event]]="Leave")),"LV","")))))))),0)</f>
        <v>LV</v>
      </c>
      <c r="M29" s="28" t="str">
        <f>IF($A29&lt;&gt;"",IF(SUMPRODUCT((Table2[[Start Date]:[Start Date]]&lt;=M$5)*(Table2[[Return Date]:[Return Date]]&gt;=M$5)*(Table2[[Last Name]:[Last Name]]=$A29)*(Table2[[Event]:[Event]]="Deployed")),"DPLY",IF(SUMPRODUCT((Table2[[Start Date]:[Start Date]]&lt;=M$5)*(Table2[[Return Date]:[Return Date]]&gt;=M$5)*(Table2[[Last Name]:[Last Name]]=$A29)*(Table2[[Event]:[Event]]="TDY")),"TDY",IF(SUMPRODUCT((Table2[[Start Date]:[Start Date]]&lt;=M$5)*(Table2[[Return Date]:[Return Date]]&gt;=M$5)*(Table2[[Last Name]:[Last Name]]=$A29)*(Table2[[Event]:[Event]]="Quarters")),"QTRS",IF(SUMPRODUCT((Table2[[Start Date]:[Start Date]]&lt;=M$5)*(Table2[[Return Date]:[Return Date]]&gt;=M$5)*(Table2[[Last Name]:[Last Name]]=$A29)*(Table2[[Event]:[Event]]="Appt")),"APPT",IF(SUMPRODUCT((Table2[[Start Date]:[Start Date]]&lt;=M$5)*(Table2[[Return Date]:[Return Date]]&gt;=M$5)*(Table2[[Last Name]:[Last Name]]=$A29)*(Table2[[Event]:[Event]]="Bay Orderly")),"BO",IF(SUMPRODUCT((Table2[[Start Date]:[Start Date]]&lt;=M$5)*(Table2[[Return Date]:[Return Date]]&gt;=M$5)*(Table2[[Last Name]:[Last Name]]=$A29)*(Table2[[Event]:[Event]]="Training")),"TRN",IF(SUMPRODUCT((Table2[[Start Date]:[Start Date]]&lt;=M$5)*(Table2[[Return Date]:[Return Date]]&gt;=M$5)*(Table2[[Last Name]:[Last Name]]=$A29)*(Table2[[Event]:[Event]]="PME")),"PME",IF(SUMPRODUCT((Table2[[Start Date]:[Start Date]]&lt;=M$5)*(Table2[[Return Date]:[Return Date]]&gt;=M$5)*(Table2[[Last Name]:[Last Name]]=$A29)*(Table2[[Event]:[Event]]="Leave")),"LV","")))))))),0)</f>
        <v>LV</v>
      </c>
      <c r="N29" s="28" t="str">
        <f>IF($A29&lt;&gt;"",IF(SUMPRODUCT((Table2[[Start Date]:[Start Date]]&lt;=N$5)*(Table2[[Return Date]:[Return Date]]&gt;=N$5)*(Table2[[Last Name]:[Last Name]]=$A29)*(Table2[[Event]:[Event]]="Deployed")),"DPLY",IF(SUMPRODUCT((Table2[[Start Date]:[Start Date]]&lt;=N$5)*(Table2[[Return Date]:[Return Date]]&gt;=N$5)*(Table2[[Last Name]:[Last Name]]=$A29)*(Table2[[Event]:[Event]]="TDY")),"TDY",IF(SUMPRODUCT((Table2[[Start Date]:[Start Date]]&lt;=N$5)*(Table2[[Return Date]:[Return Date]]&gt;=N$5)*(Table2[[Last Name]:[Last Name]]=$A29)*(Table2[[Event]:[Event]]="Quarters")),"QTRS",IF(SUMPRODUCT((Table2[[Start Date]:[Start Date]]&lt;=N$5)*(Table2[[Return Date]:[Return Date]]&gt;=N$5)*(Table2[[Last Name]:[Last Name]]=$A29)*(Table2[[Event]:[Event]]="Appt")),"APPT",IF(SUMPRODUCT((Table2[[Start Date]:[Start Date]]&lt;=N$5)*(Table2[[Return Date]:[Return Date]]&gt;=N$5)*(Table2[[Last Name]:[Last Name]]=$A29)*(Table2[[Event]:[Event]]="Bay Orderly")),"BO",IF(SUMPRODUCT((Table2[[Start Date]:[Start Date]]&lt;=N$5)*(Table2[[Return Date]:[Return Date]]&gt;=N$5)*(Table2[[Last Name]:[Last Name]]=$A29)*(Table2[[Event]:[Event]]="Training")),"TRN",IF(SUMPRODUCT((Table2[[Start Date]:[Start Date]]&lt;=N$5)*(Table2[[Return Date]:[Return Date]]&gt;=N$5)*(Table2[[Last Name]:[Last Name]]=$A29)*(Table2[[Event]:[Event]]="PME")),"PME",IF(SUMPRODUCT((Table2[[Start Date]:[Start Date]]&lt;=N$5)*(Table2[[Return Date]:[Return Date]]&gt;=N$5)*(Table2[[Last Name]:[Last Name]]=$A29)*(Table2[[Event]:[Event]]="Leave")),"LV","")))))))),0)</f>
        <v>LV</v>
      </c>
      <c r="O29" s="28" t="str">
        <f>IF($A29&lt;&gt;"",IF(SUMPRODUCT((Table2[[Start Date]:[Start Date]]&lt;=O$5)*(Table2[[Return Date]:[Return Date]]&gt;=O$5)*(Table2[[Last Name]:[Last Name]]=$A29)*(Table2[[Event]:[Event]]="Deployed")),"DPLY",IF(SUMPRODUCT((Table2[[Start Date]:[Start Date]]&lt;=O$5)*(Table2[[Return Date]:[Return Date]]&gt;=O$5)*(Table2[[Last Name]:[Last Name]]=$A29)*(Table2[[Event]:[Event]]="TDY")),"TDY",IF(SUMPRODUCT((Table2[[Start Date]:[Start Date]]&lt;=O$5)*(Table2[[Return Date]:[Return Date]]&gt;=O$5)*(Table2[[Last Name]:[Last Name]]=$A29)*(Table2[[Event]:[Event]]="Quarters")),"QTRS",IF(SUMPRODUCT((Table2[[Start Date]:[Start Date]]&lt;=O$5)*(Table2[[Return Date]:[Return Date]]&gt;=O$5)*(Table2[[Last Name]:[Last Name]]=$A29)*(Table2[[Event]:[Event]]="Appt")),"APPT",IF(SUMPRODUCT((Table2[[Start Date]:[Start Date]]&lt;=O$5)*(Table2[[Return Date]:[Return Date]]&gt;=O$5)*(Table2[[Last Name]:[Last Name]]=$A29)*(Table2[[Event]:[Event]]="Bay Orderly")),"BO",IF(SUMPRODUCT((Table2[[Start Date]:[Start Date]]&lt;=O$5)*(Table2[[Return Date]:[Return Date]]&gt;=O$5)*(Table2[[Last Name]:[Last Name]]=$A29)*(Table2[[Event]:[Event]]="Training")),"TRN",IF(SUMPRODUCT((Table2[[Start Date]:[Start Date]]&lt;=O$5)*(Table2[[Return Date]:[Return Date]]&gt;=O$5)*(Table2[[Last Name]:[Last Name]]=$A29)*(Table2[[Event]:[Event]]="PME")),"PME",IF(SUMPRODUCT((Table2[[Start Date]:[Start Date]]&lt;=O$5)*(Table2[[Return Date]:[Return Date]]&gt;=O$5)*(Table2[[Last Name]:[Last Name]]=$A29)*(Table2[[Event]:[Event]]="Leave")),"LV","")))))))),0)</f>
        <v>LV</v>
      </c>
      <c r="P29" s="28" t="str">
        <f>IF($A29&lt;&gt;"",IF(SUMPRODUCT((Table2[[Start Date]:[Start Date]]&lt;=P$5)*(Table2[[Return Date]:[Return Date]]&gt;=P$5)*(Table2[[Last Name]:[Last Name]]=$A29)*(Table2[[Event]:[Event]]="Deployed")),"DPLY",IF(SUMPRODUCT((Table2[[Start Date]:[Start Date]]&lt;=P$5)*(Table2[[Return Date]:[Return Date]]&gt;=P$5)*(Table2[[Last Name]:[Last Name]]=$A29)*(Table2[[Event]:[Event]]="TDY")),"TDY",IF(SUMPRODUCT((Table2[[Start Date]:[Start Date]]&lt;=P$5)*(Table2[[Return Date]:[Return Date]]&gt;=P$5)*(Table2[[Last Name]:[Last Name]]=$A29)*(Table2[[Event]:[Event]]="Quarters")),"QTRS",IF(SUMPRODUCT((Table2[[Start Date]:[Start Date]]&lt;=P$5)*(Table2[[Return Date]:[Return Date]]&gt;=P$5)*(Table2[[Last Name]:[Last Name]]=$A29)*(Table2[[Event]:[Event]]="Appt")),"APPT",IF(SUMPRODUCT((Table2[[Start Date]:[Start Date]]&lt;=P$5)*(Table2[[Return Date]:[Return Date]]&gt;=P$5)*(Table2[[Last Name]:[Last Name]]=$A29)*(Table2[[Event]:[Event]]="Bay Orderly")),"BO",IF(SUMPRODUCT((Table2[[Start Date]:[Start Date]]&lt;=P$5)*(Table2[[Return Date]:[Return Date]]&gt;=P$5)*(Table2[[Last Name]:[Last Name]]=$A29)*(Table2[[Event]:[Event]]="Training")),"TRN",IF(SUMPRODUCT((Table2[[Start Date]:[Start Date]]&lt;=P$5)*(Table2[[Return Date]:[Return Date]]&gt;=P$5)*(Table2[[Last Name]:[Last Name]]=$A29)*(Table2[[Event]:[Event]]="PME")),"PME",IF(SUMPRODUCT((Table2[[Start Date]:[Start Date]]&lt;=P$5)*(Table2[[Return Date]:[Return Date]]&gt;=P$5)*(Table2[[Last Name]:[Last Name]]=$A29)*(Table2[[Event]:[Event]]="Leave")),"LV","")))))))),0)</f>
        <v>LV</v>
      </c>
      <c r="Q29" s="28" t="str">
        <f>IF($A29&lt;&gt;"",IF(SUMPRODUCT((Table2[[Start Date]:[Start Date]]&lt;=Q$5)*(Table2[[Return Date]:[Return Date]]&gt;=Q$5)*(Table2[[Last Name]:[Last Name]]=$A29)*(Table2[[Event]:[Event]]="Deployed")),"DPLY",IF(SUMPRODUCT((Table2[[Start Date]:[Start Date]]&lt;=Q$5)*(Table2[[Return Date]:[Return Date]]&gt;=Q$5)*(Table2[[Last Name]:[Last Name]]=$A29)*(Table2[[Event]:[Event]]="TDY")),"TDY",IF(SUMPRODUCT((Table2[[Start Date]:[Start Date]]&lt;=Q$5)*(Table2[[Return Date]:[Return Date]]&gt;=Q$5)*(Table2[[Last Name]:[Last Name]]=$A29)*(Table2[[Event]:[Event]]="Quarters")),"QTRS",IF(SUMPRODUCT((Table2[[Start Date]:[Start Date]]&lt;=Q$5)*(Table2[[Return Date]:[Return Date]]&gt;=Q$5)*(Table2[[Last Name]:[Last Name]]=$A29)*(Table2[[Event]:[Event]]="Appt")),"APPT",IF(SUMPRODUCT((Table2[[Start Date]:[Start Date]]&lt;=Q$5)*(Table2[[Return Date]:[Return Date]]&gt;=Q$5)*(Table2[[Last Name]:[Last Name]]=$A29)*(Table2[[Event]:[Event]]="Bay Orderly")),"BO",IF(SUMPRODUCT((Table2[[Start Date]:[Start Date]]&lt;=Q$5)*(Table2[[Return Date]:[Return Date]]&gt;=Q$5)*(Table2[[Last Name]:[Last Name]]=$A29)*(Table2[[Event]:[Event]]="Training")),"TRN",IF(SUMPRODUCT((Table2[[Start Date]:[Start Date]]&lt;=Q$5)*(Table2[[Return Date]:[Return Date]]&gt;=Q$5)*(Table2[[Last Name]:[Last Name]]=$A29)*(Table2[[Event]:[Event]]="PME")),"PME",IF(SUMPRODUCT((Table2[[Start Date]:[Start Date]]&lt;=Q$5)*(Table2[[Return Date]:[Return Date]]&gt;=Q$5)*(Table2[[Last Name]:[Last Name]]=$A29)*(Table2[[Event]:[Event]]="Leave")),"LV","")))))))),0)</f>
        <v>LV</v>
      </c>
      <c r="R29" s="28" t="str">
        <f>IF($A29&lt;&gt;"",IF(SUMPRODUCT((Table2[[Start Date]:[Start Date]]&lt;=R$5)*(Table2[[Return Date]:[Return Date]]&gt;=R$5)*(Table2[[Last Name]:[Last Name]]=$A29)*(Table2[[Event]:[Event]]="Deployed")),"DPLY",IF(SUMPRODUCT((Table2[[Start Date]:[Start Date]]&lt;=R$5)*(Table2[[Return Date]:[Return Date]]&gt;=R$5)*(Table2[[Last Name]:[Last Name]]=$A29)*(Table2[[Event]:[Event]]="TDY")),"TDY",IF(SUMPRODUCT((Table2[[Start Date]:[Start Date]]&lt;=R$5)*(Table2[[Return Date]:[Return Date]]&gt;=R$5)*(Table2[[Last Name]:[Last Name]]=$A29)*(Table2[[Event]:[Event]]="Quarters")),"QTRS",IF(SUMPRODUCT((Table2[[Start Date]:[Start Date]]&lt;=R$5)*(Table2[[Return Date]:[Return Date]]&gt;=R$5)*(Table2[[Last Name]:[Last Name]]=$A29)*(Table2[[Event]:[Event]]="Appt")),"APPT",IF(SUMPRODUCT((Table2[[Start Date]:[Start Date]]&lt;=R$5)*(Table2[[Return Date]:[Return Date]]&gt;=R$5)*(Table2[[Last Name]:[Last Name]]=$A29)*(Table2[[Event]:[Event]]="Bay Orderly")),"BO",IF(SUMPRODUCT((Table2[[Start Date]:[Start Date]]&lt;=R$5)*(Table2[[Return Date]:[Return Date]]&gt;=R$5)*(Table2[[Last Name]:[Last Name]]=$A29)*(Table2[[Event]:[Event]]="Training")),"TRN",IF(SUMPRODUCT((Table2[[Start Date]:[Start Date]]&lt;=R$5)*(Table2[[Return Date]:[Return Date]]&gt;=R$5)*(Table2[[Last Name]:[Last Name]]=$A29)*(Table2[[Event]:[Event]]="PME")),"PME",IF(SUMPRODUCT((Table2[[Start Date]:[Start Date]]&lt;=R$5)*(Table2[[Return Date]:[Return Date]]&gt;=R$5)*(Table2[[Last Name]:[Last Name]]=$A29)*(Table2[[Event]:[Event]]="Leave")),"LV","")))))))),0)</f>
        <v>LV</v>
      </c>
      <c r="S29" s="28" t="str">
        <f>IF($A29&lt;&gt;"",IF(SUMPRODUCT((Table2[[Start Date]:[Start Date]]&lt;=S$5)*(Table2[[Return Date]:[Return Date]]&gt;=S$5)*(Table2[[Last Name]:[Last Name]]=$A29)*(Table2[[Event]:[Event]]="Deployed")),"DPLY",IF(SUMPRODUCT((Table2[[Start Date]:[Start Date]]&lt;=S$5)*(Table2[[Return Date]:[Return Date]]&gt;=S$5)*(Table2[[Last Name]:[Last Name]]=$A29)*(Table2[[Event]:[Event]]="TDY")),"TDY",IF(SUMPRODUCT((Table2[[Start Date]:[Start Date]]&lt;=S$5)*(Table2[[Return Date]:[Return Date]]&gt;=S$5)*(Table2[[Last Name]:[Last Name]]=$A29)*(Table2[[Event]:[Event]]="Quarters")),"QTRS",IF(SUMPRODUCT((Table2[[Start Date]:[Start Date]]&lt;=S$5)*(Table2[[Return Date]:[Return Date]]&gt;=S$5)*(Table2[[Last Name]:[Last Name]]=$A29)*(Table2[[Event]:[Event]]="Appt")),"APPT",IF(SUMPRODUCT((Table2[[Start Date]:[Start Date]]&lt;=S$5)*(Table2[[Return Date]:[Return Date]]&gt;=S$5)*(Table2[[Last Name]:[Last Name]]=$A29)*(Table2[[Event]:[Event]]="Bay Orderly")),"BO",IF(SUMPRODUCT((Table2[[Start Date]:[Start Date]]&lt;=S$5)*(Table2[[Return Date]:[Return Date]]&gt;=S$5)*(Table2[[Last Name]:[Last Name]]=$A29)*(Table2[[Event]:[Event]]="Training")),"TRN",IF(SUMPRODUCT((Table2[[Start Date]:[Start Date]]&lt;=S$5)*(Table2[[Return Date]:[Return Date]]&gt;=S$5)*(Table2[[Last Name]:[Last Name]]=$A29)*(Table2[[Event]:[Event]]="PME")),"PME",IF(SUMPRODUCT((Table2[[Start Date]:[Start Date]]&lt;=S$5)*(Table2[[Return Date]:[Return Date]]&gt;=S$5)*(Table2[[Last Name]:[Last Name]]=$A29)*(Table2[[Event]:[Event]]="Leave")),"LV","")))))))),0)</f>
        <v>LV</v>
      </c>
      <c r="T29" s="28" t="str">
        <f>IF($A29&lt;&gt;"",IF(SUMPRODUCT((Table2[[Start Date]:[Start Date]]&lt;=T$5)*(Table2[[Return Date]:[Return Date]]&gt;=T$5)*(Table2[[Last Name]:[Last Name]]=$A29)*(Table2[[Event]:[Event]]="Deployed")),"DPLY",IF(SUMPRODUCT((Table2[[Start Date]:[Start Date]]&lt;=T$5)*(Table2[[Return Date]:[Return Date]]&gt;=T$5)*(Table2[[Last Name]:[Last Name]]=$A29)*(Table2[[Event]:[Event]]="TDY")),"TDY",IF(SUMPRODUCT((Table2[[Start Date]:[Start Date]]&lt;=T$5)*(Table2[[Return Date]:[Return Date]]&gt;=T$5)*(Table2[[Last Name]:[Last Name]]=$A29)*(Table2[[Event]:[Event]]="Quarters")),"QTRS",IF(SUMPRODUCT((Table2[[Start Date]:[Start Date]]&lt;=T$5)*(Table2[[Return Date]:[Return Date]]&gt;=T$5)*(Table2[[Last Name]:[Last Name]]=$A29)*(Table2[[Event]:[Event]]="Appt")),"APPT",IF(SUMPRODUCT((Table2[[Start Date]:[Start Date]]&lt;=T$5)*(Table2[[Return Date]:[Return Date]]&gt;=T$5)*(Table2[[Last Name]:[Last Name]]=$A29)*(Table2[[Event]:[Event]]="Bay Orderly")),"BO",IF(SUMPRODUCT((Table2[[Start Date]:[Start Date]]&lt;=T$5)*(Table2[[Return Date]:[Return Date]]&gt;=T$5)*(Table2[[Last Name]:[Last Name]]=$A29)*(Table2[[Event]:[Event]]="Training")),"TRN",IF(SUMPRODUCT((Table2[[Start Date]:[Start Date]]&lt;=T$5)*(Table2[[Return Date]:[Return Date]]&gt;=T$5)*(Table2[[Last Name]:[Last Name]]=$A29)*(Table2[[Event]:[Event]]="PME")),"PME",IF(SUMPRODUCT((Table2[[Start Date]:[Start Date]]&lt;=T$5)*(Table2[[Return Date]:[Return Date]]&gt;=T$5)*(Table2[[Last Name]:[Last Name]]=$A29)*(Table2[[Event]:[Event]]="Leave")),"LV","")))))))),0)</f>
        <v>LV</v>
      </c>
      <c r="U29" s="28" t="str">
        <f>IF($A29&lt;&gt;"",IF(SUMPRODUCT((Table2[[Start Date]:[Start Date]]&lt;=U$5)*(Table2[[Return Date]:[Return Date]]&gt;=U$5)*(Table2[[Last Name]:[Last Name]]=$A29)*(Table2[[Event]:[Event]]="Deployed")),"DPLY",IF(SUMPRODUCT((Table2[[Start Date]:[Start Date]]&lt;=U$5)*(Table2[[Return Date]:[Return Date]]&gt;=U$5)*(Table2[[Last Name]:[Last Name]]=$A29)*(Table2[[Event]:[Event]]="TDY")),"TDY",IF(SUMPRODUCT((Table2[[Start Date]:[Start Date]]&lt;=U$5)*(Table2[[Return Date]:[Return Date]]&gt;=U$5)*(Table2[[Last Name]:[Last Name]]=$A29)*(Table2[[Event]:[Event]]="Quarters")),"QTRS",IF(SUMPRODUCT((Table2[[Start Date]:[Start Date]]&lt;=U$5)*(Table2[[Return Date]:[Return Date]]&gt;=U$5)*(Table2[[Last Name]:[Last Name]]=$A29)*(Table2[[Event]:[Event]]="Appt")),"APPT",IF(SUMPRODUCT((Table2[[Start Date]:[Start Date]]&lt;=U$5)*(Table2[[Return Date]:[Return Date]]&gt;=U$5)*(Table2[[Last Name]:[Last Name]]=$A29)*(Table2[[Event]:[Event]]="Bay Orderly")),"BO",IF(SUMPRODUCT((Table2[[Start Date]:[Start Date]]&lt;=U$5)*(Table2[[Return Date]:[Return Date]]&gt;=U$5)*(Table2[[Last Name]:[Last Name]]=$A29)*(Table2[[Event]:[Event]]="Training")),"TRN",IF(SUMPRODUCT((Table2[[Start Date]:[Start Date]]&lt;=U$5)*(Table2[[Return Date]:[Return Date]]&gt;=U$5)*(Table2[[Last Name]:[Last Name]]=$A29)*(Table2[[Event]:[Event]]="PME")),"PME",IF(SUMPRODUCT((Table2[[Start Date]:[Start Date]]&lt;=U$5)*(Table2[[Return Date]:[Return Date]]&gt;=U$5)*(Table2[[Last Name]:[Last Name]]=$A29)*(Table2[[Event]:[Event]]="Leave")),"LV","")))))))),0)</f>
        <v>LV</v>
      </c>
      <c r="V29" s="28" t="str">
        <f>IF($A29&lt;&gt;"",IF(SUMPRODUCT((Table2[[Start Date]:[Start Date]]&lt;=V$5)*(Table2[[Return Date]:[Return Date]]&gt;=V$5)*(Table2[[Last Name]:[Last Name]]=$A29)*(Table2[[Event]:[Event]]="Deployed")),"DPLY",IF(SUMPRODUCT((Table2[[Start Date]:[Start Date]]&lt;=V$5)*(Table2[[Return Date]:[Return Date]]&gt;=V$5)*(Table2[[Last Name]:[Last Name]]=$A29)*(Table2[[Event]:[Event]]="TDY")),"TDY",IF(SUMPRODUCT((Table2[[Start Date]:[Start Date]]&lt;=V$5)*(Table2[[Return Date]:[Return Date]]&gt;=V$5)*(Table2[[Last Name]:[Last Name]]=$A29)*(Table2[[Event]:[Event]]="Quarters")),"QTRS",IF(SUMPRODUCT((Table2[[Start Date]:[Start Date]]&lt;=V$5)*(Table2[[Return Date]:[Return Date]]&gt;=V$5)*(Table2[[Last Name]:[Last Name]]=$A29)*(Table2[[Event]:[Event]]="Appt")),"APPT",IF(SUMPRODUCT((Table2[[Start Date]:[Start Date]]&lt;=V$5)*(Table2[[Return Date]:[Return Date]]&gt;=V$5)*(Table2[[Last Name]:[Last Name]]=$A29)*(Table2[[Event]:[Event]]="Bay Orderly")),"BO",IF(SUMPRODUCT((Table2[[Start Date]:[Start Date]]&lt;=V$5)*(Table2[[Return Date]:[Return Date]]&gt;=V$5)*(Table2[[Last Name]:[Last Name]]=$A29)*(Table2[[Event]:[Event]]="Training")),"TRN",IF(SUMPRODUCT((Table2[[Start Date]:[Start Date]]&lt;=V$5)*(Table2[[Return Date]:[Return Date]]&gt;=V$5)*(Table2[[Last Name]:[Last Name]]=$A29)*(Table2[[Event]:[Event]]="PME")),"PME",IF(SUMPRODUCT((Table2[[Start Date]:[Start Date]]&lt;=V$5)*(Table2[[Return Date]:[Return Date]]&gt;=V$5)*(Table2[[Last Name]:[Last Name]]=$A29)*(Table2[[Event]:[Event]]="Leave")),"LV","")))))))),0)</f>
        <v>LV</v>
      </c>
      <c r="W29" s="28" t="str">
        <f>IF($A29&lt;&gt;"",IF(SUMPRODUCT((Table2[[Start Date]:[Start Date]]&lt;=W$5)*(Table2[[Return Date]:[Return Date]]&gt;=W$5)*(Table2[[Last Name]:[Last Name]]=$A29)*(Table2[[Event]:[Event]]="Deployed")),"DPLY",IF(SUMPRODUCT((Table2[[Start Date]:[Start Date]]&lt;=W$5)*(Table2[[Return Date]:[Return Date]]&gt;=W$5)*(Table2[[Last Name]:[Last Name]]=$A29)*(Table2[[Event]:[Event]]="TDY")),"TDY",IF(SUMPRODUCT((Table2[[Start Date]:[Start Date]]&lt;=W$5)*(Table2[[Return Date]:[Return Date]]&gt;=W$5)*(Table2[[Last Name]:[Last Name]]=$A29)*(Table2[[Event]:[Event]]="Quarters")),"QTRS",IF(SUMPRODUCT((Table2[[Start Date]:[Start Date]]&lt;=W$5)*(Table2[[Return Date]:[Return Date]]&gt;=W$5)*(Table2[[Last Name]:[Last Name]]=$A29)*(Table2[[Event]:[Event]]="Appt")),"APPT",IF(SUMPRODUCT((Table2[[Start Date]:[Start Date]]&lt;=W$5)*(Table2[[Return Date]:[Return Date]]&gt;=W$5)*(Table2[[Last Name]:[Last Name]]=$A29)*(Table2[[Event]:[Event]]="Bay Orderly")),"BO",IF(SUMPRODUCT((Table2[[Start Date]:[Start Date]]&lt;=W$5)*(Table2[[Return Date]:[Return Date]]&gt;=W$5)*(Table2[[Last Name]:[Last Name]]=$A29)*(Table2[[Event]:[Event]]="Training")),"TRN",IF(SUMPRODUCT((Table2[[Start Date]:[Start Date]]&lt;=W$5)*(Table2[[Return Date]:[Return Date]]&gt;=W$5)*(Table2[[Last Name]:[Last Name]]=$A29)*(Table2[[Event]:[Event]]="PME")),"PME",IF(SUMPRODUCT((Table2[[Start Date]:[Start Date]]&lt;=W$5)*(Table2[[Return Date]:[Return Date]]&gt;=W$5)*(Table2[[Last Name]:[Last Name]]=$A29)*(Table2[[Event]:[Event]]="Leave")),"LV","")))))))),0)</f>
        <v>LV</v>
      </c>
      <c r="X29" s="28" t="str">
        <f>IF($A29&lt;&gt;"",IF(SUMPRODUCT((Table2[[Start Date]:[Start Date]]&lt;=X$5)*(Table2[[Return Date]:[Return Date]]&gt;=X$5)*(Table2[[Last Name]:[Last Name]]=$A29)*(Table2[[Event]:[Event]]="Deployed")),"DPLY",IF(SUMPRODUCT((Table2[[Start Date]:[Start Date]]&lt;=X$5)*(Table2[[Return Date]:[Return Date]]&gt;=X$5)*(Table2[[Last Name]:[Last Name]]=$A29)*(Table2[[Event]:[Event]]="TDY")),"TDY",IF(SUMPRODUCT((Table2[[Start Date]:[Start Date]]&lt;=X$5)*(Table2[[Return Date]:[Return Date]]&gt;=X$5)*(Table2[[Last Name]:[Last Name]]=$A29)*(Table2[[Event]:[Event]]="Quarters")),"QTRS",IF(SUMPRODUCT((Table2[[Start Date]:[Start Date]]&lt;=X$5)*(Table2[[Return Date]:[Return Date]]&gt;=X$5)*(Table2[[Last Name]:[Last Name]]=$A29)*(Table2[[Event]:[Event]]="Appt")),"APPT",IF(SUMPRODUCT((Table2[[Start Date]:[Start Date]]&lt;=X$5)*(Table2[[Return Date]:[Return Date]]&gt;=X$5)*(Table2[[Last Name]:[Last Name]]=$A29)*(Table2[[Event]:[Event]]="Bay Orderly")),"BO",IF(SUMPRODUCT((Table2[[Start Date]:[Start Date]]&lt;=X$5)*(Table2[[Return Date]:[Return Date]]&gt;=X$5)*(Table2[[Last Name]:[Last Name]]=$A29)*(Table2[[Event]:[Event]]="Training")),"TRN",IF(SUMPRODUCT((Table2[[Start Date]:[Start Date]]&lt;=X$5)*(Table2[[Return Date]:[Return Date]]&gt;=X$5)*(Table2[[Last Name]:[Last Name]]=$A29)*(Table2[[Event]:[Event]]="PME")),"PME",IF(SUMPRODUCT((Table2[[Start Date]:[Start Date]]&lt;=X$5)*(Table2[[Return Date]:[Return Date]]&gt;=X$5)*(Table2[[Last Name]:[Last Name]]=$A29)*(Table2[[Event]:[Event]]="Leave")),"LV","")))))))),0)</f>
        <v>LV</v>
      </c>
      <c r="Y29" s="28" t="str">
        <f>IF($A29&lt;&gt;"",IF(SUMPRODUCT((Table2[[Start Date]:[Start Date]]&lt;=Y$5)*(Table2[[Return Date]:[Return Date]]&gt;=Y$5)*(Table2[[Last Name]:[Last Name]]=$A29)*(Table2[[Event]:[Event]]="Deployed")),"DPLY",IF(SUMPRODUCT((Table2[[Start Date]:[Start Date]]&lt;=Y$5)*(Table2[[Return Date]:[Return Date]]&gt;=Y$5)*(Table2[[Last Name]:[Last Name]]=$A29)*(Table2[[Event]:[Event]]="TDY")),"TDY",IF(SUMPRODUCT((Table2[[Start Date]:[Start Date]]&lt;=Y$5)*(Table2[[Return Date]:[Return Date]]&gt;=Y$5)*(Table2[[Last Name]:[Last Name]]=$A29)*(Table2[[Event]:[Event]]="Quarters")),"QTRS",IF(SUMPRODUCT((Table2[[Start Date]:[Start Date]]&lt;=Y$5)*(Table2[[Return Date]:[Return Date]]&gt;=Y$5)*(Table2[[Last Name]:[Last Name]]=$A29)*(Table2[[Event]:[Event]]="Appt")),"APPT",IF(SUMPRODUCT((Table2[[Start Date]:[Start Date]]&lt;=Y$5)*(Table2[[Return Date]:[Return Date]]&gt;=Y$5)*(Table2[[Last Name]:[Last Name]]=$A29)*(Table2[[Event]:[Event]]="Bay Orderly")),"BO",IF(SUMPRODUCT((Table2[[Start Date]:[Start Date]]&lt;=Y$5)*(Table2[[Return Date]:[Return Date]]&gt;=Y$5)*(Table2[[Last Name]:[Last Name]]=$A29)*(Table2[[Event]:[Event]]="Training")),"TRN",IF(SUMPRODUCT((Table2[[Start Date]:[Start Date]]&lt;=Y$5)*(Table2[[Return Date]:[Return Date]]&gt;=Y$5)*(Table2[[Last Name]:[Last Name]]=$A29)*(Table2[[Event]:[Event]]="PME")),"PME",IF(SUMPRODUCT((Table2[[Start Date]:[Start Date]]&lt;=Y$5)*(Table2[[Return Date]:[Return Date]]&gt;=Y$5)*(Table2[[Last Name]:[Last Name]]=$A29)*(Table2[[Event]:[Event]]="Leave")),"LV","")))))))),0)</f>
        <v>LV</v>
      </c>
      <c r="Z29" s="28" t="str">
        <f>IF($A29&lt;&gt;"",IF(SUMPRODUCT((Table2[[Start Date]:[Start Date]]&lt;=Z$5)*(Table2[[Return Date]:[Return Date]]&gt;=Z$5)*(Table2[[Last Name]:[Last Name]]=$A29)*(Table2[[Event]:[Event]]="Deployed")),"DPLY",IF(SUMPRODUCT((Table2[[Start Date]:[Start Date]]&lt;=Z$5)*(Table2[[Return Date]:[Return Date]]&gt;=Z$5)*(Table2[[Last Name]:[Last Name]]=$A29)*(Table2[[Event]:[Event]]="TDY")),"TDY",IF(SUMPRODUCT((Table2[[Start Date]:[Start Date]]&lt;=Z$5)*(Table2[[Return Date]:[Return Date]]&gt;=Z$5)*(Table2[[Last Name]:[Last Name]]=$A29)*(Table2[[Event]:[Event]]="Quarters")),"QTRS",IF(SUMPRODUCT((Table2[[Start Date]:[Start Date]]&lt;=Z$5)*(Table2[[Return Date]:[Return Date]]&gt;=Z$5)*(Table2[[Last Name]:[Last Name]]=$A29)*(Table2[[Event]:[Event]]="Appt")),"APPT",IF(SUMPRODUCT((Table2[[Start Date]:[Start Date]]&lt;=Z$5)*(Table2[[Return Date]:[Return Date]]&gt;=Z$5)*(Table2[[Last Name]:[Last Name]]=$A29)*(Table2[[Event]:[Event]]="Bay Orderly")),"BO",IF(SUMPRODUCT((Table2[[Start Date]:[Start Date]]&lt;=Z$5)*(Table2[[Return Date]:[Return Date]]&gt;=Z$5)*(Table2[[Last Name]:[Last Name]]=$A29)*(Table2[[Event]:[Event]]="Training")),"TRN",IF(SUMPRODUCT((Table2[[Start Date]:[Start Date]]&lt;=Z$5)*(Table2[[Return Date]:[Return Date]]&gt;=Z$5)*(Table2[[Last Name]:[Last Name]]=$A29)*(Table2[[Event]:[Event]]="PME")),"PME",IF(SUMPRODUCT((Table2[[Start Date]:[Start Date]]&lt;=Z$5)*(Table2[[Return Date]:[Return Date]]&gt;=Z$5)*(Table2[[Last Name]:[Last Name]]=$A29)*(Table2[[Event]:[Event]]="Leave")),"LV","")))))))),0)</f>
        <v>LV</v>
      </c>
      <c r="AA29" s="28" t="str">
        <f>IF($A29&lt;&gt;"",IF(SUMPRODUCT((Table2[[Start Date]:[Start Date]]&lt;=AA$5)*(Table2[[Return Date]:[Return Date]]&gt;=AA$5)*(Table2[[Last Name]:[Last Name]]=$A29)*(Table2[[Event]:[Event]]="Deployed")),"DPLY",IF(SUMPRODUCT((Table2[[Start Date]:[Start Date]]&lt;=AA$5)*(Table2[[Return Date]:[Return Date]]&gt;=AA$5)*(Table2[[Last Name]:[Last Name]]=$A29)*(Table2[[Event]:[Event]]="TDY")),"TDY",IF(SUMPRODUCT((Table2[[Start Date]:[Start Date]]&lt;=AA$5)*(Table2[[Return Date]:[Return Date]]&gt;=AA$5)*(Table2[[Last Name]:[Last Name]]=$A29)*(Table2[[Event]:[Event]]="Quarters")),"QTRS",IF(SUMPRODUCT((Table2[[Start Date]:[Start Date]]&lt;=AA$5)*(Table2[[Return Date]:[Return Date]]&gt;=AA$5)*(Table2[[Last Name]:[Last Name]]=$A29)*(Table2[[Event]:[Event]]="Appt")),"APPT",IF(SUMPRODUCT((Table2[[Start Date]:[Start Date]]&lt;=AA$5)*(Table2[[Return Date]:[Return Date]]&gt;=AA$5)*(Table2[[Last Name]:[Last Name]]=$A29)*(Table2[[Event]:[Event]]="Bay Orderly")),"BO",IF(SUMPRODUCT((Table2[[Start Date]:[Start Date]]&lt;=AA$5)*(Table2[[Return Date]:[Return Date]]&gt;=AA$5)*(Table2[[Last Name]:[Last Name]]=$A29)*(Table2[[Event]:[Event]]="Training")),"TRN",IF(SUMPRODUCT((Table2[[Start Date]:[Start Date]]&lt;=AA$5)*(Table2[[Return Date]:[Return Date]]&gt;=AA$5)*(Table2[[Last Name]:[Last Name]]=$A29)*(Table2[[Event]:[Event]]="PME")),"PME",IF(SUMPRODUCT((Table2[[Start Date]:[Start Date]]&lt;=AA$5)*(Table2[[Return Date]:[Return Date]]&gt;=AA$5)*(Table2[[Last Name]:[Last Name]]=$A29)*(Table2[[Event]:[Event]]="Leave")),"LV","")))))))),0)</f>
        <v>LV</v>
      </c>
      <c r="AB29" s="28" t="str">
        <f>IF($A29&lt;&gt;"",IF(SUMPRODUCT((Table2[[Start Date]:[Start Date]]&lt;=AB$5)*(Table2[[Return Date]:[Return Date]]&gt;=AB$5)*(Table2[[Last Name]:[Last Name]]=$A29)*(Table2[[Event]:[Event]]="Deployed")),"DPLY",IF(SUMPRODUCT((Table2[[Start Date]:[Start Date]]&lt;=AB$5)*(Table2[[Return Date]:[Return Date]]&gt;=AB$5)*(Table2[[Last Name]:[Last Name]]=$A29)*(Table2[[Event]:[Event]]="TDY")),"TDY",IF(SUMPRODUCT((Table2[[Start Date]:[Start Date]]&lt;=AB$5)*(Table2[[Return Date]:[Return Date]]&gt;=AB$5)*(Table2[[Last Name]:[Last Name]]=$A29)*(Table2[[Event]:[Event]]="Quarters")),"QTRS",IF(SUMPRODUCT((Table2[[Start Date]:[Start Date]]&lt;=AB$5)*(Table2[[Return Date]:[Return Date]]&gt;=AB$5)*(Table2[[Last Name]:[Last Name]]=$A29)*(Table2[[Event]:[Event]]="Appt")),"APPT",IF(SUMPRODUCT((Table2[[Start Date]:[Start Date]]&lt;=AB$5)*(Table2[[Return Date]:[Return Date]]&gt;=AB$5)*(Table2[[Last Name]:[Last Name]]=$A29)*(Table2[[Event]:[Event]]="Bay Orderly")),"BO",IF(SUMPRODUCT((Table2[[Start Date]:[Start Date]]&lt;=AB$5)*(Table2[[Return Date]:[Return Date]]&gt;=AB$5)*(Table2[[Last Name]:[Last Name]]=$A29)*(Table2[[Event]:[Event]]="Training")),"TRN",IF(SUMPRODUCT((Table2[[Start Date]:[Start Date]]&lt;=AB$5)*(Table2[[Return Date]:[Return Date]]&gt;=AB$5)*(Table2[[Last Name]:[Last Name]]=$A29)*(Table2[[Event]:[Event]]="PME")),"PME",IF(SUMPRODUCT((Table2[[Start Date]:[Start Date]]&lt;=AB$5)*(Table2[[Return Date]:[Return Date]]&gt;=AB$5)*(Table2[[Last Name]:[Last Name]]=$A29)*(Table2[[Event]:[Event]]="Leave")),"LV","")))))))),0)</f>
        <v/>
      </c>
      <c r="AC29" s="28" t="str">
        <f>IF($A29&lt;&gt;"",IF(SUMPRODUCT((Table2[[Start Date]:[Start Date]]&lt;=AC$5)*(Table2[[Return Date]:[Return Date]]&gt;=AC$5)*(Table2[[Last Name]:[Last Name]]=$A29)*(Table2[[Event]:[Event]]="Deployed")),"DPLY",IF(SUMPRODUCT((Table2[[Start Date]:[Start Date]]&lt;=AC$5)*(Table2[[Return Date]:[Return Date]]&gt;=AC$5)*(Table2[[Last Name]:[Last Name]]=$A29)*(Table2[[Event]:[Event]]="TDY")),"TDY",IF(SUMPRODUCT((Table2[[Start Date]:[Start Date]]&lt;=AC$5)*(Table2[[Return Date]:[Return Date]]&gt;=AC$5)*(Table2[[Last Name]:[Last Name]]=$A29)*(Table2[[Event]:[Event]]="Quarters")),"QTRS",IF(SUMPRODUCT((Table2[[Start Date]:[Start Date]]&lt;=AC$5)*(Table2[[Return Date]:[Return Date]]&gt;=AC$5)*(Table2[[Last Name]:[Last Name]]=$A29)*(Table2[[Event]:[Event]]="Appt")),"APPT",IF(SUMPRODUCT((Table2[[Start Date]:[Start Date]]&lt;=AC$5)*(Table2[[Return Date]:[Return Date]]&gt;=AC$5)*(Table2[[Last Name]:[Last Name]]=$A29)*(Table2[[Event]:[Event]]="Bay Orderly")),"BO",IF(SUMPRODUCT((Table2[[Start Date]:[Start Date]]&lt;=AC$5)*(Table2[[Return Date]:[Return Date]]&gt;=AC$5)*(Table2[[Last Name]:[Last Name]]=$A29)*(Table2[[Event]:[Event]]="Training")),"TRN",IF(SUMPRODUCT((Table2[[Start Date]:[Start Date]]&lt;=AC$5)*(Table2[[Return Date]:[Return Date]]&gt;=AC$5)*(Table2[[Last Name]:[Last Name]]=$A29)*(Table2[[Event]:[Event]]="PME")),"PME",IF(SUMPRODUCT((Table2[[Start Date]:[Start Date]]&lt;=AC$5)*(Table2[[Return Date]:[Return Date]]&gt;=AC$5)*(Table2[[Last Name]:[Last Name]]=$A29)*(Table2[[Event]:[Event]]="Leave")),"LV","")))))))),0)</f>
        <v/>
      </c>
      <c r="AD29" s="28" t="str">
        <f>IF($A29&lt;&gt;"",IF(SUMPRODUCT((Table2[[Start Date]:[Start Date]]&lt;=AD$5)*(Table2[[Return Date]:[Return Date]]&gt;=AD$5)*(Table2[[Last Name]:[Last Name]]=$A29)*(Table2[[Event]:[Event]]="Deployed")),"DPLY",IF(SUMPRODUCT((Table2[[Start Date]:[Start Date]]&lt;=AD$5)*(Table2[[Return Date]:[Return Date]]&gt;=AD$5)*(Table2[[Last Name]:[Last Name]]=$A29)*(Table2[[Event]:[Event]]="TDY")),"TDY",IF(SUMPRODUCT((Table2[[Start Date]:[Start Date]]&lt;=AD$5)*(Table2[[Return Date]:[Return Date]]&gt;=AD$5)*(Table2[[Last Name]:[Last Name]]=$A29)*(Table2[[Event]:[Event]]="Quarters")),"QTRS",IF(SUMPRODUCT((Table2[[Start Date]:[Start Date]]&lt;=AD$5)*(Table2[[Return Date]:[Return Date]]&gt;=AD$5)*(Table2[[Last Name]:[Last Name]]=$A29)*(Table2[[Event]:[Event]]="Appt")),"APPT",IF(SUMPRODUCT((Table2[[Start Date]:[Start Date]]&lt;=AD$5)*(Table2[[Return Date]:[Return Date]]&gt;=AD$5)*(Table2[[Last Name]:[Last Name]]=$A29)*(Table2[[Event]:[Event]]="Bay Orderly")),"BO",IF(SUMPRODUCT((Table2[[Start Date]:[Start Date]]&lt;=AD$5)*(Table2[[Return Date]:[Return Date]]&gt;=AD$5)*(Table2[[Last Name]:[Last Name]]=$A29)*(Table2[[Event]:[Event]]="Training")),"TRN",IF(SUMPRODUCT((Table2[[Start Date]:[Start Date]]&lt;=AD$5)*(Table2[[Return Date]:[Return Date]]&gt;=AD$5)*(Table2[[Last Name]:[Last Name]]=$A29)*(Table2[[Event]:[Event]]="PME")),"PME",IF(SUMPRODUCT((Table2[[Start Date]:[Start Date]]&lt;=AD$5)*(Table2[[Return Date]:[Return Date]]&gt;=AD$5)*(Table2[[Last Name]:[Last Name]]=$A29)*(Table2[[Event]:[Event]]="Leave")),"LV","")))))))),0)</f>
        <v/>
      </c>
      <c r="AE29" s="28" t="str">
        <f>IF($A29&lt;&gt;"",IF(SUMPRODUCT((Table2[[Start Date]:[Start Date]]&lt;=AE$5)*(Table2[[Return Date]:[Return Date]]&gt;=AE$5)*(Table2[[Last Name]:[Last Name]]=$A29)*(Table2[[Event]:[Event]]="Deployed")),"DPLY",IF(SUMPRODUCT((Table2[[Start Date]:[Start Date]]&lt;=AE$5)*(Table2[[Return Date]:[Return Date]]&gt;=AE$5)*(Table2[[Last Name]:[Last Name]]=$A29)*(Table2[[Event]:[Event]]="TDY")),"TDY",IF(SUMPRODUCT((Table2[[Start Date]:[Start Date]]&lt;=AE$5)*(Table2[[Return Date]:[Return Date]]&gt;=AE$5)*(Table2[[Last Name]:[Last Name]]=$A29)*(Table2[[Event]:[Event]]="Quarters")),"QTRS",IF(SUMPRODUCT((Table2[[Start Date]:[Start Date]]&lt;=AE$5)*(Table2[[Return Date]:[Return Date]]&gt;=AE$5)*(Table2[[Last Name]:[Last Name]]=$A29)*(Table2[[Event]:[Event]]="Appt")),"APPT",IF(SUMPRODUCT((Table2[[Start Date]:[Start Date]]&lt;=AE$5)*(Table2[[Return Date]:[Return Date]]&gt;=AE$5)*(Table2[[Last Name]:[Last Name]]=$A29)*(Table2[[Event]:[Event]]="Bay Orderly")),"BO",IF(SUMPRODUCT((Table2[[Start Date]:[Start Date]]&lt;=AE$5)*(Table2[[Return Date]:[Return Date]]&gt;=AE$5)*(Table2[[Last Name]:[Last Name]]=$A29)*(Table2[[Event]:[Event]]="Training")),"TRN",IF(SUMPRODUCT((Table2[[Start Date]:[Start Date]]&lt;=AE$5)*(Table2[[Return Date]:[Return Date]]&gt;=AE$5)*(Table2[[Last Name]:[Last Name]]=$A29)*(Table2[[Event]:[Event]]="PME")),"PME",IF(SUMPRODUCT((Table2[[Start Date]:[Start Date]]&lt;=AE$5)*(Table2[[Return Date]:[Return Date]]&gt;=AE$5)*(Table2[[Last Name]:[Last Name]]=$A29)*(Table2[[Event]:[Event]]="Leave")),"LV","")))))))),0)</f>
        <v/>
      </c>
      <c r="AF29" s="28" t="str">
        <f>IF($A29&lt;&gt;"",IF(SUMPRODUCT((Table2[[Start Date]:[Start Date]]&lt;=AF$5)*(Table2[[Return Date]:[Return Date]]&gt;=AF$5)*(Table2[[Last Name]:[Last Name]]=$A29)*(Table2[[Event]:[Event]]="Deployed")),"DPLY",IF(SUMPRODUCT((Table2[[Start Date]:[Start Date]]&lt;=AF$5)*(Table2[[Return Date]:[Return Date]]&gt;=AF$5)*(Table2[[Last Name]:[Last Name]]=$A29)*(Table2[[Event]:[Event]]="TDY")),"TDY",IF(SUMPRODUCT((Table2[[Start Date]:[Start Date]]&lt;=AF$5)*(Table2[[Return Date]:[Return Date]]&gt;=AF$5)*(Table2[[Last Name]:[Last Name]]=$A29)*(Table2[[Event]:[Event]]="Quarters")),"QTRS",IF(SUMPRODUCT((Table2[[Start Date]:[Start Date]]&lt;=AF$5)*(Table2[[Return Date]:[Return Date]]&gt;=AF$5)*(Table2[[Last Name]:[Last Name]]=$A29)*(Table2[[Event]:[Event]]="Appt")),"APPT",IF(SUMPRODUCT((Table2[[Start Date]:[Start Date]]&lt;=AF$5)*(Table2[[Return Date]:[Return Date]]&gt;=AF$5)*(Table2[[Last Name]:[Last Name]]=$A29)*(Table2[[Event]:[Event]]="Bay Orderly")),"BO",IF(SUMPRODUCT((Table2[[Start Date]:[Start Date]]&lt;=AF$5)*(Table2[[Return Date]:[Return Date]]&gt;=AF$5)*(Table2[[Last Name]:[Last Name]]=$A29)*(Table2[[Event]:[Event]]="Training")),"TRN",IF(SUMPRODUCT((Table2[[Start Date]:[Start Date]]&lt;=AF$5)*(Table2[[Return Date]:[Return Date]]&gt;=AF$5)*(Table2[[Last Name]:[Last Name]]=$A29)*(Table2[[Event]:[Event]]="PME")),"PME",IF(SUMPRODUCT((Table2[[Start Date]:[Start Date]]&lt;=AF$5)*(Table2[[Return Date]:[Return Date]]&gt;=AF$5)*(Table2[[Last Name]:[Last Name]]=$A29)*(Table2[[Event]:[Event]]="Leave")),"LV","")))))))),0)</f>
        <v/>
      </c>
      <c r="AG29" s="28" t="str">
        <f>IF($A29&lt;&gt;"",IF(SUMPRODUCT((Table2[[Start Date]:[Start Date]]&lt;=AG$5)*(Table2[[Return Date]:[Return Date]]&gt;=AG$5)*(Table2[[Last Name]:[Last Name]]=$A29)*(Table2[[Event]:[Event]]="Deployed")),"DPLY",IF(SUMPRODUCT((Table2[[Start Date]:[Start Date]]&lt;=AG$5)*(Table2[[Return Date]:[Return Date]]&gt;=AG$5)*(Table2[[Last Name]:[Last Name]]=$A29)*(Table2[[Event]:[Event]]="TDY")),"TDY",IF(SUMPRODUCT((Table2[[Start Date]:[Start Date]]&lt;=AG$5)*(Table2[[Return Date]:[Return Date]]&gt;=AG$5)*(Table2[[Last Name]:[Last Name]]=$A29)*(Table2[[Event]:[Event]]="Quarters")),"QTRS",IF(SUMPRODUCT((Table2[[Start Date]:[Start Date]]&lt;=AG$5)*(Table2[[Return Date]:[Return Date]]&gt;=AG$5)*(Table2[[Last Name]:[Last Name]]=$A29)*(Table2[[Event]:[Event]]="Appt")),"APPT",IF(SUMPRODUCT((Table2[[Start Date]:[Start Date]]&lt;=AG$5)*(Table2[[Return Date]:[Return Date]]&gt;=AG$5)*(Table2[[Last Name]:[Last Name]]=$A29)*(Table2[[Event]:[Event]]="Bay Orderly")),"BO",IF(SUMPRODUCT((Table2[[Start Date]:[Start Date]]&lt;=AG$5)*(Table2[[Return Date]:[Return Date]]&gt;=AG$5)*(Table2[[Last Name]:[Last Name]]=$A29)*(Table2[[Event]:[Event]]="Training")),"TRN",IF(SUMPRODUCT((Table2[[Start Date]:[Start Date]]&lt;=AG$5)*(Table2[[Return Date]:[Return Date]]&gt;=AG$5)*(Table2[[Last Name]:[Last Name]]=$A29)*(Table2[[Event]:[Event]]="PME")),"PME",IF(SUMPRODUCT((Table2[[Start Date]:[Start Date]]&lt;=AG$5)*(Table2[[Return Date]:[Return Date]]&gt;=AG$5)*(Table2[[Last Name]:[Last Name]]=$A29)*(Table2[[Event]:[Event]]="Leave")),"LV","")))))))),0)</f>
        <v/>
      </c>
      <c r="AH29" s="28" t="str">
        <f>IF($A29&lt;&gt;"",IF(SUMPRODUCT((Table2[[Start Date]:[Start Date]]&lt;=AH$5)*(Table2[[Return Date]:[Return Date]]&gt;=AH$5)*(Table2[[Last Name]:[Last Name]]=$A29)*(Table2[[Event]:[Event]]="Deployed")),"DPLY",IF(SUMPRODUCT((Table2[[Start Date]:[Start Date]]&lt;=AH$5)*(Table2[[Return Date]:[Return Date]]&gt;=AH$5)*(Table2[[Last Name]:[Last Name]]=$A29)*(Table2[[Event]:[Event]]="TDY")),"TDY",IF(SUMPRODUCT((Table2[[Start Date]:[Start Date]]&lt;=AH$5)*(Table2[[Return Date]:[Return Date]]&gt;=AH$5)*(Table2[[Last Name]:[Last Name]]=$A29)*(Table2[[Event]:[Event]]="Quarters")),"QTRS",IF(SUMPRODUCT((Table2[[Start Date]:[Start Date]]&lt;=AH$5)*(Table2[[Return Date]:[Return Date]]&gt;=AH$5)*(Table2[[Last Name]:[Last Name]]=$A29)*(Table2[[Event]:[Event]]="Appt")),"APPT",IF(SUMPRODUCT((Table2[[Start Date]:[Start Date]]&lt;=AH$5)*(Table2[[Return Date]:[Return Date]]&gt;=AH$5)*(Table2[[Last Name]:[Last Name]]=$A29)*(Table2[[Event]:[Event]]="Bay Orderly")),"BO",IF(SUMPRODUCT((Table2[[Start Date]:[Start Date]]&lt;=AH$5)*(Table2[[Return Date]:[Return Date]]&gt;=AH$5)*(Table2[[Last Name]:[Last Name]]=$A29)*(Table2[[Event]:[Event]]="Training")),"TRN",IF(SUMPRODUCT((Table2[[Start Date]:[Start Date]]&lt;=AH$5)*(Table2[[Return Date]:[Return Date]]&gt;=AH$5)*(Table2[[Last Name]:[Last Name]]=$A29)*(Table2[[Event]:[Event]]="PME")),"PME",IF(SUMPRODUCT((Table2[[Start Date]:[Start Date]]&lt;=AH$5)*(Table2[[Return Date]:[Return Date]]&gt;=AH$5)*(Table2[[Last Name]:[Last Name]]=$A29)*(Table2[[Event]:[Event]]="Leave")),"LV","")))))))),0)</f>
        <v/>
      </c>
      <c r="AI29" s="61" t="str">
        <f>IF($A29&lt;&gt;"",IF(SUMPRODUCT((Table2[[Start Date]:[Start Date]]&lt;=AI$5)*(Table2[[Return Date]:[Return Date]]&gt;=AI$5)*(Table2[[Last Name]:[Last Name]]=$A29)*(Table2[[Event]:[Event]]="Deployed")),"DPLY",IF(SUMPRODUCT((Table2[[Start Date]:[Start Date]]&lt;=AI$5)*(Table2[[Return Date]:[Return Date]]&gt;=AI$5)*(Table2[[Last Name]:[Last Name]]=$A29)*(Table2[[Event]:[Event]]="TDY")),"TDY",IF(SUMPRODUCT((Table2[[Start Date]:[Start Date]]&lt;=AI$5)*(Table2[[Return Date]:[Return Date]]&gt;=AI$5)*(Table2[[Last Name]:[Last Name]]=$A29)*(Table2[[Event]:[Event]]="Quarters")),"QTRS",IF(SUMPRODUCT((Table2[[Start Date]:[Start Date]]&lt;=AI$5)*(Table2[[Return Date]:[Return Date]]&gt;=AI$5)*(Table2[[Last Name]:[Last Name]]=$A29)*(Table2[[Event]:[Event]]="Appt")),"APPT",IF(SUMPRODUCT((Table2[[Start Date]:[Start Date]]&lt;=AI$5)*(Table2[[Return Date]:[Return Date]]&gt;=AI$5)*(Table2[[Last Name]:[Last Name]]=$A29)*(Table2[[Event]:[Event]]="Bay Orderly")),"BO",IF(SUMPRODUCT((Table2[[Start Date]:[Start Date]]&lt;=AI$5)*(Table2[[Return Date]:[Return Date]]&gt;=AI$5)*(Table2[[Last Name]:[Last Name]]=$A29)*(Table2[[Event]:[Event]]="Training")),"TRN",IF(SUMPRODUCT((Table2[[Start Date]:[Start Date]]&lt;=AI$5)*(Table2[[Return Date]:[Return Date]]&gt;=AI$5)*(Table2[[Last Name]:[Last Name]]=$A29)*(Table2[[Event]:[Event]]="PME")),"PME",IF(SUMPRODUCT((Table2[[Start Date]:[Start Date]]&lt;=AI$5)*(Table2[[Return Date]:[Return Date]]&gt;=AI$5)*(Table2[[Last Name]:[Last Name]]=$A29)*(Table2[[Event]:[Event]]="Leave")),"LV","")))))))),0)</f>
        <v/>
      </c>
    </row>
    <row r="30" spans="1:41" x14ac:dyDescent="0.25">
      <c r="A30" s="74" t="s">
        <v>21</v>
      </c>
      <c r="B30" s="75" t="str">
        <f>IFERROR(INDEX(Table3[Rank],MATCH('Flight Schedule'!A30,Names,0)),"")</f>
        <v>A1C</v>
      </c>
      <c r="C30" s="76">
        <v>7</v>
      </c>
      <c r="D30" s="77">
        <f>_xlfn.IFNA(INDEX(Table3[Deros],MATCH('Flight Schedule'!$A30,Table3[Last Name],0)),"")</f>
        <v>44887</v>
      </c>
      <c r="E30" s="28" t="str">
        <f>IF($A30&lt;&gt;"",IF(SUMPRODUCT((Table2[[Start Date]:[Start Date]]&lt;=E$5)*(Table2[[Return Date]:[Return Date]]&gt;=E$5)*(Table2[[Last Name]:[Last Name]]=$A30)*(Table2[[Event]:[Event]]="Deployed")),"DPLY",IF(SUMPRODUCT((Table2[[Start Date]:[Start Date]]&lt;=E$5)*(Table2[[Return Date]:[Return Date]]&gt;=E$5)*(Table2[[Last Name]:[Last Name]]=$A30)*(Table2[[Event]:[Event]]="TDY")),"TDY",IF(SUMPRODUCT((Table2[[Start Date]:[Start Date]]&lt;=E$5)*(Table2[[Return Date]:[Return Date]]&gt;=E$5)*(Table2[[Last Name]:[Last Name]]=$A30)*(Table2[[Event]:[Event]]="Quarters")),"QTRS",IF(SUMPRODUCT((Table2[[Start Date]:[Start Date]]&lt;=E$5)*(Table2[[Return Date]:[Return Date]]&gt;=E$5)*(Table2[[Last Name]:[Last Name]]=$A30)*(Table2[[Event]:[Event]]="Appt")),"APPT",IF(SUMPRODUCT((Table2[[Start Date]:[Start Date]]&lt;=E$5)*(Table2[[Return Date]:[Return Date]]&gt;=E$5)*(Table2[[Last Name]:[Last Name]]=$A30)*(Table2[[Event]:[Event]]="Bay Orderly")),"BO",IF(SUMPRODUCT((Table2[[Start Date]:[Start Date]]&lt;=E$5)*(Table2[[Return Date]:[Return Date]]&gt;=E$5)*(Table2[[Last Name]:[Last Name]]=$A30)*(Table2[[Event]:[Event]]="Training")),"TRN",IF(SUMPRODUCT((Table2[[Start Date]:[Start Date]]&lt;=E$5)*(Table2[[Return Date]:[Return Date]]&gt;=E$5)*(Table2[[Last Name]:[Last Name]]=$A30)*(Table2[[Event]:[Event]]="PME")),"PME",IF(SUMPRODUCT((Table2[[Start Date]:[Start Date]]&lt;=E$5)*(Table2[[Return Date]:[Return Date]]&gt;=E$5)*(Table2[[Last Name]:[Last Name]]=$A30)*(Table2[[Event]:[Event]]="Leave")),"LV","")))))))),0)</f>
        <v/>
      </c>
      <c r="F30" s="28" t="str">
        <f>IF($A30&lt;&gt;"",IF(SUMPRODUCT((Table2[[Start Date]:[Start Date]]&lt;=F$5)*(Table2[[Return Date]:[Return Date]]&gt;=F$5)*(Table2[[Last Name]:[Last Name]]=$A30)*(Table2[[Event]:[Event]]="Deployed")),"DPLY",IF(SUMPRODUCT((Table2[[Start Date]:[Start Date]]&lt;=F$5)*(Table2[[Return Date]:[Return Date]]&gt;=F$5)*(Table2[[Last Name]:[Last Name]]=$A30)*(Table2[[Event]:[Event]]="TDY")),"TDY",IF(SUMPRODUCT((Table2[[Start Date]:[Start Date]]&lt;=F$5)*(Table2[[Return Date]:[Return Date]]&gt;=F$5)*(Table2[[Last Name]:[Last Name]]=$A30)*(Table2[[Event]:[Event]]="Quarters")),"QTRS",IF(SUMPRODUCT((Table2[[Start Date]:[Start Date]]&lt;=F$5)*(Table2[[Return Date]:[Return Date]]&gt;=F$5)*(Table2[[Last Name]:[Last Name]]=$A30)*(Table2[[Event]:[Event]]="Appt")),"APPT",IF(SUMPRODUCT((Table2[[Start Date]:[Start Date]]&lt;=F$5)*(Table2[[Return Date]:[Return Date]]&gt;=F$5)*(Table2[[Last Name]:[Last Name]]=$A30)*(Table2[[Event]:[Event]]="Bay Orderly")),"BO",IF(SUMPRODUCT((Table2[[Start Date]:[Start Date]]&lt;=F$5)*(Table2[[Return Date]:[Return Date]]&gt;=F$5)*(Table2[[Last Name]:[Last Name]]=$A30)*(Table2[[Event]:[Event]]="Training")),"TRN",IF(SUMPRODUCT((Table2[[Start Date]:[Start Date]]&lt;=F$5)*(Table2[[Return Date]:[Return Date]]&gt;=F$5)*(Table2[[Last Name]:[Last Name]]=$A30)*(Table2[[Event]:[Event]]="PME")),"PME",IF(SUMPRODUCT((Table2[[Start Date]:[Start Date]]&lt;=F$5)*(Table2[[Return Date]:[Return Date]]&gt;=F$5)*(Table2[[Last Name]:[Last Name]]=$A30)*(Table2[[Event]:[Event]]="Leave")),"LV","")))))))),0)</f>
        <v/>
      </c>
      <c r="G30" s="28" t="str">
        <f>IF($A30&lt;&gt;"",IF(SUMPRODUCT((Table2[[Start Date]:[Start Date]]&lt;=G$5)*(Table2[[Return Date]:[Return Date]]&gt;=G$5)*(Table2[[Last Name]:[Last Name]]=$A30)*(Table2[[Event]:[Event]]="Deployed")),"DPLY",IF(SUMPRODUCT((Table2[[Start Date]:[Start Date]]&lt;=G$5)*(Table2[[Return Date]:[Return Date]]&gt;=G$5)*(Table2[[Last Name]:[Last Name]]=$A30)*(Table2[[Event]:[Event]]="TDY")),"TDY",IF(SUMPRODUCT((Table2[[Start Date]:[Start Date]]&lt;=G$5)*(Table2[[Return Date]:[Return Date]]&gt;=G$5)*(Table2[[Last Name]:[Last Name]]=$A30)*(Table2[[Event]:[Event]]="Quarters")),"QTRS",IF(SUMPRODUCT((Table2[[Start Date]:[Start Date]]&lt;=G$5)*(Table2[[Return Date]:[Return Date]]&gt;=G$5)*(Table2[[Last Name]:[Last Name]]=$A30)*(Table2[[Event]:[Event]]="Appt")),"APPT",IF(SUMPRODUCT((Table2[[Start Date]:[Start Date]]&lt;=G$5)*(Table2[[Return Date]:[Return Date]]&gt;=G$5)*(Table2[[Last Name]:[Last Name]]=$A30)*(Table2[[Event]:[Event]]="Bay Orderly")),"BO",IF(SUMPRODUCT((Table2[[Start Date]:[Start Date]]&lt;=G$5)*(Table2[[Return Date]:[Return Date]]&gt;=G$5)*(Table2[[Last Name]:[Last Name]]=$A30)*(Table2[[Event]:[Event]]="Training")),"TRN",IF(SUMPRODUCT((Table2[[Start Date]:[Start Date]]&lt;=G$5)*(Table2[[Return Date]:[Return Date]]&gt;=G$5)*(Table2[[Last Name]:[Last Name]]=$A30)*(Table2[[Event]:[Event]]="PME")),"PME",IF(SUMPRODUCT((Table2[[Start Date]:[Start Date]]&lt;=G$5)*(Table2[[Return Date]:[Return Date]]&gt;=G$5)*(Table2[[Last Name]:[Last Name]]=$A30)*(Table2[[Event]:[Event]]="Leave")),"LV","")))))))),0)</f>
        <v/>
      </c>
      <c r="H30" s="28" t="str">
        <f>IF($A30&lt;&gt;"",IF(SUMPRODUCT((Table2[[Start Date]:[Start Date]]&lt;=H$5)*(Table2[[Return Date]:[Return Date]]&gt;=H$5)*(Table2[[Last Name]:[Last Name]]=$A30)*(Table2[[Event]:[Event]]="Deployed")),"DPLY",IF(SUMPRODUCT((Table2[[Start Date]:[Start Date]]&lt;=H$5)*(Table2[[Return Date]:[Return Date]]&gt;=H$5)*(Table2[[Last Name]:[Last Name]]=$A30)*(Table2[[Event]:[Event]]="TDY")),"TDY",IF(SUMPRODUCT((Table2[[Start Date]:[Start Date]]&lt;=H$5)*(Table2[[Return Date]:[Return Date]]&gt;=H$5)*(Table2[[Last Name]:[Last Name]]=$A30)*(Table2[[Event]:[Event]]="Quarters")),"QTRS",IF(SUMPRODUCT((Table2[[Start Date]:[Start Date]]&lt;=H$5)*(Table2[[Return Date]:[Return Date]]&gt;=H$5)*(Table2[[Last Name]:[Last Name]]=$A30)*(Table2[[Event]:[Event]]="Appt")),"APPT",IF(SUMPRODUCT((Table2[[Start Date]:[Start Date]]&lt;=H$5)*(Table2[[Return Date]:[Return Date]]&gt;=H$5)*(Table2[[Last Name]:[Last Name]]=$A30)*(Table2[[Event]:[Event]]="Bay Orderly")),"BO",IF(SUMPRODUCT((Table2[[Start Date]:[Start Date]]&lt;=H$5)*(Table2[[Return Date]:[Return Date]]&gt;=H$5)*(Table2[[Last Name]:[Last Name]]=$A30)*(Table2[[Event]:[Event]]="Training")),"TRN",IF(SUMPRODUCT((Table2[[Start Date]:[Start Date]]&lt;=H$5)*(Table2[[Return Date]:[Return Date]]&gt;=H$5)*(Table2[[Last Name]:[Last Name]]=$A30)*(Table2[[Event]:[Event]]="PME")),"PME",IF(SUMPRODUCT((Table2[[Start Date]:[Start Date]]&lt;=H$5)*(Table2[[Return Date]:[Return Date]]&gt;=H$5)*(Table2[[Last Name]:[Last Name]]=$A30)*(Table2[[Event]:[Event]]="Leave")),"LV","")))))))),0)</f>
        <v/>
      </c>
      <c r="I30" s="28" t="str">
        <f>IF($A30&lt;&gt;"",IF(SUMPRODUCT((Table2[[Start Date]:[Start Date]]&lt;=I$5)*(Table2[[Return Date]:[Return Date]]&gt;=I$5)*(Table2[[Last Name]:[Last Name]]=$A30)*(Table2[[Event]:[Event]]="Deployed")),"DPLY",IF(SUMPRODUCT((Table2[[Start Date]:[Start Date]]&lt;=I$5)*(Table2[[Return Date]:[Return Date]]&gt;=I$5)*(Table2[[Last Name]:[Last Name]]=$A30)*(Table2[[Event]:[Event]]="TDY")),"TDY",IF(SUMPRODUCT((Table2[[Start Date]:[Start Date]]&lt;=I$5)*(Table2[[Return Date]:[Return Date]]&gt;=I$5)*(Table2[[Last Name]:[Last Name]]=$A30)*(Table2[[Event]:[Event]]="Quarters")),"QTRS",IF(SUMPRODUCT((Table2[[Start Date]:[Start Date]]&lt;=I$5)*(Table2[[Return Date]:[Return Date]]&gt;=I$5)*(Table2[[Last Name]:[Last Name]]=$A30)*(Table2[[Event]:[Event]]="Appt")),"APPT",IF(SUMPRODUCT((Table2[[Start Date]:[Start Date]]&lt;=I$5)*(Table2[[Return Date]:[Return Date]]&gt;=I$5)*(Table2[[Last Name]:[Last Name]]=$A30)*(Table2[[Event]:[Event]]="Bay Orderly")),"BO",IF(SUMPRODUCT((Table2[[Start Date]:[Start Date]]&lt;=I$5)*(Table2[[Return Date]:[Return Date]]&gt;=I$5)*(Table2[[Last Name]:[Last Name]]=$A30)*(Table2[[Event]:[Event]]="Training")),"TRN",IF(SUMPRODUCT((Table2[[Start Date]:[Start Date]]&lt;=I$5)*(Table2[[Return Date]:[Return Date]]&gt;=I$5)*(Table2[[Last Name]:[Last Name]]=$A30)*(Table2[[Event]:[Event]]="PME")),"PME",IF(SUMPRODUCT((Table2[[Start Date]:[Start Date]]&lt;=I$5)*(Table2[[Return Date]:[Return Date]]&gt;=I$5)*(Table2[[Last Name]:[Last Name]]=$A30)*(Table2[[Event]:[Event]]="Leave")),"LV","")))))))),0)</f>
        <v/>
      </c>
      <c r="J30" s="28" t="str">
        <f>IF($A30&lt;&gt;"",IF(SUMPRODUCT((Table2[[Start Date]:[Start Date]]&lt;=J$5)*(Table2[[Return Date]:[Return Date]]&gt;=J$5)*(Table2[[Last Name]:[Last Name]]=$A30)*(Table2[[Event]:[Event]]="Deployed")),"DPLY",IF(SUMPRODUCT((Table2[[Start Date]:[Start Date]]&lt;=J$5)*(Table2[[Return Date]:[Return Date]]&gt;=J$5)*(Table2[[Last Name]:[Last Name]]=$A30)*(Table2[[Event]:[Event]]="TDY")),"TDY",IF(SUMPRODUCT((Table2[[Start Date]:[Start Date]]&lt;=J$5)*(Table2[[Return Date]:[Return Date]]&gt;=J$5)*(Table2[[Last Name]:[Last Name]]=$A30)*(Table2[[Event]:[Event]]="Quarters")),"QTRS",IF(SUMPRODUCT((Table2[[Start Date]:[Start Date]]&lt;=J$5)*(Table2[[Return Date]:[Return Date]]&gt;=J$5)*(Table2[[Last Name]:[Last Name]]=$A30)*(Table2[[Event]:[Event]]="Appt")),"APPT",IF(SUMPRODUCT((Table2[[Start Date]:[Start Date]]&lt;=J$5)*(Table2[[Return Date]:[Return Date]]&gt;=J$5)*(Table2[[Last Name]:[Last Name]]=$A30)*(Table2[[Event]:[Event]]="Bay Orderly")),"BO",IF(SUMPRODUCT((Table2[[Start Date]:[Start Date]]&lt;=J$5)*(Table2[[Return Date]:[Return Date]]&gt;=J$5)*(Table2[[Last Name]:[Last Name]]=$A30)*(Table2[[Event]:[Event]]="Training")),"TRN",IF(SUMPRODUCT((Table2[[Start Date]:[Start Date]]&lt;=J$5)*(Table2[[Return Date]:[Return Date]]&gt;=J$5)*(Table2[[Last Name]:[Last Name]]=$A30)*(Table2[[Event]:[Event]]="PME")),"PME",IF(SUMPRODUCT((Table2[[Start Date]:[Start Date]]&lt;=J$5)*(Table2[[Return Date]:[Return Date]]&gt;=J$5)*(Table2[[Last Name]:[Last Name]]=$A30)*(Table2[[Event]:[Event]]="Leave")),"LV","")))))))),0)</f>
        <v/>
      </c>
      <c r="K30" s="28" t="str">
        <f>IF($A30&lt;&gt;"",IF(SUMPRODUCT((Table2[[Start Date]:[Start Date]]&lt;=K$5)*(Table2[[Return Date]:[Return Date]]&gt;=K$5)*(Table2[[Last Name]:[Last Name]]=$A30)*(Table2[[Event]:[Event]]="Deployed")),"DPLY",IF(SUMPRODUCT((Table2[[Start Date]:[Start Date]]&lt;=K$5)*(Table2[[Return Date]:[Return Date]]&gt;=K$5)*(Table2[[Last Name]:[Last Name]]=$A30)*(Table2[[Event]:[Event]]="TDY")),"TDY",IF(SUMPRODUCT((Table2[[Start Date]:[Start Date]]&lt;=K$5)*(Table2[[Return Date]:[Return Date]]&gt;=K$5)*(Table2[[Last Name]:[Last Name]]=$A30)*(Table2[[Event]:[Event]]="Quarters")),"QTRS",IF(SUMPRODUCT((Table2[[Start Date]:[Start Date]]&lt;=K$5)*(Table2[[Return Date]:[Return Date]]&gt;=K$5)*(Table2[[Last Name]:[Last Name]]=$A30)*(Table2[[Event]:[Event]]="Appt")),"APPT",IF(SUMPRODUCT((Table2[[Start Date]:[Start Date]]&lt;=K$5)*(Table2[[Return Date]:[Return Date]]&gt;=K$5)*(Table2[[Last Name]:[Last Name]]=$A30)*(Table2[[Event]:[Event]]="Bay Orderly")),"BO",IF(SUMPRODUCT((Table2[[Start Date]:[Start Date]]&lt;=K$5)*(Table2[[Return Date]:[Return Date]]&gt;=K$5)*(Table2[[Last Name]:[Last Name]]=$A30)*(Table2[[Event]:[Event]]="Training")),"TRN",IF(SUMPRODUCT((Table2[[Start Date]:[Start Date]]&lt;=K$5)*(Table2[[Return Date]:[Return Date]]&gt;=K$5)*(Table2[[Last Name]:[Last Name]]=$A30)*(Table2[[Event]:[Event]]="PME")),"PME",IF(SUMPRODUCT((Table2[[Start Date]:[Start Date]]&lt;=K$5)*(Table2[[Return Date]:[Return Date]]&gt;=K$5)*(Table2[[Last Name]:[Last Name]]=$A30)*(Table2[[Event]:[Event]]="Leave")),"LV","")))))))),0)</f>
        <v/>
      </c>
      <c r="L30" s="28" t="str">
        <f>IF($A30&lt;&gt;"",IF(SUMPRODUCT((Table2[[Start Date]:[Start Date]]&lt;=L$5)*(Table2[[Return Date]:[Return Date]]&gt;=L$5)*(Table2[[Last Name]:[Last Name]]=$A30)*(Table2[[Event]:[Event]]="Deployed")),"DPLY",IF(SUMPRODUCT((Table2[[Start Date]:[Start Date]]&lt;=L$5)*(Table2[[Return Date]:[Return Date]]&gt;=L$5)*(Table2[[Last Name]:[Last Name]]=$A30)*(Table2[[Event]:[Event]]="TDY")),"TDY",IF(SUMPRODUCT((Table2[[Start Date]:[Start Date]]&lt;=L$5)*(Table2[[Return Date]:[Return Date]]&gt;=L$5)*(Table2[[Last Name]:[Last Name]]=$A30)*(Table2[[Event]:[Event]]="Quarters")),"QTRS",IF(SUMPRODUCT((Table2[[Start Date]:[Start Date]]&lt;=L$5)*(Table2[[Return Date]:[Return Date]]&gt;=L$5)*(Table2[[Last Name]:[Last Name]]=$A30)*(Table2[[Event]:[Event]]="Appt")),"APPT",IF(SUMPRODUCT((Table2[[Start Date]:[Start Date]]&lt;=L$5)*(Table2[[Return Date]:[Return Date]]&gt;=L$5)*(Table2[[Last Name]:[Last Name]]=$A30)*(Table2[[Event]:[Event]]="Bay Orderly")),"BO",IF(SUMPRODUCT((Table2[[Start Date]:[Start Date]]&lt;=L$5)*(Table2[[Return Date]:[Return Date]]&gt;=L$5)*(Table2[[Last Name]:[Last Name]]=$A30)*(Table2[[Event]:[Event]]="Training")),"TRN",IF(SUMPRODUCT((Table2[[Start Date]:[Start Date]]&lt;=L$5)*(Table2[[Return Date]:[Return Date]]&gt;=L$5)*(Table2[[Last Name]:[Last Name]]=$A30)*(Table2[[Event]:[Event]]="PME")),"PME",IF(SUMPRODUCT((Table2[[Start Date]:[Start Date]]&lt;=L$5)*(Table2[[Return Date]:[Return Date]]&gt;=L$5)*(Table2[[Last Name]:[Last Name]]=$A30)*(Table2[[Event]:[Event]]="Leave")),"LV","")))))))),0)</f>
        <v/>
      </c>
      <c r="M30" s="28" t="str">
        <f>IF($A30&lt;&gt;"",IF(SUMPRODUCT((Table2[[Start Date]:[Start Date]]&lt;=M$5)*(Table2[[Return Date]:[Return Date]]&gt;=M$5)*(Table2[[Last Name]:[Last Name]]=$A30)*(Table2[[Event]:[Event]]="Deployed")),"DPLY",IF(SUMPRODUCT((Table2[[Start Date]:[Start Date]]&lt;=M$5)*(Table2[[Return Date]:[Return Date]]&gt;=M$5)*(Table2[[Last Name]:[Last Name]]=$A30)*(Table2[[Event]:[Event]]="TDY")),"TDY",IF(SUMPRODUCT((Table2[[Start Date]:[Start Date]]&lt;=M$5)*(Table2[[Return Date]:[Return Date]]&gt;=M$5)*(Table2[[Last Name]:[Last Name]]=$A30)*(Table2[[Event]:[Event]]="Quarters")),"QTRS",IF(SUMPRODUCT((Table2[[Start Date]:[Start Date]]&lt;=M$5)*(Table2[[Return Date]:[Return Date]]&gt;=M$5)*(Table2[[Last Name]:[Last Name]]=$A30)*(Table2[[Event]:[Event]]="Appt")),"APPT",IF(SUMPRODUCT((Table2[[Start Date]:[Start Date]]&lt;=M$5)*(Table2[[Return Date]:[Return Date]]&gt;=M$5)*(Table2[[Last Name]:[Last Name]]=$A30)*(Table2[[Event]:[Event]]="Bay Orderly")),"BO",IF(SUMPRODUCT((Table2[[Start Date]:[Start Date]]&lt;=M$5)*(Table2[[Return Date]:[Return Date]]&gt;=M$5)*(Table2[[Last Name]:[Last Name]]=$A30)*(Table2[[Event]:[Event]]="Training")),"TRN",IF(SUMPRODUCT((Table2[[Start Date]:[Start Date]]&lt;=M$5)*(Table2[[Return Date]:[Return Date]]&gt;=M$5)*(Table2[[Last Name]:[Last Name]]=$A30)*(Table2[[Event]:[Event]]="PME")),"PME",IF(SUMPRODUCT((Table2[[Start Date]:[Start Date]]&lt;=M$5)*(Table2[[Return Date]:[Return Date]]&gt;=M$5)*(Table2[[Last Name]:[Last Name]]=$A30)*(Table2[[Event]:[Event]]="Leave")),"LV","")))))))),0)</f>
        <v/>
      </c>
      <c r="N30" s="28" t="str">
        <f>IF($A30&lt;&gt;"",IF(SUMPRODUCT((Table2[[Start Date]:[Start Date]]&lt;=N$5)*(Table2[[Return Date]:[Return Date]]&gt;=N$5)*(Table2[[Last Name]:[Last Name]]=$A30)*(Table2[[Event]:[Event]]="Deployed")),"DPLY",IF(SUMPRODUCT((Table2[[Start Date]:[Start Date]]&lt;=N$5)*(Table2[[Return Date]:[Return Date]]&gt;=N$5)*(Table2[[Last Name]:[Last Name]]=$A30)*(Table2[[Event]:[Event]]="TDY")),"TDY",IF(SUMPRODUCT((Table2[[Start Date]:[Start Date]]&lt;=N$5)*(Table2[[Return Date]:[Return Date]]&gt;=N$5)*(Table2[[Last Name]:[Last Name]]=$A30)*(Table2[[Event]:[Event]]="Quarters")),"QTRS",IF(SUMPRODUCT((Table2[[Start Date]:[Start Date]]&lt;=N$5)*(Table2[[Return Date]:[Return Date]]&gt;=N$5)*(Table2[[Last Name]:[Last Name]]=$A30)*(Table2[[Event]:[Event]]="Appt")),"APPT",IF(SUMPRODUCT((Table2[[Start Date]:[Start Date]]&lt;=N$5)*(Table2[[Return Date]:[Return Date]]&gt;=N$5)*(Table2[[Last Name]:[Last Name]]=$A30)*(Table2[[Event]:[Event]]="Bay Orderly")),"BO",IF(SUMPRODUCT((Table2[[Start Date]:[Start Date]]&lt;=N$5)*(Table2[[Return Date]:[Return Date]]&gt;=N$5)*(Table2[[Last Name]:[Last Name]]=$A30)*(Table2[[Event]:[Event]]="Training")),"TRN",IF(SUMPRODUCT((Table2[[Start Date]:[Start Date]]&lt;=N$5)*(Table2[[Return Date]:[Return Date]]&gt;=N$5)*(Table2[[Last Name]:[Last Name]]=$A30)*(Table2[[Event]:[Event]]="PME")),"PME",IF(SUMPRODUCT((Table2[[Start Date]:[Start Date]]&lt;=N$5)*(Table2[[Return Date]:[Return Date]]&gt;=N$5)*(Table2[[Last Name]:[Last Name]]=$A30)*(Table2[[Event]:[Event]]="Leave")),"LV","")))))))),0)</f>
        <v/>
      </c>
      <c r="O30" s="28" t="str">
        <f>IF($A30&lt;&gt;"",IF(SUMPRODUCT((Table2[[Start Date]:[Start Date]]&lt;=O$5)*(Table2[[Return Date]:[Return Date]]&gt;=O$5)*(Table2[[Last Name]:[Last Name]]=$A30)*(Table2[[Event]:[Event]]="Deployed")),"DPLY",IF(SUMPRODUCT((Table2[[Start Date]:[Start Date]]&lt;=O$5)*(Table2[[Return Date]:[Return Date]]&gt;=O$5)*(Table2[[Last Name]:[Last Name]]=$A30)*(Table2[[Event]:[Event]]="TDY")),"TDY",IF(SUMPRODUCT((Table2[[Start Date]:[Start Date]]&lt;=O$5)*(Table2[[Return Date]:[Return Date]]&gt;=O$5)*(Table2[[Last Name]:[Last Name]]=$A30)*(Table2[[Event]:[Event]]="Quarters")),"QTRS",IF(SUMPRODUCT((Table2[[Start Date]:[Start Date]]&lt;=O$5)*(Table2[[Return Date]:[Return Date]]&gt;=O$5)*(Table2[[Last Name]:[Last Name]]=$A30)*(Table2[[Event]:[Event]]="Appt")),"APPT",IF(SUMPRODUCT((Table2[[Start Date]:[Start Date]]&lt;=O$5)*(Table2[[Return Date]:[Return Date]]&gt;=O$5)*(Table2[[Last Name]:[Last Name]]=$A30)*(Table2[[Event]:[Event]]="Bay Orderly")),"BO",IF(SUMPRODUCT((Table2[[Start Date]:[Start Date]]&lt;=O$5)*(Table2[[Return Date]:[Return Date]]&gt;=O$5)*(Table2[[Last Name]:[Last Name]]=$A30)*(Table2[[Event]:[Event]]="Training")),"TRN",IF(SUMPRODUCT((Table2[[Start Date]:[Start Date]]&lt;=O$5)*(Table2[[Return Date]:[Return Date]]&gt;=O$5)*(Table2[[Last Name]:[Last Name]]=$A30)*(Table2[[Event]:[Event]]="PME")),"PME",IF(SUMPRODUCT((Table2[[Start Date]:[Start Date]]&lt;=O$5)*(Table2[[Return Date]:[Return Date]]&gt;=O$5)*(Table2[[Last Name]:[Last Name]]=$A30)*(Table2[[Event]:[Event]]="Leave")),"LV","")))))))),0)</f>
        <v/>
      </c>
      <c r="P30" s="28" t="str">
        <f>IF($A30&lt;&gt;"",IF(SUMPRODUCT((Table2[[Start Date]:[Start Date]]&lt;=P$5)*(Table2[[Return Date]:[Return Date]]&gt;=P$5)*(Table2[[Last Name]:[Last Name]]=$A30)*(Table2[[Event]:[Event]]="Deployed")),"DPLY",IF(SUMPRODUCT((Table2[[Start Date]:[Start Date]]&lt;=P$5)*(Table2[[Return Date]:[Return Date]]&gt;=P$5)*(Table2[[Last Name]:[Last Name]]=$A30)*(Table2[[Event]:[Event]]="TDY")),"TDY",IF(SUMPRODUCT((Table2[[Start Date]:[Start Date]]&lt;=P$5)*(Table2[[Return Date]:[Return Date]]&gt;=P$5)*(Table2[[Last Name]:[Last Name]]=$A30)*(Table2[[Event]:[Event]]="Quarters")),"QTRS",IF(SUMPRODUCT((Table2[[Start Date]:[Start Date]]&lt;=P$5)*(Table2[[Return Date]:[Return Date]]&gt;=P$5)*(Table2[[Last Name]:[Last Name]]=$A30)*(Table2[[Event]:[Event]]="Appt")),"APPT",IF(SUMPRODUCT((Table2[[Start Date]:[Start Date]]&lt;=P$5)*(Table2[[Return Date]:[Return Date]]&gt;=P$5)*(Table2[[Last Name]:[Last Name]]=$A30)*(Table2[[Event]:[Event]]="Bay Orderly")),"BO",IF(SUMPRODUCT((Table2[[Start Date]:[Start Date]]&lt;=P$5)*(Table2[[Return Date]:[Return Date]]&gt;=P$5)*(Table2[[Last Name]:[Last Name]]=$A30)*(Table2[[Event]:[Event]]="Training")),"TRN",IF(SUMPRODUCT((Table2[[Start Date]:[Start Date]]&lt;=P$5)*(Table2[[Return Date]:[Return Date]]&gt;=P$5)*(Table2[[Last Name]:[Last Name]]=$A30)*(Table2[[Event]:[Event]]="PME")),"PME",IF(SUMPRODUCT((Table2[[Start Date]:[Start Date]]&lt;=P$5)*(Table2[[Return Date]:[Return Date]]&gt;=P$5)*(Table2[[Last Name]:[Last Name]]=$A30)*(Table2[[Event]:[Event]]="Leave")),"LV","")))))))),0)</f>
        <v/>
      </c>
      <c r="Q30" s="28" t="str">
        <f>IF($A30&lt;&gt;"",IF(SUMPRODUCT((Table2[[Start Date]:[Start Date]]&lt;=Q$5)*(Table2[[Return Date]:[Return Date]]&gt;=Q$5)*(Table2[[Last Name]:[Last Name]]=$A30)*(Table2[[Event]:[Event]]="Deployed")),"DPLY",IF(SUMPRODUCT((Table2[[Start Date]:[Start Date]]&lt;=Q$5)*(Table2[[Return Date]:[Return Date]]&gt;=Q$5)*(Table2[[Last Name]:[Last Name]]=$A30)*(Table2[[Event]:[Event]]="TDY")),"TDY",IF(SUMPRODUCT((Table2[[Start Date]:[Start Date]]&lt;=Q$5)*(Table2[[Return Date]:[Return Date]]&gt;=Q$5)*(Table2[[Last Name]:[Last Name]]=$A30)*(Table2[[Event]:[Event]]="Quarters")),"QTRS",IF(SUMPRODUCT((Table2[[Start Date]:[Start Date]]&lt;=Q$5)*(Table2[[Return Date]:[Return Date]]&gt;=Q$5)*(Table2[[Last Name]:[Last Name]]=$A30)*(Table2[[Event]:[Event]]="Appt")),"APPT",IF(SUMPRODUCT((Table2[[Start Date]:[Start Date]]&lt;=Q$5)*(Table2[[Return Date]:[Return Date]]&gt;=Q$5)*(Table2[[Last Name]:[Last Name]]=$A30)*(Table2[[Event]:[Event]]="Bay Orderly")),"BO",IF(SUMPRODUCT((Table2[[Start Date]:[Start Date]]&lt;=Q$5)*(Table2[[Return Date]:[Return Date]]&gt;=Q$5)*(Table2[[Last Name]:[Last Name]]=$A30)*(Table2[[Event]:[Event]]="Training")),"TRN",IF(SUMPRODUCT((Table2[[Start Date]:[Start Date]]&lt;=Q$5)*(Table2[[Return Date]:[Return Date]]&gt;=Q$5)*(Table2[[Last Name]:[Last Name]]=$A30)*(Table2[[Event]:[Event]]="PME")),"PME",IF(SUMPRODUCT((Table2[[Start Date]:[Start Date]]&lt;=Q$5)*(Table2[[Return Date]:[Return Date]]&gt;=Q$5)*(Table2[[Last Name]:[Last Name]]=$A30)*(Table2[[Event]:[Event]]="Leave")),"LV","")))))))),0)</f>
        <v/>
      </c>
      <c r="R30" s="28" t="str">
        <f>IF($A30&lt;&gt;"",IF(SUMPRODUCT((Table2[[Start Date]:[Start Date]]&lt;=R$5)*(Table2[[Return Date]:[Return Date]]&gt;=R$5)*(Table2[[Last Name]:[Last Name]]=$A30)*(Table2[[Event]:[Event]]="Deployed")),"DPLY",IF(SUMPRODUCT((Table2[[Start Date]:[Start Date]]&lt;=R$5)*(Table2[[Return Date]:[Return Date]]&gt;=R$5)*(Table2[[Last Name]:[Last Name]]=$A30)*(Table2[[Event]:[Event]]="TDY")),"TDY",IF(SUMPRODUCT((Table2[[Start Date]:[Start Date]]&lt;=R$5)*(Table2[[Return Date]:[Return Date]]&gt;=R$5)*(Table2[[Last Name]:[Last Name]]=$A30)*(Table2[[Event]:[Event]]="Quarters")),"QTRS",IF(SUMPRODUCT((Table2[[Start Date]:[Start Date]]&lt;=R$5)*(Table2[[Return Date]:[Return Date]]&gt;=R$5)*(Table2[[Last Name]:[Last Name]]=$A30)*(Table2[[Event]:[Event]]="Appt")),"APPT",IF(SUMPRODUCT((Table2[[Start Date]:[Start Date]]&lt;=R$5)*(Table2[[Return Date]:[Return Date]]&gt;=R$5)*(Table2[[Last Name]:[Last Name]]=$A30)*(Table2[[Event]:[Event]]="Bay Orderly")),"BO",IF(SUMPRODUCT((Table2[[Start Date]:[Start Date]]&lt;=R$5)*(Table2[[Return Date]:[Return Date]]&gt;=R$5)*(Table2[[Last Name]:[Last Name]]=$A30)*(Table2[[Event]:[Event]]="Training")),"TRN",IF(SUMPRODUCT((Table2[[Start Date]:[Start Date]]&lt;=R$5)*(Table2[[Return Date]:[Return Date]]&gt;=R$5)*(Table2[[Last Name]:[Last Name]]=$A30)*(Table2[[Event]:[Event]]="PME")),"PME",IF(SUMPRODUCT((Table2[[Start Date]:[Start Date]]&lt;=R$5)*(Table2[[Return Date]:[Return Date]]&gt;=R$5)*(Table2[[Last Name]:[Last Name]]=$A30)*(Table2[[Event]:[Event]]="Leave")),"LV","")))))))),0)</f>
        <v/>
      </c>
      <c r="S30" s="28" t="str">
        <f>IF($A30&lt;&gt;"",IF(SUMPRODUCT((Table2[[Start Date]:[Start Date]]&lt;=S$5)*(Table2[[Return Date]:[Return Date]]&gt;=S$5)*(Table2[[Last Name]:[Last Name]]=$A30)*(Table2[[Event]:[Event]]="Deployed")),"DPLY",IF(SUMPRODUCT((Table2[[Start Date]:[Start Date]]&lt;=S$5)*(Table2[[Return Date]:[Return Date]]&gt;=S$5)*(Table2[[Last Name]:[Last Name]]=$A30)*(Table2[[Event]:[Event]]="TDY")),"TDY",IF(SUMPRODUCT((Table2[[Start Date]:[Start Date]]&lt;=S$5)*(Table2[[Return Date]:[Return Date]]&gt;=S$5)*(Table2[[Last Name]:[Last Name]]=$A30)*(Table2[[Event]:[Event]]="Quarters")),"QTRS",IF(SUMPRODUCT((Table2[[Start Date]:[Start Date]]&lt;=S$5)*(Table2[[Return Date]:[Return Date]]&gt;=S$5)*(Table2[[Last Name]:[Last Name]]=$A30)*(Table2[[Event]:[Event]]="Appt")),"APPT",IF(SUMPRODUCT((Table2[[Start Date]:[Start Date]]&lt;=S$5)*(Table2[[Return Date]:[Return Date]]&gt;=S$5)*(Table2[[Last Name]:[Last Name]]=$A30)*(Table2[[Event]:[Event]]="Bay Orderly")),"BO",IF(SUMPRODUCT((Table2[[Start Date]:[Start Date]]&lt;=S$5)*(Table2[[Return Date]:[Return Date]]&gt;=S$5)*(Table2[[Last Name]:[Last Name]]=$A30)*(Table2[[Event]:[Event]]="Training")),"TRN",IF(SUMPRODUCT((Table2[[Start Date]:[Start Date]]&lt;=S$5)*(Table2[[Return Date]:[Return Date]]&gt;=S$5)*(Table2[[Last Name]:[Last Name]]=$A30)*(Table2[[Event]:[Event]]="PME")),"PME",IF(SUMPRODUCT((Table2[[Start Date]:[Start Date]]&lt;=S$5)*(Table2[[Return Date]:[Return Date]]&gt;=S$5)*(Table2[[Last Name]:[Last Name]]=$A30)*(Table2[[Event]:[Event]]="Leave")),"LV","")))))))),0)</f>
        <v/>
      </c>
      <c r="T30" s="28" t="str">
        <f>IF($A30&lt;&gt;"",IF(SUMPRODUCT((Table2[[Start Date]:[Start Date]]&lt;=T$5)*(Table2[[Return Date]:[Return Date]]&gt;=T$5)*(Table2[[Last Name]:[Last Name]]=$A30)*(Table2[[Event]:[Event]]="Deployed")),"DPLY",IF(SUMPRODUCT((Table2[[Start Date]:[Start Date]]&lt;=T$5)*(Table2[[Return Date]:[Return Date]]&gt;=T$5)*(Table2[[Last Name]:[Last Name]]=$A30)*(Table2[[Event]:[Event]]="TDY")),"TDY",IF(SUMPRODUCT((Table2[[Start Date]:[Start Date]]&lt;=T$5)*(Table2[[Return Date]:[Return Date]]&gt;=T$5)*(Table2[[Last Name]:[Last Name]]=$A30)*(Table2[[Event]:[Event]]="Quarters")),"QTRS",IF(SUMPRODUCT((Table2[[Start Date]:[Start Date]]&lt;=T$5)*(Table2[[Return Date]:[Return Date]]&gt;=T$5)*(Table2[[Last Name]:[Last Name]]=$A30)*(Table2[[Event]:[Event]]="Appt")),"APPT",IF(SUMPRODUCT((Table2[[Start Date]:[Start Date]]&lt;=T$5)*(Table2[[Return Date]:[Return Date]]&gt;=T$5)*(Table2[[Last Name]:[Last Name]]=$A30)*(Table2[[Event]:[Event]]="Bay Orderly")),"BO",IF(SUMPRODUCT((Table2[[Start Date]:[Start Date]]&lt;=T$5)*(Table2[[Return Date]:[Return Date]]&gt;=T$5)*(Table2[[Last Name]:[Last Name]]=$A30)*(Table2[[Event]:[Event]]="Training")),"TRN",IF(SUMPRODUCT((Table2[[Start Date]:[Start Date]]&lt;=T$5)*(Table2[[Return Date]:[Return Date]]&gt;=T$5)*(Table2[[Last Name]:[Last Name]]=$A30)*(Table2[[Event]:[Event]]="PME")),"PME",IF(SUMPRODUCT((Table2[[Start Date]:[Start Date]]&lt;=T$5)*(Table2[[Return Date]:[Return Date]]&gt;=T$5)*(Table2[[Last Name]:[Last Name]]=$A30)*(Table2[[Event]:[Event]]="Leave")),"LV","")))))))),0)</f>
        <v/>
      </c>
      <c r="U30" s="28" t="str">
        <f>IF($A30&lt;&gt;"",IF(SUMPRODUCT((Table2[[Start Date]:[Start Date]]&lt;=U$5)*(Table2[[Return Date]:[Return Date]]&gt;=U$5)*(Table2[[Last Name]:[Last Name]]=$A30)*(Table2[[Event]:[Event]]="Deployed")),"DPLY",IF(SUMPRODUCT((Table2[[Start Date]:[Start Date]]&lt;=U$5)*(Table2[[Return Date]:[Return Date]]&gt;=U$5)*(Table2[[Last Name]:[Last Name]]=$A30)*(Table2[[Event]:[Event]]="TDY")),"TDY",IF(SUMPRODUCT((Table2[[Start Date]:[Start Date]]&lt;=U$5)*(Table2[[Return Date]:[Return Date]]&gt;=U$5)*(Table2[[Last Name]:[Last Name]]=$A30)*(Table2[[Event]:[Event]]="Quarters")),"QTRS",IF(SUMPRODUCT((Table2[[Start Date]:[Start Date]]&lt;=U$5)*(Table2[[Return Date]:[Return Date]]&gt;=U$5)*(Table2[[Last Name]:[Last Name]]=$A30)*(Table2[[Event]:[Event]]="Appt")),"APPT",IF(SUMPRODUCT((Table2[[Start Date]:[Start Date]]&lt;=U$5)*(Table2[[Return Date]:[Return Date]]&gt;=U$5)*(Table2[[Last Name]:[Last Name]]=$A30)*(Table2[[Event]:[Event]]="Bay Orderly")),"BO",IF(SUMPRODUCT((Table2[[Start Date]:[Start Date]]&lt;=U$5)*(Table2[[Return Date]:[Return Date]]&gt;=U$5)*(Table2[[Last Name]:[Last Name]]=$A30)*(Table2[[Event]:[Event]]="Training")),"TRN",IF(SUMPRODUCT((Table2[[Start Date]:[Start Date]]&lt;=U$5)*(Table2[[Return Date]:[Return Date]]&gt;=U$5)*(Table2[[Last Name]:[Last Name]]=$A30)*(Table2[[Event]:[Event]]="PME")),"PME",IF(SUMPRODUCT((Table2[[Start Date]:[Start Date]]&lt;=U$5)*(Table2[[Return Date]:[Return Date]]&gt;=U$5)*(Table2[[Last Name]:[Last Name]]=$A30)*(Table2[[Event]:[Event]]="Leave")),"LV","")))))))),0)</f>
        <v/>
      </c>
      <c r="V30" s="28" t="str">
        <f>IF($A30&lt;&gt;"",IF(SUMPRODUCT((Table2[[Start Date]:[Start Date]]&lt;=V$5)*(Table2[[Return Date]:[Return Date]]&gt;=V$5)*(Table2[[Last Name]:[Last Name]]=$A30)*(Table2[[Event]:[Event]]="Deployed")),"DPLY",IF(SUMPRODUCT((Table2[[Start Date]:[Start Date]]&lt;=V$5)*(Table2[[Return Date]:[Return Date]]&gt;=V$5)*(Table2[[Last Name]:[Last Name]]=$A30)*(Table2[[Event]:[Event]]="TDY")),"TDY",IF(SUMPRODUCT((Table2[[Start Date]:[Start Date]]&lt;=V$5)*(Table2[[Return Date]:[Return Date]]&gt;=V$5)*(Table2[[Last Name]:[Last Name]]=$A30)*(Table2[[Event]:[Event]]="Quarters")),"QTRS",IF(SUMPRODUCT((Table2[[Start Date]:[Start Date]]&lt;=V$5)*(Table2[[Return Date]:[Return Date]]&gt;=V$5)*(Table2[[Last Name]:[Last Name]]=$A30)*(Table2[[Event]:[Event]]="Appt")),"APPT",IF(SUMPRODUCT((Table2[[Start Date]:[Start Date]]&lt;=V$5)*(Table2[[Return Date]:[Return Date]]&gt;=V$5)*(Table2[[Last Name]:[Last Name]]=$A30)*(Table2[[Event]:[Event]]="Bay Orderly")),"BO",IF(SUMPRODUCT((Table2[[Start Date]:[Start Date]]&lt;=V$5)*(Table2[[Return Date]:[Return Date]]&gt;=V$5)*(Table2[[Last Name]:[Last Name]]=$A30)*(Table2[[Event]:[Event]]="Training")),"TRN",IF(SUMPRODUCT((Table2[[Start Date]:[Start Date]]&lt;=V$5)*(Table2[[Return Date]:[Return Date]]&gt;=V$5)*(Table2[[Last Name]:[Last Name]]=$A30)*(Table2[[Event]:[Event]]="PME")),"PME",IF(SUMPRODUCT((Table2[[Start Date]:[Start Date]]&lt;=V$5)*(Table2[[Return Date]:[Return Date]]&gt;=V$5)*(Table2[[Last Name]:[Last Name]]=$A30)*(Table2[[Event]:[Event]]="Leave")),"LV","")))))))),0)</f>
        <v/>
      </c>
      <c r="W30" s="28" t="str">
        <f>IF($A30&lt;&gt;"",IF(SUMPRODUCT((Table2[[Start Date]:[Start Date]]&lt;=W$5)*(Table2[[Return Date]:[Return Date]]&gt;=W$5)*(Table2[[Last Name]:[Last Name]]=$A30)*(Table2[[Event]:[Event]]="Deployed")),"DPLY",IF(SUMPRODUCT((Table2[[Start Date]:[Start Date]]&lt;=W$5)*(Table2[[Return Date]:[Return Date]]&gt;=W$5)*(Table2[[Last Name]:[Last Name]]=$A30)*(Table2[[Event]:[Event]]="TDY")),"TDY",IF(SUMPRODUCT((Table2[[Start Date]:[Start Date]]&lt;=W$5)*(Table2[[Return Date]:[Return Date]]&gt;=W$5)*(Table2[[Last Name]:[Last Name]]=$A30)*(Table2[[Event]:[Event]]="Quarters")),"QTRS",IF(SUMPRODUCT((Table2[[Start Date]:[Start Date]]&lt;=W$5)*(Table2[[Return Date]:[Return Date]]&gt;=W$5)*(Table2[[Last Name]:[Last Name]]=$A30)*(Table2[[Event]:[Event]]="Appt")),"APPT",IF(SUMPRODUCT((Table2[[Start Date]:[Start Date]]&lt;=W$5)*(Table2[[Return Date]:[Return Date]]&gt;=W$5)*(Table2[[Last Name]:[Last Name]]=$A30)*(Table2[[Event]:[Event]]="Bay Orderly")),"BO",IF(SUMPRODUCT((Table2[[Start Date]:[Start Date]]&lt;=W$5)*(Table2[[Return Date]:[Return Date]]&gt;=W$5)*(Table2[[Last Name]:[Last Name]]=$A30)*(Table2[[Event]:[Event]]="Training")),"TRN",IF(SUMPRODUCT((Table2[[Start Date]:[Start Date]]&lt;=W$5)*(Table2[[Return Date]:[Return Date]]&gt;=W$5)*(Table2[[Last Name]:[Last Name]]=$A30)*(Table2[[Event]:[Event]]="PME")),"PME",IF(SUMPRODUCT((Table2[[Start Date]:[Start Date]]&lt;=W$5)*(Table2[[Return Date]:[Return Date]]&gt;=W$5)*(Table2[[Last Name]:[Last Name]]=$A30)*(Table2[[Event]:[Event]]="Leave")),"LV","")))))))),0)</f>
        <v/>
      </c>
      <c r="X30" s="28" t="str">
        <f>IF($A30&lt;&gt;"",IF(SUMPRODUCT((Table2[[Start Date]:[Start Date]]&lt;=X$5)*(Table2[[Return Date]:[Return Date]]&gt;=X$5)*(Table2[[Last Name]:[Last Name]]=$A30)*(Table2[[Event]:[Event]]="Deployed")),"DPLY",IF(SUMPRODUCT((Table2[[Start Date]:[Start Date]]&lt;=X$5)*(Table2[[Return Date]:[Return Date]]&gt;=X$5)*(Table2[[Last Name]:[Last Name]]=$A30)*(Table2[[Event]:[Event]]="TDY")),"TDY",IF(SUMPRODUCT((Table2[[Start Date]:[Start Date]]&lt;=X$5)*(Table2[[Return Date]:[Return Date]]&gt;=X$5)*(Table2[[Last Name]:[Last Name]]=$A30)*(Table2[[Event]:[Event]]="Quarters")),"QTRS",IF(SUMPRODUCT((Table2[[Start Date]:[Start Date]]&lt;=X$5)*(Table2[[Return Date]:[Return Date]]&gt;=X$5)*(Table2[[Last Name]:[Last Name]]=$A30)*(Table2[[Event]:[Event]]="Appt")),"APPT",IF(SUMPRODUCT((Table2[[Start Date]:[Start Date]]&lt;=X$5)*(Table2[[Return Date]:[Return Date]]&gt;=X$5)*(Table2[[Last Name]:[Last Name]]=$A30)*(Table2[[Event]:[Event]]="Bay Orderly")),"BO",IF(SUMPRODUCT((Table2[[Start Date]:[Start Date]]&lt;=X$5)*(Table2[[Return Date]:[Return Date]]&gt;=X$5)*(Table2[[Last Name]:[Last Name]]=$A30)*(Table2[[Event]:[Event]]="Training")),"TRN",IF(SUMPRODUCT((Table2[[Start Date]:[Start Date]]&lt;=X$5)*(Table2[[Return Date]:[Return Date]]&gt;=X$5)*(Table2[[Last Name]:[Last Name]]=$A30)*(Table2[[Event]:[Event]]="PME")),"PME",IF(SUMPRODUCT((Table2[[Start Date]:[Start Date]]&lt;=X$5)*(Table2[[Return Date]:[Return Date]]&gt;=X$5)*(Table2[[Last Name]:[Last Name]]=$A30)*(Table2[[Event]:[Event]]="Leave")),"LV","")))))))),0)</f>
        <v/>
      </c>
      <c r="Y30" s="28" t="str">
        <f>IF($A30&lt;&gt;"",IF(SUMPRODUCT((Table2[[Start Date]:[Start Date]]&lt;=Y$5)*(Table2[[Return Date]:[Return Date]]&gt;=Y$5)*(Table2[[Last Name]:[Last Name]]=$A30)*(Table2[[Event]:[Event]]="Deployed")),"DPLY",IF(SUMPRODUCT((Table2[[Start Date]:[Start Date]]&lt;=Y$5)*(Table2[[Return Date]:[Return Date]]&gt;=Y$5)*(Table2[[Last Name]:[Last Name]]=$A30)*(Table2[[Event]:[Event]]="TDY")),"TDY",IF(SUMPRODUCT((Table2[[Start Date]:[Start Date]]&lt;=Y$5)*(Table2[[Return Date]:[Return Date]]&gt;=Y$5)*(Table2[[Last Name]:[Last Name]]=$A30)*(Table2[[Event]:[Event]]="Quarters")),"QTRS",IF(SUMPRODUCT((Table2[[Start Date]:[Start Date]]&lt;=Y$5)*(Table2[[Return Date]:[Return Date]]&gt;=Y$5)*(Table2[[Last Name]:[Last Name]]=$A30)*(Table2[[Event]:[Event]]="Appt")),"APPT",IF(SUMPRODUCT((Table2[[Start Date]:[Start Date]]&lt;=Y$5)*(Table2[[Return Date]:[Return Date]]&gt;=Y$5)*(Table2[[Last Name]:[Last Name]]=$A30)*(Table2[[Event]:[Event]]="Bay Orderly")),"BO",IF(SUMPRODUCT((Table2[[Start Date]:[Start Date]]&lt;=Y$5)*(Table2[[Return Date]:[Return Date]]&gt;=Y$5)*(Table2[[Last Name]:[Last Name]]=$A30)*(Table2[[Event]:[Event]]="Training")),"TRN",IF(SUMPRODUCT((Table2[[Start Date]:[Start Date]]&lt;=Y$5)*(Table2[[Return Date]:[Return Date]]&gt;=Y$5)*(Table2[[Last Name]:[Last Name]]=$A30)*(Table2[[Event]:[Event]]="PME")),"PME",IF(SUMPRODUCT((Table2[[Start Date]:[Start Date]]&lt;=Y$5)*(Table2[[Return Date]:[Return Date]]&gt;=Y$5)*(Table2[[Last Name]:[Last Name]]=$A30)*(Table2[[Event]:[Event]]="Leave")),"LV","")))))))),0)</f>
        <v/>
      </c>
      <c r="Z30" s="28" t="str">
        <f>IF($A30&lt;&gt;"",IF(SUMPRODUCT((Table2[[Start Date]:[Start Date]]&lt;=Z$5)*(Table2[[Return Date]:[Return Date]]&gt;=Z$5)*(Table2[[Last Name]:[Last Name]]=$A30)*(Table2[[Event]:[Event]]="Deployed")),"DPLY",IF(SUMPRODUCT((Table2[[Start Date]:[Start Date]]&lt;=Z$5)*(Table2[[Return Date]:[Return Date]]&gt;=Z$5)*(Table2[[Last Name]:[Last Name]]=$A30)*(Table2[[Event]:[Event]]="TDY")),"TDY",IF(SUMPRODUCT((Table2[[Start Date]:[Start Date]]&lt;=Z$5)*(Table2[[Return Date]:[Return Date]]&gt;=Z$5)*(Table2[[Last Name]:[Last Name]]=$A30)*(Table2[[Event]:[Event]]="Quarters")),"QTRS",IF(SUMPRODUCT((Table2[[Start Date]:[Start Date]]&lt;=Z$5)*(Table2[[Return Date]:[Return Date]]&gt;=Z$5)*(Table2[[Last Name]:[Last Name]]=$A30)*(Table2[[Event]:[Event]]="Appt")),"APPT",IF(SUMPRODUCT((Table2[[Start Date]:[Start Date]]&lt;=Z$5)*(Table2[[Return Date]:[Return Date]]&gt;=Z$5)*(Table2[[Last Name]:[Last Name]]=$A30)*(Table2[[Event]:[Event]]="Bay Orderly")),"BO",IF(SUMPRODUCT((Table2[[Start Date]:[Start Date]]&lt;=Z$5)*(Table2[[Return Date]:[Return Date]]&gt;=Z$5)*(Table2[[Last Name]:[Last Name]]=$A30)*(Table2[[Event]:[Event]]="Training")),"TRN",IF(SUMPRODUCT((Table2[[Start Date]:[Start Date]]&lt;=Z$5)*(Table2[[Return Date]:[Return Date]]&gt;=Z$5)*(Table2[[Last Name]:[Last Name]]=$A30)*(Table2[[Event]:[Event]]="PME")),"PME",IF(SUMPRODUCT((Table2[[Start Date]:[Start Date]]&lt;=Z$5)*(Table2[[Return Date]:[Return Date]]&gt;=Z$5)*(Table2[[Last Name]:[Last Name]]=$A30)*(Table2[[Event]:[Event]]="Leave")),"LV","")))))))),0)</f>
        <v/>
      </c>
      <c r="AA30" s="28" t="str">
        <f>IF($A30&lt;&gt;"",IF(SUMPRODUCT((Table2[[Start Date]:[Start Date]]&lt;=AA$5)*(Table2[[Return Date]:[Return Date]]&gt;=AA$5)*(Table2[[Last Name]:[Last Name]]=$A30)*(Table2[[Event]:[Event]]="Deployed")),"DPLY",IF(SUMPRODUCT((Table2[[Start Date]:[Start Date]]&lt;=AA$5)*(Table2[[Return Date]:[Return Date]]&gt;=AA$5)*(Table2[[Last Name]:[Last Name]]=$A30)*(Table2[[Event]:[Event]]="TDY")),"TDY",IF(SUMPRODUCT((Table2[[Start Date]:[Start Date]]&lt;=AA$5)*(Table2[[Return Date]:[Return Date]]&gt;=AA$5)*(Table2[[Last Name]:[Last Name]]=$A30)*(Table2[[Event]:[Event]]="Quarters")),"QTRS",IF(SUMPRODUCT((Table2[[Start Date]:[Start Date]]&lt;=AA$5)*(Table2[[Return Date]:[Return Date]]&gt;=AA$5)*(Table2[[Last Name]:[Last Name]]=$A30)*(Table2[[Event]:[Event]]="Appt")),"APPT",IF(SUMPRODUCT((Table2[[Start Date]:[Start Date]]&lt;=AA$5)*(Table2[[Return Date]:[Return Date]]&gt;=AA$5)*(Table2[[Last Name]:[Last Name]]=$A30)*(Table2[[Event]:[Event]]="Bay Orderly")),"BO",IF(SUMPRODUCT((Table2[[Start Date]:[Start Date]]&lt;=AA$5)*(Table2[[Return Date]:[Return Date]]&gt;=AA$5)*(Table2[[Last Name]:[Last Name]]=$A30)*(Table2[[Event]:[Event]]="Training")),"TRN",IF(SUMPRODUCT((Table2[[Start Date]:[Start Date]]&lt;=AA$5)*(Table2[[Return Date]:[Return Date]]&gt;=AA$5)*(Table2[[Last Name]:[Last Name]]=$A30)*(Table2[[Event]:[Event]]="PME")),"PME",IF(SUMPRODUCT((Table2[[Start Date]:[Start Date]]&lt;=AA$5)*(Table2[[Return Date]:[Return Date]]&gt;=AA$5)*(Table2[[Last Name]:[Last Name]]=$A30)*(Table2[[Event]:[Event]]="Leave")),"LV","")))))))),0)</f>
        <v/>
      </c>
      <c r="AB30" s="28" t="str">
        <f>IF($A30&lt;&gt;"",IF(SUMPRODUCT((Table2[[Start Date]:[Start Date]]&lt;=AB$5)*(Table2[[Return Date]:[Return Date]]&gt;=AB$5)*(Table2[[Last Name]:[Last Name]]=$A30)*(Table2[[Event]:[Event]]="Deployed")),"DPLY",IF(SUMPRODUCT((Table2[[Start Date]:[Start Date]]&lt;=AB$5)*(Table2[[Return Date]:[Return Date]]&gt;=AB$5)*(Table2[[Last Name]:[Last Name]]=$A30)*(Table2[[Event]:[Event]]="TDY")),"TDY",IF(SUMPRODUCT((Table2[[Start Date]:[Start Date]]&lt;=AB$5)*(Table2[[Return Date]:[Return Date]]&gt;=AB$5)*(Table2[[Last Name]:[Last Name]]=$A30)*(Table2[[Event]:[Event]]="Quarters")),"QTRS",IF(SUMPRODUCT((Table2[[Start Date]:[Start Date]]&lt;=AB$5)*(Table2[[Return Date]:[Return Date]]&gt;=AB$5)*(Table2[[Last Name]:[Last Name]]=$A30)*(Table2[[Event]:[Event]]="Appt")),"APPT",IF(SUMPRODUCT((Table2[[Start Date]:[Start Date]]&lt;=AB$5)*(Table2[[Return Date]:[Return Date]]&gt;=AB$5)*(Table2[[Last Name]:[Last Name]]=$A30)*(Table2[[Event]:[Event]]="Bay Orderly")),"BO",IF(SUMPRODUCT((Table2[[Start Date]:[Start Date]]&lt;=AB$5)*(Table2[[Return Date]:[Return Date]]&gt;=AB$5)*(Table2[[Last Name]:[Last Name]]=$A30)*(Table2[[Event]:[Event]]="Training")),"TRN",IF(SUMPRODUCT((Table2[[Start Date]:[Start Date]]&lt;=AB$5)*(Table2[[Return Date]:[Return Date]]&gt;=AB$5)*(Table2[[Last Name]:[Last Name]]=$A30)*(Table2[[Event]:[Event]]="PME")),"PME",IF(SUMPRODUCT((Table2[[Start Date]:[Start Date]]&lt;=AB$5)*(Table2[[Return Date]:[Return Date]]&gt;=AB$5)*(Table2[[Last Name]:[Last Name]]=$A30)*(Table2[[Event]:[Event]]="Leave")),"LV","")))))))),0)</f>
        <v/>
      </c>
      <c r="AC30" s="28" t="str">
        <f>IF($A30&lt;&gt;"",IF(SUMPRODUCT((Table2[[Start Date]:[Start Date]]&lt;=AC$5)*(Table2[[Return Date]:[Return Date]]&gt;=AC$5)*(Table2[[Last Name]:[Last Name]]=$A30)*(Table2[[Event]:[Event]]="Deployed")),"DPLY",IF(SUMPRODUCT((Table2[[Start Date]:[Start Date]]&lt;=AC$5)*(Table2[[Return Date]:[Return Date]]&gt;=AC$5)*(Table2[[Last Name]:[Last Name]]=$A30)*(Table2[[Event]:[Event]]="TDY")),"TDY",IF(SUMPRODUCT((Table2[[Start Date]:[Start Date]]&lt;=AC$5)*(Table2[[Return Date]:[Return Date]]&gt;=AC$5)*(Table2[[Last Name]:[Last Name]]=$A30)*(Table2[[Event]:[Event]]="Quarters")),"QTRS",IF(SUMPRODUCT((Table2[[Start Date]:[Start Date]]&lt;=AC$5)*(Table2[[Return Date]:[Return Date]]&gt;=AC$5)*(Table2[[Last Name]:[Last Name]]=$A30)*(Table2[[Event]:[Event]]="Appt")),"APPT",IF(SUMPRODUCT((Table2[[Start Date]:[Start Date]]&lt;=AC$5)*(Table2[[Return Date]:[Return Date]]&gt;=AC$5)*(Table2[[Last Name]:[Last Name]]=$A30)*(Table2[[Event]:[Event]]="Bay Orderly")),"BO",IF(SUMPRODUCT((Table2[[Start Date]:[Start Date]]&lt;=AC$5)*(Table2[[Return Date]:[Return Date]]&gt;=AC$5)*(Table2[[Last Name]:[Last Name]]=$A30)*(Table2[[Event]:[Event]]="Training")),"TRN",IF(SUMPRODUCT((Table2[[Start Date]:[Start Date]]&lt;=AC$5)*(Table2[[Return Date]:[Return Date]]&gt;=AC$5)*(Table2[[Last Name]:[Last Name]]=$A30)*(Table2[[Event]:[Event]]="PME")),"PME",IF(SUMPRODUCT((Table2[[Start Date]:[Start Date]]&lt;=AC$5)*(Table2[[Return Date]:[Return Date]]&gt;=AC$5)*(Table2[[Last Name]:[Last Name]]=$A30)*(Table2[[Event]:[Event]]="Leave")),"LV","")))))))),0)</f>
        <v/>
      </c>
      <c r="AD30" s="28" t="str">
        <f>IF($A30&lt;&gt;"",IF(SUMPRODUCT((Table2[[Start Date]:[Start Date]]&lt;=AD$5)*(Table2[[Return Date]:[Return Date]]&gt;=AD$5)*(Table2[[Last Name]:[Last Name]]=$A30)*(Table2[[Event]:[Event]]="Deployed")),"DPLY",IF(SUMPRODUCT((Table2[[Start Date]:[Start Date]]&lt;=AD$5)*(Table2[[Return Date]:[Return Date]]&gt;=AD$5)*(Table2[[Last Name]:[Last Name]]=$A30)*(Table2[[Event]:[Event]]="TDY")),"TDY",IF(SUMPRODUCT((Table2[[Start Date]:[Start Date]]&lt;=AD$5)*(Table2[[Return Date]:[Return Date]]&gt;=AD$5)*(Table2[[Last Name]:[Last Name]]=$A30)*(Table2[[Event]:[Event]]="Quarters")),"QTRS",IF(SUMPRODUCT((Table2[[Start Date]:[Start Date]]&lt;=AD$5)*(Table2[[Return Date]:[Return Date]]&gt;=AD$5)*(Table2[[Last Name]:[Last Name]]=$A30)*(Table2[[Event]:[Event]]="Appt")),"APPT",IF(SUMPRODUCT((Table2[[Start Date]:[Start Date]]&lt;=AD$5)*(Table2[[Return Date]:[Return Date]]&gt;=AD$5)*(Table2[[Last Name]:[Last Name]]=$A30)*(Table2[[Event]:[Event]]="Bay Orderly")),"BO",IF(SUMPRODUCT((Table2[[Start Date]:[Start Date]]&lt;=AD$5)*(Table2[[Return Date]:[Return Date]]&gt;=AD$5)*(Table2[[Last Name]:[Last Name]]=$A30)*(Table2[[Event]:[Event]]="Training")),"TRN",IF(SUMPRODUCT((Table2[[Start Date]:[Start Date]]&lt;=AD$5)*(Table2[[Return Date]:[Return Date]]&gt;=AD$5)*(Table2[[Last Name]:[Last Name]]=$A30)*(Table2[[Event]:[Event]]="PME")),"PME",IF(SUMPRODUCT((Table2[[Start Date]:[Start Date]]&lt;=AD$5)*(Table2[[Return Date]:[Return Date]]&gt;=AD$5)*(Table2[[Last Name]:[Last Name]]=$A30)*(Table2[[Event]:[Event]]="Leave")),"LV","")))))))),0)</f>
        <v/>
      </c>
      <c r="AE30" s="28" t="str">
        <f>IF($A30&lt;&gt;"",IF(SUMPRODUCT((Table2[[Start Date]:[Start Date]]&lt;=AE$5)*(Table2[[Return Date]:[Return Date]]&gt;=AE$5)*(Table2[[Last Name]:[Last Name]]=$A30)*(Table2[[Event]:[Event]]="Deployed")),"DPLY",IF(SUMPRODUCT((Table2[[Start Date]:[Start Date]]&lt;=AE$5)*(Table2[[Return Date]:[Return Date]]&gt;=AE$5)*(Table2[[Last Name]:[Last Name]]=$A30)*(Table2[[Event]:[Event]]="TDY")),"TDY",IF(SUMPRODUCT((Table2[[Start Date]:[Start Date]]&lt;=AE$5)*(Table2[[Return Date]:[Return Date]]&gt;=AE$5)*(Table2[[Last Name]:[Last Name]]=$A30)*(Table2[[Event]:[Event]]="Quarters")),"QTRS",IF(SUMPRODUCT((Table2[[Start Date]:[Start Date]]&lt;=AE$5)*(Table2[[Return Date]:[Return Date]]&gt;=AE$5)*(Table2[[Last Name]:[Last Name]]=$A30)*(Table2[[Event]:[Event]]="Appt")),"APPT",IF(SUMPRODUCT((Table2[[Start Date]:[Start Date]]&lt;=AE$5)*(Table2[[Return Date]:[Return Date]]&gt;=AE$5)*(Table2[[Last Name]:[Last Name]]=$A30)*(Table2[[Event]:[Event]]="Bay Orderly")),"BO",IF(SUMPRODUCT((Table2[[Start Date]:[Start Date]]&lt;=AE$5)*(Table2[[Return Date]:[Return Date]]&gt;=AE$5)*(Table2[[Last Name]:[Last Name]]=$A30)*(Table2[[Event]:[Event]]="Training")),"TRN",IF(SUMPRODUCT((Table2[[Start Date]:[Start Date]]&lt;=AE$5)*(Table2[[Return Date]:[Return Date]]&gt;=AE$5)*(Table2[[Last Name]:[Last Name]]=$A30)*(Table2[[Event]:[Event]]="PME")),"PME",IF(SUMPRODUCT((Table2[[Start Date]:[Start Date]]&lt;=AE$5)*(Table2[[Return Date]:[Return Date]]&gt;=AE$5)*(Table2[[Last Name]:[Last Name]]=$A30)*(Table2[[Event]:[Event]]="Leave")),"LV","")))))))),0)</f>
        <v/>
      </c>
      <c r="AF30" s="28" t="str">
        <f>IF($A30&lt;&gt;"",IF(SUMPRODUCT((Table2[[Start Date]:[Start Date]]&lt;=AF$5)*(Table2[[Return Date]:[Return Date]]&gt;=AF$5)*(Table2[[Last Name]:[Last Name]]=$A30)*(Table2[[Event]:[Event]]="Deployed")),"DPLY",IF(SUMPRODUCT((Table2[[Start Date]:[Start Date]]&lt;=AF$5)*(Table2[[Return Date]:[Return Date]]&gt;=AF$5)*(Table2[[Last Name]:[Last Name]]=$A30)*(Table2[[Event]:[Event]]="TDY")),"TDY",IF(SUMPRODUCT((Table2[[Start Date]:[Start Date]]&lt;=AF$5)*(Table2[[Return Date]:[Return Date]]&gt;=AF$5)*(Table2[[Last Name]:[Last Name]]=$A30)*(Table2[[Event]:[Event]]="Quarters")),"QTRS",IF(SUMPRODUCT((Table2[[Start Date]:[Start Date]]&lt;=AF$5)*(Table2[[Return Date]:[Return Date]]&gt;=AF$5)*(Table2[[Last Name]:[Last Name]]=$A30)*(Table2[[Event]:[Event]]="Appt")),"APPT",IF(SUMPRODUCT((Table2[[Start Date]:[Start Date]]&lt;=AF$5)*(Table2[[Return Date]:[Return Date]]&gt;=AF$5)*(Table2[[Last Name]:[Last Name]]=$A30)*(Table2[[Event]:[Event]]="Bay Orderly")),"BO",IF(SUMPRODUCT((Table2[[Start Date]:[Start Date]]&lt;=AF$5)*(Table2[[Return Date]:[Return Date]]&gt;=AF$5)*(Table2[[Last Name]:[Last Name]]=$A30)*(Table2[[Event]:[Event]]="Training")),"TRN",IF(SUMPRODUCT((Table2[[Start Date]:[Start Date]]&lt;=AF$5)*(Table2[[Return Date]:[Return Date]]&gt;=AF$5)*(Table2[[Last Name]:[Last Name]]=$A30)*(Table2[[Event]:[Event]]="PME")),"PME",IF(SUMPRODUCT((Table2[[Start Date]:[Start Date]]&lt;=AF$5)*(Table2[[Return Date]:[Return Date]]&gt;=AF$5)*(Table2[[Last Name]:[Last Name]]=$A30)*(Table2[[Event]:[Event]]="Leave")),"LV","")))))))),0)</f>
        <v/>
      </c>
      <c r="AG30" s="28" t="str">
        <f>IF($A30&lt;&gt;"",IF(SUMPRODUCT((Table2[[Start Date]:[Start Date]]&lt;=AG$5)*(Table2[[Return Date]:[Return Date]]&gt;=AG$5)*(Table2[[Last Name]:[Last Name]]=$A30)*(Table2[[Event]:[Event]]="Deployed")),"DPLY",IF(SUMPRODUCT((Table2[[Start Date]:[Start Date]]&lt;=AG$5)*(Table2[[Return Date]:[Return Date]]&gt;=AG$5)*(Table2[[Last Name]:[Last Name]]=$A30)*(Table2[[Event]:[Event]]="TDY")),"TDY",IF(SUMPRODUCT((Table2[[Start Date]:[Start Date]]&lt;=AG$5)*(Table2[[Return Date]:[Return Date]]&gt;=AG$5)*(Table2[[Last Name]:[Last Name]]=$A30)*(Table2[[Event]:[Event]]="Quarters")),"QTRS",IF(SUMPRODUCT((Table2[[Start Date]:[Start Date]]&lt;=AG$5)*(Table2[[Return Date]:[Return Date]]&gt;=AG$5)*(Table2[[Last Name]:[Last Name]]=$A30)*(Table2[[Event]:[Event]]="Appt")),"APPT",IF(SUMPRODUCT((Table2[[Start Date]:[Start Date]]&lt;=AG$5)*(Table2[[Return Date]:[Return Date]]&gt;=AG$5)*(Table2[[Last Name]:[Last Name]]=$A30)*(Table2[[Event]:[Event]]="Bay Orderly")),"BO",IF(SUMPRODUCT((Table2[[Start Date]:[Start Date]]&lt;=AG$5)*(Table2[[Return Date]:[Return Date]]&gt;=AG$5)*(Table2[[Last Name]:[Last Name]]=$A30)*(Table2[[Event]:[Event]]="Training")),"TRN",IF(SUMPRODUCT((Table2[[Start Date]:[Start Date]]&lt;=AG$5)*(Table2[[Return Date]:[Return Date]]&gt;=AG$5)*(Table2[[Last Name]:[Last Name]]=$A30)*(Table2[[Event]:[Event]]="PME")),"PME",IF(SUMPRODUCT((Table2[[Start Date]:[Start Date]]&lt;=AG$5)*(Table2[[Return Date]:[Return Date]]&gt;=AG$5)*(Table2[[Last Name]:[Last Name]]=$A30)*(Table2[[Event]:[Event]]="Leave")),"LV","")))))))),0)</f>
        <v/>
      </c>
      <c r="AH30" s="28" t="str">
        <f>IF($A30&lt;&gt;"",IF(SUMPRODUCT((Table2[[Start Date]:[Start Date]]&lt;=AH$5)*(Table2[[Return Date]:[Return Date]]&gt;=AH$5)*(Table2[[Last Name]:[Last Name]]=$A30)*(Table2[[Event]:[Event]]="Deployed")),"DPLY",IF(SUMPRODUCT((Table2[[Start Date]:[Start Date]]&lt;=AH$5)*(Table2[[Return Date]:[Return Date]]&gt;=AH$5)*(Table2[[Last Name]:[Last Name]]=$A30)*(Table2[[Event]:[Event]]="TDY")),"TDY",IF(SUMPRODUCT((Table2[[Start Date]:[Start Date]]&lt;=AH$5)*(Table2[[Return Date]:[Return Date]]&gt;=AH$5)*(Table2[[Last Name]:[Last Name]]=$A30)*(Table2[[Event]:[Event]]="Quarters")),"QTRS",IF(SUMPRODUCT((Table2[[Start Date]:[Start Date]]&lt;=AH$5)*(Table2[[Return Date]:[Return Date]]&gt;=AH$5)*(Table2[[Last Name]:[Last Name]]=$A30)*(Table2[[Event]:[Event]]="Appt")),"APPT",IF(SUMPRODUCT((Table2[[Start Date]:[Start Date]]&lt;=AH$5)*(Table2[[Return Date]:[Return Date]]&gt;=AH$5)*(Table2[[Last Name]:[Last Name]]=$A30)*(Table2[[Event]:[Event]]="Bay Orderly")),"BO",IF(SUMPRODUCT((Table2[[Start Date]:[Start Date]]&lt;=AH$5)*(Table2[[Return Date]:[Return Date]]&gt;=AH$5)*(Table2[[Last Name]:[Last Name]]=$A30)*(Table2[[Event]:[Event]]="Training")),"TRN",IF(SUMPRODUCT((Table2[[Start Date]:[Start Date]]&lt;=AH$5)*(Table2[[Return Date]:[Return Date]]&gt;=AH$5)*(Table2[[Last Name]:[Last Name]]=$A30)*(Table2[[Event]:[Event]]="PME")),"PME",IF(SUMPRODUCT((Table2[[Start Date]:[Start Date]]&lt;=AH$5)*(Table2[[Return Date]:[Return Date]]&gt;=AH$5)*(Table2[[Last Name]:[Last Name]]=$A30)*(Table2[[Event]:[Event]]="Leave")),"LV","")))))))),0)</f>
        <v/>
      </c>
      <c r="AI30" s="61" t="str">
        <f>IF($A30&lt;&gt;"",IF(SUMPRODUCT((Table2[[Start Date]:[Start Date]]&lt;=AI$5)*(Table2[[Return Date]:[Return Date]]&gt;=AI$5)*(Table2[[Last Name]:[Last Name]]=$A30)*(Table2[[Event]:[Event]]="Deployed")),"DPLY",IF(SUMPRODUCT((Table2[[Start Date]:[Start Date]]&lt;=AI$5)*(Table2[[Return Date]:[Return Date]]&gt;=AI$5)*(Table2[[Last Name]:[Last Name]]=$A30)*(Table2[[Event]:[Event]]="TDY")),"TDY",IF(SUMPRODUCT((Table2[[Start Date]:[Start Date]]&lt;=AI$5)*(Table2[[Return Date]:[Return Date]]&gt;=AI$5)*(Table2[[Last Name]:[Last Name]]=$A30)*(Table2[[Event]:[Event]]="Quarters")),"QTRS",IF(SUMPRODUCT((Table2[[Start Date]:[Start Date]]&lt;=AI$5)*(Table2[[Return Date]:[Return Date]]&gt;=AI$5)*(Table2[[Last Name]:[Last Name]]=$A30)*(Table2[[Event]:[Event]]="Appt")),"APPT",IF(SUMPRODUCT((Table2[[Start Date]:[Start Date]]&lt;=AI$5)*(Table2[[Return Date]:[Return Date]]&gt;=AI$5)*(Table2[[Last Name]:[Last Name]]=$A30)*(Table2[[Event]:[Event]]="Bay Orderly")),"BO",IF(SUMPRODUCT((Table2[[Start Date]:[Start Date]]&lt;=AI$5)*(Table2[[Return Date]:[Return Date]]&gt;=AI$5)*(Table2[[Last Name]:[Last Name]]=$A30)*(Table2[[Event]:[Event]]="Training")),"TRN",IF(SUMPRODUCT((Table2[[Start Date]:[Start Date]]&lt;=AI$5)*(Table2[[Return Date]:[Return Date]]&gt;=AI$5)*(Table2[[Last Name]:[Last Name]]=$A30)*(Table2[[Event]:[Event]]="PME")),"PME",IF(SUMPRODUCT((Table2[[Start Date]:[Start Date]]&lt;=AI$5)*(Table2[[Return Date]:[Return Date]]&gt;=AI$5)*(Table2[[Last Name]:[Last Name]]=$A30)*(Table2[[Event]:[Event]]="Leave")),"LV","")))))))),0)</f>
        <v/>
      </c>
    </row>
    <row r="31" spans="1:41" x14ac:dyDescent="0.25">
      <c r="A31" s="74" t="s">
        <v>22</v>
      </c>
      <c r="B31" s="75" t="str">
        <f>IFERROR(INDEX(Table3[Rank],MATCH('Flight Schedule'!A31,Names,0)),"")</f>
        <v>A1C</v>
      </c>
      <c r="C31" s="76">
        <v>5</v>
      </c>
      <c r="D31" s="77">
        <f>_xlfn.IFNA(INDEX(Table3[Deros],MATCH('Flight Schedule'!$A31,Table3[Last Name],0)),"")</f>
        <v>45473</v>
      </c>
      <c r="E31" s="28" t="str">
        <f>IF($A31&lt;&gt;"",IF(SUMPRODUCT((Table2[[Start Date]:[Start Date]]&lt;=E$5)*(Table2[[Return Date]:[Return Date]]&gt;=E$5)*(Table2[[Last Name]:[Last Name]]=$A31)*(Table2[[Event]:[Event]]="Deployed")),"DPLY",IF(SUMPRODUCT((Table2[[Start Date]:[Start Date]]&lt;=E$5)*(Table2[[Return Date]:[Return Date]]&gt;=E$5)*(Table2[[Last Name]:[Last Name]]=$A31)*(Table2[[Event]:[Event]]="TDY")),"TDY",IF(SUMPRODUCT((Table2[[Start Date]:[Start Date]]&lt;=E$5)*(Table2[[Return Date]:[Return Date]]&gt;=E$5)*(Table2[[Last Name]:[Last Name]]=$A31)*(Table2[[Event]:[Event]]="Quarters")),"QTRS",IF(SUMPRODUCT((Table2[[Start Date]:[Start Date]]&lt;=E$5)*(Table2[[Return Date]:[Return Date]]&gt;=E$5)*(Table2[[Last Name]:[Last Name]]=$A31)*(Table2[[Event]:[Event]]="Appt")),"APPT",IF(SUMPRODUCT((Table2[[Start Date]:[Start Date]]&lt;=E$5)*(Table2[[Return Date]:[Return Date]]&gt;=E$5)*(Table2[[Last Name]:[Last Name]]=$A31)*(Table2[[Event]:[Event]]="Bay Orderly")),"BO",IF(SUMPRODUCT((Table2[[Start Date]:[Start Date]]&lt;=E$5)*(Table2[[Return Date]:[Return Date]]&gt;=E$5)*(Table2[[Last Name]:[Last Name]]=$A31)*(Table2[[Event]:[Event]]="Training")),"TRN",IF(SUMPRODUCT((Table2[[Start Date]:[Start Date]]&lt;=E$5)*(Table2[[Return Date]:[Return Date]]&gt;=E$5)*(Table2[[Last Name]:[Last Name]]=$A31)*(Table2[[Event]:[Event]]="PME")),"PME",IF(SUMPRODUCT((Table2[[Start Date]:[Start Date]]&lt;=E$5)*(Table2[[Return Date]:[Return Date]]&gt;=E$5)*(Table2[[Last Name]:[Last Name]]=$A31)*(Table2[[Event]:[Event]]="Leave")),"LV","")))))))),0)</f>
        <v/>
      </c>
      <c r="F31" s="28" t="str">
        <f>IF($A31&lt;&gt;"",IF(SUMPRODUCT((Table2[[Start Date]:[Start Date]]&lt;=F$5)*(Table2[[Return Date]:[Return Date]]&gt;=F$5)*(Table2[[Last Name]:[Last Name]]=$A31)*(Table2[[Event]:[Event]]="Deployed")),"DPLY",IF(SUMPRODUCT((Table2[[Start Date]:[Start Date]]&lt;=F$5)*(Table2[[Return Date]:[Return Date]]&gt;=F$5)*(Table2[[Last Name]:[Last Name]]=$A31)*(Table2[[Event]:[Event]]="TDY")),"TDY",IF(SUMPRODUCT((Table2[[Start Date]:[Start Date]]&lt;=F$5)*(Table2[[Return Date]:[Return Date]]&gt;=F$5)*(Table2[[Last Name]:[Last Name]]=$A31)*(Table2[[Event]:[Event]]="Quarters")),"QTRS",IF(SUMPRODUCT((Table2[[Start Date]:[Start Date]]&lt;=F$5)*(Table2[[Return Date]:[Return Date]]&gt;=F$5)*(Table2[[Last Name]:[Last Name]]=$A31)*(Table2[[Event]:[Event]]="Appt")),"APPT",IF(SUMPRODUCT((Table2[[Start Date]:[Start Date]]&lt;=F$5)*(Table2[[Return Date]:[Return Date]]&gt;=F$5)*(Table2[[Last Name]:[Last Name]]=$A31)*(Table2[[Event]:[Event]]="Bay Orderly")),"BO",IF(SUMPRODUCT((Table2[[Start Date]:[Start Date]]&lt;=F$5)*(Table2[[Return Date]:[Return Date]]&gt;=F$5)*(Table2[[Last Name]:[Last Name]]=$A31)*(Table2[[Event]:[Event]]="Training")),"TRN",IF(SUMPRODUCT((Table2[[Start Date]:[Start Date]]&lt;=F$5)*(Table2[[Return Date]:[Return Date]]&gt;=F$5)*(Table2[[Last Name]:[Last Name]]=$A31)*(Table2[[Event]:[Event]]="PME")),"PME",IF(SUMPRODUCT((Table2[[Start Date]:[Start Date]]&lt;=F$5)*(Table2[[Return Date]:[Return Date]]&gt;=F$5)*(Table2[[Last Name]:[Last Name]]=$A31)*(Table2[[Event]:[Event]]="Leave")),"LV","")))))))),0)</f>
        <v/>
      </c>
      <c r="G31" s="28" t="str">
        <f>IF($A31&lt;&gt;"",IF(SUMPRODUCT((Table2[[Start Date]:[Start Date]]&lt;=G$5)*(Table2[[Return Date]:[Return Date]]&gt;=G$5)*(Table2[[Last Name]:[Last Name]]=$A31)*(Table2[[Event]:[Event]]="Deployed")),"DPLY",IF(SUMPRODUCT((Table2[[Start Date]:[Start Date]]&lt;=G$5)*(Table2[[Return Date]:[Return Date]]&gt;=G$5)*(Table2[[Last Name]:[Last Name]]=$A31)*(Table2[[Event]:[Event]]="TDY")),"TDY",IF(SUMPRODUCT((Table2[[Start Date]:[Start Date]]&lt;=G$5)*(Table2[[Return Date]:[Return Date]]&gt;=G$5)*(Table2[[Last Name]:[Last Name]]=$A31)*(Table2[[Event]:[Event]]="Quarters")),"QTRS",IF(SUMPRODUCT((Table2[[Start Date]:[Start Date]]&lt;=G$5)*(Table2[[Return Date]:[Return Date]]&gt;=G$5)*(Table2[[Last Name]:[Last Name]]=$A31)*(Table2[[Event]:[Event]]="Appt")),"APPT",IF(SUMPRODUCT((Table2[[Start Date]:[Start Date]]&lt;=G$5)*(Table2[[Return Date]:[Return Date]]&gt;=G$5)*(Table2[[Last Name]:[Last Name]]=$A31)*(Table2[[Event]:[Event]]="Bay Orderly")),"BO",IF(SUMPRODUCT((Table2[[Start Date]:[Start Date]]&lt;=G$5)*(Table2[[Return Date]:[Return Date]]&gt;=G$5)*(Table2[[Last Name]:[Last Name]]=$A31)*(Table2[[Event]:[Event]]="Training")),"TRN",IF(SUMPRODUCT((Table2[[Start Date]:[Start Date]]&lt;=G$5)*(Table2[[Return Date]:[Return Date]]&gt;=G$5)*(Table2[[Last Name]:[Last Name]]=$A31)*(Table2[[Event]:[Event]]="PME")),"PME",IF(SUMPRODUCT((Table2[[Start Date]:[Start Date]]&lt;=G$5)*(Table2[[Return Date]:[Return Date]]&gt;=G$5)*(Table2[[Last Name]:[Last Name]]=$A31)*(Table2[[Event]:[Event]]="Leave")),"LV","")))))))),0)</f>
        <v/>
      </c>
      <c r="H31" s="28" t="str">
        <f>IF($A31&lt;&gt;"",IF(SUMPRODUCT((Table2[[Start Date]:[Start Date]]&lt;=H$5)*(Table2[[Return Date]:[Return Date]]&gt;=H$5)*(Table2[[Last Name]:[Last Name]]=$A31)*(Table2[[Event]:[Event]]="Deployed")),"DPLY",IF(SUMPRODUCT((Table2[[Start Date]:[Start Date]]&lt;=H$5)*(Table2[[Return Date]:[Return Date]]&gt;=H$5)*(Table2[[Last Name]:[Last Name]]=$A31)*(Table2[[Event]:[Event]]="TDY")),"TDY",IF(SUMPRODUCT((Table2[[Start Date]:[Start Date]]&lt;=H$5)*(Table2[[Return Date]:[Return Date]]&gt;=H$5)*(Table2[[Last Name]:[Last Name]]=$A31)*(Table2[[Event]:[Event]]="Quarters")),"QTRS",IF(SUMPRODUCT((Table2[[Start Date]:[Start Date]]&lt;=H$5)*(Table2[[Return Date]:[Return Date]]&gt;=H$5)*(Table2[[Last Name]:[Last Name]]=$A31)*(Table2[[Event]:[Event]]="Appt")),"APPT",IF(SUMPRODUCT((Table2[[Start Date]:[Start Date]]&lt;=H$5)*(Table2[[Return Date]:[Return Date]]&gt;=H$5)*(Table2[[Last Name]:[Last Name]]=$A31)*(Table2[[Event]:[Event]]="Bay Orderly")),"BO",IF(SUMPRODUCT((Table2[[Start Date]:[Start Date]]&lt;=H$5)*(Table2[[Return Date]:[Return Date]]&gt;=H$5)*(Table2[[Last Name]:[Last Name]]=$A31)*(Table2[[Event]:[Event]]="Training")),"TRN",IF(SUMPRODUCT((Table2[[Start Date]:[Start Date]]&lt;=H$5)*(Table2[[Return Date]:[Return Date]]&gt;=H$5)*(Table2[[Last Name]:[Last Name]]=$A31)*(Table2[[Event]:[Event]]="PME")),"PME",IF(SUMPRODUCT((Table2[[Start Date]:[Start Date]]&lt;=H$5)*(Table2[[Return Date]:[Return Date]]&gt;=H$5)*(Table2[[Last Name]:[Last Name]]=$A31)*(Table2[[Event]:[Event]]="Leave")),"LV","")))))))),0)</f>
        <v/>
      </c>
      <c r="I31" s="28" t="str">
        <f>IF($A31&lt;&gt;"",IF(SUMPRODUCT((Table2[[Start Date]:[Start Date]]&lt;=I$5)*(Table2[[Return Date]:[Return Date]]&gt;=I$5)*(Table2[[Last Name]:[Last Name]]=$A31)*(Table2[[Event]:[Event]]="Deployed")),"DPLY",IF(SUMPRODUCT((Table2[[Start Date]:[Start Date]]&lt;=I$5)*(Table2[[Return Date]:[Return Date]]&gt;=I$5)*(Table2[[Last Name]:[Last Name]]=$A31)*(Table2[[Event]:[Event]]="TDY")),"TDY",IF(SUMPRODUCT((Table2[[Start Date]:[Start Date]]&lt;=I$5)*(Table2[[Return Date]:[Return Date]]&gt;=I$5)*(Table2[[Last Name]:[Last Name]]=$A31)*(Table2[[Event]:[Event]]="Quarters")),"QTRS",IF(SUMPRODUCT((Table2[[Start Date]:[Start Date]]&lt;=I$5)*(Table2[[Return Date]:[Return Date]]&gt;=I$5)*(Table2[[Last Name]:[Last Name]]=$A31)*(Table2[[Event]:[Event]]="Appt")),"APPT",IF(SUMPRODUCT((Table2[[Start Date]:[Start Date]]&lt;=I$5)*(Table2[[Return Date]:[Return Date]]&gt;=I$5)*(Table2[[Last Name]:[Last Name]]=$A31)*(Table2[[Event]:[Event]]="Bay Orderly")),"BO",IF(SUMPRODUCT((Table2[[Start Date]:[Start Date]]&lt;=I$5)*(Table2[[Return Date]:[Return Date]]&gt;=I$5)*(Table2[[Last Name]:[Last Name]]=$A31)*(Table2[[Event]:[Event]]="Training")),"TRN",IF(SUMPRODUCT((Table2[[Start Date]:[Start Date]]&lt;=I$5)*(Table2[[Return Date]:[Return Date]]&gt;=I$5)*(Table2[[Last Name]:[Last Name]]=$A31)*(Table2[[Event]:[Event]]="PME")),"PME",IF(SUMPRODUCT((Table2[[Start Date]:[Start Date]]&lt;=I$5)*(Table2[[Return Date]:[Return Date]]&gt;=I$5)*(Table2[[Last Name]:[Last Name]]=$A31)*(Table2[[Event]:[Event]]="Leave")),"LV","")))))))),0)</f>
        <v/>
      </c>
      <c r="J31" s="28" t="str">
        <f>IF($A31&lt;&gt;"",IF(SUMPRODUCT((Table2[[Start Date]:[Start Date]]&lt;=J$5)*(Table2[[Return Date]:[Return Date]]&gt;=J$5)*(Table2[[Last Name]:[Last Name]]=$A31)*(Table2[[Event]:[Event]]="Deployed")),"DPLY",IF(SUMPRODUCT((Table2[[Start Date]:[Start Date]]&lt;=J$5)*(Table2[[Return Date]:[Return Date]]&gt;=J$5)*(Table2[[Last Name]:[Last Name]]=$A31)*(Table2[[Event]:[Event]]="TDY")),"TDY",IF(SUMPRODUCT((Table2[[Start Date]:[Start Date]]&lt;=J$5)*(Table2[[Return Date]:[Return Date]]&gt;=J$5)*(Table2[[Last Name]:[Last Name]]=$A31)*(Table2[[Event]:[Event]]="Quarters")),"QTRS",IF(SUMPRODUCT((Table2[[Start Date]:[Start Date]]&lt;=J$5)*(Table2[[Return Date]:[Return Date]]&gt;=J$5)*(Table2[[Last Name]:[Last Name]]=$A31)*(Table2[[Event]:[Event]]="Appt")),"APPT",IF(SUMPRODUCT((Table2[[Start Date]:[Start Date]]&lt;=J$5)*(Table2[[Return Date]:[Return Date]]&gt;=J$5)*(Table2[[Last Name]:[Last Name]]=$A31)*(Table2[[Event]:[Event]]="Bay Orderly")),"BO",IF(SUMPRODUCT((Table2[[Start Date]:[Start Date]]&lt;=J$5)*(Table2[[Return Date]:[Return Date]]&gt;=J$5)*(Table2[[Last Name]:[Last Name]]=$A31)*(Table2[[Event]:[Event]]="Training")),"TRN",IF(SUMPRODUCT((Table2[[Start Date]:[Start Date]]&lt;=J$5)*(Table2[[Return Date]:[Return Date]]&gt;=J$5)*(Table2[[Last Name]:[Last Name]]=$A31)*(Table2[[Event]:[Event]]="PME")),"PME",IF(SUMPRODUCT((Table2[[Start Date]:[Start Date]]&lt;=J$5)*(Table2[[Return Date]:[Return Date]]&gt;=J$5)*(Table2[[Last Name]:[Last Name]]=$A31)*(Table2[[Event]:[Event]]="Leave")),"LV","")))))))),0)</f>
        <v/>
      </c>
      <c r="K31" s="28" t="str">
        <f>IF($A31&lt;&gt;"",IF(SUMPRODUCT((Table2[[Start Date]:[Start Date]]&lt;=K$5)*(Table2[[Return Date]:[Return Date]]&gt;=K$5)*(Table2[[Last Name]:[Last Name]]=$A31)*(Table2[[Event]:[Event]]="Deployed")),"DPLY",IF(SUMPRODUCT((Table2[[Start Date]:[Start Date]]&lt;=K$5)*(Table2[[Return Date]:[Return Date]]&gt;=K$5)*(Table2[[Last Name]:[Last Name]]=$A31)*(Table2[[Event]:[Event]]="TDY")),"TDY",IF(SUMPRODUCT((Table2[[Start Date]:[Start Date]]&lt;=K$5)*(Table2[[Return Date]:[Return Date]]&gt;=K$5)*(Table2[[Last Name]:[Last Name]]=$A31)*(Table2[[Event]:[Event]]="Quarters")),"QTRS",IF(SUMPRODUCT((Table2[[Start Date]:[Start Date]]&lt;=K$5)*(Table2[[Return Date]:[Return Date]]&gt;=K$5)*(Table2[[Last Name]:[Last Name]]=$A31)*(Table2[[Event]:[Event]]="Appt")),"APPT",IF(SUMPRODUCT((Table2[[Start Date]:[Start Date]]&lt;=K$5)*(Table2[[Return Date]:[Return Date]]&gt;=K$5)*(Table2[[Last Name]:[Last Name]]=$A31)*(Table2[[Event]:[Event]]="Bay Orderly")),"BO",IF(SUMPRODUCT((Table2[[Start Date]:[Start Date]]&lt;=K$5)*(Table2[[Return Date]:[Return Date]]&gt;=K$5)*(Table2[[Last Name]:[Last Name]]=$A31)*(Table2[[Event]:[Event]]="Training")),"TRN",IF(SUMPRODUCT((Table2[[Start Date]:[Start Date]]&lt;=K$5)*(Table2[[Return Date]:[Return Date]]&gt;=K$5)*(Table2[[Last Name]:[Last Name]]=$A31)*(Table2[[Event]:[Event]]="PME")),"PME",IF(SUMPRODUCT((Table2[[Start Date]:[Start Date]]&lt;=K$5)*(Table2[[Return Date]:[Return Date]]&gt;=K$5)*(Table2[[Last Name]:[Last Name]]=$A31)*(Table2[[Event]:[Event]]="Leave")),"LV","")))))))),0)</f>
        <v/>
      </c>
      <c r="L31" s="28" t="str">
        <f>IF($A31&lt;&gt;"",IF(SUMPRODUCT((Table2[[Start Date]:[Start Date]]&lt;=L$5)*(Table2[[Return Date]:[Return Date]]&gt;=L$5)*(Table2[[Last Name]:[Last Name]]=$A31)*(Table2[[Event]:[Event]]="Deployed")),"DPLY",IF(SUMPRODUCT((Table2[[Start Date]:[Start Date]]&lt;=L$5)*(Table2[[Return Date]:[Return Date]]&gt;=L$5)*(Table2[[Last Name]:[Last Name]]=$A31)*(Table2[[Event]:[Event]]="TDY")),"TDY",IF(SUMPRODUCT((Table2[[Start Date]:[Start Date]]&lt;=L$5)*(Table2[[Return Date]:[Return Date]]&gt;=L$5)*(Table2[[Last Name]:[Last Name]]=$A31)*(Table2[[Event]:[Event]]="Quarters")),"QTRS",IF(SUMPRODUCT((Table2[[Start Date]:[Start Date]]&lt;=L$5)*(Table2[[Return Date]:[Return Date]]&gt;=L$5)*(Table2[[Last Name]:[Last Name]]=$A31)*(Table2[[Event]:[Event]]="Appt")),"APPT",IF(SUMPRODUCT((Table2[[Start Date]:[Start Date]]&lt;=L$5)*(Table2[[Return Date]:[Return Date]]&gt;=L$5)*(Table2[[Last Name]:[Last Name]]=$A31)*(Table2[[Event]:[Event]]="Bay Orderly")),"BO",IF(SUMPRODUCT((Table2[[Start Date]:[Start Date]]&lt;=L$5)*(Table2[[Return Date]:[Return Date]]&gt;=L$5)*(Table2[[Last Name]:[Last Name]]=$A31)*(Table2[[Event]:[Event]]="Training")),"TRN",IF(SUMPRODUCT((Table2[[Start Date]:[Start Date]]&lt;=L$5)*(Table2[[Return Date]:[Return Date]]&gt;=L$5)*(Table2[[Last Name]:[Last Name]]=$A31)*(Table2[[Event]:[Event]]="PME")),"PME",IF(SUMPRODUCT((Table2[[Start Date]:[Start Date]]&lt;=L$5)*(Table2[[Return Date]:[Return Date]]&gt;=L$5)*(Table2[[Last Name]:[Last Name]]=$A31)*(Table2[[Event]:[Event]]="Leave")),"LV","")))))))),0)</f>
        <v/>
      </c>
      <c r="M31" s="28" t="str">
        <f>IF($A31&lt;&gt;"",IF(SUMPRODUCT((Table2[[Start Date]:[Start Date]]&lt;=M$5)*(Table2[[Return Date]:[Return Date]]&gt;=M$5)*(Table2[[Last Name]:[Last Name]]=$A31)*(Table2[[Event]:[Event]]="Deployed")),"DPLY",IF(SUMPRODUCT((Table2[[Start Date]:[Start Date]]&lt;=M$5)*(Table2[[Return Date]:[Return Date]]&gt;=M$5)*(Table2[[Last Name]:[Last Name]]=$A31)*(Table2[[Event]:[Event]]="TDY")),"TDY",IF(SUMPRODUCT((Table2[[Start Date]:[Start Date]]&lt;=M$5)*(Table2[[Return Date]:[Return Date]]&gt;=M$5)*(Table2[[Last Name]:[Last Name]]=$A31)*(Table2[[Event]:[Event]]="Quarters")),"QTRS",IF(SUMPRODUCT((Table2[[Start Date]:[Start Date]]&lt;=M$5)*(Table2[[Return Date]:[Return Date]]&gt;=M$5)*(Table2[[Last Name]:[Last Name]]=$A31)*(Table2[[Event]:[Event]]="Appt")),"APPT",IF(SUMPRODUCT((Table2[[Start Date]:[Start Date]]&lt;=M$5)*(Table2[[Return Date]:[Return Date]]&gt;=M$5)*(Table2[[Last Name]:[Last Name]]=$A31)*(Table2[[Event]:[Event]]="Bay Orderly")),"BO",IF(SUMPRODUCT((Table2[[Start Date]:[Start Date]]&lt;=M$5)*(Table2[[Return Date]:[Return Date]]&gt;=M$5)*(Table2[[Last Name]:[Last Name]]=$A31)*(Table2[[Event]:[Event]]="Training")),"TRN",IF(SUMPRODUCT((Table2[[Start Date]:[Start Date]]&lt;=M$5)*(Table2[[Return Date]:[Return Date]]&gt;=M$5)*(Table2[[Last Name]:[Last Name]]=$A31)*(Table2[[Event]:[Event]]="PME")),"PME",IF(SUMPRODUCT((Table2[[Start Date]:[Start Date]]&lt;=M$5)*(Table2[[Return Date]:[Return Date]]&gt;=M$5)*(Table2[[Last Name]:[Last Name]]=$A31)*(Table2[[Event]:[Event]]="Leave")),"LV","")))))))),0)</f>
        <v/>
      </c>
      <c r="N31" s="28" t="str">
        <f>IF($A31&lt;&gt;"",IF(SUMPRODUCT((Table2[[Start Date]:[Start Date]]&lt;=N$5)*(Table2[[Return Date]:[Return Date]]&gt;=N$5)*(Table2[[Last Name]:[Last Name]]=$A31)*(Table2[[Event]:[Event]]="Deployed")),"DPLY",IF(SUMPRODUCT((Table2[[Start Date]:[Start Date]]&lt;=N$5)*(Table2[[Return Date]:[Return Date]]&gt;=N$5)*(Table2[[Last Name]:[Last Name]]=$A31)*(Table2[[Event]:[Event]]="TDY")),"TDY",IF(SUMPRODUCT((Table2[[Start Date]:[Start Date]]&lt;=N$5)*(Table2[[Return Date]:[Return Date]]&gt;=N$5)*(Table2[[Last Name]:[Last Name]]=$A31)*(Table2[[Event]:[Event]]="Quarters")),"QTRS",IF(SUMPRODUCT((Table2[[Start Date]:[Start Date]]&lt;=N$5)*(Table2[[Return Date]:[Return Date]]&gt;=N$5)*(Table2[[Last Name]:[Last Name]]=$A31)*(Table2[[Event]:[Event]]="Appt")),"APPT",IF(SUMPRODUCT((Table2[[Start Date]:[Start Date]]&lt;=N$5)*(Table2[[Return Date]:[Return Date]]&gt;=N$5)*(Table2[[Last Name]:[Last Name]]=$A31)*(Table2[[Event]:[Event]]="Bay Orderly")),"BO",IF(SUMPRODUCT((Table2[[Start Date]:[Start Date]]&lt;=N$5)*(Table2[[Return Date]:[Return Date]]&gt;=N$5)*(Table2[[Last Name]:[Last Name]]=$A31)*(Table2[[Event]:[Event]]="Training")),"TRN",IF(SUMPRODUCT((Table2[[Start Date]:[Start Date]]&lt;=N$5)*(Table2[[Return Date]:[Return Date]]&gt;=N$5)*(Table2[[Last Name]:[Last Name]]=$A31)*(Table2[[Event]:[Event]]="PME")),"PME",IF(SUMPRODUCT((Table2[[Start Date]:[Start Date]]&lt;=N$5)*(Table2[[Return Date]:[Return Date]]&gt;=N$5)*(Table2[[Last Name]:[Last Name]]=$A31)*(Table2[[Event]:[Event]]="Leave")),"LV","")))))))),0)</f>
        <v/>
      </c>
      <c r="O31" s="28" t="str">
        <f>IF($A31&lt;&gt;"",IF(SUMPRODUCT((Table2[[Start Date]:[Start Date]]&lt;=O$5)*(Table2[[Return Date]:[Return Date]]&gt;=O$5)*(Table2[[Last Name]:[Last Name]]=$A31)*(Table2[[Event]:[Event]]="Deployed")),"DPLY",IF(SUMPRODUCT((Table2[[Start Date]:[Start Date]]&lt;=O$5)*(Table2[[Return Date]:[Return Date]]&gt;=O$5)*(Table2[[Last Name]:[Last Name]]=$A31)*(Table2[[Event]:[Event]]="TDY")),"TDY",IF(SUMPRODUCT((Table2[[Start Date]:[Start Date]]&lt;=O$5)*(Table2[[Return Date]:[Return Date]]&gt;=O$5)*(Table2[[Last Name]:[Last Name]]=$A31)*(Table2[[Event]:[Event]]="Quarters")),"QTRS",IF(SUMPRODUCT((Table2[[Start Date]:[Start Date]]&lt;=O$5)*(Table2[[Return Date]:[Return Date]]&gt;=O$5)*(Table2[[Last Name]:[Last Name]]=$A31)*(Table2[[Event]:[Event]]="Appt")),"APPT",IF(SUMPRODUCT((Table2[[Start Date]:[Start Date]]&lt;=O$5)*(Table2[[Return Date]:[Return Date]]&gt;=O$5)*(Table2[[Last Name]:[Last Name]]=$A31)*(Table2[[Event]:[Event]]="Bay Orderly")),"BO",IF(SUMPRODUCT((Table2[[Start Date]:[Start Date]]&lt;=O$5)*(Table2[[Return Date]:[Return Date]]&gt;=O$5)*(Table2[[Last Name]:[Last Name]]=$A31)*(Table2[[Event]:[Event]]="Training")),"TRN",IF(SUMPRODUCT((Table2[[Start Date]:[Start Date]]&lt;=O$5)*(Table2[[Return Date]:[Return Date]]&gt;=O$5)*(Table2[[Last Name]:[Last Name]]=$A31)*(Table2[[Event]:[Event]]="PME")),"PME",IF(SUMPRODUCT((Table2[[Start Date]:[Start Date]]&lt;=O$5)*(Table2[[Return Date]:[Return Date]]&gt;=O$5)*(Table2[[Last Name]:[Last Name]]=$A31)*(Table2[[Event]:[Event]]="Leave")),"LV","")))))))),0)</f>
        <v/>
      </c>
      <c r="P31" s="28" t="str">
        <f>IF($A31&lt;&gt;"",IF(SUMPRODUCT((Table2[[Start Date]:[Start Date]]&lt;=P$5)*(Table2[[Return Date]:[Return Date]]&gt;=P$5)*(Table2[[Last Name]:[Last Name]]=$A31)*(Table2[[Event]:[Event]]="Deployed")),"DPLY",IF(SUMPRODUCT((Table2[[Start Date]:[Start Date]]&lt;=P$5)*(Table2[[Return Date]:[Return Date]]&gt;=P$5)*(Table2[[Last Name]:[Last Name]]=$A31)*(Table2[[Event]:[Event]]="TDY")),"TDY",IF(SUMPRODUCT((Table2[[Start Date]:[Start Date]]&lt;=P$5)*(Table2[[Return Date]:[Return Date]]&gt;=P$5)*(Table2[[Last Name]:[Last Name]]=$A31)*(Table2[[Event]:[Event]]="Quarters")),"QTRS",IF(SUMPRODUCT((Table2[[Start Date]:[Start Date]]&lt;=P$5)*(Table2[[Return Date]:[Return Date]]&gt;=P$5)*(Table2[[Last Name]:[Last Name]]=$A31)*(Table2[[Event]:[Event]]="Appt")),"APPT",IF(SUMPRODUCT((Table2[[Start Date]:[Start Date]]&lt;=P$5)*(Table2[[Return Date]:[Return Date]]&gt;=P$5)*(Table2[[Last Name]:[Last Name]]=$A31)*(Table2[[Event]:[Event]]="Bay Orderly")),"BO",IF(SUMPRODUCT((Table2[[Start Date]:[Start Date]]&lt;=P$5)*(Table2[[Return Date]:[Return Date]]&gt;=P$5)*(Table2[[Last Name]:[Last Name]]=$A31)*(Table2[[Event]:[Event]]="Training")),"TRN",IF(SUMPRODUCT((Table2[[Start Date]:[Start Date]]&lt;=P$5)*(Table2[[Return Date]:[Return Date]]&gt;=P$5)*(Table2[[Last Name]:[Last Name]]=$A31)*(Table2[[Event]:[Event]]="PME")),"PME",IF(SUMPRODUCT((Table2[[Start Date]:[Start Date]]&lt;=P$5)*(Table2[[Return Date]:[Return Date]]&gt;=P$5)*(Table2[[Last Name]:[Last Name]]=$A31)*(Table2[[Event]:[Event]]="Leave")),"LV","")))))))),0)</f>
        <v/>
      </c>
      <c r="Q31" s="28" t="str">
        <f>IF($A31&lt;&gt;"",IF(SUMPRODUCT((Table2[[Start Date]:[Start Date]]&lt;=Q$5)*(Table2[[Return Date]:[Return Date]]&gt;=Q$5)*(Table2[[Last Name]:[Last Name]]=$A31)*(Table2[[Event]:[Event]]="Deployed")),"DPLY",IF(SUMPRODUCT((Table2[[Start Date]:[Start Date]]&lt;=Q$5)*(Table2[[Return Date]:[Return Date]]&gt;=Q$5)*(Table2[[Last Name]:[Last Name]]=$A31)*(Table2[[Event]:[Event]]="TDY")),"TDY",IF(SUMPRODUCT((Table2[[Start Date]:[Start Date]]&lt;=Q$5)*(Table2[[Return Date]:[Return Date]]&gt;=Q$5)*(Table2[[Last Name]:[Last Name]]=$A31)*(Table2[[Event]:[Event]]="Quarters")),"QTRS",IF(SUMPRODUCT((Table2[[Start Date]:[Start Date]]&lt;=Q$5)*(Table2[[Return Date]:[Return Date]]&gt;=Q$5)*(Table2[[Last Name]:[Last Name]]=$A31)*(Table2[[Event]:[Event]]="Appt")),"APPT",IF(SUMPRODUCT((Table2[[Start Date]:[Start Date]]&lt;=Q$5)*(Table2[[Return Date]:[Return Date]]&gt;=Q$5)*(Table2[[Last Name]:[Last Name]]=$A31)*(Table2[[Event]:[Event]]="Bay Orderly")),"BO",IF(SUMPRODUCT((Table2[[Start Date]:[Start Date]]&lt;=Q$5)*(Table2[[Return Date]:[Return Date]]&gt;=Q$5)*(Table2[[Last Name]:[Last Name]]=$A31)*(Table2[[Event]:[Event]]="Training")),"TRN",IF(SUMPRODUCT((Table2[[Start Date]:[Start Date]]&lt;=Q$5)*(Table2[[Return Date]:[Return Date]]&gt;=Q$5)*(Table2[[Last Name]:[Last Name]]=$A31)*(Table2[[Event]:[Event]]="PME")),"PME",IF(SUMPRODUCT((Table2[[Start Date]:[Start Date]]&lt;=Q$5)*(Table2[[Return Date]:[Return Date]]&gt;=Q$5)*(Table2[[Last Name]:[Last Name]]=$A31)*(Table2[[Event]:[Event]]="Leave")),"LV","")))))))),0)</f>
        <v/>
      </c>
      <c r="R31" s="28" t="str">
        <f>IF($A31&lt;&gt;"",IF(SUMPRODUCT((Table2[[Start Date]:[Start Date]]&lt;=R$5)*(Table2[[Return Date]:[Return Date]]&gt;=R$5)*(Table2[[Last Name]:[Last Name]]=$A31)*(Table2[[Event]:[Event]]="Deployed")),"DPLY",IF(SUMPRODUCT((Table2[[Start Date]:[Start Date]]&lt;=R$5)*(Table2[[Return Date]:[Return Date]]&gt;=R$5)*(Table2[[Last Name]:[Last Name]]=$A31)*(Table2[[Event]:[Event]]="TDY")),"TDY",IF(SUMPRODUCT((Table2[[Start Date]:[Start Date]]&lt;=R$5)*(Table2[[Return Date]:[Return Date]]&gt;=R$5)*(Table2[[Last Name]:[Last Name]]=$A31)*(Table2[[Event]:[Event]]="Quarters")),"QTRS",IF(SUMPRODUCT((Table2[[Start Date]:[Start Date]]&lt;=R$5)*(Table2[[Return Date]:[Return Date]]&gt;=R$5)*(Table2[[Last Name]:[Last Name]]=$A31)*(Table2[[Event]:[Event]]="Appt")),"APPT",IF(SUMPRODUCT((Table2[[Start Date]:[Start Date]]&lt;=R$5)*(Table2[[Return Date]:[Return Date]]&gt;=R$5)*(Table2[[Last Name]:[Last Name]]=$A31)*(Table2[[Event]:[Event]]="Bay Orderly")),"BO",IF(SUMPRODUCT((Table2[[Start Date]:[Start Date]]&lt;=R$5)*(Table2[[Return Date]:[Return Date]]&gt;=R$5)*(Table2[[Last Name]:[Last Name]]=$A31)*(Table2[[Event]:[Event]]="Training")),"TRN",IF(SUMPRODUCT((Table2[[Start Date]:[Start Date]]&lt;=R$5)*(Table2[[Return Date]:[Return Date]]&gt;=R$5)*(Table2[[Last Name]:[Last Name]]=$A31)*(Table2[[Event]:[Event]]="PME")),"PME",IF(SUMPRODUCT((Table2[[Start Date]:[Start Date]]&lt;=R$5)*(Table2[[Return Date]:[Return Date]]&gt;=R$5)*(Table2[[Last Name]:[Last Name]]=$A31)*(Table2[[Event]:[Event]]="Leave")),"LV","")))))))),0)</f>
        <v/>
      </c>
      <c r="S31" s="28" t="str">
        <f>IF($A31&lt;&gt;"",IF(SUMPRODUCT((Table2[[Start Date]:[Start Date]]&lt;=S$5)*(Table2[[Return Date]:[Return Date]]&gt;=S$5)*(Table2[[Last Name]:[Last Name]]=$A31)*(Table2[[Event]:[Event]]="Deployed")),"DPLY",IF(SUMPRODUCT((Table2[[Start Date]:[Start Date]]&lt;=S$5)*(Table2[[Return Date]:[Return Date]]&gt;=S$5)*(Table2[[Last Name]:[Last Name]]=$A31)*(Table2[[Event]:[Event]]="TDY")),"TDY",IF(SUMPRODUCT((Table2[[Start Date]:[Start Date]]&lt;=S$5)*(Table2[[Return Date]:[Return Date]]&gt;=S$5)*(Table2[[Last Name]:[Last Name]]=$A31)*(Table2[[Event]:[Event]]="Quarters")),"QTRS",IF(SUMPRODUCT((Table2[[Start Date]:[Start Date]]&lt;=S$5)*(Table2[[Return Date]:[Return Date]]&gt;=S$5)*(Table2[[Last Name]:[Last Name]]=$A31)*(Table2[[Event]:[Event]]="Appt")),"APPT",IF(SUMPRODUCT((Table2[[Start Date]:[Start Date]]&lt;=S$5)*(Table2[[Return Date]:[Return Date]]&gt;=S$5)*(Table2[[Last Name]:[Last Name]]=$A31)*(Table2[[Event]:[Event]]="Bay Orderly")),"BO",IF(SUMPRODUCT((Table2[[Start Date]:[Start Date]]&lt;=S$5)*(Table2[[Return Date]:[Return Date]]&gt;=S$5)*(Table2[[Last Name]:[Last Name]]=$A31)*(Table2[[Event]:[Event]]="Training")),"TRN",IF(SUMPRODUCT((Table2[[Start Date]:[Start Date]]&lt;=S$5)*(Table2[[Return Date]:[Return Date]]&gt;=S$5)*(Table2[[Last Name]:[Last Name]]=$A31)*(Table2[[Event]:[Event]]="PME")),"PME",IF(SUMPRODUCT((Table2[[Start Date]:[Start Date]]&lt;=S$5)*(Table2[[Return Date]:[Return Date]]&gt;=S$5)*(Table2[[Last Name]:[Last Name]]=$A31)*(Table2[[Event]:[Event]]="Leave")),"LV","")))))))),0)</f>
        <v/>
      </c>
      <c r="T31" s="28" t="str">
        <f>IF($A31&lt;&gt;"",IF(SUMPRODUCT((Table2[[Start Date]:[Start Date]]&lt;=T$5)*(Table2[[Return Date]:[Return Date]]&gt;=T$5)*(Table2[[Last Name]:[Last Name]]=$A31)*(Table2[[Event]:[Event]]="Deployed")),"DPLY",IF(SUMPRODUCT((Table2[[Start Date]:[Start Date]]&lt;=T$5)*(Table2[[Return Date]:[Return Date]]&gt;=T$5)*(Table2[[Last Name]:[Last Name]]=$A31)*(Table2[[Event]:[Event]]="TDY")),"TDY",IF(SUMPRODUCT((Table2[[Start Date]:[Start Date]]&lt;=T$5)*(Table2[[Return Date]:[Return Date]]&gt;=T$5)*(Table2[[Last Name]:[Last Name]]=$A31)*(Table2[[Event]:[Event]]="Quarters")),"QTRS",IF(SUMPRODUCT((Table2[[Start Date]:[Start Date]]&lt;=T$5)*(Table2[[Return Date]:[Return Date]]&gt;=T$5)*(Table2[[Last Name]:[Last Name]]=$A31)*(Table2[[Event]:[Event]]="Appt")),"APPT",IF(SUMPRODUCT((Table2[[Start Date]:[Start Date]]&lt;=T$5)*(Table2[[Return Date]:[Return Date]]&gt;=T$5)*(Table2[[Last Name]:[Last Name]]=$A31)*(Table2[[Event]:[Event]]="Bay Orderly")),"BO",IF(SUMPRODUCT((Table2[[Start Date]:[Start Date]]&lt;=T$5)*(Table2[[Return Date]:[Return Date]]&gt;=T$5)*(Table2[[Last Name]:[Last Name]]=$A31)*(Table2[[Event]:[Event]]="Training")),"TRN",IF(SUMPRODUCT((Table2[[Start Date]:[Start Date]]&lt;=T$5)*(Table2[[Return Date]:[Return Date]]&gt;=T$5)*(Table2[[Last Name]:[Last Name]]=$A31)*(Table2[[Event]:[Event]]="PME")),"PME",IF(SUMPRODUCT((Table2[[Start Date]:[Start Date]]&lt;=T$5)*(Table2[[Return Date]:[Return Date]]&gt;=T$5)*(Table2[[Last Name]:[Last Name]]=$A31)*(Table2[[Event]:[Event]]="Leave")),"LV","")))))))),0)</f>
        <v/>
      </c>
      <c r="U31" s="28" t="str">
        <f>IF($A31&lt;&gt;"",IF(SUMPRODUCT((Table2[[Start Date]:[Start Date]]&lt;=U$5)*(Table2[[Return Date]:[Return Date]]&gt;=U$5)*(Table2[[Last Name]:[Last Name]]=$A31)*(Table2[[Event]:[Event]]="Deployed")),"DPLY",IF(SUMPRODUCT((Table2[[Start Date]:[Start Date]]&lt;=U$5)*(Table2[[Return Date]:[Return Date]]&gt;=U$5)*(Table2[[Last Name]:[Last Name]]=$A31)*(Table2[[Event]:[Event]]="TDY")),"TDY",IF(SUMPRODUCT((Table2[[Start Date]:[Start Date]]&lt;=U$5)*(Table2[[Return Date]:[Return Date]]&gt;=U$5)*(Table2[[Last Name]:[Last Name]]=$A31)*(Table2[[Event]:[Event]]="Quarters")),"QTRS",IF(SUMPRODUCT((Table2[[Start Date]:[Start Date]]&lt;=U$5)*(Table2[[Return Date]:[Return Date]]&gt;=U$5)*(Table2[[Last Name]:[Last Name]]=$A31)*(Table2[[Event]:[Event]]="Appt")),"APPT",IF(SUMPRODUCT((Table2[[Start Date]:[Start Date]]&lt;=U$5)*(Table2[[Return Date]:[Return Date]]&gt;=U$5)*(Table2[[Last Name]:[Last Name]]=$A31)*(Table2[[Event]:[Event]]="Bay Orderly")),"BO",IF(SUMPRODUCT((Table2[[Start Date]:[Start Date]]&lt;=U$5)*(Table2[[Return Date]:[Return Date]]&gt;=U$5)*(Table2[[Last Name]:[Last Name]]=$A31)*(Table2[[Event]:[Event]]="Training")),"TRN",IF(SUMPRODUCT((Table2[[Start Date]:[Start Date]]&lt;=U$5)*(Table2[[Return Date]:[Return Date]]&gt;=U$5)*(Table2[[Last Name]:[Last Name]]=$A31)*(Table2[[Event]:[Event]]="PME")),"PME",IF(SUMPRODUCT((Table2[[Start Date]:[Start Date]]&lt;=U$5)*(Table2[[Return Date]:[Return Date]]&gt;=U$5)*(Table2[[Last Name]:[Last Name]]=$A31)*(Table2[[Event]:[Event]]="Leave")),"LV","")))))))),0)</f>
        <v/>
      </c>
      <c r="V31" s="28" t="str">
        <f>IF($A31&lt;&gt;"",IF(SUMPRODUCT((Table2[[Start Date]:[Start Date]]&lt;=V$5)*(Table2[[Return Date]:[Return Date]]&gt;=V$5)*(Table2[[Last Name]:[Last Name]]=$A31)*(Table2[[Event]:[Event]]="Deployed")),"DPLY",IF(SUMPRODUCT((Table2[[Start Date]:[Start Date]]&lt;=V$5)*(Table2[[Return Date]:[Return Date]]&gt;=V$5)*(Table2[[Last Name]:[Last Name]]=$A31)*(Table2[[Event]:[Event]]="TDY")),"TDY",IF(SUMPRODUCT((Table2[[Start Date]:[Start Date]]&lt;=V$5)*(Table2[[Return Date]:[Return Date]]&gt;=V$5)*(Table2[[Last Name]:[Last Name]]=$A31)*(Table2[[Event]:[Event]]="Quarters")),"QTRS",IF(SUMPRODUCT((Table2[[Start Date]:[Start Date]]&lt;=V$5)*(Table2[[Return Date]:[Return Date]]&gt;=V$5)*(Table2[[Last Name]:[Last Name]]=$A31)*(Table2[[Event]:[Event]]="Appt")),"APPT",IF(SUMPRODUCT((Table2[[Start Date]:[Start Date]]&lt;=V$5)*(Table2[[Return Date]:[Return Date]]&gt;=V$5)*(Table2[[Last Name]:[Last Name]]=$A31)*(Table2[[Event]:[Event]]="Bay Orderly")),"BO",IF(SUMPRODUCT((Table2[[Start Date]:[Start Date]]&lt;=V$5)*(Table2[[Return Date]:[Return Date]]&gt;=V$5)*(Table2[[Last Name]:[Last Name]]=$A31)*(Table2[[Event]:[Event]]="Training")),"TRN",IF(SUMPRODUCT((Table2[[Start Date]:[Start Date]]&lt;=V$5)*(Table2[[Return Date]:[Return Date]]&gt;=V$5)*(Table2[[Last Name]:[Last Name]]=$A31)*(Table2[[Event]:[Event]]="PME")),"PME",IF(SUMPRODUCT((Table2[[Start Date]:[Start Date]]&lt;=V$5)*(Table2[[Return Date]:[Return Date]]&gt;=V$5)*(Table2[[Last Name]:[Last Name]]=$A31)*(Table2[[Event]:[Event]]="Leave")),"LV","")))))))),0)</f>
        <v/>
      </c>
      <c r="W31" s="28" t="str">
        <f>IF($A31&lt;&gt;"",IF(SUMPRODUCT((Table2[[Start Date]:[Start Date]]&lt;=W$5)*(Table2[[Return Date]:[Return Date]]&gt;=W$5)*(Table2[[Last Name]:[Last Name]]=$A31)*(Table2[[Event]:[Event]]="Deployed")),"DPLY",IF(SUMPRODUCT((Table2[[Start Date]:[Start Date]]&lt;=W$5)*(Table2[[Return Date]:[Return Date]]&gt;=W$5)*(Table2[[Last Name]:[Last Name]]=$A31)*(Table2[[Event]:[Event]]="TDY")),"TDY",IF(SUMPRODUCT((Table2[[Start Date]:[Start Date]]&lt;=W$5)*(Table2[[Return Date]:[Return Date]]&gt;=W$5)*(Table2[[Last Name]:[Last Name]]=$A31)*(Table2[[Event]:[Event]]="Quarters")),"QTRS",IF(SUMPRODUCT((Table2[[Start Date]:[Start Date]]&lt;=W$5)*(Table2[[Return Date]:[Return Date]]&gt;=W$5)*(Table2[[Last Name]:[Last Name]]=$A31)*(Table2[[Event]:[Event]]="Appt")),"APPT",IF(SUMPRODUCT((Table2[[Start Date]:[Start Date]]&lt;=W$5)*(Table2[[Return Date]:[Return Date]]&gt;=W$5)*(Table2[[Last Name]:[Last Name]]=$A31)*(Table2[[Event]:[Event]]="Bay Orderly")),"BO",IF(SUMPRODUCT((Table2[[Start Date]:[Start Date]]&lt;=W$5)*(Table2[[Return Date]:[Return Date]]&gt;=W$5)*(Table2[[Last Name]:[Last Name]]=$A31)*(Table2[[Event]:[Event]]="Training")),"TRN",IF(SUMPRODUCT((Table2[[Start Date]:[Start Date]]&lt;=W$5)*(Table2[[Return Date]:[Return Date]]&gt;=W$5)*(Table2[[Last Name]:[Last Name]]=$A31)*(Table2[[Event]:[Event]]="PME")),"PME",IF(SUMPRODUCT((Table2[[Start Date]:[Start Date]]&lt;=W$5)*(Table2[[Return Date]:[Return Date]]&gt;=W$5)*(Table2[[Last Name]:[Last Name]]=$A31)*(Table2[[Event]:[Event]]="Leave")),"LV","")))))))),0)</f>
        <v/>
      </c>
      <c r="X31" s="28" t="str">
        <f>IF($A31&lt;&gt;"",IF(SUMPRODUCT((Table2[[Start Date]:[Start Date]]&lt;=X$5)*(Table2[[Return Date]:[Return Date]]&gt;=X$5)*(Table2[[Last Name]:[Last Name]]=$A31)*(Table2[[Event]:[Event]]="Deployed")),"DPLY",IF(SUMPRODUCT((Table2[[Start Date]:[Start Date]]&lt;=X$5)*(Table2[[Return Date]:[Return Date]]&gt;=X$5)*(Table2[[Last Name]:[Last Name]]=$A31)*(Table2[[Event]:[Event]]="TDY")),"TDY",IF(SUMPRODUCT((Table2[[Start Date]:[Start Date]]&lt;=X$5)*(Table2[[Return Date]:[Return Date]]&gt;=X$5)*(Table2[[Last Name]:[Last Name]]=$A31)*(Table2[[Event]:[Event]]="Quarters")),"QTRS",IF(SUMPRODUCT((Table2[[Start Date]:[Start Date]]&lt;=X$5)*(Table2[[Return Date]:[Return Date]]&gt;=X$5)*(Table2[[Last Name]:[Last Name]]=$A31)*(Table2[[Event]:[Event]]="Appt")),"APPT",IF(SUMPRODUCT((Table2[[Start Date]:[Start Date]]&lt;=X$5)*(Table2[[Return Date]:[Return Date]]&gt;=X$5)*(Table2[[Last Name]:[Last Name]]=$A31)*(Table2[[Event]:[Event]]="Bay Orderly")),"BO",IF(SUMPRODUCT((Table2[[Start Date]:[Start Date]]&lt;=X$5)*(Table2[[Return Date]:[Return Date]]&gt;=X$5)*(Table2[[Last Name]:[Last Name]]=$A31)*(Table2[[Event]:[Event]]="Training")),"TRN",IF(SUMPRODUCT((Table2[[Start Date]:[Start Date]]&lt;=X$5)*(Table2[[Return Date]:[Return Date]]&gt;=X$5)*(Table2[[Last Name]:[Last Name]]=$A31)*(Table2[[Event]:[Event]]="PME")),"PME",IF(SUMPRODUCT((Table2[[Start Date]:[Start Date]]&lt;=X$5)*(Table2[[Return Date]:[Return Date]]&gt;=X$5)*(Table2[[Last Name]:[Last Name]]=$A31)*(Table2[[Event]:[Event]]="Leave")),"LV","")))))))),0)</f>
        <v/>
      </c>
      <c r="Y31" s="28" t="str">
        <f>IF($A31&lt;&gt;"",IF(SUMPRODUCT((Table2[[Start Date]:[Start Date]]&lt;=Y$5)*(Table2[[Return Date]:[Return Date]]&gt;=Y$5)*(Table2[[Last Name]:[Last Name]]=$A31)*(Table2[[Event]:[Event]]="Deployed")),"DPLY",IF(SUMPRODUCT((Table2[[Start Date]:[Start Date]]&lt;=Y$5)*(Table2[[Return Date]:[Return Date]]&gt;=Y$5)*(Table2[[Last Name]:[Last Name]]=$A31)*(Table2[[Event]:[Event]]="TDY")),"TDY",IF(SUMPRODUCT((Table2[[Start Date]:[Start Date]]&lt;=Y$5)*(Table2[[Return Date]:[Return Date]]&gt;=Y$5)*(Table2[[Last Name]:[Last Name]]=$A31)*(Table2[[Event]:[Event]]="Quarters")),"QTRS",IF(SUMPRODUCT((Table2[[Start Date]:[Start Date]]&lt;=Y$5)*(Table2[[Return Date]:[Return Date]]&gt;=Y$5)*(Table2[[Last Name]:[Last Name]]=$A31)*(Table2[[Event]:[Event]]="Appt")),"APPT",IF(SUMPRODUCT((Table2[[Start Date]:[Start Date]]&lt;=Y$5)*(Table2[[Return Date]:[Return Date]]&gt;=Y$5)*(Table2[[Last Name]:[Last Name]]=$A31)*(Table2[[Event]:[Event]]="Bay Orderly")),"BO",IF(SUMPRODUCT((Table2[[Start Date]:[Start Date]]&lt;=Y$5)*(Table2[[Return Date]:[Return Date]]&gt;=Y$5)*(Table2[[Last Name]:[Last Name]]=$A31)*(Table2[[Event]:[Event]]="Training")),"TRN",IF(SUMPRODUCT((Table2[[Start Date]:[Start Date]]&lt;=Y$5)*(Table2[[Return Date]:[Return Date]]&gt;=Y$5)*(Table2[[Last Name]:[Last Name]]=$A31)*(Table2[[Event]:[Event]]="PME")),"PME",IF(SUMPRODUCT((Table2[[Start Date]:[Start Date]]&lt;=Y$5)*(Table2[[Return Date]:[Return Date]]&gt;=Y$5)*(Table2[[Last Name]:[Last Name]]=$A31)*(Table2[[Event]:[Event]]="Leave")),"LV","")))))))),0)</f>
        <v/>
      </c>
      <c r="Z31" s="28" t="str">
        <f>IF($A31&lt;&gt;"",IF(SUMPRODUCT((Table2[[Start Date]:[Start Date]]&lt;=Z$5)*(Table2[[Return Date]:[Return Date]]&gt;=Z$5)*(Table2[[Last Name]:[Last Name]]=$A31)*(Table2[[Event]:[Event]]="Deployed")),"DPLY",IF(SUMPRODUCT((Table2[[Start Date]:[Start Date]]&lt;=Z$5)*(Table2[[Return Date]:[Return Date]]&gt;=Z$5)*(Table2[[Last Name]:[Last Name]]=$A31)*(Table2[[Event]:[Event]]="TDY")),"TDY",IF(SUMPRODUCT((Table2[[Start Date]:[Start Date]]&lt;=Z$5)*(Table2[[Return Date]:[Return Date]]&gt;=Z$5)*(Table2[[Last Name]:[Last Name]]=$A31)*(Table2[[Event]:[Event]]="Quarters")),"QTRS",IF(SUMPRODUCT((Table2[[Start Date]:[Start Date]]&lt;=Z$5)*(Table2[[Return Date]:[Return Date]]&gt;=Z$5)*(Table2[[Last Name]:[Last Name]]=$A31)*(Table2[[Event]:[Event]]="Appt")),"APPT",IF(SUMPRODUCT((Table2[[Start Date]:[Start Date]]&lt;=Z$5)*(Table2[[Return Date]:[Return Date]]&gt;=Z$5)*(Table2[[Last Name]:[Last Name]]=$A31)*(Table2[[Event]:[Event]]="Bay Orderly")),"BO",IF(SUMPRODUCT((Table2[[Start Date]:[Start Date]]&lt;=Z$5)*(Table2[[Return Date]:[Return Date]]&gt;=Z$5)*(Table2[[Last Name]:[Last Name]]=$A31)*(Table2[[Event]:[Event]]="Training")),"TRN",IF(SUMPRODUCT((Table2[[Start Date]:[Start Date]]&lt;=Z$5)*(Table2[[Return Date]:[Return Date]]&gt;=Z$5)*(Table2[[Last Name]:[Last Name]]=$A31)*(Table2[[Event]:[Event]]="PME")),"PME",IF(SUMPRODUCT((Table2[[Start Date]:[Start Date]]&lt;=Z$5)*(Table2[[Return Date]:[Return Date]]&gt;=Z$5)*(Table2[[Last Name]:[Last Name]]=$A31)*(Table2[[Event]:[Event]]="Leave")),"LV","")))))))),0)</f>
        <v/>
      </c>
      <c r="AA31" s="28" t="str">
        <f>IF($A31&lt;&gt;"",IF(SUMPRODUCT((Table2[[Start Date]:[Start Date]]&lt;=AA$5)*(Table2[[Return Date]:[Return Date]]&gt;=AA$5)*(Table2[[Last Name]:[Last Name]]=$A31)*(Table2[[Event]:[Event]]="Deployed")),"DPLY",IF(SUMPRODUCT((Table2[[Start Date]:[Start Date]]&lt;=AA$5)*(Table2[[Return Date]:[Return Date]]&gt;=AA$5)*(Table2[[Last Name]:[Last Name]]=$A31)*(Table2[[Event]:[Event]]="TDY")),"TDY",IF(SUMPRODUCT((Table2[[Start Date]:[Start Date]]&lt;=AA$5)*(Table2[[Return Date]:[Return Date]]&gt;=AA$5)*(Table2[[Last Name]:[Last Name]]=$A31)*(Table2[[Event]:[Event]]="Quarters")),"QTRS",IF(SUMPRODUCT((Table2[[Start Date]:[Start Date]]&lt;=AA$5)*(Table2[[Return Date]:[Return Date]]&gt;=AA$5)*(Table2[[Last Name]:[Last Name]]=$A31)*(Table2[[Event]:[Event]]="Appt")),"APPT",IF(SUMPRODUCT((Table2[[Start Date]:[Start Date]]&lt;=AA$5)*(Table2[[Return Date]:[Return Date]]&gt;=AA$5)*(Table2[[Last Name]:[Last Name]]=$A31)*(Table2[[Event]:[Event]]="Bay Orderly")),"BO",IF(SUMPRODUCT((Table2[[Start Date]:[Start Date]]&lt;=AA$5)*(Table2[[Return Date]:[Return Date]]&gt;=AA$5)*(Table2[[Last Name]:[Last Name]]=$A31)*(Table2[[Event]:[Event]]="Training")),"TRN",IF(SUMPRODUCT((Table2[[Start Date]:[Start Date]]&lt;=AA$5)*(Table2[[Return Date]:[Return Date]]&gt;=AA$5)*(Table2[[Last Name]:[Last Name]]=$A31)*(Table2[[Event]:[Event]]="PME")),"PME",IF(SUMPRODUCT((Table2[[Start Date]:[Start Date]]&lt;=AA$5)*(Table2[[Return Date]:[Return Date]]&gt;=AA$5)*(Table2[[Last Name]:[Last Name]]=$A31)*(Table2[[Event]:[Event]]="Leave")),"LV","")))))))),0)</f>
        <v/>
      </c>
      <c r="AB31" s="28" t="str">
        <f>IF($A31&lt;&gt;"",IF(SUMPRODUCT((Table2[[Start Date]:[Start Date]]&lt;=AB$5)*(Table2[[Return Date]:[Return Date]]&gt;=AB$5)*(Table2[[Last Name]:[Last Name]]=$A31)*(Table2[[Event]:[Event]]="Deployed")),"DPLY",IF(SUMPRODUCT((Table2[[Start Date]:[Start Date]]&lt;=AB$5)*(Table2[[Return Date]:[Return Date]]&gt;=AB$5)*(Table2[[Last Name]:[Last Name]]=$A31)*(Table2[[Event]:[Event]]="TDY")),"TDY",IF(SUMPRODUCT((Table2[[Start Date]:[Start Date]]&lt;=AB$5)*(Table2[[Return Date]:[Return Date]]&gt;=AB$5)*(Table2[[Last Name]:[Last Name]]=$A31)*(Table2[[Event]:[Event]]="Quarters")),"QTRS",IF(SUMPRODUCT((Table2[[Start Date]:[Start Date]]&lt;=AB$5)*(Table2[[Return Date]:[Return Date]]&gt;=AB$5)*(Table2[[Last Name]:[Last Name]]=$A31)*(Table2[[Event]:[Event]]="Appt")),"APPT",IF(SUMPRODUCT((Table2[[Start Date]:[Start Date]]&lt;=AB$5)*(Table2[[Return Date]:[Return Date]]&gt;=AB$5)*(Table2[[Last Name]:[Last Name]]=$A31)*(Table2[[Event]:[Event]]="Bay Orderly")),"BO",IF(SUMPRODUCT((Table2[[Start Date]:[Start Date]]&lt;=AB$5)*(Table2[[Return Date]:[Return Date]]&gt;=AB$5)*(Table2[[Last Name]:[Last Name]]=$A31)*(Table2[[Event]:[Event]]="Training")),"TRN",IF(SUMPRODUCT((Table2[[Start Date]:[Start Date]]&lt;=AB$5)*(Table2[[Return Date]:[Return Date]]&gt;=AB$5)*(Table2[[Last Name]:[Last Name]]=$A31)*(Table2[[Event]:[Event]]="PME")),"PME",IF(SUMPRODUCT((Table2[[Start Date]:[Start Date]]&lt;=AB$5)*(Table2[[Return Date]:[Return Date]]&gt;=AB$5)*(Table2[[Last Name]:[Last Name]]=$A31)*(Table2[[Event]:[Event]]="Leave")),"LV","")))))))),0)</f>
        <v/>
      </c>
      <c r="AC31" s="28" t="str">
        <f>IF($A31&lt;&gt;"",IF(SUMPRODUCT((Table2[[Start Date]:[Start Date]]&lt;=AC$5)*(Table2[[Return Date]:[Return Date]]&gt;=AC$5)*(Table2[[Last Name]:[Last Name]]=$A31)*(Table2[[Event]:[Event]]="Deployed")),"DPLY",IF(SUMPRODUCT((Table2[[Start Date]:[Start Date]]&lt;=AC$5)*(Table2[[Return Date]:[Return Date]]&gt;=AC$5)*(Table2[[Last Name]:[Last Name]]=$A31)*(Table2[[Event]:[Event]]="TDY")),"TDY",IF(SUMPRODUCT((Table2[[Start Date]:[Start Date]]&lt;=AC$5)*(Table2[[Return Date]:[Return Date]]&gt;=AC$5)*(Table2[[Last Name]:[Last Name]]=$A31)*(Table2[[Event]:[Event]]="Quarters")),"QTRS",IF(SUMPRODUCT((Table2[[Start Date]:[Start Date]]&lt;=AC$5)*(Table2[[Return Date]:[Return Date]]&gt;=AC$5)*(Table2[[Last Name]:[Last Name]]=$A31)*(Table2[[Event]:[Event]]="Appt")),"APPT",IF(SUMPRODUCT((Table2[[Start Date]:[Start Date]]&lt;=AC$5)*(Table2[[Return Date]:[Return Date]]&gt;=AC$5)*(Table2[[Last Name]:[Last Name]]=$A31)*(Table2[[Event]:[Event]]="Bay Orderly")),"BO",IF(SUMPRODUCT((Table2[[Start Date]:[Start Date]]&lt;=AC$5)*(Table2[[Return Date]:[Return Date]]&gt;=AC$5)*(Table2[[Last Name]:[Last Name]]=$A31)*(Table2[[Event]:[Event]]="Training")),"TRN",IF(SUMPRODUCT((Table2[[Start Date]:[Start Date]]&lt;=AC$5)*(Table2[[Return Date]:[Return Date]]&gt;=AC$5)*(Table2[[Last Name]:[Last Name]]=$A31)*(Table2[[Event]:[Event]]="PME")),"PME",IF(SUMPRODUCT((Table2[[Start Date]:[Start Date]]&lt;=AC$5)*(Table2[[Return Date]:[Return Date]]&gt;=AC$5)*(Table2[[Last Name]:[Last Name]]=$A31)*(Table2[[Event]:[Event]]="Leave")),"LV","")))))))),0)</f>
        <v/>
      </c>
      <c r="AD31" s="28" t="str">
        <f>IF($A31&lt;&gt;"",IF(SUMPRODUCT((Table2[[Start Date]:[Start Date]]&lt;=AD$5)*(Table2[[Return Date]:[Return Date]]&gt;=AD$5)*(Table2[[Last Name]:[Last Name]]=$A31)*(Table2[[Event]:[Event]]="Deployed")),"DPLY",IF(SUMPRODUCT((Table2[[Start Date]:[Start Date]]&lt;=AD$5)*(Table2[[Return Date]:[Return Date]]&gt;=AD$5)*(Table2[[Last Name]:[Last Name]]=$A31)*(Table2[[Event]:[Event]]="TDY")),"TDY",IF(SUMPRODUCT((Table2[[Start Date]:[Start Date]]&lt;=AD$5)*(Table2[[Return Date]:[Return Date]]&gt;=AD$5)*(Table2[[Last Name]:[Last Name]]=$A31)*(Table2[[Event]:[Event]]="Quarters")),"QTRS",IF(SUMPRODUCT((Table2[[Start Date]:[Start Date]]&lt;=AD$5)*(Table2[[Return Date]:[Return Date]]&gt;=AD$5)*(Table2[[Last Name]:[Last Name]]=$A31)*(Table2[[Event]:[Event]]="Appt")),"APPT",IF(SUMPRODUCT((Table2[[Start Date]:[Start Date]]&lt;=AD$5)*(Table2[[Return Date]:[Return Date]]&gt;=AD$5)*(Table2[[Last Name]:[Last Name]]=$A31)*(Table2[[Event]:[Event]]="Bay Orderly")),"BO",IF(SUMPRODUCT((Table2[[Start Date]:[Start Date]]&lt;=AD$5)*(Table2[[Return Date]:[Return Date]]&gt;=AD$5)*(Table2[[Last Name]:[Last Name]]=$A31)*(Table2[[Event]:[Event]]="Training")),"TRN",IF(SUMPRODUCT((Table2[[Start Date]:[Start Date]]&lt;=AD$5)*(Table2[[Return Date]:[Return Date]]&gt;=AD$5)*(Table2[[Last Name]:[Last Name]]=$A31)*(Table2[[Event]:[Event]]="PME")),"PME",IF(SUMPRODUCT((Table2[[Start Date]:[Start Date]]&lt;=AD$5)*(Table2[[Return Date]:[Return Date]]&gt;=AD$5)*(Table2[[Last Name]:[Last Name]]=$A31)*(Table2[[Event]:[Event]]="Leave")),"LV","")))))))),0)</f>
        <v/>
      </c>
      <c r="AE31" s="28" t="str">
        <f>IF($A31&lt;&gt;"",IF(SUMPRODUCT((Table2[[Start Date]:[Start Date]]&lt;=AE$5)*(Table2[[Return Date]:[Return Date]]&gt;=AE$5)*(Table2[[Last Name]:[Last Name]]=$A31)*(Table2[[Event]:[Event]]="Deployed")),"DPLY",IF(SUMPRODUCT((Table2[[Start Date]:[Start Date]]&lt;=AE$5)*(Table2[[Return Date]:[Return Date]]&gt;=AE$5)*(Table2[[Last Name]:[Last Name]]=$A31)*(Table2[[Event]:[Event]]="TDY")),"TDY",IF(SUMPRODUCT((Table2[[Start Date]:[Start Date]]&lt;=AE$5)*(Table2[[Return Date]:[Return Date]]&gt;=AE$5)*(Table2[[Last Name]:[Last Name]]=$A31)*(Table2[[Event]:[Event]]="Quarters")),"QTRS",IF(SUMPRODUCT((Table2[[Start Date]:[Start Date]]&lt;=AE$5)*(Table2[[Return Date]:[Return Date]]&gt;=AE$5)*(Table2[[Last Name]:[Last Name]]=$A31)*(Table2[[Event]:[Event]]="Appt")),"APPT",IF(SUMPRODUCT((Table2[[Start Date]:[Start Date]]&lt;=AE$5)*(Table2[[Return Date]:[Return Date]]&gt;=AE$5)*(Table2[[Last Name]:[Last Name]]=$A31)*(Table2[[Event]:[Event]]="Bay Orderly")),"BO",IF(SUMPRODUCT((Table2[[Start Date]:[Start Date]]&lt;=AE$5)*(Table2[[Return Date]:[Return Date]]&gt;=AE$5)*(Table2[[Last Name]:[Last Name]]=$A31)*(Table2[[Event]:[Event]]="Training")),"TRN",IF(SUMPRODUCT((Table2[[Start Date]:[Start Date]]&lt;=AE$5)*(Table2[[Return Date]:[Return Date]]&gt;=AE$5)*(Table2[[Last Name]:[Last Name]]=$A31)*(Table2[[Event]:[Event]]="PME")),"PME",IF(SUMPRODUCT((Table2[[Start Date]:[Start Date]]&lt;=AE$5)*(Table2[[Return Date]:[Return Date]]&gt;=AE$5)*(Table2[[Last Name]:[Last Name]]=$A31)*(Table2[[Event]:[Event]]="Leave")),"LV","")))))))),0)</f>
        <v/>
      </c>
      <c r="AF31" s="28" t="str">
        <f>IF($A31&lt;&gt;"",IF(SUMPRODUCT((Table2[[Start Date]:[Start Date]]&lt;=AF$5)*(Table2[[Return Date]:[Return Date]]&gt;=AF$5)*(Table2[[Last Name]:[Last Name]]=$A31)*(Table2[[Event]:[Event]]="Deployed")),"DPLY",IF(SUMPRODUCT((Table2[[Start Date]:[Start Date]]&lt;=AF$5)*(Table2[[Return Date]:[Return Date]]&gt;=AF$5)*(Table2[[Last Name]:[Last Name]]=$A31)*(Table2[[Event]:[Event]]="TDY")),"TDY",IF(SUMPRODUCT((Table2[[Start Date]:[Start Date]]&lt;=AF$5)*(Table2[[Return Date]:[Return Date]]&gt;=AF$5)*(Table2[[Last Name]:[Last Name]]=$A31)*(Table2[[Event]:[Event]]="Quarters")),"QTRS",IF(SUMPRODUCT((Table2[[Start Date]:[Start Date]]&lt;=AF$5)*(Table2[[Return Date]:[Return Date]]&gt;=AF$5)*(Table2[[Last Name]:[Last Name]]=$A31)*(Table2[[Event]:[Event]]="Appt")),"APPT",IF(SUMPRODUCT((Table2[[Start Date]:[Start Date]]&lt;=AF$5)*(Table2[[Return Date]:[Return Date]]&gt;=AF$5)*(Table2[[Last Name]:[Last Name]]=$A31)*(Table2[[Event]:[Event]]="Bay Orderly")),"BO",IF(SUMPRODUCT((Table2[[Start Date]:[Start Date]]&lt;=AF$5)*(Table2[[Return Date]:[Return Date]]&gt;=AF$5)*(Table2[[Last Name]:[Last Name]]=$A31)*(Table2[[Event]:[Event]]="Training")),"TRN",IF(SUMPRODUCT((Table2[[Start Date]:[Start Date]]&lt;=AF$5)*(Table2[[Return Date]:[Return Date]]&gt;=AF$5)*(Table2[[Last Name]:[Last Name]]=$A31)*(Table2[[Event]:[Event]]="PME")),"PME",IF(SUMPRODUCT((Table2[[Start Date]:[Start Date]]&lt;=AF$5)*(Table2[[Return Date]:[Return Date]]&gt;=AF$5)*(Table2[[Last Name]:[Last Name]]=$A31)*(Table2[[Event]:[Event]]="Leave")),"LV","")))))))),0)</f>
        <v/>
      </c>
      <c r="AG31" s="28" t="str">
        <f>IF($A31&lt;&gt;"",IF(SUMPRODUCT((Table2[[Start Date]:[Start Date]]&lt;=AG$5)*(Table2[[Return Date]:[Return Date]]&gt;=AG$5)*(Table2[[Last Name]:[Last Name]]=$A31)*(Table2[[Event]:[Event]]="Deployed")),"DPLY",IF(SUMPRODUCT((Table2[[Start Date]:[Start Date]]&lt;=AG$5)*(Table2[[Return Date]:[Return Date]]&gt;=AG$5)*(Table2[[Last Name]:[Last Name]]=$A31)*(Table2[[Event]:[Event]]="TDY")),"TDY",IF(SUMPRODUCT((Table2[[Start Date]:[Start Date]]&lt;=AG$5)*(Table2[[Return Date]:[Return Date]]&gt;=AG$5)*(Table2[[Last Name]:[Last Name]]=$A31)*(Table2[[Event]:[Event]]="Quarters")),"QTRS",IF(SUMPRODUCT((Table2[[Start Date]:[Start Date]]&lt;=AG$5)*(Table2[[Return Date]:[Return Date]]&gt;=AG$5)*(Table2[[Last Name]:[Last Name]]=$A31)*(Table2[[Event]:[Event]]="Appt")),"APPT",IF(SUMPRODUCT((Table2[[Start Date]:[Start Date]]&lt;=AG$5)*(Table2[[Return Date]:[Return Date]]&gt;=AG$5)*(Table2[[Last Name]:[Last Name]]=$A31)*(Table2[[Event]:[Event]]="Bay Orderly")),"BO",IF(SUMPRODUCT((Table2[[Start Date]:[Start Date]]&lt;=AG$5)*(Table2[[Return Date]:[Return Date]]&gt;=AG$5)*(Table2[[Last Name]:[Last Name]]=$A31)*(Table2[[Event]:[Event]]="Training")),"TRN",IF(SUMPRODUCT((Table2[[Start Date]:[Start Date]]&lt;=AG$5)*(Table2[[Return Date]:[Return Date]]&gt;=AG$5)*(Table2[[Last Name]:[Last Name]]=$A31)*(Table2[[Event]:[Event]]="PME")),"PME",IF(SUMPRODUCT((Table2[[Start Date]:[Start Date]]&lt;=AG$5)*(Table2[[Return Date]:[Return Date]]&gt;=AG$5)*(Table2[[Last Name]:[Last Name]]=$A31)*(Table2[[Event]:[Event]]="Leave")),"LV","")))))))),0)</f>
        <v/>
      </c>
      <c r="AH31" s="28" t="str">
        <f>IF($A31&lt;&gt;"",IF(SUMPRODUCT((Table2[[Start Date]:[Start Date]]&lt;=AH$5)*(Table2[[Return Date]:[Return Date]]&gt;=AH$5)*(Table2[[Last Name]:[Last Name]]=$A31)*(Table2[[Event]:[Event]]="Deployed")),"DPLY",IF(SUMPRODUCT((Table2[[Start Date]:[Start Date]]&lt;=AH$5)*(Table2[[Return Date]:[Return Date]]&gt;=AH$5)*(Table2[[Last Name]:[Last Name]]=$A31)*(Table2[[Event]:[Event]]="TDY")),"TDY",IF(SUMPRODUCT((Table2[[Start Date]:[Start Date]]&lt;=AH$5)*(Table2[[Return Date]:[Return Date]]&gt;=AH$5)*(Table2[[Last Name]:[Last Name]]=$A31)*(Table2[[Event]:[Event]]="Quarters")),"QTRS",IF(SUMPRODUCT((Table2[[Start Date]:[Start Date]]&lt;=AH$5)*(Table2[[Return Date]:[Return Date]]&gt;=AH$5)*(Table2[[Last Name]:[Last Name]]=$A31)*(Table2[[Event]:[Event]]="Appt")),"APPT",IF(SUMPRODUCT((Table2[[Start Date]:[Start Date]]&lt;=AH$5)*(Table2[[Return Date]:[Return Date]]&gt;=AH$5)*(Table2[[Last Name]:[Last Name]]=$A31)*(Table2[[Event]:[Event]]="Bay Orderly")),"BO",IF(SUMPRODUCT((Table2[[Start Date]:[Start Date]]&lt;=AH$5)*(Table2[[Return Date]:[Return Date]]&gt;=AH$5)*(Table2[[Last Name]:[Last Name]]=$A31)*(Table2[[Event]:[Event]]="Training")),"TRN",IF(SUMPRODUCT((Table2[[Start Date]:[Start Date]]&lt;=AH$5)*(Table2[[Return Date]:[Return Date]]&gt;=AH$5)*(Table2[[Last Name]:[Last Name]]=$A31)*(Table2[[Event]:[Event]]="PME")),"PME",IF(SUMPRODUCT((Table2[[Start Date]:[Start Date]]&lt;=AH$5)*(Table2[[Return Date]:[Return Date]]&gt;=AH$5)*(Table2[[Last Name]:[Last Name]]=$A31)*(Table2[[Event]:[Event]]="Leave")),"LV","")))))))),0)</f>
        <v/>
      </c>
      <c r="AI31" s="61" t="str">
        <f>IF($A31&lt;&gt;"",IF(SUMPRODUCT((Table2[[Start Date]:[Start Date]]&lt;=AI$5)*(Table2[[Return Date]:[Return Date]]&gt;=AI$5)*(Table2[[Last Name]:[Last Name]]=$A31)*(Table2[[Event]:[Event]]="Deployed")),"DPLY",IF(SUMPRODUCT((Table2[[Start Date]:[Start Date]]&lt;=AI$5)*(Table2[[Return Date]:[Return Date]]&gt;=AI$5)*(Table2[[Last Name]:[Last Name]]=$A31)*(Table2[[Event]:[Event]]="TDY")),"TDY",IF(SUMPRODUCT((Table2[[Start Date]:[Start Date]]&lt;=AI$5)*(Table2[[Return Date]:[Return Date]]&gt;=AI$5)*(Table2[[Last Name]:[Last Name]]=$A31)*(Table2[[Event]:[Event]]="Quarters")),"QTRS",IF(SUMPRODUCT((Table2[[Start Date]:[Start Date]]&lt;=AI$5)*(Table2[[Return Date]:[Return Date]]&gt;=AI$5)*(Table2[[Last Name]:[Last Name]]=$A31)*(Table2[[Event]:[Event]]="Appt")),"APPT",IF(SUMPRODUCT((Table2[[Start Date]:[Start Date]]&lt;=AI$5)*(Table2[[Return Date]:[Return Date]]&gt;=AI$5)*(Table2[[Last Name]:[Last Name]]=$A31)*(Table2[[Event]:[Event]]="Bay Orderly")),"BO",IF(SUMPRODUCT((Table2[[Start Date]:[Start Date]]&lt;=AI$5)*(Table2[[Return Date]:[Return Date]]&gt;=AI$5)*(Table2[[Last Name]:[Last Name]]=$A31)*(Table2[[Event]:[Event]]="Training")),"TRN",IF(SUMPRODUCT((Table2[[Start Date]:[Start Date]]&lt;=AI$5)*(Table2[[Return Date]:[Return Date]]&gt;=AI$5)*(Table2[[Last Name]:[Last Name]]=$A31)*(Table2[[Event]:[Event]]="PME")),"PME",IF(SUMPRODUCT((Table2[[Start Date]:[Start Date]]&lt;=AI$5)*(Table2[[Return Date]:[Return Date]]&gt;=AI$5)*(Table2[[Last Name]:[Last Name]]=$A31)*(Table2[[Event]:[Event]]="Leave")),"LV","")))))))),0)</f>
        <v/>
      </c>
    </row>
    <row r="32" spans="1:41" x14ac:dyDescent="0.25">
      <c r="A32" s="74" t="s">
        <v>23</v>
      </c>
      <c r="B32" s="75" t="str">
        <f>IFERROR(INDEX(Table3[Rank],MATCH('Flight Schedule'!A32,Names,0)),"")</f>
        <v>A1C</v>
      </c>
      <c r="C32" s="76">
        <v>5</v>
      </c>
      <c r="D32" s="77">
        <f>_xlfn.IFNA(INDEX(Table3[Deros],MATCH('Flight Schedule'!$A32,Table3[Last Name],0)),"")</f>
        <v>45534</v>
      </c>
      <c r="E32" s="28" t="str">
        <f>IF($A32&lt;&gt;"",IF(SUMPRODUCT((Table2[[Start Date]:[Start Date]]&lt;=E$5)*(Table2[[Return Date]:[Return Date]]&gt;=E$5)*(Table2[[Last Name]:[Last Name]]=$A32)*(Table2[[Event]:[Event]]="Deployed")),"DPLY",IF(SUMPRODUCT((Table2[[Start Date]:[Start Date]]&lt;=E$5)*(Table2[[Return Date]:[Return Date]]&gt;=E$5)*(Table2[[Last Name]:[Last Name]]=$A32)*(Table2[[Event]:[Event]]="TDY")),"TDY",IF(SUMPRODUCT((Table2[[Start Date]:[Start Date]]&lt;=E$5)*(Table2[[Return Date]:[Return Date]]&gt;=E$5)*(Table2[[Last Name]:[Last Name]]=$A32)*(Table2[[Event]:[Event]]="Quarters")),"QTRS",IF(SUMPRODUCT((Table2[[Start Date]:[Start Date]]&lt;=E$5)*(Table2[[Return Date]:[Return Date]]&gt;=E$5)*(Table2[[Last Name]:[Last Name]]=$A32)*(Table2[[Event]:[Event]]="Appt")),"APPT",IF(SUMPRODUCT((Table2[[Start Date]:[Start Date]]&lt;=E$5)*(Table2[[Return Date]:[Return Date]]&gt;=E$5)*(Table2[[Last Name]:[Last Name]]=$A32)*(Table2[[Event]:[Event]]="Bay Orderly")),"BO",IF(SUMPRODUCT((Table2[[Start Date]:[Start Date]]&lt;=E$5)*(Table2[[Return Date]:[Return Date]]&gt;=E$5)*(Table2[[Last Name]:[Last Name]]=$A32)*(Table2[[Event]:[Event]]="Training")),"TRN",IF(SUMPRODUCT((Table2[[Start Date]:[Start Date]]&lt;=E$5)*(Table2[[Return Date]:[Return Date]]&gt;=E$5)*(Table2[[Last Name]:[Last Name]]=$A32)*(Table2[[Event]:[Event]]="PME")),"PME",IF(SUMPRODUCT((Table2[[Start Date]:[Start Date]]&lt;=E$5)*(Table2[[Return Date]:[Return Date]]&gt;=E$5)*(Table2[[Last Name]:[Last Name]]=$A32)*(Table2[[Event]:[Event]]="Leave")),"LV","")))))))),0)</f>
        <v/>
      </c>
      <c r="F32" s="28" t="str">
        <f>IF($A32&lt;&gt;"",IF(SUMPRODUCT((Table2[[Start Date]:[Start Date]]&lt;=F$5)*(Table2[[Return Date]:[Return Date]]&gt;=F$5)*(Table2[[Last Name]:[Last Name]]=$A32)*(Table2[[Event]:[Event]]="Deployed")),"DPLY",IF(SUMPRODUCT((Table2[[Start Date]:[Start Date]]&lt;=F$5)*(Table2[[Return Date]:[Return Date]]&gt;=F$5)*(Table2[[Last Name]:[Last Name]]=$A32)*(Table2[[Event]:[Event]]="TDY")),"TDY",IF(SUMPRODUCT((Table2[[Start Date]:[Start Date]]&lt;=F$5)*(Table2[[Return Date]:[Return Date]]&gt;=F$5)*(Table2[[Last Name]:[Last Name]]=$A32)*(Table2[[Event]:[Event]]="Quarters")),"QTRS",IF(SUMPRODUCT((Table2[[Start Date]:[Start Date]]&lt;=F$5)*(Table2[[Return Date]:[Return Date]]&gt;=F$5)*(Table2[[Last Name]:[Last Name]]=$A32)*(Table2[[Event]:[Event]]="Appt")),"APPT",IF(SUMPRODUCT((Table2[[Start Date]:[Start Date]]&lt;=F$5)*(Table2[[Return Date]:[Return Date]]&gt;=F$5)*(Table2[[Last Name]:[Last Name]]=$A32)*(Table2[[Event]:[Event]]="Bay Orderly")),"BO",IF(SUMPRODUCT((Table2[[Start Date]:[Start Date]]&lt;=F$5)*(Table2[[Return Date]:[Return Date]]&gt;=F$5)*(Table2[[Last Name]:[Last Name]]=$A32)*(Table2[[Event]:[Event]]="Training")),"TRN",IF(SUMPRODUCT((Table2[[Start Date]:[Start Date]]&lt;=F$5)*(Table2[[Return Date]:[Return Date]]&gt;=F$5)*(Table2[[Last Name]:[Last Name]]=$A32)*(Table2[[Event]:[Event]]="PME")),"PME",IF(SUMPRODUCT((Table2[[Start Date]:[Start Date]]&lt;=F$5)*(Table2[[Return Date]:[Return Date]]&gt;=F$5)*(Table2[[Last Name]:[Last Name]]=$A32)*(Table2[[Event]:[Event]]="Leave")),"LV","")))))))),0)</f>
        <v/>
      </c>
      <c r="G32" s="28" t="str">
        <f>IF($A32&lt;&gt;"",IF(SUMPRODUCT((Table2[[Start Date]:[Start Date]]&lt;=G$5)*(Table2[[Return Date]:[Return Date]]&gt;=G$5)*(Table2[[Last Name]:[Last Name]]=$A32)*(Table2[[Event]:[Event]]="Deployed")),"DPLY",IF(SUMPRODUCT((Table2[[Start Date]:[Start Date]]&lt;=G$5)*(Table2[[Return Date]:[Return Date]]&gt;=G$5)*(Table2[[Last Name]:[Last Name]]=$A32)*(Table2[[Event]:[Event]]="TDY")),"TDY",IF(SUMPRODUCT((Table2[[Start Date]:[Start Date]]&lt;=G$5)*(Table2[[Return Date]:[Return Date]]&gt;=G$5)*(Table2[[Last Name]:[Last Name]]=$A32)*(Table2[[Event]:[Event]]="Quarters")),"QTRS",IF(SUMPRODUCT((Table2[[Start Date]:[Start Date]]&lt;=G$5)*(Table2[[Return Date]:[Return Date]]&gt;=G$5)*(Table2[[Last Name]:[Last Name]]=$A32)*(Table2[[Event]:[Event]]="Appt")),"APPT",IF(SUMPRODUCT((Table2[[Start Date]:[Start Date]]&lt;=G$5)*(Table2[[Return Date]:[Return Date]]&gt;=G$5)*(Table2[[Last Name]:[Last Name]]=$A32)*(Table2[[Event]:[Event]]="Bay Orderly")),"BO",IF(SUMPRODUCT((Table2[[Start Date]:[Start Date]]&lt;=G$5)*(Table2[[Return Date]:[Return Date]]&gt;=G$5)*(Table2[[Last Name]:[Last Name]]=$A32)*(Table2[[Event]:[Event]]="Training")),"TRN",IF(SUMPRODUCT((Table2[[Start Date]:[Start Date]]&lt;=G$5)*(Table2[[Return Date]:[Return Date]]&gt;=G$5)*(Table2[[Last Name]:[Last Name]]=$A32)*(Table2[[Event]:[Event]]="PME")),"PME",IF(SUMPRODUCT((Table2[[Start Date]:[Start Date]]&lt;=G$5)*(Table2[[Return Date]:[Return Date]]&gt;=G$5)*(Table2[[Last Name]:[Last Name]]=$A32)*(Table2[[Event]:[Event]]="Leave")),"LV","")))))))),0)</f>
        <v/>
      </c>
      <c r="H32" s="28" t="str">
        <f>IF($A32&lt;&gt;"",IF(SUMPRODUCT((Table2[[Start Date]:[Start Date]]&lt;=H$5)*(Table2[[Return Date]:[Return Date]]&gt;=H$5)*(Table2[[Last Name]:[Last Name]]=$A32)*(Table2[[Event]:[Event]]="Deployed")),"DPLY",IF(SUMPRODUCT((Table2[[Start Date]:[Start Date]]&lt;=H$5)*(Table2[[Return Date]:[Return Date]]&gt;=H$5)*(Table2[[Last Name]:[Last Name]]=$A32)*(Table2[[Event]:[Event]]="TDY")),"TDY",IF(SUMPRODUCT((Table2[[Start Date]:[Start Date]]&lt;=H$5)*(Table2[[Return Date]:[Return Date]]&gt;=H$5)*(Table2[[Last Name]:[Last Name]]=$A32)*(Table2[[Event]:[Event]]="Quarters")),"QTRS",IF(SUMPRODUCT((Table2[[Start Date]:[Start Date]]&lt;=H$5)*(Table2[[Return Date]:[Return Date]]&gt;=H$5)*(Table2[[Last Name]:[Last Name]]=$A32)*(Table2[[Event]:[Event]]="Appt")),"APPT",IF(SUMPRODUCT((Table2[[Start Date]:[Start Date]]&lt;=H$5)*(Table2[[Return Date]:[Return Date]]&gt;=H$5)*(Table2[[Last Name]:[Last Name]]=$A32)*(Table2[[Event]:[Event]]="Bay Orderly")),"BO",IF(SUMPRODUCT((Table2[[Start Date]:[Start Date]]&lt;=H$5)*(Table2[[Return Date]:[Return Date]]&gt;=H$5)*(Table2[[Last Name]:[Last Name]]=$A32)*(Table2[[Event]:[Event]]="Training")),"TRN",IF(SUMPRODUCT((Table2[[Start Date]:[Start Date]]&lt;=H$5)*(Table2[[Return Date]:[Return Date]]&gt;=H$5)*(Table2[[Last Name]:[Last Name]]=$A32)*(Table2[[Event]:[Event]]="PME")),"PME",IF(SUMPRODUCT((Table2[[Start Date]:[Start Date]]&lt;=H$5)*(Table2[[Return Date]:[Return Date]]&gt;=H$5)*(Table2[[Last Name]:[Last Name]]=$A32)*(Table2[[Event]:[Event]]="Leave")),"LV","")))))))),0)</f>
        <v/>
      </c>
      <c r="I32" s="28" t="str">
        <f>IF($A32&lt;&gt;"",IF(SUMPRODUCT((Table2[[Start Date]:[Start Date]]&lt;=I$5)*(Table2[[Return Date]:[Return Date]]&gt;=I$5)*(Table2[[Last Name]:[Last Name]]=$A32)*(Table2[[Event]:[Event]]="Deployed")),"DPLY",IF(SUMPRODUCT((Table2[[Start Date]:[Start Date]]&lt;=I$5)*(Table2[[Return Date]:[Return Date]]&gt;=I$5)*(Table2[[Last Name]:[Last Name]]=$A32)*(Table2[[Event]:[Event]]="TDY")),"TDY",IF(SUMPRODUCT((Table2[[Start Date]:[Start Date]]&lt;=I$5)*(Table2[[Return Date]:[Return Date]]&gt;=I$5)*(Table2[[Last Name]:[Last Name]]=$A32)*(Table2[[Event]:[Event]]="Quarters")),"QTRS",IF(SUMPRODUCT((Table2[[Start Date]:[Start Date]]&lt;=I$5)*(Table2[[Return Date]:[Return Date]]&gt;=I$5)*(Table2[[Last Name]:[Last Name]]=$A32)*(Table2[[Event]:[Event]]="Appt")),"APPT",IF(SUMPRODUCT((Table2[[Start Date]:[Start Date]]&lt;=I$5)*(Table2[[Return Date]:[Return Date]]&gt;=I$5)*(Table2[[Last Name]:[Last Name]]=$A32)*(Table2[[Event]:[Event]]="Bay Orderly")),"BO",IF(SUMPRODUCT((Table2[[Start Date]:[Start Date]]&lt;=I$5)*(Table2[[Return Date]:[Return Date]]&gt;=I$5)*(Table2[[Last Name]:[Last Name]]=$A32)*(Table2[[Event]:[Event]]="Training")),"TRN",IF(SUMPRODUCT((Table2[[Start Date]:[Start Date]]&lt;=I$5)*(Table2[[Return Date]:[Return Date]]&gt;=I$5)*(Table2[[Last Name]:[Last Name]]=$A32)*(Table2[[Event]:[Event]]="PME")),"PME",IF(SUMPRODUCT((Table2[[Start Date]:[Start Date]]&lt;=I$5)*(Table2[[Return Date]:[Return Date]]&gt;=I$5)*(Table2[[Last Name]:[Last Name]]=$A32)*(Table2[[Event]:[Event]]="Leave")),"LV","")))))))),0)</f>
        <v/>
      </c>
      <c r="J32" s="28" t="str">
        <f>IF($A32&lt;&gt;"",IF(SUMPRODUCT((Table2[[Start Date]:[Start Date]]&lt;=J$5)*(Table2[[Return Date]:[Return Date]]&gt;=J$5)*(Table2[[Last Name]:[Last Name]]=$A32)*(Table2[[Event]:[Event]]="Deployed")),"DPLY",IF(SUMPRODUCT((Table2[[Start Date]:[Start Date]]&lt;=J$5)*(Table2[[Return Date]:[Return Date]]&gt;=J$5)*(Table2[[Last Name]:[Last Name]]=$A32)*(Table2[[Event]:[Event]]="TDY")),"TDY",IF(SUMPRODUCT((Table2[[Start Date]:[Start Date]]&lt;=J$5)*(Table2[[Return Date]:[Return Date]]&gt;=J$5)*(Table2[[Last Name]:[Last Name]]=$A32)*(Table2[[Event]:[Event]]="Quarters")),"QTRS",IF(SUMPRODUCT((Table2[[Start Date]:[Start Date]]&lt;=J$5)*(Table2[[Return Date]:[Return Date]]&gt;=J$5)*(Table2[[Last Name]:[Last Name]]=$A32)*(Table2[[Event]:[Event]]="Appt")),"APPT",IF(SUMPRODUCT((Table2[[Start Date]:[Start Date]]&lt;=J$5)*(Table2[[Return Date]:[Return Date]]&gt;=J$5)*(Table2[[Last Name]:[Last Name]]=$A32)*(Table2[[Event]:[Event]]="Bay Orderly")),"BO",IF(SUMPRODUCT((Table2[[Start Date]:[Start Date]]&lt;=J$5)*(Table2[[Return Date]:[Return Date]]&gt;=J$5)*(Table2[[Last Name]:[Last Name]]=$A32)*(Table2[[Event]:[Event]]="Training")),"TRN",IF(SUMPRODUCT((Table2[[Start Date]:[Start Date]]&lt;=J$5)*(Table2[[Return Date]:[Return Date]]&gt;=J$5)*(Table2[[Last Name]:[Last Name]]=$A32)*(Table2[[Event]:[Event]]="PME")),"PME",IF(SUMPRODUCT((Table2[[Start Date]:[Start Date]]&lt;=J$5)*(Table2[[Return Date]:[Return Date]]&gt;=J$5)*(Table2[[Last Name]:[Last Name]]=$A32)*(Table2[[Event]:[Event]]="Leave")),"LV","")))))))),0)</f>
        <v/>
      </c>
      <c r="K32" s="28" t="str">
        <f>IF($A32&lt;&gt;"",IF(SUMPRODUCT((Table2[[Start Date]:[Start Date]]&lt;=K$5)*(Table2[[Return Date]:[Return Date]]&gt;=K$5)*(Table2[[Last Name]:[Last Name]]=$A32)*(Table2[[Event]:[Event]]="Deployed")),"DPLY",IF(SUMPRODUCT((Table2[[Start Date]:[Start Date]]&lt;=K$5)*(Table2[[Return Date]:[Return Date]]&gt;=K$5)*(Table2[[Last Name]:[Last Name]]=$A32)*(Table2[[Event]:[Event]]="TDY")),"TDY",IF(SUMPRODUCT((Table2[[Start Date]:[Start Date]]&lt;=K$5)*(Table2[[Return Date]:[Return Date]]&gt;=K$5)*(Table2[[Last Name]:[Last Name]]=$A32)*(Table2[[Event]:[Event]]="Quarters")),"QTRS",IF(SUMPRODUCT((Table2[[Start Date]:[Start Date]]&lt;=K$5)*(Table2[[Return Date]:[Return Date]]&gt;=K$5)*(Table2[[Last Name]:[Last Name]]=$A32)*(Table2[[Event]:[Event]]="Appt")),"APPT",IF(SUMPRODUCT((Table2[[Start Date]:[Start Date]]&lt;=K$5)*(Table2[[Return Date]:[Return Date]]&gt;=K$5)*(Table2[[Last Name]:[Last Name]]=$A32)*(Table2[[Event]:[Event]]="Bay Orderly")),"BO",IF(SUMPRODUCT((Table2[[Start Date]:[Start Date]]&lt;=K$5)*(Table2[[Return Date]:[Return Date]]&gt;=K$5)*(Table2[[Last Name]:[Last Name]]=$A32)*(Table2[[Event]:[Event]]="Training")),"TRN",IF(SUMPRODUCT((Table2[[Start Date]:[Start Date]]&lt;=K$5)*(Table2[[Return Date]:[Return Date]]&gt;=K$5)*(Table2[[Last Name]:[Last Name]]=$A32)*(Table2[[Event]:[Event]]="PME")),"PME",IF(SUMPRODUCT((Table2[[Start Date]:[Start Date]]&lt;=K$5)*(Table2[[Return Date]:[Return Date]]&gt;=K$5)*(Table2[[Last Name]:[Last Name]]=$A32)*(Table2[[Event]:[Event]]="Leave")),"LV","")))))))),0)</f>
        <v/>
      </c>
      <c r="L32" s="28" t="str">
        <f>IF($A32&lt;&gt;"",IF(SUMPRODUCT((Table2[[Start Date]:[Start Date]]&lt;=L$5)*(Table2[[Return Date]:[Return Date]]&gt;=L$5)*(Table2[[Last Name]:[Last Name]]=$A32)*(Table2[[Event]:[Event]]="Deployed")),"DPLY",IF(SUMPRODUCT((Table2[[Start Date]:[Start Date]]&lt;=L$5)*(Table2[[Return Date]:[Return Date]]&gt;=L$5)*(Table2[[Last Name]:[Last Name]]=$A32)*(Table2[[Event]:[Event]]="TDY")),"TDY",IF(SUMPRODUCT((Table2[[Start Date]:[Start Date]]&lt;=L$5)*(Table2[[Return Date]:[Return Date]]&gt;=L$5)*(Table2[[Last Name]:[Last Name]]=$A32)*(Table2[[Event]:[Event]]="Quarters")),"QTRS",IF(SUMPRODUCT((Table2[[Start Date]:[Start Date]]&lt;=L$5)*(Table2[[Return Date]:[Return Date]]&gt;=L$5)*(Table2[[Last Name]:[Last Name]]=$A32)*(Table2[[Event]:[Event]]="Appt")),"APPT",IF(SUMPRODUCT((Table2[[Start Date]:[Start Date]]&lt;=L$5)*(Table2[[Return Date]:[Return Date]]&gt;=L$5)*(Table2[[Last Name]:[Last Name]]=$A32)*(Table2[[Event]:[Event]]="Bay Orderly")),"BO",IF(SUMPRODUCT((Table2[[Start Date]:[Start Date]]&lt;=L$5)*(Table2[[Return Date]:[Return Date]]&gt;=L$5)*(Table2[[Last Name]:[Last Name]]=$A32)*(Table2[[Event]:[Event]]="Training")),"TRN",IF(SUMPRODUCT((Table2[[Start Date]:[Start Date]]&lt;=L$5)*(Table2[[Return Date]:[Return Date]]&gt;=L$5)*(Table2[[Last Name]:[Last Name]]=$A32)*(Table2[[Event]:[Event]]="PME")),"PME",IF(SUMPRODUCT((Table2[[Start Date]:[Start Date]]&lt;=L$5)*(Table2[[Return Date]:[Return Date]]&gt;=L$5)*(Table2[[Last Name]:[Last Name]]=$A32)*(Table2[[Event]:[Event]]="Leave")),"LV","")))))))),0)</f>
        <v/>
      </c>
      <c r="M32" s="28" t="str">
        <f>IF($A32&lt;&gt;"",IF(SUMPRODUCT((Table2[[Start Date]:[Start Date]]&lt;=M$5)*(Table2[[Return Date]:[Return Date]]&gt;=M$5)*(Table2[[Last Name]:[Last Name]]=$A32)*(Table2[[Event]:[Event]]="Deployed")),"DPLY",IF(SUMPRODUCT((Table2[[Start Date]:[Start Date]]&lt;=M$5)*(Table2[[Return Date]:[Return Date]]&gt;=M$5)*(Table2[[Last Name]:[Last Name]]=$A32)*(Table2[[Event]:[Event]]="TDY")),"TDY",IF(SUMPRODUCT((Table2[[Start Date]:[Start Date]]&lt;=M$5)*(Table2[[Return Date]:[Return Date]]&gt;=M$5)*(Table2[[Last Name]:[Last Name]]=$A32)*(Table2[[Event]:[Event]]="Quarters")),"QTRS",IF(SUMPRODUCT((Table2[[Start Date]:[Start Date]]&lt;=M$5)*(Table2[[Return Date]:[Return Date]]&gt;=M$5)*(Table2[[Last Name]:[Last Name]]=$A32)*(Table2[[Event]:[Event]]="Appt")),"APPT",IF(SUMPRODUCT((Table2[[Start Date]:[Start Date]]&lt;=M$5)*(Table2[[Return Date]:[Return Date]]&gt;=M$5)*(Table2[[Last Name]:[Last Name]]=$A32)*(Table2[[Event]:[Event]]="Bay Orderly")),"BO",IF(SUMPRODUCT((Table2[[Start Date]:[Start Date]]&lt;=M$5)*(Table2[[Return Date]:[Return Date]]&gt;=M$5)*(Table2[[Last Name]:[Last Name]]=$A32)*(Table2[[Event]:[Event]]="Training")),"TRN",IF(SUMPRODUCT((Table2[[Start Date]:[Start Date]]&lt;=M$5)*(Table2[[Return Date]:[Return Date]]&gt;=M$5)*(Table2[[Last Name]:[Last Name]]=$A32)*(Table2[[Event]:[Event]]="PME")),"PME",IF(SUMPRODUCT((Table2[[Start Date]:[Start Date]]&lt;=M$5)*(Table2[[Return Date]:[Return Date]]&gt;=M$5)*(Table2[[Last Name]:[Last Name]]=$A32)*(Table2[[Event]:[Event]]="Leave")),"LV","")))))))),0)</f>
        <v/>
      </c>
      <c r="N32" s="28" t="str">
        <f>IF($A32&lt;&gt;"",IF(SUMPRODUCT((Table2[[Start Date]:[Start Date]]&lt;=N$5)*(Table2[[Return Date]:[Return Date]]&gt;=N$5)*(Table2[[Last Name]:[Last Name]]=$A32)*(Table2[[Event]:[Event]]="Deployed")),"DPLY",IF(SUMPRODUCT((Table2[[Start Date]:[Start Date]]&lt;=N$5)*(Table2[[Return Date]:[Return Date]]&gt;=N$5)*(Table2[[Last Name]:[Last Name]]=$A32)*(Table2[[Event]:[Event]]="TDY")),"TDY",IF(SUMPRODUCT((Table2[[Start Date]:[Start Date]]&lt;=N$5)*(Table2[[Return Date]:[Return Date]]&gt;=N$5)*(Table2[[Last Name]:[Last Name]]=$A32)*(Table2[[Event]:[Event]]="Quarters")),"QTRS",IF(SUMPRODUCT((Table2[[Start Date]:[Start Date]]&lt;=N$5)*(Table2[[Return Date]:[Return Date]]&gt;=N$5)*(Table2[[Last Name]:[Last Name]]=$A32)*(Table2[[Event]:[Event]]="Appt")),"APPT",IF(SUMPRODUCT((Table2[[Start Date]:[Start Date]]&lt;=N$5)*(Table2[[Return Date]:[Return Date]]&gt;=N$5)*(Table2[[Last Name]:[Last Name]]=$A32)*(Table2[[Event]:[Event]]="Bay Orderly")),"BO",IF(SUMPRODUCT((Table2[[Start Date]:[Start Date]]&lt;=N$5)*(Table2[[Return Date]:[Return Date]]&gt;=N$5)*(Table2[[Last Name]:[Last Name]]=$A32)*(Table2[[Event]:[Event]]="Training")),"TRN",IF(SUMPRODUCT((Table2[[Start Date]:[Start Date]]&lt;=N$5)*(Table2[[Return Date]:[Return Date]]&gt;=N$5)*(Table2[[Last Name]:[Last Name]]=$A32)*(Table2[[Event]:[Event]]="PME")),"PME",IF(SUMPRODUCT((Table2[[Start Date]:[Start Date]]&lt;=N$5)*(Table2[[Return Date]:[Return Date]]&gt;=N$5)*(Table2[[Last Name]:[Last Name]]=$A32)*(Table2[[Event]:[Event]]="Leave")),"LV","")))))))),0)</f>
        <v/>
      </c>
      <c r="O32" s="28" t="str">
        <f>IF($A32&lt;&gt;"",IF(SUMPRODUCT((Table2[[Start Date]:[Start Date]]&lt;=O$5)*(Table2[[Return Date]:[Return Date]]&gt;=O$5)*(Table2[[Last Name]:[Last Name]]=$A32)*(Table2[[Event]:[Event]]="Deployed")),"DPLY",IF(SUMPRODUCT((Table2[[Start Date]:[Start Date]]&lt;=O$5)*(Table2[[Return Date]:[Return Date]]&gt;=O$5)*(Table2[[Last Name]:[Last Name]]=$A32)*(Table2[[Event]:[Event]]="TDY")),"TDY",IF(SUMPRODUCT((Table2[[Start Date]:[Start Date]]&lt;=O$5)*(Table2[[Return Date]:[Return Date]]&gt;=O$5)*(Table2[[Last Name]:[Last Name]]=$A32)*(Table2[[Event]:[Event]]="Quarters")),"QTRS",IF(SUMPRODUCT((Table2[[Start Date]:[Start Date]]&lt;=O$5)*(Table2[[Return Date]:[Return Date]]&gt;=O$5)*(Table2[[Last Name]:[Last Name]]=$A32)*(Table2[[Event]:[Event]]="Appt")),"APPT",IF(SUMPRODUCT((Table2[[Start Date]:[Start Date]]&lt;=O$5)*(Table2[[Return Date]:[Return Date]]&gt;=O$5)*(Table2[[Last Name]:[Last Name]]=$A32)*(Table2[[Event]:[Event]]="Bay Orderly")),"BO",IF(SUMPRODUCT((Table2[[Start Date]:[Start Date]]&lt;=O$5)*(Table2[[Return Date]:[Return Date]]&gt;=O$5)*(Table2[[Last Name]:[Last Name]]=$A32)*(Table2[[Event]:[Event]]="Training")),"TRN",IF(SUMPRODUCT((Table2[[Start Date]:[Start Date]]&lt;=O$5)*(Table2[[Return Date]:[Return Date]]&gt;=O$5)*(Table2[[Last Name]:[Last Name]]=$A32)*(Table2[[Event]:[Event]]="PME")),"PME",IF(SUMPRODUCT((Table2[[Start Date]:[Start Date]]&lt;=O$5)*(Table2[[Return Date]:[Return Date]]&gt;=O$5)*(Table2[[Last Name]:[Last Name]]=$A32)*(Table2[[Event]:[Event]]="Leave")),"LV","")))))))),0)</f>
        <v/>
      </c>
      <c r="P32" s="28" t="str">
        <f>IF($A32&lt;&gt;"",IF(SUMPRODUCT((Table2[[Start Date]:[Start Date]]&lt;=P$5)*(Table2[[Return Date]:[Return Date]]&gt;=P$5)*(Table2[[Last Name]:[Last Name]]=$A32)*(Table2[[Event]:[Event]]="Deployed")),"DPLY",IF(SUMPRODUCT((Table2[[Start Date]:[Start Date]]&lt;=P$5)*(Table2[[Return Date]:[Return Date]]&gt;=P$5)*(Table2[[Last Name]:[Last Name]]=$A32)*(Table2[[Event]:[Event]]="TDY")),"TDY",IF(SUMPRODUCT((Table2[[Start Date]:[Start Date]]&lt;=P$5)*(Table2[[Return Date]:[Return Date]]&gt;=P$5)*(Table2[[Last Name]:[Last Name]]=$A32)*(Table2[[Event]:[Event]]="Quarters")),"QTRS",IF(SUMPRODUCT((Table2[[Start Date]:[Start Date]]&lt;=P$5)*(Table2[[Return Date]:[Return Date]]&gt;=P$5)*(Table2[[Last Name]:[Last Name]]=$A32)*(Table2[[Event]:[Event]]="Appt")),"APPT",IF(SUMPRODUCT((Table2[[Start Date]:[Start Date]]&lt;=P$5)*(Table2[[Return Date]:[Return Date]]&gt;=P$5)*(Table2[[Last Name]:[Last Name]]=$A32)*(Table2[[Event]:[Event]]="Bay Orderly")),"BO",IF(SUMPRODUCT((Table2[[Start Date]:[Start Date]]&lt;=P$5)*(Table2[[Return Date]:[Return Date]]&gt;=P$5)*(Table2[[Last Name]:[Last Name]]=$A32)*(Table2[[Event]:[Event]]="Training")),"TRN",IF(SUMPRODUCT((Table2[[Start Date]:[Start Date]]&lt;=P$5)*(Table2[[Return Date]:[Return Date]]&gt;=P$5)*(Table2[[Last Name]:[Last Name]]=$A32)*(Table2[[Event]:[Event]]="PME")),"PME",IF(SUMPRODUCT((Table2[[Start Date]:[Start Date]]&lt;=P$5)*(Table2[[Return Date]:[Return Date]]&gt;=P$5)*(Table2[[Last Name]:[Last Name]]=$A32)*(Table2[[Event]:[Event]]="Leave")),"LV","")))))))),0)</f>
        <v/>
      </c>
      <c r="Q32" s="28" t="str">
        <f>IF($A32&lt;&gt;"",IF(SUMPRODUCT((Table2[[Start Date]:[Start Date]]&lt;=Q$5)*(Table2[[Return Date]:[Return Date]]&gt;=Q$5)*(Table2[[Last Name]:[Last Name]]=$A32)*(Table2[[Event]:[Event]]="Deployed")),"DPLY",IF(SUMPRODUCT((Table2[[Start Date]:[Start Date]]&lt;=Q$5)*(Table2[[Return Date]:[Return Date]]&gt;=Q$5)*(Table2[[Last Name]:[Last Name]]=$A32)*(Table2[[Event]:[Event]]="TDY")),"TDY",IF(SUMPRODUCT((Table2[[Start Date]:[Start Date]]&lt;=Q$5)*(Table2[[Return Date]:[Return Date]]&gt;=Q$5)*(Table2[[Last Name]:[Last Name]]=$A32)*(Table2[[Event]:[Event]]="Quarters")),"QTRS",IF(SUMPRODUCT((Table2[[Start Date]:[Start Date]]&lt;=Q$5)*(Table2[[Return Date]:[Return Date]]&gt;=Q$5)*(Table2[[Last Name]:[Last Name]]=$A32)*(Table2[[Event]:[Event]]="Appt")),"APPT",IF(SUMPRODUCT((Table2[[Start Date]:[Start Date]]&lt;=Q$5)*(Table2[[Return Date]:[Return Date]]&gt;=Q$5)*(Table2[[Last Name]:[Last Name]]=$A32)*(Table2[[Event]:[Event]]="Bay Orderly")),"BO",IF(SUMPRODUCT((Table2[[Start Date]:[Start Date]]&lt;=Q$5)*(Table2[[Return Date]:[Return Date]]&gt;=Q$5)*(Table2[[Last Name]:[Last Name]]=$A32)*(Table2[[Event]:[Event]]="Training")),"TRN",IF(SUMPRODUCT((Table2[[Start Date]:[Start Date]]&lt;=Q$5)*(Table2[[Return Date]:[Return Date]]&gt;=Q$5)*(Table2[[Last Name]:[Last Name]]=$A32)*(Table2[[Event]:[Event]]="PME")),"PME",IF(SUMPRODUCT((Table2[[Start Date]:[Start Date]]&lt;=Q$5)*(Table2[[Return Date]:[Return Date]]&gt;=Q$5)*(Table2[[Last Name]:[Last Name]]=$A32)*(Table2[[Event]:[Event]]="Leave")),"LV","")))))))),0)</f>
        <v/>
      </c>
      <c r="R32" s="28" t="str">
        <f>IF($A32&lt;&gt;"",IF(SUMPRODUCT((Table2[[Start Date]:[Start Date]]&lt;=R$5)*(Table2[[Return Date]:[Return Date]]&gt;=R$5)*(Table2[[Last Name]:[Last Name]]=$A32)*(Table2[[Event]:[Event]]="Deployed")),"DPLY",IF(SUMPRODUCT((Table2[[Start Date]:[Start Date]]&lt;=R$5)*(Table2[[Return Date]:[Return Date]]&gt;=R$5)*(Table2[[Last Name]:[Last Name]]=$A32)*(Table2[[Event]:[Event]]="TDY")),"TDY",IF(SUMPRODUCT((Table2[[Start Date]:[Start Date]]&lt;=R$5)*(Table2[[Return Date]:[Return Date]]&gt;=R$5)*(Table2[[Last Name]:[Last Name]]=$A32)*(Table2[[Event]:[Event]]="Quarters")),"QTRS",IF(SUMPRODUCT((Table2[[Start Date]:[Start Date]]&lt;=R$5)*(Table2[[Return Date]:[Return Date]]&gt;=R$5)*(Table2[[Last Name]:[Last Name]]=$A32)*(Table2[[Event]:[Event]]="Appt")),"APPT",IF(SUMPRODUCT((Table2[[Start Date]:[Start Date]]&lt;=R$5)*(Table2[[Return Date]:[Return Date]]&gt;=R$5)*(Table2[[Last Name]:[Last Name]]=$A32)*(Table2[[Event]:[Event]]="Bay Orderly")),"BO",IF(SUMPRODUCT((Table2[[Start Date]:[Start Date]]&lt;=R$5)*(Table2[[Return Date]:[Return Date]]&gt;=R$5)*(Table2[[Last Name]:[Last Name]]=$A32)*(Table2[[Event]:[Event]]="Training")),"TRN",IF(SUMPRODUCT((Table2[[Start Date]:[Start Date]]&lt;=R$5)*(Table2[[Return Date]:[Return Date]]&gt;=R$5)*(Table2[[Last Name]:[Last Name]]=$A32)*(Table2[[Event]:[Event]]="PME")),"PME",IF(SUMPRODUCT((Table2[[Start Date]:[Start Date]]&lt;=R$5)*(Table2[[Return Date]:[Return Date]]&gt;=R$5)*(Table2[[Last Name]:[Last Name]]=$A32)*(Table2[[Event]:[Event]]="Leave")),"LV","")))))))),0)</f>
        <v/>
      </c>
      <c r="S32" s="28" t="str">
        <f>IF($A32&lt;&gt;"",IF(SUMPRODUCT((Table2[[Start Date]:[Start Date]]&lt;=S$5)*(Table2[[Return Date]:[Return Date]]&gt;=S$5)*(Table2[[Last Name]:[Last Name]]=$A32)*(Table2[[Event]:[Event]]="Deployed")),"DPLY",IF(SUMPRODUCT((Table2[[Start Date]:[Start Date]]&lt;=S$5)*(Table2[[Return Date]:[Return Date]]&gt;=S$5)*(Table2[[Last Name]:[Last Name]]=$A32)*(Table2[[Event]:[Event]]="TDY")),"TDY",IF(SUMPRODUCT((Table2[[Start Date]:[Start Date]]&lt;=S$5)*(Table2[[Return Date]:[Return Date]]&gt;=S$5)*(Table2[[Last Name]:[Last Name]]=$A32)*(Table2[[Event]:[Event]]="Quarters")),"QTRS",IF(SUMPRODUCT((Table2[[Start Date]:[Start Date]]&lt;=S$5)*(Table2[[Return Date]:[Return Date]]&gt;=S$5)*(Table2[[Last Name]:[Last Name]]=$A32)*(Table2[[Event]:[Event]]="Appt")),"APPT",IF(SUMPRODUCT((Table2[[Start Date]:[Start Date]]&lt;=S$5)*(Table2[[Return Date]:[Return Date]]&gt;=S$5)*(Table2[[Last Name]:[Last Name]]=$A32)*(Table2[[Event]:[Event]]="Bay Orderly")),"BO",IF(SUMPRODUCT((Table2[[Start Date]:[Start Date]]&lt;=S$5)*(Table2[[Return Date]:[Return Date]]&gt;=S$5)*(Table2[[Last Name]:[Last Name]]=$A32)*(Table2[[Event]:[Event]]="Training")),"TRN",IF(SUMPRODUCT((Table2[[Start Date]:[Start Date]]&lt;=S$5)*(Table2[[Return Date]:[Return Date]]&gt;=S$5)*(Table2[[Last Name]:[Last Name]]=$A32)*(Table2[[Event]:[Event]]="PME")),"PME",IF(SUMPRODUCT((Table2[[Start Date]:[Start Date]]&lt;=S$5)*(Table2[[Return Date]:[Return Date]]&gt;=S$5)*(Table2[[Last Name]:[Last Name]]=$A32)*(Table2[[Event]:[Event]]="Leave")),"LV","")))))))),0)</f>
        <v/>
      </c>
      <c r="T32" s="28" t="str">
        <f>IF($A32&lt;&gt;"",IF(SUMPRODUCT((Table2[[Start Date]:[Start Date]]&lt;=T$5)*(Table2[[Return Date]:[Return Date]]&gt;=T$5)*(Table2[[Last Name]:[Last Name]]=$A32)*(Table2[[Event]:[Event]]="Deployed")),"DPLY",IF(SUMPRODUCT((Table2[[Start Date]:[Start Date]]&lt;=T$5)*(Table2[[Return Date]:[Return Date]]&gt;=T$5)*(Table2[[Last Name]:[Last Name]]=$A32)*(Table2[[Event]:[Event]]="TDY")),"TDY",IF(SUMPRODUCT((Table2[[Start Date]:[Start Date]]&lt;=T$5)*(Table2[[Return Date]:[Return Date]]&gt;=T$5)*(Table2[[Last Name]:[Last Name]]=$A32)*(Table2[[Event]:[Event]]="Quarters")),"QTRS",IF(SUMPRODUCT((Table2[[Start Date]:[Start Date]]&lt;=T$5)*(Table2[[Return Date]:[Return Date]]&gt;=T$5)*(Table2[[Last Name]:[Last Name]]=$A32)*(Table2[[Event]:[Event]]="Appt")),"APPT",IF(SUMPRODUCT((Table2[[Start Date]:[Start Date]]&lt;=T$5)*(Table2[[Return Date]:[Return Date]]&gt;=T$5)*(Table2[[Last Name]:[Last Name]]=$A32)*(Table2[[Event]:[Event]]="Bay Orderly")),"BO",IF(SUMPRODUCT((Table2[[Start Date]:[Start Date]]&lt;=T$5)*(Table2[[Return Date]:[Return Date]]&gt;=T$5)*(Table2[[Last Name]:[Last Name]]=$A32)*(Table2[[Event]:[Event]]="Training")),"TRN",IF(SUMPRODUCT((Table2[[Start Date]:[Start Date]]&lt;=T$5)*(Table2[[Return Date]:[Return Date]]&gt;=T$5)*(Table2[[Last Name]:[Last Name]]=$A32)*(Table2[[Event]:[Event]]="PME")),"PME",IF(SUMPRODUCT((Table2[[Start Date]:[Start Date]]&lt;=T$5)*(Table2[[Return Date]:[Return Date]]&gt;=T$5)*(Table2[[Last Name]:[Last Name]]=$A32)*(Table2[[Event]:[Event]]="Leave")),"LV","")))))))),0)</f>
        <v/>
      </c>
      <c r="U32" s="28" t="str">
        <f>IF($A32&lt;&gt;"",IF(SUMPRODUCT((Table2[[Start Date]:[Start Date]]&lt;=U$5)*(Table2[[Return Date]:[Return Date]]&gt;=U$5)*(Table2[[Last Name]:[Last Name]]=$A32)*(Table2[[Event]:[Event]]="Deployed")),"DPLY",IF(SUMPRODUCT((Table2[[Start Date]:[Start Date]]&lt;=U$5)*(Table2[[Return Date]:[Return Date]]&gt;=U$5)*(Table2[[Last Name]:[Last Name]]=$A32)*(Table2[[Event]:[Event]]="TDY")),"TDY",IF(SUMPRODUCT((Table2[[Start Date]:[Start Date]]&lt;=U$5)*(Table2[[Return Date]:[Return Date]]&gt;=U$5)*(Table2[[Last Name]:[Last Name]]=$A32)*(Table2[[Event]:[Event]]="Quarters")),"QTRS",IF(SUMPRODUCT((Table2[[Start Date]:[Start Date]]&lt;=U$5)*(Table2[[Return Date]:[Return Date]]&gt;=U$5)*(Table2[[Last Name]:[Last Name]]=$A32)*(Table2[[Event]:[Event]]="Appt")),"APPT",IF(SUMPRODUCT((Table2[[Start Date]:[Start Date]]&lt;=U$5)*(Table2[[Return Date]:[Return Date]]&gt;=U$5)*(Table2[[Last Name]:[Last Name]]=$A32)*(Table2[[Event]:[Event]]="Bay Orderly")),"BO",IF(SUMPRODUCT((Table2[[Start Date]:[Start Date]]&lt;=U$5)*(Table2[[Return Date]:[Return Date]]&gt;=U$5)*(Table2[[Last Name]:[Last Name]]=$A32)*(Table2[[Event]:[Event]]="Training")),"TRN",IF(SUMPRODUCT((Table2[[Start Date]:[Start Date]]&lt;=U$5)*(Table2[[Return Date]:[Return Date]]&gt;=U$5)*(Table2[[Last Name]:[Last Name]]=$A32)*(Table2[[Event]:[Event]]="PME")),"PME",IF(SUMPRODUCT((Table2[[Start Date]:[Start Date]]&lt;=U$5)*(Table2[[Return Date]:[Return Date]]&gt;=U$5)*(Table2[[Last Name]:[Last Name]]=$A32)*(Table2[[Event]:[Event]]="Leave")),"LV","")))))))),0)</f>
        <v/>
      </c>
      <c r="V32" s="28" t="str">
        <f>IF($A32&lt;&gt;"",IF(SUMPRODUCT((Table2[[Start Date]:[Start Date]]&lt;=V$5)*(Table2[[Return Date]:[Return Date]]&gt;=V$5)*(Table2[[Last Name]:[Last Name]]=$A32)*(Table2[[Event]:[Event]]="Deployed")),"DPLY",IF(SUMPRODUCT((Table2[[Start Date]:[Start Date]]&lt;=V$5)*(Table2[[Return Date]:[Return Date]]&gt;=V$5)*(Table2[[Last Name]:[Last Name]]=$A32)*(Table2[[Event]:[Event]]="TDY")),"TDY",IF(SUMPRODUCT((Table2[[Start Date]:[Start Date]]&lt;=V$5)*(Table2[[Return Date]:[Return Date]]&gt;=V$5)*(Table2[[Last Name]:[Last Name]]=$A32)*(Table2[[Event]:[Event]]="Quarters")),"QTRS",IF(SUMPRODUCT((Table2[[Start Date]:[Start Date]]&lt;=V$5)*(Table2[[Return Date]:[Return Date]]&gt;=V$5)*(Table2[[Last Name]:[Last Name]]=$A32)*(Table2[[Event]:[Event]]="Appt")),"APPT",IF(SUMPRODUCT((Table2[[Start Date]:[Start Date]]&lt;=V$5)*(Table2[[Return Date]:[Return Date]]&gt;=V$5)*(Table2[[Last Name]:[Last Name]]=$A32)*(Table2[[Event]:[Event]]="Bay Orderly")),"BO",IF(SUMPRODUCT((Table2[[Start Date]:[Start Date]]&lt;=V$5)*(Table2[[Return Date]:[Return Date]]&gt;=V$5)*(Table2[[Last Name]:[Last Name]]=$A32)*(Table2[[Event]:[Event]]="Training")),"TRN",IF(SUMPRODUCT((Table2[[Start Date]:[Start Date]]&lt;=V$5)*(Table2[[Return Date]:[Return Date]]&gt;=V$5)*(Table2[[Last Name]:[Last Name]]=$A32)*(Table2[[Event]:[Event]]="PME")),"PME",IF(SUMPRODUCT((Table2[[Start Date]:[Start Date]]&lt;=V$5)*(Table2[[Return Date]:[Return Date]]&gt;=V$5)*(Table2[[Last Name]:[Last Name]]=$A32)*(Table2[[Event]:[Event]]="Leave")),"LV","")))))))),0)</f>
        <v/>
      </c>
      <c r="W32" s="28" t="str">
        <f>IF($A32&lt;&gt;"",IF(SUMPRODUCT((Table2[[Start Date]:[Start Date]]&lt;=W$5)*(Table2[[Return Date]:[Return Date]]&gt;=W$5)*(Table2[[Last Name]:[Last Name]]=$A32)*(Table2[[Event]:[Event]]="Deployed")),"DPLY",IF(SUMPRODUCT((Table2[[Start Date]:[Start Date]]&lt;=W$5)*(Table2[[Return Date]:[Return Date]]&gt;=W$5)*(Table2[[Last Name]:[Last Name]]=$A32)*(Table2[[Event]:[Event]]="TDY")),"TDY",IF(SUMPRODUCT((Table2[[Start Date]:[Start Date]]&lt;=W$5)*(Table2[[Return Date]:[Return Date]]&gt;=W$5)*(Table2[[Last Name]:[Last Name]]=$A32)*(Table2[[Event]:[Event]]="Quarters")),"QTRS",IF(SUMPRODUCT((Table2[[Start Date]:[Start Date]]&lt;=W$5)*(Table2[[Return Date]:[Return Date]]&gt;=W$5)*(Table2[[Last Name]:[Last Name]]=$A32)*(Table2[[Event]:[Event]]="Appt")),"APPT",IF(SUMPRODUCT((Table2[[Start Date]:[Start Date]]&lt;=W$5)*(Table2[[Return Date]:[Return Date]]&gt;=W$5)*(Table2[[Last Name]:[Last Name]]=$A32)*(Table2[[Event]:[Event]]="Bay Orderly")),"BO",IF(SUMPRODUCT((Table2[[Start Date]:[Start Date]]&lt;=W$5)*(Table2[[Return Date]:[Return Date]]&gt;=W$5)*(Table2[[Last Name]:[Last Name]]=$A32)*(Table2[[Event]:[Event]]="Training")),"TRN",IF(SUMPRODUCT((Table2[[Start Date]:[Start Date]]&lt;=W$5)*(Table2[[Return Date]:[Return Date]]&gt;=W$5)*(Table2[[Last Name]:[Last Name]]=$A32)*(Table2[[Event]:[Event]]="PME")),"PME",IF(SUMPRODUCT((Table2[[Start Date]:[Start Date]]&lt;=W$5)*(Table2[[Return Date]:[Return Date]]&gt;=W$5)*(Table2[[Last Name]:[Last Name]]=$A32)*(Table2[[Event]:[Event]]="Leave")),"LV","")))))))),0)</f>
        <v/>
      </c>
      <c r="X32" s="28" t="str">
        <f>IF($A32&lt;&gt;"",IF(SUMPRODUCT((Table2[[Start Date]:[Start Date]]&lt;=X$5)*(Table2[[Return Date]:[Return Date]]&gt;=X$5)*(Table2[[Last Name]:[Last Name]]=$A32)*(Table2[[Event]:[Event]]="Deployed")),"DPLY",IF(SUMPRODUCT((Table2[[Start Date]:[Start Date]]&lt;=X$5)*(Table2[[Return Date]:[Return Date]]&gt;=X$5)*(Table2[[Last Name]:[Last Name]]=$A32)*(Table2[[Event]:[Event]]="TDY")),"TDY",IF(SUMPRODUCT((Table2[[Start Date]:[Start Date]]&lt;=X$5)*(Table2[[Return Date]:[Return Date]]&gt;=X$5)*(Table2[[Last Name]:[Last Name]]=$A32)*(Table2[[Event]:[Event]]="Quarters")),"QTRS",IF(SUMPRODUCT((Table2[[Start Date]:[Start Date]]&lt;=X$5)*(Table2[[Return Date]:[Return Date]]&gt;=X$5)*(Table2[[Last Name]:[Last Name]]=$A32)*(Table2[[Event]:[Event]]="Appt")),"APPT",IF(SUMPRODUCT((Table2[[Start Date]:[Start Date]]&lt;=X$5)*(Table2[[Return Date]:[Return Date]]&gt;=X$5)*(Table2[[Last Name]:[Last Name]]=$A32)*(Table2[[Event]:[Event]]="Bay Orderly")),"BO",IF(SUMPRODUCT((Table2[[Start Date]:[Start Date]]&lt;=X$5)*(Table2[[Return Date]:[Return Date]]&gt;=X$5)*(Table2[[Last Name]:[Last Name]]=$A32)*(Table2[[Event]:[Event]]="Training")),"TRN",IF(SUMPRODUCT((Table2[[Start Date]:[Start Date]]&lt;=X$5)*(Table2[[Return Date]:[Return Date]]&gt;=X$5)*(Table2[[Last Name]:[Last Name]]=$A32)*(Table2[[Event]:[Event]]="PME")),"PME",IF(SUMPRODUCT((Table2[[Start Date]:[Start Date]]&lt;=X$5)*(Table2[[Return Date]:[Return Date]]&gt;=X$5)*(Table2[[Last Name]:[Last Name]]=$A32)*(Table2[[Event]:[Event]]="Leave")),"LV","")))))))),0)</f>
        <v/>
      </c>
      <c r="Y32" s="28" t="str">
        <f>IF($A32&lt;&gt;"",IF(SUMPRODUCT((Table2[[Start Date]:[Start Date]]&lt;=Y$5)*(Table2[[Return Date]:[Return Date]]&gt;=Y$5)*(Table2[[Last Name]:[Last Name]]=$A32)*(Table2[[Event]:[Event]]="Deployed")),"DPLY",IF(SUMPRODUCT((Table2[[Start Date]:[Start Date]]&lt;=Y$5)*(Table2[[Return Date]:[Return Date]]&gt;=Y$5)*(Table2[[Last Name]:[Last Name]]=$A32)*(Table2[[Event]:[Event]]="TDY")),"TDY",IF(SUMPRODUCT((Table2[[Start Date]:[Start Date]]&lt;=Y$5)*(Table2[[Return Date]:[Return Date]]&gt;=Y$5)*(Table2[[Last Name]:[Last Name]]=$A32)*(Table2[[Event]:[Event]]="Quarters")),"QTRS",IF(SUMPRODUCT((Table2[[Start Date]:[Start Date]]&lt;=Y$5)*(Table2[[Return Date]:[Return Date]]&gt;=Y$5)*(Table2[[Last Name]:[Last Name]]=$A32)*(Table2[[Event]:[Event]]="Appt")),"APPT",IF(SUMPRODUCT((Table2[[Start Date]:[Start Date]]&lt;=Y$5)*(Table2[[Return Date]:[Return Date]]&gt;=Y$5)*(Table2[[Last Name]:[Last Name]]=$A32)*(Table2[[Event]:[Event]]="Bay Orderly")),"BO",IF(SUMPRODUCT((Table2[[Start Date]:[Start Date]]&lt;=Y$5)*(Table2[[Return Date]:[Return Date]]&gt;=Y$5)*(Table2[[Last Name]:[Last Name]]=$A32)*(Table2[[Event]:[Event]]="Training")),"TRN",IF(SUMPRODUCT((Table2[[Start Date]:[Start Date]]&lt;=Y$5)*(Table2[[Return Date]:[Return Date]]&gt;=Y$5)*(Table2[[Last Name]:[Last Name]]=$A32)*(Table2[[Event]:[Event]]="PME")),"PME",IF(SUMPRODUCT((Table2[[Start Date]:[Start Date]]&lt;=Y$5)*(Table2[[Return Date]:[Return Date]]&gt;=Y$5)*(Table2[[Last Name]:[Last Name]]=$A32)*(Table2[[Event]:[Event]]="Leave")),"LV","")))))))),0)</f>
        <v/>
      </c>
      <c r="Z32" s="28" t="str">
        <f>IF($A32&lt;&gt;"",IF(SUMPRODUCT((Table2[[Start Date]:[Start Date]]&lt;=Z$5)*(Table2[[Return Date]:[Return Date]]&gt;=Z$5)*(Table2[[Last Name]:[Last Name]]=$A32)*(Table2[[Event]:[Event]]="Deployed")),"DPLY",IF(SUMPRODUCT((Table2[[Start Date]:[Start Date]]&lt;=Z$5)*(Table2[[Return Date]:[Return Date]]&gt;=Z$5)*(Table2[[Last Name]:[Last Name]]=$A32)*(Table2[[Event]:[Event]]="TDY")),"TDY",IF(SUMPRODUCT((Table2[[Start Date]:[Start Date]]&lt;=Z$5)*(Table2[[Return Date]:[Return Date]]&gt;=Z$5)*(Table2[[Last Name]:[Last Name]]=$A32)*(Table2[[Event]:[Event]]="Quarters")),"QTRS",IF(SUMPRODUCT((Table2[[Start Date]:[Start Date]]&lt;=Z$5)*(Table2[[Return Date]:[Return Date]]&gt;=Z$5)*(Table2[[Last Name]:[Last Name]]=$A32)*(Table2[[Event]:[Event]]="Appt")),"APPT",IF(SUMPRODUCT((Table2[[Start Date]:[Start Date]]&lt;=Z$5)*(Table2[[Return Date]:[Return Date]]&gt;=Z$5)*(Table2[[Last Name]:[Last Name]]=$A32)*(Table2[[Event]:[Event]]="Bay Orderly")),"BO",IF(SUMPRODUCT((Table2[[Start Date]:[Start Date]]&lt;=Z$5)*(Table2[[Return Date]:[Return Date]]&gt;=Z$5)*(Table2[[Last Name]:[Last Name]]=$A32)*(Table2[[Event]:[Event]]="Training")),"TRN",IF(SUMPRODUCT((Table2[[Start Date]:[Start Date]]&lt;=Z$5)*(Table2[[Return Date]:[Return Date]]&gt;=Z$5)*(Table2[[Last Name]:[Last Name]]=$A32)*(Table2[[Event]:[Event]]="PME")),"PME",IF(SUMPRODUCT((Table2[[Start Date]:[Start Date]]&lt;=Z$5)*(Table2[[Return Date]:[Return Date]]&gt;=Z$5)*(Table2[[Last Name]:[Last Name]]=$A32)*(Table2[[Event]:[Event]]="Leave")),"LV","")))))))),0)</f>
        <v/>
      </c>
      <c r="AA32" s="28" t="str">
        <f>IF($A32&lt;&gt;"",IF(SUMPRODUCT((Table2[[Start Date]:[Start Date]]&lt;=AA$5)*(Table2[[Return Date]:[Return Date]]&gt;=AA$5)*(Table2[[Last Name]:[Last Name]]=$A32)*(Table2[[Event]:[Event]]="Deployed")),"DPLY",IF(SUMPRODUCT((Table2[[Start Date]:[Start Date]]&lt;=AA$5)*(Table2[[Return Date]:[Return Date]]&gt;=AA$5)*(Table2[[Last Name]:[Last Name]]=$A32)*(Table2[[Event]:[Event]]="TDY")),"TDY",IF(SUMPRODUCT((Table2[[Start Date]:[Start Date]]&lt;=AA$5)*(Table2[[Return Date]:[Return Date]]&gt;=AA$5)*(Table2[[Last Name]:[Last Name]]=$A32)*(Table2[[Event]:[Event]]="Quarters")),"QTRS",IF(SUMPRODUCT((Table2[[Start Date]:[Start Date]]&lt;=AA$5)*(Table2[[Return Date]:[Return Date]]&gt;=AA$5)*(Table2[[Last Name]:[Last Name]]=$A32)*(Table2[[Event]:[Event]]="Appt")),"APPT",IF(SUMPRODUCT((Table2[[Start Date]:[Start Date]]&lt;=AA$5)*(Table2[[Return Date]:[Return Date]]&gt;=AA$5)*(Table2[[Last Name]:[Last Name]]=$A32)*(Table2[[Event]:[Event]]="Bay Orderly")),"BO",IF(SUMPRODUCT((Table2[[Start Date]:[Start Date]]&lt;=AA$5)*(Table2[[Return Date]:[Return Date]]&gt;=AA$5)*(Table2[[Last Name]:[Last Name]]=$A32)*(Table2[[Event]:[Event]]="Training")),"TRN",IF(SUMPRODUCT((Table2[[Start Date]:[Start Date]]&lt;=AA$5)*(Table2[[Return Date]:[Return Date]]&gt;=AA$5)*(Table2[[Last Name]:[Last Name]]=$A32)*(Table2[[Event]:[Event]]="PME")),"PME",IF(SUMPRODUCT((Table2[[Start Date]:[Start Date]]&lt;=AA$5)*(Table2[[Return Date]:[Return Date]]&gt;=AA$5)*(Table2[[Last Name]:[Last Name]]=$A32)*(Table2[[Event]:[Event]]="Leave")),"LV","")))))))),0)</f>
        <v/>
      </c>
      <c r="AB32" s="28" t="str">
        <f>IF($A32&lt;&gt;"",IF(SUMPRODUCT((Table2[[Start Date]:[Start Date]]&lt;=AB$5)*(Table2[[Return Date]:[Return Date]]&gt;=AB$5)*(Table2[[Last Name]:[Last Name]]=$A32)*(Table2[[Event]:[Event]]="Deployed")),"DPLY",IF(SUMPRODUCT((Table2[[Start Date]:[Start Date]]&lt;=AB$5)*(Table2[[Return Date]:[Return Date]]&gt;=AB$5)*(Table2[[Last Name]:[Last Name]]=$A32)*(Table2[[Event]:[Event]]="TDY")),"TDY",IF(SUMPRODUCT((Table2[[Start Date]:[Start Date]]&lt;=AB$5)*(Table2[[Return Date]:[Return Date]]&gt;=AB$5)*(Table2[[Last Name]:[Last Name]]=$A32)*(Table2[[Event]:[Event]]="Quarters")),"QTRS",IF(SUMPRODUCT((Table2[[Start Date]:[Start Date]]&lt;=AB$5)*(Table2[[Return Date]:[Return Date]]&gt;=AB$5)*(Table2[[Last Name]:[Last Name]]=$A32)*(Table2[[Event]:[Event]]="Appt")),"APPT",IF(SUMPRODUCT((Table2[[Start Date]:[Start Date]]&lt;=AB$5)*(Table2[[Return Date]:[Return Date]]&gt;=AB$5)*(Table2[[Last Name]:[Last Name]]=$A32)*(Table2[[Event]:[Event]]="Bay Orderly")),"BO",IF(SUMPRODUCT((Table2[[Start Date]:[Start Date]]&lt;=AB$5)*(Table2[[Return Date]:[Return Date]]&gt;=AB$5)*(Table2[[Last Name]:[Last Name]]=$A32)*(Table2[[Event]:[Event]]="Training")),"TRN",IF(SUMPRODUCT((Table2[[Start Date]:[Start Date]]&lt;=AB$5)*(Table2[[Return Date]:[Return Date]]&gt;=AB$5)*(Table2[[Last Name]:[Last Name]]=$A32)*(Table2[[Event]:[Event]]="PME")),"PME",IF(SUMPRODUCT((Table2[[Start Date]:[Start Date]]&lt;=AB$5)*(Table2[[Return Date]:[Return Date]]&gt;=AB$5)*(Table2[[Last Name]:[Last Name]]=$A32)*(Table2[[Event]:[Event]]="Leave")),"LV","")))))))),0)</f>
        <v/>
      </c>
      <c r="AC32" s="28" t="str">
        <f>IF($A32&lt;&gt;"",IF(SUMPRODUCT((Table2[[Start Date]:[Start Date]]&lt;=AC$5)*(Table2[[Return Date]:[Return Date]]&gt;=AC$5)*(Table2[[Last Name]:[Last Name]]=$A32)*(Table2[[Event]:[Event]]="Deployed")),"DPLY",IF(SUMPRODUCT((Table2[[Start Date]:[Start Date]]&lt;=AC$5)*(Table2[[Return Date]:[Return Date]]&gt;=AC$5)*(Table2[[Last Name]:[Last Name]]=$A32)*(Table2[[Event]:[Event]]="TDY")),"TDY",IF(SUMPRODUCT((Table2[[Start Date]:[Start Date]]&lt;=AC$5)*(Table2[[Return Date]:[Return Date]]&gt;=AC$5)*(Table2[[Last Name]:[Last Name]]=$A32)*(Table2[[Event]:[Event]]="Quarters")),"QTRS",IF(SUMPRODUCT((Table2[[Start Date]:[Start Date]]&lt;=AC$5)*(Table2[[Return Date]:[Return Date]]&gt;=AC$5)*(Table2[[Last Name]:[Last Name]]=$A32)*(Table2[[Event]:[Event]]="Appt")),"APPT",IF(SUMPRODUCT((Table2[[Start Date]:[Start Date]]&lt;=AC$5)*(Table2[[Return Date]:[Return Date]]&gt;=AC$5)*(Table2[[Last Name]:[Last Name]]=$A32)*(Table2[[Event]:[Event]]="Bay Orderly")),"BO",IF(SUMPRODUCT((Table2[[Start Date]:[Start Date]]&lt;=AC$5)*(Table2[[Return Date]:[Return Date]]&gt;=AC$5)*(Table2[[Last Name]:[Last Name]]=$A32)*(Table2[[Event]:[Event]]="Training")),"TRN",IF(SUMPRODUCT((Table2[[Start Date]:[Start Date]]&lt;=AC$5)*(Table2[[Return Date]:[Return Date]]&gt;=AC$5)*(Table2[[Last Name]:[Last Name]]=$A32)*(Table2[[Event]:[Event]]="PME")),"PME",IF(SUMPRODUCT((Table2[[Start Date]:[Start Date]]&lt;=AC$5)*(Table2[[Return Date]:[Return Date]]&gt;=AC$5)*(Table2[[Last Name]:[Last Name]]=$A32)*(Table2[[Event]:[Event]]="Leave")),"LV","")))))))),0)</f>
        <v/>
      </c>
      <c r="AD32" s="28" t="str">
        <f>IF($A32&lt;&gt;"",IF(SUMPRODUCT((Table2[[Start Date]:[Start Date]]&lt;=AD$5)*(Table2[[Return Date]:[Return Date]]&gt;=AD$5)*(Table2[[Last Name]:[Last Name]]=$A32)*(Table2[[Event]:[Event]]="Deployed")),"DPLY",IF(SUMPRODUCT((Table2[[Start Date]:[Start Date]]&lt;=AD$5)*(Table2[[Return Date]:[Return Date]]&gt;=AD$5)*(Table2[[Last Name]:[Last Name]]=$A32)*(Table2[[Event]:[Event]]="TDY")),"TDY",IF(SUMPRODUCT((Table2[[Start Date]:[Start Date]]&lt;=AD$5)*(Table2[[Return Date]:[Return Date]]&gt;=AD$5)*(Table2[[Last Name]:[Last Name]]=$A32)*(Table2[[Event]:[Event]]="Quarters")),"QTRS",IF(SUMPRODUCT((Table2[[Start Date]:[Start Date]]&lt;=AD$5)*(Table2[[Return Date]:[Return Date]]&gt;=AD$5)*(Table2[[Last Name]:[Last Name]]=$A32)*(Table2[[Event]:[Event]]="Appt")),"APPT",IF(SUMPRODUCT((Table2[[Start Date]:[Start Date]]&lt;=AD$5)*(Table2[[Return Date]:[Return Date]]&gt;=AD$5)*(Table2[[Last Name]:[Last Name]]=$A32)*(Table2[[Event]:[Event]]="Bay Orderly")),"BO",IF(SUMPRODUCT((Table2[[Start Date]:[Start Date]]&lt;=AD$5)*(Table2[[Return Date]:[Return Date]]&gt;=AD$5)*(Table2[[Last Name]:[Last Name]]=$A32)*(Table2[[Event]:[Event]]="Training")),"TRN",IF(SUMPRODUCT((Table2[[Start Date]:[Start Date]]&lt;=AD$5)*(Table2[[Return Date]:[Return Date]]&gt;=AD$5)*(Table2[[Last Name]:[Last Name]]=$A32)*(Table2[[Event]:[Event]]="PME")),"PME",IF(SUMPRODUCT((Table2[[Start Date]:[Start Date]]&lt;=AD$5)*(Table2[[Return Date]:[Return Date]]&gt;=AD$5)*(Table2[[Last Name]:[Last Name]]=$A32)*(Table2[[Event]:[Event]]="Leave")),"LV","")))))))),0)</f>
        <v/>
      </c>
      <c r="AE32" s="28" t="str">
        <f>IF($A32&lt;&gt;"",IF(SUMPRODUCT((Table2[[Start Date]:[Start Date]]&lt;=AE$5)*(Table2[[Return Date]:[Return Date]]&gt;=AE$5)*(Table2[[Last Name]:[Last Name]]=$A32)*(Table2[[Event]:[Event]]="Deployed")),"DPLY",IF(SUMPRODUCT((Table2[[Start Date]:[Start Date]]&lt;=AE$5)*(Table2[[Return Date]:[Return Date]]&gt;=AE$5)*(Table2[[Last Name]:[Last Name]]=$A32)*(Table2[[Event]:[Event]]="TDY")),"TDY",IF(SUMPRODUCT((Table2[[Start Date]:[Start Date]]&lt;=AE$5)*(Table2[[Return Date]:[Return Date]]&gt;=AE$5)*(Table2[[Last Name]:[Last Name]]=$A32)*(Table2[[Event]:[Event]]="Quarters")),"QTRS",IF(SUMPRODUCT((Table2[[Start Date]:[Start Date]]&lt;=AE$5)*(Table2[[Return Date]:[Return Date]]&gt;=AE$5)*(Table2[[Last Name]:[Last Name]]=$A32)*(Table2[[Event]:[Event]]="Appt")),"APPT",IF(SUMPRODUCT((Table2[[Start Date]:[Start Date]]&lt;=AE$5)*(Table2[[Return Date]:[Return Date]]&gt;=AE$5)*(Table2[[Last Name]:[Last Name]]=$A32)*(Table2[[Event]:[Event]]="Bay Orderly")),"BO",IF(SUMPRODUCT((Table2[[Start Date]:[Start Date]]&lt;=AE$5)*(Table2[[Return Date]:[Return Date]]&gt;=AE$5)*(Table2[[Last Name]:[Last Name]]=$A32)*(Table2[[Event]:[Event]]="Training")),"TRN",IF(SUMPRODUCT((Table2[[Start Date]:[Start Date]]&lt;=AE$5)*(Table2[[Return Date]:[Return Date]]&gt;=AE$5)*(Table2[[Last Name]:[Last Name]]=$A32)*(Table2[[Event]:[Event]]="PME")),"PME",IF(SUMPRODUCT((Table2[[Start Date]:[Start Date]]&lt;=AE$5)*(Table2[[Return Date]:[Return Date]]&gt;=AE$5)*(Table2[[Last Name]:[Last Name]]=$A32)*(Table2[[Event]:[Event]]="Leave")),"LV","")))))))),0)</f>
        <v/>
      </c>
      <c r="AF32" s="28" t="str">
        <f>IF($A32&lt;&gt;"",IF(SUMPRODUCT((Table2[[Start Date]:[Start Date]]&lt;=AF$5)*(Table2[[Return Date]:[Return Date]]&gt;=AF$5)*(Table2[[Last Name]:[Last Name]]=$A32)*(Table2[[Event]:[Event]]="Deployed")),"DPLY",IF(SUMPRODUCT((Table2[[Start Date]:[Start Date]]&lt;=AF$5)*(Table2[[Return Date]:[Return Date]]&gt;=AF$5)*(Table2[[Last Name]:[Last Name]]=$A32)*(Table2[[Event]:[Event]]="TDY")),"TDY",IF(SUMPRODUCT((Table2[[Start Date]:[Start Date]]&lt;=AF$5)*(Table2[[Return Date]:[Return Date]]&gt;=AF$5)*(Table2[[Last Name]:[Last Name]]=$A32)*(Table2[[Event]:[Event]]="Quarters")),"QTRS",IF(SUMPRODUCT((Table2[[Start Date]:[Start Date]]&lt;=AF$5)*(Table2[[Return Date]:[Return Date]]&gt;=AF$5)*(Table2[[Last Name]:[Last Name]]=$A32)*(Table2[[Event]:[Event]]="Appt")),"APPT",IF(SUMPRODUCT((Table2[[Start Date]:[Start Date]]&lt;=AF$5)*(Table2[[Return Date]:[Return Date]]&gt;=AF$5)*(Table2[[Last Name]:[Last Name]]=$A32)*(Table2[[Event]:[Event]]="Bay Orderly")),"BO",IF(SUMPRODUCT((Table2[[Start Date]:[Start Date]]&lt;=AF$5)*(Table2[[Return Date]:[Return Date]]&gt;=AF$5)*(Table2[[Last Name]:[Last Name]]=$A32)*(Table2[[Event]:[Event]]="Training")),"TRN",IF(SUMPRODUCT((Table2[[Start Date]:[Start Date]]&lt;=AF$5)*(Table2[[Return Date]:[Return Date]]&gt;=AF$5)*(Table2[[Last Name]:[Last Name]]=$A32)*(Table2[[Event]:[Event]]="PME")),"PME",IF(SUMPRODUCT((Table2[[Start Date]:[Start Date]]&lt;=AF$5)*(Table2[[Return Date]:[Return Date]]&gt;=AF$5)*(Table2[[Last Name]:[Last Name]]=$A32)*(Table2[[Event]:[Event]]="Leave")),"LV","")))))))),0)</f>
        <v/>
      </c>
      <c r="AG32" s="28" t="str">
        <f>IF($A32&lt;&gt;"",IF(SUMPRODUCT((Table2[[Start Date]:[Start Date]]&lt;=AG$5)*(Table2[[Return Date]:[Return Date]]&gt;=AG$5)*(Table2[[Last Name]:[Last Name]]=$A32)*(Table2[[Event]:[Event]]="Deployed")),"DPLY",IF(SUMPRODUCT((Table2[[Start Date]:[Start Date]]&lt;=AG$5)*(Table2[[Return Date]:[Return Date]]&gt;=AG$5)*(Table2[[Last Name]:[Last Name]]=$A32)*(Table2[[Event]:[Event]]="TDY")),"TDY",IF(SUMPRODUCT((Table2[[Start Date]:[Start Date]]&lt;=AG$5)*(Table2[[Return Date]:[Return Date]]&gt;=AG$5)*(Table2[[Last Name]:[Last Name]]=$A32)*(Table2[[Event]:[Event]]="Quarters")),"QTRS",IF(SUMPRODUCT((Table2[[Start Date]:[Start Date]]&lt;=AG$5)*(Table2[[Return Date]:[Return Date]]&gt;=AG$5)*(Table2[[Last Name]:[Last Name]]=$A32)*(Table2[[Event]:[Event]]="Appt")),"APPT",IF(SUMPRODUCT((Table2[[Start Date]:[Start Date]]&lt;=AG$5)*(Table2[[Return Date]:[Return Date]]&gt;=AG$5)*(Table2[[Last Name]:[Last Name]]=$A32)*(Table2[[Event]:[Event]]="Bay Orderly")),"BO",IF(SUMPRODUCT((Table2[[Start Date]:[Start Date]]&lt;=AG$5)*(Table2[[Return Date]:[Return Date]]&gt;=AG$5)*(Table2[[Last Name]:[Last Name]]=$A32)*(Table2[[Event]:[Event]]="Training")),"TRN",IF(SUMPRODUCT((Table2[[Start Date]:[Start Date]]&lt;=AG$5)*(Table2[[Return Date]:[Return Date]]&gt;=AG$5)*(Table2[[Last Name]:[Last Name]]=$A32)*(Table2[[Event]:[Event]]="PME")),"PME",IF(SUMPRODUCT((Table2[[Start Date]:[Start Date]]&lt;=AG$5)*(Table2[[Return Date]:[Return Date]]&gt;=AG$5)*(Table2[[Last Name]:[Last Name]]=$A32)*(Table2[[Event]:[Event]]="Leave")),"LV","")))))))),0)</f>
        <v/>
      </c>
      <c r="AH32" s="28" t="str">
        <f>IF($A32&lt;&gt;"",IF(SUMPRODUCT((Table2[[Start Date]:[Start Date]]&lt;=AH$5)*(Table2[[Return Date]:[Return Date]]&gt;=AH$5)*(Table2[[Last Name]:[Last Name]]=$A32)*(Table2[[Event]:[Event]]="Deployed")),"DPLY",IF(SUMPRODUCT((Table2[[Start Date]:[Start Date]]&lt;=AH$5)*(Table2[[Return Date]:[Return Date]]&gt;=AH$5)*(Table2[[Last Name]:[Last Name]]=$A32)*(Table2[[Event]:[Event]]="TDY")),"TDY",IF(SUMPRODUCT((Table2[[Start Date]:[Start Date]]&lt;=AH$5)*(Table2[[Return Date]:[Return Date]]&gt;=AH$5)*(Table2[[Last Name]:[Last Name]]=$A32)*(Table2[[Event]:[Event]]="Quarters")),"QTRS",IF(SUMPRODUCT((Table2[[Start Date]:[Start Date]]&lt;=AH$5)*(Table2[[Return Date]:[Return Date]]&gt;=AH$5)*(Table2[[Last Name]:[Last Name]]=$A32)*(Table2[[Event]:[Event]]="Appt")),"APPT",IF(SUMPRODUCT((Table2[[Start Date]:[Start Date]]&lt;=AH$5)*(Table2[[Return Date]:[Return Date]]&gt;=AH$5)*(Table2[[Last Name]:[Last Name]]=$A32)*(Table2[[Event]:[Event]]="Bay Orderly")),"BO",IF(SUMPRODUCT((Table2[[Start Date]:[Start Date]]&lt;=AH$5)*(Table2[[Return Date]:[Return Date]]&gt;=AH$5)*(Table2[[Last Name]:[Last Name]]=$A32)*(Table2[[Event]:[Event]]="Training")),"TRN",IF(SUMPRODUCT((Table2[[Start Date]:[Start Date]]&lt;=AH$5)*(Table2[[Return Date]:[Return Date]]&gt;=AH$5)*(Table2[[Last Name]:[Last Name]]=$A32)*(Table2[[Event]:[Event]]="PME")),"PME",IF(SUMPRODUCT((Table2[[Start Date]:[Start Date]]&lt;=AH$5)*(Table2[[Return Date]:[Return Date]]&gt;=AH$5)*(Table2[[Last Name]:[Last Name]]=$A32)*(Table2[[Event]:[Event]]="Leave")),"LV","")))))))),0)</f>
        <v/>
      </c>
      <c r="AI32" s="61" t="str">
        <f>IF($A32&lt;&gt;"",IF(SUMPRODUCT((Table2[[Start Date]:[Start Date]]&lt;=AI$5)*(Table2[[Return Date]:[Return Date]]&gt;=AI$5)*(Table2[[Last Name]:[Last Name]]=$A32)*(Table2[[Event]:[Event]]="Deployed")),"DPLY",IF(SUMPRODUCT((Table2[[Start Date]:[Start Date]]&lt;=AI$5)*(Table2[[Return Date]:[Return Date]]&gt;=AI$5)*(Table2[[Last Name]:[Last Name]]=$A32)*(Table2[[Event]:[Event]]="TDY")),"TDY",IF(SUMPRODUCT((Table2[[Start Date]:[Start Date]]&lt;=AI$5)*(Table2[[Return Date]:[Return Date]]&gt;=AI$5)*(Table2[[Last Name]:[Last Name]]=$A32)*(Table2[[Event]:[Event]]="Quarters")),"QTRS",IF(SUMPRODUCT((Table2[[Start Date]:[Start Date]]&lt;=AI$5)*(Table2[[Return Date]:[Return Date]]&gt;=AI$5)*(Table2[[Last Name]:[Last Name]]=$A32)*(Table2[[Event]:[Event]]="Appt")),"APPT",IF(SUMPRODUCT((Table2[[Start Date]:[Start Date]]&lt;=AI$5)*(Table2[[Return Date]:[Return Date]]&gt;=AI$5)*(Table2[[Last Name]:[Last Name]]=$A32)*(Table2[[Event]:[Event]]="Bay Orderly")),"BO",IF(SUMPRODUCT((Table2[[Start Date]:[Start Date]]&lt;=AI$5)*(Table2[[Return Date]:[Return Date]]&gt;=AI$5)*(Table2[[Last Name]:[Last Name]]=$A32)*(Table2[[Event]:[Event]]="Training")),"TRN",IF(SUMPRODUCT((Table2[[Start Date]:[Start Date]]&lt;=AI$5)*(Table2[[Return Date]:[Return Date]]&gt;=AI$5)*(Table2[[Last Name]:[Last Name]]=$A32)*(Table2[[Event]:[Event]]="PME")),"PME",IF(SUMPRODUCT((Table2[[Start Date]:[Start Date]]&lt;=AI$5)*(Table2[[Return Date]:[Return Date]]&gt;=AI$5)*(Table2[[Last Name]:[Last Name]]=$A32)*(Table2[[Event]:[Event]]="Leave")),"LV","")))))))),0)</f>
        <v/>
      </c>
    </row>
    <row r="33" spans="1:35" x14ac:dyDescent="0.25">
      <c r="A33" s="74" t="s">
        <v>24</v>
      </c>
      <c r="B33" s="75" t="str">
        <f>IFERROR(INDEX(Table3[Rank],MATCH('Flight Schedule'!A33,Names,0)),"")</f>
        <v>Amn</v>
      </c>
      <c r="C33" s="76">
        <v>5</v>
      </c>
      <c r="D33" s="77">
        <f>_xlfn.IFNA(INDEX(Table3[Deros],MATCH('Flight Schedule'!$A33,Table3[Last Name],0)),"")</f>
        <v>45807</v>
      </c>
      <c r="E33" s="28" t="str">
        <f>IF($A33&lt;&gt;"",IF(SUMPRODUCT((Table2[[Start Date]:[Start Date]]&lt;=E$5)*(Table2[[Return Date]:[Return Date]]&gt;=E$5)*(Table2[[Last Name]:[Last Name]]=$A33)*(Table2[[Event]:[Event]]="Deployed")),"DPLY",IF(SUMPRODUCT((Table2[[Start Date]:[Start Date]]&lt;=E$5)*(Table2[[Return Date]:[Return Date]]&gt;=E$5)*(Table2[[Last Name]:[Last Name]]=$A33)*(Table2[[Event]:[Event]]="TDY")),"TDY",IF(SUMPRODUCT((Table2[[Start Date]:[Start Date]]&lt;=E$5)*(Table2[[Return Date]:[Return Date]]&gt;=E$5)*(Table2[[Last Name]:[Last Name]]=$A33)*(Table2[[Event]:[Event]]="Quarters")),"QTRS",IF(SUMPRODUCT((Table2[[Start Date]:[Start Date]]&lt;=E$5)*(Table2[[Return Date]:[Return Date]]&gt;=E$5)*(Table2[[Last Name]:[Last Name]]=$A33)*(Table2[[Event]:[Event]]="Appt")),"APPT",IF(SUMPRODUCT((Table2[[Start Date]:[Start Date]]&lt;=E$5)*(Table2[[Return Date]:[Return Date]]&gt;=E$5)*(Table2[[Last Name]:[Last Name]]=$A33)*(Table2[[Event]:[Event]]="Bay Orderly")),"BO",IF(SUMPRODUCT((Table2[[Start Date]:[Start Date]]&lt;=E$5)*(Table2[[Return Date]:[Return Date]]&gt;=E$5)*(Table2[[Last Name]:[Last Name]]=$A33)*(Table2[[Event]:[Event]]="Training")),"TRN",IF(SUMPRODUCT((Table2[[Start Date]:[Start Date]]&lt;=E$5)*(Table2[[Return Date]:[Return Date]]&gt;=E$5)*(Table2[[Last Name]:[Last Name]]=$A33)*(Table2[[Event]:[Event]]="PME")),"PME",IF(SUMPRODUCT((Table2[[Start Date]:[Start Date]]&lt;=E$5)*(Table2[[Return Date]:[Return Date]]&gt;=E$5)*(Table2[[Last Name]:[Last Name]]=$A33)*(Table2[[Event]:[Event]]="Leave")),"LV","")))))))),0)</f>
        <v/>
      </c>
      <c r="F33" s="28" t="str">
        <f>IF($A33&lt;&gt;"",IF(SUMPRODUCT((Table2[[Start Date]:[Start Date]]&lt;=F$5)*(Table2[[Return Date]:[Return Date]]&gt;=F$5)*(Table2[[Last Name]:[Last Name]]=$A33)*(Table2[[Event]:[Event]]="Deployed")),"DPLY",IF(SUMPRODUCT((Table2[[Start Date]:[Start Date]]&lt;=F$5)*(Table2[[Return Date]:[Return Date]]&gt;=F$5)*(Table2[[Last Name]:[Last Name]]=$A33)*(Table2[[Event]:[Event]]="TDY")),"TDY",IF(SUMPRODUCT((Table2[[Start Date]:[Start Date]]&lt;=F$5)*(Table2[[Return Date]:[Return Date]]&gt;=F$5)*(Table2[[Last Name]:[Last Name]]=$A33)*(Table2[[Event]:[Event]]="Quarters")),"QTRS",IF(SUMPRODUCT((Table2[[Start Date]:[Start Date]]&lt;=F$5)*(Table2[[Return Date]:[Return Date]]&gt;=F$5)*(Table2[[Last Name]:[Last Name]]=$A33)*(Table2[[Event]:[Event]]="Appt")),"APPT",IF(SUMPRODUCT((Table2[[Start Date]:[Start Date]]&lt;=F$5)*(Table2[[Return Date]:[Return Date]]&gt;=F$5)*(Table2[[Last Name]:[Last Name]]=$A33)*(Table2[[Event]:[Event]]="Bay Orderly")),"BO",IF(SUMPRODUCT((Table2[[Start Date]:[Start Date]]&lt;=F$5)*(Table2[[Return Date]:[Return Date]]&gt;=F$5)*(Table2[[Last Name]:[Last Name]]=$A33)*(Table2[[Event]:[Event]]="Training")),"TRN",IF(SUMPRODUCT((Table2[[Start Date]:[Start Date]]&lt;=F$5)*(Table2[[Return Date]:[Return Date]]&gt;=F$5)*(Table2[[Last Name]:[Last Name]]=$A33)*(Table2[[Event]:[Event]]="PME")),"PME",IF(SUMPRODUCT((Table2[[Start Date]:[Start Date]]&lt;=F$5)*(Table2[[Return Date]:[Return Date]]&gt;=F$5)*(Table2[[Last Name]:[Last Name]]=$A33)*(Table2[[Event]:[Event]]="Leave")),"LV","")))))))),0)</f>
        <v/>
      </c>
      <c r="G33" s="28" t="str">
        <f>IF($A33&lt;&gt;"",IF(SUMPRODUCT((Table2[[Start Date]:[Start Date]]&lt;=G$5)*(Table2[[Return Date]:[Return Date]]&gt;=G$5)*(Table2[[Last Name]:[Last Name]]=$A33)*(Table2[[Event]:[Event]]="Deployed")),"DPLY",IF(SUMPRODUCT((Table2[[Start Date]:[Start Date]]&lt;=G$5)*(Table2[[Return Date]:[Return Date]]&gt;=G$5)*(Table2[[Last Name]:[Last Name]]=$A33)*(Table2[[Event]:[Event]]="TDY")),"TDY",IF(SUMPRODUCT((Table2[[Start Date]:[Start Date]]&lt;=G$5)*(Table2[[Return Date]:[Return Date]]&gt;=G$5)*(Table2[[Last Name]:[Last Name]]=$A33)*(Table2[[Event]:[Event]]="Quarters")),"QTRS",IF(SUMPRODUCT((Table2[[Start Date]:[Start Date]]&lt;=G$5)*(Table2[[Return Date]:[Return Date]]&gt;=G$5)*(Table2[[Last Name]:[Last Name]]=$A33)*(Table2[[Event]:[Event]]="Appt")),"APPT",IF(SUMPRODUCT((Table2[[Start Date]:[Start Date]]&lt;=G$5)*(Table2[[Return Date]:[Return Date]]&gt;=G$5)*(Table2[[Last Name]:[Last Name]]=$A33)*(Table2[[Event]:[Event]]="Bay Orderly")),"BO",IF(SUMPRODUCT((Table2[[Start Date]:[Start Date]]&lt;=G$5)*(Table2[[Return Date]:[Return Date]]&gt;=G$5)*(Table2[[Last Name]:[Last Name]]=$A33)*(Table2[[Event]:[Event]]="Training")),"TRN",IF(SUMPRODUCT((Table2[[Start Date]:[Start Date]]&lt;=G$5)*(Table2[[Return Date]:[Return Date]]&gt;=G$5)*(Table2[[Last Name]:[Last Name]]=$A33)*(Table2[[Event]:[Event]]="PME")),"PME",IF(SUMPRODUCT((Table2[[Start Date]:[Start Date]]&lt;=G$5)*(Table2[[Return Date]:[Return Date]]&gt;=G$5)*(Table2[[Last Name]:[Last Name]]=$A33)*(Table2[[Event]:[Event]]="Leave")),"LV","")))))))),0)</f>
        <v/>
      </c>
      <c r="H33" s="28" t="str">
        <f>IF($A33&lt;&gt;"",IF(SUMPRODUCT((Table2[[Start Date]:[Start Date]]&lt;=H$5)*(Table2[[Return Date]:[Return Date]]&gt;=H$5)*(Table2[[Last Name]:[Last Name]]=$A33)*(Table2[[Event]:[Event]]="Deployed")),"DPLY",IF(SUMPRODUCT((Table2[[Start Date]:[Start Date]]&lt;=H$5)*(Table2[[Return Date]:[Return Date]]&gt;=H$5)*(Table2[[Last Name]:[Last Name]]=$A33)*(Table2[[Event]:[Event]]="TDY")),"TDY",IF(SUMPRODUCT((Table2[[Start Date]:[Start Date]]&lt;=H$5)*(Table2[[Return Date]:[Return Date]]&gt;=H$5)*(Table2[[Last Name]:[Last Name]]=$A33)*(Table2[[Event]:[Event]]="Quarters")),"QTRS",IF(SUMPRODUCT((Table2[[Start Date]:[Start Date]]&lt;=H$5)*(Table2[[Return Date]:[Return Date]]&gt;=H$5)*(Table2[[Last Name]:[Last Name]]=$A33)*(Table2[[Event]:[Event]]="Appt")),"APPT",IF(SUMPRODUCT((Table2[[Start Date]:[Start Date]]&lt;=H$5)*(Table2[[Return Date]:[Return Date]]&gt;=H$5)*(Table2[[Last Name]:[Last Name]]=$A33)*(Table2[[Event]:[Event]]="Bay Orderly")),"BO",IF(SUMPRODUCT((Table2[[Start Date]:[Start Date]]&lt;=H$5)*(Table2[[Return Date]:[Return Date]]&gt;=H$5)*(Table2[[Last Name]:[Last Name]]=$A33)*(Table2[[Event]:[Event]]="Training")),"TRN",IF(SUMPRODUCT((Table2[[Start Date]:[Start Date]]&lt;=H$5)*(Table2[[Return Date]:[Return Date]]&gt;=H$5)*(Table2[[Last Name]:[Last Name]]=$A33)*(Table2[[Event]:[Event]]="PME")),"PME",IF(SUMPRODUCT((Table2[[Start Date]:[Start Date]]&lt;=H$5)*(Table2[[Return Date]:[Return Date]]&gt;=H$5)*(Table2[[Last Name]:[Last Name]]=$A33)*(Table2[[Event]:[Event]]="Leave")),"LV","")))))))),0)</f>
        <v/>
      </c>
      <c r="I33" s="28" t="str">
        <f>IF($A33&lt;&gt;"",IF(SUMPRODUCT((Table2[[Start Date]:[Start Date]]&lt;=I$5)*(Table2[[Return Date]:[Return Date]]&gt;=I$5)*(Table2[[Last Name]:[Last Name]]=$A33)*(Table2[[Event]:[Event]]="Deployed")),"DPLY",IF(SUMPRODUCT((Table2[[Start Date]:[Start Date]]&lt;=I$5)*(Table2[[Return Date]:[Return Date]]&gt;=I$5)*(Table2[[Last Name]:[Last Name]]=$A33)*(Table2[[Event]:[Event]]="TDY")),"TDY",IF(SUMPRODUCT((Table2[[Start Date]:[Start Date]]&lt;=I$5)*(Table2[[Return Date]:[Return Date]]&gt;=I$5)*(Table2[[Last Name]:[Last Name]]=$A33)*(Table2[[Event]:[Event]]="Quarters")),"QTRS",IF(SUMPRODUCT((Table2[[Start Date]:[Start Date]]&lt;=I$5)*(Table2[[Return Date]:[Return Date]]&gt;=I$5)*(Table2[[Last Name]:[Last Name]]=$A33)*(Table2[[Event]:[Event]]="Appt")),"APPT",IF(SUMPRODUCT((Table2[[Start Date]:[Start Date]]&lt;=I$5)*(Table2[[Return Date]:[Return Date]]&gt;=I$5)*(Table2[[Last Name]:[Last Name]]=$A33)*(Table2[[Event]:[Event]]="Bay Orderly")),"BO",IF(SUMPRODUCT((Table2[[Start Date]:[Start Date]]&lt;=I$5)*(Table2[[Return Date]:[Return Date]]&gt;=I$5)*(Table2[[Last Name]:[Last Name]]=$A33)*(Table2[[Event]:[Event]]="Training")),"TRN",IF(SUMPRODUCT((Table2[[Start Date]:[Start Date]]&lt;=I$5)*(Table2[[Return Date]:[Return Date]]&gt;=I$5)*(Table2[[Last Name]:[Last Name]]=$A33)*(Table2[[Event]:[Event]]="PME")),"PME",IF(SUMPRODUCT((Table2[[Start Date]:[Start Date]]&lt;=I$5)*(Table2[[Return Date]:[Return Date]]&gt;=I$5)*(Table2[[Last Name]:[Last Name]]=$A33)*(Table2[[Event]:[Event]]="Leave")),"LV","")))))))),0)</f>
        <v/>
      </c>
      <c r="J33" s="28" t="str">
        <f>IF($A33&lt;&gt;"",IF(SUMPRODUCT((Table2[[Start Date]:[Start Date]]&lt;=J$5)*(Table2[[Return Date]:[Return Date]]&gt;=J$5)*(Table2[[Last Name]:[Last Name]]=$A33)*(Table2[[Event]:[Event]]="Deployed")),"DPLY",IF(SUMPRODUCT((Table2[[Start Date]:[Start Date]]&lt;=J$5)*(Table2[[Return Date]:[Return Date]]&gt;=J$5)*(Table2[[Last Name]:[Last Name]]=$A33)*(Table2[[Event]:[Event]]="TDY")),"TDY",IF(SUMPRODUCT((Table2[[Start Date]:[Start Date]]&lt;=J$5)*(Table2[[Return Date]:[Return Date]]&gt;=J$5)*(Table2[[Last Name]:[Last Name]]=$A33)*(Table2[[Event]:[Event]]="Quarters")),"QTRS",IF(SUMPRODUCT((Table2[[Start Date]:[Start Date]]&lt;=J$5)*(Table2[[Return Date]:[Return Date]]&gt;=J$5)*(Table2[[Last Name]:[Last Name]]=$A33)*(Table2[[Event]:[Event]]="Appt")),"APPT",IF(SUMPRODUCT((Table2[[Start Date]:[Start Date]]&lt;=J$5)*(Table2[[Return Date]:[Return Date]]&gt;=J$5)*(Table2[[Last Name]:[Last Name]]=$A33)*(Table2[[Event]:[Event]]="Bay Orderly")),"BO",IF(SUMPRODUCT((Table2[[Start Date]:[Start Date]]&lt;=J$5)*(Table2[[Return Date]:[Return Date]]&gt;=J$5)*(Table2[[Last Name]:[Last Name]]=$A33)*(Table2[[Event]:[Event]]="Training")),"TRN",IF(SUMPRODUCT((Table2[[Start Date]:[Start Date]]&lt;=J$5)*(Table2[[Return Date]:[Return Date]]&gt;=J$5)*(Table2[[Last Name]:[Last Name]]=$A33)*(Table2[[Event]:[Event]]="PME")),"PME",IF(SUMPRODUCT((Table2[[Start Date]:[Start Date]]&lt;=J$5)*(Table2[[Return Date]:[Return Date]]&gt;=J$5)*(Table2[[Last Name]:[Last Name]]=$A33)*(Table2[[Event]:[Event]]="Leave")),"LV","")))))))),0)</f>
        <v/>
      </c>
      <c r="K33" s="28" t="str">
        <f>IF($A33&lt;&gt;"",IF(SUMPRODUCT((Table2[[Start Date]:[Start Date]]&lt;=K$5)*(Table2[[Return Date]:[Return Date]]&gt;=K$5)*(Table2[[Last Name]:[Last Name]]=$A33)*(Table2[[Event]:[Event]]="Deployed")),"DPLY",IF(SUMPRODUCT((Table2[[Start Date]:[Start Date]]&lt;=K$5)*(Table2[[Return Date]:[Return Date]]&gt;=K$5)*(Table2[[Last Name]:[Last Name]]=$A33)*(Table2[[Event]:[Event]]="TDY")),"TDY",IF(SUMPRODUCT((Table2[[Start Date]:[Start Date]]&lt;=K$5)*(Table2[[Return Date]:[Return Date]]&gt;=K$5)*(Table2[[Last Name]:[Last Name]]=$A33)*(Table2[[Event]:[Event]]="Quarters")),"QTRS",IF(SUMPRODUCT((Table2[[Start Date]:[Start Date]]&lt;=K$5)*(Table2[[Return Date]:[Return Date]]&gt;=K$5)*(Table2[[Last Name]:[Last Name]]=$A33)*(Table2[[Event]:[Event]]="Appt")),"APPT",IF(SUMPRODUCT((Table2[[Start Date]:[Start Date]]&lt;=K$5)*(Table2[[Return Date]:[Return Date]]&gt;=K$5)*(Table2[[Last Name]:[Last Name]]=$A33)*(Table2[[Event]:[Event]]="Bay Orderly")),"BO",IF(SUMPRODUCT((Table2[[Start Date]:[Start Date]]&lt;=K$5)*(Table2[[Return Date]:[Return Date]]&gt;=K$5)*(Table2[[Last Name]:[Last Name]]=$A33)*(Table2[[Event]:[Event]]="Training")),"TRN",IF(SUMPRODUCT((Table2[[Start Date]:[Start Date]]&lt;=K$5)*(Table2[[Return Date]:[Return Date]]&gt;=K$5)*(Table2[[Last Name]:[Last Name]]=$A33)*(Table2[[Event]:[Event]]="PME")),"PME",IF(SUMPRODUCT((Table2[[Start Date]:[Start Date]]&lt;=K$5)*(Table2[[Return Date]:[Return Date]]&gt;=K$5)*(Table2[[Last Name]:[Last Name]]=$A33)*(Table2[[Event]:[Event]]="Leave")),"LV","")))))))),0)</f>
        <v/>
      </c>
      <c r="L33" s="28" t="str">
        <f>IF($A33&lt;&gt;"",IF(SUMPRODUCT((Table2[[Start Date]:[Start Date]]&lt;=L$5)*(Table2[[Return Date]:[Return Date]]&gt;=L$5)*(Table2[[Last Name]:[Last Name]]=$A33)*(Table2[[Event]:[Event]]="Deployed")),"DPLY",IF(SUMPRODUCT((Table2[[Start Date]:[Start Date]]&lt;=L$5)*(Table2[[Return Date]:[Return Date]]&gt;=L$5)*(Table2[[Last Name]:[Last Name]]=$A33)*(Table2[[Event]:[Event]]="TDY")),"TDY",IF(SUMPRODUCT((Table2[[Start Date]:[Start Date]]&lt;=L$5)*(Table2[[Return Date]:[Return Date]]&gt;=L$5)*(Table2[[Last Name]:[Last Name]]=$A33)*(Table2[[Event]:[Event]]="Quarters")),"QTRS",IF(SUMPRODUCT((Table2[[Start Date]:[Start Date]]&lt;=L$5)*(Table2[[Return Date]:[Return Date]]&gt;=L$5)*(Table2[[Last Name]:[Last Name]]=$A33)*(Table2[[Event]:[Event]]="Appt")),"APPT",IF(SUMPRODUCT((Table2[[Start Date]:[Start Date]]&lt;=L$5)*(Table2[[Return Date]:[Return Date]]&gt;=L$5)*(Table2[[Last Name]:[Last Name]]=$A33)*(Table2[[Event]:[Event]]="Bay Orderly")),"BO",IF(SUMPRODUCT((Table2[[Start Date]:[Start Date]]&lt;=L$5)*(Table2[[Return Date]:[Return Date]]&gt;=L$5)*(Table2[[Last Name]:[Last Name]]=$A33)*(Table2[[Event]:[Event]]="Training")),"TRN",IF(SUMPRODUCT((Table2[[Start Date]:[Start Date]]&lt;=L$5)*(Table2[[Return Date]:[Return Date]]&gt;=L$5)*(Table2[[Last Name]:[Last Name]]=$A33)*(Table2[[Event]:[Event]]="PME")),"PME",IF(SUMPRODUCT((Table2[[Start Date]:[Start Date]]&lt;=L$5)*(Table2[[Return Date]:[Return Date]]&gt;=L$5)*(Table2[[Last Name]:[Last Name]]=$A33)*(Table2[[Event]:[Event]]="Leave")),"LV","")))))))),0)</f>
        <v/>
      </c>
      <c r="M33" s="28" t="str">
        <f>IF($A33&lt;&gt;"",IF(SUMPRODUCT((Table2[[Start Date]:[Start Date]]&lt;=M$5)*(Table2[[Return Date]:[Return Date]]&gt;=M$5)*(Table2[[Last Name]:[Last Name]]=$A33)*(Table2[[Event]:[Event]]="Deployed")),"DPLY",IF(SUMPRODUCT((Table2[[Start Date]:[Start Date]]&lt;=M$5)*(Table2[[Return Date]:[Return Date]]&gt;=M$5)*(Table2[[Last Name]:[Last Name]]=$A33)*(Table2[[Event]:[Event]]="TDY")),"TDY",IF(SUMPRODUCT((Table2[[Start Date]:[Start Date]]&lt;=M$5)*(Table2[[Return Date]:[Return Date]]&gt;=M$5)*(Table2[[Last Name]:[Last Name]]=$A33)*(Table2[[Event]:[Event]]="Quarters")),"QTRS",IF(SUMPRODUCT((Table2[[Start Date]:[Start Date]]&lt;=M$5)*(Table2[[Return Date]:[Return Date]]&gt;=M$5)*(Table2[[Last Name]:[Last Name]]=$A33)*(Table2[[Event]:[Event]]="Appt")),"APPT",IF(SUMPRODUCT((Table2[[Start Date]:[Start Date]]&lt;=M$5)*(Table2[[Return Date]:[Return Date]]&gt;=M$5)*(Table2[[Last Name]:[Last Name]]=$A33)*(Table2[[Event]:[Event]]="Bay Orderly")),"BO",IF(SUMPRODUCT((Table2[[Start Date]:[Start Date]]&lt;=M$5)*(Table2[[Return Date]:[Return Date]]&gt;=M$5)*(Table2[[Last Name]:[Last Name]]=$A33)*(Table2[[Event]:[Event]]="Training")),"TRN",IF(SUMPRODUCT((Table2[[Start Date]:[Start Date]]&lt;=M$5)*(Table2[[Return Date]:[Return Date]]&gt;=M$5)*(Table2[[Last Name]:[Last Name]]=$A33)*(Table2[[Event]:[Event]]="PME")),"PME",IF(SUMPRODUCT((Table2[[Start Date]:[Start Date]]&lt;=M$5)*(Table2[[Return Date]:[Return Date]]&gt;=M$5)*(Table2[[Last Name]:[Last Name]]=$A33)*(Table2[[Event]:[Event]]="Leave")),"LV","")))))))),0)</f>
        <v/>
      </c>
      <c r="N33" s="28" t="str">
        <f>IF($A33&lt;&gt;"",IF(SUMPRODUCT((Table2[[Start Date]:[Start Date]]&lt;=N$5)*(Table2[[Return Date]:[Return Date]]&gt;=N$5)*(Table2[[Last Name]:[Last Name]]=$A33)*(Table2[[Event]:[Event]]="Deployed")),"DPLY",IF(SUMPRODUCT((Table2[[Start Date]:[Start Date]]&lt;=N$5)*(Table2[[Return Date]:[Return Date]]&gt;=N$5)*(Table2[[Last Name]:[Last Name]]=$A33)*(Table2[[Event]:[Event]]="TDY")),"TDY",IF(SUMPRODUCT((Table2[[Start Date]:[Start Date]]&lt;=N$5)*(Table2[[Return Date]:[Return Date]]&gt;=N$5)*(Table2[[Last Name]:[Last Name]]=$A33)*(Table2[[Event]:[Event]]="Quarters")),"QTRS",IF(SUMPRODUCT((Table2[[Start Date]:[Start Date]]&lt;=N$5)*(Table2[[Return Date]:[Return Date]]&gt;=N$5)*(Table2[[Last Name]:[Last Name]]=$A33)*(Table2[[Event]:[Event]]="Appt")),"APPT",IF(SUMPRODUCT((Table2[[Start Date]:[Start Date]]&lt;=N$5)*(Table2[[Return Date]:[Return Date]]&gt;=N$5)*(Table2[[Last Name]:[Last Name]]=$A33)*(Table2[[Event]:[Event]]="Bay Orderly")),"BO",IF(SUMPRODUCT((Table2[[Start Date]:[Start Date]]&lt;=N$5)*(Table2[[Return Date]:[Return Date]]&gt;=N$5)*(Table2[[Last Name]:[Last Name]]=$A33)*(Table2[[Event]:[Event]]="Training")),"TRN",IF(SUMPRODUCT((Table2[[Start Date]:[Start Date]]&lt;=N$5)*(Table2[[Return Date]:[Return Date]]&gt;=N$5)*(Table2[[Last Name]:[Last Name]]=$A33)*(Table2[[Event]:[Event]]="PME")),"PME",IF(SUMPRODUCT((Table2[[Start Date]:[Start Date]]&lt;=N$5)*(Table2[[Return Date]:[Return Date]]&gt;=N$5)*(Table2[[Last Name]:[Last Name]]=$A33)*(Table2[[Event]:[Event]]="Leave")),"LV","")))))))),0)</f>
        <v/>
      </c>
      <c r="O33" s="28" t="str">
        <f>IF($A33&lt;&gt;"",IF(SUMPRODUCT((Table2[[Start Date]:[Start Date]]&lt;=O$5)*(Table2[[Return Date]:[Return Date]]&gt;=O$5)*(Table2[[Last Name]:[Last Name]]=$A33)*(Table2[[Event]:[Event]]="Deployed")),"DPLY",IF(SUMPRODUCT((Table2[[Start Date]:[Start Date]]&lt;=O$5)*(Table2[[Return Date]:[Return Date]]&gt;=O$5)*(Table2[[Last Name]:[Last Name]]=$A33)*(Table2[[Event]:[Event]]="TDY")),"TDY",IF(SUMPRODUCT((Table2[[Start Date]:[Start Date]]&lt;=O$5)*(Table2[[Return Date]:[Return Date]]&gt;=O$5)*(Table2[[Last Name]:[Last Name]]=$A33)*(Table2[[Event]:[Event]]="Quarters")),"QTRS",IF(SUMPRODUCT((Table2[[Start Date]:[Start Date]]&lt;=O$5)*(Table2[[Return Date]:[Return Date]]&gt;=O$5)*(Table2[[Last Name]:[Last Name]]=$A33)*(Table2[[Event]:[Event]]="Appt")),"APPT",IF(SUMPRODUCT((Table2[[Start Date]:[Start Date]]&lt;=O$5)*(Table2[[Return Date]:[Return Date]]&gt;=O$5)*(Table2[[Last Name]:[Last Name]]=$A33)*(Table2[[Event]:[Event]]="Bay Orderly")),"BO",IF(SUMPRODUCT((Table2[[Start Date]:[Start Date]]&lt;=O$5)*(Table2[[Return Date]:[Return Date]]&gt;=O$5)*(Table2[[Last Name]:[Last Name]]=$A33)*(Table2[[Event]:[Event]]="Training")),"TRN",IF(SUMPRODUCT((Table2[[Start Date]:[Start Date]]&lt;=O$5)*(Table2[[Return Date]:[Return Date]]&gt;=O$5)*(Table2[[Last Name]:[Last Name]]=$A33)*(Table2[[Event]:[Event]]="PME")),"PME",IF(SUMPRODUCT((Table2[[Start Date]:[Start Date]]&lt;=O$5)*(Table2[[Return Date]:[Return Date]]&gt;=O$5)*(Table2[[Last Name]:[Last Name]]=$A33)*(Table2[[Event]:[Event]]="Leave")),"LV","")))))))),0)</f>
        <v/>
      </c>
      <c r="P33" s="28" t="str">
        <f>IF($A33&lt;&gt;"",IF(SUMPRODUCT((Table2[[Start Date]:[Start Date]]&lt;=P$5)*(Table2[[Return Date]:[Return Date]]&gt;=P$5)*(Table2[[Last Name]:[Last Name]]=$A33)*(Table2[[Event]:[Event]]="Deployed")),"DPLY",IF(SUMPRODUCT((Table2[[Start Date]:[Start Date]]&lt;=P$5)*(Table2[[Return Date]:[Return Date]]&gt;=P$5)*(Table2[[Last Name]:[Last Name]]=$A33)*(Table2[[Event]:[Event]]="TDY")),"TDY",IF(SUMPRODUCT((Table2[[Start Date]:[Start Date]]&lt;=P$5)*(Table2[[Return Date]:[Return Date]]&gt;=P$5)*(Table2[[Last Name]:[Last Name]]=$A33)*(Table2[[Event]:[Event]]="Quarters")),"QTRS",IF(SUMPRODUCT((Table2[[Start Date]:[Start Date]]&lt;=P$5)*(Table2[[Return Date]:[Return Date]]&gt;=P$5)*(Table2[[Last Name]:[Last Name]]=$A33)*(Table2[[Event]:[Event]]="Appt")),"APPT",IF(SUMPRODUCT((Table2[[Start Date]:[Start Date]]&lt;=P$5)*(Table2[[Return Date]:[Return Date]]&gt;=P$5)*(Table2[[Last Name]:[Last Name]]=$A33)*(Table2[[Event]:[Event]]="Bay Orderly")),"BO",IF(SUMPRODUCT((Table2[[Start Date]:[Start Date]]&lt;=P$5)*(Table2[[Return Date]:[Return Date]]&gt;=P$5)*(Table2[[Last Name]:[Last Name]]=$A33)*(Table2[[Event]:[Event]]="Training")),"TRN",IF(SUMPRODUCT((Table2[[Start Date]:[Start Date]]&lt;=P$5)*(Table2[[Return Date]:[Return Date]]&gt;=P$5)*(Table2[[Last Name]:[Last Name]]=$A33)*(Table2[[Event]:[Event]]="PME")),"PME",IF(SUMPRODUCT((Table2[[Start Date]:[Start Date]]&lt;=P$5)*(Table2[[Return Date]:[Return Date]]&gt;=P$5)*(Table2[[Last Name]:[Last Name]]=$A33)*(Table2[[Event]:[Event]]="Leave")),"LV","")))))))),0)</f>
        <v/>
      </c>
      <c r="Q33" s="28" t="str">
        <f>IF($A33&lt;&gt;"",IF(SUMPRODUCT((Table2[[Start Date]:[Start Date]]&lt;=Q$5)*(Table2[[Return Date]:[Return Date]]&gt;=Q$5)*(Table2[[Last Name]:[Last Name]]=$A33)*(Table2[[Event]:[Event]]="Deployed")),"DPLY",IF(SUMPRODUCT((Table2[[Start Date]:[Start Date]]&lt;=Q$5)*(Table2[[Return Date]:[Return Date]]&gt;=Q$5)*(Table2[[Last Name]:[Last Name]]=$A33)*(Table2[[Event]:[Event]]="TDY")),"TDY",IF(SUMPRODUCT((Table2[[Start Date]:[Start Date]]&lt;=Q$5)*(Table2[[Return Date]:[Return Date]]&gt;=Q$5)*(Table2[[Last Name]:[Last Name]]=$A33)*(Table2[[Event]:[Event]]="Quarters")),"QTRS",IF(SUMPRODUCT((Table2[[Start Date]:[Start Date]]&lt;=Q$5)*(Table2[[Return Date]:[Return Date]]&gt;=Q$5)*(Table2[[Last Name]:[Last Name]]=$A33)*(Table2[[Event]:[Event]]="Appt")),"APPT",IF(SUMPRODUCT((Table2[[Start Date]:[Start Date]]&lt;=Q$5)*(Table2[[Return Date]:[Return Date]]&gt;=Q$5)*(Table2[[Last Name]:[Last Name]]=$A33)*(Table2[[Event]:[Event]]="Bay Orderly")),"BO",IF(SUMPRODUCT((Table2[[Start Date]:[Start Date]]&lt;=Q$5)*(Table2[[Return Date]:[Return Date]]&gt;=Q$5)*(Table2[[Last Name]:[Last Name]]=$A33)*(Table2[[Event]:[Event]]="Training")),"TRN",IF(SUMPRODUCT((Table2[[Start Date]:[Start Date]]&lt;=Q$5)*(Table2[[Return Date]:[Return Date]]&gt;=Q$5)*(Table2[[Last Name]:[Last Name]]=$A33)*(Table2[[Event]:[Event]]="PME")),"PME",IF(SUMPRODUCT((Table2[[Start Date]:[Start Date]]&lt;=Q$5)*(Table2[[Return Date]:[Return Date]]&gt;=Q$5)*(Table2[[Last Name]:[Last Name]]=$A33)*(Table2[[Event]:[Event]]="Leave")),"LV","")))))))),0)</f>
        <v/>
      </c>
      <c r="R33" s="28" t="str">
        <f>IF($A33&lt;&gt;"",IF(SUMPRODUCT((Table2[[Start Date]:[Start Date]]&lt;=R$5)*(Table2[[Return Date]:[Return Date]]&gt;=R$5)*(Table2[[Last Name]:[Last Name]]=$A33)*(Table2[[Event]:[Event]]="Deployed")),"DPLY",IF(SUMPRODUCT((Table2[[Start Date]:[Start Date]]&lt;=R$5)*(Table2[[Return Date]:[Return Date]]&gt;=R$5)*(Table2[[Last Name]:[Last Name]]=$A33)*(Table2[[Event]:[Event]]="TDY")),"TDY",IF(SUMPRODUCT((Table2[[Start Date]:[Start Date]]&lt;=R$5)*(Table2[[Return Date]:[Return Date]]&gt;=R$5)*(Table2[[Last Name]:[Last Name]]=$A33)*(Table2[[Event]:[Event]]="Quarters")),"QTRS",IF(SUMPRODUCT((Table2[[Start Date]:[Start Date]]&lt;=R$5)*(Table2[[Return Date]:[Return Date]]&gt;=R$5)*(Table2[[Last Name]:[Last Name]]=$A33)*(Table2[[Event]:[Event]]="Appt")),"APPT",IF(SUMPRODUCT((Table2[[Start Date]:[Start Date]]&lt;=R$5)*(Table2[[Return Date]:[Return Date]]&gt;=R$5)*(Table2[[Last Name]:[Last Name]]=$A33)*(Table2[[Event]:[Event]]="Bay Orderly")),"BO",IF(SUMPRODUCT((Table2[[Start Date]:[Start Date]]&lt;=R$5)*(Table2[[Return Date]:[Return Date]]&gt;=R$5)*(Table2[[Last Name]:[Last Name]]=$A33)*(Table2[[Event]:[Event]]="Training")),"TRN",IF(SUMPRODUCT((Table2[[Start Date]:[Start Date]]&lt;=R$5)*(Table2[[Return Date]:[Return Date]]&gt;=R$5)*(Table2[[Last Name]:[Last Name]]=$A33)*(Table2[[Event]:[Event]]="PME")),"PME",IF(SUMPRODUCT((Table2[[Start Date]:[Start Date]]&lt;=R$5)*(Table2[[Return Date]:[Return Date]]&gt;=R$5)*(Table2[[Last Name]:[Last Name]]=$A33)*(Table2[[Event]:[Event]]="Leave")),"LV","")))))))),0)</f>
        <v/>
      </c>
      <c r="S33" s="28" t="str">
        <f>IF($A33&lt;&gt;"",IF(SUMPRODUCT((Table2[[Start Date]:[Start Date]]&lt;=S$5)*(Table2[[Return Date]:[Return Date]]&gt;=S$5)*(Table2[[Last Name]:[Last Name]]=$A33)*(Table2[[Event]:[Event]]="Deployed")),"DPLY",IF(SUMPRODUCT((Table2[[Start Date]:[Start Date]]&lt;=S$5)*(Table2[[Return Date]:[Return Date]]&gt;=S$5)*(Table2[[Last Name]:[Last Name]]=$A33)*(Table2[[Event]:[Event]]="TDY")),"TDY",IF(SUMPRODUCT((Table2[[Start Date]:[Start Date]]&lt;=S$5)*(Table2[[Return Date]:[Return Date]]&gt;=S$5)*(Table2[[Last Name]:[Last Name]]=$A33)*(Table2[[Event]:[Event]]="Quarters")),"QTRS",IF(SUMPRODUCT((Table2[[Start Date]:[Start Date]]&lt;=S$5)*(Table2[[Return Date]:[Return Date]]&gt;=S$5)*(Table2[[Last Name]:[Last Name]]=$A33)*(Table2[[Event]:[Event]]="Appt")),"APPT",IF(SUMPRODUCT((Table2[[Start Date]:[Start Date]]&lt;=S$5)*(Table2[[Return Date]:[Return Date]]&gt;=S$5)*(Table2[[Last Name]:[Last Name]]=$A33)*(Table2[[Event]:[Event]]="Bay Orderly")),"BO",IF(SUMPRODUCT((Table2[[Start Date]:[Start Date]]&lt;=S$5)*(Table2[[Return Date]:[Return Date]]&gt;=S$5)*(Table2[[Last Name]:[Last Name]]=$A33)*(Table2[[Event]:[Event]]="Training")),"TRN",IF(SUMPRODUCT((Table2[[Start Date]:[Start Date]]&lt;=S$5)*(Table2[[Return Date]:[Return Date]]&gt;=S$5)*(Table2[[Last Name]:[Last Name]]=$A33)*(Table2[[Event]:[Event]]="PME")),"PME",IF(SUMPRODUCT((Table2[[Start Date]:[Start Date]]&lt;=S$5)*(Table2[[Return Date]:[Return Date]]&gt;=S$5)*(Table2[[Last Name]:[Last Name]]=$A33)*(Table2[[Event]:[Event]]="Leave")),"LV","")))))))),0)</f>
        <v/>
      </c>
      <c r="T33" s="28" t="str">
        <f>IF($A33&lt;&gt;"",IF(SUMPRODUCT((Table2[[Start Date]:[Start Date]]&lt;=T$5)*(Table2[[Return Date]:[Return Date]]&gt;=T$5)*(Table2[[Last Name]:[Last Name]]=$A33)*(Table2[[Event]:[Event]]="Deployed")),"DPLY",IF(SUMPRODUCT((Table2[[Start Date]:[Start Date]]&lt;=T$5)*(Table2[[Return Date]:[Return Date]]&gt;=T$5)*(Table2[[Last Name]:[Last Name]]=$A33)*(Table2[[Event]:[Event]]="TDY")),"TDY",IF(SUMPRODUCT((Table2[[Start Date]:[Start Date]]&lt;=T$5)*(Table2[[Return Date]:[Return Date]]&gt;=T$5)*(Table2[[Last Name]:[Last Name]]=$A33)*(Table2[[Event]:[Event]]="Quarters")),"QTRS",IF(SUMPRODUCT((Table2[[Start Date]:[Start Date]]&lt;=T$5)*(Table2[[Return Date]:[Return Date]]&gt;=T$5)*(Table2[[Last Name]:[Last Name]]=$A33)*(Table2[[Event]:[Event]]="Appt")),"APPT",IF(SUMPRODUCT((Table2[[Start Date]:[Start Date]]&lt;=T$5)*(Table2[[Return Date]:[Return Date]]&gt;=T$5)*(Table2[[Last Name]:[Last Name]]=$A33)*(Table2[[Event]:[Event]]="Bay Orderly")),"BO",IF(SUMPRODUCT((Table2[[Start Date]:[Start Date]]&lt;=T$5)*(Table2[[Return Date]:[Return Date]]&gt;=T$5)*(Table2[[Last Name]:[Last Name]]=$A33)*(Table2[[Event]:[Event]]="Training")),"TRN",IF(SUMPRODUCT((Table2[[Start Date]:[Start Date]]&lt;=T$5)*(Table2[[Return Date]:[Return Date]]&gt;=T$5)*(Table2[[Last Name]:[Last Name]]=$A33)*(Table2[[Event]:[Event]]="PME")),"PME",IF(SUMPRODUCT((Table2[[Start Date]:[Start Date]]&lt;=T$5)*(Table2[[Return Date]:[Return Date]]&gt;=T$5)*(Table2[[Last Name]:[Last Name]]=$A33)*(Table2[[Event]:[Event]]="Leave")),"LV","")))))))),0)</f>
        <v/>
      </c>
      <c r="U33" s="28" t="str">
        <f>IF($A33&lt;&gt;"",IF(SUMPRODUCT((Table2[[Start Date]:[Start Date]]&lt;=U$5)*(Table2[[Return Date]:[Return Date]]&gt;=U$5)*(Table2[[Last Name]:[Last Name]]=$A33)*(Table2[[Event]:[Event]]="Deployed")),"DPLY",IF(SUMPRODUCT((Table2[[Start Date]:[Start Date]]&lt;=U$5)*(Table2[[Return Date]:[Return Date]]&gt;=U$5)*(Table2[[Last Name]:[Last Name]]=$A33)*(Table2[[Event]:[Event]]="TDY")),"TDY",IF(SUMPRODUCT((Table2[[Start Date]:[Start Date]]&lt;=U$5)*(Table2[[Return Date]:[Return Date]]&gt;=U$5)*(Table2[[Last Name]:[Last Name]]=$A33)*(Table2[[Event]:[Event]]="Quarters")),"QTRS",IF(SUMPRODUCT((Table2[[Start Date]:[Start Date]]&lt;=U$5)*(Table2[[Return Date]:[Return Date]]&gt;=U$5)*(Table2[[Last Name]:[Last Name]]=$A33)*(Table2[[Event]:[Event]]="Appt")),"APPT",IF(SUMPRODUCT((Table2[[Start Date]:[Start Date]]&lt;=U$5)*(Table2[[Return Date]:[Return Date]]&gt;=U$5)*(Table2[[Last Name]:[Last Name]]=$A33)*(Table2[[Event]:[Event]]="Bay Orderly")),"BO",IF(SUMPRODUCT((Table2[[Start Date]:[Start Date]]&lt;=U$5)*(Table2[[Return Date]:[Return Date]]&gt;=U$5)*(Table2[[Last Name]:[Last Name]]=$A33)*(Table2[[Event]:[Event]]="Training")),"TRN",IF(SUMPRODUCT((Table2[[Start Date]:[Start Date]]&lt;=U$5)*(Table2[[Return Date]:[Return Date]]&gt;=U$5)*(Table2[[Last Name]:[Last Name]]=$A33)*(Table2[[Event]:[Event]]="PME")),"PME",IF(SUMPRODUCT((Table2[[Start Date]:[Start Date]]&lt;=U$5)*(Table2[[Return Date]:[Return Date]]&gt;=U$5)*(Table2[[Last Name]:[Last Name]]=$A33)*(Table2[[Event]:[Event]]="Leave")),"LV","")))))))),0)</f>
        <v/>
      </c>
      <c r="V33" s="28" t="str">
        <f>IF($A33&lt;&gt;"",IF(SUMPRODUCT((Table2[[Start Date]:[Start Date]]&lt;=V$5)*(Table2[[Return Date]:[Return Date]]&gt;=V$5)*(Table2[[Last Name]:[Last Name]]=$A33)*(Table2[[Event]:[Event]]="Deployed")),"DPLY",IF(SUMPRODUCT((Table2[[Start Date]:[Start Date]]&lt;=V$5)*(Table2[[Return Date]:[Return Date]]&gt;=V$5)*(Table2[[Last Name]:[Last Name]]=$A33)*(Table2[[Event]:[Event]]="TDY")),"TDY",IF(SUMPRODUCT((Table2[[Start Date]:[Start Date]]&lt;=V$5)*(Table2[[Return Date]:[Return Date]]&gt;=V$5)*(Table2[[Last Name]:[Last Name]]=$A33)*(Table2[[Event]:[Event]]="Quarters")),"QTRS",IF(SUMPRODUCT((Table2[[Start Date]:[Start Date]]&lt;=V$5)*(Table2[[Return Date]:[Return Date]]&gt;=V$5)*(Table2[[Last Name]:[Last Name]]=$A33)*(Table2[[Event]:[Event]]="Appt")),"APPT",IF(SUMPRODUCT((Table2[[Start Date]:[Start Date]]&lt;=V$5)*(Table2[[Return Date]:[Return Date]]&gt;=V$5)*(Table2[[Last Name]:[Last Name]]=$A33)*(Table2[[Event]:[Event]]="Bay Orderly")),"BO",IF(SUMPRODUCT((Table2[[Start Date]:[Start Date]]&lt;=V$5)*(Table2[[Return Date]:[Return Date]]&gt;=V$5)*(Table2[[Last Name]:[Last Name]]=$A33)*(Table2[[Event]:[Event]]="Training")),"TRN",IF(SUMPRODUCT((Table2[[Start Date]:[Start Date]]&lt;=V$5)*(Table2[[Return Date]:[Return Date]]&gt;=V$5)*(Table2[[Last Name]:[Last Name]]=$A33)*(Table2[[Event]:[Event]]="PME")),"PME",IF(SUMPRODUCT((Table2[[Start Date]:[Start Date]]&lt;=V$5)*(Table2[[Return Date]:[Return Date]]&gt;=V$5)*(Table2[[Last Name]:[Last Name]]=$A33)*(Table2[[Event]:[Event]]="Leave")),"LV","")))))))),0)</f>
        <v/>
      </c>
      <c r="W33" s="28" t="str">
        <f>IF($A33&lt;&gt;"",IF(SUMPRODUCT((Table2[[Start Date]:[Start Date]]&lt;=W$5)*(Table2[[Return Date]:[Return Date]]&gt;=W$5)*(Table2[[Last Name]:[Last Name]]=$A33)*(Table2[[Event]:[Event]]="Deployed")),"DPLY",IF(SUMPRODUCT((Table2[[Start Date]:[Start Date]]&lt;=W$5)*(Table2[[Return Date]:[Return Date]]&gt;=W$5)*(Table2[[Last Name]:[Last Name]]=$A33)*(Table2[[Event]:[Event]]="TDY")),"TDY",IF(SUMPRODUCT((Table2[[Start Date]:[Start Date]]&lt;=W$5)*(Table2[[Return Date]:[Return Date]]&gt;=W$5)*(Table2[[Last Name]:[Last Name]]=$A33)*(Table2[[Event]:[Event]]="Quarters")),"QTRS",IF(SUMPRODUCT((Table2[[Start Date]:[Start Date]]&lt;=W$5)*(Table2[[Return Date]:[Return Date]]&gt;=W$5)*(Table2[[Last Name]:[Last Name]]=$A33)*(Table2[[Event]:[Event]]="Appt")),"APPT",IF(SUMPRODUCT((Table2[[Start Date]:[Start Date]]&lt;=W$5)*(Table2[[Return Date]:[Return Date]]&gt;=W$5)*(Table2[[Last Name]:[Last Name]]=$A33)*(Table2[[Event]:[Event]]="Bay Orderly")),"BO",IF(SUMPRODUCT((Table2[[Start Date]:[Start Date]]&lt;=W$5)*(Table2[[Return Date]:[Return Date]]&gt;=W$5)*(Table2[[Last Name]:[Last Name]]=$A33)*(Table2[[Event]:[Event]]="Training")),"TRN",IF(SUMPRODUCT((Table2[[Start Date]:[Start Date]]&lt;=W$5)*(Table2[[Return Date]:[Return Date]]&gt;=W$5)*(Table2[[Last Name]:[Last Name]]=$A33)*(Table2[[Event]:[Event]]="PME")),"PME",IF(SUMPRODUCT((Table2[[Start Date]:[Start Date]]&lt;=W$5)*(Table2[[Return Date]:[Return Date]]&gt;=W$5)*(Table2[[Last Name]:[Last Name]]=$A33)*(Table2[[Event]:[Event]]="Leave")),"LV","")))))))),0)</f>
        <v/>
      </c>
      <c r="X33" s="28" t="str">
        <f>IF($A33&lt;&gt;"",IF(SUMPRODUCT((Table2[[Start Date]:[Start Date]]&lt;=X$5)*(Table2[[Return Date]:[Return Date]]&gt;=X$5)*(Table2[[Last Name]:[Last Name]]=$A33)*(Table2[[Event]:[Event]]="Deployed")),"DPLY",IF(SUMPRODUCT((Table2[[Start Date]:[Start Date]]&lt;=X$5)*(Table2[[Return Date]:[Return Date]]&gt;=X$5)*(Table2[[Last Name]:[Last Name]]=$A33)*(Table2[[Event]:[Event]]="TDY")),"TDY",IF(SUMPRODUCT((Table2[[Start Date]:[Start Date]]&lt;=X$5)*(Table2[[Return Date]:[Return Date]]&gt;=X$5)*(Table2[[Last Name]:[Last Name]]=$A33)*(Table2[[Event]:[Event]]="Quarters")),"QTRS",IF(SUMPRODUCT((Table2[[Start Date]:[Start Date]]&lt;=X$5)*(Table2[[Return Date]:[Return Date]]&gt;=X$5)*(Table2[[Last Name]:[Last Name]]=$A33)*(Table2[[Event]:[Event]]="Appt")),"APPT",IF(SUMPRODUCT((Table2[[Start Date]:[Start Date]]&lt;=X$5)*(Table2[[Return Date]:[Return Date]]&gt;=X$5)*(Table2[[Last Name]:[Last Name]]=$A33)*(Table2[[Event]:[Event]]="Bay Orderly")),"BO",IF(SUMPRODUCT((Table2[[Start Date]:[Start Date]]&lt;=X$5)*(Table2[[Return Date]:[Return Date]]&gt;=X$5)*(Table2[[Last Name]:[Last Name]]=$A33)*(Table2[[Event]:[Event]]="Training")),"TRN",IF(SUMPRODUCT((Table2[[Start Date]:[Start Date]]&lt;=X$5)*(Table2[[Return Date]:[Return Date]]&gt;=X$5)*(Table2[[Last Name]:[Last Name]]=$A33)*(Table2[[Event]:[Event]]="PME")),"PME",IF(SUMPRODUCT((Table2[[Start Date]:[Start Date]]&lt;=X$5)*(Table2[[Return Date]:[Return Date]]&gt;=X$5)*(Table2[[Last Name]:[Last Name]]=$A33)*(Table2[[Event]:[Event]]="Leave")),"LV","")))))))),0)</f>
        <v/>
      </c>
      <c r="Y33" s="28" t="str">
        <f>IF($A33&lt;&gt;"",IF(SUMPRODUCT((Table2[[Start Date]:[Start Date]]&lt;=Y$5)*(Table2[[Return Date]:[Return Date]]&gt;=Y$5)*(Table2[[Last Name]:[Last Name]]=$A33)*(Table2[[Event]:[Event]]="Deployed")),"DPLY",IF(SUMPRODUCT((Table2[[Start Date]:[Start Date]]&lt;=Y$5)*(Table2[[Return Date]:[Return Date]]&gt;=Y$5)*(Table2[[Last Name]:[Last Name]]=$A33)*(Table2[[Event]:[Event]]="TDY")),"TDY",IF(SUMPRODUCT((Table2[[Start Date]:[Start Date]]&lt;=Y$5)*(Table2[[Return Date]:[Return Date]]&gt;=Y$5)*(Table2[[Last Name]:[Last Name]]=$A33)*(Table2[[Event]:[Event]]="Quarters")),"QTRS",IF(SUMPRODUCT((Table2[[Start Date]:[Start Date]]&lt;=Y$5)*(Table2[[Return Date]:[Return Date]]&gt;=Y$5)*(Table2[[Last Name]:[Last Name]]=$A33)*(Table2[[Event]:[Event]]="Appt")),"APPT",IF(SUMPRODUCT((Table2[[Start Date]:[Start Date]]&lt;=Y$5)*(Table2[[Return Date]:[Return Date]]&gt;=Y$5)*(Table2[[Last Name]:[Last Name]]=$A33)*(Table2[[Event]:[Event]]="Bay Orderly")),"BO",IF(SUMPRODUCT((Table2[[Start Date]:[Start Date]]&lt;=Y$5)*(Table2[[Return Date]:[Return Date]]&gt;=Y$5)*(Table2[[Last Name]:[Last Name]]=$A33)*(Table2[[Event]:[Event]]="Training")),"TRN",IF(SUMPRODUCT((Table2[[Start Date]:[Start Date]]&lt;=Y$5)*(Table2[[Return Date]:[Return Date]]&gt;=Y$5)*(Table2[[Last Name]:[Last Name]]=$A33)*(Table2[[Event]:[Event]]="PME")),"PME",IF(SUMPRODUCT((Table2[[Start Date]:[Start Date]]&lt;=Y$5)*(Table2[[Return Date]:[Return Date]]&gt;=Y$5)*(Table2[[Last Name]:[Last Name]]=$A33)*(Table2[[Event]:[Event]]="Leave")),"LV","")))))))),0)</f>
        <v/>
      </c>
      <c r="Z33" s="28" t="str">
        <f>IF($A33&lt;&gt;"",IF(SUMPRODUCT((Table2[[Start Date]:[Start Date]]&lt;=Z$5)*(Table2[[Return Date]:[Return Date]]&gt;=Z$5)*(Table2[[Last Name]:[Last Name]]=$A33)*(Table2[[Event]:[Event]]="Deployed")),"DPLY",IF(SUMPRODUCT((Table2[[Start Date]:[Start Date]]&lt;=Z$5)*(Table2[[Return Date]:[Return Date]]&gt;=Z$5)*(Table2[[Last Name]:[Last Name]]=$A33)*(Table2[[Event]:[Event]]="TDY")),"TDY",IF(SUMPRODUCT((Table2[[Start Date]:[Start Date]]&lt;=Z$5)*(Table2[[Return Date]:[Return Date]]&gt;=Z$5)*(Table2[[Last Name]:[Last Name]]=$A33)*(Table2[[Event]:[Event]]="Quarters")),"QTRS",IF(SUMPRODUCT((Table2[[Start Date]:[Start Date]]&lt;=Z$5)*(Table2[[Return Date]:[Return Date]]&gt;=Z$5)*(Table2[[Last Name]:[Last Name]]=$A33)*(Table2[[Event]:[Event]]="Appt")),"APPT",IF(SUMPRODUCT((Table2[[Start Date]:[Start Date]]&lt;=Z$5)*(Table2[[Return Date]:[Return Date]]&gt;=Z$5)*(Table2[[Last Name]:[Last Name]]=$A33)*(Table2[[Event]:[Event]]="Bay Orderly")),"BO",IF(SUMPRODUCT((Table2[[Start Date]:[Start Date]]&lt;=Z$5)*(Table2[[Return Date]:[Return Date]]&gt;=Z$5)*(Table2[[Last Name]:[Last Name]]=$A33)*(Table2[[Event]:[Event]]="Training")),"TRN",IF(SUMPRODUCT((Table2[[Start Date]:[Start Date]]&lt;=Z$5)*(Table2[[Return Date]:[Return Date]]&gt;=Z$5)*(Table2[[Last Name]:[Last Name]]=$A33)*(Table2[[Event]:[Event]]="PME")),"PME",IF(SUMPRODUCT((Table2[[Start Date]:[Start Date]]&lt;=Z$5)*(Table2[[Return Date]:[Return Date]]&gt;=Z$5)*(Table2[[Last Name]:[Last Name]]=$A33)*(Table2[[Event]:[Event]]="Leave")),"LV","")))))))),0)</f>
        <v/>
      </c>
      <c r="AA33" s="28" t="str">
        <f>IF($A33&lt;&gt;"",IF(SUMPRODUCT((Table2[[Start Date]:[Start Date]]&lt;=AA$5)*(Table2[[Return Date]:[Return Date]]&gt;=AA$5)*(Table2[[Last Name]:[Last Name]]=$A33)*(Table2[[Event]:[Event]]="Deployed")),"DPLY",IF(SUMPRODUCT((Table2[[Start Date]:[Start Date]]&lt;=AA$5)*(Table2[[Return Date]:[Return Date]]&gt;=AA$5)*(Table2[[Last Name]:[Last Name]]=$A33)*(Table2[[Event]:[Event]]="TDY")),"TDY",IF(SUMPRODUCT((Table2[[Start Date]:[Start Date]]&lt;=AA$5)*(Table2[[Return Date]:[Return Date]]&gt;=AA$5)*(Table2[[Last Name]:[Last Name]]=$A33)*(Table2[[Event]:[Event]]="Quarters")),"QTRS",IF(SUMPRODUCT((Table2[[Start Date]:[Start Date]]&lt;=AA$5)*(Table2[[Return Date]:[Return Date]]&gt;=AA$5)*(Table2[[Last Name]:[Last Name]]=$A33)*(Table2[[Event]:[Event]]="Appt")),"APPT",IF(SUMPRODUCT((Table2[[Start Date]:[Start Date]]&lt;=AA$5)*(Table2[[Return Date]:[Return Date]]&gt;=AA$5)*(Table2[[Last Name]:[Last Name]]=$A33)*(Table2[[Event]:[Event]]="Bay Orderly")),"BO",IF(SUMPRODUCT((Table2[[Start Date]:[Start Date]]&lt;=AA$5)*(Table2[[Return Date]:[Return Date]]&gt;=AA$5)*(Table2[[Last Name]:[Last Name]]=$A33)*(Table2[[Event]:[Event]]="Training")),"TRN",IF(SUMPRODUCT((Table2[[Start Date]:[Start Date]]&lt;=AA$5)*(Table2[[Return Date]:[Return Date]]&gt;=AA$5)*(Table2[[Last Name]:[Last Name]]=$A33)*(Table2[[Event]:[Event]]="PME")),"PME",IF(SUMPRODUCT((Table2[[Start Date]:[Start Date]]&lt;=AA$5)*(Table2[[Return Date]:[Return Date]]&gt;=AA$5)*(Table2[[Last Name]:[Last Name]]=$A33)*(Table2[[Event]:[Event]]="Leave")),"LV","")))))))),0)</f>
        <v/>
      </c>
      <c r="AB33" s="28" t="str">
        <f>IF($A33&lt;&gt;"",IF(SUMPRODUCT((Table2[[Start Date]:[Start Date]]&lt;=AB$5)*(Table2[[Return Date]:[Return Date]]&gt;=AB$5)*(Table2[[Last Name]:[Last Name]]=$A33)*(Table2[[Event]:[Event]]="Deployed")),"DPLY",IF(SUMPRODUCT((Table2[[Start Date]:[Start Date]]&lt;=AB$5)*(Table2[[Return Date]:[Return Date]]&gt;=AB$5)*(Table2[[Last Name]:[Last Name]]=$A33)*(Table2[[Event]:[Event]]="TDY")),"TDY",IF(SUMPRODUCT((Table2[[Start Date]:[Start Date]]&lt;=AB$5)*(Table2[[Return Date]:[Return Date]]&gt;=AB$5)*(Table2[[Last Name]:[Last Name]]=$A33)*(Table2[[Event]:[Event]]="Quarters")),"QTRS",IF(SUMPRODUCT((Table2[[Start Date]:[Start Date]]&lt;=AB$5)*(Table2[[Return Date]:[Return Date]]&gt;=AB$5)*(Table2[[Last Name]:[Last Name]]=$A33)*(Table2[[Event]:[Event]]="Appt")),"APPT",IF(SUMPRODUCT((Table2[[Start Date]:[Start Date]]&lt;=AB$5)*(Table2[[Return Date]:[Return Date]]&gt;=AB$5)*(Table2[[Last Name]:[Last Name]]=$A33)*(Table2[[Event]:[Event]]="Bay Orderly")),"BO",IF(SUMPRODUCT((Table2[[Start Date]:[Start Date]]&lt;=AB$5)*(Table2[[Return Date]:[Return Date]]&gt;=AB$5)*(Table2[[Last Name]:[Last Name]]=$A33)*(Table2[[Event]:[Event]]="Training")),"TRN",IF(SUMPRODUCT((Table2[[Start Date]:[Start Date]]&lt;=AB$5)*(Table2[[Return Date]:[Return Date]]&gt;=AB$5)*(Table2[[Last Name]:[Last Name]]=$A33)*(Table2[[Event]:[Event]]="PME")),"PME",IF(SUMPRODUCT((Table2[[Start Date]:[Start Date]]&lt;=AB$5)*(Table2[[Return Date]:[Return Date]]&gt;=AB$5)*(Table2[[Last Name]:[Last Name]]=$A33)*(Table2[[Event]:[Event]]="Leave")),"LV","")))))))),0)</f>
        <v/>
      </c>
      <c r="AC33" s="28" t="str">
        <f>IF($A33&lt;&gt;"",IF(SUMPRODUCT((Table2[[Start Date]:[Start Date]]&lt;=AC$5)*(Table2[[Return Date]:[Return Date]]&gt;=AC$5)*(Table2[[Last Name]:[Last Name]]=$A33)*(Table2[[Event]:[Event]]="Deployed")),"DPLY",IF(SUMPRODUCT((Table2[[Start Date]:[Start Date]]&lt;=AC$5)*(Table2[[Return Date]:[Return Date]]&gt;=AC$5)*(Table2[[Last Name]:[Last Name]]=$A33)*(Table2[[Event]:[Event]]="TDY")),"TDY",IF(SUMPRODUCT((Table2[[Start Date]:[Start Date]]&lt;=AC$5)*(Table2[[Return Date]:[Return Date]]&gt;=AC$5)*(Table2[[Last Name]:[Last Name]]=$A33)*(Table2[[Event]:[Event]]="Quarters")),"QTRS",IF(SUMPRODUCT((Table2[[Start Date]:[Start Date]]&lt;=AC$5)*(Table2[[Return Date]:[Return Date]]&gt;=AC$5)*(Table2[[Last Name]:[Last Name]]=$A33)*(Table2[[Event]:[Event]]="Appt")),"APPT",IF(SUMPRODUCT((Table2[[Start Date]:[Start Date]]&lt;=AC$5)*(Table2[[Return Date]:[Return Date]]&gt;=AC$5)*(Table2[[Last Name]:[Last Name]]=$A33)*(Table2[[Event]:[Event]]="Bay Orderly")),"BO",IF(SUMPRODUCT((Table2[[Start Date]:[Start Date]]&lt;=AC$5)*(Table2[[Return Date]:[Return Date]]&gt;=AC$5)*(Table2[[Last Name]:[Last Name]]=$A33)*(Table2[[Event]:[Event]]="Training")),"TRN",IF(SUMPRODUCT((Table2[[Start Date]:[Start Date]]&lt;=AC$5)*(Table2[[Return Date]:[Return Date]]&gt;=AC$5)*(Table2[[Last Name]:[Last Name]]=$A33)*(Table2[[Event]:[Event]]="PME")),"PME",IF(SUMPRODUCT((Table2[[Start Date]:[Start Date]]&lt;=AC$5)*(Table2[[Return Date]:[Return Date]]&gt;=AC$5)*(Table2[[Last Name]:[Last Name]]=$A33)*(Table2[[Event]:[Event]]="Leave")),"LV","")))))))),0)</f>
        <v/>
      </c>
      <c r="AD33" s="28" t="str">
        <f>IF($A33&lt;&gt;"",IF(SUMPRODUCT((Table2[[Start Date]:[Start Date]]&lt;=AD$5)*(Table2[[Return Date]:[Return Date]]&gt;=AD$5)*(Table2[[Last Name]:[Last Name]]=$A33)*(Table2[[Event]:[Event]]="Deployed")),"DPLY",IF(SUMPRODUCT((Table2[[Start Date]:[Start Date]]&lt;=AD$5)*(Table2[[Return Date]:[Return Date]]&gt;=AD$5)*(Table2[[Last Name]:[Last Name]]=$A33)*(Table2[[Event]:[Event]]="TDY")),"TDY",IF(SUMPRODUCT((Table2[[Start Date]:[Start Date]]&lt;=AD$5)*(Table2[[Return Date]:[Return Date]]&gt;=AD$5)*(Table2[[Last Name]:[Last Name]]=$A33)*(Table2[[Event]:[Event]]="Quarters")),"QTRS",IF(SUMPRODUCT((Table2[[Start Date]:[Start Date]]&lt;=AD$5)*(Table2[[Return Date]:[Return Date]]&gt;=AD$5)*(Table2[[Last Name]:[Last Name]]=$A33)*(Table2[[Event]:[Event]]="Appt")),"APPT",IF(SUMPRODUCT((Table2[[Start Date]:[Start Date]]&lt;=AD$5)*(Table2[[Return Date]:[Return Date]]&gt;=AD$5)*(Table2[[Last Name]:[Last Name]]=$A33)*(Table2[[Event]:[Event]]="Bay Orderly")),"BO",IF(SUMPRODUCT((Table2[[Start Date]:[Start Date]]&lt;=AD$5)*(Table2[[Return Date]:[Return Date]]&gt;=AD$5)*(Table2[[Last Name]:[Last Name]]=$A33)*(Table2[[Event]:[Event]]="Training")),"TRN",IF(SUMPRODUCT((Table2[[Start Date]:[Start Date]]&lt;=AD$5)*(Table2[[Return Date]:[Return Date]]&gt;=AD$5)*(Table2[[Last Name]:[Last Name]]=$A33)*(Table2[[Event]:[Event]]="PME")),"PME",IF(SUMPRODUCT((Table2[[Start Date]:[Start Date]]&lt;=AD$5)*(Table2[[Return Date]:[Return Date]]&gt;=AD$5)*(Table2[[Last Name]:[Last Name]]=$A33)*(Table2[[Event]:[Event]]="Leave")),"LV","")))))))),0)</f>
        <v/>
      </c>
      <c r="AE33" s="28" t="str">
        <f>IF($A33&lt;&gt;"",IF(SUMPRODUCT((Table2[[Start Date]:[Start Date]]&lt;=AE$5)*(Table2[[Return Date]:[Return Date]]&gt;=AE$5)*(Table2[[Last Name]:[Last Name]]=$A33)*(Table2[[Event]:[Event]]="Deployed")),"DPLY",IF(SUMPRODUCT((Table2[[Start Date]:[Start Date]]&lt;=AE$5)*(Table2[[Return Date]:[Return Date]]&gt;=AE$5)*(Table2[[Last Name]:[Last Name]]=$A33)*(Table2[[Event]:[Event]]="TDY")),"TDY",IF(SUMPRODUCT((Table2[[Start Date]:[Start Date]]&lt;=AE$5)*(Table2[[Return Date]:[Return Date]]&gt;=AE$5)*(Table2[[Last Name]:[Last Name]]=$A33)*(Table2[[Event]:[Event]]="Quarters")),"QTRS",IF(SUMPRODUCT((Table2[[Start Date]:[Start Date]]&lt;=AE$5)*(Table2[[Return Date]:[Return Date]]&gt;=AE$5)*(Table2[[Last Name]:[Last Name]]=$A33)*(Table2[[Event]:[Event]]="Appt")),"APPT",IF(SUMPRODUCT((Table2[[Start Date]:[Start Date]]&lt;=AE$5)*(Table2[[Return Date]:[Return Date]]&gt;=AE$5)*(Table2[[Last Name]:[Last Name]]=$A33)*(Table2[[Event]:[Event]]="Bay Orderly")),"BO",IF(SUMPRODUCT((Table2[[Start Date]:[Start Date]]&lt;=AE$5)*(Table2[[Return Date]:[Return Date]]&gt;=AE$5)*(Table2[[Last Name]:[Last Name]]=$A33)*(Table2[[Event]:[Event]]="Training")),"TRN",IF(SUMPRODUCT((Table2[[Start Date]:[Start Date]]&lt;=AE$5)*(Table2[[Return Date]:[Return Date]]&gt;=AE$5)*(Table2[[Last Name]:[Last Name]]=$A33)*(Table2[[Event]:[Event]]="PME")),"PME",IF(SUMPRODUCT((Table2[[Start Date]:[Start Date]]&lt;=AE$5)*(Table2[[Return Date]:[Return Date]]&gt;=AE$5)*(Table2[[Last Name]:[Last Name]]=$A33)*(Table2[[Event]:[Event]]="Leave")),"LV","")))))))),0)</f>
        <v/>
      </c>
      <c r="AF33" s="28" t="str">
        <f>IF($A33&lt;&gt;"",IF(SUMPRODUCT((Table2[[Start Date]:[Start Date]]&lt;=AF$5)*(Table2[[Return Date]:[Return Date]]&gt;=AF$5)*(Table2[[Last Name]:[Last Name]]=$A33)*(Table2[[Event]:[Event]]="Deployed")),"DPLY",IF(SUMPRODUCT((Table2[[Start Date]:[Start Date]]&lt;=AF$5)*(Table2[[Return Date]:[Return Date]]&gt;=AF$5)*(Table2[[Last Name]:[Last Name]]=$A33)*(Table2[[Event]:[Event]]="TDY")),"TDY",IF(SUMPRODUCT((Table2[[Start Date]:[Start Date]]&lt;=AF$5)*(Table2[[Return Date]:[Return Date]]&gt;=AF$5)*(Table2[[Last Name]:[Last Name]]=$A33)*(Table2[[Event]:[Event]]="Quarters")),"QTRS",IF(SUMPRODUCT((Table2[[Start Date]:[Start Date]]&lt;=AF$5)*(Table2[[Return Date]:[Return Date]]&gt;=AF$5)*(Table2[[Last Name]:[Last Name]]=$A33)*(Table2[[Event]:[Event]]="Appt")),"APPT",IF(SUMPRODUCT((Table2[[Start Date]:[Start Date]]&lt;=AF$5)*(Table2[[Return Date]:[Return Date]]&gt;=AF$5)*(Table2[[Last Name]:[Last Name]]=$A33)*(Table2[[Event]:[Event]]="Bay Orderly")),"BO",IF(SUMPRODUCT((Table2[[Start Date]:[Start Date]]&lt;=AF$5)*(Table2[[Return Date]:[Return Date]]&gt;=AF$5)*(Table2[[Last Name]:[Last Name]]=$A33)*(Table2[[Event]:[Event]]="Training")),"TRN",IF(SUMPRODUCT((Table2[[Start Date]:[Start Date]]&lt;=AF$5)*(Table2[[Return Date]:[Return Date]]&gt;=AF$5)*(Table2[[Last Name]:[Last Name]]=$A33)*(Table2[[Event]:[Event]]="PME")),"PME",IF(SUMPRODUCT((Table2[[Start Date]:[Start Date]]&lt;=AF$5)*(Table2[[Return Date]:[Return Date]]&gt;=AF$5)*(Table2[[Last Name]:[Last Name]]=$A33)*(Table2[[Event]:[Event]]="Leave")),"LV","")))))))),0)</f>
        <v/>
      </c>
      <c r="AG33" s="28" t="str">
        <f>IF($A33&lt;&gt;"",IF(SUMPRODUCT((Table2[[Start Date]:[Start Date]]&lt;=AG$5)*(Table2[[Return Date]:[Return Date]]&gt;=AG$5)*(Table2[[Last Name]:[Last Name]]=$A33)*(Table2[[Event]:[Event]]="Deployed")),"DPLY",IF(SUMPRODUCT((Table2[[Start Date]:[Start Date]]&lt;=AG$5)*(Table2[[Return Date]:[Return Date]]&gt;=AG$5)*(Table2[[Last Name]:[Last Name]]=$A33)*(Table2[[Event]:[Event]]="TDY")),"TDY",IF(SUMPRODUCT((Table2[[Start Date]:[Start Date]]&lt;=AG$5)*(Table2[[Return Date]:[Return Date]]&gt;=AG$5)*(Table2[[Last Name]:[Last Name]]=$A33)*(Table2[[Event]:[Event]]="Quarters")),"QTRS",IF(SUMPRODUCT((Table2[[Start Date]:[Start Date]]&lt;=AG$5)*(Table2[[Return Date]:[Return Date]]&gt;=AG$5)*(Table2[[Last Name]:[Last Name]]=$A33)*(Table2[[Event]:[Event]]="Appt")),"APPT",IF(SUMPRODUCT((Table2[[Start Date]:[Start Date]]&lt;=AG$5)*(Table2[[Return Date]:[Return Date]]&gt;=AG$5)*(Table2[[Last Name]:[Last Name]]=$A33)*(Table2[[Event]:[Event]]="Bay Orderly")),"BO",IF(SUMPRODUCT((Table2[[Start Date]:[Start Date]]&lt;=AG$5)*(Table2[[Return Date]:[Return Date]]&gt;=AG$5)*(Table2[[Last Name]:[Last Name]]=$A33)*(Table2[[Event]:[Event]]="Training")),"TRN",IF(SUMPRODUCT((Table2[[Start Date]:[Start Date]]&lt;=AG$5)*(Table2[[Return Date]:[Return Date]]&gt;=AG$5)*(Table2[[Last Name]:[Last Name]]=$A33)*(Table2[[Event]:[Event]]="PME")),"PME",IF(SUMPRODUCT((Table2[[Start Date]:[Start Date]]&lt;=AG$5)*(Table2[[Return Date]:[Return Date]]&gt;=AG$5)*(Table2[[Last Name]:[Last Name]]=$A33)*(Table2[[Event]:[Event]]="Leave")),"LV","")))))))),0)</f>
        <v/>
      </c>
      <c r="AH33" s="28" t="str">
        <f>IF($A33&lt;&gt;"",IF(SUMPRODUCT((Table2[[Start Date]:[Start Date]]&lt;=AH$5)*(Table2[[Return Date]:[Return Date]]&gt;=AH$5)*(Table2[[Last Name]:[Last Name]]=$A33)*(Table2[[Event]:[Event]]="Deployed")),"DPLY",IF(SUMPRODUCT((Table2[[Start Date]:[Start Date]]&lt;=AH$5)*(Table2[[Return Date]:[Return Date]]&gt;=AH$5)*(Table2[[Last Name]:[Last Name]]=$A33)*(Table2[[Event]:[Event]]="TDY")),"TDY",IF(SUMPRODUCT((Table2[[Start Date]:[Start Date]]&lt;=AH$5)*(Table2[[Return Date]:[Return Date]]&gt;=AH$5)*(Table2[[Last Name]:[Last Name]]=$A33)*(Table2[[Event]:[Event]]="Quarters")),"QTRS",IF(SUMPRODUCT((Table2[[Start Date]:[Start Date]]&lt;=AH$5)*(Table2[[Return Date]:[Return Date]]&gt;=AH$5)*(Table2[[Last Name]:[Last Name]]=$A33)*(Table2[[Event]:[Event]]="Appt")),"APPT",IF(SUMPRODUCT((Table2[[Start Date]:[Start Date]]&lt;=AH$5)*(Table2[[Return Date]:[Return Date]]&gt;=AH$5)*(Table2[[Last Name]:[Last Name]]=$A33)*(Table2[[Event]:[Event]]="Bay Orderly")),"BO",IF(SUMPRODUCT((Table2[[Start Date]:[Start Date]]&lt;=AH$5)*(Table2[[Return Date]:[Return Date]]&gt;=AH$5)*(Table2[[Last Name]:[Last Name]]=$A33)*(Table2[[Event]:[Event]]="Training")),"TRN",IF(SUMPRODUCT((Table2[[Start Date]:[Start Date]]&lt;=AH$5)*(Table2[[Return Date]:[Return Date]]&gt;=AH$5)*(Table2[[Last Name]:[Last Name]]=$A33)*(Table2[[Event]:[Event]]="PME")),"PME",IF(SUMPRODUCT((Table2[[Start Date]:[Start Date]]&lt;=AH$5)*(Table2[[Return Date]:[Return Date]]&gt;=AH$5)*(Table2[[Last Name]:[Last Name]]=$A33)*(Table2[[Event]:[Event]]="Leave")),"LV","")))))))),0)</f>
        <v/>
      </c>
      <c r="AI33" s="61" t="str">
        <f>IF($A33&lt;&gt;"",IF(SUMPRODUCT((Table2[[Start Date]:[Start Date]]&lt;=AI$5)*(Table2[[Return Date]:[Return Date]]&gt;=AI$5)*(Table2[[Last Name]:[Last Name]]=$A33)*(Table2[[Event]:[Event]]="Deployed")),"DPLY",IF(SUMPRODUCT((Table2[[Start Date]:[Start Date]]&lt;=AI$5)*(Table2[[Return Date]:[Return Date]]&gt;=AI$5)*(Table2[[Last Name]:[Last Name]]=$A33)*(Table2[[Event]:[Event]]="TDY")),"TDY",IF(SUMPRODUCT((Table2[[Start Date]:[Start Date]]&lt;=AI$5)*(Table2[[Return Date]:[Return Date]]&gt;=AI$5)*(Table2[[Last Name]:[Last Name]]=$A33)*(Table2[[Event]:[Event]]="Quarters")),"QTRS",IF(SUMPRODUCT((Table2[[Start Date]:[Start Date]]&lt;=AI$5)*(Table2[[Return Date]:[Return Date]]&gt;=AI$5)*(Table2[[Last Name]:[Last Name]]=$A33)*(Table2[[Event]:[Event]]="Appt")),"APPT",IF(SUMPRODUCT((Table2[[Start Date]:[Start Date]]&lt;=AI$5)*(Table2[[Return Date]:[Return Date]]&gt;=AI$5)*(Table2[[Last Name]:[Last Name]]=$A33)*(Table2[[Event]:[Event]]="Bay Orderly")),"BO",IF(SUMPRODUCT((Table2[[Start Date]:[Start Date]]&lt;=AI$5)*(Table2[[Return Date]:[Return Date]]&gt;=AI$5)*(Table2[[Last Name]:[Last Name]]=$A33)*(Table2[[Event]:[Event]]="Training")),"TRN",IF(SUMPRODUCT((Table2[[Start Date]:[Start Date]]&lt;=AI$5)*(Table2[[Return Date]:[Return Date]]&gt;=AI$5)*(Table2[[Last Name]:[Last Name]]=$A33)*(Table2[[Event]:[Event]]="PME")),"PME",IF(SUMPRODUCT((Table2[[Start Date]:[Start Date]]&lt;=AI$5)*(Table2[[Return Date]:[Return Date]]&gt;=AI$5)*(Table2[[Last Name]:[Last Name]]=$A33)*(Table2[[Event]:[Event]]="Leave")),"LV","")))))))),0)</f>
        <v/>
      </c>
    </row>
    <row r="34" spans="1:35" x14ac:dyDescent="0.25">
      <c r="A34" s="74" t="s">
        <v>25</v>
      </c>
      <c r="B34" s="75" t="str">
        <f>IFERROR(INDEX(Table3[Rank],MATCH('Flight Schedule'!A34,Names,0)),"")</f>
        <v>Amn</v>
      </c>
      <c r="C34" s="76">
        <v>5</v>
      </c>
      <c r="D34" s="77">
        <f>_xlfn.IFNA(INDEX(Table3[Deros],MATCH('Flight Schedule'!$A34,Table3[Last Name],0)),"")</f>
        <v>45777</v>
      </c>
      <c r="E34" s="28" t="str">
        <f>IF($A34&lt;&gt;"",IF(SUMPRODUCT((Table2[[Start Date]:[Start Date]]&lt;=E$5)*(Table2[[Return Date]:[Return Date]]&gt;=E$5)*(Table2[[Last Name]:[Last Name]]=$A34)*(Table2[[Event]:[Event]]="Deployed")),"DPLY",IF(SUMPRODUCT((Table2[[Start Date]:[Start Date]]&lt;=E$5)*(Table2[[Return Date]:[Return Date]]&gt;=E$5)*(Table2[[Last Name]:[Last Name]]=$A34)*(Table2[[Event]:[Event]]="TDY")),"TDY",IF(SUMPRODUCT((Table2[[Start Date]:[Start Date]]&lt;=E$5)*(Table2[[Return Date]:[Return Date]]&gt;=E$5)*(Table2[[Last Name]:[Last Name]]=$A34)*(Table2[[Event]:[Event]]="Quarters")),"QTRS",IF(SUMPRODUCT((Table2[[Start Date]:[Start Date]]&lt;=E$5)*(Table2[[Return Date]:[Return Date]]&gt;=E$5)*(Table2[[Last Name]:[Last Name]]=$A34)*(Table2[[Event]:[Event]]="Appt")),"APPT",IF(SUMPRODUCT((Table2[[Start Date]:[Start Date]]&lt;=E$5)*(Table2[[Return Date]:[Return Date]]&gt;=E$5)*(Table2[[Last Name]:[Last Name]]=$A34)*(Table2[[Event]:[Event]]="Bay Orderly")),"BO",IF(SUMPRODUCT((Table2[[Start Date]:[Start Date]]&lt;=E$5)*(Table2[[Return Date]:[Return Date]]&gt;=E$5)*(Table2[[Last Name]:[Last Name]]=$A34)*(Table2[[Event]:[Event]]="Training")),"TRN",IF(SUMPRODUCT((Table2[[Start Date]:[Start Date]]&lt;=E$5)*(Table2[[Return Date]:[Return Date]]&gt;=E$5)*(Table2[[Last Name]:[Last Name]]=$A34)*(Table2[[Event]:[Event]]="PME")),"PME",IF(SUMPRODUCT((Table2[[Start Date]:[Start Date]]&lt;=E$5)*(Table2[[Return Date]:[Return Date]]&gt;=E$5)*(Table2[[Last Name]:[Last Name]]=$A34)*(Table2[[Event]:[Event]]="Leave")),"LV","")))))))),0)</f>
        <v/>
      </c>
      <c r="F34" s="28" t="str">
        <f>IF($A34&lt;&gt;"",IF(SUMPRODUCT((Table2[[Start Date]:[Start Date]]&lt;=F$5)*(Table2[[Return Date]:[Return Date]]&gt;=F$5)*(Table2[[Last Name]:[Last Name]]=$A34)*(Table2[[Event]:[Event]]="Deployed")),"DPLY",IF(SUMPRODUCT((Table2[[Start Date]:[Start Date]]&lt;=F$5)*(Table2[[Return Date]:[Return Date]]&gt;=F$5)*(Table2[[Last Name]:[Last Name]]=$A34)*(Table2[[Event]:[Event]]="TDY")),"TDY",IF(SUMPRODUCT((Table2[[Start Date]:[Start Date]]&lt;=F$5)*(Table2[[Return Date]:[Return Date]]&gt;=F$5)*(Table2[[Last Name]:[Last Name]]=$A34)*(Table2[[Event]:[Event]]="Quarters")),"QTRS",IF(SUMPRODUCT((Table2[[Start Date]:[Start Date]]&lt;=F$5)*(Table2[[Return Date]:[Return Date]]&gt;=F$5)*(Table2[[Last Name]:[Last Name]]=$A34)*(Table2[[Event]:[Event]]="Appt")),"APPT",IF(SUMPRODUCT((Table2[[Start Date]:[Start Date]]&lt;=F$5)*(Table2[[Return Date]:[Return Date]]&gt;=F$5)*(Table2[[Last Name]:[Last Name]]=$A34)*(Table2[[Event]:[Event]]="Bay Orderly")),"BO",IF(SUMPRODUCT((Table2[[Start Date]:[Start Date]]&lt;=F$5)*(Table2[[Return Date]:[Return Date]]&gt;=F$5)*(Table2[[Last Name]:[Last Name]]=$A34)*(Table2[[Event]:[Event]]="Training")),"TRN",IF(SUMPRODUCT((Table2[[Start Date]:[Start Date]]&lt;=F$5)*(Table2[[Return Date]:[Return Date]]&gt;=F$5)*(Table2[[Last Name]:[Last Name]]=$A34)*(Table2[[Event]:[Event]]="PME")),"PME",IF(SUMPRODUCT((Table2[[Start Date]:[Start Date]]&lt;=F$5)*(Table2[[Return Date]:[Return Date]]&gt;=F$5)*(Table2[[Last Name]:[Last Name]]=$A34)*(Table2[[Event]:[Event]]="Leave")),"LV","")))))))),0)</f>
        <v/>
      </c>
      <c r="G34" s="28" t="str">
        <f>IF($A34&lt;&gt;"",IF(SUMPRODUCT((Table2[[Start Date]:[Start Date]]&lt;=G$5)*(Table2[[Return Date]:[Return Date]]&gt;=G$5)*(Table2[[Last Name]:[Last Name]]=$A34)*(Table2[[Event]:[Event]]="Deployed")),"DPLY",IF(SUMPRODUCT((Table2[[Start Date]:[Start Date]]&lt;=G$5)*(Table2[[Return Date]:[Return Date]]&gt;=G$5)*(Table2[[Last Name]:[Last Name]]=$A34)*(Table2[[Event]:[Event]]="TDY")),"TDY",IF(SUMPRODUCT((Table2[[Start Date]:[Start Date]]&lt;=G$5)*(Table2[[Return Date]:[Return Date]]&gt;=G$5)*(Table2[[Last Name]:[Last Name]]=$A34)*(Table2[[Event]:[Event]]="Quarters")),"QTRS",IF(SUMPRODUCT((Table2[[Start Date]:[Start Date]]&lt;=G$5)*(Table2[[Return Date]:[Return Date]]&gt;=G$5)*(Table2[[Last Name]:[Last Name]]=$A34)*(Table2[[Event]:[Event]]="Appt")),"APPT",IF(SUMPRODUCT((Table2[[Start Date]:[Start Date]]&lt;=G$5)*(Table2[[Return Date]:[Return Date]]&gt;=G$5)*(Table2[[Last Name]:[Last Name]]=$A34)*(Table2[[Event]:[Event]]="Bay Orderly")),"BO",IF(SUMPRODUCT((Table2[[Start Date]:[Start Date]]&lt;=G$5)*(Table2[[Return Date]:[Return Date]]&gt;=G$5)*(Table2[[Last Name]:[Last Name]]=$A34)*(Table2[[Event]:[Event]]="Training")),"TRN",IF(SUMPRODUCT((Table2[[Start Date]:[Start Date]]&lt;=G$5)*(Table2[[Return Date]:[Return Date]]&gt;=G$5)*(Table2[[Last Name]:[Last Name]]=$A34)*(Table2[[Event]:[Event]]="PME")),"PME",IF(SUMPRODUCT((Table2[[Start Date]:[Start Date]]&lt;=G$5)*(Table2[[Return Date]:[Return Date]]&gt;=G$5)*(Table2[[Last Name]:[Last Name]]=$A34)*(Table2[[Event]:[Event]]="Leave")),"LV","")))))))),0)</f>
        <v/>
      </c>
      <c r="H34" s="28" t="str">
        <f>IF($A34&lt;&gt;"",IF(SUMPRODUCT((Table2[[Start Date]:[Start Date]]&lt;=H$5)*(Table2[[Return Date]:[Return Date]]&gt;=H$5)*(Table2[[Last Name]:[Last Name]]=$A34)*(Table2[[Event]:[Event]]="Deployed")),"DPLY",IF(SUMPRODUCT((Table2[[Start Date]:[Start Date]]&lt;=H$5)*(Table2[[Return Date]:[Return Date]]&gt;=H$5)*(Table2[[Last Name]:[Last Name]]=$A34)*(Table2[[Event]:[Event]]="TDY")),"TDY",IF(SUMPRODUCT((Table2[[Start Date]:[Start Date]]&lt;=H$5)*(Table2[[Return Date]:[Return Date]]&gt;=H$5)*(Table2[[Last Name]:[Last Name]]=$A34)*(Table2[[Event]:[Event]]="Quarters")),"QTRS",IF(SUMPRODUCT((Table2[[Start Date]:[Start Date]]&lt;=H$5)*(Table2[[Return Date]:[Return Date]]&gt;=H$5)*(Table2[[Last Name]:[Last Name]]=$A34)*(Table2[[Event]:[Event]]="Appt")),"APPT",IF(SUMPRODUCT((Table2[[Start Date]:[Start Date]]&lt;=H$5)*(Table2[[Return Date]:[Return Date]]&gt;=H$5)*(Table2[[Last Name]:[Last Name]]=$A34)*(Table2[[Event]:[Event]]="Bay Orderly")),"BO",IF(SUMPRODUCT((Table2[[Start Date]:[Start Date]]&lt;=H$5)*(Table2[[Return Date]:[Return Date]]&gt;=H$5)*(Table2[[Last Name]:[Last Name]]=$A34)*(Table2[[Event]:[Event]]="Training")),"TRN",IF(SUMPRODUCT((Table2[[Start Date]:[Start Date]]&lt;=H$5)*(Table2[[Return Date]:[Return Date]]&gt;=H$5)*(Table2[[Last Name]:[Last Name]]=$A34)*(Table2[[Event]:[Event]]="PME")),"PME",IF(SUMPRODUCT((Table2[[Start Date]:[Start Date]]&lt;=H$5)*(Table2[[Return Date]:[Return Date]]&gt;=H$5)*(Table2[[Last Name]:[Last Name]]=$A34)*(Table2[[Event]:[Event]]="Leave")),"LV","")))))))),0)</f>
        <v/>
      </c>
      <c r="I34" s="28" t="str">
        <f>IF($A34&lt;&gt;"",IF(SUMPRODUCT((Table2[[Start Date]:[Start Date]]&lt;=I$5)*(Table2[[Return Date]:[Return Date]]&gt;=I$5)*(Table2[[Last Name]:[Last Name]]=$A34)*(Table2[[Event]:[Event]]="Deployed")),"DPLY",IF(SUMPRODUCT((Table2[[Start Date]:[Start Date]]&lt;=I$5)*(Table2[[Return Date]:[Return Date]]&gt;=I$5)*(Table2[[Last Name]:[Last Name]]=$A34)*(Table2[[Event]:[Event]]="TDY")),"TDY",IF(SUMPRODUCT((Table2[[Start Date]:[Start Date]]&lt;=I$5)*(Table2[[Return Date]:[Return Date]]&gt;=I$5)*(Table2[[Last Name]:[Last Name]]=$A34)*(Table2[[Event]:[Event]]="Quarters")),"QTRS",IF(SUMPRODUCT((Table2[[Start Date]:[Start Date]]&lt;=I$5)*(Table2[[Return Date]:[Return Date]]&gt;=I$5)*(Table2[[Last Name]:[Last Name]]=$A34)*(Table2[[Event]:[Event]]="Appt")),"APPT",IF(SUMPRODUCT((Table2[[Start Date]:[Start Date]]&lt;=I$5)*(Table2[[Return Date]:[Return Date]]&gt;=I$5)*(Table2[[Last Name]:[Last Name]]=$A34)*(Table2[[Event]:[Event]]="Bay Orderly")),"BO",IF(SUMPRODUCT((Table2[[Start Date]:[Start Date]]&lt;=I$5)*(Table2[[Return Date]:[Return Date]]&gt;=I$5)*(Table2[[Last Name]:[Last Name]]=$A34)*(Table2[[Event]:[Event]]="Training")),"TRN",IF(SUMPRODUCT((Table2[[Start Date]:[Start Date]]&lt;=I$5)*(Table2[[Return Date]:[Return Date]]&gt;=I$5)*(Table2[[Last Name]:[Last Name]]=$A34)*(Table2[[Event]:[Event]]="PME")),"PME",IF(SUMPRODUCT((Table2[[Start Date]:[Start Date]]&lt;=I$5)*(Table2[[Return Date]:[Return Date]]&gt;=I$5)*(Table2[[Last Name]:[Last Name]]=$A34)*(Table2[[Event]:[Event]]="Leave")),"LV","")))))))),0)</f>
        <v/>
      </c>
      <c r="J34" s="28" t="str">
        <f>IF($A34&lt;&gt;"",IF(SUMPRODUCT((Table2[[Start Date]:[Start Date]]&lt;=J$5)*(Table2[[Return Date]:[Return Date]]&gt;=J$5)*(Table2[[Last Name]:[Last Name]]=$A34)*(Table2[[Event]:[Event]]="Deployed")),"DPLY",IF(SUMPRODUCT((Table2[[Start Date]:[Start Date]]&lt;=J$5)*(Table2[[Return Date]:[Return Date]]&gt;=J$5)*(Table2[[Last Name]:[Last Name]]=$A34)*(Table2[[Event]:[Event]]="TDY")),"TDY",IF(SUMPRODUCT((Table2[[Start Date]:[Start Date]]&lt;=J$5)*(Table2[[Return Date]:[Return Date]]&gt;=J$5)*(Table2[[Last Name]:[Last Name]]=$A34)*(Table2[[Event]:[Event]]="Quarters")),"QTRS",IF(SUMPRODUCT((Table2[[Start Date]:[Start Date]]&lt;=J$5)*(Table2[[Return Date]:[Return Date]]&gt;=J$5)*(Table2[[Last Name]:[Last Name]]=$A34)*(Table2[[Event]:[Event]]="Appt")),"APPT",IF(SUMPRODUCT((Table2[[Start Date]:[Start Date]]&lt;=J$5)*(Table2[[Return Date]:[Return Date]]&gt;=J$5)*(Table2[[Last Name]:[Last Name]]=$A34)*(Table2[[Event]:[Event]]="Bay Orderly")),"BO",IF(SUMPRODUCT((Table2[[Start Date]:[Start Date]]&lt;=J$5)*(Table2[[Return Date]:[Return Date]]&gt;=J$5)*(Table2[[Last Name]:[Last Name]]=$A34)*(Table2[[Event]:[Event]]="Training")),"TRN",IF(SUMPRODUCT((Table2[[Start Date]:[Start Date]]&lt;=J$5)*(Table2[[Return Date]:[Return Date]]&gt;=J$5)*(Table2[[Last Name]:[Last Name]]=$A34)*(Table2[[Event]:[Event]]="PME")),"PME",IF(SUMPRODUCT((Table2[[Start Date]:[Start Date]]&lt;=J$5)*(Table2[[Return Date]:[Return Date]]&gt;=J$5)*(Table2[[Last Name]:[Last Name]]=$A34)*(Table2[[Event]:[Event]]="Leave")),"LV","")))))))),0)</f>
        <v/>
      </c>
      <c r="K34" s="28" t="str">
        <f>IF($A34&lt;&gt;"",IF(SUMPRODUCT((Table2[[Start Date]:[Start Date]]&lt;=K$5)*(Table2[[Return Date]:[Return Date]]&gt;=K$5)*(Table2[[Last Name]:[Last Name]]=$A34)*(Table2[[Event]:[Event]]="Deployed")),"DPLY",IF(SUMPRODUCT((Table2[[Start Date]:[Start Date]]&lt;=K$5)*(Table2[[Return Date]:[Return Date]]&gt;=K$5)*(Table2[[Last Name]:[Last Name]]=$A34)*(Table2[[Event]:[Event]]="TDY")),"TDY",IF(SUMPRODUCT((Table2[[Start Date]:[Start Date]]&lt;=K$5)*(Table2[[Return Date]:[Return Date]]&gt;=K$5)*(Table2[[Last Name]:[Last Name]]=$A34)*(Table2[[Event]:[Event]]="Quarters")),"QTRS",IF(SUMPRODUCT((Table2[[Start Date]:[Start Date]]&lt;=K$5)*(Table2[[Return Date]:[Return Date]]&gt;=K$5)*(Table2[[Last Name]:[Last Name]]=$A34)*(Table2[[Event]:[Event]]="Appt")),"APPT",IF(SUMPRODUCT((Table2[[Start Date]:[Start Date]]&lt;=K$5)*(Table2[[Return Date]:[Return Date]]&gt;=K$5)*(Table2[[Last Name]:[Last Name]]=$A34)*(Table2[[Event]:[Event]]="Bay Orderly")),"BO",IF(SUMPRODUCT((Table2[[Start Date]:[Start Date]]&lt;=K$5)*(Table2[[Return Date]:[Return Date]]&gt;=K$5)*(Table2[[Last Name]:[Last Name]]=$A34)*(Table2[[Event]:[Event]]="Training")),"TRN",IF(SUMPRODUCT((Table2[[Start Date]:[Start Date]]&lt;=K$5)*(Table2[[Return Date]:[Return Date]]&gt;=K$5)*(Table2[[Last Name]:[Last Name]]=$A34)*(Table2[[Event]:[Event]]="PME")),"PME",IF(SUMPRODUCT((Table2[[Start Date]:[Start Date]]&lt;=K$5)*(Table2[[Return Date]:[Return Date]]&gt;=K$5)*(Table2[[Last Name]:[Last Name]]=$A34)*(Table2[[Event]:[Event]]="Leave")),"LV","")))))))),0)</f>
        <v/>
      </c>
      <c r="L34" s="28" t="str">
        <f>IF($A34&lt;&gt;"",IF(SUMPRODUCT((Table2[[Start Date]:[Start Date]]&lt;=L$5)*(Table2[[Return Date]:[Return Date]]&gt;=L$5)*(Table2[[Last Name]:[Last Name]]=$A34)*(Table2[[Event]:[Event]]="Deployed")),"DPLY",IF(SUMPRODUCT((Table2[[Start Date]:[Start Date]]&lt;=L$5)*(Table2[[Return Date]:[Return Date]]&gt;=L$5)*(Table2[[Last Name]:[Last Name]]=$A34)*(Table2[[Event]:[Event]]="TDY")),"TDY",IF(SUMPRODUCT((Table2[[Start Date]:[Start Date]]&lt;=L$5)*(Table2[[Return Date]:[Return Date]]&gt;=L$5)*(Table2[[Last Name]:[Last Name]]=$A34)*(Table2[[Event]:[Event]]="Quarters")),"QTRS",IF(SUMPRODUCT((Table2[[Start Date]:[Start Date]]&lt;=L$5)*(Table2[[Return Date]:[Return Date]]&gt;=L$5)*(Table2[[Last Name]:[Last Name]]=$A34)*(Table2[[Event]:[Event]]="Appt")),"APPT",IF(SUMPRODUCT((Table2[[Start Date]:[Start Date]]&lt;=L$5)*(Table2[[Return Date]:[Return Date]]&gt;=L$5)*(Table2[[Last Name]:[Last Name]]=$A34)*(Table2[[Event]:[Event]]="Bay Orderly")),"BO",IF(SUMPRODUCT((Table2[[Start Date]:[Start Date]]&lt;=L$5)*(Table2[[Return Date]:[Return Date]]&gt;=L$5)*(Table2[[Last Name]:[Last Name]]=$A34)*(Table2[[Event]:[Event]]="Training")),"TRN",IF(SUMPRODUCT((Table2[[Start Date]:[Start Date]]&lt;=L$5)*(Table2[[Return Date]:[Return Date]]&gt;=L$5)*(Table2[[Last Name]:[Last Name]]=$A34)*(Table2[[Event]:[Event]]="PME")),"PME",IF(SUMPRODUCT((Table2[[Start Date]:[Start Date]]&lt;=L$5)*(Table2[[Return Date]:[Return Date]]&gt;=L$5)*(Table2[[Last Name]:[Last Name]]=$A34)*(Table2[[Event]:[Event]]="Leave")),"LV","")))))))),0)</f>
        <v/>
      </c>
      <c r="M34" s="28" t="str">
        <f>IF($A34&lt;&gt;"",IF(SUMPRODUCT((Table2[[Start Date]:[Start Date]]&lt;=M$5)*(Table2[[Return Date]:[Return Date]]&gt;=M$5)*(Table2[[Last Name]:[Last Name]]=$A34)*(Table2[[Event]:[Event]]="Deployed")),"DPLY",IF(SUMPRODUCT((Table2[[Start Date]:[Start Date]]&lt;=M$5)*(Table2[[Return Date]:[Return Date]]&gt;=M$5)*(Table2[[Last Name]:[Last Name]]=$A34)*(Table2[[Event]:[Event]]="TDY")),"TDY",IF(SUMPRODUCT((Table2[[Start Date]:[Start Date]]&lt;=M$5)*(Table2[[Return Date]:[Return Date]]&gt;=M$5)*(Table2[[Last Name]:[Last Name]]=$A34)*(Table2[[Event]:[Event]]="Quarters")),"QTRS",IF(SUMPRODUCT((Table2[[Start Date]:[Start Date]]&lt;=M$5)*(Table2[[Return Date]:[Return Date]]&gt;=M$5)*(Table2[[Last Name]:[Last Name]]=$A34)*(Table2[[Event]:[Event]]="Appt")),"APPT",IF(SUMPRODUCT((Table2[[Start Date]:[Start Date]]&lt;=M$5)*(Table2[[Return Date]:[Return Date]]&gt;=M$5)*(Table2[[Last Name]:[Last Name]]=$A34)*(Table2[[Event]:[Event]]="Bay Orderly")),"BO",IF(SUMPRODUCT((Table2[[Start Date]:[Start Date]]&lt;=M$5)*(Table2[[Return Date]:[Return Date]]&gt;=M$5)*(Table2[[Last Name]:[Last Name]]=$A34)*(Table2[[Event]:[Event]]="Training")),"TRN",IF(SUMPRODUCT((Table2[[Start Date]:[Start Date]]&lt;=M$5)*(Table2[[Return Date]:[Return Date]]&gt;=M$5)*(Table2[[Last Name]:[Last Name]]=$A34)*(Table2[[Event]:[Event]]="PME")),"PME",IF(SUMPRODUCT((Table2[[Start Date]:[Start Date]]&lt;=M$5)*(Table2[[Return Date]:[Return Date]]&gt;=M$5)*(Table2[[Last Name]:[Last Name]]=$A34)*(Table2[[Event]:[Event]]="Leave")),"LV","")))))))),0)</f>
        <v/>
      </c>
      <c r="N34" s="28" t="str">
        <f>IF($A34&lt;&gt;"",IF(SUMPRODUCT((Table2[[Start Date]:[Start Date]]&lt;=N$5)*(Table2[[Return Date]:[Return Date]]&gt;=N$5)*(Table2[[Last Name]:[Last Name]]=$A34)*(Table2[[Event]:[Event]]="Deployed")),"DPLY",IF(SUMPRODUCT((Table2[[Start Date]:[Start Date]]&lt;=N$5)*(Table2[[Return Date]:[Return Date]]&gt;=N$5)*(Table2[[Last Name]:[Last Name]]=$A34)*(Table2[[Event]:[Event]]="TDY")),"TDY",IF(SUMPRODUCT((Table2[[Start Date]:[Start Date]]&lt;=N$5)*(Table2[[Return Date]:[Return Date]]&gt;=N$5)*(Table2[[Last Name]:[Last Name]]=$A34)*(Table2[[Event]:[Event]]="Quarters")),"QTRS",IF(SUMPRODUCT((Table2[[Start Date]:[Start Date]]&lt;=N$5)*(Table2[[Return Date]:[Return Date]]&gt;=N$5)*(Table2[[Last Name]:[Last Name]]=$A34)*(Table2[[Event]:[Event]]="Appt")),"APPT",IF(SUMPRODUCT((Table2[[Start Date]:[Start Date]]&lt;=N$5)*(Table2[[Return Date]:[Return Date]]&gt;=N$5)*(Table2[[Last Name]:[Last Name]]=$A34)*(Table2[[Event]:[Event]]="Bay Orderly")),"BO",IF(SUMPRODUCT((Table2[[Start Date]:[Start Date]]&lt;=N$5)*(Table2[[Return Date]:[Return Date]]&gt;=N$5)*(Table2[[Last Name]:[Last Name]]=$A34)*(Table2[[Event]:[Event]]="Training")),"TRN",IF(SUMPRODUCT((Table2[[Start Date]:[Start Date]]&lt;=N$5)*(Table2[[Return Date]:[Return Date]]&gt;=N$5)*(Table2[[Last Name]:[Last Name]]=$A34)*(Table2[[Event]:[Event]]="PME")),"PME",IF(SUMPRODUCT((Table2[[Start Date]:[Start Date]]&lt;=N$5)*(Table2[[Return Date]:[Return Date]]&gt;=N$5)*(Table2[[Last Name]:[Last Name]]=$A34)*(Table2[[Event]:[Event]]="Leave")),"LV","")))))))),0)</f>
        <v/>
      </c>
      <c r="O34" s="28" t="str">
        <f>IF($A34&lt;&gt;"",IF(SUMPRODUCT((Table2[[Start Date]:[Start Date]]&lt;=O$5)*(Table2[[Return Date]:[Return Date]]&gt;=O$5)*(Table2[[Last Name]:[Last Name]]=$A34)*(Table2[[Event]:[Event]]="Deployed")),"DPLY",IF(SUMPRODUCT((Table2[[Start Date]:[Start Date]]&lt;=O$5)*(Table2[[Return Date]:[Return Date]]&gt;=O$5)*(Table2[[Last Name]:[Last Name]]=$A34)*(Table2[[Event]:[Event]]="TDY")),"TDY",IF(SUMPRODUCT((Table2[[Start Date]:[Start Date]]&lt;=O$5)*(Table2[[Return Date]:[Return Date]]&gt;=O$5)*(Table2[[Last Name]:[Last Name]]=$A34)*(Table2[[Event]:[Event]]="Quarters")),"QTRS",IF(SUMPRODUCT((Table2[[Start Date]:[Start Date]]&lt;=O$5)*(Table2[[Return Date]:[Return Date]]&gt;=O$5)*(Table2[[Last Name]:[Last Name]]=$A34)*(Table2[[Event]:[Event]]="Appt")),"APPT",IF(SUMPRODUCT((Table2[[Start Date]:[Start Date]]&lt;=O$5)*(Table2[[Return Date]:[Return Date]]&gt;=O$5)*(Table2[[Last Name]:[Last Name]]=$A34)*(Table2[[Event]:[Event]]="Bay Orderly")),"BO",IF(SUMPRODUCT((Table2[[Start Date]:[Start Date]]&lt;=O$5)*(Table2[[Return Date]:[Return Date]]&gt;=O$5)*(Table2[[Last Name]:[Last Name]]=$A34)*(Table2[[Event]:[Event]]="Training")),"TRN",IF(SUMPRODUCT((Table2[[Start Date]:[Start Date]]&lt;=O$5)*(Table2[[Return Date]:[Return Date]]&gt;=O$5)*(Table2[[Last Name]:[Last Name]]=$A34)*(Table2[[Event]:[Event]]="PME")),"PME",IF(SUMPRODUCT((Table2[[Start Date]:[Start Date]]&lt;=O$5)*(Table2[[Return Date]:[Return Date]]&gt;=O$5)*(Table2[[Last Name]:[Last Name]]=$A34)*(Table2[[Event]:[Event]]="Leave")),"LV","")))))))),0)</f>
        <v/>
      </c>
      <c r="P34" s="28" t="str">
        <f>IF($A34&lt;&gt;"",IF(SUMPRODUCT((Table2[[Start Date]:[Start Date]]&lt;=P$5)*(Table2[[Return Date]:[Return Date]]&gt;=P$5)*(Table2[[Last Name]:[Last Name]]=$A34)*(Table2[[Event]:[Event]]="Deployed")),"DPLY",IF(SUMPRODUCT((Table2[[Start Date]:[Start Date]]&lt;=P$5)*(Table2[[Return Date]:[Return Date]]&gt;=P$5)*(Table2[[Last Name]:[Last Name]]=$A34)*(Table2[[Event]:[Event]]="TDY")),"TDY",IF(SUMPRODUCT((Table2[[Start Date]:[Start Date]]&lt;=P$5)*(Table2[[Return Date]:[Return Date]]&gt;=P$5)*(Table2[[Last Name]:[Last Name]]=$A34)*(Table2[[Event]:[Event]]="Quarters")),"QTRS",IF(SUMPRODUCT((Table2[[Start Date]:[Start Date]]&lt;=P$5)*(Table2[[Return Date]:[Return Date]]&gt;=P$5)*(Table2[[Last Name]:[Last Name]]=$A34)*(Table2[[Event]:[Event]]="Appt")),"APPT",IF(SUMPRODUCT((Table2[[Start Date]:[Start Date]]&lt;=P$5)*(Table2[[Return Date]:[Return Date]]&gt;=P$5)*(Table2[[Last Name]:[Last Name]]=$A34)*(Table2[[Event]:[Event]]="Bay Orderly")),"BO",IF(SUMPRODUCT((Table2[[Start Date]:[Start Date]]&lt;=P$5)*(Table2[[Return Date]:[Return Date]]&gt;=P$5)*(Table2[[Last Name]:[Last Name]]=$A34)*(Table2[[Event]:[Event]]="Training")),"TRN",IF(SUMPRODUCT((Table2[[Start Date]:[Start Date]]&lt;=P$5)*(Table2[[Return Date]:[Return Date]]&gt;=P$5)*(Table2[[Last Name]:[Last Name]]=$A34)*(Table2[[Event]:[Event]]="PME")),"PME",IF(SUMPRODUCT((Table2[[Start Date]:[Start Date]]&lt;=P$5)*(Table2[[Return Date]:[Return Date]]&gt;=P$5)*(Table2[[Last Name]:[Last Name]]=$A34)*(Table2[[Event]:[Event]]="Leave")),"LV","")))))))),0)</f>
        <v/>
      </c>
      <c r="Q34" s="28" t="str">
        <f>IF($A34&lt;&gt;"",IF(SUMPRODUCT((Table2[[Start Date]:[Start Date]]&lt;=Q$5)*(Table2[[Return Date]:[Return Date]]&gt;=Q$5)*(Table2[[Last Name]:[Last Name]]=$A34)*(Table2[[Event]:[Event]]="Deployed")),"DPLY",IF(SUMPRODUCT((Table2[[Start Date]:[Start Date]]&lt;=Q$5)*(Table2[[Return Date]:[Return Date]]&gt;=Q$5)*(Table2[[Last Name]:[Last Name]]=$A34)*(Table2[[Event]:[Event]]="TDY")),"TDY",IF(SUMPRODUCT((Table2[[Start Date]:[Start Date]]&lt;=Q$5)*(Table2[[Return Date]:[Return Date]]&gt;=Q$5)*(Table2[[Last Name]:[Last Name]]=$A34)*(Table2[[Event]:[Event]]="Quarters")),"QTRS",IF(SUMPRODUCT((Table2[[Start Date]:[Start Date]]&lt;=Q$5)*(Table2[[Return Date]:[Return Date]]&gt;=Q$5)*(Table2[[Last Name]:[Last Name]]=$A34)*(Table2[[Event]:[Event]]="Appt")),"APPT",IF(SUMPRODUCT((Table2[[Start Date]:[Start Date]]&lt;=Q$5)*(Table2[[Return Date]:[Return Date]]&gt;=Q$5)*(Table2[[Last Name]:[Last Name]]=$A34)*(Table2[[Event]:[Event]]="Bay Orderly")),"BO",IF(SUMPRODUCT((Table2[[Start Date]:[Start Date]]&lt;=Q$5)*(Table2[[Return Date]:[Return Date]]&gt;=Q$5)*(Table2[[Last Name]:[Last Name]]=$A34)*(Table2[[Event]:[Event]]="Training")),"TRN",IF(SUMPRODUCT((Table2[[Start Date]:[Start Date]]&lt;=Q$5)*(Table2[[Return Date]:[Return Date]]&gt;=Q$5)*(Table2[[Last Name]:[Last Name]]=$A34)*(Table2[[Event]:[Event]]="PME")),"PME",IF(SUMPRODUCT((Table2[[Start Date]:[Start Date]]&lt;=Q$5)*(Table2[[Return Date]:[Return Date]]&gt;=Q$5)*(Table2[[Last Name]:[Last Name]]=$A34)*(Table2[[Event]:[Event]]="Leave")),"LV","")))))))),0)</f>
        <v/>
      </c>
      <c r="R34" s="28" t="str">
        <f>IF($A34&lt;&gt;"",IF(SUMPRODUCT((Table2[[Start Date]:[Start Date]]&lt;=R$5)*(Table2[[Return Date]:[Return Date]]&gt;=R$5)*(Table2[[Last Name]:[Last Name]]=$A34)*(Table2[[Event]:[Event]]="Deployed")),"DPLY",IF(SUMPRODUCT((Table2[[Start Date]:[Start Date]]&lt;=R$5)*(Table2[[Return Date]:[Return Date]]&gt;=R$5)*(Table2[[Last Name]:[Last Name]]=$A34)*(Table2[[Event]:[Event]]="TDY")),"TDY",IF(SUMPRODUCT((Table2[[Start Date]:[Start Date]]&lt;=R$5)*(Table2[[Return Date]:[Return Date]]&gt;=R$5)*(Table2[[Last Name]:[Last Name]]=$A34)*(Table2[[Event]:[Event]]="Quarters")),"QTRS",IF(SUMPRODUCT((Table2[[Start Date]:[Start Date]]&lt;=R$5)*(Table2[[Return Date]:[Return Date]]&gt;=R$5)*(Table2[[Last Name]:[Last Name]]=$A34)*(Table2[[Event]:[Event]]="Appt")),"APPT",IF(SUMPRODUCT((Table2[[Start Date]:[Start Date]]&lt;=R$5)*(Table2[[Return Date]:[Return Date]]&gt;=R$5)*(Table2[[Last Name]:[Last Name]]=$A34)*(Table2[[Event]:[Event]]="Bay Orderly")),"BO",IF(SUMPRODUCT((Table2[[Start Date]:[Start Date]]&lt;=R$5)*(Table2[[Return Date]:[Return Date]]&gt;=R$5)*(Table2[[Last Name]:[Last Name]]=$A34)*(Table2[[Event]:[Event]]="Training")),"TRN",IF(SUMPRODUCT((Table2[[Start Date]:[Start Date]]&lt;=R$5)*(Table2[[Return Date]:[Return Date]]&gt;=R$5)*(Table2[[Last Name]:[Last Name]]=$A34)*(Table2[[Event]:[Event]]="PME")),"PME",IF(SUMPRODUCT((Table2[[Start Date]:[Start Date]]&lt;=R$5)*(Table2[[Return Date]:[Return Date]]&gt;=R$5)*(Table2[[Last Name]:[Last Name]]=$A34)*(Table2[[Event]:[Event]]="Leave")),"LV","")))))))),0)</f>
        <v/>
      </c>
      <c r="S34" s="28" t="str">
        <f>IF($A34&lt;&gt;"",IF(SUMPRODUCT((Table2[[Start Date]:[Start Date]]&lt;=S$5)*(Table2[[Return Date]:[Return Date]]&gt;=S$5)*(Table2[[Last Name]:[Last Name]]=$A34)*(Table2[[Event]:[Event]]="Deployed")),"DPLY",IF(SUMPRODUCT((Table2[[Start Date]:[Start Date]]&lt;=S$5)*(Table2[[Return Date]:[Return Date]]&gt;=S$5)*(Table2[[Last Name]:[Last Name]]=$A34)*(Table2[[Event]:[Event]]="TDY")),"TDY",IF(SUMPRODUCT((Table2[[Start Date]:[Start Date]]&lt;=S$5)*(Table2[[Return Date]:[Return Date]]&gt;=S$5)*(Table2[[Last Name]:[Last Name]]=$A34)*(Table2[[Event]:[Event]]="Quarters")),"QTRS",IF(SUMPRODUCT((Table2[[Start Date]:[Start Date]]&lt;=S$5)*(Table2[[Return Date]:[Return Date]]&gt;=S$5)*(Table2[[Last Name]:[Last Name]]=$A34)*(Table2[[Event]:[Event]]="Appt")),"APPT",IF(SUMPRODUCT((Table2[[Start Date]:[Start Date]]&lt;=S$5)*(Table2[[Return Date]:[Return Date]]&gt;=S$5)*(Table2[[Last Name]:[Last Name]]=$A34)*(Table2[[Event]:[Event]]="Bay Orderly")),"BO",IF(SUMPRODUCT((Table2[[Start Date]:[Start Date]]&lt;=S$5)*(Table2[[Return Date]:[Return Date]]&gt;=S$5)*(Table2[[Last Name]:[Last Name]]=$A34)*(Table2[[Event]:[Event]]="Training")),"TRN",IF(SUMPRODUCT((Table2[[Start Date]:[Start Date]]&lt;=S$5)*(Table2[[Return Date]:[Return Date]]&gt;=S$5)*(Table2[[Last Name]:[Last Name]]=$A34)*(Table2[[Event]:[Event]]="PME")),"PME",IF(SUMPRODUCT((Table2[[Start Date]:[Start Date]]&lt;=S$5)*(Table2[[Return Date]:[Return Date]]&gt;=S$5)*(Table2[[Last Name]:[Last Name]]=$A34)*(Table2[[Event]:[Event]]="Leave")),"LV","")))))))),0)</f>
        <v/>
      </c>
      <c r="T34" s="28" t="str">
        <f>IF($A34&lt;&gt;"",IF(SUMPRODUCT((Table2[[Start Date]:[Start Date]]&lt;=T$5)*(Table2[[Return Date]:[Return Date]]&gt;=T$5)*(Table2[[Last Name]:[Last Name]]=$A34)*(Table2[[Event]:[Event]]="Deployed")),"DPLY",IF(SUMPRODUCT((Table2[[Start Date]:[Start Date]]&lt;=T$5)*(Table2[[Return Date]:[Return Date]]&gt;=T$5)*(Table2[[Last Name]:[Last Name]]=$A34)*(Table2[[Event]:[Event]]="TDY")),"TDY",IF(SUMPRODUCT((Table2[[Start Date]:[Start Date]]&lt;=T$5)*(Table2[[Return Date]:[Return Date]]&gt;=T$5)*(Table2[[Last Name]:[Last Name]]=$A34)*(Table2[[Event]:[Event]]="Quarters")),"QTRS",IF(SUMPRODUCT((Table2[[Start Date]:[Start Date]]&lt;=T$5)*(Table2[[Return Date]:[Return Date]]&gt;=T$5)*(Table2[[Last Name]:[Last Name]]=$A34)*(Table2[[Event]:[Event]]="Appt")),"APPT",IF(SUMPRODUCT((Table2[[Start Date]:[Start Date]]&lt;=T$5)*(Table2[[Return Date]:[Return Date]]&gt;=T$5)*(Table2[[Last Name]:[Last Name]]=$A34)*(Table2[[Event]:[Event]]="Bay Orderly")),"BO",IF(SUMPRODUCT((Table2[[Start Date]:[Start Date]]&lt;=T$5)*(Table2[[Return Date]:[Return Date]]&gt;=T$5)*(Table2[[Last Name]:[Last Name]]=$A34)*(Table2[[Event]:[Event]]="Training")),"TRN",IF(SUMPRODUCT((Table2[[Start Date]:[Start Date]]&lt;=T$5)*(Table2[[Return Date]:[Return Date]]&gt;=T$5)*(Table2[[Last Name]:[Last Name]]=$A34)*(Table2[[Event]:[Event]]="PME")),"PME",IF(SUMPRODUCT((Table2[[Start Date]:[Start Date]]&lt;=T$5)*(Table2[[Return Date]:[Return Date]]&gt;=T$5)*(Table2[[Last Name]:[Last Name]]=$A34)*(Table2[[Event]:[Event]]="Leave")),"LV","")))))))),0)</f>
        <v/>
      </c>
      <c r="U34" s="28" t="str">
        <f>IF($A34&lt;&gt;"",IF(SUMPRODUCT((Table2[[Start Date]:[Start Date]]&lt;=U$5)*(Table2[[Return Date]:[Return Date]]&gt;=U$5)*(Table2[[Last Name]:[Last Name]]=$A34)*(Table2[[Event]:[Event]]="Deployed")),"DPLY",IF(SUMPRODUCT((Table2[[Start Date]:[Start Date]]&lt;=U$5)*(Table2[[Return Date]:[Return Date]]&gt;=U$5)*(Table2[[Last Name]:[Last Name]]=$A34)*(Table2[[Event]:[Event]]="TDY")),"TDY",IF(SUMPRODUCT((Table2[[Start Date]:[Start Date]]&lt;=U$5)*(Table2[[Return Date]:[Return Date]]&gt;=U$5)*(Table2[[Last Name]:[Last Name]]=$A34)*(Table2[[Event]:[Event]]="Quarters")),"QTRS",IF(SUMPRODUCT((Table2[[Start Date]:[Start Date]]&lt;=U$5)*(Table2[[Return Date]:[Return Date]]&gt;=U$5)*(Table2[[Last Name]:[Last Name]]=$A34)*(Table2[[Event]:[Event]]="Appt")),"APPT",IF(SUMPRODUCT((Table2[[Start Date]:[Start Date]]&lt;=U$5)*(Table2[[Return Date]:[Return Date]]&gt;=U$5)*(Table2[[Last Name]:[Last Name]]=$A34)*(Table2[[Event]:[Event]]="Bay Orderly")),"BO",IF(SUMPRODUCT((Table2[[Start Date]:[Start Date]]&lt;=U$5)*(Table2[[Return Date]:[Return Date]]&gt;=U$5)*(Table2[[Last Name]:[Last Name]]=$A34)*(Table2[[Event]:[Event]]="Training")),"TRN",IF(SUMPRODUCT((Table2[[Start Date]:[Start Date]]&lt;=U$5)*(Table2[[Return Date]:[Return Date]]&gt;=U$5)*(Table2[[Last Name]:[Last Name]]=$A34)*(Table2[[Event]:[Event]]="PME")),"PME",IF(SUMPRODUCT((Table2[[Start Date]:[Start Date]]&lt;=U$5)*(Table2[[Return Date]:[Return Date]]&gt;=U$5)*(Table2[[Last Name]:[Last Name]]=$A34)*(Table2[[Event]:[Event]]="Leave")),"LV","")))))))),0)</f>
        <v/>
      </c>
      <c r="V34" s="28" t="str">
        <f>IF($A34&lt;&gt;"",IF(SUMPRODUCT((Table2[[Start Date]:[Start Date]]&lt;=V$5)*(Table2[[Return Date]:[Return Date]]&gt;=V$5)*(Table2[[Last Name]:[Last Name]]=$A34)*(Table2[[Event]:[Event]]="Deployed")),"DPLY",IF(SUMPRODUCT((Table2[[Start Date]:[Start Date]]&lt;=V$5)*(Table2[[Return Date]:[Return Date]]&gt;=V$5)*(Table2[[Last Name]:[Last Name]]=$A34)*(Table2[[Event]:[Event]]="TDY")),"TDY",IF(SUMPRODUCT((Table2[[Start Date]:[Start Date]]&lt;=V$5)*(Table2[[Return Date]:[Return Date]]&gt;=V$5)*(Table2[[Last Name]:[Last Name]]=$A34)*(Table2[[Event]:[Event]]="Quarters")),"QTRS",IF(SUMPRODUCT((Table2[[Start Date]:[Start Date]]&lt;=V$5)*(Table2[[Return Date]:[Return Date]]&gt;=V$5)*(Table2[[Last Name]:[Last Name]]=$A34)*(Table2[[Event]:[Event]]="Appt")),"APPT",IF(SUMPRODUCT((Table2[[Start Date]:[Start Date]]&lt;=V$5)*(Table2[[Return Date]:[Return Date]]&gt;=V$5)*(Table2[[Last Name]:[Last Name]]=$A34)*(Table2[[Event]:[Event]]="Bay Orderly")),"BO",IF(SUMPRODUCT((Table2[[Start Date]:[Start Date]]&lt;=V$5)*(Table2[[Return Date]:[Return Date]]&gt;=V$5)*(Table2[[Last Name]:[Last Name]]=$A34)*(Table2[[Event]:[Event]]="Training")),"TRN",IF(SUMPRODUCT((Table2[[Start Date]:[Start Date]]&lt;=V$5)*(Table2[[Return Date]:[Return Date]]&gt;=V$5)*(Table2[[Last Name]:[Last Name]]=$A34)*(Table2[[Event]:[Event]]="PME")),"PME",IF(SUMPRODUCT((Table2[[Start Date]:[Start Date]]&lt;=V$5)*(Table2[[Return Date]:[Return Date]]&gt;=V$5)*(Table2[[Last Name]:[Last Name]]=$A34)*(Table2[[Event]:[Event]]="Leave")),"LV","")))))))),0)</f>
        <v/>
      </c>
      <c r="W34" s="28" t="str">
        <f>IF($A34&lt;&gt;"",IF(SUMPRODUCT((Table2[[Start Date]:[Start Date]]&lt;=W$5)*(Table2[[Return Date]:[Return Date]]&gt;=W$5)*(Table2[[Last Name]:[Last Name]]=$A34)*(Table2[[Event]:[Event]]="Deployed")),"DPLY",IF(SUMPRODUCT((Table2[[Start Date]:[Start Date]]&lt;=W$5)*(Table2[[Return Date]:[Return Date]]&gt;=W$5)*(Table2[[Last Name]:[Last Name]]=$A34)*(Table2[[Event]:[Event]]="TDY")),"TDY",IF(SUMPRODUCT((Table2[[Start Date]:[Start Date]]&lt;=W$5)*(Table2[[Return Date]:[Return Date]]&gt;=W$5)*(Table2[[Last Name]:[Last Name]]=$A34)*(Table2[[Event]:[Event]]="Quarters")),"QTRS",IF(SUMPRODUCT((Table2[[Start Date]:[Start Date]]&lt;=W$5)*(Table2[[Return Date]:[Return Date]]&gt;=W$5)*(Table2[[Last Name]:[Last Name]]=$A34)*(Table2[[Event]:[Event]]="Appt")),"APPT",IF(SUMPRODUCT((Table2[[Start Date]:[Start Date]]&lt;=W$5)*(Table2[[Return Date]:[Return Date]]&gt;=W$5)*(Table2[[Last Name]:[Last Name]]=$A34)*(Table2[[Event]:[Event]]="Bay Orderly")),"BO",IF(SUMPRODUCT((Table2[[Start Date]:[Start Date]]&lt;=W$5)*(Table2[[Return Date]:[Return Date]]&gt;=W$5)*(Table2[[Last Name]:[Last Name]]=$A34)*(Table2[[Event]:[Event]]="Training")),"TRN",IF(SUMPRODUCT((Table2[[Start Date]:[Start Date]]&lt;=W$5)*(Table2[[Return Date]:[Return Date]]&gt;=W$5)*(Table2[[Last Name]:[Last Name]]=$A34)*(Table2[[Event]:[Event]]="PME")),"PME",IF(SUMPRODUCT((Table2[[Start Date]:[Start Date]]&lt;=W$5)*(Table2[[Return Date]:[Return Date]]&gt;=W$5)*(Table2[[Last Name]:[Last Name]]=$A34)*(Table2[[Event]:[Event]]="Leave")),"LV","")))))))),0)</f>
        <v/>
      </c>
      <c r="X34" s="28" t="str">
        <f>IF($A34&lt;&gt;"",IF(SUMPRODUCT((Table2[[Start Date]:[Start Date]]&lt;=X$5)*(Table2[[Return Date]:[Return Date]]&gt;=X$5)*(Table2[[Last Name]:[Last Name]]=$A34)*(Table2[[Event]:[Event]]="Deployed")),"DPLY",IF(SUMPRODUCT((Table2[[Start Date]:[Start Date]]&lt;=X$5)*(Table2[[Return Date]:[Return Date]]&gt;=X$5)*(Table2[[Last Name]:[Last Name]]=$A34)*(Table2[[Event]:[Event]]="TDY")),"TDY",IF(SUMPRODUCT((Table2[[Start Date]:[Start Date]]&lt;=X$5)*(Table2[[Return Date]:[Return Date]]&gt;=X$5)*(Table2[[Last Name]:[Last Name]]=$A34)*(Table2[[Event]:[Event]]="Quarters")),"QTRS",IF(SUMPRODUCT((Table2[[Start Date]:[Start Date]]&lt;=X$5)*(Table2[[Return Date]:[Return Date]]&gt;=X$5)*(Table2[[Last Name]:[Last Name]]=$A34)*(Table2[[Event]:[Event]]="Appt")),"APPT",IF(SUMPRODUCT((Table2[[Start Date]:[Start Date]]&lt;=X$5)*(Table2[[Return Date]:[Return Date]]&gt;=X$5)*(Table2[[Last Name]:[Last Name]]=$A34)*(Table2[[Event]:[Event]]="Bay Orderly")),"BO",IF(SUMPRODUCT((Table2[[Start Date]:[Start Date]]&lt;=X$5)*(Table2[[Return Date]:[Return Date]]&gt;=X$5)*(Table2[[Last Name]:[Last Name]]=$A34)*(Table2[[Event]:[Event]]="Training")),"TRN",IF(SUMPRODUCT((Table2[[Start Date]:[Start Date]]&lt;=X$5)*(Table2[[Return Date]:[Return Date]]&gt;=X$5)*(Table2[[Last Name]:[Last Name]]=$A34)*(Table2[[Event]:[Event]]="PME")),"PME",IF(SUMPRODUCT((Table2[[Start Date]:[Start Date]]&lt;=X$5)*(Table2[[Return Date]:[Return Date]]&gt;=X$5)*(Table2[[Last Name]:[Last Name]]=$A34)*(Table2[[Event]:[Event]]="Leave")),"LV","")))))))),0)</f>
        <v/>
      </c>
      <c r="Y34" s="28" t="str">
        <f>IF($A34&lt;&gt;"",IF(SUMPRODUCT((Table2[[Start Date]:[Start Date]]&lt;=Y$5)*(Table2[[Return Date]:[Return Date]]&gt;=Y$5)*(Table2[[Last Name]:[Last Name]]=$A34)*(Table2[[Event]:[Event]]="Deployed")),"DPLY",IF(SUMPRODUCT((Table2[[Start Date]:[Start Date]]&lt;=Y$5)*(Table2[[Return Date]:[Return Date]]&gt;=Y$5)*(Table2[[Last Name]:[Last Name]]=$A34)*(Table2[[Event]:[Event]]="TDY")),"TDY",IF(SUMPRODUCT((Table2[[Start Date]:[Start Date]]&lt;=Y$5)*(Table2[[Return Date]:[Return Date]]&gt;=Y$5)*(Table2[[Last Name]:[Last Name]]=$A34)*(Table2[[Event]:[Event]]="Quarters")),"QTRS",IF(SUMPRODUCT((Table2[[Start Date]:[Start Date]]&lt;=Y$5)*(Table2[[Return Date]:[Return Date]]&gt;=Y$5)*(Table2[[Last Name]:[Last Name]]=$A34)*(Table2[[Event]:[Event]]="Appt")),"APPT",IF(SUMPRODUCT((Table2[[Start Date]:[Start Date]]&lt;=Y$5)*(Table2[[Return Date]:[Return Date]]&gt;=Y$5)*(Table2[[Last Name]:[Last Name]]=$A34)*(Table2[[Event]:[Event]]="Bay Orderly")),"BO",IF(SUMPRODUCT((Table2[[Start Date]:[Start Date]]&lt;=Y$5)*(Table2[[Return Date]:[Return Date]]&gt;=Y$5)*(Table2[[Last Name]:[Last Name]]=$A34)*(Table2[[Event]:[Event]]="Training")),"TRN",IF(SUMPRODUCT((Table2[[Start Date]:[Start Date]]&lt;=Y$5)*(Table2[[Return Date]:[Return Date]]&gt;=Y$5)*(Table2[[Last Name]:[Last Name]]=$A34)*(Table2[[Event]:[Event]]="PME")),"PME",IF(SUMPRODUCT((Table2[[Start Date]:[Start Date]]&lt;=Y$5)*(Table2[[Return Date]:[Return Date]]&gt;=Y$5)*(Table2[[Last Name]:[Last Name]]=$A34)*(Table2[[Event]:[Event]]="Leave")),"LV","")))))))),0)</f>
        <v/>
      </c>
      <c r="Z34" s="28" t="str">
        <f>IF($A34&lt;&gt;"",IF(SUMPRODUCT((Table2[[Start Date]:[Start Date]]&lt;=Z$5)*(Table2[[Return Date]:[Return Date]]&gt;=Z$5)*(Table2[[Last Name]:[Last Name]]=$A34)*(Table2[[Event]:[Event]]="Deployed")),"DPLY",IF(SUMPRODUCT((Table2[[Start Date]:[Start Date]]&lt;=Z$5)*(Table2[[Return Date]:[Return Date]]&gt;=Z$5)*(Table2[[Last Name]:[Last Name]]=$A34)*(Table2[[Event]:[Event]]="TDY")),"TDY",IF(SUMPRODUCT((Table2[[Start Date]:[Start Date]]&lt;=Z$5)*(Table2[[Return Date]:[Return Date]]&gt;=Z$5)*(Table2[[Last Name]:[Last Name]]=$A34)*(Table2[[Event]:[Event]]="Quarters")),"QTRS",IF(SUMPRODUCT((Table2[[Start Date]:[Start Date]]&lt;=Z$5)*(Table2[[Return Date]:[Return Date]]&gt;=Z$5)*(Table2[[Last Name]:[Last Name]]=$A34)*(Table2[[Event]:[Event]]="Appt")),"APPT",IF(SUMPRODUCT((Table2[[Start Date]:[Start Date]]&lt;=Z$5)*(Table2[[Return Date]:[Return Date]]&gt;=Z$5)*(Table2[[Last Name]:[Last Name]]=$A34)*(Table2[[Event]:[Event]]="Bay Orderly")),"BO",IF(SUMPRODUCT((Table2[[Start Date]:[Start Date]]&lt;=Z$5)*(Table2[[Return Date]:[Return Date]]&gt;=Z$5)*(Table2[[Last Name]:[Last Name]]=$A34)*(Table2[[Event]:[Event]]="Training")),"TRN",IF(SUMPRODUCT((Table2[[Start Date]:[Start Date]]&lt;=Z$5)*(Table2[[Return Date]:[Return Date]]&gt;=Z$5)*(Table2[[Last Name]:[Last Name]]=$A34)*(Table2[[Event]:[Event]]="PME")),"PME",IF(SUMPRODUCT((Table2[[Start Date]:[Start Date]]&lt;=Z$5)*(Table2[[Return Date]:[Return Date]]&gt;=Z$5)*(Table2[[Last Name]:[Last Name]]=$A34)*(Table2[[Event]:[Event]]="Leave")),"LV","")))))))),0)</f>
        <v/>
      </c>
      <c r="AA34" s="28" t="str">
        <f>IF($A34&lt;&gt;"",IF(SUMPRODUCT((Table2[[Start Date]:[Start Date]]&lt;=AA$5)*(Table2[[Return Date]:[Return Date]]&gt;=AA$5)*(Table2[[Last Name]:[Last Name]]=$A34)*(Table2[[Event]:[Event]]="Deployed")),"DPLY",IF(SUMPRODUCT((Table2[[Start Date]:[Start Date]]&lt;=AA$5)*(Table2[[Return Date]:[Return Date]]&gt;=AA$5)*(Table2[[Last Name]:[Last Name]]=$A34)*(Table2[[Event]:[Event]]="TDY")),"TDY",IF(SUMPRODUCT((Table2[[Start Date]:[Start Date]]&lt;=AA$5)*(Table2[[Return Date]:[Return Date]]&gt;=AA$5)*(Table2[[Last Name]:[Last Name]]=$A34)*(Table2[[Event]:[Event]]="Quarters")),"QTRS",IF(SUMPRODUCT((Table2[[Start Date]:[Start Date]]&lt;=AA$5)*(Table2[[Return Date]:[Return Date]]&gt;=AA$5)*(Table2[[Last Name]:[Last Name]]=$A34)*(Table2[[Event]:[Event]]="Appt")),"APPT",IF(SUMPRODUCT((Table2[[Start Date]:[Start Date]]&lt;=AA$5)*(Table2[[Return Date]:[Return Date]]&gt;=AA$5)*(Table2[[Last Name]:[Last Name]]=$A34)*(Table2[[Event]:[Event]]="Bay Orderly")),"BO",IF(SUMPRODUCT((Table2[[Start Date]:[Start Date]]&lt;=AA$5)*(Table2[[Return Date]:[Return Date]]&gt;=AA$5)*(Table2[[Last Name]:[Last Name]]=$A34)*(Table2[[Event]:[Event]]="Training")),"TRN",IF(SUMPRODUCT((Table2[[Start Date]:[Start Date]]&lt;=AA$5)*(Table2[[Return Date]:[Return Date]]&gt;=AA$5)*(Table2[[Last Name]:[Last Name]]=$A34)*(Table2[[Event]:[Event]]="PME")),"PME",IF(SUMPRODUCT((Table2[[Start Date]:[Start Date]]&lt;=AA$5)*(Table2[[Return Date]:[Return Date]]&gt;=AA$5)*(Table2[[Last Name]:[Last Name]]=$A34)*(Table2[[Event]:[Event]]="Leave")),"LV","")))))))),0)</f>
        <v/>
      </c>
      <c r="AB34" s="28" t="str">
        <f>IF($A34&lt;&gt;"",IF(SUMPRODUCT((Table2[[Start Date]:[Start Date]]&lt;=AB$5)*(Table2[[Return Date]:[Return Date]]&gt;=AB$5)*(Table2[[Last Name]:[Last Name]]=$A34)*(Table2[[Event]:[Event]]="Deployed")),"DPLY",IF(SUMPRODUCT((Table2[[Start Date]:[Start Date]]&lt;=AB$5)*(Table2[[Return Date]:[Return Date]]&gt;=AB$5)*(Table2[[Last Name]:[Last Name]]=$A34)*(Table2[[Event]:[Event]]="TDY")),"TDY",IF(SUMPRODUCT((Table2[[Start Date]:[Start Date]]&lt;=AB$5)*(Table2[[Return Date]:[Return Date]]&gt;=AB$5)*(Table2[[Last Name]:[Last Name]]=$A34)*(Table2[[Event]:[Event]]="Quarters")),"QTRS",IF(SUMPRODUCT((Table2[[Start Date]:[Start Date]]&lt;=AB$5)*(Table2[[Return Date]:[Return Date]]&gt;=AB$5)*(Table2[[Last Name]:[Last Name]]=$A34)*(Table2[[Event]:[Event]]="Appt")),"APPT",IF(SUMPRODUCT((Table2[[Start Date]:[Start Date]]&lt;=AB$5)*(Table2[[Return Date]:[Return Date]]&gt;=AB$5)*(Table2[[Last Name]:[Last Name]]=$A34)*(Table2[[Event]:[Event]]="Bay Orderly")),"BO",IF(SUMPRODUCT((Table2[[Start Date]:[Start Date]]&lt;=AB$5)*(Table2[[Return Date]:[Return Date]]&gt;=AB$5)*(Table2[[Last Name]:[Last Name]]=$A34)*(Table2[[Event]:[Event]]="Training")),"TRN",IF(SUMPRODUCT((Table2[[Start Date]:[Start Date]]&lt;=AB$5)*(Table2[[Return Date]:[Return Date]]&gt;=AB$5)*(Table2[[Last Name]:[Last Name]]=$A34)*(Table2[[Event]:[Event]]="PME")),"PME",IF(SUMPRODUCT((Table2[[Start Date]:[Start Date]]&lt;=AB$5)*(Table2[[Return Date]:[Return Date]]&gt;=AB$5)*(Table2[[Last Name]:[Last Name]]=$A34)*(Table2[[Event]:[Event]]="Leave")),"LV","")))))))),0)</f>
        <v/>
      </c>
      <c r="AC34" s="28" t="str">
        <f>IF($A34&lt;&gt;"",IF(SUMPRODUCT((Table2[[Start Date]:[Start Date]]&lt;=AC$5)*(Table2[[Return Date]:[Return Date]]&gt;=AC$5)*(Table2[[Last Name]:[Last Name]]=$A34)*(Table2[[Event]:[Event]]="Deployed")),"DPLY",IF(SUMPRODUCT((Table2[[Start Date]:[Start Date]]&lt;=AC$5)*(Table2[[Return Date]:[Return Date]]&gt;=AC$5)*(Table2[[Last Name]:[Last Name]]=$A34)*(Table2[[Event]:[Event]]="TDY")),"TDY",IF(SUMPRODUCT((Table2[[Start Date]:[Start Date]]&lt;=AC$5)*(Table2[[Return Date]:[Return Date]]&gt;=AC$5)*(Table2[[Last Name]:[Last Name]]=$A34)*(Table2[[Event]:[Event]]="Quarters")),"QTRS",IF(SUMPRODUCT((Table2[[Start Date]:[Start Date]]&lt;=AC$5)*(Table2[[Return Date]:[Return Date]]&gt;=AC$5)*(Table2[[Last Name]:[Last Name]]=$A34)*(Table2[[Event]:[Event]]="Appt")),"APPT",IF(SUMPRODUCT((Table2[[Start Date]:[Start Date]]&lt;=AC$5)*(Table2[[Return Date]:[Return Date]]&gt;=AC$5)*(Table2[[Last Name]:[Last Name]]=$A34)*(Table2[[Event]:[Event]]="Bay Orderly")),"BO",IF(SUMPRODUCT((Table2[[Start Date]:[Start Date]]&lt;=AC$5)*(Table2[[Return Date]:[Return Date]]&gt;=AC$5)*(Table2[[Last Name]:[Last Name]]=$A34)*(Table2[[Event]:[Event]]="Training")),"TRN",IF(SUMPRODUCT((Table2[[Start Date]:[Start Date]]&lt;=AC$5)*(Table2[[Return Date]:[Return Date]]&gt;=AC$5)*(Table2[[Last Name]:[Last Name]]=$A34)*(Table2[[Event]:[Event]]="PME")),"PME",IF(SUMPRODUCT((Table2[[Start Date]:[Start Date]]&lt;=AC$5)*(Table2[[Return Date]:[Return Date]]&gt;=AC$5)*(Table2[[Last Name]:[Last Name]]=$A34)*(Table2[[Event]:[Event]]="Leave")),"LV","")))))))),0)</f>
        <v/>
      </c>
      <c r="AD34" s="28" t="str">
        <f>IF($A34&lt;&gt;"",IF(SUMPRODUCT((Table2[[Start Date]:[Start Date]]&lt;=AD$5)*(Table2[[Return Date]:[Return Date]]&gt;=AD$5)*(Table2[[Last Name]:[Last Name]]=$A34)*(Table2[[Event]:[Event]]="Deployed")),"DPLY",IF(SUMPRODUCT((Table2[[Start Date]:[Start Date]]&lt;=AD$5)*(Table2[[Return Date]:[Return Date]]&gt;=AD$5)*(Table2[[Last Name]:[Last Name]]=$A34)*(Table2[[Event]:[Event]]="TDY")),"TDY",IF(SUMPRODUCT((Table2[[Start Date]:[Start Date]]&lt;=AD$5)*(Table2[[Return Date]:[Return Date]]&gt;=AD$5)*(Table2[[Last Name]:[Last Name]]=$A34)*(Table2[[Event]:[Event]]="Quarters")),"QTRS",IF(SUMPRODUCT((Table2[[Start Date]:[Start Date]]&lt;=AD$5)*(Table2[[Return Date]:[Return Date]]&gt;=AD$5)*(Table2[[Last Name]:[Last Name]]=$A34)*(Table2[[Event]:[Event]]="Appt")),"APPT",IF(SUMPRODUCT((Table2[[Start Date]:[Start Date]]&lt;=AD$5)*(Table2[[Return Date]:[Return Date]]&gt;=AD$5)*(Table2[[Last Name]:[Last Name]]=$A34)*(Table2[[Event]:[Event]]="Bay Orderly")),"BO",IF(SUMPRODUCT((Table2[[Start Date]:[Start Date]]&lt;=AD$5)*(Table2[[Return Date]:[Return Date]]&gt;=AD$5)*(Table2[[Last Name]:[Last Name]]=$A34)*(Table2[[Event]:[Event]]="Training")),"TRN",IF(SUMPRODUCT((Table2[[Start Date]:[Start Date]]&lt;=AD$5)*(Table2[[Return Date]:[Return Date]]&gt;=AD$5)*(Table2[[Last Name]:[Last Name]]=$A34)*(Table2[[Event]:[Event]]="PME")),"PME",IF(SUMPRODUCT((Table2[[Start Date]:[Start Date]]&lt;=AD$5)*(Table2[[Return Date]:[Return Date]]&gt;=AD$5)*(Table2[[Last Name]:[Last Name]]=$A34)*(Table2[[Event]:[Event]]="Leave")),"LV","")))))))),0)</f>
        <v/>
      </c>
      <c r="AE34" s="28" t="str">
        <f>IF($A34&lt;&gt;"",IF(SUMPRODUCT((Table2[[Start Date]:[Start Date]]&lt;=AE$5)*(Table2[[Return Date]:[Return Date]]&gt;=AE$5)*(Table2[[Last Name]:[Last Name]]=$A34)*(Table2[[Event]:[Event]]="Deployed")),"DPLY",IF(SUMPRODUCT((Table2[[Start Date]:[Start Date]]&lt;=AE$5)*(Table2[[Return Date]:[Return Date]]&gt;=AE$5)*(Table2[[Last Name]:[Last Name]]=$A34)*(Table2[[Event]:[Event]]="TDY")),"TDY",IF(SUMPRODUCT((Table2[[Start Date]:[Start Date]]&lt;=AE$5)*(Table2[[Return Date]:[Return Date]]&gt;=AE$5)*(Table2[[Last Name]:[Last Name]]=$A34)*(Table2[[Event]:[Event]]="Quarters")),"QTRS",IF(SUMPRODUCT((Table2[[Start Date]:[Start Date]]&lt;=AE$5)*(Table2[[Return Date]:[Return Date]]&gt;=AE$5)*(Table2[[Last Name]:[Last Name]]=$A34)*(Table2[[Event]:[Event]]="Appt")),"APPT",IF(SUMPRODUCT((Table2[[Start Date]:[Start Date]]&lt;=AE$5)*(Table2[[Return Date]:[Return Date]]&gt;=AE$5)*(Table2[[Last Name]:[Last Name]]=$A34)*(Table2[[Event]:[Event]]="Bay Orderly")),"BO",IF(SUMPRODUCT((Table2[[Start Date]:[Start Date]]&lt;=AE$5)*(Table2[[Return Date]:[Return Date]]&gt;=AE$5)*(Table2[[Last Name]:[Last Name]]=$A34)*(Table2[[Event]:[Event]]="Training")),"TRN",IF(SUMPRODUCT((Table2[[Start Date]:[Start Date]]&lt;=AE$5)*(Table2[[Return Date]:[Return Date]]&gt;=AE$5)*(Table2[[Last Name]:[Last Name]]=$A34)*(Table2[[Event]:[Event]]="PME")),"PME",IF(SUMPRODUCT((Table2[[Start Date]:[Start Date]]&lt;=AE$5)*(Table2[[Return Date]:[Return Date]]&gt;=AE$5)*(Table2[[Last Name]:[Last Name]]=$A34)*(Table2[[Event]:[Event]]="Leave")),"LV","")))))))),0)</f>
        <v/>
      </c>
      <c r="AF34" s="28" t="str">
        <f>IF($A34&lt;&gt;"",IF(SUMPRODUCT((Table2[[Start Date]:[Start Date]]&lt;=AF$5)*(Table2[[Return Date]:[Return Date]]&gt;=AF$5)*(Table2[[Last Name]:[Last Name]]=$A34)*(Table2[[Event]:[Event]]="Deployed")),"DPLY",IF(SUMPRODUCT((Table2[[Start Date]:[Start Date]]&lt;=AF$5)*(Table2[[Return Date]:[Return Date]]&gt;=AF$5)*(Table2[[Last Name]:[Last Name]]=$A34)*(Table2[[Event]:[Event]]="TDY")),"TDY",IF(SUMPRODUCT((Table2[[Start Date]:[Start Date]]&lt;=AF$5)*(Table2[[Return Date]:[Return Date]]&gt;=AF$5)*(Table2[[Last Name]:[Last Name]]=$A34)*(Table2[[Event]:[Event]]="Quarters")),"QTRS",IF(SUMPRODUCT((Table2[[Start Date]:[Start Date]]&lt;=AF$5)*(Table2[[Return Date]:[Return Date]]&gt;=AF$5)*(Table2[[Last Name]:[Last Name]]=$A34)*(Table2[[Event]:[Event]]="Appt")),"APPT",IF(SUMPRODUCT((Table2[[Start Date]:[Start Date]]&lt;=AF$5)*(Table2[[Return Date]:[Return Date]]&gt;=AF$5)*(Table2[[Last Name]:[Last Name]]=$A34)*(Table2[[Event]:[Event]]="Bay Orderly")),"BO",IF(SUMPRODUCT((Table2[[Start Date]:[Start Date]]&lt;=AF$5)*(Table2[[Return Date]:[Return Date]]&gt;=AF$5)*(Table2[[Last Name]:[Last Name]]=$A34)*(Table2[[Event]:[Event]]="Training")),"TRN",IF(SUMPRODUCT((Table2[[Start Date]:[Start Date]]&lt;=AF$5)*(Table2[[Return Date]:[Return Date]]&gt;=AF$5)*(Table2[[Last Name]:[Last Name]]=$A34)*(Table2[[Event]:[Event]]="PME")),"PME",IF(SUMPRODUCT((Table2[[Start Date]:[Start Date]]&lt;=AF$5)*(Table2[[Return Date]:[Return Date]]&gt;=AF$5)*(Table2[[Last Name]:[Last Name]]=$A34)*(Table2[[Event]:[Event]]="Leave")),"LV","")))))))),0)</f>
        <v/>
      </c>
      <c r="AG34" s="28" t="str">
        <f>IF($A34&lt;&gt;"",IF(SUMPRODUCT((Table2[[Start Date]:[Start Date]]&lt;=AG$5)*(Table2[[Return Date]:[Return Date]]&gt;=AG$5)*(Table2[[Last Name]:[Last Name]]=$A34)*(Table2[[Event]:[Event]]="Deployed")),"DPLY",IF(SUMPRODUCT((Table2[[Start Date]:[Start Date]]&lt;=AG$5)*(Table2[[Return Date]:[Return Date]]&gt;=AG$5)*(Table2[[Last Name]:[Last Name]]=$A34)*(Table2[[Event]:[Event]]="TDY")),"TDY",IF(SUMPRODUCT((Table2[[Start Date]:[Start Date]]&lt;=AG$5)*(Table2[[Return Date]:[Return Date]]&gt;=AG$5)*(Table2[[Last Name]:[Last Name]]=$A34)*(Table2[[Event]:[Event]]="Quarters")),"QTRS",IF(SUMPRODUCT((Table2[[Start Date]:[Start Date]]&lt;=AG$5)*(Table2[[Return Date]:[Return Date]]&gt;=AG$5)*(Table2[[Last Name]:[Last Name]]=$A34)*(Table2[[Event]:[Event]]="Appt")),"APPT",IF(SUMPRODUCT((Table2[[Start Date]:[Start Date]]&lt;=AG$5)*(Table2[[Return Date]:[Return Date]]&gt;=AG$5)*(Table2[[Last Name]:[Last Name]]=$A34)*(Table2[[Event]:[Event]]="Bay Orderly")),"BO",IF(SUMPRODUCT((Table2[[Start Date]:[Start Date]]&lt;=AG$5)*(Table2[[Return Date]:[Return Date]]&gt;=AG$5)*(Table2[[Last Name]:[Last Name]]=$A34)*(Table2[[Event]:[Event]]="Training")),"TRN",IF(SUMPRODUCT((Table2[[Start Date]:[Start Date]]&lt;=AG$5)*(Table2[[Return Date]:[Return Date]]&gt;=AG$5)*(Table2[[Last Name]:[Last Name]]=$A34)*(Table2[[Event]:[Event]]="PME")),"PME",IF(SUMPRODUCT((Table2[[Start Date]:[Start Date]]&lt;=AG$5)*(Table2[[Return Date]:[Return Date]]&gt;=AG$5)*(Table2[[Last Name]:[Last Name]]=$A34)*(Table2[[Event]:[Event]]="Leave")),"LV","")))))))),0)</f>
        <v/>
      </c>
      <c r="AH34" s="28" t="str">
        <f>IF($A34&lt;&gt;"",IF(SUMPRODUCT((Table2[[Start Date]:[Start Date]]&lt;=AH$5)*(Table2[[Return Date]:[Return Date]]&gt;=AH$5)*(Table2[[Last Name]:[Last Name]]=$A34)*(Table2[[Event]:[Event]]="Deployed")),"DPLY",IF(SUMPRODUCT((Table2[[Start Date]:[Start Date]]&lt;=AH$5)*(Table2[[Return Date]:[Return Date]]&gt;=AH$5)*(Table2[[Last Name]:[Last Name]]=$A34)*(Table2[[Event]:[Event]]="TDY")),"TDY",IF(SUMPRODUCT((Table2[[Start Date]:[Start Date]]&lt;=AH$5)*(Table2[[Return Date]:[Return Date]]&gt;=AH$5)*(Table2[[Last Name]:[Last Name]]=$A34)*(Table2[[Event]:[Event]]="Quarters")),"QTRS",IF(SUMPRODUCT((Table2[[Start Date]:[Start Date]]&lt;=AH$5)*(Table2[[Return Date]:[Return Date]]&gt;=AH$5)*(Table2[[Last Name]:[Last Name]]=$A34)*(Table2[[Event]:[Event]]="Appt")),"APPT",IF(SUMPRODUCT((Table2[[Start Date]:[Start Date]]&lt;=AH$5)*(Table2[[Return Date]:[Return Date]]&gt;=AH$5)*(Table2[[Last Name]:[Last Name]]=$A34)*(Table2[[Event]:[Event]]="Bay Orderly")),"BO",IF(SUMPRODUCT((Table2[[Start Date]:[Start Date]]&lt;=AH$5)*(Table2[[Return Date]:[Return Date]]&gt;=AH$5)*(Table2[[Last Name]:[Last Name]]=$A34)*(Table2[[Event]:[Event]]="Training")),"TRN",IF(SUMPRODUCT((Table2[[Start Date]:[Start Date]]&lt;=AH$5)*(Table2[[Return Date]:[Return Date]]&gt;=AH$5)*(Table2[[Last Name]:[Last Name]]=$A34)*(Table2[[Event]:[Event]]="PME")),"PME",IF(SUMPRODUCT((Table2[[Start Date]:[Start Date]]&lt;=AH$5)*(Table2[[Return Date]:[Return Date]]&gt;=AH$5)*(Table2[[Last Name]:[Last Name]]=$A34)*(Table2[[Event]:[Event]]="Leave")),"LV","")))))))),0)</f>
        <v/>
      </c>
      <c r="AI34" s="61" t="str">
        <f>IF($A34&lt;&gt;"",IF(SUMPRODUCT((Table2[[Start Date]:[Start Date]]&lt;=AI$5)*(Table2[[Return Date]:[Return Date]]&gt;=AI$5)*(Table2[[Last Name]:[Last Name]]=$A34)*(Table2[[Event]:[Event]]="Deployed")),"DPLY",IF(SUMPRODUCT((Table2[[Start Date]:[Start Date]]&lt;=AI$5)*(Table2[[Return Date]:[Return Date]]&gt;=AI$5)*(Table2[[Last Name]:[Last Name]]=$A34)*(Table2[[Event]:[Event]]="TDY")),"TDY",IF(SUMPRODUCT((Table2[[Start Date]:[Start Date]]&lt;=AI$5)*(Table2[[Return Date]:[Return Date]]&gt;=AI$5)*(Table2[[Last Name]:[Last Name]]=$A34)*(Table2[[Event]:[Event]]="Quarters")),"QTRS",IF(SUMPRODUCT((Table2[[Start Date]:[Start Date]]&lt;=AI$5)*(Table2[[Return Date]:[Return Date]]&gt;=AI$5)*(Table2[[Last Name]:[Last Name]]=$A34)*(Table2[[Event]:[Event]]="Appt")),"APPT",IF(SUMPRODUCT((Table2[[Start Date]:[Start Date]]&lt;=AI$5)*(Table2[[Return Date]:[Return Date]]&gt;=AI$5)*(Table2[[Last Name]:[Last Name]]=$A34)*(Table2[[Event]:[Event]]="Bay Orderly")),"BO",IF(SUMPRODUCT((Table2[[Start Date]:[Start Date]]&lt;=AI$5)*(Table2[[Return Date]:[Return Date]]&gt;=AI$5)*(Table2[[Last Name]:[Last Name]]=$A34)*(Table2[[Event]:[Event]]="Training")),"TRN",IF(SUMPRODUCT((Table2[[Start Date]:[Start Date]]&lt;=AI$5)*(Table2[[Return Date]:[Return Date]]&gt;=AI$5)*(Table2[[Last Name]:[Last Name]]=$A34)*(Table2[[Event]:[Event]]="PME")),"PME",IF(SUMPRODUCT((Table2[[Start Date]:[Start Date]]&lt;=AI$5)*(Table2[[Return Date]:[Return Date]]&gt;=AI$5)*(Table2[[Last Name]:[Last Name]]=$A34)*(Table2[[Event]:[Event]]="Leave")),"LV","")))))))),0)</f>
        <v/>
      </c>
    </row>
    <row r="35" spans="1:35" x14ac:dyDescent="0.25">
      <c r="A35" s="74" t="s">
        <v>26</v>
      </c>
      <c r="B35" s="75" t="str">
        <f>IFERROR(INDEX(Table3[Rank],MATCH('Flight Schedule'!A35,Names,0)),"")</f>
        <v xml:space="preserve">A1C </v>
      </c>
      <c r="C35" s="76">
        <v>5</v>
      </c>
      <c r="D35" s="77" t="str">
        <f>_xlfn.IFNA(INDEX(Table3[Deros],MATCH('Flight Schedule'!$A35,Table3[Last Name],0)),"")</f>
        <v>31-Jun-24</v>
      </c>
      <c r="E35" s="28" t="str">
        <f>IF($A35&lt;&gt;"",IF(SUMPRODUCT((Table2[[Start Date]:[Start Date]]&lt;=E$5)*(Table2[[Return Date]:[Return Date]]&gt;=E$5)*(Table2[[Last Name]:[Last Name]]=$A35)*(Table2[[Event]:[Event]]="Deployed")),"DPLY",IF(SUMPRODUCT((Table2[[Start Date]:[Start Date]]&lt;=E$5)*(Table2[[Return Date]:[Return Date]]&gt;=E$5)*(Table2[[Last Name]:[Last Name]]=$A35)*(Table2[[Event]:[Event]]="TDY")),"TDY",IF(SUMPRODUCT((Table2[[Start Date]:[Start Date]]&lt;=E$5)*(Table2[[Return Date]:[Return Date]]&gt;=E$5)*(Table2[[Last Name]:[Last Name]]=$A35)*(Table2[[Event]:[Event]]="Quarters")),"QTRS",IF(SUMPRODUCT((Table2[[Start Date]:[Start Date]]&lt;=E$5)*(Table2[[Return Date]:[Return Date]]&gt;=E$5)*(Table2[[Last Name]:[Last Name]]=$A35)*(Table2[[Event]:[Event]]="Appt")),"APPT",IF(SUMPRODUCT((Table2[[Start Date]:[Start Date]]&lt;=E$5)*(Table2[[Return Date]:[Return Date]]&gt;=E$5)*(Table2[[Last Name]:[Last Name]]=$A35)*(Table2[[Event]:[Event]]="Bay Orderly")),"BO",IF(SUMPRODUCT((Table2[[Start Date]:[Start Date]]&lt;=E$5)*(Table2[[Return Date]:[Return Date]]&gt;=E$5)*(Table2[[Last Name]:[Last Name]]=$A35)*(Table2[[Event]:[Event]]="Training")),"TRN",IF(SUMPRODUCT((Table2[[Start Date]:[Start Date]]&lt;=E$5)*(Table2[[Return Date]:[Return Date]]&gt;=E$5)*(Table2[[Last Name]:[Last Name]]=$A35)*(Table2[[Event]:[Event]]="PME")),"PME",IF(SUMPRODUCT((Table2[[Start Date]:[Start Date]]&lt;=E$5)*(Table2[[Return Date]:[Return Date]]&gt;=E$5)*(Table2[[Last Name]:[Last Name]]=$A35)*(Table2[[Event]:[Event]]="Leave")),"LV","")))))))),0)</f>
        <v/>
      </c>
      <c r="F35" s="28" t="str">
        <f>IF($A35&lt;&gt;"",IF(SUMPRODUCT((Table2[[Start Date]:[Start Date]]&lt;=F$5)*(Table2[[Return Date]:[Return Date]]&gt;=F$5)*(Table2[[Last Name]:[Last Name]]=$A35)*(Table2[[Event]:[Event]]="Deployed")),"DPLY",IF(SUMPRODUCT((Table2[[Start Date]:[Start Date]]&lt;=F$5)*(Table2[[Return Date]:[Return Date]]&gt;=F$5)*(Table2[[Last Name]:[Last Name]]=$A35)*(Table2[[Event]:[Event]]="TDY")),"TDY",IF(SUMPRODUCT((Table2[[Start Date]:[Start Date]]&lt;=F$5)*(Table2[[Return Date]:[Return Date]]&gt;=F$5)*(Table2[[Last Name]:[Last Name]]=$A35)*(Table2[[Event]:[Event]]="Quarters")),"QTRS",IF(SUMPRODUCT((Table2[[Start Date]:[Start Date]]&lt;=F$5)*(Table2[[Return Date]:[Return Date]]&gt;=F$5)*(Table2[[Last Name]:[Last Name]]=$A35)*(Table2[[Event]:[Event]]="Appt")),"APPT",IF(SUMPRODUCT((Table2[[Start Date]:[Start Date]]&lt;=F$5)*(Table2[[Return Date]:[Return Date]]&gt;=F$5)*(Table2[[Last Name]:[Last Name]]=$A35)*(Table2[[Event]:[Event]]="Bay Orderly")),"BO",IF(SUMPRODUCT((Table2[[Start Date]:[Start Date]]&lt;=F$5)*(Table2[[Return Date]:[Return Date]]&gt;=F$5)*(Table2[[Last Name]:[Last Name]]=$A35)*(Table2[[Event]:[Event]]="Training")),"TRN",IF(SUMPRODUCT((Table2[[Start Date]:[Start Date]]&lt;=F$5)*(Table2[[Return Date]:[Return Date]]&gt;=F$5)*(Table2[[Last Name]:[Last Name]]=$A35)*(Table2[[Event]:[Event]]="PME")),"PME",IF(SUMPRODUCT((Table2[[Start Date]:[Start Date]]&lt;=F$5)*(Table2[[Return Date]:[Return Date]]&gt;=F$5)*(Table2[[Last Name]:[Last Name]]=$A35)*(Table2[[Event]:[Event]]="Leave")),"LV","")))))))),0)</f>
        <v/>
      </c>
      <c r="G35" s="28" t="str">
        <f>IF($A35&lt;&gt;"",IF(SUMPRODUCT((Table2[[Start Date]:[Start Date]]&lt;=G$5)*(Table2[[Return Date]:[Return Date]]&gt;=G$5)*(Table2[[Last Name]:[Last Name]]=$A35)*(Table2[[Event]:[Event]]="Deployed")),"DPLY",IF(SUMPRODUCT((Table2[[Start Date]:[Start Date]]&lt;=G$5)*(Table2[[Return Date]:[Return Date]]&gt;=G$5)*(Table2[[Last Name]:[Last Name]]=$A35)*(Table2[[Event]:[Event]]="TDY")),"TDY",IF(SUMPRODUCT((Table2[[Start Date]:[Start Date]]&lt;=G$5)*(Table2[[Return Date]:[Return Date]]&gt;=G$5)*(Table2[[Last Name]:[Last Name]]=$A35)*(Table2[[Event]:[Event]]="Quarters")),"QTRS",IF(SUMPRODUCT((Table2[[Start Date]:[Start Date]]&lt;=G$5)*(Table2[[Return Date]:[Return Date]]&gt;=G$5)*(Table2[[Last Name]:[Last Name]]=$A35)*(Table2[[Event]:[Event]]="Appt")),"APPT",IF(SUMPRODUCT((Table2[[Start Date]:[Start Date]]&lt;=G$5)*(Table2[[Return Date]:[Return Date]]&gt;=G$5)*(Table2[[Last Name]:[Last Name]]=$A35)*(Table2[[Event]:[Event]]="Bay Orderly")),"BO",IF(SUMPRODUCT((Table2[[Start Date]:[Start Date]]&lt;=G$5)*(Table2[[Return Date]:[Return Date]]&gt;=G$5)*(Table2[[Last Name]:[Last Name]]=$A35)*(Table2[[Event]:[Event]]="Training")),"TRN",IF(SUMPRODUCT((Table2[[Start Date]:[Start Date]]&lt;=G$5)*(Table2[[Return Date]:[Return Date]]&gt;=G$5)*(Table2[[Last Name]:[Last Name]]=$A35)*(Table2[[Event]:[Event]]="PME")),"PME",IF(SUMPRODUCT((Table2[[Start Date]:[Start Date]]&lt;=G$5)*(Table2[[Return Date]:[Return Date]]&gt;=G$5)*(Table2[[Last Name]:[Last Name]]=$A35)*(Table2[[Event]:[Event]]="Leave")),"LV","")))))))),0)</f>
        <v/>
      </c>
      <c r="H35" s="28" t="str">
        <f>IF($A35&lt;&gt;"",IF(SUMPRODUCT((Table2[[Start Date]:[Start Date]]&lt;=H$5)*(Table2[[Return Date]:[Return Date]]&gt;=H$5)*(Table2[[Last Name]:[Last Name]]=$A35)*(Table2[[Event]:[Event]]="Deployed")),"DPLY",IF(SUMPRODUCT((Table2[[Start Date]:[Start Date]]&lt;=H$5)*(Table2[[Return Date]:[Return Date]]&gt;=H$5)*(Table2[[Last Name]:[Last Name]]=$A35)*(Table2[[Event]:[Event]]="TDY")),"TDY",IF(SUMPRODUCT((Table2[[Start Date]:[Start Date]]&lt;=H$5)*(Table2[[Return Date]:[Return Date]]&gt;=H$5)*(Table2[[Last Name]:[Last Name]]=$A35)*(Table2[[Event]:[Event]]="Quarters")),"QTRS",IF(SUMPRODUCT((Table2[[Start Date]:[Start Date]]&lt;=H$5)*(Table2[[Return Date]:[Return Date]]&gt;=H$5)*(Table2[[Last Name]:[Last Name]]=$A35)*(Table2[[Event]:[Event]]="Appt")),"APPT",IF(SUMPRODUCT((Table2[[Start Date]:[Start Date]]&lt;=H$5)*(Table2[[Return Date]:[Return Date]]&gt;=H$5)*(Table2[[Last Name]:[Last Name]]=$A35)*(Table2[[Event]:[Event]]="Bay Orderly")),"BO",IF(SUMPRODUCT((Table2[[Start Date]:[Start Date]]&lt;=H$5)*(Table2[[Return Date]:[Return Date]]&gt;=H$5)*(Table2[[Last Name]:[Last Name]]=$A35)*(Table2[[Event]:[Event]]="Training")),"TRN",IF(SUMPRODUCT((Table2[[Start Date]:[Start Date]]&lt;=H$5)*(Table2[[Return Date]:[Return Date]]&gt;=H$5)*(Table2[[Last Name]:[Last Name]]=$A35)*(Table2[[Event]:[Event]]="PME")),"PME",IF(SUMPRODUCT((Table2[[Start Date]:[Start Date]]&lt;=H$5)*(Table2[[Return Date]:[Return Date]]&gt;=H$5)*(Table2[[Last Name]:[Last Name]]=$A35)*(Table2[[Event]:[Event]]="Leave")),"LV","")))))))),0)</f>
        <v/>
      </c>
      <c r="I35" s="28" t="str">
        <f>IF($A35&lt;&gt;"",IF(SUMPRODUCT((Table2[[Start Date]:[Start Date]]&lt;=I$5)*(Table2[[Return Date]:[Return Date]]&gt;=I$5)*(Table2[[Last Name]:[Last Name]]=$A35)*(Table2[[Event]:[Event]]="Deployed")),"DPLY",IF(SUMPRODUCT((Table2[[Start Date]:[Start Date]]&lt;=I$5)*(Table2[[Return Date]:[Return Date]]&gt;=I$5)*(Table2[[Last Name]:[Last Name]]=$A35)*(Table2[[Event]:[Event]]="TDY")),"TDY",IF(SUMPRODUCT((Table2[[Start Date]:[Start Date]]&lt;=I$5)*(Table2[[Return Date]:[Return Date]]&gt;=I$5)*(Table2[[Last Name]:[Last Name]]=$A35)*(Table2[[Event]:[Event]]="Quarters")),"QTRS",IF(SUMPRODUCT((Table2[[Start Date]:[Start Date]]&lt;=I$5)*(Table2[[Return Date]:[Return Date]]&gt;=I$5)*(Table2[[Last Name]:[Last Name]]=$A35)*(Table2[[Event]:[Event]]="Appt")),"APPT",IF(SUMPRODUCT((Table2[[Start Date]:[Start Date]]&lt;=I$5)*(Table2[[Return Date]:[Return Date]]&gt;=I$5)*(Table2[[Last Name]:[Last Name]]=$A35)*(Table2[[Event]:[Event]]="Bay Orderly")),"BO",IF(SUMPRODUCT((Table2[[Start Date]:[Start Date]]&lt;=I$5)*(Table2[[Return Date]:[Return Date]]&gt;=I$5)*(Table2[[Last Name]:[Last Name]]=$A35)*(Table2[[Event]:[Event]]="Training")),"TRN",IF(SUMPRODUCT((Table2[[Start Date]:[Start Date]]&lt;=I$5)*(Table2[[Return Date]:[Return Date]]&gt;=I$5)*(Table2[[Last Name]:[Last Name]]=$A35)*(Table2[[Event]:[Event]]="PME")),"PME",IF(SUMPRODUCT((Table2[[Start Date]:[Start Date]]&lt;=I$5)*(Table2[[Return Date]:[Return Date]]&gt;=I$5)*(Table2[[Last Name]:[Last Name]]=$A35)*(Table2[[Event]:[Event]]="Leave")),"LV","")))))))),0)</f>
        <v/>
      </c>
      <c r="J35" s="28" t="str">
        <f>IF($A35&lt;&gt;"",IF(SUMPRODUCT((Table2[[Start Date]:[Start Date]]&lt;=J$5)*(Table2[[Return Date]:[Return Date]]&gt;=J$5)*(Table2[[Last Name]:[Last Name]]=$A35)*(Table2[[Event]:[Event]]="Deployed")),"DPLY",IF(SUMPRODUCT((Table2[[Start Date]:[Start Date]]&lt;=J$5)*(Table2[[Return Date]:[Return Date]]&gt;=J$5)*(Table2[[Last Name]:[Last Name]]=$A35)*(Table2[[Event]:[Event]]="TDY")),"TDY",IF(SUMPRODUCT((Table2[[Start Date]:[Start Date]]&lt;=J$5)*(Table2[[Return Date]:[Return Date]]&gt;=J$5)*(Table2[[Last Name]:[Last Name]]=$A35)*(Table2[[Event]:[Event]]="Quarters")),"QTRS",IF(SUMPRODUCT((Table2[[Start Date]:[Start Date]]&lt;=J$5)*(Table2[[Return Date]:[Return Date]]&gt;=J$5)*(Table2[[Last Name]:[Last Name]]=$A35)*(Table2[[Event]:[Event]]="Appt")),"APPT",IF(SUMPRODUCT((Table2[[Start Date]:[Start Date]]&lt;=J$5)*(Table2[[Return Date]:[Return Date]]&gt;=J$5)*(Table2[[Last Name]:[Last Name]]=$A35)*(Table2[[Event]:[Event]]="Bay Orderly")),"BO",IF(SUMPRODUCT((Table2[[Start Date]:[Start Date]]&lt;=J$5)*(Table2[[Return Date]:[Return Date]]&gt;=J$5)*(Table2[[Last Name]:[Last Name]]=$A35)*(Table2[[Event]:[Event]]="Training")),"TRN",IF(SUMPRODUCT((Table2[[Start Date]:[Start Date]]&lt;=J$5)*(Table2[[Return Date]:[Return Date]]&gt;=J$5)*(Table2[[Last Name]:[Last Name]]=$A35)*(Table2[[Event]:[Event]]="PME")),"PME",IF(SUMPRODUCT((Table2[[Start Date]:[Start Date]]&lt;=J$5)*(Table2[[Return Date]:[Return Date]]&gt;=J$5)*(Table2[[Last Name]:[Last Name]]=$A35)*(Table2[[Event]:[Event]]="Leave")),"LV","")))))))),0)</f>
        <v/>
      </c>
      <c r="K35" s="28" t="str">
        <f>IF($A35&lt;&gt;"",IF(SUMPRODUCT((Table2[[Start Date]:[Start Date]]&lt;=K$5)*(Table2[[Return Date]:[Return Date]]&gt;=K$5)*(Table2[[Last Name]:[Last Name]]=$A35)*(Table2[[Event]:[Event]]="Deployed")),"DPLY",IF(SUMPRODUCT((Table2[[Start Date]:[Start Date]]&lt;=K$5)*(Table2[[Return Date]:[Return Date]]&gt;=K$5)*(Table2[[Last Name]:[Last Name]]=$A35)*(Table2[[Event]:[Event]]="TDY")),"TDY",IF(SUMPRODUCT((Table2[[Start Date]:[Start Date]]&lt;=K$5)*(Table2[[Return Date]:[Return Date]]&gt;=K$5)*(Table2[[Last Name]:[Last Name]]=$A35)*(Table2[[Event]:[Event]]="Quarters")),"QTRS",IF(SUMPRODUCT((Table2[[Start Date]:[Start Date]]&lt;=K$5)*(Table2[[Return Date]:[Return Date]]&gt;=K$5)*(Table2[[Last Name]:[Last Name]]=$A35)*(Table2[[Event]:[Event]]="Appt")),"APPT",IF(SUMPRODUCT((Table2[[Start Date]:[Start Date]]&lt;=K$5)*(Table2[[Return Date]:[Return Date]]&gt;=K$5)*(Table2[[Last Name]:[Last Name]]=$A35)*(Table2[[Event]:[Event]]="Bay Orderly")),"BO",IF(SUMPRODUCT((Table2[[Start Date]:[Start Date]]&lt;=K$5)*(Table2[[Return Date]:[Return Date]]&gt;=K$5)*(Table2[[Last Name]:[Last Name]]=$A35)*(Table2[[Event]:[Event]]="Training")),"TRN",IF(SUMPRODUCT((Table2[[Start Date]:[Start Date]]&lt;=K$5)*(Table2[[Return Date]:[Return Date]]&gt;=K$5)*(Table2[[Last Name]:[Last Name]]=$A35)*(Table2[[Event]:[Event]]="PME")),"PME",IF(SUMPRODUCT((Table2[[Start Date]:[Start Date]]&lt;=K$5)*(Table2[[Return Date]:[Return Date]]&gt;=K$5)*(Table2[[Last Name]:[Last Name]]=$A35)*(Table2[[Event]:[Event]]="Leave")),"LV","")))))))),0)</f>
        <v/>
      </c>
      <c r="L35" s="28" t="str">
        <f>IF($A35&lt;&gt;"",IF(SUMPRODUCT((Table2[[Start Date]:[Start Date]]&lt;=L$5)*(Table2[[Return Date]:[Return Date]]&gt;=L$5)*(Table2[[Last Name]:[Last Name]]=$A35)*(Table2[[Event]:[Event]]="Deployed")),"DPLY",IF(SUMPRODUCT((Table2[[Start Date]:[Start Date]]&lt;=L$5)*(Table2[[Return Date]:[Return Date]]&gt;=L$5)*(Table2[[Last Name]:[Last Name]]=$A35)*(Table2[[Event]:[Event]]="TDY")),"TDY",IF(SUMPRODUCT((Table2[[Start Date]:[Start Date]]&lt;=L$5)*(Table2[[Return Date]:[Return Date]]&gt;=L$5)*(Table2[[Last Name]:[Last Name]]=$A35)*(Table2[[Event]:[Event]]="Quarters")),"QTRS",IF(SUMPRODUCT((Table2[[Start Date]:[Start Date]]&lt;=L$5)*(Table2[[Return Date]:[Return Date]]&gt;=L$5)*(Table2[[Last Name]:[Last Name]]=$A35)*(Table2[[Event]:[Event]]="Appt")),"APPT",IF(SUMPRODUCT((Table2[[Start Date]:[Start Date]]&lt;=L$5)*(Table2[[Return Date]:[Return Date]]&gt;=L$5)*(Table2[[Last Name]:[Last Name]]=$A35)*(Table2[[Event]:[Event]]="Bay Orderly")),"BO",IF(SUMPRODUCT((Table2[[Start Date]:[Start Date]]&lt;=L$5)*(Table2[[Return Date]:[Return Date]]&gt;=L$5)*(Table2[[Last Name]:[Last Name]]=$A35)*(Table2[[Event]:[Event]]="Training")),"TRN",IF(SUMPRODUCT((Table2[[Start Date]:[Start Date]]&lt;=L$5)*(Table2[[Return Date]:[Return Date]]&gt;=L$5)*(Table2[[Last Name]:[Last Name]]=$A35)*(Table2[[Event]:[Event]]="PME")),"PME",IF(SUMPRODUCT((Table2[[Start Date]:[Start Date]]&lt;=L$5)*(Table2[[Return Date]:[Return Date]]&gt;=L$5)*(Table2[[Last Name]:[Last Name]]=$A35)*(Table2[[Event]:[Event]]="Leave")),"LV","")))))))),0)</f>
        <v/>
      </c>
      <c r="M35" s="28" t="str">
        <f>IF($A35&lt;&gt;"",IF(SUMPRODUCT((Table2[[Start Date]:[Start Date]]&lt;=M$5)*(Table2[[Return Date]:[Return Date]]&gt;=M$5)*(Table2[[Last Name]:[Last Name]]=$A35)*(Table2[[Event]:[Event]]="Deployed")),"DPLY",IF(SUMPRODUCT((Table2[[Start Date]:[Start Date]]&lt;=M$5)*(Table2[[Return Date]:[Return Date]]&gt;=M$5)*(Table2[[Last Name]:[Last Name]]=$A35)*(Table2[[Event]:[Event]]="TDY")),"TDY",IF(SUMPRODUCT((Table2[[Start Date]:[Start Date]]&lt;=M$5)*(Table2[[Return Date]:[Return Date]]&gt;=M$5)*(Table2[[Last Name]:[Last Name]]=$A35)*(Table2[[Event]:[Event]]="Quarters")),"QTRS",IF(SUMPRODUCT((Table2[[Start Date]:[Start Date]]&lt;=M$5)*(Table2[[Return Date]:[Return Date]]&gt;=M$5)*(Table2[[Last Name]:[Last Name]]=$A35)*(Table2[[Event]:[Event]]="Appt")),"APPT",IF(SUMPRODUCT((Table2[[Start Date]:[Start Date]]&lt;=M$5)*(Table2[[Return Date]:[Return Date]]&gt;=M$5)*(Table2[[Last Name]:[Last Name]]=$A35)*(Table2[[Event]:[Event]]="Bay Orderly")),"BO",IF(SUMPRODUCT((Table2[[Start Date]:[Start Date]]&lt;=M$5)*(Table2[[Return Date]:[Return Date]]&gt;=M$5)*(Table2[[Last Name]:[Last Name]]=$A35)*(Table2[[Event]:[Event]]="Training")),"TRN",IF(SUMPRODUCT((Table2[[Start Date]:[Start Date]]&lt;=M$5)*(Table2[[Return Date]:[Return Date]]&gt;=M$5)*(Table2[[Last Name]:[Last Name]]=$A35)*(Table2[[Event]:[Event]]="PME")),"PME",IF(SUMPRODUCT((Table2[[Start Date]:[Start Date]]&lt;=M$5)*(Table2[[Return Date]:[Return Date]]&gt;=M$5)*(Table2[[Last Name]:[Last Name]]=$A35)*(Table2[[Event]:[Event]]="Leave")),"LV","")))))))),0)</f>
        <v/>
      </c>
      <c r="N35" s="28" t="str">
        <f>IF($A35&lt;&gt;"",IF(SUMPRODUCT((Table2[[Start Date]:[Start Date]]&lt;=N$5)*(Table2[[Return Date]:[Return Date]]&gt;=N$5)*(Table2[[Last Name]:[Last Name]]=$A35)*(Table2[[Event]:[Event]]="Deployed")),"DPLY",IF(SUMPRODUCT((Table2[[Start Date]:[Start Date]]&lt;=N$5)*(Table2[[Return Date]:[Return Date]]&gt;=N$5)*(Table2[[Last Name]:[Last Name]]=$A35)*(Table2[[Event]:[Event]]="TDY")),"TDY",IF(SUMPRODUCT((Table2[[Start Date]:[Start Date]]&lt;=N$5)*(Table2[[Return Date]:[Return Date]]&gt;=N$5)*(Table2[[Last Name]:[Last Name]]=$A35)*(Table2[[Event]:[Event]]="Quarters")),"QTRS",IF(SUMPRODUCT((Table2[[Start Date]:[Start Date]]&lt;=N$5)*(Table2[[Return Date]:[Return Date]]&gt;=N$5)*(Table2[[Last Name]:[Last Name]]=$A35)*(Table2[[Event]:[Event]]="Appt")),"APPT",IF(SUMPRODUCT((Table2[[Start Date]:[Start Date]]&lt;=N$5)*(Table2[[Return Date]:[Return Date]]&gt;=N$5)*(Table2[[Last Name]:[Last Name]]=$A35)*(Table2[[Event]:[Event]]="Bay Orderly")),"BO",IF(SUMPRODUCT((Table2[[Start Date]:[Start Date]]&lt;=N$5)*(Table2[[Return Date]:[Return Date]]&gt;=N$5)*(Table2[[Last Name]:[Last Name]]=$A35)*(Table2[[Event]:[Event]]="Training")),"TRN",IF(SUMPRODUCT((Table2[[Start Date]:[Start Date]]&lt;=N$5)*(Table2[[Return Date]:[Return Date]]&gt;=N$5)*(Table2[[Last Name]:[Last Name]]=$A35)*(Table2[[Event]:[Event]]="PME")),"PME",IF(SUMPRODUCT((Table2[[Start Date]:[Start Date]]&lt;=N$5)*(Table2[[Return Date]:[Return Date]]&gt;=N$5)*(Table2[[Last Name]:[Last Name]]=$A35)*(Table2[[Event]:[Event]]="Leave")),"LV","")))))))),0)</f>
        <v/>
      </c>
      <c r="O35" s="28" t="str">
        <f>IF($A35&lt;&gt;"",IF(SUMPRODUCT((Table2[[Start Date]:[Start Date]]&lt;=O$5)*(Table2[[Return Date]:[Return Date]]&gt;=O$5)*(Table2[[Last Name]:[Last Name]]=$A35)*(Table2[[Event]:[Event]]="Deployed")),"DPLY",IF(SUMPRODUCT((Table2[[Start Date]:[Start Date]]&lt;=O$5)*(Table2[[Return Date]:[Return Date]]&gt;=O$5)*(Table2[[Last Name]:[Last Name]]=$A35)*(Table2[[Event]:[Event]]="TDY")),"TDY",IF(SUMPRODUCT((Table2[[Start Date]:[Start Date]]&lt;=O$5)*(Table2[[Return Date]:[Return Date]]&gt;=O$5)*(Table2[[Last Name]:[Last Name]]=$A35)*(Table2[[Event]:[Event]]="Quarters")),"QTRS",IF(SUMPRODUCT((Table2[[Start Date]:[Start Date]]&lt;=O$5)*(Table2[[Return Date]:[Return Date]]&gt;=O$5)*(Table2[[Last Name]:[Last Name]]=$A35)*(Table2[[Event]:[Event]]="Appt")),"APPT",IF(SUMPRODUCT((Table2[[Start Date]:[Start Date]]&lt;=O$5)*(Table2[[Return Date]:[Return Date]]&gt;=O$5)*(Table2[[Last Name]:[Last Name]]=$A35)*(Table2[[Event]:[Event]]="Bay Orderly")),"BO",IF(SUMPRODUCT((Table2[[Start Date]:[Start Date]]&lt;=O$5)*(Table2[[Return Date]:[Return Date]]&gt;=O$5)*(Table2[[Last Name]:[Last Name]]=$A35)*(Table2[[Event]:[Event]]="Training")),"TRN",IF(SUMPRODUCT((Table2[[Start Date]:[Start Date]]&lt;=O$5)*(Table2[[Return Date]:[Return Date]]&gt;=O$5)*(Table2[[Last Name]:[Last Name]]=$A35)*(Table2[[Event]:[Event]]="PME")),"PME",IF(SUMPRODUCT((Table2[[Start Date]:[Start Date]]&lt;=O$5)*(Table2[[Return Date]:[Return Date]]&gt;=O$5)*(Table2[[Last Name]:[Last Name]]=$A35)*(Table2[[Event]:[Event]]="Leave")),"LV","")))))))),0)</f>
        <v/>
      </c>
      <c r="P35" s="28" t="str">
        <f>IF($A35&lt;&gt;"",IF(SUMPRODUCT((Table2[[Start Date]:[Start Date]]&lt;=P$5)*(Table2[[Return Date]:[Return Date]]&gt;=P$5)*(Table2[[Last Name]:[Last Name]]=$A35)*(Table2[[Event]:[Event]]="Deployed")),"DPLY",IF(SUMPRODUCT((Table2[[Start Date]:[Start Date]]&lt;=P$5)*(Table2[[Return Date]:[Return Date]]&gt;=P$5)*(Table2[[Last Name]:[Last Name]]=$A35)*(Table2[[Event]:[Event]]="TDY")),"TDY",IF(SUMPRODUCT((Table2[[Start Date]:[Start Date]]&lt;=P$5)*(Table2[[Return Date]:[Return Date]]&gt;=P$5)*(Table2[[Last Name]:[Last Name]]=$A35)*(Table2[[Event]:[Event]]="Quarters")),"QTRS",IF(SUMPRODUCT((Table2[[Start Date]:[Start Date]]&lt;=P$5)*(Table2[[Return Date]:[Return Date]]&gt;=P$5)*(Table2[[Last Name]:[Last Name]]=$A35)*(Table2[[Event]:[Event]]="Appt")),"APPT",IF(SUMPRODUCT((Table2[[Start Date]:[Start Date]]&lt;=P$5)*(Table2[[Return Date]:[Return Date]]&gt;=P$5)*(Table2[[Last Name]:[Last Name]]=$A35)*(Table2[[Event]:[Event]]="Bay Orderly")),"BO",IF(SUMPRODUCT((Table2[[Start Date]:[Start Date]]&lt;=P$5)*(Table2[[Return Date]:[Return Date]]&gt;=P$5)*(Table2[[Last Name]:[Last Name]]=$A35)*(Table2[[Event]:[Event]]="Training")),"TRN",IF(SUMPRODUCT((Table2[[Start Date]:[Start Date]]&lt;=P$5)*(Table2[[Return Date]:[Return Date]]&gt;=P$5)*(Table2[[Last Name]:[Last Name]]=$A35)*(Table2[[Event]:[Event]]="PME")),"PME",IF(SUMPRODUCT((Table2[[Start Date]:[Start Date]]&lt;=P$5)*(Table2[[Return Date]:[Return Date]]&gt;=P$5)*(Table2[[Last Name]:[Last Name]]=$A35)*(Table2[[Event]:[Event]]="Leave")),"LV","")))))))),0)</f>
        <v/>
      </c>
      <c r="Q35" s="28" t="str">
        <f>IF($A35&lt;&gt;"",IF(SUMPRODUCT((Table2[[Start Date]:[Start Date]]&lt;=Q$5)*(Table2[[Return Date]:[Return Date]]&gt;=Q$5)*(Table2[[Last Name]:[Last Name]]=$A35)*(Table2[[Event]:[Event]]="Deployed")),"DPLY",IF(SUMPRODUCT((Table2[[Start Date]:[Start Date]]&lt;=Q$5)*(Table2[[Return Date]:[Return Date]]&gt;=Q$5)*(Table2[[Last Name]:[Last Name]]=$A35)*(Table2[[Event]:[Event]]="TDY")),"TDY",IF(SUMPRODUCT((Table2[[Start Date]:[Start Date]]&lt;=Q$5)*(Table2[[Return Date]:[Return Date]]&gt;=Q$5)*(Table2[[Last Name]:[Last Name]]=$A35)*(Table2[[Event]:[Event]]="Quarters")),"QTRS",IF(SUMPRODUCT((Table2[[Start Date]:[Start Date]]&lt;=Q$5)*(Table2[[Return Date]:[Return Date]]&gt;=Q$5)*(Table2[[Last Name]:[Last Name]]=$A35)*(Table2[[Event]:[Event]]="Appt")),"APPT",IF(SUMPRODUCT((Table2[[Start Date]:[Start Date]]&lt;=Q$5)*(Table2[[Return Date]:[Return Date]]&gt;=Q$5)*(Table2[[Last Name]:[Last Name]]=$A35)*(Table2[[Event]:[Event]]="Bay Orderly")),"BO",IF(SUMPRODUCT((Table2[[Start Date]:[Start Date]]&lt;=Q$5)*(Table2[[Return Date]:[Return Date]]&gt;=Q$5)*(Table2[[Last Name]:[Last Name]]=$A35)*(Table2[[Event]:[Event]]="Training")),"TRN",IF(SUMPRODUCT((Table2[[Start Date]:[Start Date]]&lt;=Q$5)*(Table2[[Return Date]:[Return Date]]&gt;=Q$5)*(Table2[[Last Name]:[Last Name]]=$A35)*(Table2[[Event]:[Event]]="PME")),"PME",IF(SUMPRODUCT((Table2[[Start Date]:[Start Date]]&lt;=Q$5)*(Table2[[Return Date]:[Return Date]]&gt;=Q$5)*(Table2[[Last Name]:[Last Name]]=$A35)*(Table2[[Event]:[Event]]="Leave")),"LV","")))))))),0)</f>
        <v/>
      </c>
      <c r="R35" s="28" t="str">
        <f>IF($A35&lt;&gt;"",IF(SUMPRODUCT((Table2[[Start Date]:[Start Date]]&lt;=R$5)*(Table2[[Return Date]:[Return Date]]&gt;=R$5)*(Table2[[Last Name]:[Last Name]]=$A35)*(Table2[[Event]:[Event]]="Deployed")),"DPLY",IF(SUMPRODUCT((Table2[[Start Date]:[Start Date]]&lt;=R$5)*(Table2[[Return Date]:[Return Date]]&gt;=R$5)*(Table2[[Last Name]:[Last Name]]=$A35)*(Table2[[Event]:[Event]]="TDY")),"TDY",IF(SUMPRODUCT((Table2[[Start Date]:[Start Date]]&lt;=R$5)*(Table2[[Return Date]:[Return Date]]&gt;=R$5)*(Table2[[Last Name]:[Last Name]]=$A35)*(Table2[[Event]:[Event]]="Quarters")),"QTRS",IF(SUMPRODUCT((Table2[[Start Date]:[Start Date]]&lt;=R$5)*(Table2[[Return Date]:[Return Date]]&gt;=R$5)*(Table2[[Last Name]:[Last Name]]=$A35)*(Table2[[Event]:[Event]]="Appt")),"APPT",IF(SUMPRODUCT((Table2[[Start Date]:[Start Date]]&lt;=R$5)*(Table2[[Return Date]:[Return Date]]&gt;=R$5)*(Table2[[Last Name]:[Last Name]]=$A35)*(Table2[[Event]:[Event]]="Bay Orderly")),"BO",IF(SUMPRODUCT((Table2[[Start Date]:[Start Date]]&lt;=R$5)*(Table2[[Return Date]:[Return Date]]&gt;=R$5)*(Table2[[Last Name]:[Last Name]]=$A35)*(Table2[[Event]:[Event]]="Training")),"TRN",IF(SUMPRODUCT((Table2[[Start Date]:[Start Date]]&lt;=R$5)*(Table2[[Return Date]:[Return Date]]&gt;=R$5)*(Table2[[Last Name]:[Last Name]]=$A35)*(Table2[[Event]:[Event]]="PME")),"PME",IF(SUMPRODUCT((Table2[[Start Date]:[Start Date]]&lt;=R$5)*(Table2[[Return Date]:[Return Date]]&gt;=R$5)*(Table2[[Last Name]:[Last Name]]=$A35)*(Table2[[Event]:[Event]]="Leave")),"LV","")))))))),0)</f>
        <v/>
      </c>
      <c r="S35" s="28" t="str">
        <f>IF($A35&lt;&gt;"",IF(SUMPRODUCT((Table2[[Start Date]:[Start Date]]&lt;=S$5)*(Table2[[Return Date]:[Return Date]]&gt;=S$5)*(Table2[[Last Name]:[Last Name]]=$A35)*(Table2[[Event]:[Event]]="Deployed")),"DPLY",IF(SUMPRODUCT((Table2[[Start Date]:[Start Date]]&lt;=S$5)*(Table2[[Return Date]:[Return Date]]&gt;=S$5)*(Table2[[Last Name]:[Last Name]]=$A35)*(Table2[[Event]:[Event]]="TDY")),"TDY",IF(SUMPRODUCT((Table2[[Start Date]:[Start Date]]&lt;=S$5)*(Table2[[Return Date]:[Return Date]]&gt;=S$5)*(Table2[[Last Name]:[Last Name]]=$A35)*(Table2[[Event]:[Event]]="Quarters")),"QTRS",IF(SUMPRODUCT((Table2[[Start Date]:[Start Date]]&lt;=S$5)*(Table2[[Return Date]:[Return Date]]&gt;=S$5)*(Table2[[Last Name]:[Last Name]]=$A35)*(Table2[[Event]:[Event]]="Appt")),"APPT",IF(SUMPRODUCT((Table2[[Start Date]:[Start Date]]&lt;=S$5)*(Table2[[Return Date]:[Return Date]]&gt;=S$5)*(Table2[[Last Name]:[Last Name]]=$A35)*(Table2[[Event]:[Event]]="Bay Orderly")),"BO",IF(SUMPRODUCT((Table2[[Start Date]:[Start Date]]&lt;=S$5)*(Table2[[Return Date]:[Return Date]]&gt;=S$5)*(Table2[[Last Name]:[Last Name]]=$A35)*(Table2[[Event]:[Event]]="Training")),"TRN",IF(SUMPRODUCT((Table2[[Start Date]:[Start Date]]&lt;=S$5)*(Table2[[Return Date]:[Return Date]]&gt;=S$5)*(Table2[[Last Name]:[Last Name]]=$A35)*(Table2[[Event]:[Event]]="PME")),"PME",IF(SUMPRODUCT((Table2[[Start Date]:[Start Date]]&lt;=S$5)*(Table2[[Return Date]:[Return Date]]&gt;=S$5)*(Table2[[Last Name]:[Last Name]]=$A35)*(Table2[[Event]:[Event]]="Leave")),"LV","")))))))),0)</f>
        <v/>
      </c>
      <c r="T35" s="28" t="str">
        <f>IF($A35&lt;&gt;"",IF(SUMPRODUCT((Table2[[Start Date]:[Start Date]]&lt;=T$5)*(Table2[[Return Date]:[Return Date]]&gt;=T$5)*(Table2[[Last Name]:[Last Name]]=$A35)*(Table2[[Event]:[Event]]="Deployed")),"DPLY",IF(SUMPRODUCT((Table2[[Start Date]:[Start Date]]&lt;=T$5)*(Table2[[Return Date]:[Return Date]]&gt;=T$5)*(Table2[[Last Name]:[Last Name]]=$A35)*(Table2[[Event]:[Event]]="TDY")),"TDY",IF(SUMPRODUCT((Table2[[Start Date]:[Start Date]]&lt;=T$5)*(Table2[[Return Date]:[Return Date]]&gt;=T$5)*(Table2[[Last Name]:[Last Name]]=$A35)*(Table2[[Event]:[Event]]="Quarters")),"QTRS",IF(SUMPRODUCT((Table2[[Start Date]:[Start Date]]&lt;=T$5)*(Table2[[Return Date]:[Return Date]]&gt;=T$5)*(Table2[[Last Name]:[Last Name]]=$A35)*(Table2[[Event]:[Event]]="Appt")),"APPT",IF(SUMPRODUCT((Table2[[Start Date]:[Start Date]]&lt;=T$5)*(Table2[[Return Date]:[Return Date]]&gt;=T$5)*(Table2[[Last Name]:[Last Name]]=$A35)*(Table2[[Event]:[Event]]="Bay Orderly")),"BO",IF(SUMPRODUCT((Table2[[Start Date]:[Start Date]]&lt;=T$5)*(Table2[[Return Date]:[Return Date]]&gt;=T$5)*(Table2[[Last Name]:[Last Name]]=$A35)*(Table2[[Event]:[Event]]="Training")),"TRN",IF(SUMPRODUCT((Table2[[Start Date]:[Start Date]]&lt;=T$5)*(Table2[[Return Date]:[Return Date]]&gt;=T$5)*(Table2[[Last Name]:[Last Name]]=$A35)*(Table2[[Event]:[Event]]="PME")),"PME",IF(SUMPRODUCT((Table2[[Start Date]:[Start Date]]&lt;=T$5)*(Table2[[Return Date]:[Return Date]]&gt;=T$5)*(Table2[[Last Name]:[Last Name]]=$A35)*(Table2[[Event]:[Event]]="Leave")),"LV","")))))))),0)</f>
        <v/>
      </c>
      <c r="U35" s="28" t="str">
        <f>IF($A35&lt;&gt;"",IF(SUMPRODUCT((Table2[[Start Date]:[Start Date]]&lt;=U$5)*(Table2[[Return Date]:[Return Date]]&gt;=U$5)*(Table2[[Last Name]:[Last Name]]=$A35)*(Table2[[Event]:[Event]]="Deployed")),"DPLY",IF(SUMPRODUCT((Table2[[Start Date]:[Start Date]]&lt;=U$5)*(Table2[[Return Date]:[Return Date]]&gt;=U$5)*(Table2[[Last Name]:[Last Name]]=$A35)*(Table2[[Event]:[Event]]="TDY")),"TDY",IF(SUMPRODUCT((Table2[[Start Date]:[Start Date]]&lt;=U$5)*(Table2[[Return Date]:[Return Date]]&gt;=U$5)*(Table2[[Last Name]:[Last Name]]=$A35)*(Table2[[Event]:[Event]]="Quarters")),"QTRS",IF(SUMPRODUCT((Table2[[Start Date]:[Start Date]]&lt;=U$5)*(Table2[[Return Date]:[Return Date]]&gt;=U$5)*(Table2[[Last Name]:[Last Name]]=$A35)*(Table2[[Event]:[Event]]="Appt")),"APPT",IF(SUMPRODUCT((Table2[[Start Date]:[Start Date]]&lt;=U$5)*(Table2[[Return Date]:[Return Date]]&gt;=U$5)*(Table2[[Last Name]:[Last Name]]=$A35)*(Table2[[Event]:[Event]]="Bay Orderly")),"BO",IF(SUMPRODUCT((Table2[[Start Date]:[Start Date]]&lt;=U$5)*(Table2[[Return Date]:[Return Date]]&gt;=U$5)*(Table2[[Last Name]:[Last Name]]=$A35)*(Table2[[Event]:[Event]]="Training")),"TRN",IF(SUMPRODUCT((Table2[[Start Date]:[Start Date]]&lt;=U$5)*(Table2[[Return Date]:[Return Date]]&gt;=U$5)*(Table2[[Last Name]:[Last Name]]=$A35)*(Table2[[Event]:[Event]]="PME")),"PME",IF(SUMPRODUCT((Table2[[Start Date]:[Start Date]]&lt;=U$5)*(Table2[[Return Date]:[Return Date]]&gt;=U$5)*(Table2[[Last Name]:[Last Name]]=$A35)*(Table2[[Event]:[Event]]="Leave")),"LV","")))))))),0)</f>
        <v/>
      </c>
      <c r="V35" s="28" t="str">
        <f>IF($A35&lt;&gt;"",IF(SUMPRODUCT((Table2[[Start Date]:[Start Date]]&lt;=V$5)*(Table2[[Return Date]:[Return Date]]&gt;=V$5)*(Table2[[Last Name]:[Last Name]]=$A35)*(Table2[[Event]:[Event]]="Deployed")),"DPLY",IF(SUMPRODUCT((Table2[[Start Date]:[Start Date]]&lt;=V$5)*(Table2[[Return Date]:[Return Date]]&gt;=V$5)*(Table2[[Last Name]:[Last Name]]=$A35)*(Table2[[Event]:[Event]]="TDY")),"TDY",IF(SUMPRODUCT((Table2[[Start Date]:[Start Date]]&lt;=V$5)*(Table2[[Return Date]:[Return Date]]&gt;=V$5)*(Table2[[Last Name]:[Last Name]]=$A35)*(Table2[[Event]:[Event]]="Quarters")),"QTRS",IF(SUMPRODUCT((Table2[[Start Date]:[Start Date]]&lt;=V$5)*(Table2[[Return Date]:[Return Date]]&gt;=V$5)*(Table2[[Last Name]:[Last Name]]=$A35)*(Table2[[Event]:[Event]]="Appt")),"APPT",IF(SUMPRODUCT((Table2[[Start Date]:[Start Date]]&lt;=V$5)*(Table2[[Return Date]:[Return Date]]&gt;=V$5)*(Table2[[Last Name]:[Last Name]]=$A35)*(Table2[[Event]:[Event]]="Bay Orderly")),"BO",IF(SUMPRODUCT((Table2[[Start Date]:[Start Date]]&lt;=V$5)*(Table2[[Return Date]:[Return Date]]&gt;=V$5)*(Table2[[Last Name]:[Last Name]]=$A35)*(Table2[[Event]:[Event]]="Training")),"TRN",IF(SUMPRODUCT((Table2[[Start Date]:[Start Date]]&lt;=V$5)*(Table2[[Return Date]:[Return Date]]&gt;=V$5)*(Table2[[Last Name]:[Last Name]]=$A35)*(Table2[[Event]:[Event]]="PME")),"PME",IF(SUMPRODUCT((Table2[[Start Date]:[Start Date]]&lt;=V$5)*(Table2[[Return Date]:[Return Date]]&gt;=V$5)*(Table2[[Last Name]:[Last Name]]=$A35)*(Table2[[Event]:[Event]]="Leave")),"LV","")))))))),0)</f>
        <v/>
      </c>
      <c r="W35" s="28" t="str">
        <f>IF($A35&lt;&gt;"",IF(SUMPRODUCT((Table2[[Start Date]:[Start Date]]&lt;=W$5)*(Table2[[Return Date]:[Return Date]]&gt;=W$5)*(Table2[[Last Name]:[Last Name]]=$A35)*(Table2[[Event]:[Event]]="Deployed")),"DPLY",IF(SUMPRODUCT((Table2[[Start Date]:[Start Date]]&lt;=W$5)*(Table2[[Return Date]:[Return Date]]&gt;=W$5)*(Table2[[Last Name]:[Last Name]]=$A35)*(Table2[[Event]:[Event]]="TDY")),"TDY",IF(SUMPRODUCT((Table2[[Start Date]:[Start Date]]&lt;=W$5)*(Table2[[Return Date]:[Return Date]]&gt;=W$5)*(Table2[[Last Name]:[Last Name]]=$A35)*(Table2[[Event]:[Event]]="Quarters")),"QTRS",IF(SUMPRODUCT((Table2[[Start Date]:[Start Date]]&lt;=W$5)*(Table2[[Return Date]:[Return Date]]&gt;=W$5)*(Table2[[Last Name]:[Last Name]]=$A35)*(Table2[[Event]:[Event]]="Appt")),"APPT",IF(SUMPRODUCT((Table2[[Start Date]:[Start Date]]&lt;=W$5)*(Table2[[Return Date]:[Return Date]]&gt;=W$5)*(Table2[[Last Name]:[Last Name]]=$A35)*(Table2[[Event]:[Event]]="Bay Orderly")),"BO",IF(SUMPRODUCT((Table2[[Start Date]:[Start Date]]&lt;=W$5)*(Table2[[Return Date]:[Return Date]]&gt;=W$5)*(Table2[[Last Name]:[Last Name]]=$A35)*(Table2[[Event]:[Event]]="Training")),"TRN",IF(SUMPRODUCT((Table2[[Start Date]:[Start Date]]&lt;=W$5)*(Table2[[Return Date]:[Return Date]]&gt;=W$5)*(Table2[[Last Name]:[Last Name]]=$A35)*(Table2[[Event]:[Event]]="PME")),"PME",IF(SUMPRODUCT((Table2[[Start Date]:[Start Date]]&lt;=W$5)*(Table2[[Return Date]:[Return Date]]&gt;=W$5)*(Table2[[Last Name]:[Last Name]]=$A35)*(Table2[[Event]:[Event]]="Leave")),"LV","")))))))),0)</f>
        <v/>
      </c>
      <c r="X35" s="28" t="str">
        <f>IF($A35&lt;&gt;"",IF(SUMPRODUCT((Table2[[Start Date]:[Start Date]]&lt;=X$5)*(Table2[[Return Date]:[Return Date]]&gt;=X$5)*(Table2[[Last Name]:[Last Name]]=$A35)*(Table2[[Event]:[Event]]="Deployed")),"DPLY",IF(SUMPRODUCT((Table2[[Start Date]:[Start Date]]&lt;=X$5)*(Table2[[Return Date]:[Return Date]]&gt;=X$5)*(Table2[[Last Name]:[Last Name]]=$A35)*(Table2[[Event]:[Event]]="TDY")),"TDY",IF(SUMPRODUCT((Table2[[Start Date]:[Start Date]]&lt;=X$5)*(Table2[[Return Date]:[Return Date]]&gt;=X$5)*(Table2[[Last Name]:[Last Name]]=$A35)*(Table2[[Event]:[Event]]="Quarters")),"QTRS",IF(SUMPRODUCT((Table2[[Start Date]:[Start Date]]&lt;=X$5)*(Table2[[Return Date]:[Return Date]]&gt;=X$5)*(Table2[[Last Name]:[Last Name]]=$A35)*(Table2[[Event]:[Event]]="Appt")),"APPT",IF(SUMPRODUCT((Table2[[Start Date]:[Start Date]]&lt;=X$5)*(Table2[[Return Date]:[Return Date]]&gt;=X$5)*(Table2[[Last Name]:[Last Name]]=$A35)*(Table2[[Event]:[Event]]="Bay Orderly")),"BO",IF(SUMPRODUCT((Table2[[Start Date]:[Start Date]]&lt;=X$5)*(Table2[[Return Date]:[Return Date]]&gt;=X$5)*(Table2[[Last Name]:[Last Name]]=$A35)*(Table2[[Event]:[Event]]="Training")),"TRN",IF(SUMPRODUCT((Table2[[Start Date]:[Start Date]]&lt;=X$5)*(Table2[[Return Date]:[Return Date]]&gt;=X$5)*(Table2[[Last Name]:[Last Name]]=$A35)*(Table2[[Event]:[Event]]="PME")),"PME",IF(SUMPRODUCT((Table2[[Start Date]:[Start Date]]&lt;=X$5)*(Table2[[Return Date]:[Return Date]]&gt;=X$5)*(Table2[[Last Name]:[Last Name]]=$A35)*(Table2[[Event]:[Event]]="Leave")),"LV","")))))))),0)</f>
        <v/>
      </c>
      <c r="Y35" s="28" t="str">
        <f>IF($A35&lt;&gt;"",IF(SUMPRODUCT((Table2[[Start Date]:[Start Date]]&lt;=Y$5)*(Table2[[Return Date]:[Return Date]]&gt;=Y$5)*(Table2[[Last Name]:[Last Name]]=$A35)*(Table2[[Event]:[Event]]="Deployed")),"DPLY",IF(SUMPRODUCT((Table2[[Start Date]:[Start Date]]&lt;=Y$5)*(Table2[[Return Date]:[Return Date]]&gt;=Y$5)*(Table2[[Last Name]:[Last Name]]=$A35)*(Table2[[Event]:[Event]]="TDY")),"TDY",IF(SUMPRODUCT((Table2[[Start Date]:[Start Date]]&lt;=Y$5)*(Table2[[Return Date]:[Return Date]]&gt;=Y$5)*(Table2[[Last Name]:[Last Name]]=$A35)*(Table2[[Event]:[Event]]="Quarters")),"QTRS",IF(SUMPRODUCT((Table2[[Start Date]:[Start Date]]&lt;=Y$5)*(Table2[[Return Date]:[Return Date]]&gt;=Y$5)*(Table2[[Last Name]:[Last Name]]=$A35)*(Table2[[Event]:[Event]]="Appt")),"APPT",IF(SUMPRODUCT((Table2[[Start Date]:[Start Date]]&lt;=Y$5)*(Table2[[Return Date]:[Return Date]]&gt;=Y$5)*(Table2[[Last Name]:[Last Name]]=$A35)*(Table2[[Event]:[Event]]="Bay Orderly")),"BO",IF(SUMPRODUCT((Table2[[Start Date]:[Start Date]]&lt;=Y$5)*(Table2[[Return Date]:[Return Date]]&gt;=Y$5)*(Table2[[Last Name]:[Last Name]]=$A35)*(Table2[[Event]:[Event]]="Training")),"TRN",IF(SUMPRODUCT((Table2[[Start Date]:[Start Date]]&lt;=Y$5)*(Table2[[Return Date]:[Return Date]]&gt;=Y$5)*(Table2[[Last Name]:[Last Name]]=$A35)*(Table2[[Event]:[Event]]="PME")),"PME",IF(SUMPRODUCT((Table2[[Start Date]:[Start Date]]&lt;=Y$5)*(Table2[[Return Date]:[Return Date]]&gt;=Y$5)*(Table2[[Last Name]:[Last Name]]=$A35)*(Table2[[Event]:[Event]]="Leave")),"LV","")))))))),0)</f>
        <v/>
      </c>
      <c r="Z35" s="28" t="str">
        <f>IF($A35&lt;&gt;"",IF(SUMPRODUCT((Table2[[Start Date]:[Start Date]]&lt;=Z$5)*(Table2[[Return Date]:[Return Date]]&gt;=Z$5)*(Table2[[Last Name]:[Last Name]]=$A35)*(Table2[[Event]:[Event]]="Deployed")),"DPLY",IF(SUMPRODUCT((Table2[[Start Date]:[Start Date]]&lt;=Z$5)*(Table2[[Return Date]:[Return Date]]&gt;=Z$5)*(Table2[[Last Name]:[Last Name]]=$A35)*(Table2[[Event]:[Event]]="TDY")),"TDY",IF(SUMPRODUCT((Table2[[Start Date]:[Start Date]]&lt;=Z$5)*(Table2[[Return Date]:[Return Date]]&gt;=Z$5)*(Table2[[Last Name]:[Last Name]]=$A35)*(Table2[[Event]:[Event]]="Quarters")),"QTRS",IF(SUMPRODUCT((Table2[[Start Date]:[Start Date]]&lt;=Z$5)*(Table2[[Return Date]:[Return Date]]&gt;=Z$5)*(Table2[[Last Name]:[Last Name]]=$A35)*(Table2[[Event]:[Event]]="Appt")),"APPT",IF(SUMPRODUCT((Table2[[Start Date]:[Start Date]]&lt;=Z$5)*(Table2[[Return Date]:[Return Date]]&gt;=Z$5)*(Table2[[Last Name]:[Last Name]]=$A35)*(Table2[[Event]:[Event]]="Bay Orderly")),"BO",IF(SUMPRODUCT((Table2[[Start Date]:[Start Date]]&lt;=Z$5)*(Table2[[Return Date]:[Return Date]]&gt;=Z$5)*(Table2[[Last Name]:[Last Name]]=$A35)*(Table2[[Event]:[Event]]="Training")),"TRN",IF(SUMPRODUCT((Table2[[Start Date]:[Start Date]]&lt;=Z$5)*(Table2[[Return Date]:[Return Date]]&gt;=Z$5)*(Table2[[Last Name]:[Last Name]]=$A35)*(Table2[[Event]:[Event]]="PME")),"PME",IF(SUMPRODUCT((Table2[[Start Date]:[Start Date]]&lt;=Z$5)*(Table2[[Return Date]:[Return Date]]&gt;=Z$5)*(Table2[[Last Name]:[Last Name]]=$A35)*(Table2[[Event]:[Event]]="Leave")),"LV","")))))))),0)</f>
        <v/>
      </c>
      <c r="AA35" s="28" t="str">
        <f>IF($A35&lt;&gt;"",IF(SUMPRODUCT((Table2[[Start Date]:[Start Date]]&lt;=AA$5)*(Table2[[Return Date]:[Return Date]]&gt;=AA$5)*(Table2[[Last Name]:[Last Name]]=$A35)*(Table2[[Event]:[Event]]="Deployed")),"DPLY",IF(SUMPRODUCT((Table2[[Start Date]:[Start Date]]&lt;=AA$5)*(Table2[[Return Date]:[Return Date]]&gt;=AA$5)*(Table2[[Last Name]:[Last Name]]=$A35)*(Table2[[Event]:[Event]]="TDY")),"TDY",IF(SUMPRODUCT((Table2[[Start Date]:[Start Date]]&lt;=AA$5)*(Table2[[Return Date]:[Return Date]]&gt;=AA$5)*(Table2[[Last Name]:[Last Name]]=$A35)*(Table2[[Event]:[Event]]="Quarters")),"QTRS",IF(SUMPRODUCT((Table2[[Start Date]:[Start Date]]&lt;=AA$5)*(Table2[[Return Date]:[Return Date]]&gt;=AA$5)*(Table2[[Last Name]:[Last Name]]=$A35)*(Table2[[Event]:[Event]]="Appt")),"APPT",IF(SUMPRODUCT((Table2[[Start Date]:[Start Date]]&lt;=AA$5)*(Table2[[Return Date]:[Return Date]]&gt;=AA$5)*(Table2[[Last Name]:[Last Name]]=$A35)*(Table2[[Event]:[Event]]="Bay Orderly")),"BO",IF(SUMPRODUCT((Table2[[Start Date]:[Start Date]]&lt;=AA$5)*(Table2[[Return Date]:[Return Date]]&gt;=AA$5)*(Table2[[Last Name]:[Last Name]]=$A35)*(Table2[[Event]:[Event]]="Training")),"TRN",IF(SUMPRODUCT((Table2[[Start Date]:[Start Date]]&lt;=AA$5)*(Table2[[Return Date]:[Return Date]]&gt;=AA$5)*(Table2[[Last Name]:[Last Name]]=$A35)*(Table2[[Event]:[Event]]="PME")),"PME",IF(SUMPRODUCT((Table2[[Start Date]:[Start Date]]&lt;=AA$5)*(Table2[[Return Date]:[Return Date]]&gt;=AA$5)*(Table2[[Last Name]:[Last Name]]=$A35)*(Table2[[Event]:[Event]]="Leave")),"LV","")))))))),0)</f>
        <v/>
      </c>
      <c r="AB35" s="28" t="str">
        <f>IF($A35&lt;&gt;"",IF(SUMPRODUCT((Table2[[Start Date]:[Start Date]]&lt;=AB$5)*(Table2[[Return Date]:[Return Date]]&gt;=AB$5)*(Table2[[Last Name]:[Last Name]]=$A35)*(Table2[[Event]:[Event]]="Deployed")),"DPLY",IF(SUMPRODUCT((Table2[[Start Date]:[Start Date]]&lt;=AB$5)*(Table2[[Return Date]:[Return Date]]&gt;=AB$5)*(Table2[[Last Name]:[Last Name]]=$A35)*(Table2[[Event]:[Event]]="TDY")),"TDY",IF(SUMPRODUCT((Table2[[Start Date]:[Start Date]]&lt;=AB$5)*(Table2[[Return Date]:[Return Date]]&gt;=AB$5)*(Table2[[Last Name]:[Last Name]]=$A35)*(Table2[[Event]:[Event]]="Quarters")),"QTRS",IF(SUMPRODUCT((Table2[[Start Date]:[Start Date]]&lt;=AB$5)*(Table2[[Return Date]:[Return Date]]&gt;=AB$5)*(Table2[[Last Name]:[Last Name]]=$A35)*(Table2[[Event]:[Event]]="Appt")),"APPT",IF(SUMPRODUCT((Table2[[Start Date]:[Start Date]]&lt;=AB$5)*(Table2[[Return Date]:[Return Date]]&gt;=AB$5)*(Table2[[Last Name]:[Last Name]]=$A35)*(Table2[[Event]:[Event]]="Bay Orderly")),"BO",IF(SUMPRODUCT((Table2[[Start Date]:[Start Date]]&lt;=AB$5)*(Table2[[Return Date]:[Return Date]]&gt;=AB$5)*(Table2[[Last Name]:[Last Name]]=$A35)*(Table2[[Event]:[Event]]="Training")),"TRN",IF(SUMPRODUCT((Table2[[Start Date]:[Start Date]]&lt;=AB$5)*(Table2[[Return Date]:[Return Date]]&gt;=AB$5)*(Table2[[Last Name]:[Last Name]]=$A35)*(Table2[[Event]:[Event]]="PME")),"PME",IF(SUMPRODUCT((Table2[[Start Date]:[Start Date]]&lt;=AB$5)*(Table2[[Return Date]:[Return Date]]&gt;=AB$5)*(Table2[[Last Name]:[Last Name]]=$A35)*(Table2[[Event]:[Event]]="Leave")),"LV","")))))))),0)</f>
        <v/>
      </c>
      <c r="AC35" s="28" t="str">
        <f>IF($A35&lt;&gt;"",IF(SUMPRODUCT((Table2[[Start Date]:[Start Date]]&lt;=AC$5)*(Table2[[Return Date]:[Return Date]]&gt;=AC$5)*(Table2[[Last Name]:[Last Name]]=$A35)*(Table2[[Event]:[Event]]="Deployed")),"DPLY",IF(SUMPRODUCT((Table2[[Start Date]:[Start Date]]&lt;=AC$5)*(Table2[[Return Date]:[Return Date]]&gt;=AC$5)*(Table2[[Last Name]:[Last Name]]=$A35)*(Table2[[Event]:[Event]]="TDY")),"TDY",IF(SUMPRODUCT((Table2[[Start Date]:[Start Date]]&lt;=AC$5)*(Table2[[Return Date]:[Return Date]]&gt;=AC$5)*(Table2[[Last Name]:[Last Name]]=$A35)*(Table2[[Event]:[Event]]="Quarters")),"QTRS",IF(SUMPRODUCT((Table2[[Start Date]:[Start Date]]&lt;=AC$5)*(Table2[[Return Date]:[Return Date]]&gt;=AC$5)*(Table2[[Last Name]:[Last Name]]=$A35)*(Table2[[Event]:[Event]]="Appt")),"APPT",IF(SUMPRODUCT((Table2[[Start Date]:[Start Date]]&lt;=AC$5)*(Table2[[Return Date]:[Return Date]]&gt;=AC$5)*(Table2[[Last Name]:[Last Name]]=$A35)*(Table2[[Event]:[Event]]="Bay Orderly")),"BO",IF(SUMPRODUCT((Table2[[Start Date]:[Start Date]]&lt;=AC$5)*(Table2[[Return Date]:[Return Date]]&gt;=AC$5)*(Table2[[Last Name]:[Last Name]]=$A35)*(Table2[[Event]:[Event]]="Training")),"TRN",IF(SUMPRODUCT((Table2[[Start Date]:[Start Date]]&lt;=AC$5)*(Table2[[Return Date]:[Return Date]]&gt;=AC$5)*(Table2[[Last Name]:[Last Name]]=$A35)*(Table2[[Event]:[Event]]="PME")),"PME",IF(SUMPRODUCT((Table2[[Start Date]:[Start Date]]&lt;=AC$5)*(Table2[[Return Date]:[Return Date]]&gt;=AC$5)*(Table2[[Last Name]:[Last Name]]=$A35)*(Table2[[Event]:[Event]]="Leave")),"LV","")))))))),0)</f>
        <v/>
      </c>
      <c r="AD35" s="28" t="str">
        <f>IF($A35&lt;&gt;"",IF(SUMPRODUCT((Table2[[Start Date]:[Start Date]]&lt;=AD$5)*(Table2[[Return Date]:[Return Date]]&gt;=AD$5)*(Table2[[Last Name]:[Last Name]]=$A35)*(Table2[[Event]:[Event]]="Deployed")),"DPLY",IF(SUMPRODUCT((Table2[[Start Date]:[Start Date]]&lt;=AD$5)*(Table2[[Return Date]:[Return Date]]&gt;=AD$5)*(Table2[[Last Name]:[Last Name]]=$A35)*(Table2[[Event]:[Event]]="TDY")),"TDY",IF(SUMPRODUCT((Table2[[Start Date]:[Start Date]]&lt;=AD$5)*(Table2[[Return Date]:[Return Date]]&gt;=AD$5)*(Table2[[Last Name]:[Last Name]]=$A35)*(Table2[[Event]:[Event]]="Quarters")),"QTRS",IF(SUMPRODUCT((Table2[[Start Date]:[Start Date]]&lt;=AD$5)*(Table2[[Return Date]:[Return Date]]&gt;=AD$5)*(Table2[[Last Name]:[Last Name]]=$A35)*(Table2[[Event]:[Event]]="Appt")),"APPT",IF(SUMPRODUCT((Table2[[Start Date]:[Start Date]]&lt;=AD$5)*(Table2[[Return Date]:[Return Date]]&gt;=AD$5)*(Table2[[Last Name]:[Last Name]]=$A35)*(Table2[[Event]:[Event]]="Bay Orderly")),"BO",IF(SUMPRODUCT((Table2[[Start Date]:[Start Date]]&lt;=AD$5)*(Table2[[Return Date]:[Return Date]]&gt;=AD$5)*(Table2[[Last Name]:[Last Name]]=$A35)*(Table2[[Event]:[Event]]="Training")),"TRN",IF(SUMPRODUCT((Table2[[Start Date]:[Start Date]]&lt;=AD$5)*(Table2[[Return Date]:[Return Date]]&gt;=AD$5)*(Table2[[Last Name]:[Last Name]]=$A35)*(Table2[[Event]:[Event]]="PME")),"PME",IF(SUMPRODUCT((Table2[[Start Date]:[Start Date]]&lt;=AD$5)*(Table2[[Return Date]:[Return Date]]&gt;=AD$5)*(Table2[[Last Name]:[Last Name]]=$A35)*(Table2[[Event]:[Event]]="Leave")),"LV","")))))))),0)</f>
        <v/>
      </c>
      <c r="AE35" s="28" t="str">
        <f>IF($A35&lt;&gt;"",IF(SUMPRODUCT((Table2[[Start Date]:[Start Date]]&lt;=AE$5)*(Table2[[Return Date]:[Return Date]]&gt;=AE$5)*(Table2[[Last Name]:[Last Name]]=$A35)*(Table2[[Event]:[Event]]="Deployed")),"DPLY",IF(SUMPRODUCT((Table2[[Start Date]:[Start Date]]&lt;=AE$5)*(Table2[[Return Date]:[Return Date]]&gt;=AE$5)*(Table2[[Last Name]:[Last Name]]=$A35)*(Table2[[Event]:[Event]]="TDY")),"TDY",IF(SUMPRODUCT((Table2[[Start Date]:[Start Date]]&lt;=AE$5)*(Table2[[Return Date]:[Return Date]]&gt;=AE$5)*(Table2[[Last Name]:[Last Name]]=$A35)*(Table2[[Event]:[Event]]="Quarters")),"QTRS",IF(SUMPRODUCT((Table2[[Start Date]:[Start Date]]&lt;=AE$5)*(Table2[[Return Date]:[Return Date]]&gt;=AE$5)*(Table2[[Last Name]:[Last Name]]=$A35)*(Table2[[Event]:[Event]]="Appt")),"APPT",IF(SUMPRODUCT((Table2[[Start Date]:[Start Date]]&lt;=AE$5)*(Table2[[Return Date]:[Return Date]]&gt;=AE$5)*(Table2[[Last Name]:[Last Name]]=$A35)*(Table2[[Event]:[Event]]="Bay Orderly")),"BO",IF(SUMPRODUCT((Table2[[Start Date]:[Start Date]]&lt;=AE$5)*(Table2[[Return Date]:[Return Date]]&gt;=AE$5)*(Table2[[Last Name]:[Last Name]]=$A35)*(Table2[[Event]:[Event]]="Training")),"TRN",IF(SUMPRODUCT((Table2[[Start Date]:[Start Date]]&lt;=AE$5)*(Table2[[Return Date]:[Return Date]]&gt;=AE$5)*(Table2[[Last Name]:[Last Name]]=$A35)*(Table2[[Event]:[Event]]="PME")),"PME",IF(SUMPRODUCT((Table2[[Start Date]:[Start Date]]&lt;=AE$5)*(Table2[[Return Date]:[Return Date]]&gt;=AE$5)*(Table2[[Last Name]:[Last Name]]=$A35)*(Table2[[Event]:[Event]]="Leave")),"LV","")))))))),0)</f>
        <v/>
      </c>
      <c r="AF35" s="28" t="str">
        <f>IF($A35&lt;&gt;"",IF(SUMPRODUCT((Table2[[Start Date]:[Start Date]]&lt;=AF$5)*(Table2[[Return Date]:[Return Date]]&gt;=AF$5)*(Table2[[Last Name]:[Last Name]]=$A35)*(Table2[[Event]:[Event]]="Deployed")),"DPLY",IF(SUMPRODUCT((Table2[[Start Date]:[Start Date]]&lt;=AF$5)*(Table2[[Return Date]:[Return Date]]&gt;=AF$5)*(Table2[[Last Name]:[Last Name]]=$A35)*(Table2[[Event]:[Event]]="TDY")),"TDY",IF(SUMPRODUCT((Table2[[Start Date]:[Start Date]]&lt;=AF$5)*(Table2[[Return Date]:[Return Date]]&gt;=AF$5)*(Table2[[Last Name]:[Last Name]]=$A35)*(Table2[[Event]:[Event]]="Quarters")),"QTRS",IF(SUMPRODUCT((Table2[[Start Date]:[Start Date]]&lt;=AF$5)*(Table2[[Return Date]:[Return Date]]&gt;=AF$5)*(Table2[[Last Name]:[Last Name]]=$A35)*(Table2[[Event]:[Event]]="Appt")),"APPT",IF(SUMPRODUCT((Table2[[Start Date]:[Start Date]]&lt;=AF$5)*(Table2[[Return Date]:[Return Date]]&gt;=AF$5)*(Table2[[Last Name]:[Last Name]]=$A35)*(Table2[[Event]:[Event]]="Bay Orderly")),"BO",IF(SUMPRODUCT((Table2[[Start Date]:[Start Date]]&lt;=AF$5)*(Table2[[Return Date]:[Return Date]]&gt;=AF$5)*(Table2[[Last Name]:[Last Name]]=$A35)*(Table2[[Event]:[Event]]="Training")),"TRN",IF(SUMPRODUCT((Table2[[Start Date]:[Start Date]]&lt;=AF$5)*(Table2[[Return Date]:[Return Date]]&gt;=AF$5)*(Table2[[Last Name]:[Last Name]]=$A35)*(Table2[[Event]:[Event]]="PME")),"PME",IF(SUMPRODUCT((Table2[[Start Date]:[Start Date]]&lt;=AF$5)*(Table2[[Return Date]:[Return Date]]&gt;=AF$5)*(Table2[[Last Name]:[Last Name]]=$A35)*(Table2[[Event]:[Event]]="Leave")),"LV","")))))))),0)</f>
        <v/>
      </c>
      <c r="AG35" s="28" t="str">
        <f>IF($A35&lt;&gt;"",IF(SUMPRODUCT((Table2[[Start Date]:[Start Date]]&lt;=AG$5)*(Table2[[Return Date]:[Return Date]]&gt;=AG$5)*(Table2[[Last Name]:[Last Name]]=$A35)*(Table2[[Event]:[Event]]="Deployed")),"DPLY",IF(SUMPRODUCT((Table2[[Start Date]:[Start Date]]&lt;=AG$5)*(Table2[[Return Date]:[Return Date]]&gt;=AG$5)*(Table2[[Last Name]:[Last Name]]=$A35)*(Table2[[Event]:[Event]]="TDY")),"TDY",IF(SUMPRODUCT((Table2[[Start Date]:[Start Date]]&lt;=AG$5)*(Table2[[Return Date]:[Return Date]]&gt;=AG$5)*(Table2[[Last Name]:[Last Name]]=$A35)*(Table2[[Event]:[Event]]="Quarters")),"QTRS",IF(SUMPRODUCT((Table2[[Start Date]:[Start Date]]&lt;=AG$5)*(Table2[[Return Date]:[Return Date]]&gt;=AG$5)*(Table2[[Last Name]:[Last Name]]=$A35)*(Table2[[Event]:[Event]]="Appt")),"APPT",IF(SUMPRODUCT((Table2[[Start Date]:[Start Date]]&lt;=AG$5)*(Table2[[Return Date]:[Return Date]]&gt;=AG$5)*(Table2[[Last Name]:[Last Name]]=$A35)*(Table2[[Event]:[Event]]="Bay Orderly")),"BO",IF(SUMPRODUCT((Table2[[Start Date]:[Start Date]]&lt;=AG$5)*(Table2[[Return Date]:[Return Date]]&gt;=AG$5)*(Table2[[Last Name]:[Last Name]]=$A35)*(Table2[[Event]:[Event]]="Training")),"TRN",IF(SUMPRODUCT((Table2[[Start Date]:[Start Date]]&lt;=AG$5)*(Table2[[Return Date]:[Return Date]]&gt;=AG$5)*(Table2[[Last Name]:[Last Name]]=$A35)*(Table2[[Event]:[Event]]="PME")),"PME",IF(SUMPRODUCT((Table2[[Start Date]:[Start Date]]&lt;=AG$5)*(Table2[[Return Date]:[Return Date]]&gt;=AG$5)*(Table2[[Last Name]:[Last Name]]=$A35)*(Table2[[Event]:[Event]]="Leave")),"LV","")))))))),0)</f>
        <v/>
      </c>
      <c r="AH35" s="28" t="str">
        <f>IF($A35&lt;&gt;"",IF(SUMPRODUCT((Table2[[Start Date]:[Start Date]]&lt;=AH$5)*(Table2[[Return Date]:[Return Date]]&gt;=AH$5)*(Table2[[Last Name]:[Last Name]]=$A35)*(Table2[[Event]:[Event]]="Deployed")),"DPLY",IF(SUMPRODUCT((Table2[[Start Date]:[Start Date]]&lt;=AH$5)*(Table2[[Return Date]:[Return Date]]&gt;=AH$5)*(Table2[[Last Name]:[Last Name]]=$A35)*(Table2[[Event]:[Event]]="TDY")),"TDY",IF(SUMPRODUCT((Table2[[Start Date]:[Start Date]]&lt;=AH$5)*(Table2[[Return Date]:[Return Date]]&gt;=AH$5)*(Table2[[Last Name]:[Last Name]]=$A35)*(Table2[[Event]:[Event]]="Quarters")),"QTRS",IF(SUMPRODUCT((Table2[[Start Date]:[Start Date]]&lt;=AH$5)*(Table2[[Return Date]:[Return Date]]&gt;=AH$5)*(Table2[[Last Name]:[Last Name]]=$A35)*(Table2[[Event]:[Event]]="Appt")),"APPT",IF(SUMPRODUCT((Table2[[Start Date]:[Start Date]]&lt;=AH$5)*(Table2[[Return Date]:[Return Date]]&gt;=AH$5)*(Table2[[Last Name]:[Last Name]]=$A35)*(Table2[[Event]:[Event]]="Bay Orderly")),"BO",IF(SUMPRODUCT((Table2[[Start Date]:[Start Date]]&lt;=AH$5)*(Table2[[Return Date]:[Return Date]]&gt;=AH$5)*(Table2[[Last Name]:[Last Name]]=$A35)*(Table2[[Event]:[Event]]="Training")),"TRN",IF(SUMPRODUCT((Table2[[Start Date]:[Start Date]]&lt;=AH$5)*(Table2[[Return Date]:[Return Date]]&gt;=AH$5)*(Table2[[Last Name]:[Last Name]]=$A35)*(Table2[[Event]:[Event]]="PME")),"PME",IF(SUMPRODUCT((Table2[[Start Date]:[Start Date]]&lt;=AH$5)*(Table2[[Return Date]:[Return Date]]&gt;=AH$5)*(Table2[[Last Name]:[Last Name]]=$A35)*(Table2[[Event]:[Event]]="Leave")),"LV","")))))))),0)</f>
        <v/>
      </c>
      <c r="AI35" s="61" t="str">
        <f>IF($A35&lt;&gt;"",IF(SUMPRODUCT((Table2[[Start Date]:[Start Date]]&lt;=AI$5)*(Table2[[Return Date]:[Return Date]]&gt;=AI$5)*(Table2[[Last Name]:[Last Name]]=$A35)*(Table2[[Event]:[Event]]="Deployed")),"DPLY",IF(SUMPRODUCT((Table2[[Start Date]:[Start Date]]&lt;=AI$5)*(Table2[[Return Date]:[Return Date]]&gt;=AI$5)*(Table2[[Last Name]:[Last Name]]=$A35)*(Table2[[Event]:[Event]]="TDY")),"TDY",IF(SUMPRODUCT((Table2[[Start Date]:[Start Date]]&lt;=AI$5)*(Table2[[Return Date]:[Return Date]]&gt;=AI$5)*(Table2[[Last Name]:[Last Name]]=$A35)*(Table2[[Event]:[Event]]="Quarters")),"QTRS",IF(SUMPRODUCT((Table2[[Start Date]:[Start Date]]&lt;=AI$5)*(Table2[[Return Date]:[Return Date]]&gt;=AI$5)*(Table2[[Last Name]:[Last Name]]=$A35)*(Table2[[Event]:[Event]]="Appt")),"APPT",IF(SUMPRODUCT((Table2[[Start Date]:[Start Date]]&lt;=AI$5)*(Table2[[Return Date]:[Return Date]]&gt;=AI$5)*(Table2[[Last Name]:[Last Name]]=$A35)*(Table2[[Event]:[Event]]="Bay Orderly")),"BO",IF(SUMPRODUCT((Table2[[Start Date]:[Start Date]]&lt;=AI$5)*(Table2[[Return Date]:[Return Date]]&gt;=AI$5)*(Table2[[Last Name]:[Last Name]]=$A35)*(Table2[[Event]:[Event]]="Training")),"TRN",IF(SUMPRODUCT((Table2[[Start Date]:[Start Date]]&lt;=AI$5)*(Table2[[Return Date]:[Return Date]]&gt;=AI$5)*(Table2[[Last Name]:[Last Name]]=$A35)*(Table2[[Event]:[Event]]="PME")),"PME",IF(SUMPRODUCT((Table2[[Start Date]:[Start Date]]&lt;=AI$5)*(Table2[[Return Date]:[Return Date]]&gt;=AI$5)*(Table2[[Last Name]:[Last Name]]=$A35)*(Table2[[Event]:[Event]]="Leave")),"LV","")))))))),0)</f>
        <v/>
      </c>
    </row>
    <row r="36" spans="1:35" x14ac:dyDescent="0.25">
      <c r="A36" s="74" t="s">
        <v>27</v>
      </c>
      <c r="B36" s="75" t="str">
        <f>IFERROR(INDEX(Table3[Rank],MATCH('Flight Schedule'!A36,Names,0)),"")</f>
        <v>A1C</v>
      </c>
      <c r="C36" s="76">
        <f>_xlfn.IFNA(INDEX(Table3[Skill Level],MATCH($A36,Table3[Last Name],0)),"")</f>
        <v>3</v>
      </c>
      <c r="D36" s="77">
        <f>_xlfn.IFNA(INDEX(Table3[Deros],MATCH('Flight Schedule'!$A36,Table3[Last Name],0)),"")</f>
        <v>45504</v>
      </c>
      <c r="E36" s="28" t="str">
        <f>IF($A36&lt;&gt;"",IF(SUMPRODUCT((Table2[[Start Date]:[Start Date]]&lt;=E$5)*(Table2[[Return Date]:[Return Date]]&gt;=E$5)*(Table2[[Last Name]:[Last Name]]=$A36)*(Table2[[Event]:[Event]]="Deployed")),"DPLY",IF(SUMPRODUCT((Table2[[Start Date]:[Start Date]]&lt;=E$5)*(Table2[[Return Date]:[Return Date]]&gt;=E$5)*(Table2[[Last Name]:[Last Name]]=$A36)*(Table2[[Event]:[Event]]="TDY")),"TDY",IF(SUMPRODUCT((Table2[[Start Date]:[Start Date]]&lt;=E$5)*(Table2[[Return Date]:[Return Date]]&gt;=E$5)*(Table2[[Last Name]:[Last Name]]=$A36)*(Table2[[Event]:[Event]]="Quarters")),"QTRS",IF(SUMPRODUCT((Table2[[Start Date]:[Start Date]]&lt;=E$5)*(Table2[[Return Date]:[Return Date]]&gt;=E$5)*(Table2[[Last Name]:[Last Name]]=$A36)*(Table2[[Event]:[Event]]="Appt")),"APPT",IF(SUMPRODUCT((Table2[[Start Date]:[Start Date]]&lt;=E$5)*(Table2[[Return Date]:[Return Date]]&gt;=E$5)*(Table2[[Last Name]:[Last Name]]=$A36)*(Table2[[Event]:[Event]]="Bay Orderly")),"BO",IF(SUMPRODUCT((Table2[[Start Date]:[Start Date]]&lt;=E$5)*(Table2[[Return Date]:[Return Date]]&gt;=E$5)*(Table2[[Last Name]:[Last Name]]=$A36)*(Table2[[Event]:[Event]]="Training")),"TRN",IF(SUMPRODUCT((Table2[[Start Date]:[Start Date]]&lt;=E$5)*(Table2[[Return Date]:[Return Date]]&gt;=E$5)*(Table2[[Last Name]:[Last Name]]=$A36)*(Table2[[Event]:[Event]]="PME")),"PME",IF(SUMPRODUCT((Table2[[Start Date]:[Start Date]]&lt;=E$5)*(Table2[[Return Date]:[Return Date]]&gt;=E$5)*(Table2[[Last Name]:[Last Name]]=$A36)*(Table2[[Event]:[Event]]="Leave")),"LV","")))))))),0)</f>
        <v/>
      </c>
      <c r="F36" s="28" t="str">
        <f>IF($A36&lt;&gt;"",IF(SUMPRODUCT((Table2[[Start Date]:[Start Date]]&lt;=F$5)*(Table2[[Return Date]:[Return Date]]&gt;=F$5)*(Table2[[Last Name]:[Last Name]]=$A36)*(Table2[[Event]:[Event]]="Deployed")),"DPLY",IF(SUMPRODUCT((Table2[[Start Date]:[Start Date]]&lt;=F$5)*(Table2[[Return Date]:[Return Date]]&gt;=F$5)*(Table2[[Last Name]:[Last Name]]=$A36)*(Table2[[Event]:[Event]]="TDY")),"TDY",IF(SUMPRODUCT((Table2[[Start Date]:[Start Date]]&lt;=F$5)*(Table2[[Return Date]:[Return Date]]&gt;=F$5)*(Table2[[Last Name]:[Last Name]]=$A36)*(Table2[[Event]:[Event]]="Quarters")),"QTRS",IF(SUMPRODUCT((Table2[[Start Date]:[Start Date]]&lt;=F$5)*(Table2[[Return Date]:[Return Date]]&gt;=F$5)*(Table2[[Last Name]:[Last Name]]=$A36)*(Table2[[Event]:[Event]]="Appt")),"APPT",IF(SUMPRODUCT((Table2[[Start Date]:[Start Date]]&lt;=F$5)*(Table2[[Return Date]:[Return Date]]&gt;=F$5)*(Table2[[Last Name]:[Last Name]]=$A36)*(Table2[[Event]:[Event]]="Bay Orderly")),"BO",IF(SUMPRODUCT((Table2[[Start Date]:[Start Date]]&lt;=F$5)*(Table2[[Return Date]:[Return Date]]&gt;=F$5)*(Table2[[Last Name]:[Last Name]]=$A36)*(Table2[[Event]:[Event]]="Training")),"TRN",IF(SUMPRODUCT((Table2[[Start Date]:[Start Date]]&lt;=F$5)*(Table2[[Return Date]:[Return Date]]&gt;=F$5)*(Table2[[Last Name]:[Last Name]]=$A36)*(Table2[[Event]:[Event]]="PME")),"PME",IF(SUMPRODUCT((Table2[[Start Date]:[Start Date]]&lt;=F$5)*(Table2[[Return Date]:[Return Date]]&gt;=F$5)*(Table2[[Last Name]:[Last Name]]=$A36)*(Table2[[Event]:[Event]]="Leave")),"LV","")))))))),0)</f>
        <v/>
      </c>
      <c r="G36" s="28" t="str">
        <f>IF($A36&lt;&gt;"",IF(SUMPRODUCT((Table2[[Start Date]:[Start Date]]&lt;=G$5)*(Table2[[Return Date]:[Return Date]]&gt;=G$5)*(Table2[[Last Name]:[Last Name]]=$A36)*(Table2[[Event]:[Event]]="Deployed")),"DPLY",IF(SUMPRODUCT((Table2[[Start Date]:[Start Date]]&lt;=G$5)*(Table2[[Return Date]:[Return Date]]&gt;=G$5)*(Table2[[Last Name]:[Last Name]]=$A36)*(Table2[[Event]:[Event]]="TDY")),"TDY",IF(SUMPRODUCT((Table2[[Start Date]:[Start Date]]&lt;=G$5)*(Table2[[Return Date]:[Return Date]]&gt;=G$5)*(Table2[[Last Name]:[Last Name]]=$A36)*(Table2[[Event]:[Event]]="Quarters")),"QTRS",IF(SUMPRODUCT((Table2[[Start Date]:[Start Date]]&lt;=G$5)*(Table2[[Return Date]:[Return Date]]&gt;=G$5)*(Table2[[Last Name]:[Last Name]]=$A36)*(Table2[[Event]:[Event]]="Appt")),"APPT",IF(SUMPRODUCT((Table2[[Start Date]:[Start Date]]&lt;=G$5)*(Table2[[Return Date]:[Return Date]]&gt;=G$5)*(Table2[[Last Name]:[Last Name]]=$A36)*(Table2[[Event]:[Event]]="Bay Orderly")),"BO",IF(SUMPRODUCT((Table2[[Start Date]:[Start Date]]&lt;=G$5)*(Table2[[Return Date]:[Return Date]]&gt;=G$5)*(Table2[[Last Name]:[Last Name]]=$A36)*(Table2[[Event]:[Event]]="Training")),"TRN",IF(SUMPRODUCT((Table2[[Start Date]:[Start Date]]&lt;=G$5)*(Table2[[Return Date]:[Return Date]]&gt;=G$5)*(Table2[[Last Name]:[Last Name]]=$A36)*(Table2[[Event]:[Event]]="PME")),"PME",IF(SUMPRODUCT((Table2[[Start Date]:[Start Date]]&lt;=G$5)*(Table2[[Return Date]:[Return Date]]&gt;=G$5)*(Table2[[Last Name]:[Last Name]]=$A36)*(Table2[[Event]:[Event]]="Leave")),"LV","")))))))),0)</f>
        <v/>
      </c>
      <c r="H36" s="28" t="str">
        <f>IF($A36&lt;&gt;"",IF(SUMPRODUCT((Table2[[Start Date]:[Start Date]]&lt;=H$5)*(Table2[[Return Date]:[Return Date]]&gt;=H$5)*(Table2[[Last Name]:[Last Name]]=$A36)*(Table2[[Event]:[Event]]="Deployed")),"DPLY",IF(SUMPRODUCT((Table2[[Start Date]:[Start Date]]&lt;=H$5)*(Table2[[Return Date]:[Return Date]]&gt;=H$5)*(Table2[[Last Name]:[Last Name]]=$A36)*(Table2[[Event]:[Event]]="TDY")),"TDY",IF(SUMPRODUCT((Table2[[Start Date]:[Start Date]]&lt;=H$5)*(Table2[[Return Date]:[Return Date]]&gt;=H$5)*(Table2[[Last Name]:[Last Name]]=$A36)*(Table2[[Event]:[Event]]="Quarters")),"QTRS",IF(SUMPRODUCT((Table2[[Start Date]:[Start Date]]&lt;=H$5)*(Table2[[Return Date]:[Return Date]]&gt;=H$5)*(Table2[[Last Name]:[Last Name]]=$A36)*(Table2[[Event]:[Event]]="Appt")),"APPT",IF(SUMPRODUCT((Table2[[Start Date]:[Start Date]]&lt;=H$5)*(Table2[[Return Date]:[Return Date]]&gt;=H$5)*(Table2[[Last Name]:[Last Name]]=$A36)*(Table2[[Event]:[Event]]="Bay Orderly")),"BO",IF(SUMPRODUCT((Table2[[Start Date]:[Start Date]]&lt;=H$5)*(Table2[[Return Date]:[Return Date]]&gt;=H$5)*(Table2[[Last Name]:[Last Name]]=$A36)*(Table2[[Event]:[Event]]="Training")),"TRN",IF(SUMPRODUCT((Table2[[Start Date]:[Start Date]]&lt;=H$5)*(Table2[[Return Date]:[Return Date]]&gt;=H$5)*(Table2[[Last Name]:[Last Name]]=$A36)*(Table2[[Event]:[Event]]="PME")),"PME",IF(SUMPRODUCT((Table2[[Start Date]:[Start Date]]&lt;=H$5)*(Table2[[Return Date]:[Return Date]]&gt;=H$5)*(Table2[[Last Name]:[Last Name]]=$A36)*(Table2[[Event]:[Event]]="Leave")),"LV","")))))))),0)</f>
        <v/>
      </c>
      <c r="I36" s="28" t="str">
        <f>IF($A36&lt;&gt;"",IF(SUMPRODUCT((Table2[[Start Date]:[Start Date]]&lt;=I$5)*(Table2[[Return Date]:[Return Date]]&gt;=I$5)*(Table2[[Last Name]:[Last Name]]=$A36)*(Table2[[Event]:[Event]]="Deployed")),"DPLY",IF(SUMPRODUCT((Table2[[Start Date]:[Start Date]]&lt;=I$5)*(Table2[[Return Date]:[Return Date]]&gt;=I$5)*(Table2[[Last Name]:[Last Name]]=$A36)*(Table2[[Event]:[Event]]="TDY")),"TDY",IF(SUMPRODUCT((Table2[[Start Date]:[Start Date]]&lt;=I$5)*(Table2[[Return Date]:[Return Date]]&gt;=I$5)*(Table2[[Last Name]:[Last Name]]=$A36)*(Table2[[Event]:[Event]]="Quarters")),"QTRS",IF(SUMPRODUCT((Table2[[Start Date]:[Start Date]]&lt;=I$5)*(Table2[[Return Date]:[Return Date]]&gt;=I$5)*(Table2[[Last Name]:[Last Name]]=$A36)*(Table2[[Event]:[Event]]="Appt")),"APPT",IF(SUMPRODUCT((Table2[[Start Date]:[Start Date]]&lt;=I$5)*(Table2[[Return Date]:[Return Date]]&gt;=I$5)*(Table2[[Last Name]:[Last Name]]=$A36)*(Table2[[Event]:[Event]]="Bay Orderly")),"BO",IF(SUMPRODUCT((Table2[[Start Date]:[Start Date]]&lt;=I$5)*(Table2[[Return Date]:[Return Date]]&gt;=I$5)*(Table2[[Last Name]:[Last Name]]=$A36)*(Table2[[Event]:[Event]]="Training")),"TRN",IF(SUMPRODUCT((Table2[[Start Date]:[Start Date]]&lt;=I$5)*(Table2[[Return Date]:[Return Date]]&gt;=I$5)*(Table2[[Last Name]:[Last Name]]=$A36)*(Table2[[Event]:[Event]]="PME")),"PME",IF(SUMPRODUCT((Table2[[Start Date]:[Start Date]]&lt;=I$5)*(Table2[[Return Date]:[Return Date]]&gt;=I$5)*(Table2[[Last Name]:[Last Name]]=$A36)*(Table2[[Event]:[Event]]="Leave")),"LV","")))))))),0)</f>
        <v/>
      </c>
      <c r="J36" s="28" t="str">
        <f>IF($A36&lt;&gt;"",IF(SUMPRODUCT((Table2[[Start Date]:[Start Date]]&lt;=J$5)*(Table2[[Return Date]:[Return Date]]&gt;=J$5)*(Table2[[Last Name]:[Last Name]]=$A36)*(Table2[[Event]:[Event]]="Deployed")),"DPLY",IF(SUMPRODUCT((Table2[[Start Date]:[Start Date]]&lt;=J$5)*(Table2[[Return Date]:[Return Date]]&gt;=J$5)*(Table2[[Last Name]:[Last Name]]=$A36)*(Table2[[Event]:[Event]]="TDY")),"TDY",IF(SUMPRODUCT((Table2[[Start Date]:[Start Date]]&lt;=J$5)*(Table2[[Return Date]:[Return Date]]&gt;=J$5)*(Table2[[Last Name]:[Last Name]]=$A36)*(Table2[[Event]:[Event]]="Quarters")),"QTRS",IF(SUMPRODUCT((Table2[[Start Date]:[Start Date]]&lt;=J$5)*(Table2[[Return Date]:[Return Date]]&gt;=J$5)*(Table2[[Last Name]:[Last Name]]=$A36)*(Table2[[Event]:[Event]]="Appt")),"APPT",IF(SUMPRODUCT((Table2[[Start Date]:[Start Date]]&lt;=J$5)*(Table2[[Return Date]:[Return Date]]&gt;=J$5)*(Table2[[Last Name]:[Last Name]]=$A36)*(Table2[[Event]:[Event]]="Bay Orderly")),"BO",IF(SUMPRODUCT((Table2[[Start Date]:[Start Date]]&lt;=J$5)*(Table2[[Return Date]:[Return Date]]&gt;=J$5)*(Table2[[Last Name]:[Last Name]]=$A36)*(Table2[[Event]:[Event]]="Training")),"TRN",IF(SUMPRODUCT((Table2[[Start Date]:[Start Date]]&lt;=J$5)*(Table2[[Return Date]:[Return Date]]&gt;=J$5)*(Table2[[Last Name]:[Last Name]]=$A36)*(Table2[[Event]:[Event]]="PME")),"PME",IF(SUMPRODUCT((Table2[[Start Date]:[Start Date]]&lt;=J$5)*(Table2[[Return Date]:[Return Date]]&gt;=J$5)*(Table2[[Last Name]:[Last Name]]=$A36)*(Table2[[Event]:[Event]]="Leave")),"LV","")))))))),0)</f>
        <v/>
      </c>
      <c r="K36" s="28" t="str">
        <f>IF($A36&lt;&gt;"",IF(SUMPRODUCT((Table2[[Start Date]:[Start Date]]&lt;=K$5)*(Table2[[Return Date]:[Return Date]]&gt;=K$5)*(Table2[[Last Name]:[Last Name]]=$A36)*(Table2[[Event]:[Event]]="Deployed")),"DPLY",IF(SUMPRODUCT((Table2[[Start Date]:[Start Date]]&lt;=K$5)*(Table2[[Return Date]:[Return Date]]&gt;=K$5)*(Table2[[Last Name]:[Last Name]]=$A36)*(Table2[[Event]:[Event]]="TDY")),"TDY",IF(SUMPRODUCT((Table2[[Start Date]:[Start Date]]&lt;=K$5)*(Table2[[Return Date]:[Return Date]]&gt;=K$5)*(Table2[[Last Name]:[Last Name]]=$A36)*(Table2[[Event]:[Event]]="Quarters")),"QTRS",IF(SUMPRODUCT((Table2[[Start Date]:[Start Date]]&lt;=K$5)*(Table2[[Return Date]:[Return Date]]&gt;=K$5)*(Table2[[Last Name]:[Last Name]]=$A36)*(Table2[[Event]:[Event]]="Appt")),"APPT",IF(SUMPRODUCT((Table2[[Start Date]:[Start Date]]&lt;=K$5)*(Table2[[Return Date]:[Return Date]]&gt;=K$5)*(Table2[[Last Name]:[Last Name]]=$A36)*(Table2[[Event]:[Event]]="Bay Orderly")),"BO",IF(SUMPRODUCT((Table2[[Start Date]:[Start Date]]&lt;=K$5)*(Table2[[Return Date]:[Return Date]]&gt;=K$5)*(Table2[[Last Name]:[Last Name]]=$A36)*(Table2[[Event]:[Event]]="Training")),"TRN",IF(SUMPRODUCT((Table2[[Start Date]:[Start Date]]&lt;=K$5)*(Table2[[Return Date]:[Return Date]]&gt;=K$5)*(Table2[[Last Name]:[Last Name]]=$A36)*(Table2[[Event]:[Event]]="PME")),"PME",IF(SUMPRODUCT((Table2[[Start Date]:[Start Date]]&lt;=K$5)*(Table2[[Return Date]:[Return Date]]&gt;=K$5)*(Table2[[Last Name]:[Last Name]]=$A36)*(Table2[[Event]:[Event]]="Leave")),"LV","")))))))),0)</f>
        <v/>
      </c>
      <c r="L36" s="28" t="str">
        <f>IF($A36&lt;&gt;"",IF(SUMPRODUCT((Table2[[Start Date]:[Start Date]]&lt;=L$5)*(Table2[[Return Date]:[Return Date]]&gt;=L$5)*(Table2[[Last Name]:[Last Name]]=$A36)*(Table2[[Event]:[Event]]="Deployed")),"DPLY",IF(SUMPRODUCT((Table2[[Start Date]:[Start Date]]&lt;=L$5)*(Table2[[Return Date]:[Return Date]]&gt;=L$5)*(Table2[[Last Name]:[Last Name]]=$A36)*(Table2[[Event]:[Event]]="TDY")),"TDY",IF(SUMPRODUCT((Table2[[Start Date]:[Start Date]]&lt;=L$5)*(Table2[[Return Date]:[Return Date]]&gt;=L$5)*(Table2[[Last Name]:[Last Name]]=$A36)*(Table2[[Event]:[Event]]="Quarters")),"QTRS",IF(SUMPRODUCT((Table2[[Start Date]:[Start Date]]&lt;=L$5)*(Table2[[Return Date]:[Return Date]]&gt;=L$5)*(Table2[[Last Name]:[Last Name]]=$A36)*(Table2[[Event]:[Event]]="Appt")),"APPT",IF(SUMPRODUCT((Table2[[Start Date]:[Start Date]]&lt;=L$5)*(Table2[[Return Date]:[Return Date]]&gt;=L$5)*(Table2[[Last Name]:[Last Name]]=$A36)*(Table2[[Event]:[Event]]="Bay Orderly")),"BO",IF(SUMPRODUCT((Table2[[Start Date]:[Start Date]]&lt;=L$5)*(Table2[[Return Date]:[Return Date]]&gt;=L$5)*(Table2[[Last Name]:[Last Name]]=$A36)*(Table2[[Event]:[Event]]="Training")),"TRN",IF(SUMPRODUCT((Table2[[Start Date]:[Start Date]]&lt;=L$5)*(Table2[[Return Date]:[Return Date]]&gt;=L$5)*(Table2[[Last Name]:[Last Name]]=$A36)*(Table2[[Event]:[Event]]="PME")),"PME",IF(SUMPRODUCT((Table2[[Start Date]:[Start Date]]&lt;=L$5)*(Table2[[Return Date]:[Return Date]]&gt;=L$5)*(Table2[[Last Name]:[Last Name]]=$A36)*(Table2[[Event]:[Event]]="Leave")),"LV","")))))))),0)</f>
        <v/>
      </c>
      <c r="M36" s="28" t="str">
        <f>IF($A36&lt;&gt;"",IF(SUMPRODUCT((Table2[[Start Date]:[Start Date]]&lt;=M$5)*(Table2[[Return Date]:[Return Date]]&gt;=M$5)*(Table2[[Last Name]:[Last Name]]=$A36)*(Table2[[Event]:[Event]]="Deployed")),"DPLY",IF(SUMPRODUCT((Table2[[Start Date]:[Start Date]]&lt;=M$5)*(Table2[[Return Date]:[Return Date]]&gt;=M$5)*(Table2[[Last Name]:[Last Name]]=$A36)*(Table2[[Event]:[Event]]="TDY")),"TDY",IF(SUMPRODUCT((Table2[[Start Date]:[Start Date]]&lt;=M$5)*(Table2[[Return Date]:[Return Date]]&gt;=M$5)*(Table2[[Last Name]:[Last Name]]=$A36)*(Table2[[Event]:[Event]]="Quarters")),"QTRS",IF(SUMPRODUCT((Table2[[Start Date]:[Start Date]]&lt;=M$5)*(Table2[[Return Date]:[Return Date]]&gt;=M$5)*(Table2[[Last Name]:[Last Name]]=$A36)*(Table2[[Event]:[Event]]="Appt")),"APPT",IF(SUMPRODUCT((Table2[[Start Date]:[Start Date]]&lt;=M$5)*(Table2[[Return Date]:[Return Date]]&gt;=M$5)*(Table2[[Last Name]:[Last Name]]=$A36)*(Table2[[Event]:[Event]]="Bay Orderly")),"BO",IF(SUMPRODUCT((Table2[[Start Date]:[Start Date]]&lt;=M$5)*(Table2[[Return Date]:[Return Date]]&gt;=M$5)*(Table2[[Last Name]:[Last Name]]=$A36)*(Table2[[Event]:[Event]]="Training")),"TRN",IF(SUMPRODUCT((Table2[[Start Date]:[Start Date]]&lt;=M$5)*(Table2[[Return Date]:[Return Date]]&gt;=M$5)*(Table2[[Last Name]:[Last Name]]=$A36)*(Table2[[Event]:[Event]]="PME")),"PME",IF(SUMPRODUCT((Table2[[Start Date]:[Start Date]]&lt;=M$5)*(Table2[[Return Date]:[Return Date]]&gt;=M$5)*(Table2[[Last Name]:[Last Name]]=$A36)*(Table2[[Event]:[Event]]="Leave")),"LV","")))))))),0)</f>
        <v/>
      </c>
      <c r="N36" s="28" t="str">
        <f>IF($A36&lt;&gt;"",IF(SUMPRODUCT((Table2[[Start Date]:[Start Date]]&lt;=N$5)*(Table2[[Return Date]:[Return Date]]&gt;=N$5)*(Table2[[Last Name]:[Last Name]]=$A36)*(Table2[[Event]:[Event]]="Deployed")),"DPLY",IF(SUMPRODUCT((Table2[[Start Date]:[Start Date]]&lt;=N$5)*(Table2[[Return Date]:[Return Date]]&gt;=N$5)*(Table2[[Last Name]:[Last Name]]=$A36)*(Table2[[Event]:[Event]]="TDY")),"TDY",IF(SUMPRODUCT((Table2[[Start Date]:[Start Date]]&lt;=N$5)*(Table2[[Return Date]:[Return Date]]&gt;=N$5)*(Table2[[Last Name]:[Last Name]]=$A36)*(Table2[[Event]:[Event]]="Quarters")),"QTRS",IF(SUMPRODUCT((Table2[[Start Date]:[Start Date]]&lt;=N$5)*(Table2[[Return Date]:[Return Date]]&gt;=N$5)*(Table2[[Last Name]:[Last Name]]=$A36)*(Table2[[Event]:[Event]]="Appt")),"APPT",IF(SUMPRODUCT((Table2[[Start Date]:[Start Date]]&lt;=N$5)*(Table2[[Return Date]:[Return Date]]&gt;=N$5)*(Table2[[Last Name]:[Last Name]]=$A36)*(Table2[[Event]:[Event]]="Bay Orderly")),"BO",IF(SUMPRODUCT((Table2[[Start Date]:[Start Date]]&lt;=N$5)*(Table2[[Return Date]:[Return Date]]&gt;=N$5)*(Table2[[Last Name]:[Last Name]]=$A36)*(Table2[[Event]:[Event]]="Training")),"TRN",IF(SUMPRODUCT((Table2[[Start Date]:[Start Date]]&lt;=N$5)*(Table2[[Return Date]:[Return Date]]&gt;=N$5)*(Table2[[Last Name]:[Last Name]]=$A36)*(Table2[[Event]:[Event]]="PME")),"PME",IF(SUMPRODUCT((Table2[[Start Date]:[Start Date]]&lt;=N$5)*(Table2[[Return Date]:[Return Date]]&gt;=N$5)*(Table2[[Last Name]:[Last Name]]=$A36)*(Table2[[Event]:[Event]]="Leave")),"LV","")))))))),0)</f>
        <v/>
      </c>
      <c r="O36" s="28" t="str">
        <f>IF($A36&lt;&gt;"",IF(SUMPRODUCT((Table2[[Start Date]:[Start Date]]&lt;=O$5)*(Table2[[Return Date]:[Return Date]]&gt;=O$5)*(Table2[[Last Name]:[Last Name]]=$A36)*(Table2[[Event]:[Event]]="Deployed")),"DPLY",IF(SUMPRODUCT((Table2[[Start Date]:[Start Date]]&lt;=O$5)*(Table2[[Return Date]:[Return Date]]&gt;=O$5)*(Table2[[Last Name]:[Last Name]]=$A36)*(Table2[[Event]:[Event]]="TDY")),"TDY",IF(SUMPRODUCT((Table2[[Start Date]:[Start Date]]&lt;=O$5)*(Table2[[Return Date]:[Return Date]]&gt;=O$5)*(Table2[[Last Name]:[Last Name]]=$A36)*(Table2[[Event]:[Event]]="Quarters")),"QTRS",IF(SUMPRODUCT((Table2[[Start Date]:[Start Date]]&lt;=O$5)*(Table2[[Return Date]:[Return Date]]&gt;=O$5)*(Table2[[Last Name]:[Last Name]]=$A36)*(Table2[[Event]:[Event]]="Appt")),"APPT",IF(SUMPRODUCT((Table2[[Start Date]:[Start Date]]&lt;=O$5)*(Table2[[Return Date]:[Return Date]]&gt;=O$5)*(Table2[[Last Name]:[Last Name]]=$A36)*(Table2[[Event]:[Event]]="Bay Orderly")),"BO",IF(SUMPRODUCT((Table2[[Start Date]:[Start Date]]&lt;=O$5)*(Table2[[Return Date]:[Return Date]]&gt;=O$5)*(Table2[[Last Name]:[Last Name]]=$A36)*(Table2[[Event]:[Event]]="Training")),"TRN",IF(SUMPRODUCT((Table2[[Start Date]:[Start Date]]&lt;=O$5)*(Table2[[Return Date]:[Return Date]]&gt;=O$5)*(Table2[[Last Name]:[Last Name]]=$A36)*(Table2[[Event]:[Event]]="PME")),"PME",IF(SUMPRODUCT((Table2[[Start Date]:[Start Date]]&lt;=O$5)*(Table2[[Return Date]:[Return Date]]&gt;=O$5)*(Table2[[Last Name]:[Last Name]]=$A36)*(Table2[[Event]:[Event]]="Leave")),"LV","")))))))),0)</f>
        <v/>
      </c>
      <c r="P36" s="28" t="str">
        <f>IF($A36&lt;&gt;"",IF(SUMPRODUCT((Table2[[Start Date]:[Start Date]]&lt;=P$5)*(Table2[[Return Date]:[Return Date]]&gt;=P$5)*(Table2[[Last Name]:[Last Name]]=$A36)*(Table2[[Event]:[Event]]="Deployed")),"DPLY",IF(SUMPRODUCT((Table2[[Start Date]:[Start Date]]&lt;=P$5)*(Table2[[Return Date]:[Return Date]]&gt;=P$5)*(Table2[[Last Name]:[Last Name]]=$A36)*(Table2[[Event]:[Event]]="TDY")),"TDY",IF(SUMPRODUCT((Table2[[Start Date]:[Start Date]]&lt;=P$5)*(Table2[[Return Date]:[Return Date]]&gt;=P$5)*(Table2[[Last Name]:[Last Name]]=$A36)*(Table2[[Event]:[Event]]="Quarters")),"QTRS",IF(SUMPRODUCT((Table2[[Start Date]:[Start Date]]&lt;=P$5)*(Table2[[Return Date]:[Return Date]]&gt;=P$5)*(Table2[[Last Name]:[Last Name]]=$A36)*(Table2[[Event]:[Event]]="Appt")),"APPT",IF(SUMPRODUCT((Table2[[Start Date]:[Start Date]]&lt;=P$5)*(Table2[[Return Date]:[Return Date]]&gt;=P$5)*(Table2[[Last Name]:[Last Name]]=$A36)*(Table2[[Event]:[Event]]="Bay Orderly")),"BO",IF(SUMPRODUCT((Table2[[Start Date]:[Start Date]]&lt;=P$5)*(Table2[[Return Date]:[Return Date]]&gt;=P$5)*(Table2[[Last Name]:[Last Name]]=$A36)*(Table2[[Event]:[Event]]="Training")),"TRN",IF(SUMPRODUCT((Table2[[Start Date]:[Start Date]]&lt;=P$5)*(Table2[[Return Date]:[Return Date]]&gt;=P$5)*(Table2[[Last Name]:[Last Name]]=$A36)*(Table2[[Event]:[Event]]="PME")),"PME",IF(SUMPRODUCT((Table2[[Start Date]:[Start Date]]&lt;=P$5)*(Table2[[Return Date]:[Return Date]]&gt;=P$5)*(Table2[[Last Name]:[Last Name]]=$A36)*(Table2[[Event]:[Event]]="Leave")),"LV","")))))))),0)</f>
        <v/>
      </c>
      <c r="Q36" s="28" t="str">
        <f>IF($A36&lt;&gt;"",IF(SUMPRODUCT((Table2[[Start Date]:[Start Date]]&lt;=Q$5)*(Table2[[Return Date]:[Return Date]]&gt;=Q$5)*(Table2[[Last Name]:[Last Name]]=$A36)*(Table2[[Event]:[Event]]="Deployed")),"DPLY",IF(SUMPRODUCT((Table2[[Start Date]:[Start Date]]&lt;=Q$5)*(Table2[[Return Date]:[Return Date]]&gt;=Q$5)*(Table2[[Last Name]:[Last Name]]=$A36)*(Table2[[Event]:[Event]]="TDY")),"TDY",IF(SUMPRODUCT((Table2[[Start Date]:[Start Date]]&lt;=Q$5)*(Table2[[Return Date]:[Return Date]]&gt;=Q$5)*(Table2[[Last Name]:[Last Name]]=$A36)*(Table2[[Event]:[Event]]="Quarters")),"QTRS",IF(SUMPRODUCT((Table2[[Start Date]:[Start Date]]&lt;=Q$5)*(Table2[[Return Date]:[Return Date]]&gt;=Q$5)*(Table2[[Last Name]:[Last Name]]=$A36)*(Table2[[Event]:[Event]]="Appt")),"APPT",IF(SUMPRODUCT((Table2[[Start Date]:[Start Date]]&lt;=Q$5)*(Table2[[Return Date]:[Return Date]]&gt;=Q$5)*(Table2[[Last Name]:[Last Name]]=$A36)*(Table2[[Event]:[Event]]="Bay Orderly")),"BO",IF(SUMPRODUCT((Table2[[Start Date]:[Start Date]]&lt;=Q$5)*(Table2[[Return Date]:[Return Date]]&gt;=Q$5)*(Table2[[Last Name]:[Last Name]]=$A36)*(Table2[[Event]:[Event]]="Training")),"TRN",IF(SUMPRODUCT((Table2[[Start Date]:[Start Date]]&lt;=Q$5)*(Table2[[Return Date]:[Return Date]]&gt;=Q$5)*(Table2[[Last Name]:[Last Name]]=$A36)*(Table2[[Event]:[Event]]="PME")),"PME",IF(SUMPRODUCT((Table2[[Start Date]:[Start Date]]&lt;=Q$5)*(Table2[[Return Date]:[Return Date]]&gt;=Q$5)*(Table2[[Last Name]:[Last Name]]=$A36)*(Table2[[Event]:[Event]]="Leave")),"LV","")))))))),0)</f>
        <v/>
      </c>
      <c r="R36" s="28" t="str">
        <f>IF($A36&lt;&gt;"",IF(SUMPRODUCT((Table2[[Start Date]:[Start Date]]&lt;=R$5)*(Table2[[Return Date]:[Return Date]]&gt;=R$5)*(Table2[[Last Name]:[Last Name]]=$A36)*(Table2[[Event]:[Event]]="Deployed")),"DPLY",IF(SUMPRODUCT((Table2[[Start Date]:[Start Date]]&lt;=R$5)*(Table2[[Return Date]:[Return Date]]&gt;=R$5)*(Table2[[Last Name]:[Last Name]]=$A36)*(Table2[[Event]:[Event]]="TDY")),"TDY",IF(SUMPRODUCT((Table2[[Start Date]:[Start Date]]&lt;=R$5)*(Table2[[Return Date]:[Return Date]]&gt;=R$5)*(Table2[[Last Name]:[Last Name]]=$A36)*(Table2[[Event]:[Event]]="Quarters")),"QTRS",IF(SUMPRODUCT((Table2[[Start Date]:[Start Date]]&lt;=R$5)*(Table2[[Return Date]:[Return Date]]&gt;=R$5)*(Table2[[Last Name]:[Last Name]]=$A36)*(Table2[[Event]:[Event]]="Appt")),"APPT",IF(SUMPRODUCT((Table2[[Start Date]:[Start Date]]&lt;=R$5)*(Table2[[Return Date]:[Return Date]]&gt;=R$5)*(Table2[[Last Name]:[Last Name]]=$A36)*(Table2[[Event]:[Event]]="Bay Orderly")),"BO",IF(SUMPRODUCT((Table2[[Start Date]:[Start Date]]&lt;=R$5)*(Table2[[Return Date]:[Return Date]]&gt;=R$5)*(Table2[[Last Name]:[Last Name]]=$A36)*(Table2[[Event]:[Event]]="Training")),"TRN",IF(SUMPRODUCT((Table2[[Start Date]:[Start Date]]&lt;=R$5)*(Table2[[Return Date]:[Return Date]]&gt;=R$5)*(Table2[[Last Name]:[Last Name]]=$A36)*(Table2[[Event]:[Event]]="PME")),"PME",IF(SUMPRODUCT((Table2[[Start Date]:[Start Date]]&lt;=R$5)*(Table2[[Return Date]:[Return Date]]&gt;=R$5)*(Table2[[Last Name]:[Last Name]]=$A36)*(Table2[[Event]:[Event]]="Leave")),"LV","")))))))),0)</f>
        <v/>
      </c>
      <c r="S36" s="28" t="str">
        <f>IF($A36&lt;&gt;"",IF(SUMPRODUCT((Table2[[Start Date]:[Start Date]]&lt;=S$5)*(Table2[[Return Date]:[Return Date]]&gt;=S$5)*(Table2[[Last Name]:[Last Name]]=$A36)*(Table2[[Event]:[Event]]="Deployed")),"DPLY",IF(SUMPRODUCT((Table2[[Start Date]:[Start Date]]&lt;=S$5)*(Table2[[Return Date]:[Return Date]]&gt;=S$5)*(Table2[[Last Name]:[Last Name]]=$A36)*(Table2[[Event]:[Event]]="TDY")),"TDY",IF(SUMPRODUCT((Table2[[Start Date]:[Start Date]]&lt;=S$5)*(Table2[[Return Date]:[Return Date]]&gt;=S$5)*(Table2[[Last Name]:[Last Name]]=$A36)*(Table2[[Event]:[Event]]="Quarters")),"QTRS",IF(SUMPRODUCT((Table2[[Start Date]:[Start Date]]&lt;=S$5)*(Table2[[Return Date]:[Return Date]]&gt;=S$5)*(Table2[[Last Name]:[Last Name]]=$A36)*(Table2[[Event]:[Event]]="Appt")),"APPT",IF(SUMPRODUCT((Table2[[Start Date]:[Start Date]]&lt;=S$5)*(Table2[[Return Date]:[Return Date]]&gt;=S$5)*(Table2[[Last Name]:[Last Name]]=$A36)*(Table2[[Event]:[Event]]="Bay Orderly")),"BO",IF(SUMPRODUCT((Table2[[Start Date]:[Start Date]]&lt;=S$5)*(Table2[[Return Date]:[Return Date]]&gt;=S$5)*(Table2[[Last Name]:[Last Name]]=$A36)*(Table2[[Event]:[Event]]="Training")),"TRN",IF(SUMPRODUCT((Table2[[Start Date]:[Start Date]]&lt;=S$5)*(Table2[[Return Date]:[Return Date]]&gt;=S$5)*(Table2[[Last Name]:[Last Name]]=$A36)*(Table2[[Event]:[Event]]="PME")),"PME",IF(SUMPRODUCT((Table2[[Start Date]:[Start Date]]&lt;=S$5)*(Table2[[Return Date]:[Return Date]]&gt;=S$5)*(Table2[[Last Name]:[Last Name]]=$A36)*(Table2[[Event]:[Event]]="Leave")),"LV","")))))))),0)</f>
        <v/>
      </c>
      <c r="T36" s="28" t="str">
        <f>IF($A36&lt;&gt;"",IF(SUMPRODUCT((Table2[[Start Date]:[Start Date]]&lt;=T$5)*(Table2[[Return Date]:[Return Date]]&gt;=T$5)*(Table2[[Last Name]:[Last Name]]=$A36)*(Table2[[Event]:[Event]]="Deployed")),"DPLY",IF(SUMPRODUCT((Table2[[Start Date]:[Start Date]]&lt;=T$5)*(Table2[[Return Date]:[Return Date]]&gt;=T$5)*(Table2[[Last Name]:[Last Name]]=$A36)*(Table2[[Event]:[Event]]="TDY")),"TDY",IF(SUMPRODUCT((Table2[[Start Date]:[Start Date]]&lt;=T$5)*(Table2[[Return Date]:[Return Date]]&gt;=T$5)*(Table2[[Last Name]:[Last Name]]=$A36)*(Table2[[Event]:[Event]]="Quarters")),"QTRS",IF(SUMPRODUCT((Table2[[Start Date]:[Start Date]]&lt;=T$5)*(Table2[[Return Date]:[Return Date]]&gt;=T$5)*(Table2[[Last Name]:[Last Name]]=$A36)*(Table2[[Event]:[Event]]="Appt")),"APPT",IF(SUMPRODUCT((Table2[[Start Date]:[Start Date]]&lt;=T$5)*(Table2[[Return Date]:[Return Date]]&gt;=T$5)*(Table2[[Last Name]:[Last Name]]=$A36)*(Table2[[Event]:[Event]]="Bay Orderly")),"BO",IF(SUMPRODUCT((Table2[[Start Date]:[Start Date]]&lt;=T$5)*(Table2[[Return Date]:[Return Date]]&gt;=T$5)*(Table2[[Last Name]:[Last Name]]=$A36)*(Table2[[Event]:[Event]]="Training")),"TRN",IF(SUMPRODUCT((Table2[[Start Date]:[Start Date]]&lt;=T$5)*(Table2[[Return Date]:[Return Date]]&gt;=T$5)*(Table2[[Last Name]:[Last Name]]=$A36)*(Table2[[Event]:[Event]]="PME")),"PME",IF(SUMPRODUCT((Table2[[Start Date]:[Start Date]]&lt;=T$5)*(Table2[[Return Date]:[Return Date]]&gt;=T$5)*(Table2[[Last Name]:[Last Name]]=$A36)*(Table2[[Event]:[Event]]="Leave")),"LV","")))))))),0)</f>
        <v/>
      </c>
      <c r="U36" s="28" t="str">
        <f>IF($A36&lt;&gt;"",IF(SUMPRODUCT((Table2[[Start Date]:[Start Date]]&lt;=U$5)*(Table2[[Return Date]:[Return Date]]&gt;=U$5)*(Table2[[Last Name]:[Last Name]]=$A36)*(Table2[[Event]:[Event]]="Deployed")),"DPLY",IF(SUMPRODUCT((Table2[[Start Date]:[Start Date]]&lt;=U$5)*(Table2[[Return Date]:[Return Date]]&gt;=U$5)*(Table2[[Last Name]:[Last Name]]=$A36)*(Table2[[Event]:[Event]]="TDY")),"TDY",IF(SUMPRODUCT((Table2[[Start Date]:[Start Date]]&lt;=U$5)*(Table2[[Return Date]:[Return Date]]&gt;=U$5)*(Table2[[Last Name]:[Last Name]]=$A36)*(Table2[[Event]:[Event]]="Quarters")),"QTRS",IF(SUMPRODUCT((Table2[[Start Date]:[Start Date]]&lt;=U$5)*(Table2[[Return Date]:[Return Date]]&gt;=U$5)*(Table2[[Last Name]:[Last Name]]=$A36)*(Table2[[Event]:[Event]]="Appt")),"APPT",IF(SUMPRODUCT((Table2[[Start Date]:[Start Date]]&lt;=U$5)*(Table2[[Return Date]:[Return Date]]&gt;=U$5)*(Table2[[Last Name]:[Last Name]]=$A36)*(Table2[[Event]:[Event]]="Bay Orderly")),"BO",IF(SUMPRODUCT((Table2[[Start Date]:[Start Date]]&lt;=U$5)*(Table2[[Return Date]:[Return Date]]&gt;=U$5)*(Table2[[Last Name]:[Last Name]]=$A36)*(Table2[[Event]:[Event]]="Training")),"TRN",IF(SUMPRODUCT((Table2[[Start Date]:[Start Date]]&lt;=U$5)*(Table2[[Return Date]:[Return Date]]&gt;=U$5)*(Table2[[Last Name]:[Last Name]]=$A36)*(Table2[[Event]:[Event]]="PME")),"PME",IF(SUMPRODUCT((Table2[[Start Date]:[Start Date]]&lt;=U$5)*(Table2[[Return Date]:[Return Date]]&gt;=U$5)*(Table2[[Last Name]:[Last Name]]=$A36)*(Table2[[Event]:[Event]]="Leave")),"LV","")))))))),0)</f>
        <v/>
      </c>
      <c r="V36" s="28" t="str">
        <f>IF($A36&lt;&gt;"",IF(SUMPRODUCT((Table2[[Start Date]:[Start Date]]&lt;=V$5)*(Table2[[Return Date]:[Return Date]]&gt;=V$5)*(Table2[[Last Name]:[Last Name]]=$A36)*(Table2[[Event]:[Event]]="Deployed")),"DPLY",IF(SUMPRODUCT((Table2[[Start Date]:[Start Date]]&lt;=V$5)*(Table2[[Return Date]:[Return Date]]&gt;=V$5)*(Table2[[Last Name]:[Last Name]]=$A36)*(Table2[[Event]:[Event]]="TDY")),"TDY",IF(SUMPRODUCT((Table2[[Start Date]:[Start Date]]&lt;=V$5)*(Table2[[Return Date]:[Return Date]]&gt;=V$5)*(Table2[[Last Name]:[Last Name]]=$A36)*(Table2[[Event]:[Event]]="Quarters")),"QTRS",IF(SUMPRODUCT((Table2[[Start Date]:[Start Date]]&lt;=V$5)*(Table2[[Return Date]:[Return Date]]&gt;=V$5)*(Table2[[Last Name]:[Last Name]]=$A36)*(Table2[[Event]:[Event]]="Appt")),"APPT",IF(SUMPRODUCT((Table2[[Start Date]:[Start Date]]&lt;=V$5)*(Table2[[Return Date]:[Return Date]]&gt;=V$5)*(Table2[[Last Name]:[Last Name]]=$A36)*(Table2[[Event]:[Event]]="Bay Orderly")),"BO",IF(SUMPRODUCT((Table2[[Start Date]:[Start Date]]&lt;=V$5)*(Table2[[Return Date]:[Return Date]]&gt;=V$5)*(Table2[[Last Name]:[Last Name]]=$A36)*(Table2[[Event]:[Event]]="Training")),"TRN",IF(SUMPRODUCT((Table2[[Start Date]:[Start Date]]&lt;=V$5)*(Table2[[Return Date]:[Return Date]]&gt;=V$5)*(Table2[[Last Name]:[Last Name]]=$A36)*(Table2[[Event]:[Event]]="PME")),"PME",IF(SUMPRODUCT((Table2[[Start Date]:[Start Date]]&lt;=V$5)*(Table2[[Return Date]:[Return Date]]&gt;=V$5)*(Table2[[Last Name]:[Last Name]]=$A36)*(Table2[[Event]:[Event]]="Leave")),"LV","")))))))),0)</f>
        <v/>
      </c>
      <c r="W36" s="28" t="str">
        <f>IF($A36&lt;&gt;"",IF(SUMPRODUCT((Table2[[Start Date]:[Start Date]]&lt;=W$5)*(Table2[[Return Date]:[Return Date]]&gt;=W$5)*(Table2[[Last Name]:[Last Name]]=$A36)*(Table2[[Event]:[Event]]="Deployed")),"DPLY",IF(SUMPRODUCT((Table2[[Start Date]:[Start Date]]&lt;=W$5)*(Table2[[Return Date]:[Return Date]]&gt;=W$5)*(Table2[[Last Name]:[Last Name]]=$A36)*(Table2[[Event]:[Event]]="TDY")),"TDY",IF(SUMPRODUCT((Table2[[Start Date]:[Start Date]]&lt;=W$5)*(Table2[[Return Date]:[Return Date]]&gt;=W$5)*(Table2[[Last Name]:[Last Name]]=$A36)*(Table2[[Event]:[Event]]="Quarters")),"QTRS",IF(SUMPRODUCT((Table2[[Start Date]:[Start Date]]&lt;=W$5)*(Table2[[Return Date]:[Return Date]]&gt;=W$5)*(Table2[[Last Name]:[Last Name]]=$A36)*(Table2[[Event]:[Event]]="Appt")),"APPT",IF(SUMPRODUCT((Table2[[Start Date]:[Start Date]]&lt;=W$5)*(Table2[[Return Date]:[Return Date]]&gt;=W$5)*(Table2[[Last Name]:[Last Name]]=$A36)*(Table2[[Event]:[Event]]="Bay Orderly")),"BO",IF(SUMPRODUCT((Table2[[Start Date]:[Start Date]]&lt;=W$5)*(Table2[[Return Date]:[Return Date]]&gt;=W$5)*(Table2[[Last Name]:[Last Name]]=$A36)*(Table2[[Event]:[Event]]="Training")),"TRN",IF(SUMPRODUCT((Table2[[Start Date]:[Start Date]]&lt;=W$5)*(Table2[[Return Date]:[Return Date]]&gt;=W$5)*(Table2[[Last Name]:[Last Name]]=$A36)*(Table2[[Event]:[Event]]="PME")),"PME",IF(SUMPRODUCT((Table2[[Start Date]:[Start Date]]&lt;=W$5)*(Table2[[Return Date]:[Return Date]]&gt;=W$5)*(Table2[[Last Name]:[Last Name]]=$A36)*(Table2[[Event]:[Event]]="Leave")),"LV","")))))))),0)</f>
        <v/>
      </c>
      <c r="X36" s="28" t="str">
        <f>IF($A36&lt;&gt;"",IF(SUMPRODUCT((Table2[[Start Date]:[Start Date]]&lt;=X$5)*(Table2[[Return Date]:[Return Date]]&gt;=X$5)*(Table2[[Last Name]:[Last Name]]=$A36)*(Table2[[Event]:[Event]]="Deployed")),"DPLY",IF(SUMPRODUCT((Table2[[Start Date]:[Start Date]]&lt;=X$5)*(Table2[[Return Date]:[Return Date]]&gt;=X$5)*(Table2[[Last Name]:[Last Name]]=$A36)*(Table2[[Event]:[Event]]="TDY")),"TDY",IF(SUMPRODUCT((Table2[[Start Date]:[Start Date]]&lt;=X$5)*(Table2[[Return Date]:[Return Date]]&gt;=X$5)*(Table2[[Last Name]:[Last Name]]=$A36)*(Table2[[Event]:[Event]]="Quarters")),"QTRS",IF(SUMPRODUCT((Table2[[Start Date]:[Start Date]]&lt;=X$5)*(Table2[[Return Date]:[Return Date]]&gt;=X$5)*(Table2[[Last Name]:[Last Name]]=$A36)*(Table2[[Event]:[Event]]="Appt")),"APPT",IF(SUMPRODUCT((Table2[[Start Date]:[Start Date]]&lt;=X$5)*(Table2[[Return Date]:[Return Date]]&gt;=X$5)*(Table2[[Last Name]:[Last Name]]=$A36)*(Table2[[Event]:[Event]]="Bay Orderly")),"BO",IF(SUMPRODUCT((Table2[[Start Date]:[Start Date]]&lt;=X$5)*(Table2[[Return Date]:[Return Date]]&gt;=X$5)*(Table2[[Last Name]:[Last Name]]=$A36)*(Table2[[Event]:[Event]]="Training")),"TRN",IF(SUMPRODUCT((Table2[[Start Date]:[Start Date]]&lt;=X$5)*(Table2[[Return Date]:[Return Date]]&gt;=X$5)*(Table2[[Last Name]:[Last Name]]=$A36)*(Table2[[Event]:[Event]]="PME")),"PME",IF(SUMPRODUCT((Table2[[Start Date]:[Start Date]]&lt;=X$5)*(Table2[[Return Date]:[Return Date]]&gt;=X$5)*(Table2[[Last Name]:[Last Name]]=$A36)*(Table2[[Event]:[Event]]="Leave")),"LV","")))))))),0)</f>
        <v/>
      </c>
      <c r="Y36" s="28" t="str">
        <f>IF($A36&lt;&gt;"",IF(SUMPRODUCT((Table2[[Start Date]:[Start Date]]&lt;=Y$5)*(Table2[[Return Date]:[Return Date]]&gt;=Y$5)*(Table2[[Last Name]:[Last Name]]=$A36)*(Table2[[Event]:[Event]]="Deployed")),"DPLY",IF(SUMPRODUCT((Table2[[Start Date]:[Start Date]]&lt;=Y$5)*(Table2[[Return Date]:[Return Date]]&gt;=Y$5)*(Table2[[Last Name]:[Last Name]]=$A36)*(Table2[[Event]:[Event]]="TDY")),"TDY",IF(SUMPRODUCT((Table2[[Start Date]:[Start Date]]&lt;=Y$5)*(Table2[[Return Date]:[Return Date]]&gt;=Y$5)*(Table2[[Last Name]:[Last Name]]=$A36)*(Table2[[Event]:[Event]]="Quarters")),"QTRS",IF(SUMPRODUCT((Table2[[Start Date]:[Start Date]]&lt;=Y$5)*(Table2[[Return Date]:[Return Date]]&gt;=Y$5)*(Table2[[Last Name]:[Last Name]]=$A36)*(Table2[[Event]:[Event]]="Appt")),"APPT",IF(SUMPRODUCT((Table2[[Start Date]:[Start Date]]&lt;=Y$5)*(Table2[[Return Date]:[Return Date]]&gt;=Y$5)*(Table2[[Last Name]:[Last Name]]=$A36)*(Table2[[Event]:[Event]]="Bay Orderly")),"BO",IF(SUMPRODUCT((Table2[[Start Date]:[Start Date]]&lt;=Y$5)*(Table2[[Return Date]:[Return Date]]&gt;=Y$5)*(Table2[[Last Name]:[Last Name]]=$A36)*(Table2[[Event]:[Event]]="Training")),"TRN",IF(SUMPRODUCT((Table2[[Start Date]:[Start Date]]&lt;=Y$5)*(Table2[[Return Date]:[Return Date]]&gt;=Y$5)*(Table2[[Last Name]:[Last Name]]=$A36)*(Table2[[Event]:[Event]]="PME")),"PME",IF(SUMPRODUCT((Table2[[Start Date]:[Start Date]]&lt;=Y$5)*(Table2[[Return Date]:[Return Date]]&gt;=Y$5)*(Table2[[Last Name]:[Last Name]]=$A36)*(Table2[[Event]:[Event]]="Leave")),"LV","")))))))),0)</f>
        <v/>
      </c>
      <c r="Z36" s="28" t="str">
        <f>IF($A36&lt;&gt;"",IF(SUMPRODUCT((Table2[[Start Date]:[Start Date]]&lt;=Z$5)*(Table2[[Return Date]:[Return Date]]&gt;=Z$5)*(Table2[[Last Name]:[Last Name]]=$A36)*(Table2[[Event]:[Event]]="Deployed")),"DPLY",IF(SUMPRODUCT((Table2[[Start Date]:[Start Date]]&lt;=Z$5)*(Table2[[Return Date]:[Return Date]]&gt;=Z$5)*(Table2[[Last Name]:[Last Name]]=$A36)*(Table2[[Event]:[Event]]="TDY")),"TDY",IF(SUMPRODUCT((Table2[[Start Date]:[Start Date]]&lt;=Z$5)*(Table2[[Return Date]:[Return Date]]&gt;=Z$5)*(Table2[[Last Name]:[Last Name]]=$A36)*(Table2[[Event]:[Event]]="Quarters")),"QTRS",IF(SUMPRODUCT((Table2[[Start Date]:[Start Date]]&lt;=Z$5)*(Table2[[Return Date]:[Return Date]]&gt;=Z$5)*(Table2[[Last Name]:[Last Name]]=$A36)*(Table2[[Event]:[Event]]="Appt")),"APPT",IF(SUMPRODUCT((Table2[[Start Date]:[Start Date]]&lt;=Z$5)*(Table2[[Return Date]:[Return Date]]&gt;=Z$5)*(Table2[[Last Name]:[Last Name]]=$A36)*(Table2[[Event]:[Event]]="Bay Orderly")),"BO",IF(SUMPRODUCT((Table2[[Start Date]:[Start Date]]&lt;=Z$5)*(Table2[[Return Date]:[Return Date]]&gt;=Z$5)*(Table2[[Last Name]:[Last Name]]=$A36)*(Table2[[Event]:[Event]]="Training")),"TRN",IF(SUMPRODUCT((Table2[[Start Date]:[Start Date]]&lt;=Z$5)*(Table2[[Return Date]:[Return Date]]&gt;=Z$5)*(Table2[[Last Name]:[Last Name]]=$A36)*(Table2[[Event]:[Event]]="PME")),"PME",IF(SUMPRODUCT((Table2[[Start Date]:[Start Date]]&lt;=Z$5)*(Table2[[Return Date]:[Return Date]]&gt;=Z$5)*(Table2[[Last Name]:[Last Name]]=$A36)*(Table2[[Event]:[Event]]="Leave")),"LV","")))))))),0)</f>
        <v/>
      </c>
      <c r="AA36" s="28" t="str">
        <f>IF($A36&lt;&gt;"",IF(SUMPRODUCT((Table2[[Start Date]:[Start Date]]&lt;=AA$5)*(Table2[[Return Date]:[Return Date]]&gt;=AA$5)*(Table2[[Last Name]:[Last Name]]=$A36)*(Table2[[Event]:[Event]]="Deployed")),"DPLY",IF(SUMPRODUCT((Table2[[Start Date]:[Start Date]]&lt;=AA$5)*(Table2[[Return Date]:[Return Date]]&gt;=AA$5)*(Table2[[Last Name]:[Last Name]]=$A36)*(Table2[[Event]:[Event]]="TDY")),"TDY",IF(SUMPRODUCT((Table2[[Start Date]:[Start Date]]&lt;=AA$5)*(Table2[[Return Date]:[Return Date]]&gt;=AA$5)*(Table2[[Last Name]:[Last Name]]=$A36)*(Table2[[Event]:[Event]]="Quarters")),"QTRS",IF(SUMPRODUCT((Table2[[Start Date]:[Start Date]]&lt;=AA$5)*(Table2[[Return Date]:[Return Date]]&gt;=AA$5)*(Table2[[Last Name]:[Last Name]]=$A36)*(Table2[[Event]:[Event]]="Appt")),"APPT",IF(SUMPRODUCT((Table2[[Start Date]:[Start Date]]&lt;=AA$5)*(Table2[[Return Date]:[Return Date]]&gt;=AA$5)*(Table2[[Last Name]:[Last Name]]=$A36)*(Table2[[Event]:[Event]]="Bay Orderly")),"BO",IF(SUMPRODUCT((Table2[[Start Date]:[Start Date]]&lt;=AA$5)*(Table2[[Return Date]:[Return Date]]&gt;=AA$5)*(Table2[[Last Name]:[Last Name]]=$A36)*(Table2[[Event]:[Event]]="Training")),"TRN",IF(SUMPRODUCT((Table2[[Start Date]:[Start Date]]&lt;=AA$5)*(Table2[[Return Date]:[Return Date]]&gt;=AA$5)*(Table2[[Last Name]:[Last Name]]=$A36)*(Table2[[Event]:[Event]]="PME")),"PME",IF(SUMPRODUCT((Table2[[Start Date]:[Start Date]]&lt;=AA$5)*(Table2[[Return Date]:[Return Date]]&gt;=AA$5)*(Table2[[Last Name]:[Last Name]]=$A36)*(Table2[[Event]:[Event]]="Leave")),"LV","")))))))),0)</f>
        <v/>
      </c>
      <c r="AB36" s="28" t="str">
        <f>IF($A36&lt;&gt;"",IF(SUMPRODUCT((Table2[[Start Date]:[Start Date]]&lt;=AB$5)*(Table2[[Return Date]:[Return Date]]&gt;=AB$5)*(Table2[[Last Name]:[Last Name]]=$A36)*(Table2[[Event]:[Event]]="Deployed")),"DPLY",IF(SUMPRODUCT((Table2[[Start Date]:[Start Date]]&lt;=AB$5)*(Table2[[Return Date]:[Return Date]]&gt;=AB$5)*(Table2[[Last Name]:[Last Name]]=$A36)*(Table2[[Event]:[Event]]="TDY")),"TDY",IF(SUMPRODUCT((Table2[[Start Date]:[Start Date]]&lt;=AB$5)*(Table2[[Return Date]:[Return Date]]&gt;=AB$5)*(Table2[[Last Name]:[Last Name]]=$A36)*(Table2[[Event]:[Event]]="Quarters")),"QTRS",IF(SUMPRODUCT((Table2[[Start Date]:[Start Date]]&lt;=AB$5)*(Table2[[Return Date]:[Return Date]]&gt;=AB$5)*(Table2[[Last Name]:[Last Name]]=$A36)*(Table2[[Event]:[Event]]="Appt")),"APPT",IF(SUMPRODUCT((Table2[[Start Date]:[Start Date]]&lt;=AB$5)*(Table2[[Return Date]:[Return Date]]&gt;=AB$5)*(Table2[[Last Name]:[Last Name]]=$A36)*(Table2[[Event]:[Event]]="Bay Orderly")),"BO",IF(SUMPRODUCT((Table2[[Start Date]:[Start Date]]&lt;=AB$5)*(Table2[[Return Date]:[Return Date]]&gt;=AB$5)*(Table2[[Last Name]:[Last Name]]=$A36)*(Table2[[Event]:[Event]]="Training")),"TRN",IF(SUMPRODUCT((Table2[[Start Date]:[Start Date]]&lt;=AB$5)*(Table2[[Return Date]:[Return Date]]&gt;=AB$5)*(Table2[[Last Name]:[Last Name]]=$A36)*(Table2[[Event]:[Event]]="PME")),"PME",IF(SUMPRODUCT((Table2[[Start Date]:[Start Date]]&lt;=AB$5)*(Table2[[Return Date]:[Return Date]]&gt;=AB$5)*(Table2[[Last Name]:[Last Name]]=$A36)*(Table2[[Event]:[Event]]="Leave")),"LV","")))))))),0)</f>
        <v/>
      </c>
      <c r="AC36" s="28" t="str">
        <f>IF($A36&lt;&gt;"",IF(SUMPRODUCT((Table2[[Start Date]:[Start Date]]&lt;=AC$5)*(Table2[[Return Date]:[Return Date]]&gt;=AC$5)*(Table2[[Last Name]:[Last Name]]=$A36)*(Table2[[Event]:[Event]]="Deployed")),"DPLY",IF(SUMPRODUCT((Table2[[Start Date]:[Start Date]]&lt;=AC$5)*(Table2[[Return Date]:[Return Date]]&gt;=AC$5)*(Table2[[Last Name]:[Last Name]]=$A36)*(Table2[[Event]:[Event]]="TDY")),"TDY",IF(SUMPRODUCT((Table2[[Start Date]:[Start Date]]&lt;=AC$5)*(Table2[[Return Date]:[Return Date]]&gt;=AC$5)*(Table2[[Last Name]:[Last Name]]=$A36)*(Table2[[Event]:[Event]]="Quarters")),"QTRS",IF(SUMPRODUCT((Table2[[Start Date]:[Start Date]]&lt;=AC$5)*(Table2[[Return Date]:[Return Date]]&gt;=AC$5)*(Table2[[Last Name]:[Last Name]]=$A36)*(Table2[[Event]:[Event]]="Appt")),"APPT",IF(SUMPRODUCT((Table2[[Start Date]:[Start Date]]&lt;=AC$5)*(Table2[[Return Date]:[Return Date]]&gt;=AC$5)*(Table2[[Last Name]:[Last Name]]=$A36)*(Table2[[Event]:[Event]]="Bay Orderly")),"BO",IF(SUMPRODUCT((Table2[[Start Date]:[Start Date]]&lt;=AC$5)*(Table2[[Return Date]:[Return Date]]&gt;=AC$5)*(Table2[[Last Name]:[Last Name]]=$A36)*(Table2[[Event]:[Event]]="Training")),"TRN",IF(SUMPRODUCT((Table2[[Start Date]:[Start Date]]&lt;=AC$5)*(Table2[[Return Date]:[Return Date]]&gt;=AC$5)*(Table2[[Last Name]:[Last Name]]=$A36)*(Table2[[Event]:[Event]]="PME")),"PME",IF(SUMPRODUCT((Table2[[Start Date]:[Start Date]]&lt;=AC$5)*(Table2[[Return Date]:[Return Date]]&gt;=AC$5)*(Table2[[Last Name]:[Last Name]]=$A36)*(Table2[[Event]:[Event]]="Leave")),"LV","")))))))),0)</f>
        <v/>
      </c>
      <c r="AD36" s="28" t="str">
        <f>IF($A36&lt;&gt;"",IF(SUMPRODUCT((Table2[[Start Date]:[Start Date]]&lt;=AD$5)*(Table2[[Return Date]:[Return Date]]&gt;=AD$5)*(Table2[[Last Name]:[Last Name]]=$A36)*(Table2[[Event]:[Event]]="Deployed")),"DPLY",IF(SUMPRODUCT((Table2[[Start Date]:[Start Date]]&lt;=AD$5)*(Table2[[Return Date]:[Return Date]]&gt;=AD$5)*(Table2[[Last Name]:[Last Name]]=$A36)*(Table2[[Event]:[Event]]="TDY")),"TDY",IF(SUMPRODUCT((Table2[[Start Date]:[Start Date]]&lt;=AD$5)*(Table2[[Return Date]:[Return Date]]&gt;=AD$5)*(Table2[[Last Name]:[Last Name]]=$A36)*(Table2[[Event]:[Event]]="Quarters")),"QTRS",IF(SUMPRODUCT((Table2[[Start Date]:[Start Date]]&lt;=AD$5)*(Table2[[Return Date]:[Return Date]]&gt;=AD$5)*(Table2[[Last Name]:[Last Name]]=$A36)*(Table2[[Event]:[Event]]="Appt")),"APPT",IF(SUMPRODUCT((Table2[[Start Date]:[Start Date]]&lt;=AD$5)*(Table2[[Return Date]:[Return Date]]&gt;=AD$5)*(Table2[[Last Name]:[Last Name]]=$A36)*(Table2[[Event]:[Event]]="Bay Orderly")),"BO",IF(SUMPRODUCT((Table2[[Start Date]:[Start Date]]&lt;=AD$5)*(Table2[[Return Date]:[Return Date]]&gt;=AD$5)*(Table2[[Last Name]:[Last Name]]=$A36)*(Table2[[Event]:[Event]]="Training")),"TRN",IF(SUMPRODUCT((Table2[[Start Date]:[Start Date]]&lt;=AD$5)*(Table2[[Return Date]:[Return Date]]&gt;=AD$5)*(Table2[[Last Name]:[Last Name]]=$A36)*(Table2[[Event]:[Event]]="PME")),"PME",IF(SUMPRODUCT((Table2[[Start Date]:[Start Date]]&lt;=AD$5)*(Table2[[Return Date]:[Return Date]]&gt;=AD$5)*(Table2[[Last Name]:[Last Name]]=$A36)*(Table2[[Event]:[Event]]="Leave")),"LV","")))))))),0)</f>
        <v/>
      </c>
      <c r="AE36" s="28" t="str">
        <f>IF($A36&lt;&gt;"",IF(SUMPRODUCT((Table2[[Start Date]:[Start Date]]&lt;=AE$5)*(Table2[[Return Date]:[Return Date]]&gt;=AE$5)*(Table2[[Last Name]:[Last Name]]=$A36)*(Table2[[Event]:[Event]]="Deployed")),"DPLY",IF(SUMPRODUCT((Table2[[Start Date]:[Start Date]]&lt;=AE$5)*(Table2[[Return Date]:[Return Date]]&gt;=AE$5)*(Table2[[Last Name]:[Last Name]]=$A36)*(Table2[[Event]:[Event]]="TDY")),"TDY",IF(SUMPRODUCT((Table2[[Start Date]:[Start Date]]&lt;=AE$5)*(Table2[[Return Date]:[Return Date]]&gt;=AE$5)*(Table2[[Last Name]:[Last Name]]=$A36)*(Table2[[Event]:[Event]]="Quarters")),"QTRS",IF(SUMPRODUCT((Table2[[Start Date]:[Start Date]]&lt;=AE$5)*(Table2[[Return Date]:[Return Date]]&gt;=AE$5)*(Table2[[Last Name]:[Last Name]]=$A36)*(Table2[[Event]:[Event]]="Appt")),"APPT",IF(SUMPRODUCT((Table2[[Start Date]:[Start Date]]&lt;=AE$5)*(Table2[[Return Date]:[Return Date]]&gt;=AE$5)*(Table2[[Last Name]:[Last Name]]=$A36)*(Table2[[Event]:[Event]]="Bay Orderly")),"BO",IF(SUMPRODUCT((Table2[[Start Date]:[Start Date]]&lt;=AE$5)*(Table2[[Return Date]:[Return Date]]&gt;=AE$5)*(Table2[[Last Name]:[Last Name]]=$A36)*(Table2[[Event]:[Event]]="Training")),"TRN",IF(SUMPRODUCT((Table2[[Start Date]:[Start Date]]&lt;=AE$5)*(Table2[[Return Date]:[Return Date]]&gt;=AE$5)*(Table2[[Last Name]:[Last Name]]=$A36)*(Table2[[Event]:[Event]]="PME")),"PME",IF(SUMPRODUCT((Table2[[Start Date]:[Start Date]]&lt;=AE$5)*(Table2[[Return Date]:[Return Date]]&gt;=AE$5)*(Table2[[Last Name]:[Last Name]]=$A36)*(Table2[[Event]:[Event]]="Leave")),"LV","")))))))),0)</f>
        <v/>
      </c>
      <c r="AF36" s="28" t="str">
        <f>IF($A36&lt;&gt;"",IF(SUMPRODUCT((Table2[[Start Date]:[Start Date]]&lt;=AF$5)*(Table2[[Return Date]:[Return Date]]&gt;=AF$5)*(Table2[[Last Name]:[Last Name]]=$A36)*(Table2[[Event]:[Event]]="Deployed")),"DPLY",IF(SUMPRODUCT((Table2[[Start Date]:[Start Date]]&lt;=AF$5)*(Table2[[Return Date]:[Return Date]]&gt;=AF$5)*(Table2[[Last Name]:[Last Name]]=$A36)*(Table2[[Event]:[Event]]="TDY")),"TDY",IF(SUMPRODUCT((Table2[[Start Date]:[Start Date]]&lt;=AF$5)*(Table2[[Return Date]:[Return Date]]&gt;=AF$5)*(Table2[[Last Name]:[Last Name]]=$A36)*(Table2[[Event]:[Event]]="Quarters")),"QTRS",IF(SUMPRODUCT((Table2[[Start Date]:[Start Date]]&lt;=AF$5)*(Table2[[Return Date]:[Return Date]]&gt;=AF$5)*(Table2[[Last Name]:[Last Name]]=$A36)*(Table2[[Event]:[Event]]="Appt")),"APPT",IF(SUMPRODUCT((Table2[[Start Date]:[Start Date]]&lt;=AF$5)*(Table2[[Return Date]:[Return Date]]&gt;=AF$5)*(Table2[[Last Name]:[Last Name]]=$A36)*(Table2[[Event]:[Event]]="Bay Orderly")),"BO",IF(SUMPRODUCT((Table2[[Start Date]:[Start Date]]&lt;=AF$5)*(Table2[[Return Date]:[Return Date]]&gt;=AF$5)*(Table2[[Last Name]:[Last Name]]=$A36)*(Table2[[Event]:[Event]]="Training")),"TRN",IF(SUMPRODUCT((Table2[[Start Date]:[Start Date]]&lt;=AF$5)*(Table2[[Return Date]:[Return Date]]&gt;=AF$5)*(Table2[[Last Name]:[Last Name]]=$A36)*(Table2[[Event]:[Event]]="PME")),"PME",IF(SUMPRODUCT((Table2[[Start Date]:[Start Date]]&lt;=AF$5)*(Table2[[Return Date]:[Return Date]]&gt;=AF$5)*(Table2[[Last Name]:[Last Name]]=$A36)*(Table2[[Event]:[Event]]="Leave")),"LV","")))))))),0)</f>
        <v/>
      </c>
      <c r="AG36" s="28" t="str">
        <f>IF($A36&lt;&gt;"",IF(SUMPRODUCT((Table2[[Start Date]:[Start Date]]&lt;=AG$5)*(Table2[[Return Date]:[Return Date]]&gt;=AG$5)*(Table2[[Last Name]:[Last Name]]=$A36)*(Table2[[Event]:[Event]]="Deployed")),"DPLY",IF(SUMPRODUCT((Table2[[Start Date]:[Start Date]]&lt;=AG$5)*(Table2[[Return Date]:[Return Date]]&gt;=AG$5)*(Table2[[Last Name]:[Last Name]]=$A36)*(Table2[[Event]:[Event]]="TDY")),"TDY",IF(SUMPRODUCT((Table2[[Start Date]:[Start Date]]&lt;=AG$5)*(Table2[[Return Date]:[Return Date]]&gt;=AG$5)*(Table2[[Last Name]:[Last Name]]=$A36)*(Table2[[Event]:[Event]]="Quarters")),"QTRS",IF(SUMPRODUCT((Table2[[Start Date]:[Start Date]]&lt;=AG$5)*(Table2[[Return Date]:[Return Date]]&gt;=AG$5)*(Table2[[Last Name]:[Last Name]]=$A36)*(Table2[[Event]:[Event]]="Appt")),"APPT",IF(SUMPRODUCT((Table2[[Start Date]:[Start Date]]&lt;=AG$5)*(Table2[[Return Date]:[Return Date]]&gt;=AG$5)*(Table2[[Last Name]:[Last Name]]=$A36)*(Table2[[Event]:[Event]]="Bay Orderly")),"BO",IF(SUMPRODUCT((Table2[[Start Date]:[Start Date]]&lt;=AG$5)*(Table2[[Return Date]:[Return Date]]&gt;=AG$5)*(Table2[[Last Name]:[Last Name]]=$A36)*(Table2[[Event]:[Event]]="Training")),"TRN",IF(SUMPRODUCT((Table2[[Start Date]:[Start Date]]&lt;=AG$5)*(Table2[[Return Date]:[Return Date]]&gt;=AG$5)*(Table2[[Last Name]:[Last Name]]=$A36)*(Table2[[Event]:[Event]]="PME")),"PME",IF(SUMPRODUCT((Table2[[Start Date]:[Start Date]]&lt;=AG$5)*(Table2[[Return Date]:[Return Date]]&gt;=AG$5)*(Table2[[Last Name]:[Last Name]]=$A36)*(Table2[[Event]:[Event]]="Leave")),"LV","")))))))),0)</f>
        <v/>
      </c>
      <c r="AH36" s="28" t="str">
        <f>IF($A36&lt;&gt;"",IF(SUMPRODUCT((Table2[[Start Date]:[Start Date]]&lt;=AH$5)*(Table2[[Return Date]:[Return Date]]&gt;=AH$5)*(Table2[[Last Name]:[Last Name]]=$A36)*(Table2[[Event]:[Event]]="Deployed")),"DPLY",IF(SUMPRODUCT((Table2[[Start Date]:[Start Date]]&lt;=AH$5)*(Table2[[Return Date]:[Return Date]]&gt;=AH$5)*(Table2[[Last Name]:[Last Name]]=$A36)*(Table2[[Event]:[Event]]="TDY")),"TDY",IF(SUMPRODUCT((Table2[[Start Date]:[Start Date]]&lt;=AH$5)*(Table2[[Return Date]:[Return Date]]&gt;=AH$5)*(Table2[[Last Name]:[Last Name]]=$A36)*(Table2[[Event]:[Event]]="Quarters")),"QTRS",IF(SUMPRODUCT((Table2[[Start Date]:[Start Date]]&lt;=AH$5)*(Table2[[Return Date]:[Return Date]]&gt;=AH$5)*(Table2[[Last Name]:[Last Name]]=$A36)*(Table2[[Event]:[Event]]="Appt")),"APPT",IF(SUMPRODUCT((Table2[[Start Date]:[Start Date]]&lt;=AH$5)*(Table2[[Return Date]:[Return Date]]&gt;=AH$5)*(Table2[[Last Name]:[Last Name]]=$A36)*(Table2[[Event]:[Event]]="Bay Orderly")),"BO",IF(SUMPRODUCT((Table2[[Start Date]:[Start Date]]&lt;=AH$5)*(Table2[[Return Date]:[Return Date]]&gt;=AH$5)*(Table2[[Last Name]:[Last Name]]=$A36)*(Table2[[Event]:[Event]]="Training")),"TRN",IF(SUMPRODUCT((Table2[[Start Date]:[Start Date]]&lt;=AH$5)*(Table2[[Return Date]:[Return Date]]&gt;=AH$5)*(Table2[[Last Name]:[Last Name]]=$A36)*(Table2[[Event]:[Event]]="PME")),"PME",IF(SUMPRODUCT((Table2[[Start Date]:[Start Date]]&lt;=AH$5)*(Table2[[Return Date]:[Return Date]]&gt;=AH$5)*(Table2[[Last Name]:[Last Name]]=$A36)*(Table2[[Event]:[Event]]="Leave")),"LV","")))))))),0)</f>
        <v/>
      </c>
      <c r="AI36" s="61" t="str">
        <f>IF($A36&lt;&gt;"",IF(SUMPRODUCT((Table2[[Start Date]:[Start Date]]&lt;=AI$5)*(Table2[[Return Date]:[Return Date]]&gt;=AI$5)*(Table2[[Last Name]:[Last Name]]=$A36)*(Table2[[Event]:[Event]]="Deployed")),"DPLY",IF(SUMPRODUCT((Table2[[Start Date]:[Start Date]]&lt;=AI$5)*(Table2[[Return Date]:[Return Date]]&gt;=AI$5)*(Table2[[Last Name]:[Last Name]]=$A36)*(Table2[[Event]:[Event]]="TDY")),"TDY",IF(SUMPRODUCT((Table2[[Start Date]:[Start Date]]&lt;=AI$5)*(Table2[[Return Date]:[Return Date]]&gt;=AI$5)*(Table2[[Last Name]:[Last Name]]=$A36)*(Table2[[Event]:[Event]]="Quarters")),"QTRS",IF(SUMPRODUCT((Table2[[Start Date]:[Start Date]]&lt;=AI$5)*(Table2[[Return Date]:[Return Date]]&gt;=AI$5)*(Table2[[Last Name]:[Last Name]]=$A36)*(Table2[[Event]:[Event]]="Appt")),"APPT",IF(SUMPRODUCT((Table2[[Start Date]:[Start Date]]&lt;=AI$5)*(Table2[[Return Date]:[Return Date]]&gt;=AI$5)*(Table2[[Last Name]:[Last Name]]=$A36)*(Table2[[Event]:[Event]]="Bay Orderly")),"BO",IF(SUMPRODUCT((Table2[[Start Date]:[Start Date]]&lt;=AI$5)*(Table2[[Return Date]:[Return Date]]&gt;=AI$5)*(Table2[[Last Name]:[Last Name]]=$A36)*(Table2[[Event]:[Event]]="Training")),"TRN",IF(SUMPRODUCT((Table2[[Start Date]:[Start Date]]&lt;=AI$5)*(Table2[[Return Date]:[Return Date]]&gt;=AI$5)*(Table2[[Last Name]:[Last Name]]=$A36)*(Table2[[Event]:[Event]]="PME")),"PME",IF(SUMPRODUCT((Table2[[Start Date]:[Start Date]]&lt;=AI$5)*(Table2[[Return Date]:[Return Date]]&gt;=AI$5)*(Table2[[Last Name]:[Last Name]]=$A36)*(Table2[[Event]:[Event]]="Leave")),"LV","")))))))),0)</f>
        <v/>
      </c>
    </row>
    <row r="37" spans="1:35" x14ac:dyDescent="0.25">
      <c r="A37" s="74" t="s">
        <v>28</v>
      </c>
      <c r="B37" s="75" t="str">
        <f>IFERROR(INDEX(Table3[Rank],MATCH('Flight Schedule'!A37,Names,0)),"")</f>
        <v>Amn</v>
      </c>
      <c r="C37" s="76"/>
      <c r="D37" s="77">
        <f>_xlfn.IFNA(INDEX(Table3[Deros],MATCH('Flight Schedule'!$A37,Table3[Last Name],0)),"")</f>
        <v>45504</v>
      </c>
      <c r="E37" s="28" t="str">
        <f>IF($A37&lt;&gt;"",IF(SUMPRODUCT((Table2[[Start Date]:[Start Date]]&lt;=E$5)*(Table2[[Return Date]:[Return Date]]&gt;=E$5)*(Table2[[Last Name]:[Last Name]]=$A37)*(Table2[[Event]:[Event]]="Deployed")),"DPLY",IF(SUMPRODUCT((Table2[[Start Date]:[Start Date]]&lt;=E$5)*(Table2[[Return Date]:[Return Date]]&gt;=E$5)*(Table2[[Last Name]:[Last Name]]=$A37)*(Table2[[Event]:[Event]]="TDY")),"TDY",IF(SUMPRODUCT((Table2[[Start Date]:[Start Date]]&lt;=E$5)*(Table2[[Return Date]:[Return Date]]&gt;=E$5)*(Table2[[Last Name]:[Last Name]]=$A37)*(Table2[[Event]:[Event]]="Quarters")),"QTRS",IF(SUMPRODUCT((Table2[[Start Date]:[Start Date]]&lt;=E$5)*(Table2[[Return Date]:[Return Date]]&gt;=E$5)*(Table2[[Last Name]:[Last Name]]=$A37)*(Table2[[Event]:[Event]]="Appt")),"APPT",IF(SUMPRODUCT((Table2[[Start Date]:[Start Date]]&lt;=E$5)*(Table2[[Return Date]:[Return Date]]&gt;=E$5)*(Table2[[Last Name]:[Last Name]]=$A37)*(Table2[[Event]:[Event]]="Bay Orderly")),"BO",IF(SUMPRODUCT((Table2[[Start Date]:[Start Date]]&lt;=E$5)*(Table2[[Return Date]:[Return Date]]&gt;=E$5)*(Table2[[Last Name]:[Last Name]]=$A37)*(Table2[[Event]:[Event]]="Training")),"TRN",IF(SUMPRODUCT((Table2[[Start Date]:[Start Date]]&lt;=E$5)*(Table2[[Return Date]:[Return Date]]&gt;=E$5)*(Table2[[Last Name]:[Last Name]]=$A37)*(Table2[[Event]:[Event]]="PME")),"PME",IF(SUMPRODUCT((Table2[[Start Date]:[Start Date]]&lt;=E$5)*(Table2[[Return Date]:[Return Date]]&gt;=E$5)*(Table2[[Last Name]:[Last Name]]=$A37)*(Table2[[Event]:[Event]]="Leave")),"LV","")))))))),0)</f>
        <v/>
      </c>
      <c r="F37" s="28" t="str">
        <f>IF($A37&lt;&gt;"",IF(SUMPRODUCT((Table2[[Start Date]:[Start Date]]&lt;=F$5)*(Table2[[Return Date]:[Return Date]]&gt;=F$5)*(Table2[[Last Name]:[Last Name]]=$A37)*(Table2[[Event]:[Event]]="Deployed")),"DPLY",IF(SUMPRODUCT((Table2[[Start Date]:[Start Date]]&lt;=F$5)*(Table2[[Return Date]:[Return Date]]&gt;=F$5)*(Table2[[Last Name]:[Last Name]]=$A37)*(Table2[[Event]:[Event]]="TDY")),"TDY",IF(SUMPRODUCT((Table2[[Start Date]:[Start Date]]&lt;=F$5)*(Table2[[Return Date]:[Return Date]]&gt;=F$5)*(Table2[[Last Name]:[Last Name]]=$A37)*(Table2[[Event]:[Event]]="Quarters")),"QTRS",IF(SUMPRODUCT((Table2[[Start Date]:[Start Date]]&lt;=F$5)*(Table2[[Return Date]:[Return Date]]&gt;=F$5)*(Table2[[Last Name]:[Last Name]]=$A37)*(Table2[[Event]:[Event]]="Appt")),"APPT",IF(SUMPRODUCT((Table2[[Start Date]:[Start Date]]&lt;=F$5)*(Table2[[Return Date]:[Return Date]]&gt;=F$5)*(Table2[[Last Name]:[Last Name]]=$A37)*(Table2[[Event]:[Event]]="Bay Orderly")),"BO",IF(SUMPRODUCT((Table2[[Start Date]:[Start Date]]&lt;=F$5)*(Table2[[Return Date]:[Return Date]]&gt;=F$5)*(Table2[[Last Name]:[Last Name]]=$A37)*(Table2[[Event]:[Event]]="Training")),"TRN",IF(SUMPRODUCT((Table2[[Start Date]:[Start Date]]&lt;=F$5)*(Table2[[Return Date]:[Return Date]]&gt;=F$5)*(Table2[[Last Name]:[Last Name]]=$A37)*(Table2[[Event]:[Event]]="PME")),"PME",IF(SUMPRODUCT((Table2[[Start Date]:[Start Date]]&lt;=F$5)*(Table2[[Return Date]:[Return Date]]&gt;=F$5)*(Table2[[Last Name]:[Last Name]]=$A37)*(Table2[[Event]:[Event]]="Leave")),"LV","")))))))),0)</f>
        <v/>
      </c>
      <c r="G37" s="28" t="str">
        <f>IF($A37&lt;&gt;"",IF(SUMPRODUCT((Table2[[Start Date]:[Start Date]]&lt;=G$5)*(Table2[[Return Date]:[Return Date]]&gt;=G$5)*(Table2[[Last Name]:[Last Name]]=$A37)*(Table2[[Event]:[Event]]="Deployed")),"DPLY",IF(SUMPRODUCT((Table2[[Start Date]:[Start Date]]&lt;=G$5)*(Table2[[Return Date]:[Return Date]]&gt;=G$5)*(Table2[[Last Name]:[Last Name]]=$A37)*(Table2[[Event]:[Event]]="TDY")),"TDY",IF(SUMPRODUCT((Table2[[Start Date]:[Start Date]]&lt;=G$5)*(Table2[[Return Date]:[Return Date]]&gt;=G$5)*(Table2[[Last Name]:[Last Name]]=$A37)*(Table2[[Event]:[Event]]="Quarters")),"QTRS",IF(SUMPRODUCT((Table2[[Start Date]:[Start Date]]&lt;=G$5)*(Table2[[Return Date]:[Return Date]]&gt;=G$5)*(Table2[[Last Name]:[Last Name]]=$A37)*(Table2[[Event]:[Event]]="Appt")),"APPT",IF(SUMPRODUCT((Table2[[Start Date]:[Start Date]]&lt;=G$5)*(Table2[[Return Date]:[Return Date]]&gt;=G$5)*(Table2[[Last Name]:[Last Name]]=$A37)*(Table2[[Event]:[Event]]="Bay Orderly")),"BO",IF(SUMPRODUCT((Table2[[Start Date]:[Start Date]]&lt;=G$5)*(Table2[[Return Date]:[Return Date]]&gt;=G$5)*(Table2[[Last Name]:[Last Name]]=$A37)*(Table2[[Event]:[Event]]="Training")),"TRN",IF(SUMPRODUCT((Table2[[Start Date]:[Start Date]]&lt;=G$5)*(Table2[[Return Date]:[Return Date]]&gt;=G$5)*(Table2[[Last Name]:[Last Name]]=$A37)*(Table2[[Event]:[Event]]="PME")),"PME",IF(SUMPRODUCT((Table2[[Start Date]:[Start Date]]&lt;=G$5)*(Table2[[Return Date]:[Return Date]]&gt;=G$5)*(Table2[[Last Name]:[Last Name]]=$A37)*(Table2[[Event]:[Event]]="Leave")),"LV","")))))))),0)</f>
        <v/>
      </c>
      <c r="H37" s="28" t="str">
        <f>IF($A37&lt;&gt;"",IF(SUMPRODUCT((Table2[[Start Date]:[Start Date]]&lt;=H$5)*(Table2[[Return Date]:[Return Date]]&gt;=H$5)*(Table2[[Last Name]:[Last Name]]=$A37)*(Table2[[Event]:[Event]]="Deployed")),"DPLY",IF(SUMPRODUCT((Table2[[Start Date]:[Start Date]]&lt;=H$5)*(Table2[[Return Date]:[Return Date]]&gt;=H$5)*(Table2[[Last Name]:[Last Name]]=$A37)*(Table2[[Event]:[Event]]="TDY")),"TDY",IF(SUMPRODUCT((Table2[[Start Date]:[Start Date]]&lt;=H$5)*(Table2[[Return Date]:[Return Date]]&gt;=H$5)*(Table2[[Last Name]:[Last Name]]=$A37)*(Table2[[Event]:[Event]]="Quarters")),"QTRS",IF(SUMPRODUCT((Table2[[Start Date]:[Start Date]]&lt;=H$5)*(Table2[[Return Date]:[Return Date]]&gt;=H$5)*(Table2[[Last Name]:[Last Name]]=$A37)*(Table2[[Event]:[Event]]="Appt")),"APPT",IF(SUMPRODUCT((Table2[[Start Date]:[Start Date]]&lt;=H$5)*(Table2[[Return Date]:[Return Date]]&gt;=H$5)*(Table2[[Last Name]:[Last Name]]=$A37)*(Table2[[Event]:[Event]]="Bay Orderly")),"BO",IF(SUMPRODUCT((Table2[[Start Date]:[Start Date]]&lt;=H$5)*(Table2[[Return Date]:[Return Date]]&gt;=H$5)*(Table2[[Last Name]:[Last Name]]=$A37)*(Table2[[Event]:[Event]]="Training")),"TRN",IF(SUMPRODUCT((Table2[[Start Date]:[Start Date]]&lt;=H$5)*(Table2[[Return Date]:[Return Date]]&gt;=H$5)*(Table2[[Last Name]:[Last Name]]=$A37)*(Table2[[Event]:[Event]]="PME")),"PME",IF(SUMPRODUCT((Table2[[Start Date]:[Start Date]]&lt;=H$5)*(Table2[[Return Date]:[Return Date]]&gt;=H$5)*(Table2[[Last Name]:[Last Name]]=$A37)*(Table2[[Event]:[Event]]="Leave")),"LV","")))))))),0)</f>
        <v/>
      </c>
      <c r="I37" s="28" t="str">
        <f>IF($A37&lt;&gt;"",IF(SUMPRODUCT((Table2[[Start Date]:[Start Date]]&lt;=I$5)*(Table2[[Return Date]:[Return Date]]&gt;=I$5)*(Table2[[Last Name]:[Last Name]]=$A37)*(Table2[[Event]:[Event]]="Deployed")),"DPLY",IF(SUMPRODUCT((Table2[[Start Date]:[Start Date]]&lt;=I$5)*(Table2[[Return Date]:[Return Date]]&gt;=I$5)*(Table2[[Last Name]:[Last Name]]=$A37)*(Table2[[Event]:[Event]]="TDY")),"TDY",IF(SUMPRODUCT((Table2[[Start Date]:[Start Date]]&lt;=I$5)*(Table2[[Return Date]:[Return Date]]&gt;=I$5)*(Table2[[Last Name]:[Last Name]]=$A37)*(Table2[[Event]:[Event]]="Quarters")),"QTRS",IF(SUMPRODUCT((Table2[[Start Date]:[Start Date]]&lt;=I$5)*(Table2[[Return Date]:[Return Date]]&gt;=I$5)*(Table2[[Last Name]:[Last Name]]=$A37)*(Table2[[Event]:[Event]]="Appt")),"APPT",IF(SUMPRODUCT((Table2[[Start Date]:[Start Date]]&lt;=I$5)*(Table2[[Return Date]:[Return Date]]&gt;=I$5)*(Table2[[Last Name]:[Last Name]]=$A37)*(Table2[[Event]:[Event]]="Bay Orderly")),"BO",IF(SUMPRODUCT((Table2[[Start Date]:[Start Date]]&lt;=I$5)*(Table2[[Return Date]:[Return Date]]&gt;=I$5)*(Table2[[Last Name]:[Last Name]]=$A37)*(Table2[[Event]:[Event]]="Training")),"TRN",IF(SUMPRODUCT((Table2[[Start Date]:[Start Date]]&lt;=I$5)*(Table2[[Return Date]:[Return Date]]&gt;=I$5)*(Table2[[Last Name]:[Last Name]]=$A37)*(Table2[[Event]:[Event]]="PME")),"PME",IF(SUMPRODUCT((Table2[[Start Date]:[Start Date]]&lt;=I$5)*(Table2[[Return Date]:[Return Date]]&gt;=I$5)*(Table2[[Last Name]:[Last Name]]=$A37)*(Table2[[Event]:[Event]]="Leave")),"LV","")))))))),0)</f>
        <v/>
      </c>
      <c r="J37" s="28" t="str">
        <f>IF($A37&lt;&gt;"",IF(SUMPRODUCT((Table2[[Start Date]:[Start Date]]&lt;=J$5)*(Table2[[Return Date]:[Return Date]]&gt;=J$5)*(Table2[[Last Name]:[Last Name]]=$A37)*(Table2[[Event]:[Event]]="Deployed")),"DPLY",IF(SUMPRODUCT((Table2[[Start Date]:[Start Date]]&lt;=J$5)*(Table2[[Return Date]:[Return Date]]&gt;=J$5)*(Table2[[Last Name]:[Last Name]]=$A37)*(Table2[[Event]:[Event]]="TDY")),"TDY",IF(SUMPRODUCT((Table2[[Start Date]:[Start Date]]&lt;=J$5)*(Table2[[Return Date]:[Return Date]]&gt;=J$5)*(Table2[[Last Name]:[Last Name]]=$A37)*(Table2[[Event]:[Event]]="Quarters")),"QTRS",IF(SUMPRODUCT((Table2[[Start Date]:[Start Date]]&lt;=J$5)*(Table2[[Return Date]:[Return Date]]&gt;=J$5)*(Table2[[Last Name]:[Last Name]]=$A37)*(Table2[[Event]:[Event]]="Appt")),"APPT",IF(SUMPRODUCT((Table2[[Start Date]:[Start Date]]&lt;=J$5)*(Table2[[Return Date]:[Return Date]]&gt;=J$5)*(Table2[[Last Name]:[Last Name]]=$A37)*(Table2[[Event]:[Event]]="Bay Orderly")),"BO",IF(SUMPRODUCT((Table2[[Start Date]:[Start Date]]&lt;=J$5)*(Table2[[Return Date]:[Return Date]]&gt;=J$5)*(Table2[[Last Name]:[Last Name]]=$A37)*(Table2[[Event]:[Event]]="Training")),"TRN",IF(SUMPRODUCT((Table2[[Start Date]:[Start Date]]&lt;=J$5)*(Table2[[Return Date]:[Return Date]]&gt;=J$5)*(Table2[[Last Name]:[Last Name]]=$A37)*(Table2[[Event]:[Event]]="PME")),"PME",IF(SUMPRODUCT((Table2[[Start Date]:[Start Date]]&lt;=J$5)*(Table2[[Return Date]:[Return Date]]&gt;=J$5)*(Table2[[Last Name]:[Last Name]]=$A37)*(Table2[[Event]:[Event]]="Leave")),"LV","")))))))),0)</f>
        <v/>
      </c>
      <c r="K37" s="28" t="str">
        <f>IF($A37&lt;&gt;"",IF(SUMPRODUCT((Table2[[Start Date]:[Start Date]]&lt;=K$5)*(Table2[[Return Date]:[Return Date]]&gt;=K$5)*(Table2[[Last Name]:[Last Name]]=$A37)*(Table2[[Event]:[Event]]="Deployed")),"DPLY",IF(SUMPRODUCT((Table2[[Start Date]:[Start Date]]&lt;=K$5)*(Table2[[Return Date]:[Return Date]]&gt;=K$5)*(Table2[[Last Name]:[Last Name]]=$A37)*(Table2[[Event]:[Event]]="TDY")),"TDY",IF(SUMPRODUCT((Table2[[Start Date]:[Start Date]]&lt;=K$5)*(Table2[[Return Date]:[Return Date]]&gt;=K$5)*(Table2[[Last Name]:[Last Name]]=$A37)*(Table2[[Event]:[Event]]="Quarters")),"QTRS",IF(SUMPRODUCT((Table2[[Start Date]:[Start Date]]&lt;=K$5)*(Table2[[Return Date]:[Return Date]]&gt;=K$5)*(Table2[[Last Name]:[Last Name]]=$A37)*(Table2[[Event]:[Event]]="Appt")),"APPT",IF(SUMPRODUCT((Table2[[Start Date]:[Start Date]]&lt;=K$5)*(Table2[[Return Date]:[Return Date]]&gt;=K$5)*(Table2[[Last Name]:[Last Name]]=$A37)*(Table2[[Event]:[Event]]="Bay Orderly")),"BO",IF(SUMPRODUCT((Table2[[Start Date]:[Start Date]]&lt;=K$5)*(Table2[[Return Date]:[Return Date]]&gt;=K$5)*(Table2[[Last Name]:[Last Name]]=$A37)*(Table2[[Event]:[Event]]="Training")),"TRN",IF(SUMPRODUCT((Table2[[Start Date]:[Start Date]]&lt;=K$5)*(Table2[[Return Date]:[Return Date]]&gt;=K$5)*(Table2[[Last Name]:[Last Name]]=$A37)*(Table2[[Event]:[Event]]="PME")),"PME",IF(SUMPRODUCT((Table2[[Start Date]:[Start Date]]&lt;=K$5)*(Table2[[Return Date]:[Return Date]]&gt;=K$5)*(Table2[[Last Name]:[Last Name]]=$A37)*(Table2[[Event]:[Event]]="Leave")),"LV","")))))))),0)</f>
        <v/>
      </c>
      <c r="L37" s="28" t="str">
        <f>IF($A37&lt;&gt;"",IF(SUMPRODUCT((Table2[[Start Date]:[Start Date]]&lt;=L$5)*(Table2[[Return Date]:[Return Date]]&gt;=L$5)*(Table2[[Last Name]:[Last Name]]=$A37)*(Table2[[Event]:[Event]]="Deployed")),"DPLY",IF(SUMPRODUCT((Table2[[Start Date]:[Start Date]]&lt;=L$5)*(Table2[[Return Date]:[Return Date]]&gt;=L$5)*(Table2[[Last Name]:[Last Name]]=$A37)*(Table2[[Event]:[Event]]="TDY")),"TDY",IF(SUMPRODUCT((Table2[[Start Date]:[Start Date]]&lt;=L$5)*(Table2[[Return Date]:[Return Date]]&gt;=L$5)*(Table2[[Last Name]:[Last Name]]=$A37)*(Table2[[Event]:[Event]]="Quarters")),"QTRS",IF(SUMPRODUCT((Table2[[Start Date]:[Start Date]]&lt;=L$5)*(Table2[[Return Date]:[Return Date]]&gt;=L$5)*(Table2[[Last Name]:[Last Name]]=$A37)*(Table2[[Event]:[Event]]="Appt")),"APPT",IF(SUMPRODUCT((Table2[[Start Date]:[Start Date]]&lt;=L$5)*(Table2[[Return Date]:[Return Date]]&gt;=L$5)*(Table2[[Last Name]:[Last Name]]=$A37)*(Table2[[Event]:[Event]]="Bay Orderly")),"BO",IF(SUMPRODUCT((Table2[[Start Date]:[Start Date]]&lt;=L$5)*(Table2[[Return Date]:[Return Date]]&gt;=L$5)*(Table2[[Last Name]:[Last Name]]=$A37)*(Table2[[Event]:[Event]]="Training")),"TRN",IF(SUMPRODUCT((Table2[[Start Date]:[Start Date]]&lt;=L$5)*(Table2[[Return Date]:[Return Date]]&gt;=L$5)*(Table2[[Last Name]:[Last Name]]=$A37)*(Table2[[Event]:[Event]]="PME")),"PME",IF(SUMPRODUCT((Table2[[Start Date]:[Start Date]]&lt;=L$5)*(Table2[[Return Date]:[Return Date]]&gt;=L$5)*(Table2[[Last Name]:[Last Name]]=$A37)*(Table2[[Event]:[Event]]="Leave")),"LV","")))))))),0)</f>
        <v/>
      </c>
      <c r="M37" s="28" t="str">
        <f>IF($A37&lt;&gt;"",IF(SUMPRODUCT((Table2[[Start Date]:[Start Date]]&lt;=M$5)*(Table2[[Return Date]:[Return Date]]&gt;=M$5)*(Table2[[Last Name]:[Last Name]]=$A37)*(Table2[[Event]:[Event]]="Deployed")),"DPLY",IF(SUMPRODUCT((Table2[[Start Date]:[Start Date]]&lt;=M$5)*(Table2[[Return Date]:[Return Date]]&gt;=M$5)*(Table2[[Last Name]:[Last Name]]=$A37)*(Table2[[Event]:[Event]]="TDY")),"TDY",IF(SUMPRODUCT((Table2[[Start Date]:[Start Date]]&lt;=M$5)*(Table2[[Return Date]:[Return Date]]&gt;=M$5)*(Table2[[Last Name]:[Last Name]]=$A37)*(Table2[[Event]:[Event]]="Quarters")),"QTRS",IF(SUMPRODUCT((Table2[[Start Date]:[Start Date]]&lt;=M$5)*(Table2[[Return Date]:[Return Date]]&gt;=M$5)*(Table2[[Last Name]:[Last Name]]=$A37)*(Table2[[Event]:[Event]]="Appt")),"APPT",IF(SUMPRODUCT((Table2[[Start Date]:[Start Date]]&lt;=M$5)*(Table2[[Return Date]:[Return Date]]&gt;=M$5)*(Table2[[Last Name]:[Last Name]]=$A37)*(Table2[[Event]:[Event]]="Bay Orderly")),"BO",IF(SUMPRODUCT((Table2[[Start Date]:[Start Date]]&lt;=M$5)*(Table2[[Return Date]:[Return Date]]&gt;=M$5)*(Table2[[Last Name]:[Last Name]]=$A37)*(Table2[[Event]:[Event]]="Training")),"TRN",IF(SUMPRODUCT((Table2[[Start Date]:[Start Date]]&lt;=M$5)*(Table2[[Return Date]:[Return Date]]&gt;=M$5)*(Table2[[Last Name]:[Last Name]]=$A37)*(Table2[[Event]:[Event]]="PME")),"PME",IF(SUMPRODUCT((Table2[[Start Date]:[Start Date]]&lt;=M$5)*(Table2[[Return Date]:[Return Date]]&gt;=M$5)*(Table2[[Last Name]:[Last Name]]=$A37)*(Table2[[Event]:[Event]]="Leave")),"LV","")))))))),0)</f>
        <v/>
      </c>
      <c r="N37" s="28" t="str">
        <f>IF($A37&lt;&gt;"",IF(SUMPRODUCT((Table2[[Start Date]:[Start Date]]&lt;=N$5)*(Table2[[Return Date]:[Return Date]]&gt;=N$5)*(Table2[[Last Name]:[Last Name]]=$A37)*(Table2[[Event]:[Event]]="Deployed")),"DPLY",IF(SUMPRODUCT((Table2[[Start Date]:[Start Date]]&lt;=N$5)*(Table2[[Return Date]:[Return Date]]&gt;=N$5)*(Table2[[Last Name]:[Last Name]]=$A37)*(Table2[[Event]:[Event]]="TDY")),"TDY",IF(SUMPRODUCT((Table2[[Start Date]:[Start Date]]&lt;=N$5)*(Table2[[Return Date]:[Return Date]]&gt;=N$5)*(Table2[[Last Name]:[Last Name]]=$A37)*(Table2[[Event]:[Event]]="Quarters")),"QTRS",IF(SUMPRODUCT((Table2[[Start Date]:[Start Date]]&lt;=N$5)*(Table2[[Return Date]:[Return Date]]&gt;=N$5)*(Table2[[Last Name]:[Last Name]]=$A37)*(Table2[[Event]:[Event]]="Appt")),"APPT",IF(SUMPRODUCT((Table2[[Start Date]:[Start Date]]&lt;=N$5)*(Table2[[Return Date]:[Return Date]]&gt;=N$5)*(Table2[[Last Name]:[Last Name]]=$A37)*(Table2[[Event]:[Event]]="Bay Orderly")),"BO",IF(SUMPRODUCT((Table2[[Start Date]:[Start Date]]&lt;=N$5)*(Table2[[Return Date]:[Return Date]]&gt;=N$5)*(Table2[[Last Name]:[Last Name]]=$A37)*(Table2[[Event]:[Event]]="Training")),"TRN",IF(SUMPRODUCT((Table2[[Start Date]:[Start Date]]&lt;=N$5)*(Table2[[Return Date]:[Return Date]]&gt;=N$5)*(Table2[[Last Name]:[Last Name]]=$A37)*(Table2[[Event]:[Event]]="PME")),"PME",IF(SUMPRODUCT((Table2[[Start Date]:[Start Date]]&lt;=N$5)*(Table2[[Return Date]:[Return Date]]&gt;=N$5)*(Table2[[Last Name]:[Last Name]]=$A37)*(Table2[[Event]:[Event]]="Leave")),"LV","")))))))),0)</f>
        <v/>
      </c>
      <c r="O37" s="28" t="str">
        <f>IF($A37&lt;&gt;"",IF(SUMPRODUCT((Table2[[Start Date]:[Start Date]]&lt;=O$5)*(Table2[[Return Date]:[Return Date]]&gt;=O$5)*(Table2[[Last Name]:[Last Name]]=$A37)*(Table2[[Event]:[Event]]="Deployed")),"DPLY",IF(SUMPRODUCT((Table2[[Start Date]:[Start Date]]&lt;=O$5)*(Table2[[Return Date]:[Return Date]]&gt;=O$5)*(Table2[[Last Name]:[Last Name]]=$A37)*(Table2[[Event]:[Event]]="TDY")),"TDY",IF(SUMPRODUCT((Table2[[Start Date]:[Start Date]]&lt;=O$5)*(Table2[[Return Date]:[Return Date]]&gt;=O$5)*(Table2[[Last Name]:[Last Name]]=$A37)*(Table2[[Event]:[Event]]="Quarters")),"QTRS",IF(SUMPRODUCT((Table2[[Start Date]:[Start Date]]&lt;=O$5)*(Table2[[Return Date]:[Return Date]]&gt;=O$5)*(Table2[[Last Name]:[Last Name]]=$A37)*(Table2[[Event]:[Event]]="Appt")),"APPT",IF(SUMPRODUCT((Table2[[Start Date]:[Start Date]]&lt;=O$5)*(Table2[[Return Date]:[Return Date]]&gt;=O$5)*(Table2[[Last Name]:[Last Name]]=$A37)*(Table2[[Event]:[Event]]="Bay Orderly")),"BO",IF(SUMPRODUCT((Table2[[Start Date]:[Start Date]]&lt;=O$5)*(Table2[[Return Date]:[Return Date]]&gt;=O$5)*(Table2[[Last Name]:[Last Name]]=$A37)*(Table2[[Event]:[Event]]="Training")),"TRN",IF(SUMPRODUCT((Table2[[Start Date]:[Start Date]]&lt;=O$5)*(Table2[[Return Date]:[Return Date]]&gt;=O$5)*(Table2[[Last Name]:[Last Name]]=$A37)*(Table2[[Event]:[Event]]="PME")),"PME",IF(SUMPRODUCT((Table2[[Start Date]:[Start Date]]&lt;=O$5)*(Table2[[Return Date]:[Return Date]]&gt;=O$5)*(Table2[[Last Name]:[Last Name]]=$A37)*(Table2[[Event]:[Event]]="Leave")),"LV","")))))))),0)</f>
        <v/>
      </c>
      <c r="P37" s="28" t="str">
        <f>IF($A37&lt;&gt;"",IF(SUMPRODUCT((Table2[[Start Date]:[Start Date]]&lt;=P$5)*(Table2[[Return Date]:[Return Date]]&gt;=P$5)*(Table2[[Last Name]:[Last Name]]=$A37)*(Table2[[Event]:[Event]]="Deployed")),"DPLY",IF(SUMPRODUCT((Table2[[Start Date]:[Start Date]]&lt;=P$5)*(Table2[[Return Date]:[Return Date]]&gt;=P$5)*(Table2[[Last Name]:[Last Name]]=$A37)*(Table2[[Event]:[Event]]="TDY")),"TDY",IF(SUMPRODUCT((Table2[[Start Date]:[Start Date]]&lt;=P$5)*(Table2[[Return Date]:[Return Date]]&gt;=P$5)*(Table2[[Last Name]:[Last Name]]=$A37)*(Table2[[Event]:[Event]]="Quarters")),"QTRS",IF(SUMPRODUCT((Table2[[Start Date]:[Start Date]]&lt;=P$5)*(Table2[[Return Date]:[Return Date]]&gt;=P$5)*(Table2[[Last Name]:[Last Name]]=$A37)*(Table2[[Event]:[Event]]="Appt")),"APPT",IF(SUMPRODUCT((Table2[[Start Date]:[Start Date]]&lt;=P$5)*(Table2[[Return Date]:[Return Date]]&gt;=P$5)*(Table2[[Last Name]:[Last Name]]=$A37)*(Table2[[Event]:[Event]]="Bay Orderly")),"BO",IF(SUMPRODUCT((Table2[[Start Date]:[Start Date]]&lt;=P$5)*(Table2[[Return Date]:[Return Date]]&gt;=P$5)*(Table2[[Last Name]:[Last Name]]=$A37)*(Table2[[Event]:[Event]]="Training")),"TRN",IF(SUMPRODUCT((Table2[[Start Date]:[Start Date]]&lt;=P$5)*(Table2[[Return Date]:[Return Date]]&gt;=P$5)*(Table2[[Last Name]:[Last Name]]=$A37)*(Table2[[Event]:[Event]]="PME")),"PME",IF(SUMPRODUCT((Table2[[Start Date]:[Start Date]]&lt;=P$5)*(Table2[[Return Date]:[Return Date]]&gt;=P$5)*(Table2[[Last Name]:[Last Name]]=$A37)*(Table2[[Event]:[Event]]="Leave")),"LV","")))))))),0)</f>
        <v/>
      </c>
      <c r="Q37" s="28" t="str">
        <f>IF($A37&lt;&gt;"",IF(SUMPRODUCT((Table2[[Start Date]:[Start Date]]&lt;=Q$5)*(Table2[[Return Date]:[Return Date]]&gt;=Q$5)*(Table2[[Last Name]:[Last Name]]=$A37)*(Table2[[Event]:[Event]]="Deployed")),"DPLY",IF(SUMPRODUCT((Table2[[Start Date]:[Start Date]]&lt;=Q$5)*(Table2[[Return Date]:[Return Date]]&gt;=Q$5)*(Table2[[Last Name]:[Last Name]]=$A37)*(Table2[[Event]:[Event]]="TDY")),"TDY",IF(SUMPRODUCT((Table2[[Start Date]:[Start Date]]&lt;=Q$5)*(Table2[[Return Date]:[Return Date]]&gt;=Q$5)*(Table2[[Last Name]:[Last Name]]=$A37)*(Table2[[Event]:[Event]]="Quarters")),"QTRS",IF(SUMPRODUCT((Table2[[Start Date]:[Start Date]]&lt;=Q$5)*(Table2[[Return Date]:[Return Date]]&gt;=Q$5)*(Table2[[Last Name]:[Last Name]]=$A37)*(Table2[[Event]:[Event]]="Appt")),"APPT",IF(SUMPRODUCT((Table2[[Start Date]:[Start Date]]&lt;=Q$5)*(Table2[[Return Date]:[Return Date]]&gt;=Q$5)*(Table2[[Last Name]:[Last Name]]=$A37)*(Table2[[Event]:[Event]]="Bay Orderly")),"BO",IF(SUMPRODUCT((Table2[[Start Date]:[Start Date]]&lt;=Q$5)*(Table2[[Return Date]:[Return Date]]&gt;=Q$5)*(Table2[[Last Name]:[Last Name]]=$A37)*(Table2[[Event]:[Event]]="Training")),"TRN",IF(SUMPRODUCT((Table2[[Start Date]:[Start Date]]&lt;=Q$5)*(Table2[[Return Date]:[Return Date]]&gt;=Q$5)*(Table2[[Last Name]:[Last Name]]=$A37)*(Table2[[Event]:[Event]]="PME")),"PME",IF(SUMPRODUCT((Table2[[Start Date]:[Start Date]]&lt;=Q$5)*(Table2[[Return Date]:[Return Date]]&gt;=Q$5)*(Table2[[Last Name]:[Last Name]]=$A37)*(Table2[[Event]:[Event]]="Leave")),"LV","")))))))),0)</f>
        <v/>
      </c>
      <c r="R37" s="28" t="str">
        <f>IF($A37&lt;&gt;"",IF(SUMPRODUCT((Table2[[Start Date]:[Start Date]]&lt;=R$5)*(Table2[[Return Date]:[Return Date]]&gt;=R$5)*(Table2[[Last Name]:[Last Name]]=$A37)*(Table2[[Event]:[Event]]="Deployed")),"DPLY",IF(SUMPRODUCT((Table2[[Start Date]:[Start Date]]&lt;=R$5)*(Table2[[Return Date]:[Return Date]]&gt;=R$5)*(Table2[[Last Name]:[Last Name]]=$A37)*(Table2[[Event]:[Event]]="TDY")),"TDY",IF(SUMPRODUCT((Table2[[Start Date]:[Start Date]]&lt;=R$5)*(Table2[[Return Date]:[Return Date]]&gt;=R$5)*(Table2[[Last Name]:[Last Name]]=$A37)*(Table2[[Event]:[Event]]="Quarters")),"QTRS",IF(SUMPRODUCT((Table2[[Start Date]:[Start Date]]&lt;=R$5)*(Table2[[Return Date]:[Return Date]]&gt;=R$5)*(Table2[[Last Name]:[Last Name]]=$A37)*(Table2[[Event]:[Event]]="Appt")),"APPT",IF(SUMPRODUCT((Table2[[Start Date]:[Start Date]]&lt;=R$5)*(Table2[[Return Date]:[Return Date]]&gt;=R$5)*(Table2[[Last Name]:[Last Name]]=$A37)*(Table2[[Event]:[Event]]="Bay Orderly")),"BO",IF(SUMPRODUCT((Table2[[Start Date]:[Start Date]]&lt;=R$5)*(Table2[[Return Date]:[Return Date]]&gt;=R$5)*(Table2[[Last Name]:[Last Name]]=$A37)*(Table2[[Event]:[Event]]="Training")),"TRN",IF(SUMPRODUCT((Table2[[Start Date]:[Start Date]]&lt;=R$5)*(Table2[[Return Date]:[Return Date]]&gt;=R$5)*(Table2[[Last Name]:[Last Name]]=$A37)*(Table2[[Event]:[Event]]="PME")),"PME",IF(SUMPRODUCT((Table2[[Start Date]:[Start Date]]&lt;=R$5)*(Table2[[Return Date]:[Return Date]]&gt;=R$5)*(Table2[[Last Name]:[Last Name]]=$A37)*(Table2[[Event]:[Event]]="Leave")),"LV","")))))))),0)</f>
        <v/>
      </c>
      <c r="S37" s="28" t="str">
        <f>IF($A37&lt;&gt;"",IF(SUMPRODUCT((Table2[[Start Date]:[Start Date]]&lt;=S$5)*(Table2[[Return Date]:[Return Date]]&gt;=S$5)*(Table2[[Last Name]:[Last Name]]=$A37)*(Table2[[Event]:[Event]]="Deployed")),"DPLY",IF(SUMPRODUCT((Table2[[Start Date]:[Start Date]]&lt;=S$5)*(Table2[[Return Date]:[Return Date]]&gt;=S$5)*(Table2[[Last Name]:[Last Name]]=$A37)*(Table2[[Event]:[Event]]="TDY")),"TDY",IF(SUMPRODUCT((Table2[[Start Date]:[Start Date]]&lt;=S$5)*(Table2[[Return Date]:[Return Date]]&gt;=S$5)*(Table2[[Last Name]:[Last Name]]=$A37)*(Table2[[Event]:[Event]]="Quarters")),"QTRS",IF(SUMPRODUCT((Table2[[Start Date]:[Start Date]]&lt;=S$5)*(Table2[[Return Date]:[Return Date]]&gt;=S$5)*(Table2[[Last Name]:[Last Name]]=$A37)*(Table2[[Event]:[Event]]="Appt")),"APPT",IF(SUMPRODUCT((Table2[[Start Date]:[Start Date]]&lt;=S$5)*(Table2[[Return Date]:[Return Date]]&gt;=S$5)*(Table2[[Last Name]:[Last Name]]=$A37)*(Table2[[Event]:[Event]]="Bay Orderly")),"BO",IF(SUMPRODUCT((Table2[[Start Date]:[Start Date]]&lt;=S$5)*(Table2[[Return Date]:[Return Date]]&gt;=S$5)*(Table2[[Last Name]:[Last Name]]=$A37)*(Table2[[Event]:[Event]]="Training")),"TRN",IF(SUMPRODUCT((Table2[[Start Date]:[Start Date]]&lt;=S$5)*(Table2[[Return Date]:[Return Date]]&gt;=S$5)*(Table2[[Last Name]:[Last Name]]=$A37)*(Table2[[Event]:[Event]]="PME")),"PME",IF(SUMPRODUCT((Table2[[Start Date]:[Start Date]]&lt;=S$5)*(Table2[[Return Date]:[Return Date]]&gt;=S$5)*(Table2[[Last Name]:[Last Name]]=$A37)*(Table2[[Event]:[Event]]="Leave")),"LV","")))))))),0)</f>
        <v/>
      </c>
      <c r="T37" s="28" t="str">
        <f>IF($A37&lt;&gt;"",IF(SUMPRODUCT((Table2[[Start Date]:[Start Date]]&lt;=T$5)*(Table2[[Return Date]:[Return Date]]&gt;=T$5)*(Table2[[Last Name]:[Last Name]]=$A37)*(Table2[[Event]:[Event]]="Deployed")),"DPLY",IF(SUMPRODUCT((Table2[[Start Date]:[Start Date]]&lt;=T$5)*(Table2[[Return Date]:[Return Date]]&gt;=T$5)*(Table2[[Last Name]:[Last Name]]=$A37)*(Table2[[Event]:[Event]]="TDY")),"TDY",IF(SUMPRODUCT((Table2[[Start Date]:[Start Date]]&lt;=T$5)*(Table2[[Return Date]:[Return Date]]&gt;=T$5)*(Table2[[Last Name]:[Last Name]]=$A37)*(Table2[[Event]:[Event]]="Quarters")),"QTRS",IF(SUMPRODUCT((Table2[[Start Date]:[Start Date]]&lt;=T$5)*(Table2[[Return Date]:[Return Date]]&gt;=T$5)*(Table2[[Last Name]:[Last Name]]=$A37)*(Table2[[Event]:[Event]]="Appt")),"APPT",IF(SUMPRODUCT((Table2[[Start Date]:[Start Date]]&lt;=T$5)*(Table2[[Return Date]:[Return Date]]&gt;=T$5)*(Table2[[Last Name]:[Last Name]]=$A37)*(Table2[[Event]:[Event]]="Bay Orderly")),"BO",IF(SUMPRODUCT((Table2[[Start Date]:[Start Date]]&lt;=T$5)*(Table2[[Return Date]:[Return Date]]&gt;=T$5)*(Table2[[Last Name]:[Last Name]]=$A37)*(Table2[[Event]:[Event]]="Training")),"TRN",IF(SUMPRODUCT((Table2[[Start Date]:[Start Date]]&lt;=T$5)*(Table2[[Return Date]:[Return Date]]&gt;=T$5)*(Table2[[Last Name]:[Last Name]]=$A37)*(Table2[[Event]:[Event]]="PME")),"PME",IF(SUMPRODUCT((Table2[[Start Date]:[Start Date]]&lt;=T$5)*(Table2[[Return Date]:[Return Date]]&gt;=T$5)*(Table2[[Last Name]:[Last Name]]=$A37)*(Table2[[Event]:[Event]]="Leave")),"LV","")))))))),0)</f>
        <v/>
      </c>
      <c r="U37" s="28" t="str">
        <f>IF($A37&lt;&gt;"",IF(SUMPRODUCT((Table2[[Start Date]:[Start Date]]&lt;=U$5)*(Table2[[Return Date]:[Return Date]]&gt;=U$5)*(Table2[[Last Name]:[Last Name]]=$A37)*(Table2[[Event]:[Event]]="Deployed")),"DPLY",IF(SUMPRODUCT((Table2[[Start Date]:[Start Date]]&lt;=U$5)*(Table2[[Return Date]:[Return Date]]&gt;=U$5)*(Table2[[Last Name]:[Last Name]]=$A37)*(Table2[[Event]:[Event]]="TDY")),"TDY",IF(SUMPRODUCT((Table2[[Start Date]:[Start Date]]&lt;=U$5)*(Table2[[Return Date]:[Return Date]]&gt;=U$5)*(Table2[[Last Name]:[Last Name]]=$A37)*(Table2[[Event]:[Event]]="Quarters")),"QTRS",IF(SUMPRODUCT((Table2[[Start Date]:[Start Date]]&lt;=U$5)*(Table2[[Return Date]:[Return Date]]&gt;=U$5)*(Table2[[Last Name]:[Last Name]]=$A37)*(Table2[[Event]:[Event]]="Appt")),"APPT",IF(SUMPRODUCT((Table2[[Start Date]:[Start Date]]&lt;=U$5)*(Table2[[Return Date]:[Return Date]]&gt;=U$5)*(Table2[[Last Name]:[Last Name]]=$A37)*(Table2[[Event]:[Event]]="Bay Orderly")),"BO",IF(SUMPRODUCT((Table2[[Start Date]:[Start Date]]&lt;=U$5)*(Table2[[Return Date]:[Return Date]]&gt;=U$5)*(Table2[[Last Name]:[Last Name]]=$A37)*(Table2[[Event]:[Event]]="Training")),"TRN",IF(SUMPRODUCT((Table2[[Start Date]:[Start Date]]&lt;=U$5)*(Table2[[Return Date]:[Return Date]]&gt;=U$5)*(Table2[[Last Name]:[Last Name]]=$A37)*(Table2[[Event]:[Event]]="PME")),"PME",IF(SUMPRODUCT((Table2[[Start Date]:[Start Date]]&lt;=U$5)*(Table2[[Return Date]:[Return Date]]&gt;=U$5)*(Table2[[Last Name]:[Last Name]]=$A37)*(Table2[[Event]:[Event]]="Leave")),"LV","")))))))),0)</f>
        <v/>
      </c>
      <c r="V37" s="28" t="str">
        <f>IF($A37&lt;&gt;"",IF(SUMPRODUCT((Table2[[Start Date]:[Start Date]]&lt;=V$5)*(Table2[[Return Date]:[Return Date]]&gt;=V$5)*(Table2[[Last Name]:[Last Name]]=$A37)*(Table2[[Event]:[Event]]="Deployed")),"DPLY",IF(SUMPRODUCT((Table2[[Start Date]:[Start Date]]&lt;=V$5)*(Table2[[Return Date]:[Return Date]]&gt;=V$5)*(Table2[[Last Name]:[Last Name]]=$A37)*(Table2[[Event]:[Event]]="TDY")),"TDY",IF(SUMPRODUCT((Table2[[Start Date]:[Start Date]]&lt;=V$5)*(Table2[[Return Date]:[Return Date]]&gt;=V$5)*(Table2[[Last Name]:[Last Name]]=$A37)*(Table2[[Event]:[Event]]="Quarters")),"QTRS",IF(SUMPRODUCT((Table2[[Start Date]:[Start Date]]&lt;=V$5)*(Table2[[Return Date]:[Return Date]]&gt;=V$5)*(Table2[[Last Name]:[Last Name]]=$A37)*(Table2[[Event]:[Event]]="Appt")),"APPT",IF(SUMPRODUCT((Table2[[Start Date]:[Start Date]]&lt;=V$5)*(Table2[[Return Date]:[Return Date]]&gt;=V$5)*(Table2[[Last Name]:[Last Name]]=$A37)*(Table2[[Event]:[Event]]="Bay Orderly")),"BO",IF(SUMPRODUCT((Table2[[Start Date]:[Start Date]]&lt;=V$5)*(Table2[[Return Date]:[Return Date]]&gt;=V$5)*(Table2[[Last Name]:[Last Name]]=$A37)*(Table2[[Event]:[Event]]="Training")),"TRN",IF(SUMPRODUCT((Table2[[Start Date]:[Start Date]]&lt;=V$5)*(Table2[[Return Date]:[Return Date]]&gt;=V$5)*(Table2[[Last Name]:[Last Name]]=$A37)*(Table2[[Event]:[Event]]="PME")),"PME",IF(SUMPRODUCT((Table2[[Start Date]:[Start Date]]&lt;=V$5)*(Table2[[Return Date]:[Return Date]]&gt;=V$5)*(Table2[[Last Name]:[Last Name]]=$A37)*(Table2[[Event]:[Event]]="Leave")),"LV","")))))))),0)</f>
        <v/>
      </c>
      <c r="W37" s="28" t="str">
        <f>IF($A37&lt;&gt;"",IF(SUMPRODUCT((Table2[[Start Date]:[Start Date]]&lt;=W$5)*(Table2[[Return Date]:[Return Date]]&gt;=W$5)*(Table2[[Last Name]:[Last Name]]=$A37)*(Table2[[Event]:[Event]]="Deployed")),"DPLY",IF(SUMPRODUCT((Table2[[Start Date]:[Start Date]]&lt;=W$5)*(Table2[[Return Date]:[Return Date]]&gt;=W$5)*(Table2[[Last Name]:[Last Name]]=$A37)*(Table2[[Event]:[Event]]="TDY")),"TDY",IF(SUMPRODUCT((Table2[[Start Date]:[Start Date]]&lt;=W$5)*(Table2[[Return Date]:[Return Date]]&gt;=W$5)*(Table2[[Last Name]:[Last Name]]=$A37)*(Table2[[Event]:[Event]]="Quarters")),"QTRS",IF(SUMPRODUCT((Table2[[Start Date]:[Start Date]]&lt;=W$5)*(Table2[[Return Date]:[Return Date]]&gt;=W$5)*(Table2[[Last Name]:[Last Name]]=$A37)*(Table2[[Event]:[Event]]="Appt")),"APPT",IF(SUMPRODUCT((Table2[[Start Date]:[Start Date]]&lt;=W$5)*(Table2[[Return Date]:[Return Date]]&gt;=W$5)*(Table2[[Last Name]:[Last Name]]=$A37)*(Table2[[Event]:[Event]]="Bay Orderly")),"BO",IF(SUMPRODUCT((Table2[[Start Date]:[Start Date]]&lt;=W$5)*(Table2[[Return Date]:[Return Date]]&gt;=W$5)*(Table2[[Last Name]:[Last Name]]=$A37)*(Table2[[Event]:[Event]]="Training")),"TRN",IF(SUMPRODUCT((Table2[[Start Date]:[Start Date]]&lt;=W$5)*(Table2[[Return Date]:[Return Date]]&gt;=W$5)*(Table2[[Last Name]:[Last Name]]=$A37)*(Table2[[Event]:[Event]]="PME")),"PME",IF(SUMPRODUCT((Table2[[Start Date]:[Start Date]]&lt;=W$5)*(Table2[[Return Date]:[Return Date]]&gt;=W$5)*(Table2[[Last Name]:[Last Name]]=$A37)*(Table2[[Event]:[Event]]="Leave")),"LV","")))))))),0)</f>
        <v/>
      </c>
      <c r="X37" s="28" t="str">
        <f>IF($A37&lt;&gt;"",IF(SUMPRODUCT((Table2[[Start Date]:[Start Date]]&lt;=X$5)*(Table2[[Return Date]:[Return Date]]&gt;=X$5)*(Table2[[Last Name]:[Last Name]]=$A37)*(Table2[[Event]:[Event]]="Deployed")),"DPLY",IF(SUMPRODUCT((Table2[[Start Date]:[Start Date]]&lt;=X$5)*(Table2[[Return Date]:[Return Date]]&gt;=X$5)*(Table2[[Last Name]:[Last Name]]=$A37)*(Table2[[Event]:[Event]]="TDY")),"TDY",IF(SUMPRODUCT((Table2[[Start Date]:[Start Date]]&lt;=X$5)*(Table2[[Return Date]:[Return Date]]&gt;=X$5)*(Table2[[Last Name]:[Last Name]]=$A37)*(Table2[[Event]:[Event]]="Quarters")),"QTRS",IF(SUMPRODUCT((Table2[[Start Date]:[Start Date]]&lt;=X$5)*(Table2[[Return Date]:[Return Date]]&gt;=X$5)*(Table2[[Last Name]:[Last Name]]=$A37)*(Table2[[Event]:[Event]]="Appt")),"APPT",IF(SUMPRODUCT((Table2[[Start Date]:[Start Date]]&lt;=X$5)*(Table2[[Return Date]:[Return Date]]&gt;=X$5)*(Table2[[Last Name]:[Last Name]]=$A37)*(Table2[[Event]:[Event]]="Bay Orderly")),"BO",IF(SUMPRODUCT((Table2[[Start Date]:[Start Date]]&lt;=X$5)*(Table2[[Return Date]:[Return Date]]&gt;=X$5)*(Table2[[Last Name]:[Last Name]]=$A37)*(Table2[[Event]:[Event]]="Training")),"TRN",IF(SUMPRODUCT((Table2[[Start Date]:[Start Date]]&lt;=X$5)*(Table2[[Return Date]:[Return Date]]&gt;=X$5)*(Table2[[Last Name]:[Last Name]]=$A37)*(Table2[[Event]:[Event]]="PME")),"PME",IF(SUMPRODUCT((Table2[[Start Date]:[Start Date]]&lt;=X$5)*(Table2[[Return Date]:[Return Date]]&gt;=X$5)*(Table2[[Last Name]:[Last Name]]=$A37)*(Table2[[Event]:[Event]]="Leave")),"LV","")))))))),0)</f>
        <v/>
      </c>
      <c r="Y37" s="28" t="str">
        <f>IF($A37&lt;&gt;"",IF(SUMPRODUCT((Table2[[Start Date]:[Start Date]]&lt;=Y$5)*(Table2[[Return Date]:[Return Date]]&gt;=Y$5)*(Table2[[Last Name]:[Last Name]]=$A37)*(Table2[[Event]:[Event]]="Deployed")),"DPLY",IF(SUMPRODUCT((Table2[[Start Date]:[Start Date]]&lt;=Y$5)*(Table2[[Return Date]:[Return Date]]&gt;=Y$5)*(Table2[[Last Name]:[Last Name]]=$A37)*(Table2[[Event]:[Event]]="TDY")),"TDY",IF(SUMPRODUCT((Table2[[Start Date]:[Start Date]]&lt;=Y$5)*(Table2[[Return Date]:[Return Date]]&gt;=Y$5)*(Table2[[Last Name]:[Last Name]]=$A37)*(Table2[[Event]:[Event]]="Quarters")),"QTRS",IF(SUMPRODUCT((Table2[[Start Date]:[Start Date]]&lt;=Y$5)*(Table2[[Return Date]:[Return Date]]&gt;=Y$5)*(Table2[[Last Name]:[Last Name]]=$A37)*(Table2[[Event]:[Event]]="Appt")),"APPT",IF(SUMPRODUCT((Table2[[Start Date]:[Start Date]]&lt;=Y$5)*(Table2[[Return Date]:[Return Date]]&gt;=Y$5)*(Table2[[Last Name]:[Last Name]]=$A37)*(Table2[[Event]:[Event]]="Bay Orderly")),"BO",IF(SUMPRODUCT((Table2[[Start Date]:[Start Date]]&lt;=Y$5)*(Table2[[Return Date]:[Return Date]]&gt;=Y$5)*(Table2[[Last Name]:[Last Name]]=$A37)*(Table2[[Event]:[Event]]="Training")),"TRN",IF(SUMPRODUCT((Table2[[Start Date]:[Start Date]]&lt;=Y$5)*(Table2[[Return Date]:[Return Date]]&gt;=Y$5)*(Table2[[Last Name]:[Last Name]]=$A37)*(Table2[[Event]:[Event]]="PME")),"PME",IF(SUMPRODUCT((Table2[[Start Date]:[Start Date]]&lt;=Y$5)*(Table2[[Return Date]:[Return Date]]&gt;=Y$5)*(Table2[[Last Name]:[Last Name]]=$A37)*(Table2[[Event]:[Event]]="Leave")),"LV","")))))))),0)</f>
        <v/>
      </c>
      <c r="Z37" s="28" t="str">
        <f>IF($A37&lt;&gt;"",IF(SUMPRODUCT((Table2[[Start Date]:[Start Date]]&lt;=Z$5)*(Table2[[Return Date]:[Return Date]]&gt;=Z$5)*(Table2[[Last Name]:[Last Name]]=$A37)*(Table2[[Event]:[Event]]="Deployed")),"DPLY",IF(SUMPRODUCT((Table2[[Start Date]:[Start Date]]&lt;=Z$5)*(Table2[[Return Date]:[Return Date]]&gt;=Z$5)*(Table2[[Last Name]:[Last Name]]=$A37)*(Table2[[Event]:[Event]]="TDY")),"TDY",IF(SUMPRODUCT((Table2[[Start Date]:[Start Date]]&lt;=Z$5)*(Table2[[Return Date]:[Return Date]]&gt;=Z$5)*(Table2[[Last Name]:[Last Name]]=$A37)*(Table2[[Event]:[Event]]="Quarters")),"QTRS",IF(SUMPRODUCT((Table2[[Start Date]:[Start Date]]&lt;=Z$5)*(Table2[[Return Date]:[Return Date]]&gt;=Z$5)*(Table2[[Last Name]:[Last Name]]=$A37)*(Table2[[Event]:[Event]]="Appt")),"APPT",IF(SUMPRODUCT((Table2[[Start Date]:[Start Date]]&lt;=Z$5)*(Table2[[Return Date]:[Return Date]]&gt;=Z$5)*(Table2[[Last Name]:[Last Name]]=$A37)*(Table2[[Event]:[Event]]="Bay Orderly")),"BO",IF(SUMPRODUCT((Table2[[Start Date]:[Start Date]]&lt;=Z$5)*(Table2[[Return Date]:[Return Date]]&gt;=Z$5)*(Table2[[Last Name]:[Last Name]]=$A37)*(Table2[[Event]:[Event]]="Training")),"TRN",IF(SUMPRODUCT((Table2[[Start Date]:[Start Date]]&lt;=Z$5)*(Table2[[Return Date]:[Return Date]]&gt;=Z$5)*(Table2[[Last Name]:[Last Name]]=$A37)*(Table2[[Event]:[Event]]="PME")),"PME",IF(SUMPRODUCT((Table2[[Start Date]:[Start Date]]&lt;=Z$5)*(Table2[[Return Date]:[Return Date]]&gt;=Z$5)*(Table2[[Last Name]:[Last Name]]=$A37)*(Table2[[Event]:[Event]]="Leave")),"LV","")))))))),0)</f>
        <v/>
      </c>
      <c r="AA37" s="28" t="str">
        <f>IF($A37&lt;&gt;"",IF(SUMPRODUCT((Table2[[Start Date]:[Start Date]]&lt;=AA$5)*(Table2[[Return Date]:[Return Date]]&gt;=AA$5)*(Table2[[Last Name]:[Last Name]]=$A37)*(Table2[[Event]:[Event]]="Deployed")),"DPLY",IF(SUMPRODUCT((Table2[[Start Date]:[Start Date]]&lt;=AA$5)*(Table2[[Return Date]:[Return Date]]&gt;=AA$5)*(Table2[[Last Name]:[Last Name]]=$A37)*(Table2[[Event]:[Event]]="TDY")),"TDY",IF(SUMPRODUCT((Table2[[Start Date]:[Start Date]]&lt;=AA$5)*(Table2[[Return Date]:[Return Date]]&gt;=AA$5)*(Table2[[Last Name]:[Last Name]]=$A37)*(Table2[[Event]:[Event]]="Quarters")),"QTRS",IF(SUMPRODUCT((Table2[[Start Date]:[Start Date]]&lt;=AA$5)*(Table2[[Return Date]:[Return Date]]&gt;=AA$5)*(Table2[[Last Name]:[Last Name]]=$A37)*(Table2[[Event]:[Event]]="Appt")),"APPT",IF(SUMPRODUCT((Table2[[Start Date]:[Start Date]]&lt;=AA$5)*(Table2[[Return Date]:[Return Date]]&gt;=AA$5)*(Table2[[Last Name]:[Last Name]]=$A37)*(Table2[[Event]:[Event]]="Bay Orderly")),"BO",IF(SUMPRODUCT((Table2[[Start Date]:[Start Date]]&lt;=AA$5)*(Table2[[Return Date]:[Return Date]]&gt;=AA$5)*(Table2[[Last Name]:[Last Name]]=$A37)*(Table2[[Event]:[Event]]="Training")),"TRN",IF(SUMPRODUCT((Table2[[Start Date]:[Start Date]]&lt;=AA$5)*(Table2[[Return Date]:[Return Date]]&gt;=AA$5)*(Table2[[Last Name]:[Last Name]]=$A37)*(Table2[[Event]:[Event]]="PME")),"PME",IF(SUMPRODUCT((Table2[[Start Date]:[Start Date]]&lt;=AA$5)*(Table2[[Return Date]:[Return Date]]&gt;=AA$5)*(Table2[[Last Name]:[Last Name]]=$A37)*(Table2[[Event]:[Event]]="Leave")),"LV","")))))))),0)</f>
        <v/>
      </c>
      <c r="AB37" s="28" t="str">
        <f>IF($A37&lt;&gt;"",IF(SUMPRODUCT((Table2[[Start Date]:[Start Date]]&lt;=AB$5)*(Table2[[Return Date]:[Return Date]]&gt;=AB$5)*(Table2[[Last Name]:[Last Name]]=$A37)*(Table2[[Event]:[Event]]="Deployed")),"DPLY",IF(SUMPRODUCT((Table2[[Start Date]:[Start Date]]&lt;=AB$5)*(Table2[[Return Date]:[Return Date]]&gt;=AB$5)*(Table2[[Last Name]:[Last Name]]=$A37)*(Table2[[Event]:[Event]]="TDY")),"TDY",IF(SUMPRODUCT((Table2[[Start Date]:[Start Date]]&lt;=AB$5)*(Table2[[Return Date]:[Return Date]]&gt;=AB$5)*(Table2[[Last Name]:[Last Name]]=$A37)*(Table2[[Event]:[Event]]="Quarters")),"QTRS",IF(SUMPRODUCT((Table2[[Start Date]:[Start Date]]&lt;=AB$5)*(Table2[[Return Date]:[Return Date]]&gt;=AB$5)*(Table2[[Last Name]:[Last Name]]=$A37)*(Table2[[Event]:[Event]]="Appt")),"APPT",IF(SUMPRODUCT((Table2[[Start Date]:[Start Date]]&lt;=AB$5)*(Table2[[Return Date]:[Return Date]]&gt;=AB$5)*(Table2[[Last Name]:[Last Name]]=$A37)*(Table2[[Event]:[Event]]="Bay Orderly")),"BO",IF(SUMPRODUCT((Table2[[Start Date]:[Start Date]]&lt;=AB$5)*(Table2[[Return Date]:[Return Date]]&gt;=AB$5)*(Table2[[Last Name]:[Last Name]]=$A37)*(Table2[[Event]:[Event]]="Training")),"TRN",IF(SUMPRODUCT((Table2[[Start Date]:[Start Date]]&lt;=AB$5)*(Table2[[Return Date]:[Return Date]]&gt;=AB$5)*(Table2[[Last Name]:[Last Name]]=$A37)*(Table2[[Event]:[Event]]="PME")),"PME",IF(SUMPRODUCT((Table2[[Start Date]:[Start Date]]&lt;=AB$5)*(Table2[[Return Date]:[Return Date]]&gt;=AB$5)*(Table2[[Last Name]:[Last Name]]=$A37)*(Table2[[Event]:[Event]]="Leave")),"LV","")))))))),0)</f>
        <v/>
      </c>
      <c r="AC37" s="28" t="str">
        <f>IF($A37&lt;&gt;"",IF(SUMPRODUCT((Table2[[Start Date]:[Start Date]]&lt;=AC$5)*(Table2[[Return Date]:[Return Date]]&gt;=AC$5)*(Table2[[Last Name]:[Last Name]]=$A37)*(Table2[[Event]:[Event]]="Deployed")),"DPLY",IF(SUMPRODUCT((Table2[[Start Date]:[Start Date]]&lt;=AC$5)*(Table2[[Return Date]:[Return Date]]&gt;=AC$5)*(Table2[[Last Name]:[Last Name]]=$A37)*(Table2[[Event]:[Event]]="TDY")),"TDY",IF(SUMPRODUCT((Table2[[Start Date]:[Start Date]]&lt;=AC$5)*(Table2[[Return Date]:[Return Date]]&gt;=AC$5)*(Table2[[Last Name]:[Last Name]]=$A37)*(Table2[[Event]:[Event]]="Quarters")),"QTRS",IF(SUMPRODUCT((Table2[[Start Date]:[Start Date]]&lt;=AC$5)*(Table2[[Return Date]:[Return Date]]&gt;=AC$5)*(Table2[[Last Name]:[Last Name]]=$A37)*(Table2[[Event]:[Event]]="Appt")),"APPT",IF(SUMPRODUCT((Table2[[Start Date]:[Start Date]]&lt;=AC$5)*(Table2[[Return Date]:[Return Date]]&gt;=AC$5)*(Table2[[Last Name]:[Last Name]]=$A37)*(Table2[[Event]:[Event]]="Bay Orderly")),"BO",IF(SUMPRODUCT((Table2[[Start Date]:[Start Date]]&lt;=AC$5)*(Table2[[Return Date]:[Return Date]]&gt;=AC$5)*(Table2[[Last Name]:[Last Name]]=$A37)*(Table2[[Event]:[Event]]="Training")),"TRN",IF(SUMPRODUCT((Table2[[Start Date]:[Start Date]]&lt;=AC$5)*(Table2[[Return Date]:[Return Date]]&gt;=AC$5)*(Table2[[Last Name]:[Last Name]]=$A37)*(Table2[[Event]:[Event]]="PME")),"PME",IF(SUMPRODUCT((Table2[[Start Date]:[Start Date]]&lt;=AC$5)*(Table2[[Return Date]:[Return Date]]&gt;=AC$5)*(Table2[[Last Name]:[Last Name]]=$A37)*(Table2[[Event]:[Event]]="Leave")),"LV","")))))))),0)</f>
        <v/>
      </c>
      <c r="AD37" s="28" t="str">
        <f>IF($A37&lt;&gt;"",IF(SUMPRODUCT((Table2[[Start Date]:[Start Date]]&lt;=AD$5)*(Table2[[Return Date]:[Return Date]]&gt;=AD$5)*(Table2[[Last Name]:[Last Name]]=$A37)*(Table2[[Event]:[Event]]="Deployed")),"DPLY",IF(SUMPRODUCT((Table2[[Start Date]:[Start Date]]&lt;=AD$5)*(Table2[[Return Date]:[Return Date]]&gt;=AD$5)*(Table2[[Last Name]:[Last Name]]=$A37)*(Table2[[Event]:[Event]]="TDY")),"TDY",IF(SUMPRODUCT((Table2[[Start Date]:[Start Date]]&lt;=AD$5)*(Table2[[Return Date]:[Return Date]]&gt;=AD$5)*(Table2[[Last Name]:[Last Name]]=$A37)*(Table2[[Event]:[Event]]="Quarters")),"QTRS",IF(SUMPRODUCT((Table2[[Start Date]:[Start Date]]&lt;=AD$5)*(Table2[[Return Date]:[Return Date]]&gt;=AD$5)*(Table2[[Last Name]:[Last Name]]=$A37)*(Table2[[Event]:[Event]]="Appt")),"APPT",IF(SUMPRODUCT((Table2[[Start Date]:[Start Date]]&lt;=AD$5)*(Table2[[Return Date]:[Return Date]]&gt;=AD$5)*(Table2[[Last Name]:[Last Name]]=$A37)*(Table2[[Event]:[Event]]="Bay Orderly")),"BO",IF(SUMPRODUCT((Table2[[Start Date]:[Start Date]]&lt;=AD$5)*(Table2[[Return Date]:[Return Date]]&gt;=AD$5)*(Table2[[Last Name]:[Last Name]]=$A37)*(Table2[[Event]:[Event]]="Training")),"TRN",IF(SUMPRODUCT((Table2[[Start Date]:[Start Date]]&lt;=AD$5)*(Table2[[Return Date]:[Return Date]]&gt;=AD$5)*(Table2[[Last Name]:[Last Name]]=$A37)*(Table2[[Event]:[Event]]="PME")),"PME",IF(SUMPRODUCT((Table2[[Start Date]:[Start Date]]&lt;=AD$5)*(Table2[[Return Date]:[Return Date]]&gt;=AD$5)*(Table2[[Last Name]:[Last Name]]=$A37)*(Table2[[Event]:[Event]]="Leave")),"LV","")))))))),0)</f>
        <v/>
      </c>
      <c r="AE37" s="28" t="str">
        <f>IF($A37&lt;&gt;"",IF(SUMPRODUCT((Table2[[Start Date]:[Start Date]]&lt;=AE$5)*(Table2[[Return Date]:[Return Date]]&gt;=AE$5)*(Table2[[Last Name]:[Last Name]]=$A37)*(Table2[[Event]:[Event]]="Deployed")),"DPLY",IF(SUMPRODUCT((Table2[[Start Date]:[Start Date]]&lt;=AE$5)*(Table2[[Return Date]:[Return Date]]&gt;=AE$5)*(Table2[[Last Name]:[Last Name]]=$A37)*(Table2[[Event]:[Event]]="TDY")),"TDY",IF(SUMPRODUCT((Table2[[Start Date]:[Start Date]]&lt;=AE$5)*(Table2[[Return Date]:[Return Date]]&gt;=AE$5)*(Table2[[Last Name]:[Last Name]]=$A37)*(Table2[[Event]:[Event]]="Quarters")),"QTRS",IF(SUMPRODUCT((Table2[[Start Date]:[Start Date]]&lt;=AE$5)*(Table2[[Return Date]:[Return Date]]&gt;=AE$5)*(Table2[[Last Name]:[Last Name]]=$A37)*(Table2[[Event]:[Event]]="Appt")),"APPT",IF(SUMPRODUCT((Table2[[Start Date]:[Start Date]]&lt;=AE$5)*(Table2[[Return Date]:[Return Date]]&gt;=AE$5)*(Table2[[Last Name]:[Last Name]]=$A37)*(Table2[[Event]:[Event]]="Bay Orderly")),"BO",IF(SUMPRODUCT((Table2[[Start Date]:[Start Date]]&lt;=AE$5)*(Table2[[Return Date]:[Return Date]]&gt;=AE$5)*(Table2[[Last Name]:[Last Name]]=$A37)*(Table2[[Event]:[Event]]="Training")),"TRN",IF(SUMPRODUCT((Table2[[Start Date]:[Start Date]]&lt;=AE$5)*(Table2[[Return Date]:[Return Date]]&gt;=AE$5)*(Table2[[Last Name]:[Last Name]]=$A37)*(Table2[[Event]:[Event]]="PME")),"PME",IF(SUMPRODUCT((Table2[[Start Date]:[Start Date]]&lt;=AE$5)*(Table2[[Return Date]:[Return Date]]&gt;=AE$5)*(Table2[[Last Name]:[Last Name]]=$A37)*(Table2[[Event]:[Event]]="Leave")),"LV","")))))))),0)</f>
        <v/>
      </c>
      <c r="AF37" s="28" t="str">
        <f>IF($A37&lt;&gt;"",IF(SUMPRODUCT((Table2[[Start Date]:[Start Date]]&lt;=AF$5)*(Table2[[Return Date]:[Return Date]]&gt;=AF$5)*(Table2[[Last Name]:[Last Name]]=$A37)*(Table2[[Event]:[Event]]="Deployed")),"DPLY",IF(SUMPRODUCT((Table2[[Start Date]:[Start Date]]&lt;=AF$5)*(Table2[[Return Date]:[Return Date]]&gt;=AF$5)*(Table2[[Last Name]:[Last Name]]=$A37)*(Table2[[Event]:[Event]]="TDY")),"TDY",IF(SUMPRODUCT((Table2[[Start Date]:[Start Date]]&lt;=AF$5)*(Table2[[Return Date]:[Return Date]]&gt;=AF$5)*(Table2[[Last Name]:[Last Name]]=$A37)*(Table2[[Event]:[Event]]="Quarters")),"QTRS",IF(SUMPRODUCT((Table2[[Start Date]:[Start Date]]&lt;=AF$5)*(Table2[[Return Date]:[Return Date]]&gt;=AF$5)*(Table2[[Last Name]:[Last Name]]=$A37)*(Table2[[Event]:[Event]]="Appt")),"APPT",IF(SUMPRODUCT((Table2[[Start Date]:[Start Date]]&lt;=AF$5)*(Table2[[Return Date]:[Return Date]]&gt;=AF$5)*(Table2[[Last Name]:[Last Name]]=$A37)*(Table2[[Event]:[Event]]="Bay Orderly")),"BO",IF(SUMPRODUCT((Table2[[Start Date]:[Start Date]]&lt;=AF$5)*(Table2[[Return Date]:[Return Date]]&gt;=AF$5)*(Table2[[Last Name]:[Last Name]]=$A37)*(Table2[[Event]:[Event]]="Training")),"TRN",IF(SUMPRODUCT((Table2[[Start Date]:[Start Date]]&lt;=AF$5)*(Table2[[Return Date]:[Return Date]]&gt;=AF$5)*(Table2[[Last Name]:[Last Name]]=$A37)*(Table2[[Event]:[Event]]="PME")),"PME",IF(SUMPRODUCT((Table2[[Start Date]:[Start Date]]&lt;=AF$5)*(Table2[[Return Date]:[Return Date]]&gt;=AF$5)*(Table2[[Last Name]:[Last Name]]=$A37)*(Table2[[Event]:[Event]]="Leave")),"LV","")))))))),0)</f>
        <v/>
      </c>
      <c r="AG37" s="28" t="str">
        <f>IF($A37&lt;&gt;"",IF(SUMPRODUCT((Table2[[Start Date]:[Start Date]]&lt;=AG$5)*(Table2[[Return Date]:[Return Date]]&gt;=AG$5)*(Table2[[Last Name]:[Last Name]]=$A37)*(Table2[[Event]:[Event]]="Deployed")),"DPLY",IF(SUMPRODUCT((Table2[[Start Date]:[Start Date]]&lt;=AG$5)*(Table2[[Return Date]:[Return Date]]&gt;=AG$5)*(Table2[[Last Name]:[Last Name]]=$A37)*(Table2[[Event]:[Event]]="TDY")),"TDY",IF(SUMPRODUCT((Table2[[Start Date]:[Start Date]]&lt;=AG$5)*(Table2[[Return Date]:[Return Date]]&gt;=AG$5)*(Table2[[Last Name]:[Last Name]]=$A37)*(Table2[[Event]:[Event]]="Quarters")),"QTRS",IF(SUMPRODUCT((Table2[[Start Date]:[Start Date]]&lt;=AG$5)*(Table2[[Return Date]:[Return Date]]&gt;=AG$5)*(Table2[[Last Name]:[Last Name]]=$A37)*(Table2[[Event]:[Event]]="Appt")),"APPT",IF(SUMPRODUCT((Table2[[Start Date]:[Start Date]]&lt;=AG$5)*(Table2[[Return Date]:[Return Date]]&gt;=AG$5)*(Table2[[Last Name]:[Last Name]]=$A37)*(Table2[[Event]:[Event]]="Bay Orderly")),"BO",IF(SUMPRODUCT((Table2[[Start Date]:[Start Date]]&lt;=AG$5)*(Table2[[Return Date]:[Return Date]]&gt;=AG$5)*(Table2[[Last Name]:[Last Name]]=$A37)*(Table2[[Event]:[Event]]="Training")),"TRN",IF(SUMPRODUCT((Table2[[Start Date]:[Start Date]]&lt;=AG$5)*(Table2[[Return Date]:[Return Date]]&gt;=AG$5)*(Table2[[Last Name]:[Last Name]]=$A37)*(Table2[[Event]:[Event]]="PME")),"PME",IF(SUMPRODUCT((Table2[[Start Date]:[Start Date]]&lt;=AG$5)*(Table2[[Return Date]:[Return Date]]&gt;=AG$5)*(Table2[[Last Name]:[Last Name]]=$A37)*(Table2[[Event]:[Event]]="Leave")),"LV","")))))))),0)</f>
        <v/>
      </c>
      <c r="AH37" s="28" t="str">
        <f>IF($A37&lt;&gt;"",IF(SUMPRODUCT((Table2[[Start Date]:[Start Date]]&lt;=AH$5)*(Table2[[Return Date]:[Return Date]]&gt;=AH$5)*(Table2[[Last Name]:[Last Name]]=$A37)*(Table2[[Event]:[Event]]="Deployed")),"DPLY",IF(SUMPRODUCT((Table2[[Start Date]:[Start Date]]&lt;=AH$5)*(Table2[[Return Date]:[Return Date]]&gt;=AH$5)*(Table2[[Last Name]:[Last Name]]=$A37)*(Table2[[Event]:[Event]]="TDY")),"TDY",IF(SUMPRODUCT((Table2[[Start Date]:[Start Date]]&lt;=AH$5)*(Table2[[Return Date]:[Return Date]]&gt;=AH$5)*(Table2[[Last Name]:[Last Name]]=$A37)*(Table2[[Event]:[Event]]="Quarters")),"QTRS",IF(SUMPRODUCT((Table2[[Start Date]:[Start Date]]&lt;=AH$5)*(Table2[[Return Date]:[Return Date]]&gt;=AH$5)*(Table2[[Last Name]:[Last Name]]=$A37)*(Table2[[Event]:[Event]]="Appt")),"APPT",IF(SUMPRODUCT((Table2[[Start Date]:[Start Date]]&lt;=AH$5)*(Table2[[Return Date]:[Return Date]]&gt;=AH$5)*(Table2[[Last Name]:[Last Name]]=$A37)*(Table2[[Event]:[Event]]="Bay Orderly")),"BO",IF(SUMPRODUCT((Table2[[Start Date]:[Start Date]]&lt;=AH$5)*(Table2[[Return Date]:[Return Date]]&gt;=AH$5)*(Table2[[Last Name]:[Last Name]]=$A37)*(Table2[[Event]:[Event]]="Training")),"TRN",IF(SUMPRODUCT((Table2[[Start Date]:[Start Date]]&lt;=AH$5)*(Table2[[Return Date]:[Return Date]]&gt;=AH$5)*(Table2[[Last Name]:[Last Name]]=$A37)*(Table2[[Event]:[Event]]="PME")),"PME",IF(SUMPRODUCT((Table2[[Start Date]:[Start Date]]&lt;=AH$5)*(Table2[[Return Date]:[Return Date]]&gt;=AH$5)*(Table2[[Last Name]:[Last Name]]=$A37)*(Table2[[Event]:[Event]]="Leave")),"LV","")))))))),0)</f>
        <v/>
      </c>
      <c r="AI37" s="61" t="str">
        <f>IF($A37&lt;&gt;"",IF(SUMPRODUCT((Table2[[Start Date]:[Start Date]]&lt;=AI$5)*(Table2[[Return Date]:[Return Date]]&gt;=AI$5)*(Table2[[Last Name]:[Last Name]]=$A37)*(Table2[[Event]:[Event]]="Deployed")),"DPLY",IF(SUMPRODUCT((Table2[[Start Date]:[Start Date]]&lt;=AI$5)*(Table2[[Return Date]:[Return Date]]&gt;=AI$5)*(Table2[[Last Name]:[Last Name]]=$A37)*(Table2[[Event]:[Event]]="TDY")),"TDY",IF(SUMPRODUCT((Table2[[Start Date]:[Start Date]]&lt;=AI$5)*(Table2[[Return Date]:[Return Date]]&gt;=AI$5)*(Table2[[Last Name]:[Last Name]]=$A37)*(Table2[[Event]:[Event]]="Quarters")),"QTRS",IF(SUMPRODUCT((Table2[[Start Date]:[Start Date]]&lt;=AI$5)*(Table2[[Return Date]:[Return Date]]&gt;=AI$5)*(Table2[[Last Name]:[Last Name]]=$A37)*(Table2[[Event]:[Event]]="Appt")),"APPT",IF(SUMPRODUCT((Table2[[Start Date]:[Start Date]]&lt;=AI$5)*(Table2[[Return Date]:[Return Date]]&gt;=AI$5)*(Table2[[Last Name]:[Last Name]]=$A37)*(Table2[[Event]:[Event]]="Bay Orderly")),"BO",IF(SUMPRODUCT((Table2[[Start Date]:[Start Date]]&lt;=AI$5)*(Table2[[Return Date]:[Return Date]]&gt;=AI$5)*(Table2[[Last Name]:[Last Name]]=$A37)*(Table2[[Event]:[Event]]="Training")),"TRN",IF(SUMPRODUCT((Table2[[Start Date]:[Start Date]]&lt;=AI$5)*(Table2[[Return Date]:[Return Date]]&gt;=AI$5)*(Table2[[Last Name]:[Last Name]]=$A37)*(Table2[[Event]:[Event]]="PME")),"PME",IF(SUMPRODUCT((Table2[[Start Date]:[Start Date]]&lt;=AI$5)*(Table2[[Return Date]:[Return Date]]&gt;=AI$5)*(Table2[[Last Name]:[Last Name]]=$A37)*(Table2[[Event]:[Event]]="Leave")),"LV","")))))))),0)</f>
        <v/>
      </c>
    </row>
    <row r="38" spans="1:35" x14ac:dyDescent="0.25">
      <c r="A38" s="74" t="s">
        <v>29</v>
      </c>
      <c r="B38" s="75" t="str">
        <f>IFERROR(INDEX(Table3[Rank],MATCH('Flight Schedule'!A38,Names,0)),"")</f>
        <v xml:space="preserve">SSgt </v>
      </c>
      <c r="C38" s="76">
        <f>_xlfn.IFNA(INDEX(Table3[Skill Level],MATCH($A38,Table3[Last Name],0)),"")</f>
        <v>7</v>
      </c>
      <c r="D38" s="77">
        <f>_xlfn.IFNA(INDEX(Table3[Deros],MATCH('Flight Schedule'!$A38,Table3[Last Name],0)),"")</f>
        <v>45016</v>
      </c>
      <c r="E38" s="28" t="str">
        <f>IF($A38&lt;&gt;"",IF(SUMPRODUCT((Table2[[Start Date]:[Start Date]]&lt;=E$5)*(Table2[[Return Date]:[Return Date]]&gt;=E$5)*(Table2[[Last Name]:[Last Name]]=$A38)*(Table2[[Event]:[Event]]="Deployed")),"DPLY",IF(SUMPRODUCT((Table2[[Start Date]:[Start Date]]&lt;=E$5)*(Table2[[Return Date]:[Return Date]]&gt;=E$5)*(Table2[[Last Name]:[Last Name]]=$A38)*(Table2[[Event]:[Event]]="TDY")),"TDY",IF(SUMPRODUCT((Table2[[Start Date]:[Start Date]]&lt;=E$5)*(Table2[[Return Date]:[Return Date]]&gt;=E$5)*(Table2[[Last Name]:[Last Name]]=$A38)*(Table2[[Event]:[Event]]="Quarters")),"QTRS",IF(SUMPRODUCT((Table2[[Start Date]:[Start Date]]&lt;=E$5)*(Table2[[Return Date]:[Return Date]]&gt;=E$5)*(Table2[[Last Name]:[Last Name]]=$A38)*(Table2[[Event]:[Event]]="Appt")),"APPT",IF(SUMPRODUCT((Table2[[Start Date]:[Start Date]]&lt;=E$5)*(Table2[[Return Date]:[Return Date]]&gt;=E$5)*(Table2[[Last Name]:[Last Name]]=$A38)*(Table2[[Event]:[Event]]="Bay Orderly")),"BO",IF(SUMPRODUCT((Table2[[Start Date]:[Start Date]]&lt;=E$5)*(Table2[[Return Date]:[Return Date]]&gt;=E$5)*(Table2[[Last Name]:[Last Name]]=$A38)*(Table2[[Event]:[Event]]="Training")),"TRN",IF(SUMPRODUCT((Table2[[Start Date]:[Start Date]]&lt;=E$5)*(Table2[[Return Date]:[Return Date]]&gt;=E$5)*(Table2[[Last Name]:[Last Name]]=$A38)*(Table2[[Event]:[Event]]="PME")),"PME",IF(SUMPRODUCT((Table2[[Start Date]:[Start Date]]&lt;=E$5)*(Table2[[Return Date]:[Return Date]]&gt;=E$5)*(Table2[[Last Name]:[Last Name]]=$A38)*(Table2[[Event]:[Event]]="Leave")),"LV","")))))))),0)</f>
        <v/>
      </c>
      <c r="F38" s="28" t="str">
        <f>IF($A38&lt;&gt;"",IF(SUMPRODUCT((Table2[[Start Date]:[Start Date]]&lt;=F$5)*(Table2[[Return Date]:[Return Date]]&gt;=F$5)*(Table2[[Last Name]:[Last Name]]=$A38)*(Table2[[Event]:[Event]]="Deployed")),"DPLY",IF(SUMPRODUCT((Table2[[Start Date]:[Start Date]]&lt;=F$5)*(Table2[[Return Date]:[Return Date]]&gt;=F$5)*(Table2[[Last Name]:[Last Name]]=$A38)*(Table2[[Event]:[Event]]="TDY")),"TDY",IF(SUMPRODUCT((Table2[[Start Date]:[Start Date]]&lt;=F$5)*(Table2[[Return Date]:[Return Date]]&gt;=F$5)*(Table2[[Last Name]:[Last Name]]=$A38)*(Table2[[Event]:[Event]]="Quarters")),"QTRS",IF(SUMPRODUCT((Table2[[Start Date]:[Start Date]]&lt;=F$5)*(Table2[[Return Date]:[Return Date]]&gt;=F$5)*(Table2[[Last Name]:[Last Name]]=$A38)*(Table2[[Event]:[Event]]="Appt")),"APPT",IF(SUMPRODUCT((Table2[[Start Date]:[Start Date]]&lt;=F$5)*(Table2[[Return Date]:[Return Date]]&gt;=F$5)*(Table2[[Last Name]:[Last Name]]=$A38)*(Table2[[Event]:[Event]]="Bay Orderly")),"BO",IF(SUMPRODUCT((Table2[[Start Date]:[Start Date]]&lt;=F$5)*(Table2[[Return Date]:[Return Date]]&gt;=F$5)*(Table2[[Last Name]:[Last Name]]=$A38)*(Table2[[Event]:[Event]]="Training")),"TRN",IF(SUMPRODUCT((Table2[[Start Date]:[Start Date]]&lt;=F$5)*(Table2[[Return Date]:[Return Date]]&gt;=F$5)*(Table2[[Last Name]:[Last Name]]=$A38)*(Table2[[Event]:[Event]]="PME")),"PME",IF(SUMPRODUCT((Table2[[Start Date]:[Start Date]]&lt;=F$5)*(Table2[[Return Date]:[Return Date]]&gt;=F$5)*(Table2[[Last Name]:[Last Name]]=$A38)*(Table2[[Event]:[Event]]="Leave")),"LV","")))))))),0)</f>
        <v/>
      </c>
      <c r="G38" s="28" t="str">
        <f>IF($A38&lt;&gt;"",IF(SUMPRODUCT((Table2[[Start Date]:[Start Date]]&lt;=G$5)*(Table2[[Return Date]:[Return Date]]&gt;=G$5)*(Table2[[Last Name]:[Last Name]]=$A38)*(Table2[[Event]:[Event]]="Deployed")),"DPLY",IF(SUMPRODUCT((Table2[[Start Date]:[Start Date]]&lt;=G$5)*(Table2[[Return Date]:[Return Date]]&gt;=G$5)*(Table2[[Last Name]:[Last Name]]=$A38)*(Table2[[Event]:[Event]]="TDY")),"TDY",IF(SUMPRODUCT((Table2[[Start Date]:[Start Date]]&lt;=G$5)*(Table2[[Return Date]:[Return Date]]&gt;=G$5)*(Table2[[Last Name]:[Last Name]]=$A38)*(Table2[[Event]:[Event]]="Quarters")),"QTRS",IF(SUMPRODUCT((Table2[[Start Date]:[Start Date]]&lt;=G$5)*(Table2[[Return Date]:[Return Date]]&gt;=G$5)*(Table2[[Last Name]:[Last Name]]=$A38)*(Table2[[Event]:[Event]]="Appt")),"APPT",IF(SUMPRODUCT((Table2[[Start Date]:[Start Date]]&lt;=G$5)*(Table2[[Return Date]:[Return Date]]&gt;=G$5)*(Table2[[Last Name]:[Last Name]]=$A38)*(Table2[[Event]:[Event]]="Bay Orderly")),"BO",IF(SUMPRODUCT((Table2[[Start Date]:[Start Date]]&lt;=G$5)*(Table2[[Return Date]:[Return Date]]&gt;=G$5)*(Table2[[Last Name]:[Last Name]]=$A38)*(Table2[[Event]:[Event]]="Training")),"TRN",IF(SUMPRODUCT((Table2[[Start Date]:[Start Date]]&lt;=G$5)*(Table2[[Return Date]:[Return Date]]&gt;=G$5)*(Table2[[Last Name]:[Last Name]]=$A38)*(Table2[[Event]:[Event]]="PME")),"PME",IF(SUMPRODUCT((Table2[[Start Date]:[Start Date]]&lt;=G$5)*(Table2[[Return Date]:[Return Date]]&gt;=G$5)*(Table2[[Last Name]:[Last Name]]=$A38)*(Table2[[Event]:[Event]]="Leave")),"LV","")))))))),0)</f>
        <v/>
      </c>
      <c r="H38" s="28" t="str">
        <f>IF($A38&lt;&gt;"",IF(SUMPRODUCT((Table2[[Start Date]:[Start Date]]&lt;=H$5)*(Table2[[Return Date]:[Return Date]]&gt;=H$5)*(Table2[[Last Name]:[Last Name]]=$A38)*(Table2[[Event]:[Event]]="Deployed")),"DPLY",IF(SUMPRODUCT((Table2[[Start Date]:[Start Date]]&lt;=H$5)*(Table2[[Return Date]:[Return Date]]&gt;=H$5)*(Table2[[Last Name]:[Last Name]]=$A38)*(Table2[[Event]:[Event]]="TDY")),"TDY",IF(SUMPRODUCT((Table2[[Start Date]:[Start Date]]&lt;=H$5)*(Table2[[Return Date]:[Return Date]]&gt;=H$5)*(Table2[[Last Name]:[Last Name]]=$A38)*(Table2[[Event]:[Event]]="Quarters")),"QTRS",IF(SUMPRODUCT((Table2[[Start Date]:[Start Date]]&lt;=H$5)*(Table2[[Return Date]:[Return Date]]&gt;=H$5)*(Table2[[Last Name]:[Last Name]]=$A38)*(Table2[[Event]:[Event]]="Appt")),"APPT",IF(SUMPRODUCT((Table2[[Start Date]:[Start Date]]&lt;=H$5)*(Table2[[Return Date]:[Return Date]]&gt;=H$5)*(Table2[[Last Name]:[Last Name]]=$A38)*(Table2[[Event]:[Event]]="Bay Orderly")),"BO",IF(SUMPRODUCT((Table2[[Start Date]:[Start Date]]&lt;=H$5)*(Table2[[Return Date]:[Return Date]]&gt;=H$5)*(Table2[[Last Name]:[Last Name]]=$A38)*(Table2[[Event]:[Event]]="Training")),"TRN",IF(SUMPRODUCT((Table2[[Start Date]:[Start Date]]&lt;=H$5)*(Table2[[Return Date]:[Return Date]]&gt;=H$5)*(Table2[[Last Name]:[Last Name]]=$A38)*(Table2[[Event]:[Event]]="PME")),"PME",IF(SUMPRODUCT((Table2[[Start Date]:[Start Date]]&lt;=H$5)*(Table2[[Return Date]:[Return Date]]&gt;=H$5)*(Table2[[Last Name]:[Last Name]]=$A38)*(Table2[[Event]:[Event]]="Leave")),"LV","")))))))),0)</f>
        <v/>
      </c>
      <c r="I38" s="28" t="str">
        <f>IF($A38&lt;&gt;"",IF(SUMPRODUCT((Table2[[Start Date]:[Start Date]]&lt;=I$5)*(Table2[[Return Date]:[Return Date]]&gt;=I$5)*(Table2[[Last Name]:[Last Name]]=$A38)*(Table2[[Event]:[Event]]="Deployed")),"DPLY",IF(SUMPRODUCT((Table2[[Start Date]:[Start Date]]&lt;=I$5)*(Table2[[Return Date]:[Return Date]]&gt;=I$5)*(Table2[[Last Name]:[Last Name]]=$A38)*(Table2[[Event]:[Event]]="TDY")),"TDY",IF(SUMPRODUCT((Table2[[Start Date]:[Start Date]]&lt;=I$5)*(Table2[[Return Date]:[Return Date]]&gt;=I$5)*(Table2[[Last Name]:[Last Name]]=$A38)*(Table2[[Event]:[Event]]="Quarters")),"QTRS",IF(SUMPRODUCT((Table2[[Start Date]:[Start Date]]&lt;=I$5)*(Table2[[Return Date]:[Return Date]]&gt;=I$5)*(Table2[[Last Name]:[Last Name]]=$A38)*(Table2[[Event]:[Event]]="Appt")),"APPT",IF(SUMPRODUCT((Table2[[Start Date]:[Start Date]]&lt;=I$5)*(Table2[[Return Date]:[Return Date]]&gt;=I$5)*(Table2[[Last Name]:[Last Name]]=$A38)*(Table2[[Event]:[Event]]="Bay Orderly")),"BO",IF(SUMPRODUCT((Table2[[Start Date]:[Start Date]]&lt;=I$5)*(Table2[[Return Date]:[Return Date]]&gt;=I$5)*(Table2[[Last Name]:[Last Name]]=$A38)*(Table2[[Event]:[Event]]="Training")),"TRN",IF(SUMPRODUCT((Table2[[Start Date]:[Start Date]]&lt;=I$5)*(Table2[[Return Date]:[Return Date]]&gt;=I$5)*(Table2[[Last Name]:[Last Name]]=$A38)*(Table2[[Event]:[Event]]="PME")),"PME",IF(SUMPRODUCT((Table2[[Start Date]:[Start Date]]&lt;=I$5)*(Table2[[Return Date]:[Return Date]]&gt;=I$5)*(Table2[[Last Name]:[Last Name]]=$A38)*(Table2[[Event]:[Event]]="Leave")),"LV","")))))))),0)</f>
        <v/>
      </c>
      <c r="J38" s="28" t="str">
        <f>IF($A38&lt;&gt;"",IF(SUMPRODUCT((Table2[[Start Date]:[Start Date]]&lt;=J$5)*(Table2[[Return Date]:[Return Date]]&gt;=J$5)*(Table2[[Last Name]:[Last Name]]=$A38)*(Table2[[Event]:[Event]]="Deployed")),"DPLY",IF(SUMPRODUCT((Table2[[Start Date]:[Start Date]]&lt;=J$5)*(Table2[[Return Date]:[Return Date]]&gt;=J$5)*(Table2[[Last Name]:[Last Name]]=$A38)*(Table2[[Event]:[Event]]="TDY")),"TDY",IF(SUMPRODUCT((Table2[[Start Date]:[Start Date]]&lt;=J$5)*(Table2[[Return Date]:[Return Date]]&gt;=J$5)*(Table2[[Last Name]:[Last Name]]=$A38)*(Table2[[Event]:[Event]]="Quarters")),"QTRS",IF(SUMPRODUCT((Table2[[Start Date]:[Start Date]]&lt;=J$5)*(Table2[[Return Date]:[Return Date]]&gt;=J$5)*(Table2[[Last Name]:[Last Name]]=$A38)*(Table2[[Event]:[Event]]="Appt")),"APPT",IF(SUMPRODUCT((Table2[[Start Date]:[Start Date]]&lt;=J$5)*(Table2[[Return Date]:[Return Date]]&gt;=J$5)*(Table2[[Last Name]:[Last Name]]=$A38)*(Table2[[Event]:[Event]]="Bay Orderly")),"BO",IF(SUMPRODUCT((Table2[[Start Date]:[Start Date]]&lt;=J$5)*(Table2[[Return Date]:[Return Date]]&gt;=J$5)*(Table2[[Last Name]:[Last Name]]=$A38)*(Table2[[Event]:[Event]]="Training")),"TRN",IF(SUMPRODUCT((Table2[[Start Date]:[Start Date]]&lt;=J$5)*(Table2[[Return Date]:[Return Date]]&gt;=J$5)*(Table2[[Last Name]:[Last Name]]=$A38)*(Table2[[Event]:[Event]]="PME")),"PME",IF(SUMPRODUCT((Table2[[Start Date]:[Start Date]]&lt;=J$5)*(Table2[[Return Date]:[Return Date]]&gt;=J$5)*(Table2[[Last Name]:[Last Name]]=$A38)*(Table2[[Event]:[Event]]="Leave")),"LV","")))))))),0)</f>
        <v/>
      </c>
      <c r="K38" s="28" t="str">
        <f>IF($A38&lt;&gt;"",IF(SUMPRODUCT((Table2[[Start Date]:[Start Date]]&lt;=K$5)*(Table2[[Return Date]:[Return Date]]&gt;=K$5)*(Table2[[Last Name]:[Last Name]]=$A38)*(Table2[[Event]:[Event]]="Deployed")),"DPLY",IF(SUMPRODUCT((Table2[[Start Date]:[Start Date]]&lt;=K$5)*(Table2[[Return Date]:[Return Date]]&gt;=K$5)*(Table2[[Last Name]:[Last Name]]=$A38)*(Table2[[Event]:[Event]]="TDY")),"TDY",IF(SUMPRODUCT((Table2[[Start Date]:[Start Date]]&lt;=K$5)*(Table2[[Return Date]:[Return Date]]&gt;=K$5)*(Table2[[Last Name]:[Last Name]]=$A38)*(Table2[[Event]:[Event]]="Quarters")),"QTRS",IF(SUMPRODUCT((Table2[[Start Date]:[Start Date]]&lt;=K$5)*(Table2[[Return Date]:[Return Date]]&gt;=K$5)*(Table2[[Last Name]:[Last Name]]=$A38)*(Table2[[Event]:[Event]]="Appt")),"APPT",IF(SUMPRODUCT((Table2[[Start Date]:[Start Date]]&lt;=K$5)*(Table2[[Return Date]:[Return Date]]&gt;=K$5)*(Table2[[Last Name]:[Last Name]]=$A38)*(Table2[[Event]:[Event]]="Bay Orderly")),"BO",IF(SUMPRODUCT((Table2[[Start Date]:[Start Date]]&lt;=K$5)*(Table2[[Return Date]:[Return Date]]&gt;=K$5)*(Table2[[Last Name]:[Last Name]]=$A38)*(Table2[[Event]:[Event]]="Training")),"TRN",IF(SUMPRODUCT((Table2[[Start Date]:[Start Date]]&lt;=K$5)*(Table2[[Return Date]:[Return Date]]&gt;=K$5)*(Table2[[Last Name]:[Last Name]]=$A38)*(Table2[[Event]:[Event]]="PME")),"PME",IF(SUMPRODUCT((Table2[[Start Date]:[Start Date]]&lt;=K$5)*(Table2[[Return Date]:[Return Date]]&gt;=K$5)*(Table2[[Last Name]:[Last Name]]=$A38)*(Table2[[Event]:[Event]]="Leave")),"LV","")))))))),0)</f>
        <v/>
      </c>
      <c r="L38" s="28" t="str">
        <f>IF($A38&lt;&gt;"",IF(SUMPRODUCT((Table2[[Start Date]:[Start Date]]&lt;=L$5)*(Table2[[Return Date]:[Return Date]]&gt;=L$5)*(Table2[[Last Name]:[Last Name]]=$A38)*(Table2[[Event]:[Event]]="Deployed")),"DPLY",IF(SUMPRODUCT((Table2[[Start Date]:[Start Date]]&lt;=L$5)*(Table2[[Return Date]:[Return Date]]&gt;=L$5)*(Table2[[Last Name]:[Last Name]]=$A38)*(Table2[[Event]:[Event]]="TDY")),"TDY",IF(SUMPRODUCT((Table2[[Start Date]:[Start Date]]&lt;=L$5)*(Table2[[Return Date]:[Return Date]]&gt;=L$5)*(Table2[[Last Name]:[Last Name]]=$A38)*(Table2[[Event]:[Event]]="Quarters")),"QTRS",IF(SUMPRODUCT((Table2[[Start Date]:[Start Date]]&lt;=L$5)*(Table2[[Return Date]:[Return Date]]&gt;=L$5)*(Table2[[Last Name]:[Last Name]]=$A38)*(Table2[[Event]:[Event]]="Appt")),"APPT",IF(SUMPRODUCT((Table2[[Start Date]:[Start Date]]&lt;=L$5)*(Table2[[Return Date]:[Return Date]]&gt;=L$5)*(Table2[[Last Name]:[Last Name]]=$A38)*(Table2[[Event]:[Event]]="Bay Orderly")),"BO",IF(SUMPRODUCT((Table2[[Start Date]:[Start Date]]&lt;=L$5)*(Table2[[Return Date]:[Return Date]]&gt;=L$5)*(Table2[[Last Name]:[Last Name]]=$A38)*(Table2[[Event]:[Event]]="Training")),"TRN",IF(SUMPRODUCT((Table2[[Start Date]:[Start Date]]&lt;=L$5)*(Table2[[Return Date]:[Return Date]]&gt;=L$5)*(Table2[[Last Name]:[Last Name]]=$A38)*(Table2[[Event]:[Event]]="PME")),"PME",IF(SUMPRODUCT((Table2[[Start Date]:[Start Date]]&lt;=L$5)*(Table2[[Return Date]:[Return Date]]&gt;=L$5)*(Table2[[Last Name]:[Last Name]]=$A38)*(Table2[[Event]:[Event]]="Leave")),"LV","")))))))),0)</f>
        <v/>
      </c>
      <c r="M38" s="28" t="str">
        <f>IF($A38&lt;&gt;"",IF(SUMPRODUCT((Table2[[Start Date]:[Start Date]]&lt;=M$5)*(Table2[[Return Date]:[Return Date]]&gt;=M$5)*(Table2[[Last Name]:[Last Name]]=$A38)*(Table2[[Event]:[Event]]="Deployed")),"DPLY",IF(SUMPRODUCT((Table2[[Start Date]:[Start Date]]&lt;=M$5)*(Table2[[Return Date]:[Return Date]]&gt;=M$5)*(Table2[[Last Name]:[Last Name]]=$A38)*(Table2[[Event]:[Event]]="TDY")),"TDY",IF(SUMPRODUCT((Table2[[Start Date]:[Start Date]]&lt;=M$5)*(Table2[[Return Date]:[Return Date]]&gt;=M$5)*(Table2[[Last Name]:[Last Name]]=$A38)*(Table2[[Event]:[Event]]="Quarters")),"QTRS",IF(SUMPRODUCT((Table2[[Start Date]:[Start Date]]&lt;=M$5)*(Table2[[Return Date]:[Return Date]]&gt;=M$5)*(Table2[[Last Name]:[Last Name]]=$A38)*(Table2[[Event]:[Event]]="Appt")),"APPT",IF(SUMPRODUCT((Table2[[Start Date]:[Start Date]]&lt;=M$5)*(Table2[[Return Date]:[Return Date]]&gt;=M$5)*(Table2[[Last Name]:[Last Name]]=$A38)*(Table2[[Event]:[Event]]="Bay Orderly")),"BO",IF(SUMPRODUCT((Table2[[Start Date]:[Start Date]]&lt;=M$5)*(Table2[[Return Date]:[Return Date]]&gt;=M$5)*(Table2[[Last Name]:[Last Name]]=$A38)*(Table2[[Event]:[Event]]="Training")),"TRN",IF(SUMPRODUCT((Table2[[Start Date]:[Start Date]]&lt;=M$5)*(Table2[[Return Date]:[Return Date]]&gt;=M$5)*(Table2[[Last Name]:[Last Name]]=$A38)*(Table2[[Event]:[Event]]="PME")),"PME",IF(SUMPRODUCT((Table2[[Start Date]:[Start Date]]&lt;=M$5)*(Table2[[Return Date]:[Return Date]]&gt;=M$5)*(Table2[[Last Name]:[Last Name]]=$A38)*(Table2[[Event]:[Event]]="Leave")),"LV","")))))))),0)</f>
        <v/>
      </c>
      <c r="N38" s="28" t="str">
        <f>IF($A38&lt;&gt;"",IF(SUMPRODUCT((Table2[[Start Date]:[Start Date]]&lt;=N$5)*(Table2[[Return Date]:[Return Date]]&gt;=N$5)*(Table2[[Last Name]:[Last Name]]=$A38)*(Table2[[Event]:[Event]]="Deployed")),"DPLY",IF(SUMPRODUCT((Table2[[Start Date]:[Start Date]]&lt;=N$5)*(Table2[[Return Date]:[Return Date]]&gt;=N$5)*(Table2[[Last Name]:[Last Name]]=$A38)*(Table2[[Event]:[Event]]="TDY")),"TDY",IF(SUMPRODUCT((Table2[[Start Date]:[Start Date]]&lt;=N$5)*(Table2[[Return Date]:[Return Date]]&gt;=N$5)*(Table2[[Last Name]:[Last Name]]=$A38)*(Table2[[Event]:[Event]]="Quarters")),"QTRS",IF(SUMPRODUCT((Table2[[Start Date]:[Start Date]]&lt;=N$5)*(Table2[[Return Date]:[Return Date]]&gt;=N$5)*(Table2[[Last Name]:[Last Name]]=$A38)*(Table2[[Event]:[Event]]="Appt")),"APPT",IF(SUMPRODUCT((Table2[[Start Date]:[Start Date]]&lt;=N$5)*(Table2[[Return Date]:[Return Date]]&gt;=N$5)*(Table2[[Last Name]:[Last Name]]=$A38)*(Table2[[Event]:[Event]]="Bay Orderly")),"BO",IF(SUMPRODUCT((Table2[[Start Date]:[Start Date]]&lt;=N$5)*(Table2[[Return Date]:[Return Date]]&gt;=N$5)*(Table2[[Last Name]:[Last Name]]=$A38)*(Table2[[Event]:[Event]]="Training")),"TRN",IF(SUMPRODUCT((Table2[[Start Date]:[Start Date]]&lt;=N$5)*(Table2[[Return Date]:[Return Date]]&gt;=N$5)*(Table2[[Last Name]:[Last Name]]=$A38)*(Table2[[Event]:[Event]]="PME")),"PME",IF(SUMPRODUCT((Table2[[Start Date]:[Start Date]]&lt;=N$5)*(Table2[[Return Date]:[Return Date]]&gt;=N$5)*(Table2[[Last Name]:[Last Name]]=$A38)*(Table2[[Event]:[Event]]="Leave")),"LV","")))))))),0)</f>
        <v/>
      </c>
      <c r="O38" s="28" t="str">
        <f>IF($A38&lt;&gt;"",IF(SUMPRODUCT((Table2[[Start Date]:[Start Date]]&lt;=O$5)*(Table2[[Return Date]:[Return Date]]&gt;=O$5)*(Table2[[Last Name]:[Last Name]]=$A38)*(Table2[[Event]:[Event]]="Deployed")),"DPLY",IF(SUMPRODUCT((Table2[[Start Date]:[Start Date]]&lt;=O$5)*(Table2[[Return Date]:[Return Date]]&gt;=O$5)*(Table2[[Last Name]:[Last Name]]=$A38)*(Table2[[Event]:[Event]]="TDY")),"TDY",IF(SUMPRODUCT((Table2[[Start Date]:[Start Date]]&lt;=O$5)*(Table2[[Return Date]:[Return Date]]&gt;=O$5)*(Table2[[Last Name]:[Last Name]]=$A38)*(Table2[[Event]:[Event]]="Quarters")),"QTRS",IF(SUMPRODUCT((Table2[[Start Date]:[Start Date]]&lt;=O$5)*(Table2[[Return Date]:[Return Date]]&gt;=O$5)*(Table2[[Last Name]:[Last Name]]=$A38)*(Table2[[Event]:[Event]]="Appt")),"APPT",IF(SUMPRODUCT((Table2[[Start Date]:[Start Date]]&lt;=O$5)*(Table2[[Return Date]:[Return Date]]&gt;=O$5)*(Table2[[Last Name]:[Last Name]]=$A38)*(Table2[[Event]:[Event]]="Bay Orderly")),"BO",IF(SUMPRODUCT((Table2[[Start Date]:[Start Date]]&lt;=O$5)*(Table2[[Return Date]:[Return Date]]&gt;=O$5)*(Table2[[Last Name]:[Last Name]]=$A38)*(Table2[[Event]:[Event]]="Training")),"TRN",IF(SUMPRODUCT((Table2[[Start Date]:[Start Date]]&lt;=O$5)*(Table2[[Return Date]:[Return Date]]&gt;=O$5)*(Table2[[Last Name]:[Last Name]]=$A38)*(Table2[[Event]:[Event]]="PME")),"PME",IF(SUMPRODUCT((Table2[[Start Date]:[Start Date]]&lt;=O$5)*(Table2[[Return Date]:[Return Date]]&gt;=O$5)*(Table2[[Last Name]:[Last Name]]=$A38)*(Table2[[Event]:[Event]]="Leave")),"LV","")))))))),0)</f>
        <v/>
      </c>
      <c r="P38" s="28" t="str">
        <f>IF($A38&lt;&gt;"",IF(SUMPRODUCT((Table2[[Start Date]:[Start Date]]&lt;=P$5)*(Table2[[Return Date]:[Return Date]]&gt;=P$5)*(Table2[[Last Name]:[Last Name]]=$A38)*(Table2[[Event]:[Event]]="Deployed")),"DPLY",IF(SUMPRODUCT((Table2[[Start Date]:[Start Date]]&lt;=P$5)*(Table2[[Return Date]:[Return Date]]&gt;=P$5)*(Table2[[Last Name]:[Last Name]]=$A38)*(Table2[[Event]:[Event]]="TDY")),"TDY",IF(SUMPRODUCT((Table2[[Start Date]:[Start Date]]&lt;=P$5)*(Table2[[Return Date]:[Return Date]]&gt;=P$5)*(Table2[[Last Name]:[Last Name]]=$A38)*(Table2[[Event]:[Event]]="Quarters")),"QTRS",IF(SUMPRODUCT((Table2[[Start Date]:[Start Date]]&lt;=P$5)*(Table2[[Return Date]:[Return Date]]&gt;=P$5)*(Table2[[Last Name]:[Last Name]]=$A38)*(Table2[[Event]:[Event]]="Appt")),"APPT",IF(SUMPRODUCT((Table2[[Start Date]:[Start Date]]&lt;=P$5)*(Table2[[Return Date]:[Return Date]]&gt;=P$5)*(Table2[[Last Name]:[Last Name]]=$A38)*(Table2[[Event]:[Event]]="Bay Orderly")),"BO",IF(SUMPRODUCT((Table2[[Start Date]:[Start Date]]&lt;=P$5)*(Table2[[Return Date]:[Return Date]]&gt;=P$5)*(Table2[[Last Name]:[Last Name]]=$A38)*(Table2[[Event]:[Event]]="Training")),"TRN",IF(SUMPRODUCT((Table2[[Start Date]:[Start Date]]&lt;=P$5)*(Table2[[Return Date]:[Return Date]]&gt;=P$5)*(Table2[[Last Name]:[Last Name]]=$A38)*(Table2[[Event]:[Event]]="PME")),"PME",IF(SUMPRODUCT((Table2[[Start Date]:[Start Date]]&lt;=P$5)*(Table2[[Return Date]:[Return Date]]&gt;=P$5)*(Table2[[Last Name]:[Last Name]]=$A38)*(Table2[[Event]:[Event]]="Leave")),"LV","")))))))),0)</f>
        <v/>
      </c>
      <c r="Q38" s="28" t="str">
        <f>IF($A38&lt;&gt;"",IF(SUMPRODUCT((Table2[[Start Date]:[Start Date]]&lt;=Q$5)*(Table2[[Return Date]:[Return Date]]&gt;=Q$5)*(Table2[[Last Name]:[Last Name]]=$A38)*(Table2[[Event]:[Event]]="Deployed")),"DPLY",IF(SUMPRODUCT((Table2[[Start Date]:[Start Date]]&lt;=Q$5)*(Table2[[Return Date]:[Return Date]]&gt;=Q$5)*(Table2[[Last Name]:[Last Name]]=$A38)*(Table2[[Event]:[Event]]="TDY")),"TDY",IF(SUMPRODUCT((Table2[[Start Date]:[Start Date]]&lt;=Q$5)*(Table2[[Return Date]:[Return Date]]&gt;=Q$5)*(Table2[[Last Name]:[Last Name]]=$A38)*(Table2[[Event]:[Event]]="Quarters")),"QTRS",IF(SUMPRODUCT((Table2[[Start Date]:[Start Date]]&lt;=Q$5)*(Table2[[Return Date]:[Return Date]]&gt;=Q$5)*(Table2[[Last Name]:[Last Name]]=$A38)*(Table2[[Event]:[Event]]="Appt")),"APPT",IF(SUMPRODUCT((Table2[[Start Date]:[Start Date]]&lt;=Q$5)*(Table2[[Return Date]:[Return Date]]&gt;=Q$5)*(Table2[[Last Name]:[Last Name]]=$A38)*(Table2[[Event]:[Event]]="Bay Orderly")),"BO",IF(SUMPRODUCT((Table2[[Start Date]:[Start Date]]&lt;=Q$5)*(Table2[[Return Date]:[Return Date]]&gt;=Q$5)*(Table2[[Last Name]:[Last Name]]=$A38)*(Table2[[Event]:[Event]]="Training")),"TRN",IF(SUMPRODUCT((Table2[[Start Date]:[Start Date]]&lt;=Q$5)*(Table2[[Return Date]:[Return Date]]&gt;=Q$5)*(Table2[[Last Name]:[Last Name]]=$A38)*(Table2[[Event]:[Event]]="PME")),"PME",IF(SUMPRODUCT((Table2[[Start Date]:[Start Date]]&lt;=Q$5)*(Table2[[Return Date]:[Return Date]]&gt;=Q$5)*(Table2[[Last Name]:[Last Name]]=$A38)*(Table2[[Event]:[Event]]="Leave")),"LV","")))))))),0)</f>
        <v/>
      </c>
      <c r="R38" s="28" t="str">
        <f>IF($A38&lt;&gt;"",IF(SUMPRODUCT((Table2[[Start Date]:[Start Date]]&lt;=R$5)*(Table2[[Return Date]:[Return Date]]&gt;=R$5)*(Table2[[Last Name]:[Last Name]]=$A38)*(Table2[[Event]:[Event]]="Deployed")),"DPLY",IF(SUMPRODUCT((Table2[[Start Date]:[Start Date]]&lt;=R$5)*(Table2[[Return Date]:[Return Date]]&gt;=R$5)*(Table2[[Last Name]:[Last Name]]=$A38)*(Table2[[Event]:[Event]]="TDY")),"TDY",IF(SUMPRODUCT((Table2[[Start Date]:[Start Date]]&lt;=R$5)*(Table2[[Return Date]:[Return Date]]&gt;=R$5)*(Table2[[Last Name]:[Last Name]]=$A38)*(Table2[[Event]:[Event]]="Quarters")),"QTRS",IF(SUMPRODUCT((Table2[[Start Date]:[Start Date]]&lt;=R$5)*(Table2[[Return Date]:[Return Date]]&gt;=R$5)*(Table2[[Last Name]:[Last Name]]=$A38)*(Table2[[Event]:[Event]]="Appt")),"APPT",IF(SUMPRODUCT((Table2[[Start Date]:[Start Date]]&lt;=R$5)*(Table2[[Return Date]:[Return Date]]&gt;=R$5)*(Table2[[Last Name]:[Last Name]]=$A38)*(Table2[[Event]:[Event]]="Bay Orderly")),"BO",IF(SUMPRODUCT((Table2[[Start Date]:[Start Date]]&lt;=R$5)*(Table2[[Return Date]:[Return Date]]&gt;=R$5)*(Table2[[Last Name]:[Last Name]]=$A38)*(Table2[[Event]:[Event]]="Training")),"TRN",IF(SUMPRODUCT((Table2[[Start Date]:[Start Date]]&lt;=R$5)*(Table2[[Return Date]:[Return Date]]&gt;=R$5)*(Table2[[Last Name]:[Last Name]]=$A38)*(Table2[[Event]:[Event]]="PME")),"PME",IF(SUMPRODUCT((Table2[[Start Date]:[Start Date]]&lt;=R$5)*(Table2[[Return Date]:[Return Date]]&gt;=R$5)*(Table2[[Last Name]:[Last Name]]=$A38)*(Table2[[Event]:[Event]]="Leave")),"LV","")))))))),0)</f>
        <v/>
      </c>
      <c r="S38" s="28" t="str">
        <f>IF($A38&lt;&gt;"",IF(SUMPRODUCT((Table2[[Start Date]:[Start Date]]&lt;=S$5)*(Table2[[Return Date]:[Return Date]]&gt;=S$5)*(Table2[[Last Name]:[Last Name]]=$A38)*(Table2[[Event]:[Event]]="Deployed")),"DPLY",IF(SUMPRODUCT((Table2[[Start Date]:[Start Date]]&lt;=S$5)*(Table2[[Return Date]:[Return Date]]&gt;=S$5)*(Table2[[Last Name]:[Last Name]]=$A38)*(Table2[[Event]:[Event]]="TDY")),"TDY",IF(SUMPRODUCT((Table2[[Start Date]:[Start Date]]&lt;=S$5)*(Table2[[Return Date]:[Return Date]]&gt;=S$5)*(Table2[[Last Name]:[Last Name]]=$A38)*(Table2[[Event]:[Event]]="Quarters")),"QTRS",IF(SUMPRODUCT((Table2[[Start Date]:[Start Date]]&lt;=S$5)*(Table2[[Return Date]:[Return Date]]&gt;=S$5)*(Table2[[Last Name]:[Last Name]]=$A38)*(Table2[[Event]:[Event]]="Appt")),"APPT",IF(SUMPRODUCT((Table2[[Start Date]:[Start Date]]&lt;=S$5)*(Table2[[Return Date]:[Return Date]]&gt;=S$5)*(Table2[[Last Name]:[Last Name]]=$A38)*(Table2[[Event]:[Event]]="Bay Orderly")),"BO",IF(SUMPRODUCT((Table2[[Start Date]:[Start Date]]&lt;=S$5)*(Table2[[Return Date]:[Return Date]]&gt;=S$5)*(Table2[[Last Name]:[Last Name]]=$A38)*(Table2[[Event]:[Event]]="Training")),"TRN",IF(SUMPRODUCT((Table2[[Start Date]:[Start Date]]&lt;=S$5)*(Table2[[Return Date]:[Return Date]]&gt;=S$5)*(Table2[[Last Name]:[Last Name]]=$A38)*(Table2[[Event]:[Event]]="PME")),"PME",IF(SUMPRODUCT((Table2[[Start Date]:[Start Date]]&lt;=S$5)*(Table2[[Return Date]:[Return Date]]&gt;=S$5)*(Table2[[Last Name]:[Last Name]]=$A38)*(Table2[[Event]:[Event]]="Leave")),"LV","")))))))),0)</f>
        <v/>
      </c>
      <c r="T38" s="28" t="str">
        <f>IF($A38&lt;&gt;"",IF(SUMPRODUCT((Table2[[Start Date]:[Start Date]]&lt;=T$5)*(Table2[[Return Date]:[Return Date]]&gt;=T$5)*(Table2[[Last Name]:[Last Name]]=$A38)*(Table2[[Event]:[Event]]="Deployed")),"DPLY",IF(SUMPRODUCT((Table2[[Start Date]:[Start Date]]&lt;=T$5)*(Table2[[Return Date]:[Return Date]]&gt;=T$5)*(Table2[[Last Name]:[Last Name]]=$A38)*(Table2[[Event]:[Event]]="TDY")),"TDY",IF(SUMPRODUCT((Table2[[Start Date]:[Start Date]]&lt;=T$5)*(Table2[[Return Date]:[Return Date]]&gt;=T$5)*(Table2[[Last Name]:[Last Name]]=$A38)*(Table2[[Event]:[Event]]="Quarters")),"QTRS",IF(SUMPRODUCT((Table2[[Start Date]:[Start Date]]&lt;=T$5)*(Table2[[Return Date]:[Return Date]]&gt;=T$5)*(Table2[[Last Name]:[Last Name]]=$A38)*(Table2[[Event]:[Event]]="Appt")),"APPT",IF(SUMPRODUCT((Table2[[Start Date]:[Start Date]]&lt;=T$5)*(Table2[[Return Date]:[Return Date]]&gt;=T$5)*(Table2[[Last Name]:[Last Name]]=$A38)*(Table2[[Event]:[Event]]="Bay Orderly")),"BO",IF(SUMPRODUCT((Table2[[Start Date]:[Start Date]]&lt;=T$5)*(Table2[[Return Date]:[Return Date]]&gt;=T$5)*(Table2[[Last Name]:[Last Name]]=$A38)*(Table2[[Event]:[Event]]="Training")),"TRN",IF(SUMPRODUCT((Table2[[Start Date]:[Start Date]]&lt;=T$5)*(Table2[[Return Date]:[Return Date]]&gt;=T$5)*(Table2[[Last Name]:[Last Name]]=$A38)*(Table2[[Event]:[Event]]="PME")),"PME",IF(SUMPRODUCT((Table2[[Start Date]:[Start Date]]&lt;=T$5)*(Table2[[Return Date]:[Return Date]]&gt;=T$5)*(Table2[[Last Name]:[Last Name]]=$A38)*(Table2[[Event]:[Event]]="Leave")),"LV","")))))))),0)</f>
        <v/>
      </c>
      <c r="U38" s="28" t="str">
        <f>IF($A38&lt;&gt;"",IF(SUMPRODUCT((Table2[[Start Date]:[Start Date]]&lt;=U$5)*(Table2[[Return Date]:[Return Date]]&gt;=U$5)*(Table2[[Last Name]:[Last Name]]=$A38)*(Table2[[Event]:[Event]]="Deployed")),"DPLY",IF(SUMPRODUCT((Table2[[Start Date]:[Start Date]]&lt;=U$5)*(Table2[[Return Date]:[Return Date]]&gt;=U$5)*(Table2[[Last Name]:[Last Name]]=$A38)*(Table2[[Event]:[Event]]="TDY")),"TDY",IF(SUMPRODUCT((Table2[[Start Date]:[Start Date]]&lt;=U$5)*(Table2[[Return Date]:[Return Date]]&gt;=U$5)*(Table2[[Last Name]:[Last Name]]=$A38)*(Table2[[Event]:[Event]]="Quarters")),"QTRS",IF(SUMPRODUCT((Table2[[Start Date]:[Start Date]]&lt;=U$5)*(Table2[[Return Date]:[Return Date]]&gt;=U$5)*(Table2[[Last Name]:[Last Name]]=$A38)*(Table2[[Event]:[Event]]="Appt")),"APPT",IF(SUMPRODUCT((Table2[[Start Date]:[Start Date]]&lt;=U$5)*(Table2[[Return Date]:[Return Date]]&gt;=U$5)*(Table2[[Last Name]:[Last Name]]=$A38)*(Table2[[Event]:[Event]]="Bay Orderly")),"BO",IF(SUMPRODUCT((Table2[[Start Date]:[Start Date]]&lt;=U$5)*(Table2[[Return Date]:[Return Date]]&gt;=U$5)*(Table2[[Last Name]:[Last Name]]=$A38)*(Table2[[Event]:[Event]]="Training")),"TRN",IF(SUMPRODUCT((Table2[[Start Date]:[Start Date]]&lt;=U$5)*(Table2[[Return Date]:[Return Date]]&gt;=U$5)*(Table2[[Last Name]:[Last Name]]=$A38)*(Table2[[Event]:[Event]]="PME")),"PME",IF(SUMPRODUCT((Table2[[Start Date]:[Start Date]]&lt;=U$5)*(Table2[[Return Date]:[Return Date]]&gt;=U$5)*(Table2[[Last Name]:[Last Name]]=$A38)*(Table2[[Event]:[Event]]="Leave")),"LV","")))))))),0)</f>
        <v/>
      </c>
      <c r="V38" s="28" t="str">
        <f>IF($A38&lt;&gt;"",IF(SUMPRODUCT((Table2[[Start Date]:[Start Date]]&lt;=V$5)*(Table2[[Return Date]:[Return Date]]&gt;=V$5)*(Table2[[Last Name]:[Last Name]]=$A38)*(Table2[[Event]:[Event]]="Deployed")),"DPLY",IF(SUMPRODUCT((Table2[[Start Date]:[Start Date]]&lt;=V$5)*(Table2[[Return Date]:[Return Date]]&gt;=V$5)*(Table2[[Last Name]:[Last Name]]=$A38)*(Table2[[Event]:[Event]]="TDY")),"TDY",IF(SUMPRODUCT((Table2[[Start Date]:[Start Date]]&lt;=V$5)*(Table2[[Return Date]:[Return Date]]&gt;=V$5)*(Table2[[Last Name]:[Last Name]]=$A38)*(Table2[[Event]:[Event]]="Quarters")),"QTRS",IF(SUMPRODUCT((Table2[[Start Date]:[Start Date]]&lt;=V$5)*(Table2[[Return Date]:[Return Date]]&gt;=V$5)*(Table2[[Last Name]:[Last Name]]=$A38)*(Table2[[Event]:[Event]]="Appt")),"APPT",IF(SUMPRODUCT((Table2[[Start Date]:[Start Date]]&lt;=V$5)*(Table2[[Return Date]:[Return Date]]&gt;=V$5)*(Table2[[Last Name]:[Last Name]]=$A38)*(Table2[[Event]:[Event]]="Bay Orderly")),"BO",IF(SUMPRODUCT((Table2[[Start Date]:[Start Date]]&lt;=V$5)*(Table2[[Return Date]:[Return Date]]&gt;=V$5)*(Table2[[Last Name]:[Last Name]]=$A38)*(Table2[[Event]:[Event]]="Training")),"TRN",IF(SUMPRODUCT((Table2[[Start Date]:[Start Date]]&lt;=V$5)*(Table2[[Return Date]:[Return Date]]&gt;=V$5)*(Table2[[Last Name]:[Last Name]]=$A38)*(Table2[[Event]:[Event]]="PME")),"PME",IF(SUMPRODUCT((Table2[[Start Date]:[Start Date]]&lt;=V$5)*(Table2[[Return Date]:[Return Date]]&gt;=V$5)*(Table2[[Last Name]:[Last Name]]=$A38)*(Table2[[Event]:[Event]]="Leave")),"LV","")))))))),0)</f>
        <v/>
      </c>
      <c r="W38" s="28" t="str">
        <f>IF($A38&lt;&gt;"",IF(SUMPRODUCT((Table2[[Start Date]:[Start Date]]&lt;=W$5)*(Table2[[Return Date]:[Return Date]]&gt;=W$5)*(Table2[[Last Name]:[Last Name]]=$A38)*(Table2[[Event]:[Event]]="Deployed")),"DPLY",IF(SUMPRODUCT((Table2[[Start Date]:[Start Date]]&lt;=W$5)*(Table2[[Return Date]:[Return Date]]&gt;=W$5)*(Table2[[Last Name]:[Last Name]]=$A38)*(Table2[[Event]:[Event]]="TDY")),"TDY",IF(SUMPRODUCT((Table2[[Start Date]:[Start Date]]&lt;=W$5)*(Table2[[Return Date]:[Return Date]]&gt;=W$5)*(Table2[[Last Name]:[Last Name]]=$A38)*(Table2[[Event]:[Event]]="Quarters")),"QTRS",IF(SUMPRODUCT((Table2[[Start Date]:[Start Date]]&lt;=W$5)*(Table2[[Return Date]:[Return Date]]&gt;=W$5)*(Table2[[Last Name]:[Last Name]]=$A38)*(Table2[[Event]:[Event]]="Appt")),"APPT",IF(SUMPRODUCT((Table2[[Start Date]:[Start Date]]&lt;=W$5)*(Table2[[Return Date]:[Return Date]]&gt;=W$5)*(Table2[[Last Name]:[Last Name]]=$A38)*(Table2[[Event]:[Event]]="Bay Orderly")),"BO",IF(SUMPRODUCT((Table2[[Start Date]:[Start Date]]&lt;=W$5)*(Table2[[Return Date]:[Return Date]]&gt;=W$5)*(Table2[[Last Name]:[Last Name]]=$A38)*(Table2[[Event]:[Event]]="Training")),"TRN",IF(SUMPRODUCT((Table2[[Start Date]:[Start Date]]&lt;=W$5)*(Table2[[Return Date]:[Return Date]]&gt;=W$5)*(Table2[[Last Name]:[Last Name]]=$A38)*(Table2[[Event]:[Event]]="PME")),"PME",IF(SUMPRODUCT((Table2[[Start Date]:[Start Date]]&lt;=W$5)*(Table2[[Return Date]:[Return Date]]&gt;=W$5)*(Table2[[Last Name]:[Last Name]]=$A38)*(Table2[[Event]:[Event]]="Leave")),"LV","")))))))),0)</f>
        <v/>
      </c>
      <c r="X38" s="28" t="str">
        <f>IF($A38&lt;&gt;"",IF(SUMPRODUCT((Table2[[Start Date]:[Start Date]]&lt;=X$5)*(Table2[[Return Date]:[Return Date]]&gt;=X$5)*(Table2[[Last Name]:[Last Name]]=$A38)*(Table2[[Event]:[Event]]="Deployed")),"DPLY",IF(SUMPRODUCT((Table2[[Start Date]:[Start Date]]&lt;=X$5)*(Table2[[Return Date]:[Return Date]]&gt;=X$5)*(Table2[[Last Name]:[Last Name]]=$A38)*(Table2[[Event]:[Event]]="TDY")),"TDY",IF(SUMPRODUCT((Table2[[Start Date]:[Start Date]]&lt;=X$5)*(Table2[[Return Date]:[Return Date]]&gt;=X$5)*(Table2[[Last Name]:[Last Name]]=$A38)*(Table2[[Event]:[Event]]="Quarters")),"QTRS",IF(SUMPRODUCT((Table2[[Start Date]:[Start Date]]&lt;=X$5)*(Table2[[Return Date]:[Return Date]]&gt;=X$5)*(Table2[[Last Name]:[Last Name]]=$A38)*(Table2[[Event]:[Event]]="Appt")),"APPT",IF(SUMPRODUCT((Table2[[Start Date]:[Start Date]]&lt;=X$5)*(Table2[[Return Date]:[Return Date]]&gt;=X$5)*(Table2[[Last Name]:[Last Name]]=$A38)*(Table2[[Event]:[Event]]="Bay Orderly")),"BO",IF(SUMPRODUCT((Table2[[Start Date]:[Start Date]]&lt;=X$5)*(Table2[[Return Date]:[Return Date]]&gt;=X$5)*(Table2[[Last Name]:[Last Name]]=$A38)*(Table2[[Event]:[Event]]="Training")),"TRN",IF(SUMPRODUCT((Table2[[Start Date]:[Start Date]]&lt;=X$5)*(Table2[[Return Date]:[Return Date]]&gt;=X$5)*(Table2[[Last Name]:[Last Name]]=$A38)*(Table2[[Event]:[Event]]="PME")),"PME",IF(SUMPRODUCT((Table2[[Start Date]:[Start Date]]&lt;=X$5)*(Table2[[Return Date]:[Return Date]]&gt;=X$5)*(Table2[[Last Name]:[Last Name]]=$A38)*(Table2[[Event]:[Event]]="Leave")),"LV","")))))))),0)</f>
        <v/>
      </c>
      <c r="Y38" s="28" t="str">
        <f>IF($A38&lt;&gt;"",IF(SUMPRODUCT((Table2[[Start Date]:[Start Date]]&lt;=Y$5)*(Table2[[Return Date]:[Return Date]]&gt;=Y$5)*(Table2[[Last Name]:[Last Name]]=$A38)*(Table2[[Event]:[Event]]="Deployed")),"DPLY",IF(SUMPRODUCT((Table2[[Start Date]:[Start Date]]&lt;=Y$5)*(Table2[[Return Date]:[Return Date]]&gt;=Y$5)*(Table2[[Last Name]:[Last Name]]=$A38)*(Table2[[Event]:[Event]]="TDY")),"TDY",IF(SUMPRODUCT((Table2[[Start Date]:[Start Date]]&lt;=Y$5)*(Table2[[Return Date]:[Return Date]]&gt;=Y$5)*(Table2[[Last Name]:[Last Name]]=$A38)*(Table2[[Event]:[Event]]="Quarters")),"QTRS",IF(SUMPRODUCT((Table2[[Start Date]:[Start Date]]&lt;=Y$5)*(Table2[[Return Date]:[Return Date]]&gt;=Y$5)*(Table2[[Last Name]:[Last Name]]=$A38)*(Table2[[Event]:[Event]]="Appt")),"APPT",IF(SUMPRODUCT((Table2[[Start Date]:[Start Date]]&lt;=Y$5)*(Table2[[Return Date]:[Return Date]]&gt;=Y$5)*(Table2[[Last Name]:[Last Name]]=$A38)*(Table2[[Event]:[Event]]="Bay Orderly")),"BO",IF(SUMPRODUCT((Table2[[Start Date]:[Start Date]]&lt;=Y$5)*(Table2[[Return Date]:[Return Date]]&gt;=Y$5)*(Table2[[Last Name]:[Last Name]]=$A38)*(Table2[[Event]:[Event]]="Training")),"TRN",IF(SUMPRODUCT((Table2[[Start Date]:[Start Date]]&lt;=Y$5)*(Table2[[Return Date]:[Return Date]]&gt;=Y$5)*(Table2[[Last Name]:[Last Name]]=$A38)*(Table2[[Event]:[Event]]="PME")),"PME",IF(SUMPRODUCT((Table2[[Start Date]:[Start Date]]&lt;=Y$5)*(Table2[[Return Date]:[Return Date]]&gt;=Y$5)*(Table2[[Last Name]:[Last Name]]=$A38)*(Table2[[Event]:[Event]]="Leave")),"LV","")))))))),0)</f>
        <v>LV</v>
      </c>
      <c r="Z38" s="28" t="str">
        <f>IF($A38&lt;&gt;"",IF(SUMPRODUCT((Table2[[Start Date]:[Start Date]]&lt;=Z$5)*(Table2[[Return Date]:[Return Date]]&gt;=Z$5)*(Table2[[Last Name]:[Last Name]]=$A38)*(Table2[[Event]:[Event]]="Deployed")),"DPLY",IF(SUMPRODUCT((Table2[[Start Date]:[Start Date]]&lt;=Z$5)*(Table2[[Return Date]:[Return Date]]&gt;=Z$5)*(Table2[[Last Name]:[Last Name]]=$A38)*(Table2[[Event]:[Event]]="TDY")),"TDY",IF(SUMPRODUCT((Table2[[Start Date]:[Start Date]]&lt;=Z$5)*(Table2[[Return Date]:[Return Date]]&gt;=Z$5)*(Table2[[Last Name]:[Last Name]]=$A38)*(Table2[[Event]:[Event]]="Quarters")),"QTRS",IF(SUMPRODUCT((Table2[[Start Date]:[Start Date]]&lt;=Z$5)*(Table2[[Return Date]:[Return Date]]&gt;=Z$5)*(Table2[[Last Name]:[Last Name]]=$A38)*(Table2[[Event]:[Event]]="Appt")),"APPT",IF(SUMPRODUCT((Table2[[Start Date]:[Start Date]]&lt;=Z$5)*(Table2[[Return Date]:[Return Date]]&gt;=Z$5)*(Table2[[Last Name]:[Last Name]]=$A38)*(Table2[[Event]:[Event]]="Bay Orderly")),"BO",IF(SUMPRODUCT((Table2[[Start Date]:[Start Date]]&lt;=Z$5)*(Table2[[Return Date]:[Return Date]]&gt;=Z$5)*(Table2[[Last Name]:[Last Name]]=$A38)*(Table2[[Event]:[Event]]="Training")),"TRN",IF(SUMPRODUCT((Table2[[Start Date]:[Start Date]]&lt;=Z$5)*(Table2[[Return Date]:[Return Date]]&gt;=Z$5)*(Table2[[Last Name]:[Last Name]]=$A38)*(Table2[[Event]:[Event]]="PME")),"PME",IF(SUMPRODUCT((Table2[[Start Date]:[Start Date]]&lt;=Z$5)*(Table2[[Return Date]:[Return Date]]&gt;=Z$5)*(Table2[[Last Name]:[Last Name]]=$A38)*(Table2[[Event]:[Event]]="Leave")),"LV","")))))))),0)</f>
        <v>LV</v>
      </c>
      <c r="AA38" s="28" t="str">
        <f>IF($A38&lt;&gt;"",IF(SUMPRODUCT((Table2[[Start Date]:[Start Date]]&lt;=AA$5)*(Table2[[Return Date]:[Return Date]]&gt;=AA$5)*(Table2[[Last Name]:[Last Name]]=$A38)*(Table2[[Event]:[Event]]="Deployed")),"DPLY",IF(SUMPRODUCT((Table2[[Start Date]:[Start Date]]&lt;=AA$5)*(Table2[[Return Date]:[Return Date]]&gt;=AA$5)*(Table2[[Last Name]:[Last Name]]=$A38)*(Table2[[Event]:[Event]]="TDY")),"TDY",IF(SUMPRODUCT((Table2[[Start Date]:[Start Date]]&lt;=AA$5)*(Table2[[Return Date]:[Return Date]]&gt;=AA$5)*(Table2[[Last Name]:[Last Name]]=$A38)*(Table2[[Event]:[Event]]="Quarters")),"QTRS",IF(SUMPRODUCT((Table2[[Start Date]:[Start Date]]&lt;=AA$5)*(Table2[[Return Date]:[Return Date]]&gt;=AA$5)*(Table2[[Last Name]:[Last Name]]=$A38)*(Table2[[Event]:[Event]]="Appt")),"APPT",IF(SUMPRODUCT((Table2[[Start Date]:[Start Date]]&lt;=AA$5)*(Table2[[Return Date]:[Return Date]]&gt;=AA$5)*(Table2[[Last Name]:[Last Name]]=$A38)*(Table2[[Event]:[Event]]="Bay Orderly")),"BO",IF(SUMPRODUCT((Table2[[Start Date]:[Start Date]]&lt;=AA$5)*(Table2[[Return Date]:[Return Date]]&gt;=AA$5)*(Table2[[Last Name]:[Last Name]]=$A38)*(Table2[[Event]:[Event]]="Training")),"TRN",IF(SUMPRODUCT((Table2[[Start Date]:[Start Date]]&lt;=AA$5)*(Table2[[Return Date]:[Return Date]]&gt;=AA$5)*(Table2[[Last Name]:[Last Name]]=$A38)*(Table2[[Event]:[Event]]="PME")),"PME",IF(SUMPRODUCT((Table2[[Start Date]:[Start Date]]&lt;=AA$5)*(Table2[[Return Date]:[Return Date]]&gt;=AA$5)*(Table2[[Last Name]:[Last Name]]=$A38)*(Table2[[Event]:[Event]]="Leave")),"LV","")))))))),0)</f>
        <v>LV</v>
      </c>
      <c r="AB38" s="28" t="str">
        <f>IF($A38&lt;&gt;"",IF(SUMPRODUCT((Table2[[Start Date]:[Start Date]]&lt;=AB$5)*(Table2[[Return Date]:[Return Date]]&gt;=AB$5)*(Table2[[Last Name]:[Last Name]]=$A38)*(Table2[[Event]:[Event]]="Deployed")),"DPLY",IF(SUMPRODUCT((Table2[[Start Date]:[Start Date]]&lt;=AB$5)*(Table2[[Return Date]:[Return Date]]&gt;=AB$5)*(Table2[[Last Name]:[Last Name]]=$A38)*(Table2[[Event]:[Event]]="TDY")),"TDY",IF(SUMPRODUCT((Table2[[Start Date]:[Start Date]]&lt;=AB$5)*(Table2[[Return Date]:[Return Date]]&gt;=AB$5)*(Table2[[Last Name]:[Last Name]]=$A38)*(Table2[[Event]:[Event]]="Quarters")),"QTRS",IF(SUMPRODUCT((Table2[[Start Date]:[Start Date]]&lt;=AB$5)*(Table2[[Return Date]:[Return Date]]&gt;=AB$5)*(Table2[[Last Name]:[Last Name]]=$A38)*(Table2[[Event]:[Event]]="Appt")),"APPT",IF(SUMPRODUCT((Table2[[Start Date]:[Start Date]]&lt;=AB$5)*(Table2[[Return Date]:[Return Date]]&gt;=AB$5)*(Table2[[Last Name]:[Last Name]]=$A38)*(Table2[[Event]:[Event]]="Bay Orderly")),"BO",IF(SUMPRODUCT((Table2[[Start Date]:[Start Date]]&lt;=AB$5)*(Table2[[Return Date]:[Return Date]]&gt;=AB$5)*(Table2[[Last Name]:[Last Name]]=$A38)*(Table2[[Event]:[Event]]="Training")),"TRN",IF(SUMPRODUCT((Table2[[Start Date]:[Start Date]]&lt;=AB$5)*(Table2[[Return Date]:[Return Date]]&gt;=AB$5)*(Table2[[Last Name]:[Last Name]]=$A38)*(Table2[[Event]:[Event]]="PME")),"PME",IF(SUMPRODUCT((Table2[[Start Date]:[Start Date]]&lt;=AB$5)*(Table2[[Return Date]:[Return Date]]&gt;=AB$5)*(Table2[[Last Name]:[Last Name]]=$A38)*(Table2[[Event]:[Event]]="Leave")),"LV","")))))))),0)</f>
        <v>LV</v>
      </c>
      <c r="AC38" s="28" t="str">
        <f>IF($A38&lt;&gt;"",IF(SUMPRODUCT((Table2[[Start Date]:[Start Date]]&lt;=AC$5)*(Table2[[Return Date]:[Return Date]]&gt;=AC$5)*(Table2[[Last Name]:[Last Name]]=$A38)*(Table2[[Event]:[Event]]="Deployed")),"DPLY",IF(SUMPRODUCT((Table2[[Start Date]:[Start Date]]&lt;=AC$5)*(Table2[[Return Date]:[Return Date]]&gt;=AC$5)*(Table2[[Last Name]:[Last Name]]=$A38)*(Table2[[Event]:[Event]]="TDY")),"TDY",IF(SUMPRODUCT((Table2[[Start Date]:[Start Date]]&lt;=AC$5)*(Table2[[Return Date]:[Return Date]]&gt;=AC$5)*(Table2[[Last Name]:[Last Name]]=$A38)*(Table2[[Event]:[Event]]="Quarters")),"QTRS",IF(SUMPRODUCT((Table2[[Start Date]:[Start Date]]&lt;=AC$5)*(Table2[[Return Date]:[Return Date]]&gt;=AC$5)*(Table2[[Last Name]:[Last Name]]=$A38)*(Table2[[Event]:[Event]]="Appt")),"APPT",IF(SUMPRODUCT((Table2[[Start Date]:[Start Date]]&lt;=AC$5)*(Table2[[Return Date]:[Return Date]]&gt;=AC$5)*(Table2[[Last Name]:[Last Name]]=$A38)*(Table2[[Event]:[Event]]="Bay Orderly")),"BO",IF(SUMPRODUCT((Table2[[Start Date]:[Start Date]]&lt;=AC$5)*(Table2[[Return Date]:[Return Date]]&gt;=AC$5)*(Table2[[Last Name]:[Last Name]]=$A38)*(Table2[[Event]:[Event]]="Training")),"TRN",IF(SUMPRODUCT((Table2[[Start Date]:[Start Date]]&lt;=AC$5)*(Table2[[Return Date]:[Return Date]]&gt;=AC$5)*(Table2[[Last Name]:[Last Name]]=$A38)*(Table2[[Event]:[Event]]="PME")),"PME",IF(SUMPRODUCT((Table2[[Start Date]:[Start Date]]&lt;=AC$5)*(Table2[[Return Date]:[Return Date]]&gt;=AC$5)*(Table2[[Last Name]:[Last Name]]=$A38)*(Table2[[Event]:[Event]]="Leave")),"LV","")))))))),0)</f>
        <v/>
      </c>
      <c r="AD38" s="28" t="str">
        <f>IF($A38&lt;&gt;"",IF(SUMPRODUCT((Table2[[Start Date]:[Start Date]]&lt;=AD$5)*(Table2[[Return Date]:[Return Date]]&gt;=AD$5)*(Table2[[Last Name]:[Last Name]]=$A38)*(Table2[[Event]:[Event]]="Deployed")),"DPLY",IF(SUMPRODUCT((Table2[[Start Date]:[Start Date]]&lt;=AD$5)*(Table2[[Return Date]:[Return Date]]&gt;=AD$5)*(Table2[[Last Name]:[Last Name]]=$A38)*(Table2[[Event]:[Event]]="TDY")),"TDY",IF(SUMPRODUCT((Table2[[Start Date]:[Start Date]]&lt;=AD$5)*(Table2[[Return Date]:[Return Date]]&gt;=AD$5)*(Table2[[Last Name]:[Last Name]]=$A38)*(Table2[[Event]:[Event]]="Quarters")),"QTRS",IF(SUMPRODUCT((Table2[[Start Date]:[Start Date]]&lt;=AD$5)*(Table2[[Return Date]:[Return Date]]&gt;=AD$5)*(Table2[[Last Name]:[Last Name]]=$A38)*(Table2[[Event]:[Event]]="Appt")),"APPT",IF(SUMPRODUCT((Table2[[Start Date]:[Start Date]]&lt;=AD$5)*(Table2[[Return Date]:[Return Date]]&gt;=AD$5)*(Table2[[Last Name]:[Last Name]]=$A38)*(Table2[[Event]:[Event]]="Bay Orderly")),"BO",IF(SUMPRODUCT((Table2[[Start Date]:[Start Date]]&lt;=AD$5)*(Table2[[Return Date]:[Return Date]]&gt;=AD$5)*(Table2[[Last Name]:[Last Name]]=$A38)*(Table2[[Event]:[Event]]="Training")),"TRN",IF(SUMPRODUCT((Table2[[Start Date]:[Start Date]]&lt;=AD$5)*(Table2[[Return Date]:[Return Date]]&gt;=AD$5)*(Table2[[Last Name]:[Last Name]]=$A38)*(Table2[[Event]:[Event]]="PME")),"PME",IF(SUMPRODUCT((Table2[[Start Date]:[Start Date]]&lt;=AD$5)*(Table2[[Return Date]:[Return Date]]&gt;=AD$5)*(Table2[[Last Name]:[Last Name]]=$A38)*(Table2[[Event]:[Event]]="Leave")),"LV","")))))))),0)</f>
        <v/>
      </c>
      <c r="AE38" s="28" t="str">
        <f>IF($A38&lt;&gt;"",IF(SUMPRODUCT((Table2[[Start Date]:[Start Date]]&lt;=AE$5)*(Table2[[Return Date]:[Return Date]]&gt;=AE$5)*(Table2[[Last Name]:[Last Name]]=$A38)*(Table2[[Event]:[Event]]="Deployed")),"DPLY",IF(SUMPRODUCT((Table2[[Start Date]:[Start Date]]&lt;=AE$5)*(Table2[[Return Date]:[Return Date]]&gt;=AE$5)*(Table2[[Last Name]:[Last Name]]=$A38)*(Table2[[Event]:[Event]]="TDY")),"TDY",IF(SUMPRODUCT((Table2[[Start Date]:[Start Date]]&lt;=AE$5)*(Table2[[Return Date]:[Return Date]]&gt;=AE$5)*(Table2[[Last Name]:[Last Name]]=$A38)*(Table2[[Event]:[Event]]="Quarters")),"QTRS",IF(SUMPRODUCT((Table2[[Start Date]:[Start Date]]&lt;=AE$5)*(Table2[[Return Date]:[Return Date]]&gt;=AE$5)*(Table2[[Last Name]:[Last Name]]=$A38)*(Table2[[Event]:[Event]]="Appt")),"APPT",IF(SUMPRODUCT((Table2[[Start Date]:[Start Date]]&lt;=AE$5)*(Table2[[Return Date]:[Return Date]]&gt;=AE$5)*(Table2[[Last Name]:[Last Name]]=$A38)*(Table2[[Event]:[Event]]="Bay Orderly")),"BO",IF(SUMPRODUCT((Table2[[Start Date]:[Start Date]]&lt;=AE$5)*(Table2[[Return Date]:[Return Date]]&gt;=AE$5)*(Table2[[Last Name]:[Last Name]]=$A38)*(Table2[[Event]:[Event]]="Training")),"TRN",IF(SUMPRODUCT((Table2[[Start Date]:[Start Date]]&lt;=AE$5)*(Table2[[Return Date]:[Return Date]]&gt;=AE$5)*(Table2[[Last Name]:[Last Name]]=$A38)*(Table2[[Event]:[Event]]="PME")),"PME",IF(SUMPRODUCT((Table2[[Start Date]:[Start Date]]&lt;=AE$5)*(Table2[[Return Date]:[Return Date]]&gt;=AE$5)*(Table2[[Last Name]:[Last Name]]=$A38)*(Table2[[Event]:[Event]]="Leave")),"LV","")))))))),0)</f>
        <v/>
      </c>
      <c r="AF38" s="28" t="str">
        <f>IF($A38&lt;&gt;"",IF(SUMPRODUCT((Table2[[Start Date]:[Start Date]]&lt;=AF$5)*(Table2[[Return Date]:[Return Date]]&gt;=AF$5)*(Table2[[Last Name]:[Last Name]]=$A38)*(Table2[[Event]:[Event]]="Deployed")),"DPLY",IF(SUMPRODUCT((Table2[[Start Date]:[Start Date]]&lt;=AF$5)*(Table2[[Return Date]:[Return Date]]&gt;=AF$5)*(Table2[[Last Name]:[Last Name]]=$A38)*(Table2[[Event]:[Event]]="TDY")),"TDY",IF(SUMPRODUCT((Table2[[Start Date]:[Start Date]]&lt;=AF$5)*(Table2[[Return Date]:[Return Date]]&gt;=AF$5)*(Table2[[Last Name]:[Last Name]]=$A38)*(Table2[[Event]:[Event]]="Quarters")),"QTRS",IF(SUMPRODUCT((Table2[[Start Date]:[Start Date]]&lt;=AF$5)*(Table2[[Return Date]:[Return Date]]&gt;=AF$5)*(Table2[[Last Name]:[Last Name]]=$A38)*(Table2[[Event]:[Event]]="Appt")),"APPT",IF(SUMPRODUCT((Table2[[Start Date]:[Start Date]]&lt;=AF$5)*(Table2[[Return Date]:[Return Date]]&gt;=AF$5)*(Table2[[Last Name]:[Last Name]]=$A38)*(Table2[[Event]:[Event]]="Bay Orderly")),"BO",IF(SUMPRODUCT((Table2[[Start Date]:[Start Date]]&lt;=AF$5)*(Table2[[Return Date]:[Return Date]]&gt;=AF$5)*(Table2[[Last Name]:[Last Name]]=$A38)*(Table2[[Event]:[Event]]="Training")),"TRN",IF(SUMPRODUCT((Table2[[Start Date]:[Start Date]]&lt;=AF$5)*(Table2[[Return Date]:[Return Date]]&gt;=AF$5)*(Table2[[Last Name]:[Last Name]]=$A38)*(Table2[[Event]:[Event]]="PME")),"PME",IF(SUMPRODUCT((Table2[[Start Date]:[Start Date]]&lt;=AF$5)*(Table2[[Return Date]:[Return Date]]&gt;=AF$5)*(Table2[[Last Name]:[Last Name]]=$A38)*(Table2[[Event]:[Event]]="Leave")),"LV","")))))))),0)</f>
        <v/>
      </c>
      <c r="AG38" s="28" t="str">
        <f>IF($A38&lt;&gt;"",IF(SUMPRODUCT((Table2[[Start Date]:[Start Date]]&lt;=AG$5)*(Table2[[Return Date]:[Return Date]]&gt;=AG$5)*(Table2[[Last Name]:[Last Name]]=$A38)*(Table2[[Event]:[Event]]="Deployed")),"DPLY",IF(SUMPRODUCT((Table2[[Start Date]:[Start Date]]&lt;=AG$5)*(Table2[[Return Date]:[Return Date]]&gt;=AG$5)*(Table2[[Last Name]:[Last Name]]=$A38)*(Table2[[Event]:[Event]]="TDY")),"TDY",IF(SUMPRODUCT((Table2[[Start Date]:[Start Date]]&lt;=AG$5)*(Table2[[Return Date]:[Return Date]]&gt;=AG$5)*(Table2[[Last Name]:[Last Name]]=$A38)*(Table2[[Event]:[Event]]="Quarters")),"QTRS",IF(SUMPRODUCT((Table2[[Start Date]:[Start Date]]&lt;=AG$5)*(Table2[[Return Date]:[Return Date]]&gt;=AG$5)*(Table2[[Last Name]:[Last Name]]=$A38)*(Table2[[Event]:[Event]]="Appt")),"APPT",IF(SUMPRODUCT((Table2[[Start Date]:[Start Date]]&lt;=AG$5)*(Table2[[Return Date]:[Return Date]]&gt;=AG$5)*(Table2[[Last Name]:[Last Name]]=$A38)*(Table2[[Event]:[Event]]="Bay Orderly")),"BO",IF(SUMPRODUCT((Table2[[Start Date]:[Start Date]]&lt;=AG$5)*(Table2[[Return Date]:[Return Date]]&gt;=AG$5)*(Table2[[Last Name]:[Last Name]]=$A38)*(Table2[[Event]:[Event]]="Training")),"TRN",IF(SUMPRODUCT((Table2[[Start Date]:[Start Date]]&lt;=AG$5)*(Table2[[Return Date]:[Return Date]]&gt;=AG$5)*(Table2[[Last Name]:[Last Name]]=$A38)*(Table2[[Event]:[Event]]="PME")),"PME",IF(SUMPRODUCT((Table2[[Start Date]:[Start Date]]&lt;=AG$5)*(Table2[[Return Date]:[Return Date]]&gt;=AG$5)*(Table2[[Last Name]:[Last Name]]=$A38)*(Table2[[Event]:[Event]]="Leave")),"LV","")))))))),0)</f>
        <v/>
      </c>
      <c r="AH38" s="28" t="str">
        <f>IF($A38&lt;&gt;"",IF(SUMPRODUCT((Table2[[Start Date]:[Start Date]]&lt;=AH$5)*(Table2[[Return Date]:[Return Date]]&gt;=AH$5)*(Table2[[Last Name]:[Last Name]]=$A38)*(Table2[[Event]:[Event]]="Deployed")),"DPLY",IF(SUMPRODUCT((Table2[[Start Date]:[Start Date]]&lt;=AH$5)*(Table2[[Return Date]:[Return Date]]&gt;=AH$5)*(Table2[[Last Name]:[Last Name]]=$A38)*(Table2[[Event]:[Event]]="TDY")),"TDY",IF(SUMPRODUCT((Table2[[Start Date]:[Start Date]]&lt;=AH$5)*(Table2[[Return Date]:[Return Date]]&gt;=AH$5)*(Table2[[Last Name]:[Last Name]]=$A38)*(Table2[[Event]:[Event]]="Quarters")),"QTRS",IF(SUMPRODUCT((Table2[[Start Date]:[Start Date]]&lt;=AH$5)*(Table2[[Return Date]:[Return Date]]&gt;=AH$5)*(Table2[[Last Name]:[Last Name]]=$A38)*(Table2[[Event]:[Event]]="Appt")),"APPT",IF(SUMPRODUCT((Table2[[Start Date]:[Start Date]]&lt;=AH$5)*(Table2[[Return Date]:[Return Date]]&gt;=AH$5)*(Table2[[Last Name]:[Last Name]]=$A38)*(Table2[[Event]:[Event]]="Bay Orderly")),"BO",IF(SUMPRODUCT((Table2[[Start Date]:[Start Date]]&lt;=AH$5)*(Table2[[Return Date]:[Return Date]]&gt;=AH$5)*(Table2[[Last Name]:[Last Name]]=$A38)*(Table2[[Event]:[Event]]="Training")),"TRN",IF(SUMPRODUCT((Table2[[Start Date]:[Start Date]]&lt;=AH$5)*(Table2[[Return Date]:[Return Date]]&gt;=AH$5)*(Table2[[Last Name]:[Last Name]]=$A38)*(Table2[[Event]:[Event]]="PME")),"PME",IF(SUMPRODUCT((Table2[[Start Date]:[Start Date]]&lt;=AH$5)*(Table2[[Return Date]:[Return Date]]&gt;=AH$5)*(Table2[[Last Name]:[Last Name]]=$A38)*(Table2[[Event]:[Event]]="Leave")),"LV","")))))))),0)</f>
        <v/>
      </c>
      <c r="AI38" s="61" t="str">
        <f>IF($A38&lt;&gt;"",IF(SUMPRODUCT((Table2[[Start Date]:[Start Date]]&lt;=AI$5)*(Table2[[Return Date]:[Return Date]]&gt;=AI$5)*(Table2[[Last Name]:[Last Name]]=$A38)*(Table2[[Event]:[Event]]="Deployed")),"DPLY",IF(SUMPRODUCT((Table2[[Start Date]:[Start Date]]&lt;=AI$5)*(Table2[[Return Date]:[Return Date]]&gt;=AI$5)*(Table2[[Last Name]:[Last Name]]=$A38)*(Table2[[Event]:[Event]]="TDY")),"TDY",IF(SUMPRODUCT((Table2[[Start Date]:[Start Date]]&lt;=AI$5)*(Table2[[Return Date]:[Return Date]]&gt;=AI$5)*(Table2[[Last Name]:[Last Name]]=$A38)*(Table2[[Event]:[Event]]="Quarters")),"QTRS",IF(SUMPRODUCT((Table2[[Start Date]:[Start Date]]&lt;=AI$5)*(Table2[[Return Date]:[Return Date]]&gt;=AI$5)*(Table2[[Last Name]:[Last Name]]=$A38)*(Table2[[Event]:[Event]]="Appt")),"APPT",IF(SUMPRODUCT((Table2[[Start Date]:[Start Date]]&lt;=AI$5)*(Table2[[Return Date]:[Return Date]]&gt;=AI$5)*(Table2[[Last Name]:[Last Name]]=$A38)*(Table2[[Event]:[Event]]="Bay Orderly")),"BO",IF(SUMPRODUCT((Table2[[Start Date]:[Start Date]]&lt;=AI$5)*(Table2[[Return Date]:[Return Date]]&gt;=AI$5)*(Table2[[Last Name]:[Last Name]]=$A38)*(Table2[[Event]:[Event]]="Training")),"TRN",IF(SUMPRODUCT((Table2[[Start Date]:[Start Date]]&lt;=AI$5)*(Table2[[Return Date]:[Return Date]]&gt;=AI$5)*(Table2[[Last Name]:[Last Name]]=$A38)*(Table2[[Event]:[Event]]="PME")),"PME",IF(SUMPRODUCT((Table2[[Start Date]:[Start Date]]&lt;=AI$5)*(Table2[[Return Date]:[Return Date]]&gt;=AI$5)*(Table2[[Last Name]:[Last Name]]=$A38)*(Table2[[Event]:[Event]]="Leave")),"LV","")))))))),0)</f>
        <v/>
      </c>
    </row>
    <row r="39" spans="1:35" x14ac:dyDescent="0.25">
      <c r="A39" s="74" t="s">
        <v>30</v>
      </c>
      <c r="B39" s="75" t="str">
        <f>IFERROR(INDEX(Table3[Rank],MATCH('Flight Schedule'!A39,Names,0)),"")</f>
        <v>SSgt</v>
      </c>
      <c r="C39" s="76"/>
      <c r="D39" s="77">
        <f>_xlfn.IFNA(INDEX(Table3[Deros],MATCH('Flight Schedule'!$A39,Table3[Last Name],0)),"")</f>
        <v>45168</v>
      </c>
      <c r="E39" s="28" t="str">
        <f>IF($A39&lt;&gt;"",IF(SUMPRODUCT((Table2[[Start Date]:[Start Date]]&lt;=E$5)*(Table2[[Return Date]:[Return Date]]&gt;=E$5)*(Table2[[Last Name]:[Last Name]]=$A39)*(Table2[[Event]:[Event]]="Deployed")),"DPLY",IF(SUMPRODUCT((Table2[[Start Date]:[Start Date]]&lt;=E$5)*(Table2[[Return Date]:[Return Date]]&gt;=E$5)*(Table2[[Last Name]:[Last Name]]=$A39)*(Table2[[Event]:[Event]]="TDY")),"TDY",IF(SUMPRODUCT((Table2[[Start Date]:[Start Date]]&lt;=E$5)*(Table2[[Return Date]:[Return Date]]&gt;=E$5)*(Table2[[Last Name]:[Last Name]]=$A39)*(Table2[[Event]:[Event]]="Quarters")),"QTRS",IF(SUMPRODUCT((Table2[[Start Date]:[Start Date]]&lt;=E$5)*(Table2[[Return Date]:[Return Date]]&gt;=E$5)*(Table2[[Last Name]:[Last Name]]=$A39)*(Table2[[Event]:[Event]]="Appt")),"APPT",IF(SUMPRODUCT((Table2[[Start Date]:[Start Date]]&lt;=E$5)*(Table2[[Return Date]:[Return Date]]&gt;=E$5)*(Table2[[Last Name]:[Last Name]]=$A39)*(Table2[[Event]:[Event]]="Bay Orderly")),"BO",IF(SUMPRODUCT((Table2[[Start Date]:[Start Date]]&lt;=E$5)*(Table2[[Return Date]:[Return Date]]&gt;=E$5)*(Table2[[Last Name]:[Last Name]]=$A39)*(Table2[[Event]:[Event]]="Training")),"TRN",IF(SUMPRODUCT((Table2[[Start Date]:[Start Date]]&lt;=E$5)*(Table2[[Return Date]:[Return Date]]&gt;=E$5)*(Table2[[Last Name]:[Last Name]]=$A39)*(Table2[[Event]:[Event]]="PME")),"PME",IF(SUMPRODUCT((Table2[[Start Date]:[Start Date]]&lt;=E$5)*(Table2[[Return Date]:[Return Date]]&gt;=E$5)*(Table2[[Last Name]:[Last Name]]=$A39)*(Table2[[Event]:[Event]]="Leave")),"LV","")))))))),0)</f>
        <v/>
      </c>
      <c r="F39" s="28" t="str">
        <f>IF($A39&lt;&gt;"",IF(SUMPRODUCT((Table2[[Start Date]:[Start Date]]&lt;=F$5)*(Table2[[Return Date]:[Return Date]]&gt;=F$5)*(Table2[[Last Name]:[Last Name]]=$A39)*(Table2[[Event]:[Event]]="Deployed")),"DPLY",IF(SUMPRODUCT((Table2[[Start Date]:[Start Date]]&lt;=F$5)*(Table2[[Return Date]:[Return Date]]&gt;=F$5)*(Table2[[Last Name]:[Last Name]]=$A39)*(Table2[[Event]:[Event]]="TDY")),"TDY",IF(SUMPRODUCT((Table2[[Start Date]:[Start Date]]&lt;=F$5)*(Table2[[Return Date]:[Return Date]]&gt;=F$5)*(Table2[[Last Name]:[Last Name]]=$A39)*(Table2[[Event]:[Event]]="Quarters")),"QTRS",IF(SUMPRODUCT((Table2[[Start Date]:[Start Date]]&lt;=F$5)*(Table2[[Return Date]:[Return Date]]&gt;=F$5)*(Table2[[Last Name]:[Last Name]]=$A39)*(Table2[[Event]:[Event]]="Appt")),"APPT",IF(SUMPRODUCT((Table2[[Start Date]:[Start Date]]&lt;=F$5)*(Table2[[Return Date]:[Return Date]]&gt;=F$5)*(Table2[[Last Name]:[Last Name]]=$A39)*(Table2[[Event]:[Event]]="Bay Orderly")),"BO",IF(SUMPRODUCT((Table2[[Start Date]:[Start Date]]&lt;=F$5)*(Table2[[Return Date]:[Return Date]]&gt;=F$5)*(Table2[[Last Name]:[Last Name]]=$A39)*(Table2[[Event]:[Event]]="Training")),"TRN",IF(SUMPRODUCT((Table2[[Start Date]:[Start Date]]&lt;=F$5)*(Table2[[Return Date]:[Return Date]]&gt;=F$5)*(Table2[[Last Name]:[Last Name]]=$A39)*(Table2[[Event]:[Event]]="PME")),"PME",IF(SUMPRODUCT((Table2[[Start Date]:[Start Date]]&lt;=F$5)*(Table2[[Return Date]:[Return Date]]&gt;=F$5)*(Table2[[Last Name]:[Last Name]]=$A39)*(Table2[[Event]:[Event]]="Leave")),"LV","")))))))),0)</f>
        <v/>
      </c>
      <c r="G39" s="28" t="str">
        <f>IF($A39&lt;&gt;"",IF(SUMPRODUCT((Table2[[Start Date]:[Start Date]]&lt;=G$5)*(Table2[[Return Date]:[Return Date]]&gt;=G$5)*(Table2[[Last Name]:[Last Name]]=$A39)*(Table2[[Event]:[Event]]="Deployed")),"DPLY",IF(SUMPRODUCT((Table2[[Start Date]:[Start Date]]&lt;=G$5)*(Table2[[Return Date]:[Return Date]]&gt;=G$5)*(Table2[[Last Name]:[Last Name]]=$A39)*(Table2[[Event]:[Event]]="TDY")),"TDY",IF(SUMPRODUCT((Table2[[Start Date]:[Start Date]]&lt;=G$5)*(Table2[[Return Date]:[Return Date]]&gt;=G$5)*(Table2[[Last Name]:[Last Name]]=$A39)*(Table2[[Event]:[Event]]="Quarters")),"QTRS",IF(SUMPRODUCT((Table2[[Start Date]:[Start Date]]&lt;=G$5)*(Table2[[Return Date]:[Return Date]]&gt;=G$5)*(Table2[[Last Name]:[Last Name]]=$A39)*(Table2[[Event]:[Event]]="Appt")),"APPT",IF(SUMPRODUCT((Table2[[Start Date]:[Start Date]]&lt;=G$5)*(Table2[[Return Date]:[Return Date]]&gt;=G$5)*(Table2[[Last Name]:[Last Name]]=$A39)*(Table2[[Event]:[Event]]="Bay Orderly")),"BO",IF(SUMPRODUCT((Table2[[Start Date]:[Start Date]]&lt;=G$5)*(Table2[[Return Date]:[Return Date]]&gt;=G$5)*(Table2[[Last Name]:[Last Name]]=$A39)*(Table2[[Event]:[Event]]="Training")),"TRN",IF(SUMPRODUCT((Table2[[Start Date]:[Start Date]]&lt;=G$5)*(Table2[[Return Date]:[Return Date]]&gt;=G$5)*(Table2[[Last Name]:[Last Name]]=$A39)*(Table2[[Event]:[Event]]="PME")),"PME",IF(SUMPRODUCT((Table2[[Start Date]:[Start Date]]&lt;=G$5)*(Table2[[Return Date]:[Return Date]]&gt;=G$5)*(Table2[[Last Name]:[Last Name]]=$A39)*(Table2[[Event]:[Event]]="Leave")),"LV","")))))))),0)</f>
        <v/>
      </c>
      <c r="H39" s="28" t="str">
        <f>IF($A39&lt;&gt;"",IF(SUMPRODUCT((Table2[[Start Date]:[Start Date]]&lt;=H$5)*(Table2[[Return Date]:[Return Date]]&gt;=H$5)*(Table2[[Last Name]:[Last Name]]=$A39)*(Table2[[Event]:[Event]]="Deployed")),"DPLY",IF(SUMPRODUCT((Table2[[Start Date]:[Start Date]]&lt;=H$5)*(Table2[[Return Date]:[Return Date]]&gt;=H$5)*(Table2[[Last Name]:[Last Name]]=$A39)*(Table2[[Event]:[Event]]="TDY")),"TDY",IF(SUMPRODUCT((Table2[[Start Date]:[Start Date]]&lt;=H$5)*(Table2[[Return Date]:[Return Date]]&gt;=H$5)*(Table2[[Last Name]:[Last Name]]=$A39)*(Table2[[Event]:[Event]]="Quarters")),"QTRS",IF(SUMPRODUCT((Table2[[Start Date]:[Start Date]]&lt;=H$5)*(Table2[[Return Date]:[Return Date]]&gt;=H$5)*(Table2[[Last Name]:[Last Name]]=$A39)*(Table2[[Event]:[Event]]="Appt")),"APPT",IF(SUMPRODUCT((Table2[[Start Date]:[Start Date]]&lt;=H$5)*(Table2[[Return Date]:[Return Date]]&gt;=H$5)*(Table2[[Last Name]:[Last Name]]=$A39)*(Table2[[Event]:[Event]]="Bay Orderly")),"BO",IF(SUMPRODUCT((Table2[[Start Date]:[Start Date]]&lt;=H$5)*(Table2[[Return Date]:[Return Date]]&gt;=H$5)*(Table2[[Last Name]:[Last Name]]=$A39)*(Table2[[Event]:[Event]]="Training")),"TRN",IF(SUMPRODUCT((Table2[[Start Date]:[Start Date]]&lt;=H$5)*(Table2[[Return Date]:[Return Date]]&gt;=H$5)*(Table2[[Last Name]:[Last Name]]=$A39)*(Table2[[Event]:[Event]]="PME")),"PME",IF(SUMPRODUCT((Table2[[Start Date]:[Start Date]]&lt;=H$5)*(Table2[[Return Date]:[Return Date]]&gt;=H$5)*(Table2[[Last Name]:[Last Name]]=$A39)*(Table2[[Event]:[Event]]="Leave")),"LV","")))))))),0)</f>
        <v/>
      </c>
      <c r="I39" s="28" t="str">
        <f>IF($A39&lt;&gt;"",IF(SUMPRODUCT((Table2[[Start Date]:[Start Date]]&lt;=I$5)*(Table2[[Return Date]:[Return Date]]&gt;=I$5)*(Table2[[Last Name]:[Last Name]]=$A39)*(Table2[[Event]:[Event]]="Deployed")),"DPLY",IF(SUMPRODUCT((Table2[[Start Date]:[Start Date]]&lt;=I$5)*(Table2[[Return Date]:[Return Date]]&gt;=I$5)*(Table2[[Last Name]:[Last Name]]=$A39)*(Table2[[Event]:[Event]]="TDY")),"TDY",IF(SUMPRODUCT((Table2[[Start Date]:[Start Date]]&lt;=I$5)*(Table2[[Return Date]:[Return Date]]&gt;=I$5)*(Table2[[Last Name]:[Last Name]]=$A39)*(Table2[[Event]:[Event]]="Quarters")),"QTRS",IF(SUMPRODUCT((Table2[[Start Date]:[Start Date]]&lt;=I$5)*(Table2[[Return Date]:[Return Date]]&gt;=I$5)*(Table2[[Last Name]:[Last Name]]=$A39)*(Table2[[Event]:[Event]]="Appt")),"APPT",IF(SUMPRODUCT((Table2[[Start Date]:[Start Date]]&lt;=I$5)*(Table2[[Return Date]:[Return Date]]&gt;=I$5)*(Table2[[Last Name]:[Last Name]]=$A39)*(Table2[[Event]:[Event]]="Bay Orderly")),"BO",IF(SUMPRODUCT((Table2[[Start Date]:[Start Date]]&lt;=I$5)*(Table2[[Return Date]:[Return Date]]&gt;=I$5)*(Table2[[Last Name]:[Last Name]]=$A39)*(Table2[[Event]:[Event]]="Training")),"TRN",IF(SUMPRODUCT((Table2[[Start Date]:[Start Date]]&lt;=I$5)*(Table2[[Return Date]:[Return Date]]&gt;=I$5)*(Table2[[Last Name]:[Last Name]]=$A39)*(Table2[[Event]:[Event]]="PME")),"PME",IF(SUMPRODUCT((Table2[[Start Date]:[Start Date]]&lt;=I$5)*(Table2[[Return Date]:[Return Date]]&gt;=I$5)*(Table2[[Last Name]:[Last Name]]=$A39)*(Table2[[Event]:[Event]]="Leave")),"LV","")))))))),0)</f>
        <v/>
      </c>
      <c r="J39" s="28" t="str">
        <f>IF($A39&lt;&gt;"",IF(SUMPRODUCT((Table2[[Start Date]:[Start Date]]&lt;=J$5)*(Table2[[Return Date]:[Return Date]]&gt;=J$5)*(Table2[[Last Name]:[Last Name]]=$A39)*(Table2[[Event]:[Event]]="Deployed")),"DPLY",IF(SUMPRODUCT((Table2[[Start Date]:[Start Date]]&lt;=J$5)*(Table2[[Return Date]:[Return Date]]&gt;=J$5)*(Table2[[Last Name]:[Last Name]]=$A39)*(Table2[[Event]:[Event]]="TDY")),"TDY",IF(SUMPRODUCT((Table2[[Start Date]:[Start Date]]&lt;=J$5)*(Table2[[Return Date]:[Return Date]]&gt;=J$5)*(Table2[[Last Name]:[Last Name]]=$A39)*(Table2[[Event]:[Event]]="Quarters")),"QTRS",IF(SUMPRODUCT((Table2[[Start Date]:[Start Date]]&lt;=J$5)*(Table2[[Return Date]:[Return Date]]&gt;=J$5)*(Table2[[Last Name]:[Last Name]]=$A39)*(Table2[[Event]:[Event]]="Appt")),"APPT",IF(SUMPRODUCT((Table2[[Start Date]:[Start Date]]&lt;=J$5)*(Table2[[Return Date]:[Return Date]]&gt;=J$5)*(Table2[[Last Name]:[Last Name]]=$A39)*(Table2[[Event]:[Event]]="Bay Orderly")),"BO",IF(SUMPRODUCT((Table2[[Start Date]:[Start Date]]&lt;=J$5)*(Table2[[Return Date]:[Return Date]]&gt;=J$5)*(Table2[[Last Name]:[Last Name]]=$A39)*(Table2[[Event]:[Event]]="Training")),"TRN",IF(SUMPRODUCT((Table2[[Start Date]:[Start Date]]&lt;=J$5)*(Table2[[Return Date]:[Return Date]]&gt;=J$5)*(Table2[[Last Name]:[Last Name]]=$A39)*(Table2[[Event]:[Event]]="PME")),"PME",IF(SUMPRODUCT((Table2[[Start Date]:[Start Date]]&lt;=J$5)*(Table2[[Return Date]:[Return Date]]&gt;=J$5)*(Table2[[Last Name]:[Last Name]]=$A39)*(Table2[[Event]:[Event]]="Leave")),"LV","")))))))),0)</f>
        <v/>
      </c>
      <c r="K39" s="28" t="str">
        <f>IF($A39&lt;&gt;"",IF(SUMPRODUCT((Table2[[Start Date]:[Start Date]]&lt;=K$5)*(Table2[[Return Date]:[Return Date]]&gt;=K$5)*(Table2[[Last Name]:[Last Name]]=$A39)*(Table2[[Event]:[Event]]="Deployed")),"DPLY",IF(SUMPRODUCT((Table2[[Start Date]:[Start Date]]&lt;=K$5)*(Table2[[Return Date]:[Return Date]]&gt;=K$5)*(Table2[[Last Name]:[Last Name]]=$A39)*(Table2[[Event]:[Event]]="TDY")),"TDY",IF(SUMPRODUCT((Table2[[Start Date]:[Start Date]]&lt;=K$5)*(Table2[[Return Date]:[Return Date]]&gt;=K$5)*(Table2[[Last Name]:[Last Name]]=$A39)*(Table2[[Event]:[Event]]="Quarters")),"QTRS",IF(SUMPRODUCT((Table2[[Start Date]:[Start Date]]&lt;=K$5)*(Table2[[Return Date]:[Return Date]]&gt;=K$5)*(Table2[[Last Name]:[Last Name]]=$A39)*(Table2[[Event]:[Event]]="Appt")),"APPT",IF(SUMPRODUCT((Table2[[Start Date]:[Start Date]]&lt;=K$5)*(Table2[[Return Date]:[Return Date]]&gt;=K$5)*(Table2[[Last Name]:[Last Name]]=$A39)*(Table2[[Event]:[Event]]="Bay Orderly")),"BO",IF(SUMPRODUCT((Table2[[Start Date]:[Start Date]]&lt;=K$5)*(Table2[[Return Date]:[Return Date]]&gt;=K$5)*(Table2[[Last Name]:[Last Name]]=$A39)*(Table2[[Event]:[Event]]="Training")),"TRN",IF(SUMPRODUCT((Table2[[Start Date]:[Start Date]]&lt;=K$5)*(Table2[[Return Date]:[Return Date]]&gt;=K$5)*(Table2[[Last Name]:[Last Name]]=$A39)*(Table2[[Event]:[Event]]="PME")),"PME",IF(SUMPRODUCT((Table2[[Start Date]:[Start Date]]&lt;=K$5)*(Table2[[Return Date]:[Return Date]]&gt;=K$5)*(Table2[[Last Name]:[Last Name]]=$A39)*(Table2[[Event]:[Event]]="Leave")),"LV","")))))))),0)</f>
        <v/>
      </c>
      <c r="L39" s="28" t="str">
        <f>IF($A39&lt;&gt;"",IF(SUMPRODUCT((Table2[[Start Date]:[Start Date]]&lt;=L$5)*(Table2[[Return Date]:[Return Date]]&gt;=L$5)*(Table2[[Last Name]:[Last Name]]=$A39)*(Table2[[Event]:[Event]]="Deployed")),"DPLY",IF(SUMPRODUCT((Table2[[Start Date]:[Start Date]]&lt;=L$5)*(Table2[[Return Date]:[Return Date]]&gt;=L$5)*(Table2[[Last Name]:[Last Name]]=$A39)*(Table2[[Event]:[Event]]="TDY")),"TDY",IF(SUMPRODUCT((Table2[[Start Date]:[Start Date]]&lt;=L$5)*(Table2[[Return Date]:[Return Date]]&gt;=L$5)*(Table2[[Last Name]:[Last Name]]=$A39)*(Table2[[Event]:[Event]]="Quarters")),"QTRS",IF(SUMPRODUCT((Table2[[Start Date]:[Start Date]]&lt;=L$5)*(Table2[[Return Date]:[Return Date]]&gt;=L$5)*(Table2[[Last Name]:[Last Name]]=$A39)*(Table2[[Event]:[Event]]="Appt")),"APPT",IF(SUMPRODUCT((Table2[[Start Date]:[Start Date]]&lt;=L$5)*(Table2[[Return Date]:[Return Date]]&gt;=L$5)*(Table2[[Last Name]:[Last Name]]=$A39)*(Table2[[Event]:[Event]]="Bay Orderly")),"BO",IF(SUMPRODUCT((Table2[[Start Date]:[Start Date]]&lt;=L$5)*(Table2[[Return Date]:[Return Date]]&gt;=L$5)*(Table2[[Last Name]:[Last Name]]=$A39)*(Table2[[Event]:[Event]]="Training")),"TRN",IF(SUMPRODUCT((Table2[[Start Date]:[Start Date]]&lt;=L$5)*(Table2[[Return Date]:[Return Date]]&gt;=L$5)*(Table2[[Last Name]:[Last Name]]=$A39)*(Table2[[Event]:[Event]]="PME")),"PME",IF(SUMPRODUCT((Table2[[Start Date]:[Start Date]]&lt;=L$5)*(Table2[[Return Date]:[Return Date]]&gt;=L$5)*(Table2[[Last Name]:[Last Name]]=$A39)*(Table2[[Event]:[Event]]="Leave")),"LV","")))))))),0)</f>
        <v/>
      </c>
      <c r="M39" s="28" t="str">
        <f>IF($A39&lt;&gt;"",IF(SUMPRODUCT((Table2[[Start Date]:[Start Date]]&lt;=M$5)*(Table2[[Return Date]:[Return Date]]&gt;=M$5)*(Table2[[Last Name]:[Last Name]]=$A39)*(Table2[[Event]:[Event]]="Deployed")),"DPLY",IF(SUMPRODUCT((Table2[[Start Date]:[Start Date]]&lt;=M$5)*(Table2[[Return Date]:[Return Date]]&gt;=M$5)*(Table2[[Last Name]:[Last Name]]=$A39)*(Table2[[Event]:[Event]]="TDY")),"TDY",IF(SUMPRODUCT((Table2[[Start Date]:[Start Date]]&lt;=M$5)*(Table2[[Return Date]:[Return Date]]&gt;=M$5)*(Table2[[Last Name]:[Last Name]]=$A39)*(Table2[[Event]:[Event]]="Quarters")),"QTRS",IF(SUMPRODUCT((Table2[[Start Date]:[Start Date]]&lt;=M$5)*(Table2[[Return Date]:[Return Date]]&gt;=M$5)*(Table2[[Last Name]:[Last Name]]=$A39)*(Table2[[Event]:[Event]]="Appt")),"APPT",IF(SUMPRODUCT((Table2[[Start Date]:[Start Date]]&lt;=M$5)*(Table2[[Return Date]:[Return Date]]&gt;=M$5)*(Table2[[Last Name]:[Last Name]]=$A39)*(Table2[[Event]:[Event]]="Bay Orderly")),"BO",IF(SUMPRODUCT((Table2[[Start Date]:[Start Date]]&lt;=M$5)*(Table2[[Return Date]:[Return Date]]&gt;=M$5)*(Table2[[Last Name]:[Last Name]]=$A39)*(Table2[[Event]:[Event]]="Training")),"TRN",IF(SUMPRODUCT((Table2[[Start Date]:[Start Date]]&lt;=M$5)*(Table2[[Return Date]:[Return Date]]&gt;=M$5)*(Table2[[Last Name]:[Last Name]]=$A39)*(Table2[[Event]:[Event]]="PME")),"PME",IF(SUMPRODUCT((Table2[[Start Date]:[Start Date]]&lt;=M$5)*(Table2[[Return Date]:[Return Date]]&gt;=M$5)*(Table2[[Last Name]:[Last Name]]=$A39)*(Table2[[Event]:[Event]]="Leave")),"LV","")))))))),0)</f>
        <v/>
      </c>
      <c r="N39" s="28" t="str">
        <f>IF($A39&lt;&gt;"",IF(SUMPRODUCT((Table2[[Start Date]:[Start Date]]&lt;=N$5)*(Table2[[Return Date]:[Return Date]]&gt;=N$5)*(Table2[[Last Name]:[Last Name]]=$A39)*(Table2[[Event]:[Event]]="Deployed")),"DPLY",IF(SUMPRODUCT((Table2[[Start Date]:[Start Date]]&lt;=N$5)*(Table2[[Return Date]:[Return Date]]&gt;=N$5)*(Table2[[Last Name]:[Last Name]]=$A39)*(Table2[[Event]:[Event]]="TDY")),"TDY",IF(SUMPRODUCT((Table2[[Start Date]:[Start Date]]&lt;=N$5)*(Table2[[Return Date]:[Return Date]]&gt;=N$5)*(Table2[[Last Name]:[Last Name]]=$A39)*(Table2[[Event]:[Event]]="Quarters")),"QTRS",IF(SUMPRODUCT((Table2[[Start Date]:[Start Date]]&lt;=N$5)*(Table2[[Return Date]:[Return Date]]&gt;=N$5)*(Table2[[Last Name]:[Last Name]]=$A39)*(Table2[[Event]:[Event]]="Appt")),"APPT",IF(SUMPRODUCT((Table2[[Start Date]:[Start Date]]&lt;=N$5)*(Table2[[Return Date]:[Return Date]]&gt;=N$5)*(Table2[[Last Name]:[Last Name]]=$A39)*(Table2[[Event]:[Event]]="Bay Orderly")),"BO",IF(SUMPRODUCT((Table2[[Start Date]:[Start Date]]&lt;=N$5)*(Table2[[Return Date]:[Return Date]]&gt;=N$5)*(Table2[[Last Name]:[Last Name]]=$A39)*(Table2[[Event]:[Event]]="Training")),"TRN",IF(SUMPRODUCT((Table2[[Start Date]:[Start Date]]&lt;=N$5)*(Table2[[Return Date]:[Return Date]]&gt;=N$5)*(Table2[[Last Name]:[Last Name]]=$A39)*(Table2[[Event]:[Event]]="PME")),"PME",IF(SUMPRODUCT((Table2[[Start Date]:[Start Date]]&lt;=N$5)*(Table2[[Return Date]:[Return Date]]&gt;=N$5)*(Table2[[Last Name]:[Last Name]]=$A39)*(Table2[[Event]:[Event]]="Leave")),"LV","")))))))),0)</f>
        <v/>
      </c>
      <c r="O39" s="28" t="str">
        <f>IF($A39&lt;&gt;"",IF(SUMPRODUCT((Table2[[Start Date]:[Start Date]]&lt;=O$5)*(Table2[[Return Date]:[Return Date]]&gt;=O$5)*(Table2[[Last Name]:[Last Name]]=$A39)*(Table2[[Event]:[Event]]="Deployed")),"DPLY",IF(SUMPRODUCT((Table2[[Start Date]:[Start Date]]&lt;=O$5)*(Table2[[Return Date]:[Return Date]]&gt;=O$5)*(Table2[[Last Name]:[Last Name]]=$A39)*(Table2[[Event]:[Event]]="TDY")),"TDY",IF(SUMPRODUCT((Table2[[Start Date]:[Start Date]]&lt;=O$5)*(Table2[[Return Date]:[Return Date]]&gt;=O$5)*(Table2[[Last Name]:[Last Name]]=$A39)*(Table2[[Event]:[Event]]="Quarters")),"QTRS",IF(SUMPRODUCT((Table2[[Start Date]:[Start Date]]&lt;=O$5)*(Table2[[Return Date]:[Return Date]]&gt;=O$5)*(Table2[[Last Name]:[Last Name]]=$A39)*(Table2[[Event]:[Event]]="Appt")),"APPT",IF(SUMPRODUCT((Table2[[Start Date]:[Start Date]]&lt;=O$5)*(Table2[[Return Date]:[Return Date]]&gt;=O$5)*(Table2[[Last Name]:[Last Name]]=$A39)*(Table2[[Event]:[Event]]="Bay Orderly")),"BO",IF(SUMPRODUCT((Table2[[Start Date]:[Start Date]]&lt;=O$5)*(Table2[[Return Date]:[Return Date]]&gt;=O$5)*(Table2[[Last Name]:[Last Name]]=$A39)*(Table2[[Event]:[Event]]="Training")),"TRN",IF(SUMPRODUCT((Table2[[Start Date]:[Start Date]]&lt;=O$5)*(Table2[[Return Date]:[Return Date]]&gt;=O$5)*(Table2[[Last Name]:[Last Name]]=$A39)*(Table2[[Event]:[Event]]="PME")),"PME",IF(SUMPRODUCT((Table2[[Start Date]:[Start Date]]&lt;=O$5)*(Table2[[Return Date]:[Return Date]]&gt;=O$5)*(Table2[[Last Name]:[Last Name]]=$A39)*(Table2[[Event]:[Event]]="Leave")),"LV","")))))))),0)</f>
        <v/>
      </c>
      <c r="P39" s="28" t="str">
        <f>IF($A39&lt;&gt;"",IF(SUMPRODUCT((Table2[[Start Date]:[Start Date]]&lt;=P$5)*(Table2[[Return Date]:[Return Date]]&gt;=P$5)*(Table2[[Last Name]:[Last Name]]=$A39)*(Table2[[Event]:[Event]]="Deployed")),"DPLY",IF(SUMPRODUCT((Table2[[Start Date]:[Start Date]]&lt;=P$5)*(Table2[[Return Date]:[Return Date]]&gt;=P$5)*(Table2[[Last Name]:[Last Name]]=$A39)*(Table2[[Event]:[Event]]="TDY")),"TDY",IF(SUMPRODUCT((Table2[[Start Date]:[Start Date]]&lt;=P$5)*(Table2[[Return Date]:[Return Date]]&gt;=P$5)*(Table2[[Last Name]:[Last Name]]=$A39)*(Table2[[Event]:[Event]]="Quarters")),"QTRS",IF(SUMPRODUCT((Table2[[Start Date]:[Start Date]]&lt;=P$5)*(Table2[[Return Date]:[Return Date]]&gt;=P$5)*(Table2[[Last Name]:[Last Name]]=$A39)*(Table2[[Event]:[Event]]="Appt")),"APPT",IF(SUMPRODUCT((Table2[[Start Date]:[Start Date]]&lt;=P$5)*(Table2[[Return Date]:[Return Date]]&gt;=P$5)*(Table2[[Last Name]:[Last Name]]=$A39)*(Table2[[Event]:[Event]]="Bay Orderly")),"BO",IF(SUMPRODUCT((Table2[[Start Date]:[Start Date]]&lt;=P$5)*(Table2[[Return Date]:[Return Date]]&gt;=P$5)*(Table2[[Last Name]:[Last Name]]=$A39)*(Table2[[Event]:[Event]]="Training")),"TRN",IF(SUMPRODUCT((Table2[[Start Date]:[Start Date]]&lt;=P$5)*(Table2[[Return Date]:[Return Date]]&gt;=P$5)*(Table2[[Last Name]:[Last Name]]=$A39)*(Table2[[Event]:[Event]]="PME")),"PME",IF(SUMPRODUCT((Table2[[Start Date]:[Start Date]]&lt;=P$5)*(Table2[[Return Date]:[Return Date]]&gt;=P$5)*(Table2[[Last Name]:[Last Name]]=$A39)*(Table2[[Event]:[Event]]="Leave")),"LV","")))))))),0)</f>
        <v/>
      </c>
      <c r="Q39" s="28" t="str">
        <f>IF($A39&lt;&gt;"",IF(SUMPRODUCT((Table2[[Start Date]:[Start Date]]&lt;=Q$5)*(Table2[[Return Date]:[Return Date]]&gt;=Q$5)*(Table2[[Last Name]:[Last Name]]=$A39)*(Table2[[Event]:[Event]]="Deployed")),"DPLY",IF(SUMPRODUCT((Table2[[Start Date]:[Start Date]]&lt;=Q$5)*(Table2[[Return Date]:[Return Date]]&gt;=Q$5)*(Table2[[Last Name]:[Last Name]]=$A39)*(Table2[[Event]:[Event]]="TDY")),"TDY",IF(SUMPRODUCT((Table2[[Start Date]:[Start Date]]&lt;=Q$5)*(Table2[[Return Date]:[Return Date]]&gt;=Q$5)*(Table2[[Last Name]:[Last Name]]=$A39)*(Table2[[Event]:[Event]]="Quarters")),"QTRS",IF(SUMPRODUCT((Table2[[Start Date]:[Start Date]]&lt;=Q$5)*(Table2[[Return Date]:[Return Date]]&gt;=Q$5)*(Table2[[Last Name]:[Last Name]]=$A39)*(Table2[[Event]:[Event]]="Appt")),"APPT",IF(SUMPRODUCT((Table2[[Start Date]:[Start Date]]&lt;=Q$5)*(Table2[[Return Date]:[Return Date]]&gt;=Q$5)*(Table2[[Last Name]:[Last Name]]=$A39)*(Table2[[Event]:[Event]]="Bay Orderly")),"BO",IF(SUMPRODUCT((Table2[[Start Date]:[Start Date]]&lt;=Q$5)*(Table2[[Return Date]:[Return Date]]&gt;=Q$5)*(Table2[[Last Name]:[Last Name]]=$A39)*(Table2[[Event]:[Event]]="Training")),"TRN",IF(SUMPRODUCT((Table2[[Start Date]:[Start Date]]&lt;=Q$5)*(Table2[[Return Date]:[Return Date]]&gt;=Q$5)*(Table2[[Last Name]:[Last Name]]=$A39)*(Table2[[Event]:[Event]]="PME")),"PME",IF(SUMPRODUCT((Table2[[Start Date]:[Start Date]]&lt;=Q$5)*(Table2[[Return Date]:[Return Date]]&gt;=Q$5)*(Table2[[Last Name]:[Last Name]]=$A39)*(Table2[[Event]:[Event]]="Leave")),"LV","")))))))),0)</f>
        <v/>
      </c>
      <c r="R39" s="28" t="str">
        <f>IF($A39&lt;&gt;"",IF(SUMPRODUCT((Table2[[Start Date]:[Start Date]]&lt;=R$5)*(Table2[[Return Date]:[Return Date]]&gt;=R$5)*(Table2[[Last Name]:[Last Name]]=$A39)*(Table2[[Event]:[Event]]="Deployed")),"DPLY",IF(SUMPRODUCT((Table2[[Start Date]:[Start Date]]&lt;=R$5)*(Table2[[Return Date]:[Return Date]]&gt;=R$5)*(Table2[[Last Name]:[Last Name]]=$A39)*(Table2[[Event]:[Event]]="TDY")),"TDY",IF(SUMPRODUCT((Table2[[Start Date]:[Start Date]]&lt;=R$5)*(Table2[[Return Date]:[Return Date]]&gt;=R$5)*(Table2[[Last Name]:[Last Name]]=$A39)*(Table2[[Event]:[Event]]="Quarters")),"QTRS",IF(SUMPRODUCT((Table2[[Start Date]:[Start Date]]&lt;=R$5)*(Table2[[Return Date]:[Return Date]]&gt;=R$5)*(Table2[[Last Name]:[Last Name]]=$A39)*(Table2[[Event]:[Event]]="Appt")),"APPT",IF(SUMPRODUCT((Table2[[Start Date]:[Start Date]]&lt;=R$5)*(Table2[[Return Date]:[Return Date]]&gt;=R$5)*(Table2[[Last Name]:[Last Name]]=$A39)*(Table2[[Event]:[Event]]="Bay Orderly")),"BO",IF(SUMPRODUCT((Table2[[Start Date]:[Start Date]]&lt;=R$5)*(Table2[[Return Date]:[Return Date]]&gt;=R$5)*(Table2[[Last Name]:[Last Name]]=$A39)*(Table2[[Event]:[Event]]="Training")),"TRN",IF(SUMPRODUCT((Table2[[Start Date]:[Start Date]]&lt;=R$5)*(Table2[[Return Date]:[Return Date]]&gt;=R$5)*(Table2[[Last Name]:[Last Name]]=$A39)*(Table2[[Event]:[Event]]="PME")),"PME",IF(SUMPRODUCT((Table2[[Start Date]:[Start Date]]&lt;=R$5)*(Table2[[Return Date]:[Return Date]]&gt;=R$5)*(Table2[[Last Name]:[Last Name]]=$A39)*(Table2[[Event]:[Event]]="Leave")),"LV","")))))))),0)</f>
        <v/>
      </c>
      <c r="S39" s="28" t="str">
        <f>IF($A39&lt;&gt;"",IF(SUMPRODUCT((Table2[[Start Date]:[Start Date]]&lt;=S$5)*(Table2[[Return Date]:[Return Date]]&gt;=S$5)*(Table2[[Last Name]:[Last Name]]=$A39)*(Table2[[Event]:[Event]]="Deployed")),"DPLY",IF(SUMPRODUCT((Table2[[Start Date]:[Start Date]]&lt;=S$5)*(Table2[[Return Date]:[Return Date]]&gt;=S$5)*(Table2[[Last Name]:[Last Name]]=$A39)*(Table2[[Event]:[Event]]="TDY")),"TDY",IF(SUMPRODUCT((Table2[[Start Date]:[Start Date]]&lt;=S$5)*(Table2[[Return Date]:[Return Date]]&gt;=S$5)*(Table2[[Last Name]:[Last Name]]=$A39)*(Table2[[Event]:[Event]]="Quarters")),"QTRS",IF(SUMPRODUCT((Table2[[Start Date]:[Start Date]]&lt;=S$5)*(Table2[[Return Date]:[Return Date]]&gt;=S$5)*(Table2[[Last Name]:[Last Name]]=$A39)*(Table2[[Event]:[Event]]="Appt")),"APPT",IF(SUMPRODUCT((Table2[[Start Date]:[Start Date]]&lt;=S$5)*(Table2[[Return Date]:[Return Date]]&gt;=S$5)*(Table2[[Last Name]:[Last Name]]=$A39)*(Table2[[Event]:[Event]]="Bay Orderly")),"BO",IF(SUMPRODUCT((Table2[[Start Date]:[Start Date]]&lt;=S$5)*(Table2[[Return Date]:[Return Date]]&gt;=S$5)*(Table2[[Last Name]:[Last Name]]=$A39)*(Table2[[Event]:[Event]]="Training")),"TRN",IF(SUMPRODUCT((Table2[[Start Date]:[Start Date]]&lt;=S$5)*(Table2[[Return Date]:[Return Date]]&gt;=S$5)*(Table2[[Last Name]:[Last Name]]=$A39)*(Table2[[Event]:[Event]]="PME")),"PME",IF(SUMPRODUCT((Table2[[Start Date]:[Start Date]]&lt;=S$5)*(Table2[[Return Date]:[Return Date]]&gt;=S$5)*(Table2[[Last Name]:[Last Name]]=$A39)*(Table2[[Event]:[Event]]="Leave")),"LV","")))))))),0)</f>
        <v/>
      </c>
      <c r="T39" s="28" t="str">
        <f>IF($A39&lt;&gt;"",IF(SUMPRODUCT((Table2[[Start Date]:[Start Date]]&lt;=T$5)*(Table2[[Return Date]:[Return Date]]&gt;=T$5)*(Table2[[Last Name]:[Last Name]]=$A39)*(Table2[[Event]:[Event]]="Deployed")),"DPLY",IF(SUMPRODUCT((Table2[[Start Date]:[Start Date]]&lt;=T$5)*(Table2[[Return Date]:[Return Date]]&gt;=T$5)*(Table2[[Last Name]:[Last Name]]=$A39)*(Table2[[Event]:[Event]]="TDY")),"TDY",IF(SUMPRODUCT((Table2[[Start Date]:[Start Date]]&lt;=T$5)*(Table2[[Return Date]:[Return Date]]&gt;=T$5)*(Table2[[Last Name]:[Last Name]]=$A39)*(Table2[[Event]:[Event]]="Quarters")),"QTRS",IF(SUMPRODUCT((Table2[[Start Date]:[Start Date]]&lt;=T$5)*(Table2[[Return Date]:[Return Date]]&gt;=T$5)*(Table2[[Last Name]:[Last Name]]=$A39)*(Table2[[Event]:[Event]]="Appt")),"APPT",IF(SUMPRODUCT((Table2[[Start Date]:[Start Date]]&lt;=T$5)*(Table2[[Return Date]:[Return Date]]&gt;=T$5)*(Table2[[Last Name]:[Last Name]]=$A39)*(Table2[[Event]:[Event]]="Bay Orderly")),"BO",IF(SUMPRODUCT((Table2[[Start Date]:[Start Date]]&lt;=T$5)*(Table2[[Return Date]:[Return Date]]&gt;=T$5)*(Table2[[Last Name]:[Last Name]]=$A39)*(Table2[[Event]:[Event]]="Training")),"TRN",IF(SUMPRODUCT((Table2[[Start Date]:[Start Date]]&lt;=T$5)*(Table2[[Return Date]:[Return Date]]&gt;=T$5)*(Table2[[Last Name]:[Last Name]]=$A39)*(Table2[[Event]:[Event]]="PME")),"PME",IF(SUMPRODUCT((Table2[[Start Date]:[Start Date]]&lt;=T$5)*(Table2[[Return Date]:[Return Date]]&gt;=T$5)*(Table2[[Last Name]:[Last Name]]=$A39)*(Table2[[Event]:[Event]]="Leave")),"LV","")))))))),0)</f>
        <v/>
      </c>
      <c r="U39" s="28" t="str">
        <f>IF($A39&lt;&gt;"",IF(SUMPRODUCT((Table2[[Start Date]:[Start Date]]&lt;=U$5)*(Table2[[Return Date]:[Return Date]]&gt;=U$5)*(Table2[[Last Name]:[Last Name]]=$A39)*(Table2[[Event]:[Event]]="Deployed")),"DPLY",IF(SUMPRODUCT((Table2[[Start Date]:[Start Date]]&lt;=U$5)*(Table2[[Return Date]:[Return Date]]&gt;=U$5)*(Table2[[Last Name]:[Last Name]]=$A39)*(Table2[[Event]:[Event]]="TDY")),"TDY",IF(SUMPRODUCT((Table2[[Start Date]:[Start Date]]&lt;=U$5)*(Table2[[Return Date]:[Return Date]]&gt;=U$5)*(Table2[[Last Name]:[Last Name]]=$A39)*(Table2[[Event]:[Event]]="Quarters")),"QTRS",IF(SUMPRODUCT((Table2[[Start Date]:[Start Date]]&lt;=U$5)*(Table2[[Return Date]:[Return Date]]&gt;=U$5)*(Table2[[Last Name]:[Last Name]]=$A39)*(Table2[[Event]:[Event]]="Appt")),"APPT",IF(SUMPRODUCT((Table2[[Start Date]:[Start Date]]&lt;=U$5)*(Table2[[Return Date]:[Return Date]]&gt;=U$5)*(Table2[[Last Name]:[Last Name]]=$A39)*(Table2[[Event]:[Event]]="Bay Orderly")),"BO",IF(SUMPRODUCT((Table2[[Start Date]:[Start Date]]&lt;=U$5)*(Table2[[Return Date]:[Return Date]]&gt;=U$5)*(Table2[[Last Name]:[Last Name]]=$A39)*(Table2[[Event]:[Event]]="Training")),"TRN",IF(SUMPRODUCT((Table2[[Start Date]:[Start Date]]&lt;=U$5)*(Table2[[Return Date]:[Return Date]]&gt;=U$5)*(Table2[[Last Name]:[Last Name]]=$A39)*(Table2[[Event]:[Event]]="PME")),"PME",IF(SUMPRODUCT((Table2[[Start Date]:[Start Date]]&lt;=U$5)*(Table2[[Return Date]:[Return Date]]&gt;=U$5)*(Table2[[Last Name]:[Last Name]]=$A39)*(Table2[[Event]:[Event]]="Leave")),"LV","")))))))),0)</f>
        <v/>
      </c>
      <c r="V39" s="28" t="str">
        <f>IF($A39&lt;&gt;"",IF(SUMPRODUCT((Table2[[Start Date]:[Start Date]]&lt;=V$5)*(Table2[[Return Date]:[Return Date]]&gt;=V$5)*(Table2[[Last Name]:[Last Name]]=$A39)*(Table2[[Event]:[Event]]="Deployed")),"DPLY",IF(SUMPRODUCT((Table2[[Start Date]:[Start Date]]&lt;=V$5)*(Table2[[Return Date]:[Return Date]]&gt;=V$5)*(Table2[[Last Name]:[Last Name]]=$A39)*(Table2[[Event]:[Event]]="TDY")),"TDY",IF(SUMPRODUCT((Table2[[Start Date]:[Start Date]]&lt;=V$5)*(Table2[[Return Date]:[Return Date]]&gt;=V$5)*(Table2[[Last Name]:[Last Name]]=$A39)*(Table2[[Event]:[Event]]="Quarters")),"QTRS",IF(SUMPRODUCT((Table2[[Start Date]:[Start Date]]&lt;=V$5)*(Table2[[Return Date]:[Return Date]]&gt;=V$5)*(Table2[[Last Name]:[Last Name]]=$A39)*(Table2[[Event]:[Event]]="Appt")),"APPT",IF(SUMPRODUCT((Table2[[Start Date]:[Start Date]]&lt;=V$5)*(Table2[[Return Date]:[Return Date]]&gt;=V$5)*(Table2[[Last Name]:[Last Name]]=$A39)*(Table2[[Event]:[Event]]="Bay Orderly")),"BO",IF(SUMPRODUCT((Table2[[Start Date]:[Start Date]]&lt;=V$5)*(Table2[[Return Date]:[Return Date]]&gt;=V$5)*(Table2[[Last Name]:[Last Name]]=$A39)*(Table2[[Event]:[Event]]="Training")),"TRN",IF(SUMPRODUCT((Table2[[Start Date]:[Start Date]]&lt;=V$5)*(Table2[[Return Date]:[Return Date]]&gt;=V$5)*(Table2[[Last Name]:[Last Name]]=$A39)*(Table2[[Event]:[Event]]="PME")),"PME",IF(SUMPRODUCT((Table2[[Start Date]:[Start Date]]&lt;=V$5)*(Table2[[Return Date]:[Return Date]]&gt;=V$5)*(Table2[[Last Name]:[Last Name]]=$A39)*(Table2[[Event]:[Event]]="Leave")),"LV","")))))))),0)</f>
        <v/>
      </c>
      <c r="W39" s="28" t="str">
        <f>IF($A39&lt;&gt;"",IF(SUMPRODUCT((Table2[[Start Date]:[Start Date]]&lt;=W$5)*(Table2[[Return Date]:[Return Date]]&gt;=W$5)*(Table2[[Last Name]:[Last Name]]=$A39)*(Table2[[Event]:[Event]]="Deployed")),"DPLY",IF(SUMPRODUCT((Table2[[Start Date]:[Start Date]]&lt;=W$5)*(Table2[[Return Date]:[Return Date]]&gt;=W$5)*(Table2[[Last Name]:[Last Name]]=$A39)*(Table2[[Event]:[Event]]="TDY")),"TDY",IF(SUMPRODUCT((Table2[[Start Date]:[Start Date]]&lt;=W$5)*(Table2[[Return Date]:[Return Date]]&gt;=W$5)*(Table2[[Last Name]:[Last Name]]=$A39)*(Table2[[Event]:[Event]]="Quarters")),"QTRS",IF(SUMPRODUCT((Table2[[Start Date]:[Start Date]]&lt;=W$5)*(Table2[[Return Date]:[Return Date]]&gt;=W$5)*(Table2[[Last Name]:[Last Name]]=$A39)*(Table2[[Event]:[Event]]="Appt")),"APPT",IF(SUMPRODUCT((Table2[[Start Date]:[Start Date]]&lt;=W$5)*(Table2[[Return Date]:[Return Date]]&gt;=W$5)*(Table2[[Last Name]:[Last Name]]=$A39)*(Table2[[Event]:[Event]]="Bay Orderly")),"BO",IF(SUMPRODUCT((Table2[[Start Date]:[Start Date]]&lt;=W$5)*(Table2[[Return Date]:[Return Date]]&gt;=W$5)*(Table2[[Last Name]:[Last Name]]=$A39)*(Table2[[Event]:[Event]]="Training")),"TRN",IF(SUMPRODUCT((Table2[[Start Date]:[Start Date]]&lt;=W$5)*(Table2[[Return Date]:[Return Date]]&gt;=W$5)*(Table2[[Last Name]:[Last Name]]=$A39)*(Table2[[Event]:[Event]]="PME")),"PME",IF(SUMPRODUCT((Table2[[Start Date]:[Start Date]]&lt;=W$5)*(Table2[[Return Date]:[Return Date]]&gt;=W$5)*(Table2[[Last Name]:[Last Name]]=$A39)*(Table2[[Event]:[Event]]="Leave")),"LV","")))))))),0)</f>
        <v/>
      </c>
      <c r="X39" s="28" t="str">
        <f>IF($A39&lt;&gt;"",IF(SUMPRODUCT((Table2[[Start Date]:[Start Date]]&lt;=X$5)*(Table2[[Return Date]:[Return Date]]&gt;=X$5)*(Table2[[Last Name]:[Last Name]]=$A39)*(Table2[[Event]:[Event]]="Deployed")),"DPLY",IF(SUMPRODUCT((Table2[[Start Date]:[Start Date]]&lt;=X$5)*(Table2[[Return Date]:[Return Date]]&gt;=X$5)*(Table2[[Last Name]:[Last Name]]=$A39)*(Table2[[Event]:[Event]]="TDY")),"TDY",IF(SUMPRODUCT((Table2[[Start Date]:[Start Date]]&lt;=X$5)*(Table2[[Return Date]:[Return Date]]&gt;=X$5)*(Table2[[Last Name]:[Last Name]]=$A39)*(Table2[[Event]:[Event]]="Quarters")),"QTRS",IF(SUMPRODUCT((Table2[[Start Date]:[Start Date]]&lt;=X$5)*(Table2[[Return Date]:[Return Date]]&gt;=X$5)*(Table2[[Last Name]:[Last Name]]=$A39)*(Table2[[Event]:[Event]]="Appt")),"APPT",IF(SUMPRODUCT((Table2[[Start Date]:[Start Date]]&lt;=X$5)*(Table2[[Return Date]:[Return Date]]&gt;=X$5)*(Table2[[Last Name]:[Last Name]]=$A39)*(Table2[[Event]:[Event]]="Bay Orderly")),"BO",IF(SUMPRODUCT((Table2[[Start Date]:[Start Date]]&lt;=X$5)*(Table2[[Return Date]:[Return Date]]&gt;=X$5)*(Table2[[Last Name]:[Last Name]]=$A39)*(Table2[[Event]:[Event]]="Training")),"TRN",IF(SUMPRODUCT((Table2[[Start Date]:[Start Date]]&lt;=X$5)*(Table2[[Return Date]:[Return Date]]&gt;=X$5)*(Table2[[Last Name]:[Last Name]]=$A39)*(Table2[[Event]:[Event]]="PME")),"PME",IF(SUMPRODUCT((Table2[[Start Date]:[Start Date]]&lt;=X$5)*(Table2[[Return Date]:[Return Date]]&gt;=X$5)*(Table2[[Last Name]:[Last Name]]=$A39)*(Table2[[Event]:[Event]]="Leave")),"LV","")))))))),0)</f>
        <v/>
      </c>
      <c r="Y39" s="28" t="str">
        <f>IF($A39&lt;&gt;"",IF(SUMPRODUCT((Table2[[Start Date]:[Start Date]]&lt;=Y$5)*(Table2[[Return Date]:[Return Date]]&gt;=Y$5)*(Table2[[Last Name]:[Last Name]]=$A39)*(Table2[[Event]:[Event]]="Deployed")),"DPLY",IF(SUMPRODUCT((Table2[[Start Date]:[Start Date]]&lt;=Y$5)*(Table2[[Return Date]:[Return Date]]&gt;=Y$5)*(Table2[[Last Name]:[Last Name]]=$A39)*(Table2[[Event]:[Event]]="TDY")),"TDY",IF(SUMPRODUCT((Table2[[Start Date]:[Start Date]]&lt;=Y$5)*(Table2[[Return Date]:[Return Date]]&gt;=Y$5)*(Table2[[Last Name]:[Last Name]]=$A39)*(Table2[[Event]:[Event]]="Quarters")),"QTRS",IF(SUMPRODUCT((Table2[[Start Date]:[Start Date]]&lt;=Y$5)*(Table2[[Return Date]:[Return Date]]&gt;=Y$5)*(Table2[[Last Name]:[Last Name]]=$A39)*(Table2[[Event]:[Event]]="Appt")),"APPT",IF(SUMPRODUCT((Table2[[Start Date]:[Start Date]]&lt;=Y$5)*(Table2[[Return Date]:[Return Date]]&gt;=Y$5)*(Table2[[Last Name]:[Last Name]]=$A39)*(Table2[[Event]:[Event]]="Bay Orderly")),"BO",IF(SUMPRODUCT((Table2[[Start Date]:[Start Date]]&lt;=Y$5)*(Table2[[Return Date]:[Return Date]]&gt;=Y$5)*(Table2[[Last Name]:[Last Name]]=$A39)*(Table2[[Event]:[Event]]="Training")),"TRN",IF(SUMPRODUCT((Table2[[Start Date]:[Start Date]]&lt;=Y$5)*(Table2[[Return Date]:[Return Date]]&gt;=Y$5)*(Table2[[Last Name]:[Last Name]]=$A39)*(Table2[[Event]:[Event]]="PME")),"PME",IF(SUMPRODUCT((Table2[[Start Date]:[Start Date]]&lt;=Y$5)*(Table2[[Return Date]:[Return Date]]&gt;=Y$5)*(Table2[[Last Name]:[Last Name]]=$A39)*(Table2[[Event]:[Event]]="Leave")),"LV","")))))))),0)</f>
        <v/>
      </c>
      <c r="Z39" s="28" t="str">
        <f>IF($A39&lt;&gt;"",IF(SUMPRODUCT((Table2[[Start Date]:[Start Date]]&lt;=Z$5)*(Table2[[Return Date]:[Return Date]]&gt;=Z$5)*(Table2[[Last Name]:[Last Name]]=$A39)*(Table2[[Event]:[Event]]="Deployed")),"DPLY",IF(SUMPRODUCT((Table2[[Start Date]:[Start Date]]&lt;=Z$5)*(Table2[[Return Date]:[Return Date]]&gt;=Z$5)*(Table2[[Last Name]:[Last Name]]=$A39)*(Table2[[Event]:[Event]]="TDY")),"TDY",IF(SUMPRODUCT((Table2[[Start Date]:[Start Date]]&lt;=Z$5)*(Table2[[Return Date]:[Return Date]]&gt;=Z$5)*(Table2[[Last Name]:[Last Name]]=$A39)*(Table2[[Event]:[Event]]="Quarters")),"QTRS",IF(SUMPRODUCT((Table2[[Start Date]:[Start Date]]&lt;=Z$5)*(Table2[[Return Date]:[Return Date]]&gt;=Z$5)*(Table2[[Last Name]:[Last Name]]=$A39)*(Table2[[Event]:[Event]]="Appt")),"APPT",IF(SUMPRODUCT((Table2[[Start Date]:[Start Date]]&lt;=Z$5)*(Table2[[Return Date]:[Return Date]]&gt;=Z$5)*(Table2[[Last Name]:[Last Name]]=$A39)*(Table2[[Event]:[Event]]="Bay Orderly")),"BO",IF(SUMPRODUCT((Table2[[Start Date]:[Start Date]]&lt;=Z$5)*(Table2[[Return Date]:[Return Date]]&gt;=Z$5)*(Table2[[Last Name]:[Last Name]]=$A39)*(Table2[[Event]:[Event]]="Training")),"TRN",IF(SUMPRODUCT((Table2[[Start Date]:[Start Date]]&lt;=Z$5)*(Table2[[Return Date]:[Return Date]]&gt;=Z$5)*(Table2[[Last Name]:[Last Name]]=$A39)*(Table2[[Event]:[Event]]="PME")),"PME",IF(SUMPRODUCT((Table2[[Start Date]:[Start Date]]&lt;=Z$5)*(Table2[[Return Date]:[Return Date]]&gt;=Z$5)*(Table2[[Last Name]:[Last Name]]=$A39)*(Table2[[Event]:[Event]]="Leave")),"LV","")))))))),0)</f>
        <v/>
      </c>
      <c r="AA39" s="28" t="str">
        <f>IF($A39&lt;&gt;"",IF(SUMPRODUCT((Table2[[Start Date]:[Start Date]]&lt;=AA$5)*(Table2[[Return Date]:[Return Date]]&gt;=AA$5)*(Table2[[Last Name]:[Last Name]]=$A39)*(Table2[[Event]:[Event]]="Deployed")),"DPLY",IF(SUMPRODUCT((Table2[[Start Date]:[Start Date]]&lt;=AA$5)*(Table2[[Return Date]:[Return Date]]&gt;=AA$5)*(Table2[[Last Name]:[Last Name]]=$A39)*(Table2[[Event]:[Event]]="TDY")),"TDY",IF(SUMPRODUCT((Table2[[Start Date]:[Start Date]]&lt;=AA$5)*(Table2[[Return Date]:[Return Date]]&gt;=AA$5)*(Table2[[Last Name]:[Last Name]]=$A39)*(Table2[[Event]:[Event]]="Quarters")),"QTRS",IF(SUMPRODUCT((Table2[[Start Date]:[Start Date]]&lt;=AA$5)*(Table2[[Return Date]:[Return Date]]&gt;=AA$5)*(Table2[[Last Name]:[Last Name]]=$A39)*(Table2[[Event]:[Event]]="Appt")),"APPT",IF(SUMPRODUCT((Table2[[Start Date]:[Start Date]]&lt;=AA$5)*(Table2[[Return Date]:[Return Date]]&gt;=AA$5)*(Table2[[Last Name]:[Last Name]]=$A39)*(Table2[[Event]:[Event]]="Bay Orderly")),"BO",IF(SUMPRODUCT((Table2[[Start Date]:[Start Date]]&lt;=AA$5)*(Table2[[Return Date]:[Return Date]]&gt;=AA$5)*(Table2[[Last Name]:[Last Name]]=$A39)*(Table2[[Event]:[Event]]="Training")),"TRN",IF(SUMPRODUCT((Table2[[Start Date]:[Start Date]]&lt;=AA$5)*(Table2[[Return Date]:[Return Date]]&gt;=AA$5)*(Table2[[Last Name]:[Last Name]]=$A39)*(Table2[[Event]:[Event]]="PME")),"PME",IF(SUMPRODUCT((Table2[[Start Date]:[Start Date]]&lt;=AA$5)*(Table2[[Return Date]:[Return Date]]&gt;=AA$5)*(Table2[[Last Name]:[Last Name]]=$A39)*(Table2[[Event]:[Event]]="Leave")),"LV","")))))))),0)</f>
        <v/>
      </c>
      <c r="AB39" s="28" t="str">
        <f>IF($A39&lt;&gt;"",IF(SUMPRODUCT((Table2[[Start Date]:[Start Date]]&lt;=AB$5)*(Table2[[Return Date]:[Return Date]]&gt;=AB$5)*(Table2[[Last Name]:[Last Name]]=$A39)*(Table2[[Event]:[Event]]="Deployed")),"DPLY",IF(SUMPRODUCT((Table2[[Start Date]:[Start Date]]&lt;=AB$5)*(Table2[[Return Date]:[Return Date]]&gt;=AB$5)*(Table2[[Last Name]:[Last Name]]=$A39)*(Table2[[Event]:[Event]]="TDY")),"TDY",IF(SUMPRODUCT((Table2[[Start Date]:[Start Date]]&lt;=AB$5)*(Table2[[Return Date]:[Return Date]]&gt;=AB$5)*(Table2[[Last Name]:[Last Name]]=$A39)*(Table2[[Event]:[Event]]="Quarters")),"QTRS",IF(SUMPRODUCT((Table2[[Start Date]:[Start Date]]&lt;=AB$5)*(Table2[[Return Date]:[Return Date]]&gt;=AB$5)*(Table2[[Last Name]:[Last Name]]=$A39)*(Table2[[Event]:[Event]]="Appt")),"APPT",IF(SUMPRODUCT((Table2[[Start Date]:[Start Date]]&lt;=AB$5)*(Table2[[Return Date]:[Return Date]]&gt;=AB$5)*(Table2[[Last Name]:[Last Name]]=$A39)*(Table2[[Event]:[Event]]="Bay Orderly")),"BO",IF(SUMPRODUCT((Table2[[Start Date]:[Start Date]]&lt;=AB$5)*(Table2[[Return Date]:[Return Date]]&gt;=AB$5)*(Table2[[Last Name]:[Last Name]]=$A39)*(Table2[[Event]:[Event]]="Training")),"TRN",IF(SUMPRODUCT((Table2[[Start Date]:[Start Date]]&lt;=AB$5)*(Table2[[Return Date]:[Return Date]]&gt;=AB$5)*(Table2[[Last Name]:[Last Name]]=$A39)*(Table2[[Event]:[Event]]="PME")),"PME",IF(SUMPRODUCT((Table2[[Start Date]:[Start Date]]&lt;=AB$5)*(Table2[[Return Date]:[Return Date]]&gt;=AB$5)*(Table2[[Last Name]:[Last Name]]=$A39)*(Table2[[Event]:[Event]]="Leave")),"LV","")))))))),0)</f>
        <v/>
      </c>
      <c r="AC39" s="28" t="str">
        <f>IF($A39&lt;&gt;"",IF(SUMPRODUCT((Table2[[Start Date]:[Start Date]]&lt;=AC$5)*(Table2[[Return Date]:[Return Date]]&gt;=AC$5)*(Table2[[Last Name]:[Last Name]]=$A39)*(Table2[[Event]:[Event]]="Deployed")),"DPLY",IF(SUMPRODUCT((Table2[[Start Date]:[Start Date]]&lt;=AC$5)*(Table2[[Return Date]:[Return Date]]&gt;=AC$5)*(Table2[[Last Name]:[Last Name]]=$A39)*(Table2[[Event]:[Event]]="TDY")),"TDY",IF(SUMPRODUCT((Table2[[Start Date]:[Start Date]]&lt;=AC$5)*(Table2[[Return Date]:[Return Date]]&gt;=AC$5)*(Table2[[Last Name]:[Last Name]]=$A39)*(Table2[[Event]:[Event]]="Quarters")),"QTRS",IF(SUMPRODUCT((Table2[[Start Date]:[Start Date]]&lt;=AC$5)*(Table2[[Return Date]:[Return Date]]&gt;=AC$5)*(Table2[[Last Name]:[Last Name]]=$A39)*(Table2[[Event]:[Event]]="Appt")),"APPT",IF(SUMPRODUCT((Table2[[Start Date]:[Start Date]]&lt;=AC$5)*(Table2[[Return Date]:[Return Date]]&gt;=AC$5)*(Table2[[Last Name]:[Last Name]]=$A39)*(Table2[[Event]:[Event]]="Bay Orderly")),"BO",IF(SUMPRODUCT((Table2[[Start Date]:[Start Date]]&lt;=AC$5)*(Table2[[Return Date]:[Return Date]]&gt;=AC$5)*(Table2[[Last Name]:[Last Name]]=$A39)*(Table2[[Event]:[Event]]="Training")),"TRN",IF(SUMPRODUCT((Table2[[Start Date]:[Start Date]]&lt;=AC$5)*(Table2[[Return Date]:[Return Date]]&gt;=AC$5)*(Table2[[Last Name]:[Last Name]]=$A39)*(Table2[[Event]:[Event]]="PME")),"PME",IF(SUMPRODUCT((Table2[[Start Date]:[Start Date]]&lt;=AC$5)*(Table2[[Return Date]:[Return Date]]&gt;=AC$5)*(Table2[[Last Name]:[Last Name]]=$A39)*(Table2[[Event]:[Event]]="Leave")),"LV","")))))))),0)</f>
        <v/>
      </c>
      <c r="AD39" s="28" t="str">
        <f>IF($A39&lt;&gt;"",IF(SUMPRODUCT((Table2[[Start Date]:[Start Date]]&lt;=AD$5)*(Table2[[Return Date]:[Return Date]]&gt;=AD$5)*(Table2[[Last Name]:[Last Name]]=$A39)*(Table2[[Event]:[Event]]="Deployed")),"DPLY",IF(SUMPRODUCT((Table2[[Start Date]:[Start Date]]&lt;=AD$5)*(Table2[[Return Date]:[Return Date]]&gt;=AD$5)*(Table2[[Last Name]:[Last Name]]=$A39)*(Table2[[Event]:[Event]]="TDY")),"TDY",IF(SUMPRODUCT((Table2[[Start Date]:[Start Date]]&lt;=AD$5)*(Table2[[Return Date]:[Return Date]]&gt;=AD$5)*(Table2[[Last Name]:[Last Name]]=$A39)*(Table2[[Event]:[Event]]="Quarters")),"QTRS",IF(SUMPRODUCT((Table2[[Start Date]:[Start Date]]&lt;=AD$5)*(Table2[[Return Date]:[Return Date]]&gt;=AD$5)*(Table2[[Last Name]:[Last Name]]=$A39)*(Table2[[Event]:[Event]]="Appt")),"APPT",IF(SUMPRODUCT((Table2[[Start Date]:[Start Date]]&lt;=AD$5)*(Table2[[Return Date]:[Return Date]]&gt;=AD$5)*(Table2[[Last Name]:[Last Name]]=$A39)*(Table2[[Event]:[Event]]="Bay Orderly")),"BO",IF(SUMPRODUCT((Table2[[Start Date]:[Start Date]]&lt;=AD$5)*(Table2[[Return Date]:[Return Date]]&gt;=AD$5)*(Table2[[Last Name]:[Last Name]]=$A39)*(Table2[[Event]:[Event]]="Training")),"TRN",IF(SUMPRODUCT((Table2[[Start Date]:[Start Date]]&lt;=AD$5)*(Table2[[Return Date]:[Return Date]]&gt;=AD$5)*(Table2[[Last Name]:[Last Name]]=$A39)*(Table2[[Event]:[Event]]="PME")),"PME",IF(SUMPRODUCT((Table2[[Start Date]:[Start Date]]&lt;=AD$5)*(Table2[[Return Date]:[Return Date]]&gt;=AD$5)*(Table2[[Last Name]:[Last Name]]=$A39)*(Table2[[Event]:[Event]]="Leave")),"LV","")))))))),0)</f>
        <v/>
      </c>
      <c r="AE39" s="28" t="str">
        <f>IF($A39&lt;&gt;"",IF(SUMPRODUCT((Table2[[Start Date]:[Start Date]]&lt;=AE$5)*(Table2[[Return Date]:[Return Date]]&gt;=AE$5)*(Table2[[Last Name]:[Last Name]]=$A39)*(Table2[[Event]:[Event]]="Deployed")),"DPLY",IF(SUMPRODUCT((Table2[[Start Date]:[Start Date]]&lt;=AE$5)*(Table2[[Return Date]:[Return Date]]&gt;=AE$5)*(Table2[[Last Name]:[Last Name]]=$A39)*(Table2[[Event]:[Event]]="TDY")),"TDY",IF(SUMPRODUCT((Table2[[Start Date]:[Start Date]]&lt;=AE$5)*(Table2[[Return Date]:[Return Date]]&gt;=AE$5)*(Table2[[Last Name]:[Last Name]]=$A39)*(Table2[[Event]:[Event]]="Quarters")),"QTRS",IF(SUMPRODUCT((Table2[[Start Date]:[Start Date]]&lt;=AE$5)*(Table2[[Return Date]:[Return Date]]&gt;=AE$5)*(Table2[[Last Name]:[Last Name]]=$A39)*(Table2[[Event]:[Event]]="Appt")),"APPT",IF(SUMPRODUCT((Table2[[Start Date]:[Start Date]]&lt;=AE$5)*(Table2[[Return Date]:[Return Date]]&gt;=AE$5)*(Table2[[Last Name]:[Last Name]]=$A39)*(Table2[[Event]:[Event]]="Bay Orderly")),"BO",IF(SUMPRODUCT((Table2[[Start Date]:[Start Date]]&lt;=AE$5)*(Table2[[Return Date]:[Return Date]]&gt;=AE$5)*(Table2[[Last Name]:[Last Name]]=$A39)*(Table2[[Event]:[Event]]="Training")),"TRN",IF(SUMPRODUCT((Table2[[Start Date]:[Start Date]]&lt;=AE$5)*(Table2[[Return Date]:[Return Date]]&gt;=AE$5)*(Table2[[Last Name]:[Last Name]]=$A39)*(Table2[[Event]:[Event]]="PME")),"PME",IF(SUMPRODUCT((Table2[[Start Date]:[Start Date]]&lt;=AE$5)*(Table2[[Return Date]:[Return Date]]&gt;=AE$5)*(Table2[[Last Name]:[Last Name]]=$A39)*(Table2[[Event]:[Event]]="Leave")),"LV","")))))))),0)</f>
        <v/>
      </c>
      <c r="AF39" s="28" t="str">
        <f>IF($A39&lt;&gt;"",IF(SUMPRODUCT((Table2[[Start Date]:[Start Date]]&lt;=AF$5)*(Table2[[Return Date]:[Return Date]]&gt;=AF$5)*(Table2[[Last Name]:[Last Name]]=$A39)*(Table2[[Event]:[Event]]="Deployed")),"DPLY",IF(SUMPRODUCT((Table2[[Start Date]:[Start Date]]&lt;=AF$5)*(Table2[[Return Date]:[Return Date]]&gt;=AF$5)*(Table2[[Last Name]:[Last Name]]=$A39)*(Table2[[Event]:[Event]]="TDY")),"TDY",IF(SUMPRODUCT((Table2[[Start Date]:[Start Date]]&lt;=AF$5)*(Table2[[Return Date]:[Return Date]]&gt;=AF$5)*(Table2[[Last Name]:[Last Name]]=$A39)*(Table2[[Event]:[Event]]="Quarters")),"QTRS",IF(SUMPRODUCT((Table2[[Start Date]:[Start Date]]&lt;=AF$5)*(Table2[[Return Date]:[Return Date]]&gt;=AF$5)*(Table2[[Last Name]:[Last Name]]=$A39)*(Table2[[Event]:[Event]]="Appt")),"APPT",IF(SUMPRODUCT((Table2[[Start Date]:[Start Date]]&lt;=AF$5)*(Table2[[Return Date]:[Return Date]]&gt;=AF$5)*(Table2[[Last Name]:[Last Name]]=$A39)*(Table2[[Event]:[Event]]="Bay Orderly")),"BO",IF(SUMPRODUCT((Table2[[Start Date]:[Start Date]]&lt;=AF$5)*(Table2[[Return Date]:[Return Date]]&gt;=AF$5)*(Table2[[Last Name]:[Last Name]]=$A39)*(Table2[[Event]:[Event]]="Training")),"TRN",IF(SUMPRODUCT((Table2[[Start Date]:[Start Date]]&lt;=AF$5)*(Table2[[Return Date]:[Return Date]]&gt;=AF$5)*(Table2[[Last Name]:[Last Name]]=$A39)*(Table2[[Event]:[Event]]="PME")),"PME",IF(SUMPRODUCT((Table2[[Start Date]:[Start Date]]&lt;=AF$5)*(Table2[[Return Date]:[Return Date]]&gt;=AF$5)*(Table2[[Last Name]:[Last Name]]=$A39)*(Table2[[Event]:[Event]]="Leave")),"LV","")))))))),0)</f>
        <v/>
      </c>
      <c r="AG39" s="28" t="str">
        <f>IF($A39&lt;&gt;"",IF(SUMPRODUCT((Table2[[Start Date]:[Start Date]]&lt;=AG$5)*(Table2[[Return Date]:[Return Date]]&gt;=AG$5)*(Table2[[Last Name]:[Last Name]]=$A39)*(Table2[[Event]:[Event]]="Deployed")),"DPLY",IF(SUMPRODUCT((Table2[[Start Date]:[Start Date]]&lt;=AG$5)*(Table2[[Return Date]:[Return Date]]&gt;=AG$5)*(Table2[[Last Name]:[Last Name]]=$A39)*(Table2[[Event]:[Event]]="TDY")),"TDY",IF(SUMPRODUCT((Table2[[Start Date]:[Start Date]]&lt;=AG$5)*(Table2[[Return Date]:[Return Date]]&gt;=AG$5)*(Table2[[Last Name]:[Last Name]]=$A39)*(Table2[[Event]:[Event]]="Quarters")),"QTRS",IF(SUMPRODUCT((Table2[[Start Date]:[Start Date]]&lt;=AG$5)*(Table2[[Return Date]:[Return Date]]&gt;=AG$5)*(Table2[[Last Name]:[Last Name]]=$A39)*(Table2[[Event]:[Event]]="Appt")),"APPT",IF(SUMPRODUCT((Table2[[Start Date]:[Start Date]]&lt;=AG$5)*(Table2[[Return Date]:[Return Date]]&gt;=AG$5)*(Table2[[Last Name]:[Last Name]]=$A39)*(Table2[[Event]:[Event]]="Bay Orderly")),"BO",IF(SUMPRODUCT((Table2[[Start Date]:[Start Date]]&lt;=AG$5)*(Table2[[Return Date]:[Return Date]]&gt;=AG$5)*(Table2[[Last Name]:[Last Name]]=$A39)*(Table2[[Event]:[Event]]="Training")),"TRN",IF(SUMPRODUCT((Table2[[Start Date]:[Start Date]]&lt;=AG$5)*(Table2[[Return Date]:[Return Date]]&gt;=AG$5)*(Table2[[Last Name]:[Last Name]]=$A39)*(Table2[[Event]:[Event]]="PME")),"PME",IF(SUMPRODUCT((Table2[[Start Date]:[Start Date]]&lt;=AG$5)*(Table2[[Return Date]:[Return Date]]&gt;=AG$5)*(Table2[[Last Name]:[Last Name]]=$A39)*(Table2[[Event]:[Event]]="Leave")),"LV","")))))))),0)</f>
        <v/>
      </c>
      <c r="AH39" s="28" t="str">
        <f>IF($A39&lt;&gt;"",IF(SUMPRODUCT((Table2[[Start Date]:[Start Date]]&lt;=AH$5)*(Table2[[Return Date]:[Return Date]]&gt;=AH$5)*(Table2[[Last Name]:[Last Name]]=$A39)*(Table2[[Event]:[Event]]="Deployed")),"DPLY",IF(SUMPRODUCT((Table2[[Start Date]:[Start Date]]&lt;=AH$5)*(Table2[[Return Date]:[Return Date]]&gt;=AH$5)*(Table2[[Last Name]:[Last Name]]=$A39)*(Table2[[Event]:[Event]]="TDY")),"TDY",IF(SUMPRODUCT((Table2[[Start Date]:[Start Date]]&lt;=AH$5)*(Table2[[Return Date]:[Return Date]]&gt;=AH$5)*(Table2[[Last Name]:[Last Name]]=$A39)*(Table2[[Event]:[Event]]="Quarters")),"QTRS",IF(SUMPRODUCT((Table2[[Start Date]:[Start Date]]&lt;=AH$5)*(Table2[[Return Date]:[Return Date]]&gt;=AH$5)*(Table2[[Last Name]:[Last Name]]=$A39)*(Table2[[Event]:[Event]]="Appt")),"APPT",IF(SUMPRODUCT((Table2[[Start Date]:[Start Date]]&lt;=AH$5)*(Table2[[Return Date]:[Return Date]]&gt;=AH$5)*(Table2[[Last Name]:[Last Name]]=$A39)*(Table2[[Event]:[Event]]="Bay Orderly")),"BO",IF(SUMPRODUCT((Table2[[Start Date]:[Start Date]]&lt;=AH$5)*(Table2[[Return Date]:[Return Date]]&gt;=AH$5)*(Table2[[Last Name]:[Last Name]]=$A39)*(Table2[[Event]:[Event]]="Training")),"TRN",IF(SUMPRODUCT((Table2[[Start Date]:[Start Date]]&lt;=AH$5)*(Table2[[Return Date]:[Return Date]]&gt;=AH$5)*(Table2[[Last Name]:[Last Name]]=$A39)*(Table2[[Event]:[Event]]="PME")),"PME",IF(SUMPRODUCT((Table2[[Start Date]:[Start Date]]&lt;=AH$5)*(Table2[[Return Date]:[Return Date]]&gt;=AH$5)*(Table2[[Last Name]:[Last Name]]=$A39)*(Table2[[Event]:[Event]]="Leave")),"LV","")))))))),0)</f>
        <v/>
      </c>
      <c r="AI39" s="61" t="str">
        <f>IF($A39&lt;&gt;"",IF(SUMPRODUCT((Table2[[Start Date]:[Start Date]]&lt;=AI$5)*(Table2[[Return Date]:[Return Date]]&gt;=AI$5)*(Table2[[Last Name]:[Last Name]]=$A39)*(Table2[[Event]:[Event]]="Deployed")),"DPLY",IF(SUMPRODUCT((Table2[[Start Date]:[Start Date]]&lt;=AI$5)*(Table2[[Return Date]:[Return Date]]&gt;=AI$5)*(Table2[[Last Name]:[Last Name]]=$A39)*(Table2[[Event]:[Event]]="TDY")),"TDY",IF(SUMPRODUCT((Table2[[Start Date]:[Start Date]]&lt;=AI$5)*(Table2[[Return Date]:[Return Date]]&gt;=AI$5)*(Table2[[Last Name]:[Last Name]]=$A39)*(Table2[[Event]:[Event]]="Quarters")),"QTRS",IF(SUMPRODUCT((Table2[[Start Date]:[Start Date]]&lt;=AI$5)*(Table2[[Return Date]:[Return Date]]&gt;=AI$5)*(Table2[[Last Name]:[Last Name]]=$A39)*(Table2[[Event]:[Event]]="Appt")),"APPT",IF(SUMPRODUCT((Table2[[Start Date]:[Start Date]]&lt;=AI$5)*(Table2[[Return Date]:[Return Date]]&gt;=AI$5)*(Table2[[Last Name]:[Last Name]]=$A39)*(Table2[[Event]:[Event]]="Bay Orderly")),"BO",IF(SUMPRODUCT((Table2[[Start Date]:[Start Date]]&lt;=AI$5)*(Table2[[Return Date]:[Return Date]]&gt;=AI$5)*(Table2[[Last Name]:[Last Name]]=$A39)*(Table2[[Event]:[Event]]="Training")),"TRN",IF(SUMPRODUCT((Table2[[Start Date]:[Start Date]]&lt;=AI$5)*(Table2[[Return Date]:[Return Date]]&gt;=AI$5)*(Table2[[Last Name]:[Last Name]]=$A39)*(Table2[[Event]:[Event]]="PME")),"PME",IF(SUMPRODUCT((Table2[[Start Date]:[Start Date]]&lt;=AI$5)*(Table2[[Return Date]:[Return Date]]&gt;=AI$5)*(Table2[[Last Name]:[Last Name]]=$A39)*(Table2[[Event]:[Event]]="Leave")),"LV","")))))))),0)</f>
        <v/>
      </c>
    </row>
    <row r="40" spans="1:35" x14ac:dyDescent="0.25">
      <c r="A40" s="74" t="s">
        <v>31</v>
      </c>
      <c r="B40" s="75" t="str">
        <f>IFERROR(INDEX(Table3[Rank],MATCH('Flight Schedule'!A40,Names,0)),"")</f>
        <v>SrA</v>
      </c>
      <c r="C40" s="76">
        <v>5</v>
      </c>
      <c r="D40" s="77">
        <f>_xlfn.IFNA(INDEX(Table3[Deros],MATCH('Flight Schedule'!$A40,Table3[Last Name],0)),"")</f>
        <v>45291</v>
      </c>
      <c r="E40" s="28" t="str">
        <f>IF($A40&lt;&gt;"",IF(SUMPRODUCT((Table2[[Start Date]:[Start Date]]&lt;=E$5)*(Table2[[Return Date]:[Return Date]]&gt;=E$5)*(Table2[[Last Name]:[Last Name]]=$A40)*(Table2[[Event]:[Event]]="Deployed")),"DPLY",IF(SUMPRODUCT((Table2[[Start Date]:[Start Date]]&lt;=E$5)*(Table2[[Return Date]:[Return Date]]&gt;=E$5)*(Table2[[Last Name]:[Last Name]]=$A40)*(Table2[[Event]:[Event]]="TDY")),"TDY",IF(SUMPRODUCT((Table2[[Start Date]:[Start Date]]&lt;=E$5)*(Table2[[Return Date]:[Return Date]]&gt;=E$5)*(Table2[[Last Name]:[Last Name]]=$A40)*(Table2[[Event]:[Event]]="Quarters")),"QTRS",IF(SUMPRODUCT((Table2[[Start Date]:[Start Date]]&lt;=E$5)*(Table2[[Return Date]:[Return Date]]&gt;=E$5)*(Table2[[Last Name]:[Last Name]]=$A40)*(Table2[[Event]:[Event]]="Appt")),"APPT",IF(SUMPRODUCT((Table2[[Start Date]:[Start Date]]&lt;=E$5)*(Table2[[Return Date]:[Return Date]]&gt;=E$5)*(Table2[[Last Name]:[Last Name]]=$A40)*(Table2[[Event]:[Event]]="Bay Orderly")),"BO",IF(SUMPRODUCT((Table2[[Start Date]:[Start Date]]&lt;=E$5)*(Table2[[Return Date]:[Return Date]]&gt;=E$5)*(Table2[[Last Name]:[Last Name]]=$A40)*(Table2[[Event]:[Event]]="Training")),"TRN",IF(SUMPRODUCT((Table2[[Start Date]:[Start Date]]&lt;=E$5)*(Table2[[Return Date]:[Return Date]]&gt;=E$5)*(Table2[[Last Name]:[Last Name]]=$A40)*(Table2[[Event]:[Event]]="PME")),"PME",IF(SUMPRODUCT((Table2[[Start Date]:[Start Date]]&lt;=E$5)*(Table2[[Return Date]:[Return Date]]&gt;=E$5)*(Table2[[Last Name]:[Last Name]]=$A40)*(Table2[[Event]:[Event]]="Leave")),"LV","")))))))),0)</f>
        <v/>
      </c>
      <c r="F40" s="28" t="str">
        <f>IF($A40&lt;&gt;"",IF(SUMPRODUCT((Table2[[Start Date]:[Start Date]]&lt;=F$5)*(Table2[[Return Date]:[Return Date]]&gt;=F$5)*(Table2[[Last Name]:[Last Name]]=$A40)*(Table2[[Event]:[Event]]="Deployed")),"DPLY",IF(SUMPRODUCT((Table2[[Start Date]:[Start Date]]&lt;=F$5)*(Table2[[Return Date]:[Return Date]]&gt;=F$5)*(Table2[[Last Name]:[Last Name]]=$A40)*(Table2[[Event]:[Event]]="TDY")),"TDY",IF(SUMPRODUCT((Table2[[Start Date]:[Start Date]]&lt;=F$5)*(Table2[[Return Date]:[Return Date]]&gt;=F$5)*(Table2[[Last Name]:[Last Name]]=$A40)*(Table2[[Event]:[Event]]="Quarters")),"QTRS",IF(SUMPRODUCT((Table2[[Start Date]:[Start Date]]&lt;=F$5)*(Table2[[Return Date]:[Return Date]]&gt;=F$5)*(Table2[[Last Name]:[Last Name]]=$A40)*(Table2[[Event]:[Event]]="Appt")),"APPT",IF(SUMPRODUCT((Table2[[Start Date]:[Start Date]]&lt;=F$5)*(Table2[[Return Date]:[Return Date]]&gt;=F$5)*(Table2[[Last Name]:[Last Name]]=$A40)*(Table2[[Event]:[Event]]="Bay Orderly")),"BO",IF(SUMPRODUCT((Table2[[Start Date]:[Start Date]]&lt;=F$5)*(Table2[[Return Date]:[Return Date]]&gt;=F$5)*(Table2[[Last Name]:[Last Name]]=$A40)*(Table2[[Event]:[Event]]="Training")),"TRN",IF(SUMPRODUCT((Table2[[Start Date]:[Start Date]]&lt;=F$5)*(Table2[[Return Date]:[Return Date]]&gt;=F$5)*(Table2[[Last Name]:[Last Name]]=$A40)*(Table2[[Event]:[Event]]="PME")),"PME",IF(SUMPRODUCT((Table2[[Start Date]:[Start Date]]&lt;=F$5)*(Table2[[Return Date]:[Return Date]]&gt;=F$5)*(Table2[[Last Name]:[Last Name]]=$A40)*(Table2[[Event]:[Event]]="Leave")),"LV","")))))))),0)</f>
        <v/>
      </c>
      <c r="G40" s="28" t="str">
        <f>IF($A40&lt;&gt;"",IF(SUMPRODUCT((Table2[[Start Date]:[Start Date]]&lt;=G$5)*(Table2[[Return Date]:[Return Date]]&gt;=G$5)*(Table2[[Last Name]:[Last Name]]=$A40)*(Table2[[Event]:[Event]]="Deployed")),"DPLY",IF(SUMPRODUCT((Table2[[Start Date]:[Start Date]]&lt;=G$5)*(Table2[[Return Date]:[Return Date]]&gt;=G$5)*(Table2[[Last Name]:[Last Name]]=$A40)*(Table2[[Event]:[Event]]="TDY")),"TDY",IF(SUMPRODUCT((Table2[[Start Date]:[Start Date]]&lt;=G$5)*(Table2[[Return Date]:[Return Date]]&gt;=G$5)*(Table2[[Last Name]:[Last Name]]=$A40)*(Table2[[Event]:[Event]]="Quarters")),"QTRS",IF(SUMPRODUCT((Table2[[Start Date]:[Start Date]]&lt;=G$5)*(Table2[[Return Date]:[Return Date]]&gt;=G$5)*(Table2[[Last Name]:[Last Name]]=$A40)*(Table2[[Event]:[Event]]="Appt")),"APPT",IF(SUMPRODUCT((Table2[[Start Date]:[Start Date]]&lt;=G$5)*(Table2[[Return Date]:[Return Date]]&gt;=G$5)*(Table2[[Last Name]:[Last Name]]=$A40)*(Table2[[Event]:[Event]]="Bay Orderly")),"BO",IF(SUMPRODUCT((Table2[[Start Date]:[Start Date]]&lt;=G$5)*(Table2[[Return Date]:[Return Date]]&gt;=G$5)*(Table2[[Last Name]:[Last Name]]=$A40)*(Table2[[Event]:[Event]]="Training")),"TRN",IF(SUMPRODUCT((Table2[[Start Date]:[Start Date]]&lt;=G$5)*(Table2[[Return Date]:[Return Date]]&gt;=G$5)*(Table2[[Last Name]:[Last Name]]=$A40)*(Table2[[Event]:[Event]]="PME")),"PME",IF(SUMPRODUCT((Table2[[Start Date]:[Start Date]]&lt;=G$5)*(Table2[[Return Date]:[Return Date]]&gt;=G$5)*(Table2[[Last Name]:[Last Name]]=$A40)*(Table2[[Event]:[Event]]="Leave")),"LV","")))))))),0)</f>
        <v/>
      </c>
      <c r="H40" s="28" t="str">
        <f>IF($A40&lt;&gt;"",IF(SUMPRODUCT((Table2[[Start Date]:[Start Date]]&lt;=H$5)*(Table2[[Return Date]:[Return Date]]&gt;=H$5)*(Table2[[Last Name]:[Last Name]]=$A40)*(Table2[[Event]:[Event]]="Deployed")),"DPLY",IF(SUMPRODUCT((Table2[[Start Date]:[Start Date]]&lt;=H$5)*(Table2[[Return Date]:[Return Date]]&gt;=H$5)*(Table2[[Last Name]:[Last Name]]=$A40)*(Table2[[Event]:[Event]]="TDY")),"TDY",IF(SUMPRODUCT((Table2[[Start Date]:[Start Date]]&lt;=H$5)*(Table2[[Return Date]:[Return Date]]&gt;=H$5)*(Table2[[Last Name]:[Last Name]]=$A40)*(Table2[[Event]:[Event]]="Quarters")),"QTRS",IF(SUMPRODUCT((Table2[[Start Date]:[Start Date]]&lt;=H$5)*(Table2[[Return Date]:[Return Date]]&gt;=H$5)*(Table2[[Last Name]:[Last Name]]=$A40)*(Table2[[Event]:[Event]]="Appt")),"APPT",IF(SUMPRODUCT((Table2[[Start Date]:[Start Date]]&lt;=H$5)*(Table2[[Return Date]:[Return Date]]&gt;=H$5)*(Table2[[Last Name]:[Last Name]]=$A40)*(Table2[[Event]:[Event]]="Bay Orderly")),"BO",IF(SUMPRODUCT((Table2[[Start Date]:[Start Date]]&lt;=H$5)*(Table2[[Return Date]:[Return Date]]&gt;=H$5)*(Table2[[Last Name]:[Last Name]]=$A40)*(Table2[[Event]:[Event]]="Training")),"TRN",IF(SUMPRODUCT((Table2[[Start Date]:[Start Date]]&lt;=H$5)*(Table2[[Return Date]:[Return Date]]&gt;=H$5)*(Table2[[Last Name]:[Last Name]]=$A40)*(Table2[[Event]:[Event]]="PME")),"PME",IF(SUMPRODUCT((Table2[[Start Date]:[Start Date]]&lt;=H$5)*(Table2[[Return Date]:[Return Date]]&gt;=H$5)*(Table2[[Last Name]:[Last Name]]=$A40)*(Table2[[Event]:[Event]]="Leave")),"LV","")))))))),0)</f>
        <v/>
      </c>
      <c r="I40" s="28" t="str">
        <f>IF($A40&lt;&gt;"",IF(SUMPRODUCT((Table2[[Start Date]:[Start Date]]&lt;=I$5)*(Table2[[Return Date]:[Return Date]]&gt;=I$5)*(Table2[[Last Name]:[Last Name]]=$A40)*(Table2[[Event]:[Event]]="Deployed")),"DPLY",IF(SUMPRODUCT((Table2[[Start Date]:[Start Date]]&lt;=I$5)*(Table2[[Return Date]:[Return Date]]&gt;=I$5)*(Table2[[Last Name]:[Last Name]]=$A40)*(Table2[[Event]:[Event]]="TDY")),"TDY",IF(SUMPRODUCT((Table2[[Start Date]:[Start Date]]&lt;=I$5)*(Table2[[Return Date]:[Return Date]]&gt;=I$5)*(Table2[[Last Name]:[Last Name]]=$A40)*(Table2[[Event]:[Event]]="Quarters")),"QTRS",IF(SUMPRODUCT((Table2[[Start Date]:[Start Date]]&lt;=I$5)*(Table2[[Return Date]:[Return Date]]&gt;=I$5)*(Table2[[Last Name]:[Last Name]]=$A40)*(Table2[[Event]:[Event]]="Appt")),"APPT",IF(SUMPRODUCT((Table2[[Start Date]:[Start Date]]&lt;=I$5)*(Table2[[Return Date]:[Return Date]]&gt;=I$5)*(Table2[[Last Name]:[Last Name]]=$A40)*(Table2[[Event]:[Event]]="Bay Orderly")),"BO",IF(SUMPRODUCT((Table2[[Start Date]:[Start Date]]&lt;=I$5)*(Table2[[Return Date]:[Return Date]]&gt;=I$5)*(Table2[[Last Name]:[Last Name]]=$A40)*(Table2[[Event]:[Event]]="Training")),"TRN",IF(SUMPRODUCT((Table2[[Start Date]:[Start Date]]&lt;=I$5)*(Table2[[Return Date]:[Return Date]]&gt;=I$5)*(Table2[[Last Name]:[Last Name]]=$A40)*(Table2[[Event]:[Event]]="PME")),"PME",IF(SUMPRODUCT((Table2[[Start Date]:[Start Date]]&lt;=I$5)*(Table2[[Return Date]:[Return Date]]&gt;=I$5)*(Table2[[Last Name]:[Last Name]]=$A40)*(Table2[[Event]:[Event]]="Leave")),"LV","")))))))),0)</f>
        <v/>
      </c>
      <c r="J40" s="28" t="str">
        <f>IF($A40&lt;&gt;"",IF(SUMPRODUCT((Table2[[Start Date]:[Start Date]]&lt;=J$5)*(Table2[[Return Date]:[Return Date]]&gt;=J$5)*(Table2[[Last Name]:[Last Name]]=$A40)*(Table2[[Event]:[Event]]="Deployed")),"DPLY",IF(SUMPRODUCT((Table2[[Start Date]:[Start Date]]&lt;=J$5)*(Table2[[Return Date]:[Return Date]]&gt;=J$5)*(Table2[[Last Name]:[Last Name]]=$A40)*(Table2[[Event]:[Event]]="TDY")),"TDY",IF(SUMPRODUCT((Table2[[Start Date]:[Start Date]]&lt;=J$5)*(Table2[[Return Date]:[Return Date]]&gt;=J$5)*(Table2[[Last Name]:[Last Name]]=$A40)*(Table2[[Event]:[Event]]="Quarters")),"QTRS",IF(SUMPRODUCT((Table2[[Start Date]:[Start Date]]&lt;=J$5)*(Table2[[Return Date]:[Return Date]]&gt;=J$5)*(Table2[[Last Name]:[Last Name]]=$A40)*(Table2[[Event]:[Event]]="Appt")),"APPT",IF(SUMPRODUCT((Table2[[Start Date]:[Start Date]]&lt;=J$5)*(Table2[[Return Date]:[Return Date]]&gt;=J$5)*(Table2[[Last Name]:[Last Name]]=$A40)*(Table2[[Event]:[Event]]="Bay Orderly")),"BO",IF(SUMPRODUCT((Table2[[Start Date]:[Start Date]]&lt;=J$5)*(Table2[[Return Date]:[Return Date]]&gt;=J$5)*(Table2[[Last Name]:[Last Name]]=$A40)*(Table2[[Event]:[Event]]="Training")),"TRN",IF(SUMPRODUCT((Table2[[Start Date]:[Start Date]]&lt;=J$5)*(Table2[[Return Date]:[Return Date]]&gt;=J$5)*(Table2[[Last Name]:[Last Name]]=$A40)*(Table2[[Event]:[Event]]="PME")),"PME",IF(SUMPRODUCT((Table2[[Start Date]:[Start Date]]&lt;=J$5)*(Table2[[Return Date]:[Return Date]]&gt;=J$5)*(Table2[[Last Name]:[Last Name]]=$A40)*(Table2[[Event]:[Event]]="Leave")),"LV","")))))))),0)</f>
        <v/>
      </c>
      <c r="K40" s="28" t="str">
        <f>IF($A40&lt;&gt;"",IF(SUMPRODUCT((Table2[[Start Date]:[Start Date]]&lt;=K$5)*(Table2[[Return Date]:[Return Date]]&gt;=K$5)*(Table2[[Last Name]:[Last Name]]=$A40)*(Table2[[Event]:[Event]]="Deployed")),"DPLY",IF(SUMPRODUCT((Table2[[Start Date]:[Start Date]]&lt;=K$5)*(Table2[[Return Date]:[Return Date]]&gt;=K$5)*(Table2[[Last Name]:[Last Name]]=$A40)*(Table2[[Event]:[Event]]="TDY")),"TDY",IF(SUMPRODUCT((Table2[[Start Date]:[Start Date]]&lt;=K$5)*(Table2[[Return Date]:[Return Date]]&gt;=K$5)*(Table2[[Last Name]:[Last Name]]=$A40)*(Table2[[Event]:[Event]]="Quarters")),"QTRS",IF(SUMPRODUCT((Table2[[Start Date]:[Start Date]]&lt;=K$5)*(Table2[[Return Date]:[Return Date]]&gt;=K$5)*(Table2[[Last Name]:[Last Name]]=$A40)*(Table2[[Event]:[Event]]="Appt")),"APPT",IF(SUMPRODUCT((Table2[[Start Date]:[Start Date]]&lt;=K$5)*(Table2[[Return Date]:[Return Date]]&gt;=K$5)*(Table2[[Last Name]:[Last Name]]=$A40)*(Table2[[Event]:[Event]]="Bay Orderly")),"BO",IF(SUMPRODUCT((Table2[[Start Date]:[Start Date]]&lt;=K$5)*(Table2[[Return Date]:[Return Date]]&gt;=K$5)*(Table2[[Last Name]:[Last Name]]=$A40)*(Table2[[Event]:[Event]]="Training")),"TRN",IF(SUMPRODUCT((Table2[[Start Date]:[Start Date]]&lt;=K$5)*(Table2[[Return Date]:[Return Date]]&gt;=K$5)*(Table2[[Last Name]:[Last Name]]=$A40)*(Table2[[Event]:[Event]]="PME")),"PME",IF(SUMPRODUCT((Table2[[Start Date]:[Start Date]]&lt;=K$5)*(Table2[[Return Date]:[Return Date]]&gt;=K$5)*(Table2[[Last Name]:[Last Name]]=$A40)*(Table2[[Event]:[Event]]="Leave")),"LV","")))))))),0)</f>
        <v/>
      </c>
      <c r="L40" s="28" t="str">
        <f>IF($A40&lt;&gt;"",IF(SUMPRODUCT((Table2[[Start Date]:[Start Date]]&lt;=L$5)*(Table2[[Return Date]:[Return Date]]&gt;=L$5)*(Table2[[Last Name]:[Last Name]]=$A40)*(Table2[[Event]:[Event]]="Deployed")),"DPLY",IF(SUMPRODUCT((Table2[[Start Date]:[Start Date]]&lt;=L$5)*(Table2[[Return Date]:[Return Date]]&gt;=L$5)*(Table2[[Last Name]:[Last Name]]=$A40)*(Table2[[Event]:[Event]]="TDY")),"TDY",IF(SUMPRODUCT((Table2[[Start Date]:[Start Date]]&lt;=L$5)*(Table2[[Return Date]:[Return Date]]&gt;=L$5)*(Table2[[Last Name]:[Last Name]]=$A40)*(Table2[[Event]:[Event]]="Quarters")),"QTRS",IF(SUMPRODUCT((Table2[[Start Date]:[Start Date]]&lt;=L$5)*(Table2[[Return Date]:[Return Date]]&gt;=L$5)*(Table2[[Last Name]:[Last Name]]=$A40)*(Table2[[Event]:[Event]]="Appt")),"APPT",IF(SUMPRODUCT((Table2[[Start Date]:[Start Date]]&lt;=L$5)*(Table2[[Return Date]:[Return Date]]&gt;=L$5)*(Table2[[Last Name]:[Last Name]]=$A40)*(Table2[[Event]:[Event]]="Bay Orderly")),"BO",IF(SUMPRODUCT((Table2[[Start Date]:[Start Date]]&lt;=L$5)*(Table2[[Return Date]:[Return Date]]&gt;=L$5)*(Table2[[Last Name]:[Last Name]]=$A40)*(Table2[[Event]:[Event]]="Training")),"TRN",IF(SUMPRODUCT((Table2[[Start Date]:[Start Date]]&lt;=L$5)*(Table2[[Return Date]:[Return Date]]&gt;=L$5)*(Table2[[Last Name]:[Last Name]]=$A40)*(Table2[[Event]:[Event]]="PME")),"PME",IF(SUMPRODUCT((Table2[[Start Date]:[Start Date]]&lt;=L$5)*(Table2[[Return Date]:[Return Date]]&gt;=L$5)*(Table2[[Last Name]:[Last Name]]=$A40)*(Table2[[Event]:[Event]]="Leave")),"LV","")))))))),0)</f>
        <v/>
      </c>
      <c r="M40" s="28" t="str">
        <f>IF($A40&lt;&gt;"",IF(SUMPRODUCT((Table2[[Start Date]:[Start Date]]&lt;=M$5)*(Table2[[Return Date]:[Return Date]]&gt;=M$5)*(Table2[[Last Name]:[Last Name]]=$A40)*(Table2[[Event]:[Event]]="Deployed")),"DPLY",IF(SUMPRODUCT((Table2[[Start Date]:[Start Date]]&lt;=M$5)*(Table2[[Return Date]:[Return Date]]&gt;=M$5)*(Table2[[Last Name]:[Last Name]]=$A40)*(Table2[[Event]:[Event]]="TDY")),"TDY",IF(SUMPRODUCT((Table2[[Start Date]:[Start Date]]&lt;=M$5)*(Table2[[Return Date]:[Return Date]]&gt;=M$5)*(Table2[[Last Name]:[Last Name]]=$A40)*(Table2[[Event]:[Event]]="Quarters")),"QTRS",IF(SUMPRODUCT((Table2[[Start Date]:[Start Date]]&lt;=M$5)*(Table2[[Return Date]:[Return Date]]&gt;=M$5)*(Table2[[Last Name]:[Last Name]]=$A40)*(Table2[[Event]:[Event]]="Appt")),"APPT",IF(SUMPRODUCT((Table2[[Start Date]:[Start Date]]&lt;=M$5)*(Table2[[Return Date]:[Return Date]]&gt;=M$5)*(Table2[[Last Name]:[Last Name]]=$A40)*(Table2[[Event]:[Event]]="Bay Orderly")),"BO",IF(SUMPRODUCT((Table2[[Start Date]:[Start Date]]&lt;=M$5)*(Table2[[Return Date]:[Return Date]]&gt;=M$5)*(Table2[[Last Name]:[Last Name]]=$A40)*(Table2[[Event]:[Event]]="Training")),"TRN",IF(SUMPRODUCT((Table2[[Start Date]:[Start Date]]&lt;=M$5)*(Table2[[Return Date]:[Return Date]]&gt;=M$5)*(Table2[[Last Name]:[Last Name]]=$A40)*(Table2[[Event]:[Event]]="PME")),"PME",IF(SUMPRODUCT((Table2[[Start Date]:[Start Date]]&lt;=M$5)*(Table2[[Return Date]:[Return Date]]&gt;=M$5)*(Table2[[Last Name]:[Last Name]]=$A40)*(Table2[[Event]:[Event]]="Leave")),"LV","")))))))),0)</f>
        <v/>
      </c>
      <c r="N40" s="28" t="str">
        <f>IF($A40&lt;&gt;"",IF(SUMPRODUCT((Table2[[Start Date]:[Start Date]]&lt;=N$5)*(Table2[[Return Date]:[Return Date]]&gt;=N$5)*(Table2[[Last Name]:[Last Name]]=$A40)*(Table2[[Event]:[Event]]="Deployed")),"DPLY",IF(SUMPRODUCT((Table2[[Start Date]:[Start Date]]&lt;=N$5)*(Table2[[Return Date]:[Return Date]]&gt;=N$5)*(Table2[[Last Name]:[Last Name]]=$A40)*(Table2[[Event]:[Event]]="TDY")),"TDY",IF(SUMPRODUCT((Table2[[Start Date]:[Start Date]]&lt;=N$5)*(Table2[[Return Date]:[Return Date]]&gt;=N$5)*(Table2[[Last Name]:[Last Name]]=$A40)*(Table2[[Event]:[Event]]="Quarters")),"QTRS",IF(SUMPRODUCT((Table2[[Start Date]:[Start Date]]&lt;=N$5)*(Table2[[Return Date]:[Return Date]]&gt;=N$5)*(Table2[[Last Name]:[Last Name]]=$A40)*(Table2[[Event]:[Event]]="Appt")),"APPT",IF(SUMPRODUCT((Table2[[Start Date]:[Start Date]]&lt;=N$5)*(Table2[[Return Date]:[Return Date]]&gt;=N$5)*(Table2[[Last Name]:[Last Name]]=$A40)*(Table2[[Event]:[Event]]="Bay Orderly")),"BO",IF(SUMPRODUCT((Table2[[Start Date]:[Start Date]]&lt;=N$5)*(Table2[[Return Date]:[Return Date]]&gt;=N$5)*(Table2[[Last Name]:[Last Name]]=$A40)*(Table2[[Event]:[Event]]="Training")),"TRN",IF(SUMPRODUCT((Table2[[Start Date]:[Start Date]]&lt;=N$5)*(Table2[[Return Date]:[Return Date]]&gt;=N$5)*(Table2[[Last Name]:[Last Name]]=$A40)*(Table2[[Event]:[Event]]="PME")),"PME",IF(SUMPRODUCT((Table2[[Start Date]:[Start Date]]&lt;=N$5)*(Table2[[Return Date]:[Return Date]]&gt;=N$5)*(Table2[[Last Name]:[Last Name]]=$A40)*(Table2[[Event]:[Event]]="Leave")),"LV","")))))))),0)</f>
        <v/>
      </c>
      <c r="O40" s="28" t="str">
        <f>IF($A40&lt;&gt;"",IF(SUMPRODUCT((Table2[[Start Date]:[Start Date]]&lt;=O$5)*(Table2[[Return Date]:[Return Date]]&gt;=O$5)*(Table2[[Last Name]:[Last Name]]=$A40)*(Table2[[Event]:[Event]]="Deployed")),"DPLY",IF(SUMPRODUCT((Table2[[Start Date]:[Start Date]]&lt;=O$5)*(Table2[[Return Date]:[Return Date]]&gt;=O$5)*(Table2[[Last Name]:[Last Name]]=$A40)*(Table2[[Event]:[Event]]="TDY")),"TDY",IF(SUMPRODUCT((Table2[[Start Date]:[Start Date]]&lt;=O$5)*(Table2[[Return Date]:[Return Date]]&gt;=O$5)*(Table2[[Last Name]:[Last Name]]=$A40)*(Table2[[Event]:[Event]]="Quarters")),"QTRS",IF(SUMPRODUCT((Table2[[Start Date]:[Start Date]]&lt;=O$5)*(Table2[[Return Date]:[Return Date]]&gt;=O$5)*(Table2[[Last Name]:[Last Name]]=$A40)*(Table2[[Event]:[Event]]="Appt")),"APPT",IF(SUMPRODUCT((Table2[[Start Date]:[Start Date]]&lt;=O$5)*(Table2[[Return Date]:[Return Date]]&gt;=O$5)*(Table2[[Last Name]:[Last Name]]=$A40)*(Table2[[Event]:[Event]]="Bay Orderly")),"BO",IF(SUMPRODUCT((Table2[[Start Date]:[Start Date]]&lt;=O$5)*(Table2[[Return Date]:[Return Date]]&gt;=O$5)*(Table2[[Last Name]:[Last Name]]=$A40)*(Table2[[Event]:[Event]]="Training")),"TRN",IF(SUMPRODUCT((Table2[[Start Date]:[Start Date]]&lt;=O$5)*(Table2[[Return Date]:[Return Date]]&gt;=O$5)*(Table2[[Last Name]:[Last Name]]=$A40)*(Table2[[Event]:[Event]]="PME")),"PME",IF(SUMPRODUCT((Table2[[Start Date]:[Start Date]]&lt;=O$5)*(Table2[[Return Date]:[Return Date]]&gt;=O$5)*(Table2[[Last Name]:[Last Name]]=$A40)*(Table2[[Event]:[Event]]="Leave")),"LV","")))))))),0)</f>
        <v/>
      </c>
      <c r="P40" s="28" t="str">
        <f>IF($A40&lt;&gt;"",IF(SUMPRODUCT((Table2[[Start Date]:[Start Date]]&lt;=P$5)*(Table2[[Return Date]:[Return Date]]&gt;=P$5)*(Table2[[Last Name]:[Last Name]]=$A40)*(Table2[[Event]:[Event]]="Deployed")),"DPLY",IF(SUMPRODUCT((Table2[[Start Date]:[Start Date]]&lt;=P$5)*(Table2[[Return Date]:[Return Date]]&gt;=P$5)*(Table2[[Last Name]:[Last Name]]=$A40)*(Table2[[Event]:[Event]]="TDY")),"TDY",IF(SUMPRODUCT((Table2[[Start Date]:[Start Date]]&lt;=P$5)*(Table2[[Return Date]:[Return Date]]&gt;=P$5)*(Table2[[Last Name]:[Last Name]]=$A40)*(Table2[[Event]:[Event]]="Quarters")),"QTRS",IF(SUMPRODUCT((Table2[[Start Date]:[Start Date]]&lt;=P$5)*(Table2[[Return Date]:[Return Date]]&gt;=P$5)*(Table2[[Last Name]:[Last Name]]=$A40)*(Table2[[Event]:[Event]]="Appt")),"APPT",IF(SUMPRODUCT((Table2[[Start Date]:[Start Date]]&lt;=P$5)*(Table2[[Return Date]:[Return Date]]&gt;=P$5)*(Table2[[Last Name]:[Last Name]]=$A40)*(Table2[[Event]:[Event]]="Bay Orderly")),"BO",IF(SUMPRODUCT((Table2[[Start Date]:[Start Date]]&lt;=P$5)*(Table2[[Return Date]:[Return Date]]&gt;=P$5)*(Table2[[Last Name]:[Last Name]]=$A40)*(Table2[[Event]:[Event]]="Training")),"TRN",IF(SUMPRODUCT((Table2[[Start Date]:[Start Date]]&lt;=P$5)*(Table2[[Return Date]:[Return Date]]&gt;=P$5)*(Table2[[Last Name]:[Last Name]]=$A40)*(Table2[[Event]:[Event]]="PME")),"PME",IF(SUMPRODUCT((Table2[[Start Date]:[Start Date]]&lt;=P$5)*(Table2[[Return Date]:[Return Date]]&gt;=P$5)*(Table2[[Last Name]:[Last Name]]=$A40)*(Table2[[Event]:[Event]]="Leave")),"LV","")))))))),0)</f>
        <v/>
      </c>
      <c r="Q40" s="28" t="str">
        <f>IF($A40&lt;&gt;"",IF(SUMPRODUCT((Table2[[Start Date]:[Start Date]]&lt;=Q$5)*(Table2[[Return Date]:[Return Date]]&gt;=Q$5)*(Table2[[Last Name]:[Last Name]]=$A40)*(Table2[[Event]:[Event]]="Deployed")),"DPLY",IF(SUMPRODUCT((Table2[[Start Date]:[Start Date]]&lt;=Q$5)*(Table2[[Return Date]:[Return Date]]&gt;=Q$5)*(Table2[[Last Name]:[Last Name]]=$A40)*(Table2[[Event]:[Event]]="TDY")),"TDY",IF(SUMPRODUCT((Table2[[Start Date]:[Start Date]]&lt;=Q$5)*(Table2[[Return Date]:[Return Date]]&gt;=Q$5)*(Table2[[Last Name]:[Last Name]]=$A40)*(Table2[[Event]:[Event]]="Quarters")),"QTRS",IF(SUMPRODUCT((Table2[[Start Date]:[Start Date]]&lt;=Q$5)*(Table2[[Return Date]:[Return Date]]&gt;=Q$5)*(Table2[[Last Name]:[Last Name]]=$A40)*(Table2[[Event]:[Event]]="Appt")),"APPT",IF(SUMPRODUCT((Table2[[Start Date]:[Start Date]]&lt;=Q$5)*(Table2[[Return Date]:[Return Date]]&gt;=Q$5)*(Table2[[Last Name]:[Last Name]]=$A40)*(Table2[[Event]:[Event]]="Bay Orderly")),"BO",IF(SUMPRODUCT((Table2[[Start Date]:[Start Date]]&lt;=Q$5)*(Table2[[Return Date]:[Return Date]]&gt;=Q$5)*(Table2[[Last Name]:[Last Name]]=$A40)*(Table2[[Event]:[Event]]="Training")),"TRN",IF(SUMPRODUCT((Table2[[Start Date]:[Start Date]]&lt;=Q$5)*(Table2[[Return Date]:[Return Date]]&gt;=Q$5)*(Table2[[Last Name]:[Last Name]]=$A40)*(Table2[[Event]:[Event]]="PME")),"PME",IF(SUMPRODUCT((Table2[[Start Date]:[Start Date]]&lt;=Q$5)*(Table2[[Return Date]:[Return Date]]&gt;=Q$5)*(Table2[[Last Name]:[Last Name]]=$A40)*(Table2[[Event]:[Event]]="Leave")),"LV","")))))))),0)</f>
        <v/>
      </c>
      <c r="R40" s="28" t="str">
        <f>IF($A40&lt;&gt;"",IF(SUMPRODUCT((Table2[[Start Date]:[Start Date]]&lt;=R$5)*(Table2[[Return Date]:[Return Date]]&gt;=R$5)*(Table2[[Last Name]:[Last Name]]=$A40)*(Table2[[Event]:[Event]]="Deployed")),"DPLY",IF(SUMPRODUCT((Table2[[Start Date]:[Start Date]]&lt;=R$5)*(Table2[[Return Date]:[Return Date]]&gt;=R$5)*(Table2[[Last Name]:[Last Name]]=$A40)*(Table2[[Event]:[Event]]="TDY")),"TDY",IF(SUMPRODUCT((Table2[[Start Date]:[Start Date]]&lt;=R$5)*(Table2[[Return Date]:[Return Date]]&gt;=R$5)*(Table2[[Last Name]:[Last Name]]=$A40)*(Table2[[Event]:[Event]]="Quarters")),"QTRS",IF(SUMPRODUCT((Table2[[Start Date]:[Start Date]]&lt;=R$5)*(Table2[[Return Date]:[Return Date]]&gt;=R$5)*(Table2[[Last Name]:[Last Name]]=$A40)*(Table2[[Event]:[Event]]="Appt")),"APPT",IF(SUMPRODUCT((Table2[[Start Date]:[Start Date]]&lt;=R$5)*(Table2[[Return Date]:[Return Date]]&gt;=R$5)*(Table2[[Last Name]:[Last Name]]=$A40)*(Table2[[Event]:[Event]]="Bay Orderly")),"BO",IF(SUMPRODUCT((Table2[[Start Date]:[Start Date]]&lt;=R$5)*(Table2[[Return Date]:[Return Date]]&gt;=R$5)*(Table2[[Last Name]:[Last Name]]=$A40)*(Table2[[Event]:[Event]]="Training")),"TRN",IF(SUMPRODUCT((Table2[[Start Date]:[Start Date]]&lt;=R$5)*(Table2[[Return Date]:[Return Date]]&gt;=R$5)*(Table2[[Last Name]:[Last Name]]=$A40)*(Table2[[Event]:[Event]]="PME")),"PME",IF(SUMPRODUCT((Table2[[Start Date]:[Start Date]]&lt;=R$5)*(Table2[[Return Date]:[Return Date]]&gt;=R$5)*(Table2[[Last Name]:[Last Name]]=$A40)*(Table2[[Event]:[Event]]="Leave")),"LV","")))))))),0)</f>
        <v/>
      </c>
      <c r="S40" s="28" t="str">
        <f>IF($A40&lt;&gt;"",IF(SUMPRODUCT((Table2[[Start Date]:[Start Date]]&lt;=S$5)*(Table2[[Return Date]:[Return Date]]&gt;=S$5)*(Table2[[Last Name]:[Last Name]]=$A40)*(Table2[[Event]:[Event]]="Deployed")),"DPLY",IF(SUMPRODUCT((Table2[[Start Date]:[Start Date]]&lt;=S$5)*(Table2[[Return Date]:[Return Date]]&gt;=S$5)*(Table2[[Last Name]:[Last Name]]=$A40)*(Table2[[Event]:[Event]]="TDY")),"TDY",IF(SUMPRODUCT((Table2[[Start Date]:[Start Date]]&lt;=S$5)*(Table2[[Return Date]:[Return Date]]&gt;=S$5)*(Table2[[Last Name]:[Last Name]]=$A40)*(Table2[[Event]:[Event]]="Quarters")),"QTRS",IF(SUMPRODUCT((Table2[[Start Date]:[Start Date]]&lt;=S$5)*(Table2[[Return Date]:[Return Date]]&gt;=S$5)*(Table2[[Last Name]:[Last Name]]=$A40)*(Table2[[Event]:[Event]]="Appt")),"APPT",IF(SUMPRODUCT((Table2[[Start Date]:[Start Date]]&lt;=S$5)*(Table2[[Return Date]:[Return Date]]&gt;=S$5)*(Table2[[Last Name]:[Last Name]]=$A40)*(Table2[[Event]:[Event]]="Bay Orderly")),"BO",IF(SUMPRODUCT((Table2[[Start Date]:[Start Date]]&lt;=S$5)*(Table2[[Return Date]:[Return Date]]&gt;=S$5)*(Table2[[Last Name]:[Last Name]]=$A40)*(Table2[[Event]:[Event]]="Training")),"TRN",IF(SUMPRODUCT((Table2[[Start Date]:[Start Date]]&lt;=S$5)*(Table2[[Return Date]:[Return Date]]&gt;=S$5)*(Table2[[Last Name]:[Last Name]]=$A40)*(Table2[[Event]:[Event]]="PME")),"PME",IF(SUMPRODUCT((Table2[[Start Date]:[Start Date]]&lt;=S$5)*(Table2[[Return Date]:[Return Date]]&gt;=S$5)*(Table2[[Last Name]:[Last Name]]=$A40)*(Table2[[Event]:[Event]]="Leave")),"LV","")))))))),0)</f>
        <v/>
      </c>
      <c r="T40" s="28" t="str">
        <f>IF($A40&lt;&gt;"",IF(SUMPRODUCT((Table2[[Start Date]:[Start Date]]&lt;=T$5)*(Table2[[Return Date]:[Return Date]]&gt;=T$5)*(Table2[[Last Name]:[Last Name]]=$A40)*(Table2[[Event]:[Event]]="Deployed")),"DPLY",IF(SUMPRODUCT((Table2[[Start Date]:[Start Date]]&lt;=T$5)*(Table2[[Return Date]:[Return Date]]&gt;=T$5)*(Table2[[Last Name]:[Last Name]]=$A40)*(Table2[[Event]:[Event]]="TDY")),"TDY",IF(SUMPRODUCT((Table2[[Start Date]:[Start Date]]&lt;=T$5)*(Table2[[Return Date]:[Return Date]]&gt;=T$5)*(Table2[[Last Name]:[Last Name]]=$A40)*(Table2[[Event]:[Event]]="Quarters")),"QTRS",IF(SUMPRODUCT((Table2[[Start Date]:[Start Date]]&lt;=T$5)*(Table2[[Return Date]:[Return Date]]&gt;=T$5)*(Table2[[Last Name]:[Last Name]]=$A40)*(Table2[[Event]:[Event]]="Appt")),"APPT",IF(SUMPRODUCT((Table2[[Start Date]:[Start Date]]&lt;=T$5)*(Table2[[Return Date]:[Return Date]]&gt;=T$5)*(Table2[[Last Name]:[Last Name]]=$A40)*(Table2[[Event]:[Event]]="Bay Orderly")),"BO",IF(SUMPRODUCT((Table2[[Start Date]:[Start Date]]&lt;=T$5)*(Table2[[Return Date]:[Return Date]]&gt;=T$5)*(Table2[[Last Name]:[Last Name]]=$A40)*(Table2[[Event]:[Event]]="Training")),"TRN",IF(SUMPRODUCT((Table2[[Start Date]:[Start Date]]&lt;=T$5)*(Table2[[Return Date]:[Return Date]]&gt;=T$5)*(Table2[[Last Name]:[Last Name]]=$A40)*(Table2[[Event]:[Event]]="PME")),"PME",IF(SUMPRODUCT((Table2[[Start Date]:[Start Date]]&lt;=T$5)*(Table2[[Return Date]:[Return Date]]&gt;=T$5)*(Table2[[Last Name]:[Last Name]]=$A40)*(Table2[[Event]:[Event]]="Leave")),"LV","")))))))),0)</f>
        <v/>
      </c>
      <c r="U40" s="28" t="str">
        <f>IF($A40&lt;&gt;"",IF(SUMPRODUCT((Table2[[Start Date]:[Start Date]]&lt;=U$5)*(Table2[[Return Date]:[Return Date]]&gt;=U$5)*(Table2[[Last Name]:[Last Name]]=$A40)*(Table2[[Event]:[Event]]="Deployed")),"DPLY",IF(SUMPRODUCT((Table2[[Start Date]:[Start Date]]&lt;=U$5)*(Table2[[Return Date]:[Return Date]]&gt;=U$5)*(Table2[[Last Name]:[Last Name]]=$A40)*(Table2[[Event]:[Event]]="TDY")),"TDY",IF(SUMPRODUCT((Table2[[Start Date]:[Start Date]]&lt;=U$5)*(Table2[[Return Date]:[Return Date]]&gt;=U$5)*(Table2[[Last Name]:[Last Name]]=$A40)*(Table2[[Event]:[Event]]="Quarters")),"QTRS",IF(SUMPRODUCT((Table2[[Start Date]:[Start Date]]&lt;=U$5)*(Table2[[Return Date]:[Return Date]]&gt;=U$5)*(Table2[[Last Name]:[Last Name]]=$A40)*(Table2[[Event]:[Event]]="Appt")),"APPT",IF(SUMPRODUCT((Table2[[Start Date]:[Start Date]]&lt;=U$5)*(Table2[[Return Date]:[Return Date]]&gt;=U$5)*(Table2[[Last Name]:[Last Name]]=$A40)*(Table2[[Event]:[Event]]="Bay Orderly")),"BO",IF(SUMPRODUCT((Table2[[Start Date]:[Start Date]]&lt;=U$5)*(Table2[[Return Date]:[Return Date]]&gt;=U$5)*(Table2[[Last Name]:[Last Name]]=$A40)*(Table2[[Event]:[Event]]="Training")),"TRN",IF(SUMPRODUCT((Table2[[Start Date]:[Start Date]]&lt;=U$5)*(Table2[[Return Date]:[Return Date]]&gt;=U$5)*(Table2[[Last Name]:[Last Name]]=$A40)*(Table2[[Event]:[Event]]="PME")),"PME",IF(SUMPRODUCT((Table2[[Start Date]:[Start Date]]&lt;=U$5)*(Table2[[Return Date]:[Return Date]]&gt;=U$5)*(Table2[[Last Name]:[Last Name]]=$A40)*(Table2[[Event]:[Event]]="Leave")),"LV","")))))))),0)</f>
        <v/>
      </c>
      <c r="V40" s="28" t="str">
        <f>IF($A40&lt;&gt;"",IF(SUMPRODUCT((Table2[[Start Date]:[Start Date]]&lt;=V$5)*(Table2[[Return Date]:[Return Date]]&gt;=V$5)*(Table2[[Last Name]:[Last Name]]=$A40)*(Table2[[Event]:[Event]]="Deployed")),"DPLY",IF(SUMPRODUCT((Table2[[Start Date]:[Start Date]]&lt;=V$5)*(Table2[[Return Date]:[Return Date]]&gt;=V$5)*(Table2[[Last Name]:[Last Name]]=$A40)*(Table2[[Event]:[Event]]="TDY")),"TDY",IF(SUMPRODUCT((Table2[[Start Date]:[Start Date]]&lt;=V$5)*(Table2[[Return Date]:[Return Date]]&gt;=V$5)*(Table2[[Last Name]:[Last Name]]=$A40)*(Table2[[Event]:[Event]]="Quarters")),"QTRS",IF(SUMPRODUCT((Table2[[Start Date]:[Start Date]]&lt;=V$5)*(Table2[[Return Date]:[Return Date]]&gt;=V$5)*(Table2[[Last Name]:[Last Name]]=$A40)*(Table2[[Event]:[Event]]="Appt")),"APPT",IF(SUMPRODUCT((Table2[[Start Date]:[Start Date]]&lt;=V$5)*(Table2[[Return Date]:[Return Date]]&gt;=V$5)*(Table2[[Last Name]:[Last Name]]=$A40)*(Table2[[Event]:[Event]]="Bay Orderly")),"BO",IF(SUMPRODUCT((Table2[[Start Date]:[Start Date]]&lt;=V$5)*(Table2[[Return Date]:[Return Date]]&gt;=V$5)*(Table2[[Last Name]:[Last Name]]=$A40)*(Table2[[Event]:[Event]]="Training")),"TRN",IF(SUMPRODUCT((Table2[[Start Date]:[Start Date]]&lt;=V$5)*(Table2[[Return Date]:[Return Date]]&gt;=V$5)*(Table2[[Last Name]:[Last Name]]=$A40)*(Table2[[Event]:[Event]]="PME")),"PME",IF(SUMPRODUCT((Table2[[Start Date]:[Start Date]]&lt;=V$5)*(Table2[[Return Date]:[Return Date]]&gt;=V$5)*(Table2[[Last Name]:[Last Name]]=$A40)*(Table2[[Event]:[Event]]="Leave")),"LV","")))))))),0)</f>
        <v/>
      </c>
      <c r="W40" s="28" t="str">
        <f>IF($A40&lt;&gt;"",IF(SUMPRODUCT((Table2[[Start Date]:[Start Date]]&lt;=W$5)*(Table2[[Return Date]:[Return Date]]&gt;=W$5)*(Table2[[Last Name]:[Last Name]]=$A40)*(Table2[[Event]:[Event]]="Deployed")),"DPLY",IF(SUMPRODUCT((Table2[[Start Date]:[Start Date]]&lt;=W$5)*(Table2[[Return Date]:[Return Date]]&gt;=W$5)*(Table2[[Last Name]:[Last Name]]=$A40)*(Table2[[Event]:[Event]]="TDY")),"TDY",IF(SUMPRODUCT((Table2[[Start Date]:[Start Date]]&lt;=W$5)*(Table2[[Return Date]:[Return Date]]&gt;=W$5)*(Table2[[Last Name]:[Last Name]]=$A40)*(Table2[[Event]:[Event]]="Quarters")),"QTRS",IF(SUMPRODUCT((Table2[[Start Date]:[Start Date]]&lt;=W$5)*(Table2[[Return Date]:[Return Date]]&gt;=W$5)*(Table2[[Last Name]:[Last Name]]=$A40)*(Table2[[Event]:[Event]]="Appt")),"APPT",IF(SUMPRODUCT((Table2[[Start Date]:[Start Date]]&lt;=W$5)*(Table2[[Return Date]:[Return Date]]&gt;=W$5)*(Table2[[Last Name]:[Last Name]]=$A40)*(Table2[[Event]:[Event]]="Bay Orderly")),"BO",IF(SUMPRODUCT((Table2[[Start Date]:[Start Date]]&lt;=W$5)*(Table2[[Return Date]:[Return Date]]&gt;=W$5)*(Table2[[Last Name]:[Last Name]]=$A40)*(Table2[[Event]:[Event]]="Training")),"TRN",IF(SUMPRODUCT((Table2[[Start Date]:[Start Date]]&lt;=W$5)*(Table2[[Return Date]:[Return Date]]&gt;=W$5)*(Table2[[Last Name]:[Last Name]]=$A40)*(Table2[[Event]:[Event]]="PME")),"PME",IF(SUMPRODUCT((Table2[[Start Date]:[Start Date]]&lt;=W$5)*(Table2[[Return Date]:[Return Date]]&gt;=W$5)*(Table2[[Last Name]:[Last Name]]=$A40)*(Table2[[Event]:[Event]]="Leave")),"LV","")))))))),0)</f>
        <v/>
      </c>
      <c r="X40" s="28" t="str">
        <f>IF($A40&lt;&gt;"",IF(SUMPRODUCT((Table2[[Start Date]:[Start Date]]&lt;=X$5)*(Table2[[Return Date]:[Return Date]]&gt;=X$5)*(Table2[[Last Name]:[Last Name]]=$A40)*(Table2[[Event]:[Event]]="Deployed")),"DPLY",IF(SUMPRODUCT((Table2[[Start Date]:[Start Date]]&lt;=X$5)*(Table2[[Return Date]:[Return Date]]&gt;=X$5)*(Table2[[Last Name]:[Last Name]]=$A40)*(Table2[[Event]:[Event]]="TDY")),"TDY",IF(SUMPRODUCT((Table2[[Start Date]:[Start Date]]&lt;=X$5)*(Table2[[Return Date]:[Return Date]]&gt;=X$5)*(Table2[[Last Name]:[Last Name]]=$A40)*(Table2[[Event]:[Event]]="Quarters")),"QTRS",IF(SUMPRODUCT((Table2[[Start Date]:[Start Date]]&lt;=X$5)*(Table2[[Return Date]:[Return Date]]&gt;=X$5)*(Table2[[Last Name]:[Last Name]]=$A40)*(Table2[[Event]:[Event]]="Appt")),"APPT",IF(SUMPRODUCT((Table2[[Start Date]:[Start Date]]&lt;=X$5)*(Table2[[Return Date]:[Return Date]]&gt;=X$5)*(Table2[[Last Name]:[Last Name]]=$A40)*(Table2[[Event]:[Event]]="Bay Orderly")),"BO",IF(SUMPRODUCT((Table2[[Start Date]:[Start Date]]&lt;=X$5)*(Table2[[Return Date]:[Return Date]]&gt;=X$5)*(Table2[[Last Name]:[Last Name]]=$A40)*(Table2[[Event]:[Event]]="Training")),"TRN",IF(SUMPRODUCT((Table2[[Start Date]:[Start Date]]&lt;=X$5)*(Table2[[Return Date]:[Return Date]]&gt;=X$5)*(Table2[[Last Name]:[Last Name]]=$A40)*(Table2[[Event]:[Event]]="PME")),"PME",IF(SUMPRODUCT((Table2[[Start Date]:[Start Date]]&lt;=X$5)*(Table2[[Return Date]:[Return Date]]&gt;=X$5)*(Table2[[Last Name]:[Last Name]]=$A40)*(Table2[[Event]:[Event]]="Leave")),"LV","")))))))),0)</f>
        <v/>
      </c>
      <c r="Y40" s="28" t="str">
        <f>IF($A40&lt;&gt;"",IF(SUMPRODUCT((Table2[[Start Date]:[Start Date]]&lt;=Y$5)*(Table2[[Return Date]:[Return Date]]&gt;=Y$5)*(Table2[[Last Name]:[Last Name]]=$A40)*(Table2[[Event]:[Event]]="Deployed")),"DPLY",IF(SUMPRODUCT((Table2[[Start Date]:[Start Date]]&lt;=Y$5)*(Table2[[Return Date]:[Return Date]]&gt;=Y$5)*(Table2[[Last Name]:[Last Name]]=$A40)*(Table2[[Event]:[Event]]="TDY")),"TDY",IF(SUMPRODUCT((Table2[[Start Date]:[Start Date]]&lt;=Y$5)*(Table2[[Return Date]:[Return Date]]&gt;=Y$5)*(Table2[[Last Name]:[Last Name]]=$A40)*(Table2[[Event]:[Event]]="Quarters")),"QTRS",IF(SUMPRODUCT((Table2[[Start Date]:[Start Date]]&lt;=Y$5)*(Table2[[Return Date]:[Return Date]]&gt;=Y$5)*(Table2[[Last Name]:[Last Name]]=$A40)*(Table2[[Event]:[Event]]="Appt")),"APPT",IF(SUMPRODUCT((Table2[[Start Date]:[Start Date]]&lt;=Y$5)*(Table2[[Return Date]:[Return Date]]&gt;=Y$5)*(Table2[[Last Name]:[Last Name]]=$A40)*(Table2[[Event]:[Event]]="Bay Orderly")),"BO",IF(SUMPRODUCT((Table2[[Start Date]:[Start Date]]&lt;=Y$5)*(Table2[[Return Date]:[Return Date]]&gt;=Y$5)*(Table2[[Last Name]:[Last Name]]=$A40)*(Table2[[Event]:[Event]]="Training")),"TRN",IF(SUMPRODUCT((Table2[[Start Date]:[Start Date]]&lt;=Y$5)*(Table2[[Return Date]:[Return Date]]&gt;=Y$5)*(Table2[[Last Name]:[Last Name]]=$A40)*(Table2[[Event]:[Event]]="PME")),"PME",IF(SUMPRODUCT((Table2[[Start Date]:[Start Date]]&lt;=Y$5)*(Table2[[Return Date]:[Return Date]]&gt;=Y$5)*(Table2[[Last Name]:[Last Name]]=$A40)*(Table2[[Event]:[Event]]="Leave")),"LV","")))))))),0)</f>
        <v/>
      </c>
      <c r="Z40" s="28" t="str">
        <f>IF($A40&lt;&gt;"",IF(SUMPRODUCT((Table2[[Start Date]:[Start Date]]&lt;=Z$5)*(Table2[[Return Date]:[Return Date]]&gt;=Z$5)*(Table2[[Last Name]:[Last Name]]=$A40)*(Table2[[Event]:[Event]]="Deployed")),"DPLY",IF(SUMPRODUCT((Table2[[Start Date]:[Start Date]]&lt;=Z$5)*(Table2[[Return Date]:[Return Date]]&gt;=Z$5)*(Table2[[Last Name]:[Last Name]]=$A40)*(Table2[[Event]:[Event]]="TDY")),"TDY",IF(SUMPRODUCT((Table2[[Start Date]:[Start Date]]&lt;=Z$5)*(Table2[[Return Date]:[Return Date]]&gt;=Z$5)*(Table2[[Last Name]:[Last Name]]=$A40)*(Table2[[Event]:[Event]]="Quarters")),"QTRS",IF(SUMPRODUCT((Table2[[Start Date]:[Start Date]]&lt;=Z$5)*(Table2[[Return Date]:[Return Date]]&gt;=Z$5)*(Table2[[Last Name]:[Last Name]]=$A40)*(Table2[[Event]:[Event]]="Appt")),"APPT",IF(SUMPRODUCT((Table2[[Start Date]:[Start Date]]&lt;=Z$5)*(Table2[[Return Date]:[Return Date]]&gt;=Z$5)*(Table2[[Last Name]:[Last Name]]=$A40)*(Table2[[Event]:[Event]]="Bay Orderly")),"BO",IF(SUMPRODUCT((Table2[[Start Date]:[Start Date]]&lt;=Z$5)*(Table2[[Return Date]:[Return Date]]&gt;=Z$5)*(Table2[[Last Name]:[Last Name]]=$A40)*(Table2[[Event]:[Event]]="Training")),"TRN",IF(SUMPRODUCT((Table2[[Start Date]:[Start Date]]&lt;=Z$5)*(Table2[[Return Date]:[Return Date]]&gt;=Z$5)*(Table2[[Last Name]:[Last Name]]=$A40)*(Table2[[Event]:[Event]]="PME")),"PME",IF(SUMPRODUCT((Table2[[Start Date]:[Start Date]]&lt;=Z$5)*(Table2[[Return Date]:[Return Date]]&gt;=Z$5)*(Table2[[Last Name]:[Last Name]]=$A40)*(Table2[[Event]:[Event]]="Leave")),"LV","")))))))),0)</f>
        <v/>
      </c>
      <c r="AA40" s="28" t="str">
        <f>IF($A40&lt;&gt;"",IF(SUMPRODUCT((Table2[[Start Date]:[Start Date]]&lt;=AA$5)*(Table2[[Return Date]:[Return Date]]&gt;=AA$5)*(Table2[[Last Name]:[Last Name]]=$A40)*(Table2[[Event]:[Event]]="Deployed")),"DPLY",IF(SUMPRODUCT((Table2[[Start Date]:[Start Date]]&lt;=AA$5)*(Table2[[Return Date]:[Return Date]]&gt;=AA$5)*(Table2[[Last Name]:[Last Name]]=$A40)*(Table2[[Event]:[Event]]="TDY")),"TDY",IF(SUMPRODUCT((Table2[[Start Date]:[Start Date]]&lt;=AA$5)*(Table2[[Return Date]:[Return Date]]&gt;=AA$5)*(Table2[[Last Name]:[Last Name]]=$A40)*(Table2[[Event]:[Event]]="Quarters")),"QTRS",IF(SUMPRODUCT((Table2[[Start Date]:[Start Date]]&lt;=AA$5)*(Table2[[Return Date]:[Return Date]]&gt;=AA$5)*(Table2[[Last Name]:[Last Name]]=$A40)*(Table2[[Event]:[Event]]="Appt")),"APPT",IF(SUMPRODUCT((Table2[[Start Date]:[Start Date]]&lt;=AA$5)*(Table2[[Return Date]:[Return Date]]&gt;=AA$5)*(Table2[[Last Name]:[Last Name]]=$A40)*(Table2[[Event]:[Event]]="Bay Orderly")),"BO",IF(SUMPRODUCT((Table2[[Start Date]:[Start Date]]&lt;=AA$5)*(Table2[[Return Date]:[Return Date]]&gt;=AA$5)*(Table2[[Last Name]:[Last Name]]=$A40)*(Table2[[Event]:[Event]]="Training")),"TRN",IF(SUMPRODUCT((Table2[[Start Date]:[Start Date]]&lt;=AA$5)*(Table2[[Return Date]:[Return Date]]&gt;=AA$5)*(Table2[[Last Name]:[Last Name]]=$A40)*(Table2[[Event]:[Event]]="PME")),"PME",IF(SUMPRODUCT((Table2[[Start Date]:[Start Date]]&lt;=AA$5)*(Table2[[Return Date]:[Return Date]]&gt;=AA$5)*(Table2[[Last Name]:[Last Name]]=$A40)*(Table2[[Event]:[Event]]="Leave")),"LV","")))))))),0)</f>
        <v/>
      </c>
      <c r="AB40" s="28" t="str">
        <f>IF($A40&lt;&gt;"",IF(SUMPRODUCT((Table2[[Start Date]:[Start Date]]&lt;=AB$5)*(Table2[[Return Date]:[Return Date]]&gt;=AB$5)*(Table2[[Last Name]:[Last Name]]=$A40)*(Table2[[Event]:[Event]]="Deployed")),"DPLY",IF(SUMPRODUCT((Table2[[Start Date]:[Start Date]]&lt;=AB$5)*(Table2[[Return Date]:[Return Date]]&gt;=AB$5)*(Table2[[Last Name]:[Last Name]]=$A40)*(Table2[[Event]:[Event]]="TDY")),"TDY",IF(SUMPRODUCT((Table2[[Start Date]:[Start Date]]&lt;=AB$5)*(Table2[[Return Date]:[Return Date]]&gt;=AB$5)*(Table2[[Last Name]:[Last Name]]=$A40)*(Table2[[Event]:[Event]]="Quarters")),"QTRS",IF(SUMPRODUCT((Table2[[Start Date]:[Start Date]]&lt;=AB$5)*(Table2[[Return Date]:[Return Date]]&gt;=AB$5)*(Table2[[Last Name]:[Last Name]]=$A40)*(Table2[[Event]:[Event]]="Appt")),"APPT",IF(SUMPRODUCT((Table2[[Start Date]:[Start Date]]&lt;=AB$5)*(Table2[[Return Date]:[Return Date]]&gt;=AB$5)*(Table2[[Last Name]:[Last Name]]=$A40)*(Table2[[Event]:[Event]]="Bay Orderly")),"BO",IF(SUMPRODUCT((Table2[[Start Date]:[Start Date]]&lt;=AB$5)*(Table2[[Return Date]:[Return Date]]&gt;=AB$5)*(Table2[[Last Name]:[Last Name]]=$A40)*(Table2[[Event]:[Event]]="Training")),"TRN",IF(SUMPRODUCT((Table2[[Start Date]:[Start Date]]&lt;=AB$5)*(Table2[[Return Date]:[Return Date]]&gt;=AB$5)*(Table2[[Last Name]:[Last Name]]=$A40)*(Table2[[Event]:[Event]]="PME")),"PME",IF(SUMPRODUCT((Table2[[Start Date]:[Start Date]]&lt;=AB$5)*(Table2[[Return Date]:[Return Date]]&gt;=AB$5)*(Table2[[Last Name]:[Last Name]]=$A40)*(Table2[[Event]:[Event]]="Leave")),"LV","")))))))),0)</f>
        <v/>
      </c>
      <c r="AC40" s="28" t="str">
        <f>IF($A40&lt;&gt;"",IF(SUMPRODUCT((Table2[[Start Date]:[Start Date]]&lt;=AC$5)*(Table2[[Return Date]:[Return Date]]&gt;=AC$5)*(Table2[[Last Name]:[Last Name]]=$A40)*(Table2[[Event]:[Event]]="Deployed")),"DPLY",IF(SUMPRODUCT((Table2[[Start Date]:[Start Date]]&lt;=AC$5)*(Table2[[Return Date]:[Return Date]]&gt;=AC$5)*(Table2[[Last Name]:[Last Name]]=$A40)*(Table2[[Event]:[Event]]="TDY")),"TDY",IF(SUMPRODUCT((Table2[[Start Date]:[Start Date]]&lt;=AC$5)*(Table2[[Return Date]:[Return Date]]&gt;=AC$5)*(Table2[[Last Name]:[Last Name]]=$A40)*(Table2[[Event]:[Event]]="Quarters")),"QTRS",IF(SUMPRODUCT((Table2[[Start Date]:[Start Date]]&lt;=AC$5)*(Table2[[Return Date]:[Return Date]]&gt;=AC$5)*(Table2[[Last Name]:[Last Name]]=$A40)*(Table2[[Event]:[Event]]="Appt")),"APPT",IF(SUMPRODUCT((Table2[[Start Date]:[Start Date]]&lt;=AC$5)*(Table2[[Return Date]:[Return Date]]&gt;=AC$5)*(Table2[[Last Name]:[Last Name]]=$A40)*(Table2[[Event]:[Event]]="Bay Orderly")),"BO",IF(SUMPRODUCT((Table2[[Start Date]:[Start Date]]&lt;=AC$5)*(Table2[[Return Date]:[Return Date]]&gt;=AC$5)*(Table2[[Last Name]:[Last Name]]=$A40)*(Table2[[Event]:[Event]]="Training")),"TRN",IF(SUMPRODUCT((Table2[[Start Date]:[Start Date]]&lt;=AC$5)*(Table2[[Return Date]:[Return Date]]&gt;=AC$5)*(Table2[[Last Name]:[Last Name]]=$A40)*(Table2[[Event]:[Event]]="PME")),"PME",IF(SUMPRODUCT((Table2[[Start Date]:[Start Date]]&lt;=AC$5)*(Table2[[Return Date]:[Return Date]]&gt;=AC$5)*(Table2[[Last Name]:[Last Name]]=$A40)*(Table2[[Event]:[Event]]="Leave")),"LV","")))))))),0)</f>
        <v/>
      </c>
      <c r="AD40" s="28" t="str">
        <f>IF($A40&lt;&gt;"",IF(SUMPRODUCT((Table2[[Start Date]:[Start Date]]&lt;=AD$5)*(Table2[[Return Date]:[Return Date]]&gt;=AD$5)*(Table2[[Last Name]:[Last Name]]=$A40)*(Table2[[Event]:[Event]]="Deployed")),"DPLY",IF(SUMPRODUCT((Table2[[Start Date]:[Start Date]]&lt;=AD$5)*(Table2[[Return Date]:[Return Date]]&gt;=AD$5)*(Table2[[Last Name]:[Last Name]]=$A40)*(Table2[[Event]:[Event]]="TDY")),"TDY",IF(SUMPRODUCT((Table2[[Start Date]:[Start Date]]&lt;=AD$5)*(Table2[[Return Date]:[Return Date]]&gt;=AD$5)*(Table2[[Last Name]:[Last Name]]=$A40)*(Table2[[Event]:[Event]]="Quarters")),"QTRS",IF(SUMPRODUCT((Table2[[Start Date]:[Start Date]]&lt;=AD$5)*(Table2[[Return Date]:[Return Date]]&gt;=AD$5)*(Table2[[Last Name]:[Last Name]]=$A40)*(Table2[[Event]:[Event]]="Appt")),"APPT",IF(SUMPRODUCT((Table2[[Start Date]:[Start Date]]&lt;=AD$5)*(Table2[[Return Date]:[Return Date]]&gt;=AD$5)*(Table2[[Last Name]:[Last Name]]=$A40)*(Table2[[Event]:[Event]]="Bay Orderly")),"BO",IF(SUMPRODUCT((Table2[[Start Date]:[Start Date]]&lt;=AD$5)*(Table2[[Return Date]:[Return Date]]&gt;=AD$5)*(Table2[[Last Name]:[Last Name]]=$A40)*(Table2[[Event]:[Event]]="Training")),"TRN",IF(SUMPRODUCT((Table2[[Start Date]:[Start Date]]&lt;=AD$5)*(Table2[[Return Date]:[Return Date]]&gt;=AD$5)*(Table2[[Last Name]:[Last Name]]=$A40)*(Table2[[Event]:[Event]]="PME")),"PME",IF(SUMPRODUCT((Table2[[Start Date]:[Start Date]]&lt;=AD$5)*(Table2[[Return Date]:[Return Date]]&gt;=AD$5)*(Table2[[Last Name]:[Last Name]]=$A40)*(Table2[[Event]:[Event]]="Leave")),"LV","")))))))),0)</f>
        <v/>
      </c>
      <c r="AE40" s="28" t="str">
        <f>IF($A40&lt;&gt;"",IF(SUMPRODUCT((Table2[[Start Date]:[Start Date]]&lt;=AE$5)*(Table2[[Return Date]:[Return Date]]&gt;=AE$5)*(Table2[[Last Name]:[Last Name]]=$A40)*(Table2[[Event]:[Event]]="Deployed")),"DPLY",IF(SUMPRODUCT((Table2[[Start Date]:[Start Date]]&lt;=AE$5)*(Table2[[Return Date]:[Return Date]]&gt;=AE$5)*(Table2[[Last Name]:[Last Name]]=$A40)*(Table2[[Event]:[Event]]="TDY")),"TDY",IF(SUMPRODUCT((Table2[[Start Date]:[Start Date]]&lt;=AE$5)*(Table2[[Return Date]:[Return Date]]&gt;=AE$5)*(Table2[[Last Name]:[Last Name]]=$A40)*(Table2[[Event]:[Event]]="Quarters")),"QTRS",IF(SUMPRODUCT((Table2[[Start Date]:[Start Date]]&lt;=AE$5)*(Table2[[Return Date]:[Return Date]]&gt;=AE$5)*(Table2[[Last Name]:[Last Name]]=$A40)*(Table2[[Event]:[Event]]="Appt")),"APPT",IF(SUMPRODUCT((Table2[[Start Date]:[Start Date]]&lt;=AE$5)*(Table2[[Return Date]:[Return Date]]&gt;=AE$5)*(Table2[[Last Name]:[Last Name]]=$A40)*(Table2[[Event]:[Event]]="Bay Orderly")),"BO",IF(SUMPRODUCT((Table2[[Start Date]:[Start Date]]&lt;=AE$5)*(Table2[[Return Date]:[Return Date]]&gt;=AE$5)*(Table2[[Last Name]:[Last Name]]=$A40)*(Table2[[Event]:[Event]]="Training")),"TRN",IF(SUMPRODUCT((Table2[[Start Date]:[Start Date]]&lt;=AE$5)*(Table2[[Return Date]:[Return Date]]&gt;=AE$5)*(Table2[[Last Name]:[Last Name]]=$A40)*(Table2[[Event]:[Event]]="PME")),"PME",IF(SUMPRODUCT((Table2[[Start Date]:[Start Date]]&lt;=AE$5)*(Table2[[Return Date]:[Return Date]]&gt;=AE$5)*(Table2[[Last Name]:[Last Name]]=$A40)*(Table2[[Event]:[Event]]="Leave")),"LV","")))))))),0)</f>
        <v/>
      </c>
      <c r="AF40" s="28" t="str">
        <f>IF($A40&lt;&gt;"",IF(SUMPRODUCT((Table2[[Start Date]:[Start Date]]&lt;=AF$5)*(Table2[[Return Date]:[Return Date]]&gt;=AF$5)*(Table2[[Last Name]:[Last Name]]=$A40)*(Table2[[Event]:[Event]]="Deployed")),"DPLY",IF(SUMPRODUCT((Table2[[Start Date]:[Start Date]]&lt;=AF$5)*(Table2[[Return Date]:[Return Date]]&gt;=AF$5)*(Table2[[Last Name]:[Last Name]]=$A40)*(Table2[[Event]:[Event]]="TDY")),"TDY",IF(SUMPRODUCT((Table2[[Start Date]:[Start Date]]&lt;=AF$5)*(Table2[[Return Date]:[Return Date]]&gt;=AF$5)*(Table2[[Last Name]:[Last Name]]=$A40)*(Table2[[Event]:[Event]]="Quarters")),"QTRS",IF(SUMPRODUCT((Table2[[Start Date]:[Start Date]]&lt;=AF$5)*(Table2[[Return Date]:[Return Date]]&gt;=AF$5)*(Table2[[Last Name]:[Last Name]]=$A40)*(Table2[[Event]:[Event]]="Appt")),"APPT",IF(SUMPRODUCT((Table2[[Start Date]:[Start Date]]&lt;=AF$5)*(Table2[[Return Date]:[Return Date]]&gt;=AF$5)*(Table2[[Last Name]:[Last Name]]=$A40)*(Table2[[Event]:[Event]]="Bay Orderly")),"BO",IF(SUMPRODUCT((Table2[[Start Date]:[Start Date]]&lt;=AF$5)*(Table2[[Return Date]:[Return Date]]&gt;=AF$5)*(Table2[[Last Name]:[Last Name]]=$A40)*(Table2[[Event]:[Event]]="Training")),"TRN",IF(SUMPRODUCT((Table2[[Start Date]:[Start Date]]&lt;=AF$5)*(Table2[[Return Date]:[Return Date]]&gt;=AF$5)*(Table2[[Last Name]:[Last Name]]=$A40)*(Table2[[Event]:[Event]]="PME")),"PME",IF(SUMPRODUCT((Table2[[Start Date]:[Start Date]]&lt;=AF$5)*(Table2[[Return Date]:[Return Date]]&gt;=AF$5)*(Table2[[Last Name]:[Last Name]]=$A40)*(Table2[[Event]:[Event]]="Leave")),"LV","")))))))),0)</f>
        <v/>
      </c>
      <c r="AG40" s="28" t="str">
        <f>IF($A40&lt;&gt;"",IF(SUMPRODUCT((Table2[[Start Date]:[Start Date]]&lt;=AG$5)*(Table2[[Return Date]:[Return Date]]&gt;=AG$5)*(Table2[[Last Name]:[Last Name]]=$A40)*(Table2[[Event]:[Event]]="Deployed")),"DPLY",IF(SUMPRODUCT((Table2[[Start Date]:[Start Date]]&lt;=AG$5)*(Table2[[Return Date]:[Return Date]]&gt;=AG$5)*(Table2[[Last Name]:[Last Name]]=$A40)*(Table2[[Event]:[Event]]="TDY")),"TDY",IF(SUMPRODUCT((Table2[[Start Date]:[Start Date]]&lt;=AG$5)*(Table2[[Return Date]:[Return Date]]&gt;=AG$5)*(Table2[[Last Name]:[Last Name]]=$A40)*(Table2[[Event]:[Event]]="Quarters")),"QTRS",IF(SUMPRODUCT((Table2[[Start Date]:[Start Date]]&lt;=AG$5)*(Table2[[Return Date]:[Return Date]]&gt;=AG$5)*(Table2[[Last Name]:[Last Name]]=$A40)*(Table2[[Event]:[Event]]="Appt")),"APPT",IF(SUMPRODUCT((Table2[[Start Date]:[Start Date]]&lt;=AG$5)*(Table2[[Return Date]:[Return Date]]&gt;=AG$5)*(Table2[[Last Name]:[Last Name]]=$A40)*(Table2[[Event]:[Event]]="Bay Orderly")),"BO",IF(SUMPRODUCT((Table2[[Start Date]:[Start Date]]&lt;=AG$5)*(Table2[[Return Date]:[Return Date]]&gt;=AG$5)*(Table2[[Last Name]:[Last Name]]=$A40)*(Table2[[Event]:[Event]]="Training")),"TRN",IF(SUMPRODUCT((Table2[[Start Date]:[Start Date]]&lt;=AG$5)*(Table2[[Return Date]:[Return Date]]&gt;=AG$5)*(Table2[[Last Name]:[Last Name]]=$A40)*(Table2[[Event]:[Event]]="PME")),"PME",IF(SUMPRODUCT((Table2[[Start Date]:[Start Date]]&lt;=AG$5)*(Table2[[Return Date]:[Return Date]]&gt;=AG$5)*(Table2[[Last Name]:[Last Name]]=$A40)*(Table2[[Event]:[Event]]="Leave")),"LV","")))))))),0)</f>
        <v/>
      </c>
      <c r="AH40" s="28" t="str">
        <f>IF($A40&lt;&gt;"",IF(SUMPRODUCT((Table2[[Start Date]:[Start Date]]&lt;=AH$5)*(Table2[[Return Date]:[Return Date]]&gt;=AH$5)*(Table2[[Last Name]:[Last Name]]=$A40)*(Table2[[Event]:[Event]]="Deployed")),"DPLY",IF(SUMPRODUCT((Table2[[Start Date]:[Start Date]]&lt;=AH$5)*(Table2[[Return Date]:[Return Date]]&gt;=AH$5)*(Table2[[Last Name]:[Last Name]]=$A40)*(Table2[[Event]:[Event]]="TDY")),"TDY",IF(SUMPRODUCT((Table2[[Start Date]:[Start Date]]&lt;=AH$5)*(Table2[[Return Date]:[Return Date]]&gt;=AH$5)*(Table2[[Last Name]:[Last Name]]=$A40)*(Table2[[Event]:[Event]]="Quarters")),"QTRS",IF(SUMPRODUCT((Table2[[Start Date]:[Start Date]]&lt;=AH$5)*(Table2[[Return Date]:[Return Date]]&gt;=AH$5)*(Table2[[Last Name]:[Last Name]]=$A40)*(Table2[[Event]:[Event]]="Appt")),"APPT",IF(SUMPRODUCT((Table2[[Start Date]:[Start Date]]&lt;=AH$5)*(Table2[[Return Date]:[Return Date]]&gt;=AH$5)*(Table2[[Last Name]:[Last Name]]=$A40)*(Table2[[Event]:[Event]]="Bay Orderly")),"BO",IF(SUMPRODUCT((Table2[[Start Date]:[Start Date]]&lt;=AH$5)*(Table2[[Return Date]:[Return Date]]&gt;=AH$5)*(Table2[[Last Name]:[Last Name]]=$A40)*(Table2[[Event]:[Event]]="Training")),"TRN",IF(SUMPRODUCT((Table2[[Start Date]:[Start Date]]&lt;=AH$5)*(Table2[[Return Date]:[Return Date]]&gt;=AH$5)*(Table2[[Last Name]:[Last Name]]=$A40)*(Table2[[Event]:[Event]]="PME")),"PME",IF(SUMPRODUCT((Table2[[Start Date]:[Start Date]]&lt;=AH$5)*(Table2[[Return Date]:[Return Date]]&gt;=AH$5)*(Table2[[Last Name]:[Last Name]]=$A40)*(Table2[[Event]:[Event]]="Leave")),"LV","")))))))),0)</f>
        <v/>
      </c>
      <c r="AI40" s="61" t="str">
        <f>IF($A40&lt;&gt;"",IF(SUMPRODUCT((Table2[[Start Date]:[Start Date]]&lt;=AI$5)*(Table2[[Return Date]:[Return Date]]&gt;=AI$5)*(Table2[[Last Name]:[Last Name]]=$A40)*(Table2[[Event]:[Event]]="Deployed")),"DPLY",IF(SUMPRODUCT((Table2[[Start Date]:[Start Date]]&lt;=AI$5)*(Table2[[Return Date]:[Return Date]]&gt;=AI$5)*(Table2[[Last Name]:[Last Name]]=$A40)*(Table2[[Event]:[Event]]="TDY")),"TDY",IF(SUMPRODUCT((Table2[[Start Date]:[Start Date]]&lt;=AI$5)*(Table2[[Return Date]:[Return Date]]&gt;=AI$5)*(Table2[[Last Name]:[Last Name]]=$A40)*(Table2[[Event]:[Event]]="Quarters")),"QTRS",IF(SUMPRODUCT((Table2[[Start Date]:[Start Date]]&lt;=AI$5)*(Table2[[Return Date]:[Return Date]]&gt;=AI$5)*(Table2[[Last Name]:[Last Name]]=$A40)*(Table2[[Event]:[Event]]="Appt")),"APPT",IF(SUMPRODUCT((Table2[[Start Date]:[Start Date]]&lt;=AI$5)*(Table2[[Return Date]:[Return Date]]&gt;=AI$5)*(Table2[[Last Name]:[Last Name]]=$A40)*(Table2[[Event]:[Event]]="Bay Orderly")),"BO",IF(SUMPRODUCT((Table2[[Start Date]:[Start Date]]&lt;=AI$5)*(Table2[[Return Date]:[Return Date]]&gt;=AI$5)*(Table2[[Last Name]:[Last Name]]=$A40)*(Table2[[Event]:[Event]]="Training")),"TRN",IF(SUMPRODUCT((Table2[[Start Date]:[Start Date]]&lt;=AI$5)*(Table2[[Return Date]:[Return Date]]&gt;=AI$5)*(Table2[[Last Name]:[Last Name]]=$A40)*(Table2[[Event]:[Event]]="PME")),"PME",IF(SUMPRODUCT((Table2[[Start Date]:[Start Date]]&lt;=AI$5)*(Table2[[Return Date]:[Return Date]]&gt;=AI$5)*(Table2[[Last Name]:[Last Name]]=$A40)*(Table2[[Event]:[Event]]="Leave")),"LV","")))))))),0)</f>
        <v/>
      </c>
    </row>
    <row r="41" spans="1:35" x14ac:dyDescent="0.25">
      <c r="A41" s="74" t="s">
        <v>32</v>
      </c>
      <c r="B41" s="75" t="str">
        <f>IFERROR(INDEX(Table3[Rank],MATCH('Flight Schedule'!A41,Names,0)),"")</f>
        <v>A1C</v>
      </c>
      <c r="C41" s="76">
        <v>5</v>
      </c>
      <c r="D41" s="77">
        <f>_xlfn.IFNA(INDEX(Table3[Deros],MATCH('Flight Schedule'!$A41,Table3[Last Name],0)),"")</f>
        <v>45473</v>
      </c>
      <c r="E41" s="28" t="str">
        <f>IF($A41&lt;&gt;"",IF(SUMPRODUCT((Table2[[Start Date]:[Start Date]]&lt;=E$5)*(Table2[[Return Date]:[Return Date]]&gt;=E$5)*(Table2[[Last Name]:[Last Name]]=$A41)*(Table2[[Event]:[Event]]="Deployed")),"DPLY",IF(SUMPRODUCT((Table2[[Start Date]:[Start Date]]&lt;=E$5)*(Table2[[Return Date]:[Return Date]]&gt;=E$5)*(Table2[[Last Name]:[Last Name]]=$A41)*(Table2[[Event]:[Event]]="TDY")),"TDY",IF(SUMPRODUCT((Table2[[Start Date]:[Start Date]]&lt;=E$5)*(Table2[[Return Date]:[Return Date]]&gt;=E$5)*(Table2[[Last Name]:[Last Name]]=$A41)*(Table2[[Event]:[Event]]="Quarters")),"QTRS",IF(SUMPRODUCT((Table2[[Start Date]:[Start Date]]&lt;=E$5)*(Table2[[Return Date]:[Return Date]]&gt;=E$5)*(Table2[[Last Name]:[Last Name]]=$A41)*(Table2[[Event]:[Event]]="Appt")),"APPT",IF(SUMPRODUCT((Table2[[Start Date]:[Start Date]]&lt;=E$5)*(Table2[[Return Date]:[Return Date]]&gt;=E$5)*(Table2[[Last Name]:[Last Name]]=$A41)*(Table2[[Event]:[Event]]="Bay Orderly")),"BO",IF(SUMPRODUCT((Table2[[Start Date]:[Start Date]]&lt;=E$5)*(Table2[[Return Date]:[Return Date]]&gt;=E$5)*(Table2[[Last Name]:[Last Name]]=$A41)*(Table2[[Event]:[Event]]="Training")),"TRN",IF(SUMPRODUCT((Table2[[Start Date]:[Start Date]]&lt;=E$5)*(Table2[[Return Date]:[Return Date]]&gt;=E$5)*(Table2[[Last Name]:[Last Name]]=$A41)*(Table2[[Event]:[Event]]="PME")),"PME",IF(SUMPRODUCT((Table2[[Start Date]:[Start Date]]&lt;=E$5)*(Table2[[Return Date]:[Return Date]]&gt;=E$5)*(Table2[[Last Name]:[Last Name]]=$A41)*(Table2[[Event]:[Event]]="Leave")),"LV","")))))))),0)</f>
        <v/>
      </c>
      <c r="F41" s="28" t="str">
        <f>IF($A41&lt;&gt;"",IF(SUMPRODUCT((Table2[[Start Date]:[Start Date]]&lt;=F$5)*(Table2[[Return Date]:[Return Date]]&gt;=F$5)*(Table2[[Last Name]:[Last Name]]=$A41)*(Table2[[Event]:[Event]]="Deployed")),"DPLY",IF(SUMPRODUCT((Table2[[Start Date]:[Start Date]]&lt;=F$5)*(Table2[[Return Date]:[Return Date]]&gt;=F$5)*(Table2[[Last Name]:[Last Name]]=$A41)*(Table2[[Event]:[Event]]="TDY")),"TDY",IF(SUMPRODUCT((Table2[[Start Date]:[Start Date]]&lt;=F$5)*(Table2[[Return Date]:[Return Date]]&gt;=F$5)*(Table2[[Last Name]:[Last Name]]=$A41)*(Table2[[Event]:[Event]]="Quarters")),"QTRS",IF(SUMPRODUCT((Table2[[Start Date]:[Start Date]]&lt;=F$5)*(Table2[[Return Date]:[Return Date]]&gt;=F$5)*(Table2[[Last Name]:[Last Name]]=$A41)*(Table2[[Event]:[Event]]="Appt")),"APPT",IF(SUMPRODUCT((Table2[[Start Date]:[Start Date]]&lt;=F$5)*(Table2[[Return Date]:[Return Date]]&gt;=F$5)*(Table2[[Last Name]:[Last Name]]=$A41)*(Table2[[Event]:[Event]]="Bay Orderly")),"BO",IF(SUMPRODUCT((Table2[[Start Date]:[Start Date]]&lt;=F$5)*(Table2[[Return Date]:[Return Date]]&gt;=F$5)*(Table2[[Last Name]:[Last Name]]=$A41)*(Table2[[Event]:[Event]]="Training")),"TRN",IF(SUMPRODUCT((Table2[[Start Date]:[Start Date]]&lt;=F$5)*(Table2[[Return Date]:[Return Date]]&gt;=F$5)*(Table2[[Last Name]:[Last Name]]=$A41)*(Table2[[Event]:[Event]]="PME")),"PME",IF(SUMPRODUCT((Table2[[Start Date]:[Start Date]]&lt;=F$5)*(Table2[[Return Date]:[Return Date]]&gt;=F$5)*(Table2[[Last Name]:[Last Name]]=$A41)*(Table2[[Event]:[Event]]="Leave")),"LV","")))))))),0)</f>
        <v/>
      </c>
      <c r="G41" s="28" t="str">
        <f>IF($A41&lt;&gt;"",IF(SUMPRODUCT((Table2[[Start Date]:[Start Date]]&lt;=G$5)*(Table2[[Return Date]:[Return Date]]&gt;=G$5)*(Table2[[Last Name]:[Last Name]]=$A41)*(Table2[[Event]:[Event]]="Deployed")),"DPLY",IF(SUMPRODUCT((Table2[[Start Date]:[Start Date]]&lt;=G$5)*(Table2[[Return Date]:[Return Date]]&gt;=G$5)*(Table2[[Last Name]:[Last Name]]=$A41)*(Table2[[Event]:[Event]]="TDY")),"TDY",IF(SUMPRODUCT((Table2[[Start Date]:[Start Date]]&lt;=G$5)*(Table2[[Return Date]:[Return Date]]&gt;=G$5)*(Table2[[Last Name]:[Last Name]]=$A41)*(Table2[[Event]:[Event]]="Quarters")),"QTRS",IF(SUMPRODUCT((Table2[[Start Date]:[Start Date]]&lt;=G$5)*(Table2[[Return Date]:[Return Date]]&gt;=G$5)*(Table2[[Last Name]:[Last Name]]=$A41)*(Table2[[Event]:[Event]]="Appt")),"APPT",IF(SUMPRODUCT((Table2[[Start Date]:[Start Date]]&lt;=G$5)*(Table2[[Return Date]:[Return Date]]&gt;=G$5)*(Table2[[Last Name]:[Last Name]]=$A41)*(Table2[[Event]:[Event]]="Bay Orderly")),"BO",IF(SUMPRODUCT((Table2[[Start Date]:[Start Date]]&lt;=G$5)*(Table2[[Return Date]:[Return Date]]&gt;=G$5)*(Table2[[Last Name]:[Last Name]]=$A41)*(Table2[[Event]:[Event]]="Training")),"TRN",IF(SUMPRODUCT((Table2[[Start Date]:[Start Date]]&lt;=G$5)*(Table2[[Return Date]:[Return Date]]&gt;=G$5)*(Table2[[Last Name]:[Last Name]]=$A41)*(Table2[[Event]:[Event]]="PME")),"PME",IF(SUMPRODUCT((Table2[[Start Date]:[Start Date]]&lt;=G$5)*(Table2[[Return Date]:[Return Date]]&gt;=G$5)*(Table2[[Last Name]:[Last Name]]=$A41)*(Table2[[Event]:[Event]]="Leave")),"LV","")))))))),0)</f>
        <v/>
      </c>
      <c r="H41" s="28" t="str">
        <f>IF($A41&lt;&gt;"",IF(SUMPRODUCT((Table2[[Start Date]:[Start Date]]&lt;=H$5)*(Table2[[Return Date]:[Return Date]]&gt;=H$5)*(Table2[[Last Name]:[Last Name]]=$A41)*(Table2[[Event]:[Event]]="Deployed")),"DPLY",IF(SUMPRODUCT((Table2[[Start Date]:[Start Date]]&lt;=H$5)*(Table2[[Return Date]:[Return Date]]&gt;=H$5)*(Table2[[Last Name]:[Last Name]]=$A41)*(Table2[[Event]:[Event]]="TDY")),"TDY",IF(SUMPRODUCT((Table2[[Start Date]:[Start Date]]&lt;=H$5)*(Table2[[Return Date]:[Return Date]]&gt;=H$5)*(Table2[[Last Name]:[Last Name]]=$A41)*(Table2[[Event]:[Event]]="Quarters")),"QTRS",IF(SUMPRODUCT((Table2[[Start Date]:[Start Date]]&lt;=H$5)*(Table2[[Return Date]:[Return Date]]&gt;=H$5)*(Table2[[Last Name]:[Last Name]]=$A41)*(Table2[[Event]:[Event]]="Appt")),"APPT",IF(SUMPRODUCT((Table2[[Start Date]:[Start Date]]&lt;=H$5)*(Table2[[Return Date]:[Return Date]]&gt;=H$5)*(Table2[[Last Name]:[Last Name]]=$A41)*(Table2[[Event]:[Event]]="Bay Orderly")),"BO",IF(SUMPRODUCT((Table2[[Start Date]:[Start Date]]&lt;=H$5)*(Table2[[Return Date]:[Return Date]]&gt;=H$5)*(Table2[[Last Name]:[Last Name]]=$A41)*(Table2[[Event]:[Event]]="Training")),"TRN",IF(SUMPRODUCT((Table2[[Start Date]:[Start Date]]&lt;=H$5)*(Table2[[Return Date]:[Return Date]]&gt;=H$5)*(Table2[[Last Name]:[Last Name]]=$A41)*(Table2[[Event]:[Event]]="PME")),"PME",IF(SUMPRODUCT((Table2[[Start Date]:[Start Date]]&lt;=H$5)*(Table2[[Return Date]:[Return Date]]&gt;=H$5)*(Table2[[Last Name]:[Last Name]]=$A41)*(Table2[[Event]:[Event]]="Leave")),"LV","")))))))),0)</f>
        <v/>
      </c>
      <c r="I41" s="28" t="str">
        <f>IF($A41&lt;&gt;"",IF(SUMPRODUCT((Table2[[Start Date]:[Start Date]]&lt;=I$5)*(Table2[[Return Date]:[Return Date]]&gt;=I$5)*(Table2[[Last Name]:[Last Name]]=$A41)*(Table2[[Event]:[Event]]="Deployed")),"DPLY",IF(SUMPRODUCT((Table2[[Start Date]:[Start Date]]&lt;=I$5)*(Table2[[Return Date]:[Return Date]]&gt;=I$5)*(Table2[[Last Name]:[Last Name]]=$A41)*(Table2[[Event]:[Event]]="TDY")),"TDY",IF(SUMPRODUCT((Table2[[Start Date]:[Start Date]]&lt;=I$5)*(Table2[[Return Date]:[Return Date]]&gt;=I$5)*(Table2[[Last Name]:[Last Name]]=$A41)*(Table2[[Event]:[Event]]="Quarters")),"QTRS",IF(SUMPRODUCT((Table2[[Start Date]:[Start Date]]&lt;=I$5)*(Table2[[Return Date]:[Return Date]]&gt;=I$5)*(Table2[[Last Name]:[Last Name]]=$A41)*(Table2[[Event]:[Event]]="Appt")),"APPT",IF(SUMPRODUCT((Table2[[Start Date]:[Start Date]]&lt;=I$5)*(Table2[[Return Date]:[Return Date]]&gt;=I$5)*(Table2[[Last Name]:[Last Name]]=$A41)*(Table2[[Event]:[Event]]="Bay Orderly")),"BO",IF(SUMPRODUCT((Table2[[Start Date]:[Start Date]]&lt;=I$5)*(Table2[[Return Date]:[Return Date]]&gt;=I$5)*(Table2[[Last Name]:[Last Name]]=$A41)*(Table2[[Event]:[Event]]="Training")),"TRN",IF(SUMPRODUCT((Table2[[Start Date]:[Start Date]]&lt;=I$5)*(Table2[[Return Date]:[Return Date]]&gt;=I$5)*(Table2[[Last Name]:[Last Name]]=$A41)*(Table2[[Event]:[Event]]="PME")),"PME",IF(SUMPRODUCT((Table2[[Start Date]:[Start Date]]&lt;=I$5)*(Table2[[Return Date]:[Return Date]]&gt;=I$5)*(Table2[[Last Name]:[Last Name]]=$A41)*(Table2[[Event]:[Event]]="Leave")),"LV","")))))))),0)</f>
        <v/>
      </c>
      <c r="J41" s="28" t="str">
        <f>IF($A41&lt;&gt;"",IF(SUMPRODUCT((Table2[[Start Date]:[Start Date]]&lt;=J$5)*(Table2[[Return Date]:[Return Date]]&gt;=J$5)*(Table2[[Last Name]:[Last Name]]=$A41)*(Table2[[Event]:[Event]]="Deployed")),"DPLY",IF(SUMPRODUCT((Table2[[Start Date]:[Start Date]]&lt;=J$5)*(Table2[[Return Date]:[Return Date]]&gt;=J$5)*(Table2[[Last Name]:[Last Name]]=$A41)*(Table2[[Event]:[Event]]="TDY")),"TDY",IF(SUMPRODUCT((Table2[[Start Date]:[Start Date]]&lt;=J$5)*(Table2[[Return Date]:[Return Date]]&gt;=J$5)*(Table2[[Last Name]:[Last Name]]=$A41)*(Table2[[Event]:[Event]]="Quarters")),"QTRS",IF(SUMPRODUCT((Table2[[Start Date]:[Start Date]]&lt;=J$5)*(Table2[[Return Date]:[Return Date]]&gt;=J$5)*(Table2[[Last Name]:[Last Name]]=$A41)*(Table2[[Event]:[Event]]="Appt")),"APPT",IF(SUMPRODUCT((Table2[[Start Date]:[Start Date]]&lt;=J$5)*(Table2[[Return Date]:[Return Date]]&gt;=J$5)*(Table2[[Last Name]:[Last Name]]=$A41)*(Table2[[Event]:[Event]]="Bay Orderly")),"BO",IF(SUMPRODUCT((Table2[[Start Date]:[Start Date]]&lt;=J$5)*(Table2[[Return Date]:[Return Date]]&gt;=J$5)*(Table2[[Last Name]:[Last Name]]=$A41)*(Table2[[Event]:[Event]]="Training")),"TRN",IF(SUMPRODUCT((Table2[[Start Date]:[Start Date]]&lt;=J$5)*(Table2[[Return Date]:[Return Date]]&gt;=J$5)*(Table2[[Last Name]:[Last Name]]=$A41)*(Table2[[Event]:[Event]]="PME")),"PME",IF(SUMPRODUCT((Table2[[Start Date]:[Start Date]]&lt;=J$5)*(Table2[[Return Date]:[Return Date]]&gt;=J$5)*(Table2[[Last Name]:[Last Name]]=$A41)*(Table2[[Event]:[Event]]="Leave")),"LV","")))))))),0)</f>
        <v/>
      </c>
      <c r="K41" s="28" t="str">
        <f>IF($A41&lt;&gt;"",IF(SUMPRODUCT((Table2[[Start Date]:[Start Date]]&lt;=K$5)*(Table2[[Return Date]:[Return Date]]&gt;=K$5)*(Table2[[Last Name]:[Last Name]]=$A41)*(Table2[[Event]:[Event]]="Deployed")),"DPLY",IF(SUMPRODUCT((Table2[[Start Date]:[Start Date]]&lt;=K$5)*(Table2[[Return Date]:[Return Date]]&gt;=K$5)*(Table2[[Last Name]:[Last Name]]=$A41)*(Table2[[Event]:[Event]]="TDY")),"TDY",IF(SUMPRODUCT((Table2[[Start Date]:[Start Date]]&lt;=K$5)*(Table2[[Return Date]:[Return Date]]&gt;=K$5)*(Table2[[Last Name]:[Last Name]]=$A41)*(Table2[[Event]:[Event]]="Quarters")),"QTRS",IF(SUMPRODUCT((Table2[[Start Date]:[Start Date]]&lt;=K$5)*(Table2[[Return Date]:[Return Date]]&gt;=K$5)*(Table2[[Last Name]:[Last Name]]=$A41)*(Table2[[Event]:[Event]]="Appt")),"APPT",IF(SUMPRODUCT((Table2[[Start Date]:[Start Date]]&lt;=K$5)*(Table2[[Return Date]:[Return Date]]&gt;=K$5)*(Table2[[Last Name]:[Last Name]]=$A41)*(Table2[[Event]:[Event]]="Bay Orderly")),"BO",IF(SUMPRODUCT((Table2[[Start Date]:[Start Date]]&lt;=K$5)*(Table2[[Return Date]:[Return Date]]&gt;=K$5)*(Table2[[Last Name]:[Last Name]]=$A41)*(Table2[[Event]:[Event]]="Training")),"TRN",IF(SUMPRODUCT((Table2[[Start Date]:[Start Date]]&lt;=K$5)*(Table2[[Return Date]:[Return Date]]&gt;=K$5)*(Table2[[Last Name]:[Last Name]]=$A41)*(Table2[[Event]:[Event]]="PME")),"PME",IF(SUMPRODUCT((Table2[[Start Date]:[Start Date]]&lt;=K$5)*(Table2[[Return Date]:[Return Date]]&gt;=K$5)*(Table2[[Last Name]:[Last Name]]=$A41)*(Table2[[Event]:[Event]]="Leave")),"LV","")))))))),0)</f>
        <v/>
      </c>
      <c r="L41" s="28" t="str">
        <f>IF($A41&lt;&gt;"",IF(SUMPRODUCT((Table2[[Start Date]:[Start Date]]&lt;=L$5)*(Table2[[Return Date]:[Return Date]]&gt;=L$5)*(Table2[[Last Name]:[Last Name]]=$A41)*(Table2[[Event]:[Event]]="Deployed")),"DPLY",IF(SUMPRODUCT((Table2[[Start Date]:[Start Date]]&lt;=L$5)*(Table2[[Return Date]:[Return Date]]&gt;=L$5)*(Table2[[Last Name]:[Last Name]]=$A41)*(Table2[[Event]:[Event]]="TDY")),"TDY",IF(SUMPRODUCT((Table2[[Start Date]:[Start Date]]&lt;=L$5)*(Table2[[Return Date]:[Return Date]]&gt;=L$5)*(Table2[[Last Name]:[Last Name]]=$A41)*(Table2[[Event]:[Event]]="Quarters")),"QTRS",IF(SUMPRODUCT((Table2[[Start Date]:[Start Date]]&lt;=L$5)*(Table2[[Return Date]:[Return Date]]&gt;=L$5)*(Table2[[Last Name]:[Last Name]]=$A41)*(Table2[[Event]:[Event]]="Appt")),"APPT",IF(SUMPRODUCT((Table2[[Start Date]:[Start Date]]&lt;=L$5)*(Table2[[Return Date]:[Return Date]]&gt;=L$5)*(Table2[[Last Name]:[Last Name]]=$A41)*(Table2[[Event]:[Event]]="Bay Orderly")),"BO",IF(SUMPRODUCT((Table2[[Start Date]:[Start Date]]&lt;=L$5)*(Table2[[Return Date]:[Return Date]]&gt;=L$5)*(Table2[[Last Name]:[Last Name]]=$A41)*(Table2[[Event]:[Event]]="Training")),"TRN",IF(SUMPRODUCT((Table2[[Start Date]:[Start Date]]&lt;=L$5)*(Table2[[Return Date]:[Return Date]]&gt;=L$5)*(Table2[[Last Name]:[Last Name]]=$A41)*(Table2[[Event]:[Event]]="PME")),"PME",IF(SUMPRODUCT((Table2[[Start Date]:[Start Date]]&lt;=L$5)*(Table2[[Return Date]:[Return Date]]&gt;=L$5)*(Table2[[Last Name]:[Last Name]]=$A41)*(Table2[[Event]:[Event]]="Leave")),"LV","")))))))),0)</f>
        <v/>
      </c>
      <c r="M41" s="28" t="str">
        <f>IF($A41&lt;&gt;"",IF(SUMPRODUCT((Table2[[Start Date]:[Start Date]]&lt;=M$5)*(Table2[[Return Date]:[Return Date]]&gt;=M$5)*(Table2[[Last Name]:[Last Name]]=$A41)*(Table2[[Event]:[Event]]="Deployed")),"DPLY",IF(SUMPRODUCT((Table2[[Start Date]:[Start Date]]&lt;=M$5)*(Table2[[Return Date]:[Return Date]]&gt;=M$5)*(Table2[[Last Name]:[Last Name]]=$A41)*(Table2[[Event]:[Event]]="TDY")),"TDY",IF(SUMPRODUCT((Table2[[Start Date]:[Start Date]]&lt;=M$5)*(Table2[[Return Date]:[Return Date]]&gt;=M$5)*(Table2[[Last Name]:[Last Name]]=$A41)*(Table2[[Event]:[Event]]="Quarters")),"QTRS",IF(SUMPRODUCT((Table2[[Start Date]:[Start Date]]&lt;=M$5)*(Table2[[Return Date]:[Return Date]]&gt;=M$5)*(Table2[[Last Name]:[Last Name]]=$A41)*(Table2[[Event]:[Event]]="Appt")),"APPT",IF(SUMPRODUCT((Table2[[Start Date]:[Start Date]]&lt;=M$5)*(Table2[[Return Date]:[Return Date]]&gt;=M$5)*(Table2[[Last Name]:[Last Name]]=$A41)*(Table2[[Event]:[Event]]="Bay Orderly")),"BO",IF(SUMPRODUCT((Table2[[Start Date]:[Start Date]]&lt;=M$5)*(Table2[[Return Date]:[Return Date]]&gt;=M$5)*(Table2[[Last Name]:[Last Name]]=$A41)*(Table2[[Event]:[Event]]="Training")),"TRN",IF(SUMPRODUCT((Table2[[Start Date]:[Start Date]]&lt;=M$5)*(Table2[[Return Date]:[Return Date]]&gt;=M$5)*(Table2[[Last Name]:[Last Name]]=$A41)*(Table2[[Event]:[Event]]="PME")),"PME",IF(SUMPRODUCT((Table2[[Start Date]:[Start Date]]&lt;=M$5)*(Table2[[Return Date]:[Return Date]]&gt;=M$5)*(Table2[[Last Name]:[Last Name]]=$A41)*(Table2[[Event]:[Event]]="Leave")),"LV","")))))))),0)</f>
        <v/>
      </c>
      <c r="N41" s="28" t="str">
        <f>IF($A41&lt;&gt;"",IF(SUMPRODUCT((Table2[[Start Date]:[Start Date]]&lt;=N$5)*(Table2[[Return Date]:[Return Date]]&gt;=N$5)*(Table2[[Last Name]:[Last Name]]=$A41)*(Table2[[Event]:[Event]]="Deployed")),"DPLY",IF(SUMPRODUCT((Table2[[Start Date]:[Start Date]]&lt;=N$5)*(Table2[[Return Date]:[Return Date]]&gt;=N$5)*(Table2[[Last Name]:[Last Name]]=$A41)*(Table2[[Event]:[Event]]="TDY")),"TDY",IF(SUMPRODUCT((Table2[[Start Date]:[Start Date]]&lt;=N$5)*(Table2[[Return Date]:[Return Date]]&gt;=N$5)*(Table2[[Last Name]:[Last Name]]=$A41)*(Table2[[Event]:[Event]]="Quarters")),"QTRS",IF(SUMPRODUCT((Table2[[Start Date]:[Start Date]]&lt;=N$5)*(Table2[[Return Date]:[Return Date]]&gt;=N$5)*(Table2[[Last Name]:[Last Name]]=$A41)*(Table2[[Event]:[Event]]="Appt")),"APPT",IF(SUMPRODUCT((Table2[[Start Date]:[Start Date]]&lt;=N$5)*(Table2[[Return Date]:[Return Date]]&gt;=N$5)*(Table2[[Last Name]:[Last Name]]=$A41)*(Table2[[Event]:[Event]]="Bay Orderly")),"BO",IF(SUMPRODUCT((Table2[[Start Date]:[Start Date]]&lt;=N$5)*(Table2[[Return Date]:[Return Date]]&gt;=N$5)*(Table2[[Last Name]:[Last Name]]=$A41)*(Table2[[Event]:[Event]]="Training")),"TRN",IF(SUMPRODUCT((Table2[[Start Date]:[Start Date]]&lt;=N$5)*(Table2[[Return Date]:[Return Date]]&gt;=N$5)*(Table2[[Last Name]:[Last Name]]=$A41)*(Table2[[Event]:[Event]]="PME")),"PME",IF(SUMPRODUCT((Table2[[Start Date]:[Start Date]]&lt;=N$5)*(Table2[[Return Date]:[Return Date]]&gt;=N$5)*(Table2[[Last Name]:[Last Name]]=$A41)*(Table2[[Event]:[Event]]="Leave")),"LV","")))))))),0)</f>
        <v/>
      </c>
      <c r="O41" s="28" t="str">
        <f>IF($A41&lt;&gt;"",IF(SUMPRODUCT((Table2[[Start Date]:[Start Date]]&lt;=O$5)*(Table2[[Return Date]:[Return Date]]&gt;=O$5)*(Table2[[Last Name]:[Last Name]]=$A41)*(Table2[[Event]:[Event]]="Deployed")),"DPLY",IF(SUMPRODUCT((Table2[[Start Date]:[Start Date]]&lt;=O$5)*(Table2[[Return Date]:[Return Date]]&gt;=O$5)*(Table2[[Last Name]:[Last Name]]=$A41)*(Table2[[Event]:[Event]]="TDY")),"TDY",IF(SUMPRODUCT((Table2[[Start Date]:[Start Date]]&lt;=O$5)*(Table2[[Return Date]:[Return Date]]&gt;=O$5)*(Table2[[Last Name]:[Last Name]]=$A41)*(Table2[[Event]:[Event]]="Quarters")),"QTRS",IF(SUMPRODUCT((Table2[[Start Date]:[Start Date]]&lt;=O$5)*(Table2[[Return Date]:[Return Date]]&gt;=O$5)*(Table2[[Last Name]:[Last Name]]=$A41)*(Table2[[Event]:[Event]]="Appt")),"APPT",IF(SUMPRODUCT((Table2[[Start Date]:[Start Date]]&lt;=O$5)*(Table2[[Return Date]:[Return Date]]&gt;=O$5)*(Table2[[Last Name]:[Last Name]]=$A41)*(Table2[[Event]:[Event]]="Bay Orderly")),"BO",IF(SUMPRODUCT((Table2[[Start Date]:[Start Date]]&lt;=O$5)*(Table2[[Return Date]:[Return Date]]&gt;=O$5)*(Table2[[Last Name]:[Last Name]]=$A41)*(Table2[[Event]:[Event]]="Training")),"TRN",IF(SUMPRODUCT((Table2[[Start Date]:[Start Date]]&lt;=O$5)*(Table2[[Return Date]:[Return Date]]&gt;=O$5)*(Table2[[Last Name]:[Last Name]]=$A41)*(Table2[[Event]:[Event]]="PME")),"PME",IF(SUMPRODUCT((Table2[[Start Date]:[Start Date]]&lt;=O$5)*(Table2[[Return Date]:[Return Date]]&gt;=O$5)*(Table2[[Last Name]:[Last Name]]=$A41)*(Table2[[Event]:[Event]]="Leave")),"LV","")))))))),0)</f>
        <v/>
      </c>
      <c r="P41" s="28" t="str">
        <f>IF($A41&lt;&gt;"",IF(SUMPRODUCT((Table2[[Start Date]:[Start Date]]&lt;=P$5)*(Table2[[Return Date]:[Return Date]]&gt;=P$5)*(Table2[[Last Name]:[Last Name]]=$A41)*(Table2[[Event]:[Event]]="Deployed")),"DPLY",IF(SUMPRODUCT((Table2[[Start Date]:[Start Date]]&lt;=P$5)*(Table2[[Return Date]:[Return Date]]&gt;=P$5)*(Table2[[Last Name]:[Last Name]]=$A41)*(Table2[[Event]:[Event]]="TDY")),"TDY",IF(SUMPRODUCT((Table2[[Start Date]:[Start Date]]&lt;=P$5)*(Table2[[Return Date]:[Return Date]]&gt;=P$5)*(Table2[[Last Name]:[Last Name]]=$A41)*(Table2[[Event]:[Event]]="Quarters")),"QTRS",IF(SUMPRODUCT((Table2[[Start Date]:[Start Date]]&lt;=P$5)*(Table2[[Return Date]:[Return Date]]&gt;=P$5)*(Table2[[Last Name]:[Last Name]]=$A41)*(Table2[[Event]:[Event]]="Appt")),"APPT",IF(SUMPRODUCT((Table2[[Start Date]:[Start Date]]&lt;=P$5)*(Table2[[Return Date]:[Return Date]]&gt;=P$5)*(Table2[[Last Name]:[Last Name]]=$A41)*(Table2[[Event]:[Event]]="Bay Orderly")),"BO",IF(SUMPRODUCT((Table2[[Start Date]:[Start Date]]&lt;=P$5)*(Table2[[Return Date]:[Return Date]]&gt;=P$5)*(Table2[[Last Name]:[Last Name]]=$A41)*(Table2[[Event]:[Event]]="Training")),"TRN",IF(SUMPRODUCT((Table2[[Start Date]:[Start Date]]&lt;=P$5)*(Table2[[Return Date]:[Return Date]]&gt;=P$5)*(Table2[[Last Name]:[Last Name]]=$A41)*(Table2[[Event]:[Event]]="PME")),"PME",IF(SUMPRODUCT((Table2[[Start Date]:[Start Date]]&lt;=P$5)*(Table2[[Return Date]:[Return Date]]&gt;=P$5)*(Table2[[Last Name]:[Last Name]]=$A41)*(Table2[[Event]:[Event]]="Leave")),"LV","")))))))),0)</f>
        <v/>
      </c>
      <c r="Q41" s="28" t="str">
        <f>IF($A41&lt;&gt;"",IF(SUMPRODUCT((Table2[[Start Date]:[Start Date]]&lt;=Q$5)*(Table2[[Return Date]:[Return Date]]&gt;=Q$5)*(Table2[[Last Name]:[Last Name]]=$A41)*(Table2[[Event]:[Event]]="Deployed")),"DPLY",IF(SUMPRODUCT((Table2[[Start Date]:[Start Date]]&lt;=Q$5)*(Table2[[Return Date]:[Return Date]]&gt;=Q$5)*(Table2[[Last Name]:[Last Name]]=$A41)*(Table2[[Event]:[Event]]="TDY")),"TDY",IF(SUMPRODUCT((Table2[[Start Date]:[Start Date]]&lt;=Q$5)*(Table2[[Return Date]:[Return Date]]&gt;=Q$5)*(Table2[[Last Name]:[Last Name]]=$A41)*(Table2[[Event]:[Event]]="Quarters")),"QTRS",IF(SUMPRODUCT((Table2[[Start Date]:[Start Date]]&lt;=Q$5)*(Table2[[Return Date]:[Return Date]]&gt;=Q$5)*(Table2[[Last Name]:[Last Name]]=$A41)*(Table2[[Event]:[Event]]="Appt")),"APPT",IF(SUMPRODUCT((Table2[[Start Date]:[Start Date]]&lt;=Q$5)*(Table2[[Return Date]:[Return Date]]&gt;=Q$5)*(Table2[[Last Name]:[Last Name]]=$A41)*(Table2[[Event]:[Event]]="Bay Orderly")),"BO",IF(SUMPRODUCT((Table2[[Start Date]:[Start Date]]&lt;=Q$5)*(Table2[[Return Date]:[Return Date]]&gt;=Q$5)*(Table2[[Last Name]:[Last Name]]=$A41)*(Table2[[Event]:[Event]]="Training")),"TRN",IF(SUMPRODUCT((Table2[[Start Date]:[Start Date]]&lt;=Q$5)*(Table2[[Return Date]:[Return Date]]&gt;=Q$5)*(Table2[[Last Name]:[Last Name]]=$A41)*(Table2[[Event]:[Event]]="PME")),"PME",IF(SUMPRODUCT((Table2[[Start Date]:[Start Date]]&lt;=Q$5)*(Table2[[Return Date]:[Return Date]]&gt;=Q$5)*(Table2[[Last Name]:[Last Name]]=$A41)*(Table2[[Event]:[Event]]="Leave")),"LV","")))))))),0)</f>
        <v/>
      </c>
      <c r="R41" s="28" t="str">
        <f>IF($A41&lt;&gt;"",IF(SUMPRODUCT((Table2[[Start Date]:[Start Date]]&lt;=R$5)*(Table2[[Return Date]:[Return Date]]&gt;=R$5)*(Table2[[Last Name]:[Last Name]]=$A41)*(Table2[[Event]:[Event]]="Deployed")),"DPLY",IF(SUMPRODUCT((Table2[[Start Date]:[Start Date]]&lt;=R$5)*(Table2[[Return Date]:[Return Date]]&gt;=R$5)*(Table2[[Last Name]:[Last Name]]=$A41)*(Table2[[Event]:[Event]]="TDY")),"TDY",IF(SUMPRODUCT((Table2[[Start Date]:[Start Date]]&lt;=R$5)*(Table2[[Return Date]:[Return Date]]&gt;=R$5)*(Table2[[Last Name]:[Last Name]]=$A41)*(Table2[[Event]:[Event]]="Quarters")),"QTRS",IF(SUMPRODUCT((Table2[[Start Date]:[Start Date]]&lt;=R$5)*(Table2[[Return Date]:[Return Date]]&gt;=R$5)*(Table2[[Last Name]:[Last Name]]=$A41)*(Table2[[Event]:[Event]]="Appt")),"APPT",IF(SUMPRODUCT((Table2[[Start Date]:[Start Date]]&lt;=R$5)*(Table2[[Return Date]:[Return Date]]&gt;=R$5)*(Table2[[Last Name]:[Last Name]]=$A41)*(Table2[[Event]:[Event]]="Bay Orderly")),"BO",IF(SUMPRODUCT((Table2[[Start Date]:[Start Date]]&lt;=R$5)*(Table2[[Return Date]:[Return Date]]&gt;=R$5)*(Table2[[Last Name]:[Last Name]]=$A41)*(Table2[[Event]:[Event]]="Training")),"TRN",IF(SUMPRODUCT((Table2[[Start Date]:[Start Date]]&lt;=R$5)*(Table2[[Return Date]:[Return Date]]&gt;=R$5)*(Table2[[Last Name]:[Last Name]]=$A41)*(Table2[[Event]:[Event]]="PME")),"PME",IF(SUMPRODUCT((Table2[[Start Date]:[Start Date]]&lt;=R$5)*(Table2[[Return Date]:[Return Date]]&gt;=R$5)*(Table2[[Last Name]:[Last Name]]=$A41)*(Table2[[Event]:[Event]]="Leave")),"LV","")))))))),0)</f>
        <v/>
      </c>
      <c r="S41" s="28" t="str">
        <f>IF($A41&lt;&gt;"",IF(SUMPRODUCT((Table2[[Start Date]:[Start Date]]&lt;=S$5)*(Table2[[Return Date]:[Return Date]]&gt;=S$5)*(Table2[[Last Name]:[Last Name]]=$A41)*(Table2[[Event]:[Event]]="Deployed")),"DPLY",IF(SUMPRODUCT((Table2[[Start Date]:[Start Date]]&lt;=S$5)*(Table2[[Return Date]:[Return Date]]&gt;=S$5)*(Table2[[Last Name]:[Last Name]]=$A41)*(Table2[[Event]:[Event]]="TDY")),"TDY",IF(SUMPRODUCT((Table2[[Start Date]:[Start Date]]&lt;=S$5)*(Table2[[Return Date]:[Return Date]]&gt;=S$5)*(Table2[[Last Name]:[Last Name]]=$A41)*(Table2[[Event]:[Event]]="Quarters")),"QTRS",IF(SUMPRODUCT((Table2[[Start Date]:[Start Date]]&lt;=S$5)*(Table2[[Return Date]:[Return Date]]&gt;=S$5)*(Table2[[Last Name]:[Last Name]]=$A41)*(Table2[[Event]:[Event]]="Appt")),"APPT",IF(SUMPRODUCT((Table2[[Start Date]:[Start Date]]&lt;=S$5)*(Table2[[Return Date]:[Return Date]]&gt;=S$5)*(Table2[[Last Name]:[Last Name]]=$A41)*(Table2[[Event]:[Event]]="Bay Orderly")),"BO",IF(SUMPRODUCT((Table2[[Start Date]:[Start Date]]&lt;=S$5)*(Table2[[Return Date]:[Return Date]]&gt;=S$5)*(Table2[[Last Name]:[Last Name]]=$A41)*(Table2[[Event]:[Event]]="Training")),"TRN",IF(SUMPRODUCT((Table2[[Start Date]:[Start Date]]&lt;=S$5)*(Table2[[Return Date]:[Return Date]]&gt;=S$5)*(Table2[[Last Name]:[Last Name]]=$A41)*(Table2[[Event]:[Event]]="PME")),"PME",IF(SUMPRODUCT((Table2[[Start Date]:[Start Date]]&lt;=S$5)*(Table2[[Return Date]:[Return Date]]&gt;=S$5)*(Table2[[Last Name]:[Last Name]]=$A41)*(Table2[[Event]:[Event]]="Leave")),"LV","")))))))),0)</f>
        <v/>
      </c>
      <c r="T41" s="28" t="str">
        <f>IF($A41&lt;&gt;"",IF(SUMPRODUCT((Table2[[Start Date]:[Start Date]]&lt;=T$5)*(Table2[[Return Date]:[Return Date]]&gt;=T$5)*(Table2[[Last Name]:[Last Name]]=$A41)*(Table2[[Event]:[Event]]="Deployed")),"DPLY",IF(SUMPRODUCT((Table2[[Start Date]:[Start Date]]&lt;=T$5)*(Table2[[Return Date]:[Return Date]]&gt;=T$5)*(Table2[[Last Name]:[Last Name]]=$A41)*(Table2[[Event]:[Event]]="TDY")),"TDY",IF(SUMPRODUCT((Table2[[Start Date]:[Start Date]]&lt;=T$5)*(Table2[[Return Date]:[Return Date]]&gt;=T$5)*(Table2[[Last Name]:[Last Name]]=$A41)*(Table2[[Event]:[Event]]="Quarters")),"QTRS",IF(SUMPRODUCT((Table2[[Start Date]:[Start Date]]&lt;=T$5)*(Table2[[Return Date]:[Return Date]]&gt;=T$5)*(Table2[[Last Name]:[Last Name]]=$A41)*(Table2[[Event]:[Event]]="Appt")),"APPT",IF(SUMPRODUCT((Table2[[Start Date]:[Start Date]]&lt;=T$5)*(Table2[[Return Date]:[Return Date]]&gt;=T$5)*(Table2[[Last Name]:[Last Name]]=$A41)*(Table2[[Event]:[Event]]="Bay Orderly")),"BO",IF(SUMPRODUCT((Table2[[Start Date]:[Start Date]]&lt;=T$5)*(Table2[[Return Date]:[Return Date]]&gt;=T$5)*(Table2[[Last Name]:[Last Name]]=$A41)*(Table2[[Event]:[Event]]="Training")),"TRN",IF(SUMPRODUCT((Table2[[Start Date]:[Start Date]]&lt;=T$5)*(Table2[[Return Date]:[Return Date]]&gt;=T$5)*(Table2[[Last Name]:[Last Name]]=$A41)*(Table2[[Event]:[Event]]="PME")),"PME",IF(SUMPRODUCT((Table2[[Start Date]:[Start Date]]&lt;=T$5)*(Table2[[Return Date]:[Return Date]]&gt;=T$5)*(Table2[[Last Name]:[Last Name]]=$A41)*(Table2[[Event]:[Event]]="Leave")),"LV","")))))))),0)</f>
        <v/>
      </c>
      <c r="U41" s="28" t="str">
        <f>IF($A41&lt;&gt;"",IF(SUMPRODUCT((Table2[[Start Date]:[Start Date]]&lt;=U$5)*(Table2[[Return Date]:[Return Date]]&gt;=U$5)*(Table2[[Last Name]:[Last Name]]=$A41)*(Table2[[Event]:[Event]]="Deployed")),"DPLY",IF(SUMPRODUCT((Table2[[Start Date]:[Start Date]]&lt;=U$5)*(Table2[[Return Date]:[Return Date]]&gt;=U$5)*(Table2[[Last Name]:[Last Name]]=$A41)*(Table2[[Event]:[Event]]="TDY")),"TDY",IF(SUMPRODUCT((Table2[[Start Date]:[Start Date]]&lt;=U$5)*(Table2[[Return Date]:[Return Date]]&gt;=U$5)*(Table2[[Last Name]:[Last Name]]=$A41)*(Table2[[Event]:[Event]]="Quarters")),"QTRS",IF(SUMPRODUCT((Table2[[Start Date]:[Start Date]]&lt;=U$5)*(Table2[[Return Date]:[Return Date]]&gt;=U$5)*(Table2[[Last Name]:[Last Name]]=$A41)*(Table2[[Event]:[Event]]="Appt")),"APPT",IF(SUMPRODUCT((Table2[[Start Date]:[Start Date]]&lt;=U$5)*(Table2[[Return Date]:[Return Date]]&gt;=U$5)*(Table2[[Last Name]:[Last Name]]=$A41)*(Table2[[Event]:[Event]]="Bay Orderly")),"BO",IF(SUMPRODUCT((Table2[[Start Date]:[Start Date]]&lt;=U$5)*(Table2[[Return Date]:[Return Date]]&gt;=U$5)*(Table2[[Last Name]:[Last Name]]=$A41)*(Table2[[Event]:[Event]]="Training")),"TRN",IF(SUMPRODUCT((Table2[[Start Date]:[Start Date]]&lt;=U$5)*(Table2[[Return Date]:[Return Date]]&gt;=U$5)*(Table2[[Last Name]:[Last Name]]=$A41)*(Table2[[Event]:[Event]]="PME")),"PME",IF(SUMPRODUCT((Table2[[Start Date]:[Start Date]]&lt;=U$5)*(Table2[[Return Date]:[Return Date]]&gt;=U$5)*(Table2[[Last Name]:[Last Name]]=$A41)*(Table2[[Event]:[Event]]="Leave")),"LV","")))))))),0)</f>
        <v/>
      </c>
      <c r="V41" s="28" t="str">
        <f>IF($A41&lt;&gt;"",IF(SUMPRODUCT((Table2[[Start Date]:[Start Date]]&lt;=V$5)*(Table2[[Return Date]:[Return Date]]&gt;=V$5)*(Table2[[Last Name]:[Last Name]]=$A41)*(Table2[[Event]:[Event]]="Deployed")),"DPLY",IF(SUMPRODUCT((Table2[[Start Date]:[Start Date]]&lt;=V$5)*(Table2[[Return Date]:[Return Date]]&gt;=V$5)*(Table2[[Last Name]:[Last Name]]=$A41)*(Table2[[Event]:[Event]]="TDY")),"TDY",IF(SUMPRODUCT((Table2[[Start Date]:[Start Date]]&lt;=V$5)*(Table2[[Return Date]:[Return Date]]&gt;=V$5)*(Table2[[Last Name]:[Last Name]]=$A41)*(Table2[[Event]:[Event]]="Quarters")),"QTRS",IF(SUMPRODUCT((Table2[[Start Date]:[Start Date]]&lt;=V$5)*(Table2[[Return Date]:[Return Date]]&gt;=V$5)*(Table2[[Last Name]:[Last Name]]=$A41)*(Table2[[Event]:[Event]]="Appt")),"APPT",IF(SUMPRODUCT((Table2[[Start Date]:[Start Date]]&lt;=V$5)*(Table2[[Return Date]:[Return Date]]&gt;=V$5)*(Table2[[Last Name]:[Last Name]]=$A41)*(Table2[[Event]:[Event]]="Bay Orderly")),"BO",IF(SUMPRODUCT((Table2[[Start Date]:[Start Date]]&lt;=V$5)*(Table2[[Return Date]:[Return Date]]&gt;=V$5)*(Table2[[Last Name]:[Last Name]]=$A41)*(Table2[[Event]:[Event]]="Training")),"TRN",IF(SUMPRODUCT((Table2[[Start Date]:[Start Date]]&lt;=V$5)*(Table2[[Return Date]:[Return Date]]&gt;=V$5)*(Table2[[Last Name]:[Last Name]]=$A41)*(Table2[[Event]:[Event]]="PME")),"PME",IF(SUMPRODUCT((Table2[[Start Date]:[Start Date]]&lt;=V$5)*(Table2[[Return Date]:[Return Date]]&gt;=V$5)*(Table2[[Last Name]:[Last Name]]=$A41)*(Table2[[Event]:[Event]]="Leave")),"LV","")))))))),0)</f>
        <v/>
      </c>
      <c r="W41" s="28" t="str">
        <f>IF($A41&lt;&gt;"",IF(SUMPRODUCT((Table2[[Start Date]:[Start Date]]&lt;=W$5)*(Table2[[Return Date]:[Return Date]]&gt;=W$5)*(Table2[[Last Name]:[Last Name]]=$A41)*(Table2[[Event]:[Event]]="Deployed")),"DPLY",IF(SUMPRODUCT((Table2[[Start Date]:[Start Date]]&lt;=W$5)*(Table2[[Return Date]:[Return Date]]&gt;=W$5)*(Table2[[Last Name]:[Last Name]]=$A41)*(Table2[[Event]:[Event]]="TDY")),"TDY",IF(SUMPRODUCT((Table2[[Start Date]:[Start Date]]&lt;=W$5)*(Table2[[Return Date]:[Return Date]]&gt;=W$5)*(Table2[[Last Name]:[Last Name]]=$A41)*(Table2[[Event]:[Event]]="Quarters")),"QTRS",IF(SUMPRODUCT((Table2[[Start Date]:[Start Date]]&lt;=W$5)*(Table2[[Return Date]:[Return Date]]&gt;=W$5)*(Table2[[Last Name]:[Last Name]]=$A41)*(Table2[[Event]:[Event]]="Appt")),"APPT",IF(SUMPRODUCT((Table2[[Start Date]:[Start Date]]&lt;=W$5)*(Table2[[Return Date]:[Return Date]]&gt;=W$5)*(Table2[[Last Name]:[Last Name]]=$A41)*(Table2[[Event]:[Event]]="Bay Orderly")),"BO",IF(SUMPRODUCT((Table2[[Start Date]:[Start Date]]&lt;=W$5)*(Table2[[Return Date]:[Return Date]]&gt;=W$5)*(Table2[[Last Name]:[Last Name]]=$A41)*(Table2[[Event]:[Event]]="Training")),"TRN",IF(SUMPRODUCT((Table2[[Start Date]:[Start Date]]&lt;=W$5)*(Table2[[Return Date]:[Return Date]]&gt;=W$5)*(Table2[[Last Name]:[Last Name]]=$A41)*(Table2[[Event]:[Event]]="PME")),"PME",IF(SUMPRODUCT((Table2[[Start Date]:[Start Date]]&lt;=W$5)*(Table2[[Return Date]:[Return Date]]&gt;=W$5)*(Table2[[Last Name]:[Last Name]]=$A41)*(Table2[[Event]:[Event]]="Leave")),"LV","")))))))),0)</f>
        <v/>
      </c>
      <c r="X41" s="28" t="str">
        <f>IF($A41&lt;&gt;"",IF(SUMPRODUCT((Table2[[Start Date]:[Start Date]]&lt;=X$5)*(Table2[[Return Date]:[Return Date]]&gt;=X$5)*(Table2[[Last Name]:[Last Name]]=$A41)*(Table2[[Event]:[Event]]="Deployed")),"DPLY",IF(SUMPRODUCT((Table2[[Start Date]:[Start Date]]&lt;=X$5)*(Table2[[Return Date]:[Return Date]]&gt;=X$5)*(Table2[[Last Name]:[Last Name]]=$A41)*(Table2[[Event]:[Event]]="TDY")),"TDY",IF(SUMPRODUCT((Table2[[Start Date]:[Start Date]]&lt;=X$5)*(Table2[[Return Date]:[Return Date]]&gt;=X$5)*(Table2[[Last Name]:[Last Name]]=$A41)*(Table2[[Event]:[Event]]="Quarters")),"QTRS",IF(SUMPRODUCT((Table2[[Start Date]:[Start Date]]&lt;=X$5)*(Table2[[Return Date]:[Return Date]]&gt;=X$5)*(Table2[[Last Name]:[Last Name]]=$A41)*(Table2[[Event]:[Event]]="Appt")),"APPT",IF(SUMPRODUCT((Table2[[Start Date]:[Start Date]]&lt;=X$5)*(Table2[[Return Date]:[Return Date]]&gt;=X$5)*(Table2[[Last Name]:[Last Name]]=$A41)*(Table2[[Event]:[Event]]="Bay Orderly")),"BO",IF(SUMPRODUCT((Table2[[Start Date]:[Start Date]]&lt;=X$5)*(Table2[[Return Date]:[Return Date]]&gt;=X$5)*(Table2[[Last Name]:[Last Name]]=$A41)*(Table2[[Event]:[Event]]="Training")),"TRN",IF(SUMPRODUCT((Table2[[Start Date]:[Start Date]]&lt;=X$5)*(Table2[[Return Date]:[Return Date]]&gt;=X$5)*(Table2[[Last Name]:[Last Name]]=$A41)*(Table2[[Event]:[Event]]="PME")),"PME",IF(SUMPRODUCT((Table2[[Start Date]:[Start Date]]&lt;=X$5)*(Table2[[Return Date]:[Return Date]]&gt;=X$5)*(Table2[[Last Name]:[Last Name]]=$A41)*(Table2[[Event]:[Event]]="Leave")),"LV","")))))))),0)</f>
        <v/>
      </c>
      <c r="Y41" s="28" t="str">
        <f>IF($A41&lt;&gt;"",IF(SUMPRODUCT((Table2[[Start Date]:[Start Date]]&lt;=Y$5)*(Table2[[Return Date]:[Return Date]]&gt;=Y$5)*(Table2[[Last Name]:[Last Name]]=$A41)*(Table2[[Event]:[Event]]="Deployed")),"DPLY",IF(SUMPRODUCT((Table2[[Start Date]:[Start Date]]&lt;=Y$5)*(Table2[[Return Date]:[Return Date]]&gt;=Y$5)*(Table2[[Last Name]:[Last Name]]=$A41)*(Table2[[Event]:[Event]]="TDY")),"TDY",IF(SUMPRODUCT((Table2[[Start Date]:[Start Date]]&lt;=Y$5)*(Table2[[Return Date]:[Return Date]]&gt;=Y$5)*(Table2[[Last Name]:[Last Name]]=$A41)*(Table2[[Event]:[Event]]="Quarters")),"QTRS",IF(SUMPRODUCT((Table2[[Start Date]:[Start Date]]&lt;=Y$5)*(Table2[[Return Date]:[Return Date]]&gt;=Y$5)*(Table2[[Last Name]:[Last Name]]=$A41)*(Table2[[Event]:[Event]]="Appt")),"APPT",IF(SUMPRODUCT((Table2[[Start Date]:[Start Date]]&lt;=Y$5)*(Table2[[Return Date]:[Return Date]]&gt;=Y$5)*(Table2[[Last Name]:[Last Name]]=$A41)*(Table2[[Event]:[Event]]="Bay Orderly")),"BO",IF(SUMPRODUCT((Table2[[Start Date]:[Start Date]]&lt;=Y$5)*(Table2[[Return Date]:[Return Date]]&gt;=Y$5)*(Table2[[Last Name]:[Last Name]]=$A41)*(Table2[[Event]:[Event]]="Training")),"TRN",IF(SUMPRODUCT((Table2[[Start Date]:[Start Date]]&lt;=Y$5)*(Table2[[Return Date]:[Return Date]]&gt;=Y$5)*(Table2[[Last Name]:[Last Name]]=$A41)*(Table2[[Event]:[Event]]="PME")),"PME",IF(SUMPRODUCT((Table2[[Start Date]:[Start Date]]&lt;=Y$5)*(Table2[[Return Date]:[Return Date]]&gt;=Y$5)*(Table2[[Last Name]:[Last Name]]=$A41)*(Table2[[Event]:[Event]]="Leave")),"LV","")))))))),0)</f>
        <v/>
      </c>
      <c r="Z41" s="28" t="str">
        <f>IF($A41&lt;&gt;"",IF(SUMPRODUCT((Table2[[Start Date]:[Start Date]]&lt;=Z$5)*(Table2[[Return Date]:[Return Date]]&gt;=Z$5)*(Table2[[Last Name]:[Last Name]]=$A41)*(Table2[[Event]:[Event]]="Deployed")),"DPLY",IF(SUMPRODUCT((Table2[[Start Date]:[Start Date]]&lt;=Z$5)*(Table2[[Return Date]:[Return Date]]&gt;=Z$5)*(Table2[[Last Name]:[Last Name]]=$A41)*(Table2[[Event]:[Event]]="TDY")),"TDY",IF(SUMPRODUCT((Table2[[Start Date]:[Start Date]]&lt;=Z$5)*(Table2[[Return Date]:[Return Date]]&gt;=Z$5)*(Table2[[Last Name]:[Last Name]]=$A41)*(Table2[[Event]:[Event]]="Quarters")),"QTRS",IF(SUMPRODUCT((Table2[[Start Date]:[Start Date]]&lt;=Z$5)*(Table2[[Return Date]:[Return Date]]&gt;=Z$5)*(Table2[[Last Name]:[Last Name]]=$A41)*(Table2[[Event]:[Event]]="Appt")),"APPT",IF(SUMPRODUCT((Table2[[Start Date]:[Start Date]]&lt;=Z$5)*(Table2[[Return Date]:[Return Date]]&gt;=Z$5)*(Table2[[Last Name]:[Last Name]]=$A41)*(Table2[[Event]:[Event]]="Bay Orderly")),"BO",IF(SUMPRODUCT((Table2[[Start Date]:[Start Date]]&lt;=Z$5)*(Table2[[Return Date]:[Return Date]]&gt;=Z$5)*(Table2[[Last Name]:[Last Name]]=$A41)*(Table2[[Event]:[Event]]="Training")),"TRN",IF(SUMPRODUCT((Table2[[Start Date]:[Start Date]]&lt;=Z$5)*(Table2[[Return Date]:[Return Date]]&gt;=Z$5)*(Table2[[Last Name]:[Last Name]]=$A41)*(Table2[[Event]:[Event]]="PME")),"PME",IF(SUMPRODUCT((Table2[[Start Date]:[Start Date]]&lt;=Z$5)*(Table2[[Return Date]:[Return Date]]&gt;=Z$5)*(Table2[[Last Name]:[Last Name]]=$A41)*(Table2[[Event]:[Event]]="Leave")),"LV","")))))))),0)</f>
        <v/>
      </c>
      <c r="AA41" s="28" t="str">
        <f>IF($A41&lt;&gt;"",IF(SUMPRODUCT((Table2[[Start Date]:[Start Date]]&lt;=AA$5)*(Table2[[Return Date]:[Return Date]]&gt;=AA$5)*(Table2[[Last Name]:[Last Name]]=$A41)*(Table2[[Event]:[Event]]="Deployed")),"DPLY",IF(SUMPRODUCT((Table2[[Start Date]:[Start Date]]&lt;=AA$5)*(Table2[[Return Date]:[Return Date]]&gt;=AA$5)*(Table2[[Last Name]:[Last Name]]=$A41)*(Table2[[Event]:[Event]]="TDY")),"TDY",IF(SUMPRODUCT((Table2[[Start Date]:[Start Date]]&lt;=AA$5)*(Table2[[Return Date]:[Return Date]]&gt;=AA$5)*(Table2[[Last Name]:[Last Name]]=$A41)*(Table2[[Event]:[Event]]="Quarters")),"QTRS",IF(SUMPRODUCT((Table2[[Start Date]:[Start Date]]&lt;=AA$5)*(Table2[[Return Date]:[Return Date]]&gt;=AA$5)*(Table2[[Last Name]:[Last Name]]=$A41)*(Table2[[Event]:[Event]]="Appt")),"APPT",IF(SUMPRODUCT((Table2[[Start Date]:[Start Date]]&lt;=AA$5)*(Table2[[Return Date]:[Return Date]]&gt;=AA$5)*(Table2[[Last Name]:[Last Name]]=$A41)*(Table2[[Event]:[Event]]="Bay Orderly")),"BO",IF(SUMPRODUCT((Table2[[Start Date]:[Start Date]]&lt;=AA$5)*(Table2[[Return Date]:[Return Date]]&gt;=AA$5)*(Table2[[Last Name]:[Last Name]]=$A41)*(Table2[[Event]:[Event]]="Training")),"TRN",IF(SUMPRODUCT((Table2[[Start Date]:[Start Date]]&lt;=AA$5)*(Table2[[Return Date]:[Return Date]]&gt;=AA$5)*(Table2[[Last Name]:[Last Name]]=$A41)*(Table2[[Event]:[Event]]="PME")),"PME",IF(SUMPRODUCT((Table2[[Start Date]:[Start Date]]&lt;=AA$5)*(Table2[[Return Date]:[Return Date]]&gt;=AA$5)*(Table2[[Last Name]:[Last Name]]=$A41)*(Table2[[Event]:[Event]]="Leave")),"LV","")))))))),0)</f>
        <v/>
      </c>
      <c r="AB41" s="28" t="str">
        <f>IF($A41&lt;&gt;"",IF(SUMPRODUCT((Table2[[Start Date]:[Start Date]]&lt;=AB$5)*(Table2[[Return Date]:[Return Date]]&gt;=AB$5)*(Table2[[Last Name]:[Last Name]]=$A41)*(Table2[[Event]:[Event]]="Deployed")),"DPLY",IF(SUMPRODUCT((Table2[[Start Date]:[Start Date]]&lt;=AB$5)*(Table2[[Return Date]:[Return Date]]&gt;=AB$5)*(Table2[[Last Name]:[Last Name]]=$A41)*(Table2[[Event]:[Event]]="TDY")),"TDY",IF(SUMPRODUCT((Table2[[Start Date]:[Start Date]]&lt;=AB$5)*(Table2[[Return Date]:[Return Date]]&gt;=AB$5)*(Table2[[Last Name]:[Last Name]]=$A41)*(Table2[[Event]:[Event]]="Quarters")),"QTRS",IF(SUMPRODUCT((Table2[[Start Date]:[Start Date]]&lt;=AB$5)*(Table2[[Return Date]:[Return Date]]&gt;=AB$5)*(Table2[[Last Name]:[Last Name]]=$A41)*(Table2[[Event]:[Event]]="Appt")),"APPT",IF(SUMPRODUCT((Table2[[Start Date]:[Start Date]]&lt;=AB$5)*(Table2[[Return Date]:[Return Date]]&gt;=AB$5)*(Table2[[Last Name]:[Last Name]]=$A41)*(Table2[[Event]:[Event]]="Bay Orderly")),"BO",IF(SUMPRODUCT((Table2[[Start Date]:[Start Date]]&lt;=AB$5)*(Table2[[Return Date]:[Return Date]]&gt;=AB$5)*(Table2[[Last Name]:[Last Name]]=$A41)*(Table2[[Event]:[Event]]="Training")),"TRN",IF(SUMPRODUCT((Table2[[Start Date]:[Start Date]]&lt;=AB$5)*(Table2[[Return Date]:[Return Date]]&gt;=AB$5)*(Table2[[Last Name]:[Last Name]]=$A41)*(Table2[[Event]:[Event]]="PME")),"PME",IF(SUMPRODUCT((Table2[[Start Date]:[Start Date]]&lt;=AB$5)*(Table2[[Return Date]:[Return Date]]&gt;=AB$5)*(Table2[[Last Name]:[Last Name]]=$A41)*(Table2[[Event]:[Event]]="Leave")),"LV","")))))))),0)</f>
        <v/>
      </c>
      <c r="AC41" s="28" t="str">
        <f>IF($A41&lt;&gt;"",IF(SUMPRODUCT((Table2[[Start Date]:[Start Date]]&lt;=AC$5)*(Table2[[Return Date]:[Return Date]]&gt;=AC$5)*(Table2[[Last Name]:[Last Name]]=$A41)*(Table2[[Event]:[Event]]="Deployed")),"DPLY",IF(SUMPRODUCT((Table2[[Start Date]:[Start Date]]&lt;=AC$5)*(Table2[[Return Date]:[Return Date]]&gt;=AC$5)*(Table2[[Last Name]:[Last Name]]=$A41)*(Table2[[Event]:[Event]]="TDY")),"TDY",IF(SUMPRODUCT((Table2[[Start Date]:[Start Date]]&lt;=AC$5)*(Table2[[Return Date]:[Return Date]]&gt;=AC$5)*(Table2[[Last Name]:[Last Name]]=$A41)*(Table2[[Event]:[Event]]="Quarters")),"QTRS",IF(SUMPRODUCT((Table2[[Start Date]:[Start Date]]&lt;=AC$5)*(Table2[[Return Date]:[Return Date]]&gt;=AC$5)*(Table2[[Last Name]:[Last Name]]=$A41)*(Table2[[Event]:[Event]]="Appt")),"APPT",IF(SUMPRODUCT((Table2[[Start Date]:[Start Date]]&lt;=AC$5)*(Table2[[Return Date]:[Return Date]]&gt;=AC$5)*(Table2[[Last Name]:[Last Name]]=$A41)*(Table2[[Event]:[Event]]="Bay Orderly")),"BO",IF(SUMPRODUCT((Table2[[Start Date]:[Start Date]]&lt;=AC$5)*(Table2[[Return Date]:[Return Date]]&gt;=AC$5)*(Table2[[Last Name]:[Last Name]]=$A41)*(Table2[[Event]:[Event]]="Training")),"TRN",IF(SUMPRODUCT((Table2[[Start Date]:[Start Date]]&lt;=AC$5)*(Table2[[Return Date]:[Return Date]]&gt;=AC$5)*(Table2[[Last Name]:[Last Name]]=$A41)*(Table2[[Event]:[Event]]="PME")),"PME",IF(SUMPRODUCT((Table2[[Start Date]:[Start Date]]&lt;=AC$5)*(Table2[[Return Date]:[Return Date]]&gt;=AC$5)*(Table2[[Last Name]:[Last Name]]=$A41)*(Table2[[Event]:[Event]]="Leave")),"LV","")))))))),0)</f>
        <v/>
      </c>
      <c r="AD41" s="28" t="str">
        <f>IF($A41&lt;&gt;"",IF(SUMPRODUCT((Table2[[Start Date]:[Start Date]]&lt;=AD$5)*(Table2[[Return Date]:[Return Date]]&gt;=AD$5)*(Table2[[Last Name]:[Last Name]]=$A41)*(Table2[[Event]:[Event]]="Deployed")),"DPLY",IF(SUMPRODUCT((Table2[[Start Date]:[Start Date]]&lt;=AD$5)*(Table2[[Return Date]:[Return Date]]&gt;=AD$5)*(Table2[[Last Name]:[Last Name]]=$A41)*(Table2[[Event]:[Event]]="TDY")),"TDY",IF(SUMPRODUCT((Table2[[Start Date]:[Start Date]]&lt;=AD$5)*(Table2[[Return Date]:[Return Date]]&gt;=AD$5)*(Table2[[Last Name]:[Last Name]]=$A41)*(Table2[[Event]:[Event]]="Quarters")),"QTRS",IF(SUMPRODUCT((Table2[[Start Date]:[Start Date]]&lt;=AD$5)*(Table2[[Return Date]:[Return Date]]&gt;=AD$5)*(Table2[[Last Name]:[Last Name]]=$A41)*(Table2[[Event]:[Event]]="Appt")),"APPT",IF(SUMPRODUCT((Table2[[Start Date]:[Start Date]]&lt;=AD$5)*(Table2[[Return Date]:[Return Date]]&gt;=AD$5)*(Table2[[Last Name]:[Last Name]]=$A41)*(Table2[[Event]:[Event]]="Bay Orderly")),"BO",IF(SUMPRODUCT((Table2[[Start Date]:[Start Date]]&lt;=AD$5)*(Table2[[Return Date]:[Return Date]]&gt;=AD$5)*(Table2[[Last Name]:[Last Name]]=$A41)*(Table2[[Event]:[Event]]="Training")),"TRN",IF(SUMPRODUCT((Table2[[Start Date]:[Start Date]]&lt;=AD$5)*(Table2[[Return Date]:[Return Date]]&gt;=AD$5)*(Table2[[Last Name]:[Last Name]]=$A41)*(Table2[[Event]:[Event]]="PME")),"PME",IF(SUMPRODUCT((Table2[[Start Date]:[Start Date]]&lt;=AD$5)*(Table2[[Return Date]:[Return Date]]&gt;=AD$5)*(Table2[[Last Name]:[Last Name]]=$A41)*(Table2[[Event]:[Event]]="Leave")),"LV","")))))))),0)</f>
        <v/>
      </c>
      <c r="AE41" s="28" t="str">
        <f>IF($A41&lt;&gt;"",IF(SUMPRODUCT((Table2[[Start Date]:[Start Date]]&lt;=AE$5)*(Table2[[Return Date]:[Return Date]]&gt;=AE$5)*(Table2[[Last Name]:[Last Name]]=$A41)*(Table2[[Event]:[Event]]="Deployed")),"DPLY",IF(SUMPRODUCT((Table2[[Start Date]:[Start Date]]&lt;=AE$5)*(Table2[[Return Date]:[Return Date]]&gt;=AE$5)*(Table2[[Last Name]:[Last Name]]=$A41)*(Table2[[Event]:[Event]]="TDY")),"TDY",IF(SUMPRODUCT((Table2[[Start Date]:[Start Date]]&lt;=AE$5)*(Table2[[Return Date]:[Return Date]]&gt;=AE$5)*(Table2[[Last Name]:[Last Name]]=$A41)*(Table2[[Event]:[Event]]="Quarters")),"QTRS",IF(SUMPRODUCT((Table2[[Start Date]:[Start Date]]&lt;=AE$5)*(Table2[[Return Date]:[Return Date]]&gt;=AE$5)*(Table2[[Last Name]:[Last Name]]=$A41)*(Table2[[Event]:[Event]]="Appt")),"APPT",IF(SUMPRODUCT((Table2[[Start Date]:[Start Date]]&lt;=AE$5)*(Table2[[Return Date]:[Return Date]]&gt;=AE$5)*(Table2[[Last Name]:[Last Name]]=$A41)*(Table2[[Event]:[Event]]="Bay Orderly")),"BO",IF(SUMPRODUCT((Table2[[Start Date]:[Start Date]]&lt;=AE$5)*(Table2[[Return Date]:[Return Date]]&gt;=AE$5)*(Table2[[Last Name]:[Last Name]]=$A41)*(Table2[[Event]:[Event]]="Training")),"TRN",IF(SUMPRODUCT((Table2[[Start Date]:[Start Date]]&lt;=AE$5)*(Table2[[Return Date]:[Return Date]]&gt;=AE$5)*(Table2[[Last Name]:[Last Name]]=$A41)*(Table2[[Event]:[Event]]="PME")),"PME",IF(SUMPRODUCT((Table2[[Start Date]:[Start Date]]&lt;=AE$5)*(Table2[[Return Date]:[Return Date]]&gt;=AE$5)*(Table2[[Last Name]:[Last Name]]=$A41)*(Table2[[Event]:[Event]]="Leave")),"LV","")))))))),0)</f>
        <v/>
      </c>
      <c r="AF41" s="28" t="str">
        <f>IF($A41&lt;&gt;"",IF(SUMPRODUCT((Table2[[Start Date]:[Start Date]]&lt;=AF$5)*(Table2[[Return Date]:[Return Date]]&gt;=AF$5)*(Table2[[Last Name]:[Last Name]]=$A41)*(Table2[[Event]:[Event]]="Deployed")),"DPLY",IF(SUMPRODUCT((Table2[[Start Date]:[Start Date]]&lt;=AF$5)*(Table2[[Return Date]:[Return Date]]&gt;=AF$5)*(Table2[[Last Name]:[Last Name]]=$A41)*(Table2[[Event]:[Event]]="TDY")),"TDY",IF(SUMPRODUCT((Table2[[Start Date]:[Start Date]]&lt;=AF$5)*(Table2[[Return Date]:[Return Date]]&gt;=AF$5)*(Table2[[Last Name]:[Last Name]]=$A41)*(Table2[[Event]:[Event]]="Quarters")),"QTRS",IF(SUMPRODUCT((Table2[[Start Date]:[Start Date]]&lt;=AF$5)*(Table2[[Return Date]:[Return Date]]&gt;=AF$5)*(Table2[[Last Name]:[Last Name]]=$A41)*(Table2[[Event]:[Event]]="Appt")),"APPT",IF(SUMPRODUCT((Table2[[Start Date]:[Start Date]]&lt;=AF$5)*(Table2[[Return Date]:[Return Date]]&gt;=AF$5)*(Table2[[Last Name]:[Last Name]]=$A41)*(Table2[[Event]:[Event]]="Bay Orderly")),"BO",IF(SUMPRODUCT((Table2[[Start Date]:[Start Date]]&lt;=AF$5)*(Table2[[Return Date]:[Return Date]]&gt;=AF$5)*(Table2[[Last Name]:[Last Name]]=$A41)*(Table2[[Event]:[Event]]="Training")),"TRN",IF(SUMPRODUCT((Table2[[Start Date]:[Start Date]]&lt;=AF$5)*(Table2[[Return Date]:[Return Date]]&gt;=AF$5)*(Table2[[Last Name]:[Last Name]]=$A41)*(Table2[[Event]:[Event]]="PME")),"PME",IF(SUMPRODUCT((Table2[[Start Date]:[Start Date]]&lt;=AF$5)*(Table2[[Return Date]:[Return Date]]&gt;=AF$5)*(Table2[[Last Name]:[Last Name]]=$A41)*(Table2[[Event]:[Event]]="Leave")),"LV","")))))))),0)</f>
        <v/>
      </c>
      <c r="AG41" s="28" t="str">
        <f>IF($A41&lt;&gt;"",IF(SUMPRODUCT((Table2[[Start Date]:[Start Date]]&lt;=AG$5)*(Table2[[Return Date]:[Return Date]]&gt;=AG$5)*(Table2[[Last Name]:[Last Name]]=$A41)*(Table2[[Event]:[Event]]="Deployed")),"DPLY",IF(SUMPRODUCT((Table2[[Start Date]:[Start Date]]&lt;=AG$5)*(Table2[[Return Date]:[Return Date]]&gt;=AG$5)*(Table2[[Last Name]:[Last Name]]=$A41)*(Table2[[Event]:[Event]]="TDY")),"TDY",IF(SUMPRODUCT((Table2[[Start Date]:[Start Date]]&lt;=AG$5)*(Table2[[Return Date]:[Return Date]]&gt;=AG$5)*(Table2[[Last Name]:[Last Name]]=$A41)*(Table2[[Event]:[Event]]="Quarters")),"QTRS",IF(SUMPRODUCT((Table2[[Start Date]:[Start Date]]&lt;=AG$5)*(Table2[[Return Date]:[Return Date]]&gt;=AG$5)*(Table2[[Last Name]:[Last Name]]=$A41)*(Table2[[Event]:[Event]]="Appt")),"APPT",IF(SUMPRODUCT((Table2[[Start Date]:[Start Date]]&lt;=AG$5)*(Table2[[Return Date]:[Return Date]]&gt;=AG$5)*(Table2[[Last Name]:[Last Name]]=$A41)*(Table2[[Event]:[Event]]="Bay Orderly")),"BO",IF(SUMPRODUCT((Table2[[Start Date]:[Start Date]]&lt;=AG$5)*(Table2[[Return Date]:[Return Date]]&gt;=AG$5)*(Table2[[Last Name]:[Last Name]]=$A41)*(Table2[[Event]:[Event]]="Training")),"TRN",IF(SUMPRODUCT((Table2[[Start Date]:[Start Date]]&lt;=AG$5)*(Table2[[Return Date]:[Return Date]]&gt;=AG$5)*(Table2[[Last Name]:[Last Name]]=$A41)*(Table2[[Event]:[Event]]="PME")),"PME",IF(SUMPRODUCT((Table2[[Start Date]:[Start Date]]&lt;=AG$5)*(Table2[[Return Date]:[Return Date]]&gt;=AG$5)*(Table2[[Last Name]:[Last Name]]=$A41)*(Table2[[Event]:[Event]]="Leave")),"LV","")))))))),0)</f>
        <v/>
      </c>
      <c r="AH41" s="28" t="str">
        <f>IF($A41&lt;&gt;"",IF(SUMPRODUCT((Table2[[Start Date]:[Start Date]]&lt;=AH$5)*(Table2[[Return Date]:[Return Date]]&gt;=AH$5)*(Table2[[Last Name]:[Last Name]]=$A41)*(Table2[[Event]:[Event]]="Deployed")),"DPLY",IF(SUMPRODUCT((Table2[[Start Date]:[Start Date]]&lt;=AH$5)*(Table2[[Return Date]:[Return Date]]&gt;=AH$5)*(Table2[[Last Name]:[Last Name]]=$A41)*(Table2[[Event]:[Event]]="TDY")),"TDY",IF(SUMPRODUCT((Table2[[Start Date]:[Start Date]]&lt;=AH$5)*(Table2[[Return Date]:[Return Date]]&gt;=AH$5)*(Table2[[Last Name]:[Last Name]]=$A41)*(Table2[[Event]:[Event]]="Quarters")),"QTRS",IF(SUMPRODUCT((Table2[[Start Date]:[Start Date]]&lt;=AH$5)*(Table2[[Return Date]:[Return Date]]&gt;=AH$5)*(Table2[[Last Name]:[Last Name]]=$A41)*(Table2[[Event]:[Event]]="Appt")),"APPT",IF(SUMPRODUCT((Table2[[Start Date]:[Start Date]]&lt;=AH$5)*(Table2[[Return Date]:[Return Date]]&gt;=AH$5)*(Table2[[Last Name]:[Last Name]]=$A41)*(Table2[[Event]:[Event]]="Bay Orderly")),"BO",IF(SUMPRODUCT((Table2[[Start Date]:[Start Date]]&lt;=AH$5)*(Table2[[Return Date]:[Return Date]]&gt;=AH$5)*(Table2[[Last Name]:[Last Name]]=$A41)*(Table2[[Event]:[Event]]="Training")),"TRN",IF(SUMPRODUCT((Table2[[Start Date]:[Start Date]]&lt;=AH$5)*(Table2[[Return Date]:[Return Date]]&gt;=AH$5)*(Table2[[Last Name]:[Last Name]]=$A41)*(Table2[[Event]:[Event]]="PME")),"PME",IF(SUMPRODUCT((Table2[[Start Date]:[Start Date]]&lt;=AH$5)*(Table2[[Return Date]:[Return Date]]&gt;=AH$5)*(Table2[[Last Name]:[Last Name]]=$A41)*(Table2[[Event]:[Event]]="Leave")),"LV","")))))))),0)</f>
        <v/>
      </c>
      <c r="AI41" s="61" t="str">
        <f>IF($A41&lt;&gt;"",IF(SUMPRODUCT((Table2[[Start Date]:[Start Date]]&lt;=AI$5)*(Table2[[Return Date]:[Return Date]]&gt;=AI$5)*(Table2[[Last Name]:[Last Name]]=$A41)*(Table2[[Event]:[Event]]="Deployed")),"DPLY",IF(SUMPRODUCT((Table2[[Start Date]:[Start Date]]&lt;=AI$5)*(Table2[[Return Date]:[Return Date]]&gt;=AI$5)*(Table2[[Last Name]:[Last Name]]=$A41)*(Table2[[Event]:[Event]]="TDY")),"TDY",IF(SUMPRODUCT((Table2[[Start Date]:[Start Date]]&lt;=AI$5)*(Table2[[Return Date]:[Return Date]]&gt;=AI$5)*(Table2[[Last Name]:[Last Name]]=$A41)*(Table2[[Event]:[Event]]="Quarters")),"QTRS",IF(SUMPRODUCT((Table2[[Start Date]:[Start Date]]&lt;=AI$5)*(Table2[[Return Date]:[Return Date]]&gt;=AI$5)*(Table2[[Last Name]:[Last Name]]=$A41)*(Table2[[Event]:[Event]]="Appt")),"APPT",IF(SUMPRODUCT((Table2[[Start Date]:[Start Date]]&lt;=AI$5)*(Table2[[Return Date]:[Return Date]]&gt;=AI$5)*(Table2[[Last Name]:[Last Name]]=$A41)*(Table2[[Event]:[Event]]="Bay Orderly")),"BO",IF(SUMPRODUCT((Table2[[Start Date]:[Start Date]]&lt;=AI$5)*(Table2[[Return Date]:[Return Date]]&gt;=AI$5)*(Table2[[Last Name]:[Last Name]]=$A41)*(Table2[[Event]:[Event]]="Training")),"TRN",IF(SUMPRODUCT((Table2[[Start Date]:[Start Date]]&lt;=AI$5)*(Table2[[Return Date]:[Return Date]]&gt;=AI$5)*(Table2[[Last Name]:[Last Name]]=$A41)*(Table2[[Event]:[Event]]="PME")),"PME",IF(SUMPRODUCT((Table2[[Start Date]:[Start Date]]&lt;=AI$5)*(Table2[[Return Date]:[Return Date]]&gt;=AI$5)*(Table2[[Last Name]:[Last Name]]=$A41)*(Table2[[Event]:[Event]]="Leave")),"LV","")))))))),0)</f>
        <v/>
      </c>
    </row>
    <row r="42" spans="1:35" x14ac:dyDescent="0.25">
      <c r="A42" s="74" t="s">
        <v>33</v>
      </c>
      <c r="B42" s="75" t="str">
        <f>IFERROR(INDEX(Table3[Rank],MATCH('Flight Schedule'!A42,Names,0)),"")</f>
        <v>A1C</v>
      </c>
      <c r="C42" s="76">
        <v>5</v>
      </c>
      <c r="D42" s="77">
        <f>_xlfn.IFNA(INDEX(Table3[Deros],MATCH('Flight Schedule'!$A42,Table3[Last Name],0)),"")</f>
        <v>45596</v>
      </c>
      <c r="E42" s="28" t="str">
        <f>IF($A42&lt;&gt;"",IF(SUMPRODUCT((Table2[[Start Date]:[Start Date]]&lt;=E$5)*(Table2[[Return Date]:[Return Date]]&gt;=E$5)*(Table2[[Last Name]:[Last Name]]=$A42)*(Table2[[Event]:[Event]]="Deployed")),"DPLY",IF(SUMPRODUCT((Table2[[Start Date]:[Start Date]]&lt;=E$5)*(Table2[[Return Date]:[Return Date]]&gt;=E$5)*(Table2[[Last Name]:[Last Name]]=$A42)*(Table2[[Event]:[Event]]="TDY")),"TDY",IF(SUMPRODUCT((Table2[[Start Date]:[Start Date]]&lt;=E$5)*(Table2[[Return Date]:[Return Date]]&gt;=E$5)*(Table2[[Last Name]:[Last Name]]=$A42)*(Table2[[Event]:[Event]]="Quarters")),"QTRS",IF(SUMPRODUCT((Table2[[Start Date]:[Start Date]]&lt;=E$5)*(Table2[[Return Date]:[Return Date]]&gt;=E$5)*(Table2[[Last Name]:[Last Name]]=$A42)*(Table2[[Event]:[Event]]="Appt")),"APPT",IF(SUMPRODUCT((Table2[[Start Date]:[Start Date]]&lt;=E$5)*(Table2[[Return Date]:[Return Date]]&gt;=E$5)*(Table2[[Last Name]:[Last Name]]=$A42)*(Table2[[Event]:[Event]]="Bay Orderly")),"BO",IF(SUMPRODUCT((Table2[[Start Date]:[Start Date]]&lt;=E$5)*(Table2[[Return Date]:[Return Date]]&gt;=E$5)*(Table2[[Last Name]:[Last Name]]=$A42)*(Table2[[Event]:[Event]]="Training")),"TRN",IF(SUMPRODUCT((Table2[[Start Date]:[Start Date]]&lt;=E$5)*(Table2[[Return Date]:[Return Date]]&gt;=E$5)*(Table2[[Last Name]:[Last Name]]=$A42)*(Table2[[Event]:[Event]]="PME")),"PME",IF(SUMPRODUCT((Table2[[Start Date]:[Start Date]]&lt;=E$5)*(Table2[[Return Date]:[Return Date]]&gt;=E$5)*(Table2[[Last Name]:[Last Name]]=$A42)*(Table2[[Event]:[Event]]="Leave")),"LV","")))))))),0)</f>
        <v/>
      </c>
      <c r="F42" s="28" t="str">
        <f>IF($A42&lt;&gt;"",IF(SUMPRODUCT((Table2[[Start Date]:[Start Date]]&lt;=F$5)*(Table2[[Return Date]:[Return Date]]&gt;=F$5)*(Table2[[Last Name]:[Last Name]]=$A42)*(Table2[[Event]:[Event]]="Deployed")),"DPLY",IF(SUMPRODUCT((Table2[[Start Date]:[Start Date]]&lt;=F$5)*(Table2[[Return Date]:[Return Date]]&gt;=F$5)*(Table2[[Last Name]:[Last Name]]=$A42)*(Table2[[Event]:[Event]]="TDY")),"TDY",IF(SUMPRODUCT((Table2[[Start Date]:[Start Date]]&lt;=F$5)*(Table2[[Return Date]:[Return Date]]&gt;=F$5)*(Table2[[Last Name]:[Last Name]]=$A42)*(Table2[[Event]:[Event]]="Quarters")),"QTRS",IF(SUMPRODUCT((Table2[[Start Date]:[Start Date]]&lt;=F$5)*(Table2[[Return Date]:[Return Date]]&gt;=F$5)*(Table2[[Last Name]:[Last Name]]=$A42)*(Table2[[Event]:[Event]]="Appt")),"APPT",IF(SUMPRODUCT((Table2[[Start Date]:[Start Date]]&lt;=F$5)*(Table2[[Return Date]:[Return Date]]&gt;=F$5)*(Table2[[Last Name]:[Last Name]]=$A42)*(Table2[[Event]:[Event]]="Bay Orderly")),"BO",IF(SUMPRODUCT((Table2[[Start Date]:[Start Date]]&lt;=F$5)*(Table2[[Return Date]:[Return Date]]&gt;=F$5)*(Table2[[Last Name]:[Last Name]]=$A42)*(Table2[[Event]:[Event]]="Training")),"TRN",IF(SUMPRODUCT((Table2[[Start Date]:[Start Date]]&lt;=F$5)*(Table2[[Return Date]:[Return Date]]&gt;=F$5)*(Table2[[Last Name]:[Last Name]]=$A42)*(Table2[[Event]:[Event]]="PME")),"PME",IF(SUMPRODUCT((Table2[[Start Date]:[Start Date]]&lt;=F$5)*(Table2[[Return Date]:[Return Date]]&gt;=F$5)*(Table2[[Last Name]:[Last Name]]=$A42)*(Table2[[Event]:[Event]]="Leave")),"LV","")))))))),0)</f>
        <v/>
      </c>
      <c r="G42" s="28" t="str">
        <f>IF($A42&lt;&gt;"",IF(SUMPRODUCT((Table2[[Start Date]:[Start Date]]&lt;=G$5)*(Table2[[Return Date]:[Return Date]]&gt;=G$5)*(Table2[[Last Name]:[Last Name]]=$A42)*(Table2[[Event]:[Event]]="Deployed")),"DPLY",IF(SUMPRODUCT((Table2[[Start Date]:[Start Date]]&lt;=G$5)*(Table2[[Return Date]:[Return Date]]&gt;=G$5)*(Table2[[Last Name]:[Last Name]]=$A42)*(Table2[[Event]:[Event]]="TDY")),"TDY",IF(SUMPRODUCT((Table2[[Start Date]:[Start Date]]&lt;=G$5)*(Table2[[Return Date]:[Return Date]]&gt;=G$5)*(Table2[[Last Name]:[Last Name]]=$A42)*(Table2[[Event]:[Event]]="Quarters")),"QTRS",IF(SUMPRODUCT((Table2[[Start Date]:[Start Date]]&lt;=G$5)*(Table2[[Return Date]:[Return Date]]&gt;=G$5)*(Table2[[Last Name]:[Last Name]]=$A42)*(Table2[[Event]:[Event]]="Appt")),"APPT",IF(SUMPRODUCT((Table2[[Start Date]:[Start Date]]&lt;=G$5)*(Table2[[Return Date]:[Return Date]]&gt;=G$5)*(Table2[[Last Name]:[Last Name]]=$A42)*(Table2[[Event]:[Event]]="Bay Orderly")),"BO",IF(SUMPRODUCT((Table2[[Start Date]:[Start Date]]&lt;=G$5)*(Table2[[Return Date]:[Return Date]]&gt;=G$5)*(Table2[[Last Name]:[Last Name]]=$A42)*(Table2[[Event]:[Event]]="Training")),"TRN",IF(SUMPRODUCT((Table2[[Start Date]:[Start Date]]&lt;=G$5)*(Table2[[Return Date]:[Return Date]]&gt;=G$5)*(Table2[[Last Name]:[Last Name]]=$A42)*(Table2[[Event]:[Event]]="PME")),"PME",IF(SUMPRODUCT((Table2[[Start Date]:[Start Date]]&lt;=G$5)*(Table2[[Return Date]:[Return Date]]&gt;=G$5)*(Table2[[Last Name]:[Last Name]]=$A42)*(Table2[[Event]:[Event]]="Leave")),"LV","")))))))),0)</f>
        <v/>
      </c>
      <c r="H42" s="28" t="str">
        <f>IF($A42&lt;&gt;"",IF(SUMPRODUCT((Table2[[Start Date]:[Start Date]]&lt;=H$5)*(Table2[[Return Date]:[Return Date]]&gt;=H$5)*(Table2[[Last Name]:[Last Name]]=$A42)*(Table2[[Event]:[Event]]="Deployed")),"DPLY",IF(SUMPRODUCT((Table2[[Start Date]:[Start Date]]&lt;=H$5)*(Table2[[Return Date]:[Return Date]]&gt;=H$5)*(Table2[[Last Name]:[Last Name]]=$A42)*(Table2[[Event]:[Event]]="TDY")),"TDY",IF(SUMPRODUCT((Table2[[Start Date]:[Start Date]]&lt;=H$5)*(Table2[[Return Date]:[Return Date]]&gt;=H$5)*(Table2[[Last Name]:[Last Name]]=$A42)*(Table2[[Event]:[Event]]="Quarters")),"QTRS",IF(SUMPRODUCT((Table2[[Start Date]:[Start Date]]&lt;=H$5)*(Table2[[Return Date]:[Return Date]]&gt;=H$5)*(Table2[[Last Name]:[Last Name]]=$A42)*(Table2[[Event]:[Event]]="Appt")),"APPT",IF(SUMPRODUCT((Table2[[Start Date]:[Start Date]]&lt;=H$5)*(Table2[[Return Date]:[Return Date]]&gt;=H$5)*(Table2[[Last Name]:[Last Name]]=$A42)*(Table2[[Event]:[Event]]="Bay Orderly")),"BO",IF(SUMPRODUCT((Table2[[Start Date]:[Start Date]]&lt;=H$5)*(Table2[[Return Date]:[Return Date]]&gt;=H$5)*(Table2[[Last Name]:[Last Name]]=$A42)*(Table2[[Event]:[Event]]="Training")),"TRN",IF(SUMPRODUCT((Table2[[Start Date]:[Start Date]]&lt;=H$5)*(Table2[[Return Date]:[Return Date]]&gt;=H$5)*(Table2[[Last Name]:[Last Name]]=$A42)*(Table2[[Event]:[Event]]="PME")),"PME",IF(SUMPRODUCT((Table2[[Start Date]:[Start Date]]&lt;=H$5)*(Table2[[Return Date]:[Return Date]]&gt;=H$5)*(Table2[[Last Name]:[Last Name]]=$A42)*(Table2[[Event]:[Event]]="Leave")),"LV","")))))))),0)</f>
        <v/>
      </c>
      <c r="I42" s="28" t="str">
        <f>IF($A42&lt;&gt;"",IF(SUMPRODUCT((Table2[[Start Date]:[Start Date]]&lt;=I$5)*(Table2[[Return Date]:[Return Date]]&gt;=I$5)*(Table2[[Last Name]:[Last Name]]=$A42)*(Table2[[Event]:[Event]]="Deployed")),"DPLY",IF(SUMPRODUCT((Table2[[Start Date]:[Start Date]]&lt;=I$5)*(Table2[[Return Date]:[Return Date]]&gt;=I$5)*(Table2[[Last Name]:[Last Name]]=$A42)*(Table2[[Event]:[Event]]="TDY")),"TDY",IF(SUMPRODUCT((Table2[[Start Date]:[Start Date]]&lt;=I$5)*(Table2[[Return Date]:[Return Date]]&gt;=I$5)*(Table2[[Last Name]:[Last Name]]=$A42)*(Table2[[Event]:[Event]]="Quarters")),"QTRS",IF(SUMPRODUCT((Table2[[Start Date]:[Start Date]]&lt;=I$5)*(Table2[[Return Date]:[Return Date]]&gt;=I$5)*(Table2[[Last Name]:[Last Name]]=$A42)*(Table2[[Event]:[Event]]="Appt")),"APPT",IF(SUMPRODUCT((Table2[[Start Date]:[Start Date]]&lt;=I$5)*(Table2[[Return Date]:[Return Date]]&gt;=I$5)*(Table2[[Last Name]:[Last Name]]=$A42)*(Table2[[Event]:[Event]]="Bay Orderly")),"BO",IF(SUMPRODUCT((Table2[[Start Date]:[Start Date]]&lt;=I$5)*(Table2[[Return Date]:[Return Date]]&gt;=I$5)*(Table2[[Last Name]:[Last Name]]=$A42)*(Table2[[Event]:[Event]]="Training")),"TRN",IF(SUMPRODUCT((Table2[[Start Date]:[Start Date]]&lt;=I$5)*(Table2[[Return Date]:[Return Date]]&gt;=I$5)*(Table2[[Last Name]:[Last Name]]=$A42)*(Table2[[Event]:[Event]]="PME")),"PME",IF(SUMPRODUCT((Table2[[Start Date]:[Start Date]]&lt;=I$5)*(Table2[[Return Date]:[Return Date]]&gt;=I$5)*(Table2[[Last Name]:[Last Name]]=$A42)*(Table2[[Event]:[Event]]="Leave")),"LV","")))))))),0)</f>
        <v/>
      </c>
      <c r="J42" s="28" t="str">
        <f>IF($A42&lt;&gt;"",IF(SUMPRODUCT((Table2[[Start Date]:[Start Date]]&lt;=J$5)*(Table2[[Return Date]:[Return Date]]&gt;=J$5)*(Table2[[Last Name]:[Last Name]]=$A42)*(Table2[[Event]:[Event]]="Deployed")),"DPLY",IF(SUMPRODUCT((Table2[[Start Date]:[Start Date]]&lt;=J$5)*(Table2[[Return Date]:[Return Date]]&gt;=J$5)*(Table2[[Last Name]:[Last Name]]=$A42)*(Table2[[Event]:[Event]]="TDY")),"TDY",IF(SUMPRODUCT((Table2[[Start Date]:[Start Date]]&lt;=J$5)*(Table2[[Return Date]:[Return Date]]&gt;=J$5)*(Table2[[Last Name]:[Last Name]]=$A42)*(Table2[[Event]:[Event]]="Quarters")),"QTRS",IF(SUMPRODUCT((Table2[[Start Date]:[Start Date]]&lt;=J$5)*(Table2[[Return Date]:[Return Date]]&gt;=J$5)*(Table2[[Last Name]:[Last Name]]=$A42)*(Table2[[Event]:[Event]]="Appt")),"APPT",IF(SUMPRODUCT((Table2[[Start Date]:[Start Date]]&lt;=J$5)*(Table2[[Return Date]:[Return Date]]&gt;=J$5)*(Table2[[Last Name]:[Last Name]]=$A42)*(Table2[[Event]:[Event]]="Bay Orderly")),"BO",IF(SUMPRODUCT((Table2[[Start Date]:[Start Date]]&lt;=J$5)*(Table2[[Return Date]:[Return Date]]&gt;=J$5)*(Table2[[Last Name]:[Last Name]]=$A42)*(Table2[[Event]:[Event]]="Training")),"TRN",IF(SUMPRODUCT((Table2[[Start Date]:[Start Date]]&lt;=J$5)*(Table2[[Return Date]:[Return Date]]&gt;=J$5)*(Table2[[Last Name]:[Last Name]]=$A42)*(Table2[[Event]:[Event]]="PME")),"PME",IF(SUMPRODUCT((Table2[[Start Date]:[Start Date]]&lt;=J$5)*(Table2[[Return Date]:[Return Date]]&gt;=J$5)*(Table2[[Last Name]:[Last Name]]=$A42)*(Table2[[Event]:[Event]]="Leave")),"LV","")))))))),0)</f>
        <v/>
      </c>
      <c r="K42" s="28" t="str">
        <f>IF($A42&lt;&gt;"",IF(SUMPRODUCT((Table2[[Start Date]:[Start Date]]&lt;=K$5)*(Table2[[Return Date]:[Return Date]]&gt;=K$5)*(Table2[[Last Name]:[Last Name]]=$A42)*(Table2[[Event]:[Event]]="Deployed")),"DPLY",IF(SUMPRODUCT((Table2[[Start Date]:[Start Date]]&lt;=K$5)*(Table2[[Return Date]:[Return Date]]&gt;=K$5)*(Table2[[Last Name]:[Last Name]]=$A42)*(Table2[[Event]:[Event]]="TDY")),"TDY",IF(SUMPRODUCT((Table2[[Start Date]:[Start Date]]&lt;=K$5)*(Table2[[Return Date]:[Return Date]]&gt;=K$5)*(Table2[[Last Name]:[Last Name]]=$A42)*(Table2[[Event]:[Event]]="Quarters")),"QTRS",IF(SUMPRODUCT((Table2[[Start Date]:[Start Date]]&lt;=K$5)*(Table2[[Return Date]:[Return Date]]&gt;=K$5)*(Table2[[Last Name]:[Last Name]]=$A42)*(Table2[[Event]:[Event]]="Appt")),"APPT",IF(SUMPRODUCT((Table2[[Start Date]:[Start Date]]&lt;=K$5)*(Table2[[Return Date]:[Return Date]]&gt;=K$5)*(Table2[[Last Name]:[Last Name]]=$A42)*(Table2[[Event]:[Event]]="Bay Orderly")),"BO",IF(SUMPRODUCT((Table2[[Start Date]:[Start Date]]&lt;=K$5)*(Table2[[Return Date]:[Return Date]]&gt;=K$5)*(Table2[[Last Name]:[Last Name]]=$A42)*(Table2[[Event]:[Event]]="Training")),"TRN",IF(SUMPRODUCT((Table2[[Start Date]:[Start Date]]&lt;=K$5)*(Table2[[Return Date]:[Return Date]]&gt;=K$5)*(Table2[[Last Name]:[Last Name]]=$A42)*(Table2[[Event]:[Event]]="PME")),"PME",IF(SUMPRODUCT((Table2[[Start Date]:[Start Date]]&lt;=K$5)*(Table2[[Return Date]:[Return Date]]&gt;=K$5)*(Table2[[Last Name]:[Last Name]]=$A42)*(Table2[[Event]:[Event]]="Leave")),"LV","")))))))),0)</f>
        <v/>
      </c>
      <c r="L42" s="28" t="str">
        <f>IF($A42&lt;&gt;"",IF(SUMPRODUCT((Table2[[Start Date]:[Start Date]]&lt;=L$5)*(Table2[[Return Date]:[Return Date]]&gt;=L$5)*(Table2[[Last Name]:[Last Name]]=$A42)*(Table2[[Event]:[Event]]="Deployed")),"DPLY",IF(SUMPRODUCT((Table2[[Start Date]:[Start Date]]&lt;=L$5)*(Table2[[Return Date]:[Return Date]]&gt;=L$5)*(Table2[[Last Name]:[Last Name]]=$A42)*(Table2[[Event]:[Event]]="TDY")),"TDY",IF(SUMPRODUCT((Table2[[Start Date]:[Start Date]]&lt;=L$5)*(Table2[[Return Date]:[Return Date]]&gt;=L$5)*(Table2[[Last Name]:[Last Name]]=$A42)*(Table2[[Event]:[Event]]="Quarters")),"QTRS",IF(SUMPRODUCT((Table2[[Start Date]:[Start Date]]&lt;=L$5)*(Table2[[Return Date]:[Return Date]]&gt;=L$5)*(Table2[[Last Name]:[Last Name]]=$A42)*(Table2[[Event]:[Event]]="Appt")),"APPT",IF(SUMPRODUCT((Table2[[Start Date]:[Start Date]]&lt;=L$5)*(Table2[[Return Date]:[Return Date]]&gt;=L$5)*(Table2[[Last Name]:[Last Name]]=$A42)*(Table2[[Event]:[Event]]="Bay Orderly")),"BO",IF(SUMPRODUCT((Table2[[Start Date]:[Start Date]]&lt;=L$5)*(Table2[[Return Date]:[Return Date]]&gt;=L$5)*(Table2[[Last Name]:[Last Name]]=$A42)*(Table2[[Event]:[Event]]="Training")),"TRN",IF(SUMPRODUCT((Table2[[Start Date]:[Start Date]]&lt;=L$5)*(Table2[[Return Date]:[Return Date]]&gt;=L$5)*(Table2[[Last Name]:[Last Name]]=$A42)*(Table2[[Event]:[Event]]="PME")),"PME",IF(SUMPRODUCT((Table2[[Start Date]:[Start Date]]&lt;=L$5)*(Table2[[Return Date]:[Return Date]]&gt;=L$5)*(Table2[[Last Name]:[Last Name]]=$A42)*(Table2[[Event]:[Event]]="Leave")),"LV","")))))))),0)</f>
        <v/>
      </c>
      <c r="M42" s="28" t="str">
        <f>IF($A42&lt;&gt;"",IF(SUMPRODUCT((Table2[[Start Date]:[Start Date]]&lt;=M$5)*(Table2[[Return Date]:[Return Date]]&gt;=M$5)*(Table2[[Last Name]:[Last Name]]=$A42)*(Table2[[Event]:[Event]]="Deployed")),"DPLY",IF(SUMPRODUCT((Table2[[Start Date]:[Start Date]]&lt;=M$5)*(Table2[[Return Date]:[Return Date]]&gt;=M$5)*(Table2[[Last Name]:[Last Name]]=$A42)*(Table2[[Event]:[Event]]="TDY")),"TDY",IF(SUMPRODUCT((Table2[[Start Date]:[Start Date]]&lt;=M$5)*(Table2[[Return Date]:[Return Date]]&gt;=M$5)*(Table2[[Last Name]:[Last Name]]=$A42)*(Table2[[Event]:[Event]]="Quarters")),"QTRS",IF(SUMPRODUCT((Table2[[Start Date]:[Start Date]]&lt;=M$5)*(Table2[[Return Date]:[Return Date]]&gt;=M$5)*(Table2[[Last Name]:[Last Name]]=$A42)*(Table2[[Event]:[Event]]="Appt")),"APPT",IF(SUMPRODUCT((Table2[[Start Date]:[Start Date]]&lt;=M$5)*(Table2[[Return Date]:[Return Date]]&gt;=M$5)*(Table2[[Last Name]:[Last Name]]=$A42)*(Table2[[Event]:[Event]]="Bay Orderly")),"BO",IF(SUMPRODUCT((Table2[[Start Date]:[Start Date]]&lt;=M$5)*(Table2[[Return Date]:[Return Date]]&gt;=M$5)*(Table2[[Last Name]:[Last Name]]=$A42)*(Table2[[Event]:[Event]]="Training")),"TRN",IF(SUMPRODUCT((Table2[[Start Date]:[Start Date]]&lt;=M$5)*(Table2[[Return Date]:[Return Date]]&gt;=M$5)*(Table2[[Last Name]:[Last Name]]=$A42)*(Table2[[Event]:[Event]]="PME")),"PME",IF(SUMPRODUCT((Table2[[Start Date]:[Start Date]]&lt;=M$5)*(Table2[[Return Date]:[Return Date]]&gt;=M$5)*(Table2[[Last Name]:[Last Name]]=$A42)*(Table2[[Event]:[Event]]="Leave")),"LV","")))))))),0)</f>
        <v/>
      </c>
      <c r="N42" s="28" t="str">
        <f>IF($A42&lt;&gt;"",IF(SUMPRODUCT((Table2[[Start Date]:[Start Date]]&lt;=N$5)*(Table2[[Return Date]:[Return Date]]&gt;=N$5)*(Table2[[Last Name]:[Last Name]]=$A42)*(Table2[[Event]:[Event]]="Deployed")),"DPLY",IF(SUMPRODUCT((Table2[[Start Date]:[Start Date]]&lt;=N$5)*(Table2[[Return Date]:[Return Date]]&gt;=N$5)*(Table2[[Last Name]:[Last Name]]=$A42)*(Table2[[Event]:[Event]]="TDY")),"TDY",IF(SUMPRODUCT((Table2[[Start Date]:[Start Date]]&lt;=N$5)*(Table2[[Return Date]:[Return Date]]&gt;=N$5)*(Table2[[Last Name]:[Last Name]]=$A42)*(Table2[[Event]:[Event]]="Quarters")),"QTRS",IF(SUMPRODUCT((Table2[[Start Date]:[Start Date]]&lt;=N$5)*(Table2[[Return Date]:[Return Date]]&gt;=N$5)*(Table2[[Last Name]:[Last Name]]=$A42)*(Table2[[Event]:[Event]]="Appt")),"APPT",IF(SUMPRODUCT((Table2[[Start Date]:[Start Date]]&lt;=N$5)*(Table2[[Return Date]:[Return Date]]&gt;=N$5)*(Table2[[Last Name]:[Last Name]]=$A42)*(Table2[[Event]:[Event]]="Bay Orderly")),"BO",IF(SUMPRODUCT((Table2[[Start Date]:[Start Date]]&lt;=N$5)*(Table2[[Return Date]:[Return Date]]&gt;=N$5)*(Table2[[Last Name]:[Last Name]]=$A42)*(Table2[[Event]:[Event]]="Training")),"TRN",IF(SUMPRODUCT((Table2[[Start Date]:[Start Date]]&lt;=N$5)*(Table2[[Return Date]:[Return Date]]&gt;=N$5)*(Table2[[Last Name]:[Last Name]]=$A42)*(Table2[[Event]:[Event]]="PME")),"PME",IF(SUMPRODUCT((Table2[[Start Date]:[Start Date]]&lt;=N$5)*(Table2[[Return Date]:[Return Date]]&gt;=N$5)*(Table2[[Last Name]:[Last Name]]=$A42)*(Table2[[Event]:[Event]]="Leave")),"LV","")))))))),0)</f>
        <v/>
      </c>
      <c r="O42" s="28" t="str">
        <f>IF($A42&lt;&gt;"",IF(SUMPRODUCT((Table2[[Start Date]:[Start Date]]&lt;=O$5)*(Table2[[Return Date]:[Return Date]]&gt;=O$5)*(Table2[[Last Name]:[Last Name]]=$A42)*(Table2[[Event]:[Event]]="Deployed")),"DPLY",IF(SUMPRODUCT((Table2[[Start Date]:[Start Date]]&lt;=O$5)*(Table2[[Return Date]:[Return Date]]&gt;=O$5)*(Table2[[Last Name]:[Last Name]]=$A42)*(Table2[[Event]:[Event]]="TDY")),"TDY",IF(SUMPRODUCT((Table2[[Start Date]:[Start Date]]&lt;=O$5)*(Table2[[Return Date]:[Return Date]]&gt;=O$5)*(Table2[[Last Name]:[Last Name]]=$A42)*(Table2[[Event]:[Event]]="Quarters")),"QTRS",IF(SUMPRODUCT((Table2[[Start Date]:[Start Date]]&lt;=O$5)*(Table2[[Return Date]:[Return Date]]&gt;=O$5)*(Table2[[Last Name]:[Last Name]]=$A42)*(Table2[[Event]:[Event]]="Appt")),"APPT",IF(SUMPRODUCT((Table2[[Start Date]:[Start Date]]&lt;=O$5)*(Table2[[Return Date]:[Return Date]]&gt;=O$5)*(Table2[[Last Name]:[Last Name]]=$A42)*(Table2[[Event]:[Event]]="Bay Orderly")),"BO",IF(SUMPRODUCT((Table2[[Start Date]:[Start Date]]&lt;=O$5)*(Table2[[Return Date]:[Return Date]]&gt;=O$5)*(Table2[[Last Name]:[Last Name]]=$A42)*(Table2[[Event]:[Event]]="Training")),"TRN",IF(SUMPRODUCT((Table2[[Start Date]:[Start Date]]&lt;=O$5)*(Table2[[Return Date]:[Return Date]]&gt;=O$5)*(Table2[[Last Name]:[Last Name]]=$A42)*(Table2[[Event]:[Event]]="PME")),"PME",IF(SUMPRODUCT((Table2[[Start Date]:[Start Date]]&lt;=O$5)*(Table2[[Return Date]:[Return Date]]&gt;=O$5)*(Table2[[Last Name]:[Last Name]]=$A42)*(Table2[[Event]:[Event]]="Leave")),"LV","")))))))),0)</f>
        <v/>
      </c>
      <c r="P42" s="28" t="str">
        <f>IF($A42&lt;&gt;"",IF(SUMPRODUCT((Table2[[Start Date]:[Start Date]]&lt;=P$5)*(Table2[[Return Date]:[Return Date]]&gt;=P$5)*(Table2[[Last Name]:[Last Name]]=$A42)*(Table2[[Event]:[Event]]="Deployed")),"DPLY",IF(SUMPRODUCT((Table2[[Start Date]:[Start Date]]&lt;=P$5)*(Table2[[Return Date]:[Return Date]]&gt;=P$5)*(Table2[[Last Name]:[Last Name]]=$A42)*(Table2[[Event]:[Event]]="TDY")),"TDY",IF(SUMPRODUCT((Table2[[Start Date]:[Start Date]]&lt;=P$5)*(Table2[[Return Date]:[Return Date]]&gt;=P$5)*(Table2[[Last Name]:[Last Name]]=$A42)*(Table2[[Event]:[Event]]="Quarters")),"QTRS",IF(SUMPRODUCT((Table2[[Start Date]:[Start Date]]&lt;=P$5)*(Table2[[Return Date]:[Return Date]]&gt;=P$5)*(Table2[[Last Name]:[Last Name]]=$A42)*(Table2[[Event]:[Event]]="Appt")),"APPT",IF(SUMPRODUCT((Table2[[Start Date]:[Start Date]]&lt;=P$5)*(Table2[[Return Date]:[Return Date]]&gt;=P$5)*(Table2[[Last Name]:[Last Name]]=$A42)*(Table2[[Event]:[Event]]="Bay Orderly")),"BO",IF(SUMPRODUCT((Table2[[Start Date]:[Start Date]]&lt;=P$5)*(Table2[[Return Date]:[Return Date]]&gt;=P$5)*(Table2[[Last Name]:[Last Name]]=$A42)*(Table2[[Event]:[Event]]="Training")),"TRN",IF(SUMPRODUCT((Table2[[Start Date]:[Start Date]]&lt;=P$5)*(Table2[[Return Date]:[Return Date]]&gt;=P$5)*(Table2[[Last Name]:[Last Name]]=$A42)*(Table2[[Event]:[Event]]="PME")),"PME",IF(SUMPRODUCT((Table2[[Start Date]:[Start Date]]&lt;=P$5)*(Table2[[Return Date]:[Return Date]]&gt;=P$5)*(Table2[[Last Name]:[Last Name]]=$A42)*(Table2[[Event]:[Event]]="Leave")),"LV","")))))))),0)</f>
        <v/>
      </c>
      <c r="Q42" s="28" t="str">
        <f>IF($A42&lt;&gt;"",IF(SUMPRODUCT((Table2[[Start Date]:[Start Date]]&lt;=Q$5)*(Table2[[Return Date]:[Return Date]]&gt;=Q$5)*(Table2[[Last Name]:[Last Name]]=$A42)*(Table2[[Event]:[Event]]="Deployed")),"DPLY",IF(SUMPRODUCT((Table2[[Start Date]:[Start Date]]&lt;=Q$5)*(Table2[[Return Date]:[Return Date]]&gt;=Q$5)*(Table2[[Last Name]:[Last Name]]=$A42)*(Table2[[Event]:[Event]]="TDY")),"TDY",IF(SUMPRODUCT((Table2[[Start Date]:[Start Date]]&lt;=Q$5)*(Table2[[Return Date]:[Return Date]]&gt;=Q$5)*(Table2[[Last Name]:[Last Name]]=$A42)*(Table2[[Event]:[Event]]="Quarters")),"QTRS",IF(SUMPRODUCT((Table2[[Start Date]:[Start Date]]&lt;=Q$5)*(Table2[[Return Date]:[Return Date]]&gt;=Q$5)*(Table2[[Last Name]:[Last Name]]=$A42)*(Table2[[Event]:[Event]]="Appt")),"APPT",IF(SUMPRODUCT((Table2[[Start Date]:[Start Date]]&lt;=Q$5)*(Table2[[Return Date]:[Return Date]]&gt;=Q$5)*(Table2[[Last Name]:[Last Name]]=$A42)*(Table2[[Event]:[Event]]="Bay Orderly")),"BO",IF(SUMPRODUCT((Table2[[Start Date]:[Start Date]]&lt;=Q$5)*(Table2[[Return Date]:[Return Date]]&gt;=Q$5)*(Table2[[Last Name]:[Last Name]]=$A42)*(Table2[[Event]:[Event]]="Training")),"TRN",IF(SUMPRODUCT((Table2[[Start Date]:[Start Date]]&lt;=Q$5)*(Table2[[Return Date]:[Return Date]]&gt;=Q$5)*(Table2[[Last Name]:[Last Name]]=$A42)*(Table2[[Event]:[Event]]="PME")),"PME",IF(SUMPRODUCT((Table2[[Start Date]:[Start Date]]&lt;=Q$5)*(Table2[[Return Date]:[Return Date]]&gt;=Q$5)*(Table2[[Last Name]:[Last Name]]=$A42)*(Table2[[Event]:[Event]]="Leave")),"LV","")))))))),0)</f>
        <v/>
      </c>
      <c r="R42" s="28" t="str">
        <f>IF($A42&lt;&gt;"",IF(SUMPRODUCT((Table2[[Start Date]:[Start Date]]&lt;=R$5)*(Table2[[Return Date]:[Return Date]]&gt;=R$5)*(Table2[[Last Name]:[Last Name]]=$A42)*(Table2[[Event]:[Event]]="Deployed")),"DPLY",IF(SUMPRODUCT((Table2[[Start Date]:[Start Date]]&lt;=R$5)*(Table2[[Return Date]:[Return Date]]&gt;=R$5)*(Table2[[Last Name]:[Last Name]]=$A42)*(Table2[[Event]:[Event]]="TDY")),"TDY",IF(SUMPRODUCT((Table2[[Start Date]:[Start Date]]&lt;=R$5)*(Table2[[Return Date]:[Return Date]]&gt;=R$5)*(Table2[[Last Name]:[Last Name]]=$A42)*(Table2[[Event]:[Event]]="Quarters")),"QTRS",IF(SUMPRODUCT((Table2[[Start Date]:[Start Date]]&lt;=R$5)*(Table2[[Return Date]:[Return Date]]&gt;=R$5)*(Table2[[Last Name]:[Last Name]]=$A42)*(Table2[[Event]:[Event]]="Appt")),"APPT",IF(SUMPRODUCT((Table2[[Start Date]:[Start Date]]&lt;=R$5)*(Table2[[Return Date]:[Return Date]]&gt;=R$5)*(Table2[[Last Name]:[Last Name]]=$A42)*(Table2[[Event]:[Event]]="Bay Orderly")),"BO",IF(SUMPRODUCT((Table2[[Start Date]:[Start Date]]&lt;=R$5)*(Table2[[Return Date]:[Return Date]]&gt;=R$5)*(Table2[[Last Name]:[Last Name]]=$A42)*(Table2[[Event]:[Event]]="Training")),"TRN",IF(SUMPRODUCT((Table2[[Start Date]:[Start Date]]&lt;=R$5)*(Table2[[Return Date]:[Return Date]]&gt;=R$5)*(Table2[[Last Name]:[Last Name]]=$A42)*(Table2[[Event]:[Event]]="PME")),"PME",IF(SUMPRODUCT((Table2[[Start Date]:[Start Date]]&lt;=R$5)*(Table2[[Return Date]:[Return Date]]&gt;=R$5)*(Table2[[Last Name]:[Last Name]]=$A42)*(Table2[[Event]:[Event]]="Leave")),"LV","")))))))),0)</f>
        <v/>
      </c>
      <c r="S42" s="28" t="str">
        <f>IF($A42&lt;&gt;"",IF(SUMPRODUCT((Table2[[Start Date]:[Start Date]]&lt;=S$5)*(Table2[[Return Date]:[Return Date]]&gt;=S$5)*(Table2[[Last Name]:[Last Name]]=$A42)*(Table2[[Event]:[Event]]="Deployed")),"DPLY",IF(SUMPRODUCT((Table2[[Start Date]:[Start Date]]&lt;=S$5)*(Table2[[Return Date]:[Return Date]]&gt;=S$5)*(Table2[[Last Name]:[Last Name]]=$A42)*(Table2[[Event]:[Event]]="TDY")),"TDY",IF(SUMPRODUCT((Table2[[Start Date]:[Start Date]]&lt;=S$5)*(Table2[[Return Date]:[Return Date]]&gt;=S$5)*(Table2[[Last Name]:[Last Name]]=$A42)*(Table2[[Event]:[Event]]="Quarters")),"QTRS",IF(SUMPRODUCT((Table2[[Start Date]:[Start Date]]&lt;=S$5)*(Table2[[Return Date]:[Return Date]]&gt;=S$5)*(Table2[[Last Name]:[Last Name]]=$A42)*(Table2[[Event]:[Event]]="Appt")),"APPT",IF(SUMPRODUCT((Table2[[Start Date]:[Start Date]]&lt;=S$5)*(Table2[[Return Date]:[Return Date]]&gt;=S$5)*(Table2[[Last Name]:[Last Name]]=$A42)*(Table2[[Event]:[Event]]="Bay Orderly")),"BO",IF(SUMPRODUCT((Table2[[Start Date]:[Start Date]]&lt;=S$5)*(Table2[[Return Date]:[Return Date]]&gt;=S$5)*(Table2[[Last Name]:[Last Name]]=$A42)*(Table2[[Event]:[Event]]="Training")),"TRN",IF(SUMPRODUCT((Table2[[Start Date]:[Start Date]]&lt;=S$5)*(Table2[[Return Date]:[Return Date]]&gt;=S$5)*(Table2[[Last Name]:[Last Name]]=$A42)*(Table2[[Event]:[Event]]="PME")),"PME",IF(SUMPRODUCT((Table2[[Start Date]:[Start Date]]&lt;=S$5)*(Table2[[Return Date]:[Return Date]]&gt;=S$5)*(Table2[[Last Name]:[Last Name]]=$A42)*(Table2[[Event]:[Event]]="Leave")),"LV","")))))))),0)</f>
        <v/>
      </c>
      <c r="T42" s="28" t="str">
        <f>IF($A42&lt;&gt;"",IF(SUMPRODUCT((Table2[[Start Date]:[Start Date]]&lt;=T$5)*(Table2[[Return Date]:[Return Date]]&gt;=T$5)*(Table2[[Last Name]:[Last Name]]=$A42)*(Table2[[Event]:[Event]]="Deployed")),"DPLY",IF(SUMPRODUCT((Table2[[Start Date]:[Start Date]]&lt;=T$5)*(Table2[[Return Date]:[Return Date]]&gt;=T$5)*(Table2[[Last Name]:[Last Name]]=$A42)*(Table2[[Event]:[Event]]="TDY")),"TDY",IF(SUMPRODUCT((Table2[[Start Date]:[Start Date]]&lt;=T$5)*(Table2[[Return Date]:[Return Date]]&gt;=T$5)*(Table2[[Last Name]:[Last Name]]=$A42)*(Table2[[Event]:[Event]]="Quarters")),"QTRS",IF(SUMPRODUCT((Table2[[Start Date]:[Start Date]]&lt;=T$5)*(Table2[[Return Date]:[Return Date]]&gt;=T$5)*(Table2[[Last Name]:[Last Name]]=$A42)*(Table2[[Event]:[Event]]="Appt")),"APPT",IF(SUMPRODUCT((Table2[[Start Date]:[Start Date]]&lt;=T$5)*(Table2[[Return Date]:[Return Date]]&gt;=T$5)*(Table2[[Last Name]:[Last Name]]=$A42)*(Table2[[Event]:[Event]]="Bay Orderly")),"BO",IF(SUMPRODUCT((Table2[[Start Date]:[Start Date]]&lt;=T$5)*(Table2[[Return Date]:[Return Date]]&gt;=T$5)*(Table2[[Last Name]:[Last Name]]=$A42)*(Table2[[Event]:[Event]]="Training")),"TRN",IF(SUMPRODUCT((Table2[[Start Date]:[Start Date]]&lt;=T$5)*(Table2[[Return Date]:[Return Date]]&gt;=T$5)*(Table2[[Last Name]:[Last Name]]=$A42)*(Table2[[Event]:[Event]]="PME")),"PME",IF(SUMPRODUCT((Table2[[Start Date]:[Start Date]]&lt;=T$5)*(Table2[[Return Date]:[Return Date]]&gt;=T$5)*(Table2[[Last Name]:[Last Name]]=$A42)*(Table2[[Event]:[Event]]="Leave")),"LV","")))))))),0)</f>
        <v/>
      </c>
      <c r="U42" s="28" t="str">
        <f>IF($A42&lt;&gt;"",IF(SUMPRODUCT((Table2[[Start Date]:[Start Date]]&lt;=U$5)*(Table2[[Return Date]:[Return Date]]&gt;=U$5)*(Table2[[Last Name]:[Last Name]]=$A42)*(Table2[[Event]:[Event]]="Deployed")),"DPLY",IF(SUMPRODUCT((Table2[[Start Date]:[Start Date]]&lt;=U$5)*(Table2[[Return Date]:[Return Date]]&gt;=U$5)*(Table2[[Last Name]:[Last Name]]=$A42)*(Table2[[Event]:[Event]]="TDY")),"TDY",IF(SUMPRODUCT((Table2[[Start Date]:[Start Date]]&lt;=U$5)*(Table2[[Return Date]:[Return Date]]&gt;=U$5)*(Table2[[Last Name]:[Last Name]]=$A42)*(Table2[[Event]:[Event]]="Quarters")),"QTRS",IF(SUMPRODUCT((Table2[[Start Date]:[Start Date]]&lt;=U$5)*(Table2[[Return Date]:[Return Date]]&gt;=U$5)*(Table2[[Last Name]:[Last Name]]=$A42)*(Table2[[Event]:[Event]]="Appt")),"APPT",IF(SUMPRODUCT((Table2[[Start Date]:[Start Date]]&lt;=U$5)*(Table2[[Return Date]:[Return Date]]&gt;=U$5)*(Table2[[Last Name]:[Last Name]]=$A42)*(Table2[[Event]:[Event]]="Bay Orderly")),"BO",IF(SUMPRODUCT((Table2[[Start Date]:[Start Date]]&lt;=U$5)*(Table2[[Return Date]:[Return Date]]&gt;=U$5)*(Table2[[Last Name]:[Last Name]]=$A42)*(Table2[[Event]:[Event]]="Training")),"TRN",IF(SUMPRODUCT((Table2[[Start Date]:[Start Date]]&lt;=U$5)*(Table2[[Return Date]:[Return Date]]&gt;=U$5)*(Table2[[Last Name]:[Last Name]]=$A42)*(Table2[[Event]:[Event]]="PME")),"PME",IF(SUMPRODUCT((Table2[[Start Date]:[Start Date]]&lt;=U$5)*(Table2[[Return Date]:[Return Date]]&gt;=U$5)*(Table2[[Last Name]:[Last Name]]=$A42)*(Table2[[Event]:[Event]]="Leave")),"LV","")))))))),0)</f>
        <v/>
      </c>
      <c r="V42" s="28" t="str">
        <f>IF($A42&lt;&gt;"",IF(SUMPRODUCT((Table2[[Start Date]:[Start Date]]&lt;=V$5)*(Table2[[Return Date]:[Return Date]]&gt;=V$5)*(Table2[[Last Name]:[Last Name]]=$A42)*(Table2[[Event]:[Event]]="Deployed")),"DPLY",IF(SUMPRODUCT((Table2[[Start Date]:[Start Date]]&lt;=V$5)*(Table2[[Return Date]:[Return Date]]&gt;=V$5)*(Table2[[Last Name]:[Last Name]]=$A42)*(Table2[[Event]:[Event]]="TDY")),"TDY",IF(SUMPRODUCT((Table2[[Start Date]:[Start Date]]&lt;=V$5)*(Table2[[Return Date]:[Return Date]]&gt;=V$5)*(Table2[[Last Name]:[Last Name]]=$A42)*(Table2[[Event]:[Event]]="Quarters")),"QTRS",IF(SUMPRODUCT((Table2[[Start Date]:[Start Date]]&lt;=V$5)*(Table2[[Return Date]:[Return Date]]&gt;=V$5)*(Table2[[Last Name]:[Last Name]]=$A42)*(Table2[[Event]:[Event]]="Appt")),"APPT",IF(SUMPRODUCT((Table2[[Start Date]:[Start Date]]&lt;=V$5)*(Table2[[Return Date]:[Return Date]]&gt;=V$5)*(Table2[[Last Name]:[Last Name]]=$A42)*(Table2[[Event]:[Event]]="Bay Orderly")),"BO",IF(SUMPRODUCT((Table2[[Start Date]:[Start Date]]&lt;=V$5)*(Table2[[Return Date]:[Return Date]]&gt;=V$5)*(Table2[[Last Name]:[Last Name]]=$A42)*(Table2[[Event]:[Event]]="Training")),"TRN",IF(SUMPRODUCT((Table2[[Start Date]:[Start Date]]&lt;=V$5)*(Table2[[Return Date]:[Return Date]]&gt;=V$5)*(Table2[[Last Name]:[Last Name]]=$A42)*(Table2[[Event]:[Event]]="PME")),"PME",IF(SUMPRODUCT((Table2[[Start Date]:[Start Date]]&lt;=V$5)*(Table2[[Return Date]:[Return Date]]&gt;=V$5)*(Table2[[Last Name]:[Last Name]]=$A42)*(Table2[[Event]:[Event]]="Leave")),"LV","")))))))),0)</f>
        <v/>
      </c>
      <c r="W42" s="28" t="str">
        <f>IF($A42&lt;&gt;"",IF(SUMPRODUCT((Table2[[Start Date]:[Start Date]]&lt;=W$5)*(Table2[[Return Date]:[Return Date]]&gt;=W$5)*(Table2[[Last Name]:[Last Name]]=$A42)*(Table2[[Event]:[Event]]="Deployed")),"DPLY",IF(SUMPRODUCT((Table2[[Start Date]:[Start Date]]&lt;=W$5)*(Table2[[Return Date]:[Return Date]]&gt;=W$5)*(Table2[[Last Name]:[Last Name]]=$A42)*(Table2[[Event]:[Event]]="TDY")),"TDY",IF(SUMPRODUCT((Table2[[Start Date]:[Start Date]]&lt;=W$5)*(Table2[[Return Date]:[Return Date]]&gt;=W$5)*(Table2[[Last Name]:[Last Name]]=$A42)*(Table2[[Event]:[Event]]="Quarters")),"QTRS",IF(SUMPRODUCT((Table2[[Start Date]:[Start Date]]&lt;=W$5)*(Table2[[Return Date]:[Return Date]]&gt;=W$5)*(Table2[[Last Name]:[Last Name]]=$A42)*(Table2[[Event]:[Event]]="Appt")),"APPT",IF(SUMPRODUCT((Table2[[Start Date]:[Start Date]]&lt;=W$5)*(Table2[[Return Date]:[Return Date]]&gt;=W$5)*(Table2[[Last Name]:[Last Name]]=$A42)*(Table2[[Event]:[Event]]="Bay Orderly")),"BO",IF(SUMPRODUCT((Table2[[Start Date]:[Start Date]]&lt;=W$5)*(Table2[[Return Date]:[Return Date]]&gt;=W$5)*(Table2[[Last Name]:[Last Name]]=$A42)*(Table2[[Event]:[Event]]="Training")),"TRN",IF(SUMPRODUCT((Table2[[Start Date]:[Start Date]]&lt;=W$5)*(Table2[[Return Date]:[Return Date]]&gt;=W$5)*(Table2[[Last Name]:[Last Name]]=$A42)*(Table2[[Event]:[Event]]="PME")),"PME",IF(SUMPRODUCT((Table2[[Start Date]:[Start Date]]&lt;=W$5)*(Table2[[Return Date]:[Return Date]]&gt;=W$5)*(Table2[[Last Name]:[Last Name]]=$A42)*(Table2[[Event]:[Event]]="Leave")),"LV","")))))))),0)</f>
        <v/>
      </c>
      <c r="X42" s="28" t="str">
        <f>IF($A42&lt;&gt;"",IF(SUMPRODUCT((Table2[[Start Date]:[Start Date]]&lt;=X$5)*(Table2[[Return Date]:[Return Date]]&gt;=X$5)*(Table2[[Last Name]:[Last Name]]=$A42)*(Table2[[Event]:[Event]]="Deployed")),"DPLY",IF(SUMPRODUCT((Table2[[Start Date]:[Start Date]]&lt;=X$5)*(Table2[[Return Date]:[Return Date]]&gt;=X$5)*(Table2[[Last Name]:[Last Name]]=$A42)*(Table2[[Event]:[Event]]="TDY")),"TDY",IF(SUMPRODUCT((Table2[[Start Date]:[Start Date]]&lt;=X$5)*(Table2[[Return Date]:[Return Date]]&gt;=X$5)*(Table2[[Last Name]:[Last Name]]=$A42)*(Table2[[Event]:[Event]]="Quarters")),"QTRS",IF(SUMPRODUCT((Table2[[Start Date]:[Start Date]]&lt;=X$5)*(Table2[[Return Date]:[Return Date]]&gt;=X$5)*(Table2[[Last Name]:[Last Name]]=$A42)*(Table2[[Event]:[Event]]="Appt")),"APPT",IF(SUMPRODUCT((Table2[[Start Date]:[Start Date]]&lt;=X$5)*(Table2[[Return Date]:[Return Date]]&gt;=X$5)*(Table2[[Last Name]:[Last Name]]=$A42)*(Table2[[Event]:[Event]]="Bay Orderly")),"BO",IF(SUMPRODUCT((Table2[[Start Date]:[Start Date]]&lt;=X$5)*(Table2[[Return Date]:[Return Date]]&gt;=X$5)*(Table2[[Last Name]:[Last Name]]=$A42)*(Table2[[Event]:[Event]]="Training")),"TRN",IF(SUMPRODUCT((Table2[[Start Date]:[Start Date]]&lt;=X$5)*(Table2[[Return Date]:[Return Date]]&gt;=X$5)*(Table2[[Last Name]:[Last Name]]=$A42)*(Table2[[Event]:[Event]]="PME")),"PME",IF(SUMPRODUCT((Table2[[Start Date]:[Start Date]]&lt;=X$5)*(Table2[[Return Date]:[Return Date]]&gt;=X$5)*(Table2[[Last Name]:[Last Name]]=$A42)*(Table2[[Event]:[Event]]="Leave")),"LV","")))))))),0)</f>
        <v/>
      </c>
      <c r="Y42" s="28" t="str">
        <f>IF($A42&lt;&gt;"",IF(SUMPRODUCT((Table2[[Start Date]:[Start Date]]&lt;=Y$5)*(Table2[[Return Date]:[Return Date]]&gt;=Y$5)*(Table2[[Last Name]:[Last Name]]=$A42)*(Table2[[Event]:[Event]]="Deployed")),"DPLY",IF(SUMPRODUCT((Table2[[Start Date]:[Start Date]]&lt;=Y$5)*(Table2[[Return Date]:[Return Date]]&gt;=Y$5)*(Table2[[Last Name]:[Last Name]]=$A42)*(Table2[[Event]:[Event]]="TDY")),"TDY",IF(SUMPRODUCT((Table2[[Start Date]:[Start Date]]&lt;=Y$5)*(Table2[[Return Date]:[Return Date]]&gt;=Y$5)*(Table2[[Last Name]:[Last Name]]=$A42)*(Table2[[Event]:[Event]]="Quarters")),"QTRS",IF(SUMPRODUCT((Table2[[Start Date]:[Start Date]]&lt;=Y$5)*(Table2[[Return Date]:[Return Date]]&gt;=Y$5)*(Table2[[Last Name]:[Last Name]]=$A42)*(Table2[[Event]:[Event]]="Appt")),"APPT",IF(SUMPRODUCT((Table2[[Start Date]:[Start Date]]&lt;=Y$5)*(Table2[[Return Date]:[Return Date]]&gt;=Y$5)*(Table2[[Last Name]:[Last Name]]=$A42)*(Table2[[Event]:[Event]]="Bay Orderly")),"BO",IF(SUMPRODUCT((Table2[[Start Date]:[Start Date]]&lt;=Y$5)*(Table2[[Return Date]:[Return Date]]&gt;=Y$5)*(Table2[[Last Name]:[Last Name]]=$A42)*(Table2[[Event]:[Event]]="Training")),"TRN",IF(SUMPRODUCT((Table2[[Start Date]:[Start Date]]&lt;=Y$5)*(Table2[[Return Date]:[Return Date]]&gt;=Y$5)*(Table2[[Last Name]:[Last Name]]=$A42)*(Table2[[Event]:[Event]]="PME")),"PME",IF(SUMPRODUCT((Table2[[Start Date]:[Start Date]]&lt;=Y$5)*(Table2[[Return Date]:[Return Date]]&gt;=Y$5)*(Table2[[Last Name]:[Last Name]]=$A42)*(Table2[[Event]:[Event]]="Leave")),"LV","")))))))),0)</f>
        <v/>
      </c>
      <c r="Z42" s="28" t="str">
        <f>IF($A42&lt;&gt;"",IF(SUMPRODUCT((Table2[[Start Date]:[Start Date]]&lt;=Z$5)*(Table2[[Return Date]:[Return Date]]&gt;=Z$5)*(Table2[[Last Name]:[Last Name]]=$A42)*(Table2[[Event]:[Event]]="Deployed")),"DPLY",IF(SUMPRODUCT((Table2[[Start Date]:[Start Date]]&lt;=Z$5)*(Table2[[Return Date]:[Return Date]]&gt;=Z$5)*(Table2[[Last Name]:[Last Name]]=$A42)*(Table2[[Event]:[Event]]="TDY")),"TDY",IF(SUMPRODUCT((Table2[[Start Date]:[Start Date]]&lt;=Z$5)*(Table2[[Return Date]:[Return Date]]&gt;=Z$5)*(Table2[[Last Name]:[Last Name]]=$A42)*(Table2[[Event]:[Event]]="Quarters")),"QTRS",IF(SUMPRODUCT((Table2[[Start Date]:[Start Date]]&lt;=Z$5)*(Table2[[Return Date]:[Return Date]]&gt;=Z$5)*(Table2[[Last Name]:[Last Name]]=$A42)*(Table2[[Event]:[Event]]="Appt")),"APPT",IF(SUMPRODUCT((Table2[[Start Date]:[Start Date]]&lt;=Z$5)*(Table2[[Return Date]:[Return Date]]&gt;=Z$5)*(Table2[[Last Name]:[Last Name]]=$A42)*(Table2[[Event]:[Event]]="Bay Orderly")),"BO",IF(SUMPRODUCT((Table2[[Start Date]:[Start Date]]&lt;=Z$5)*(Table2[[Return Date]:[Return Date]]&gt;=Z$5)*(Table2[[Last Name]:[Last Name]]=$A42)*(Table2[[Event]:[Event]]="Training")),"TRN",IF(SUMPRODUCT((Table2[[Start Date]:[Start Date]]&lt;=Z$5)*(Table2[[Return Date]:[Return Date]]&gt;=Z$5)*(Table2[[Last Name]:[Last Name]]=$A42)*(Table2[[Event]:[Event]]="PME")),"PME",IF(SUMPRODUCT((Table2[[Start Date]:[Start Date]]&lt;=Z$5)*(Table2[[Return Date]:[Return Date]]&gt;=Z$5)*(Table2[[Last Name]:[Last Name]]=$A42)*(Table2[[Event]:[Event]]="Leave")),"LV","")))))))),0)</f>
        <v/>
      </c>
      <c r="AA42" s="28" t="str">
        <f>IF($A42&lt;&gt;"",IF(SUMPRODUCT((Table2[[Start Date]:[Start Date]]&lt;=AA$5)*(Table2[[Return Date]:[Return Date]]&gt;=AA$5)*(Table2[[Last Name]:[Last Name]]=$A42)*(Table2[[Event]:[Event]]="Deployed")),"DPLY",IF(SUMPRODUCT((Table2[[Start Date]:[Start Date]]&lt;=AA$5)*(Table2[[Return Date]:[Return Date]]&gt;=AA$5)*(Table2[[Last Name]:[Last Name]]=$A42)*(Table2[[Event]:[Event]]="TDY")),"TDY",IF(SUMPRODUCT((Table2[[Start Date]:[Start Date]]&lt;=AA$5)*(Table2[[Return Date]:[Return Date]]&gt;=AA$5)*(Table2[[Last Name]:[Last Name]]=$A42)*(Table2[[Event]:[Event]]="Quarters")),"QTRS",IF(SUMPRODUCT((Table2[[Start Date]:[Start Date]]&lt;=AA$5)*(Table2[[Return Date]:[Return Date]]&gt;=AA$5)*(Table2[[Last Name]:[Last Name]]=$A42)*(Table2[[Event]:[Event]]="Appt")),"APPT",IF(SUMPRODUCT((Table2[[Start Date]:[Start Date]]&lt;=AA$5)*(Table2[[Return Date]:[Return Date]]&gt;=AA$5)*(Table2[[Last Name]:[Last Name]]=$A42)*(Table2[[Event]:[Event]]="Bay Orderly")),"BO",IF(SUMPRODUCT((Table2[[Start Date]:[Start Date]]&lt;=AA$5)*(Table2[[Return Date]:[Return Date]]&gt;=AA$5)*(Table2[[Last Name]:[Last Name]]=$A42)*(Table2[[Event]:[Event]]="Training")),"TRN",IF(SUMPRODUCT((Table2[[Start Date]:[Start Date]]&lt;=AA$5)*(Table2[[Return Date]:[Return Date]]&gt;=AA$5)*(Table2[[Last Name]:[Last Name]]=$A42)*(Table2[[Event]:[Event]]="PME")),"PME",IF(SUMPRODUCT((Table2[[Start Date]:[Start Date]]&lt;=AA$5)*(Table2[[Return Date]:[Return Date]]&gt;=AA$5)*(Table2[[Last Name]:[Last Name]]=$A42)*(Table2[[Event]:[Event]]="Leave")),"LV","")))))))),0)</f>
        <v/>
      </c>
      <c r="AB42" s="28" t="str">
        <f>IF($A42&lt;&gt;"",IF(SUMPRODUCT((Table2[[Start Date]:[Start Date]]&lt;=AB$5)*(Table2[[Return Date]:[Return Date]]&gt;=AB$5)*(Table2[[Last Name]:[Last Name]]=$A42)*(Table2[[Event]:[Event]]="Deployed")),"DPLY",IF(SUMPRODUCT((Table2[[Start Date]:[Start Date]]&lt;=AB$5)*(Table2[[Return Date]:[Return Date]]&gt;=AB$5)*(Table2[[Last Name]:[Last Name]]=$A42)*(Table2[[Event]:[Event]]="TDY")),"TDY",IF(SUMPRODUCT((Table2[[Start Date]:[Start Date]]&lt;=AB$5)*(Table2[[Return Date]:[Return Date]]&gt;=AB$5)*(Table2[[Last Name]:[Last Name]]=$A42)*(Table2[[Event]:[Event]]="Quarters")),"QTRS",IF(SUMPRODUCT((Table2[[Start Date]:[Start Date]]&lt;=AB$5)*(Table2[[Return Date]:[Return Date]]&gt;=AB$5)*(Table2[[Last Name]:[Last Name]]=$A42)*(Table2[[Event]:[Event]]="Appt")),"APPT",IF(SUMPRODUCT((Table2[[Start Date]:[Start Date]]&lt;=AB$5)*(Table2[[Return Date]:[Return Date]]&gt;=AB$5)*(Table2[[Last Name]:[Last Name]]=$A42)*(Table2[[Event]:[Event]]="Bay Orderly")),"BO",IF(SUMPRODUCT((Table2[[Start Date]:[Start Date]]&lt;=AB$5)*(Table2[[Return Date]:[Return Date]]&gt;=AB$5)*(Table2[[Last Name]:[Last Name]]=$A42)*(Table2[[Event]:[Event]]="Training")),"TRN",IF(SUMPRODUCT((Table2[[Start Date]:[Start Date]]&lt;=AB$5)*(Table2[[Return Date]:[Return Date]]&gt;=AB$5)*(Table2[[Last Name]:[Last Name]]=$A42)*(Table2[[Event]:[Event]]="PME")),"PME",IF(SUMPRODUCT((Table2[[Start Date]:[Start Date]]&lt;=AB$5)*(Table2[[Return Date]:[Return Date]]&gt;=AB$5)*(Table2[[Last Name]:[Last Name]]=$A42)*(Table2[[Event]:[Event]]="Leave")),"LV","")))))))),0)</f>
        <v/>
      </c>
      <c r="AC42" s="28" t="str">
        <f>IF($A42&lt;&gt;"",IF(SUMPRODUCT((Table2[[Start Date]:[Start Date]]&lt;=AC$5)*(Table2[[Return Date]:[Return Date]]&gt;=AC$5)*(Table2[[Last Name]:[Last Name]]=$A42)*(Table2[[Event]:[Event]]="Deployed")),"DPLY",IF(SUMPRODUCT((Table2[[Start Date]:[Start Date]]&lt;=AC$5)*(Table2[[Return Date]:[Return Date]]&gt;=AC$5)*(Table2[[Last Name]:[Last Name]]=$A42)*(Table2[[Event]:[Event]]="TDY")),"TDY",IF(SUMPRODUCT((Table2[[Start Date]:[Start Date]]&lt;=AC$5)*(Table2[[Return Date]:[Return Date]]&gt;=AC$5)*(Table2[[Last Name]:[Last Name]]=$A42)*(Table2[[Event]:[Event]]="Quarters")),"QTRS",IF(SUMPRODUCT((Table2[[Start Date]:[Start Date]]&lt;=AC$5)*(Table2[[Return Date]:[Return Date]]&gt;=AC$5)*(Table2[[Last Name]:[Last Name]]=$A42)*(Table2[[Event]:[Event]]="Appt")),"APPT",IF(SUMPRODUCT((Table2[[Start Date]:[Start Date]]&lt;=AC$5)*(Table2[[Return Date]:[Return Date]]&gt;=AC$5)*(Table2[[Last Name]:[Last Name]]=$A42)*(Table2[[Event]:[Event]]="Bay Orderly")),"BO",IF(SUMPRODUCT((Table2[[Start Date]:[Start Date]]&lt;=AC$5)*(Table2[[Return Date]:[Return Date]]&gt;=AC$5)*(Table2[[Last Name]:[Last Name]]=$A42)*(Table2[[Event]:[Event]]="Training")),"TRN",IF(SUMPRODUCT((Table2[[Start Date]:[Start Date]]&lt;=AC$5)*(Table2[[Return Date]:[Return Date]]&gt;=AC$5)*(Table2[[Last Name]:[Last Name]]=$A42)*(Table2[[Event]:[Event]]="PME")),"PME",IF(SUMPRODUCT((Table2[[Start Date]:[Start Date]]&lt;=AC$5)*(Table2[[Return Date]:[Return Date]]&gt;=AC$5)*(Table2[[Last Name]:[Last Name]]=$A42)*(Table2[[Event]:[Event]]="Leave")),"LV","")))))))),0)</f>
        <v/>
      </c>
      <c r="AD42" s="28" t="str">
        <f>IF($A42&lt;&gt;"",IF(SUMPRODUCT((Table2[[Start Date]:[Start Date]]&lt;=AD$5)*(Table2[[Return Date]:[Return Date]]&gt;=AD$5)*(Table2[[Last Name]:[Last Name]]=$A42)*(Table2[[Event]:[Event]]="Deployed")),"DPLY",IF(SUMPRODUCT((Table2[[Start Date]:[Start Date]]&lt;=AD$5)*(Table2[[Return Date]:[Return Date]]&gt;=AD$5)*(Table2[[Last Name]:[Last Name]]=$A42)*(Table2[[Event]:[Event]]="TDY")),"TDY",IF(SUMPRODUCT((Table2[[Start Date]:[Start Date]]&lt;=AD$5)*(Table2[[Return Date]:[Return Date]]&gt;=AD$5)*(Table2[[Last Name]:[Last Name]]=$A42)*(Table2[[Event]:[Event]]="Quarters")),"QTRS",IF(SUMPRODUCT((Table2[[Start Date]:[Start Date]]&lt;=AD$5)*(Table2[[Return Date]:[Return Date]]&gt;=AD$5)*(Table2[[Last Name]:[Last Name]]=$A42)*(Table2[[Event]:[Event]]="Appt")),"APPT",IF(SUMPRODUCT((Table2[[Start Date]:[Start Date]]&lt;=AD$5)*(Table2[[Return Date]:[Return Date]]&gt;=AD$5)*(Table2[[Last Name]:[Last Name]]=$A42)*(Table2[[Event]:[Event]]="Bay Orderly")),"BO",IF(SUMPRODUCT((Table2[[Start Date]:[Start Date]]&lt;=AD$5)*(Table2[[Return Date]:[Return Date]]&gt;=AD$5)*(Table2[[Last Name]:[Last Name]]=$A42)*(Table2[[Event]:[Event]]="Training")),"TRN",IF(SUMPRODUCT((Table2[[Start Date]:[Start Date]]&lt;=AD$5)*(Table2[[Return Date]:[Return Date]]&gt;=AD$5)*(Table2[[Last Name]:[Last Name]]=$A42)*(Table2[[Event]:[Event]]="PME")),"PME",IF(SUMPRODUCT((Table2[[Start Date]:[Start Date]]&lt;=AD$5)*(Table2[[Return Date]:[Return Date]]&gt;=AD$5)*(Table2[[Last Name]:[Last Name]]=$A42)*(Table2[[Event]:[Event]]="Leave")),"LV","")))))))),0)</f>
        <v/>
      </c>
      <c r="AE42" s="28" t="str">
        <f>IF($A42&lt;&gt;"",IF(SUMPRODUCT((Table2[[Start Date]:[Start Date]]&lt;=AE$5)*(Table2[[Return Date]:[Return Date]]&gt;=AE$5)*(Table2[[Last Name]:[Last Name]]=$A42)*(Table2[[Event]:[Event]]="Deployed")),"DPLY",IF(SUMPRODUCT((Table2[[Start Date]:[Start Date]]&lt;=AE$5)*(Table2[[Return Date]:[Return Date]]&gt;=AE$5)*(Table2[[Last Name]:[Last Name]]=$A42)*(Table2[[Event]:[Event]]="TDY")),"TDY",IF(SUMPRODUCT((Table2[[Start Date]:[Start Date]]&lt;=AE$5)*(Table2[[Return Date]:[Return Date]]&gt;=AE$5)*(Table2[[Last Name]:[Last Name]]=$A42)*(Table2[[Event]:[Event]]="Quarters")),"QTRS",IF(SUMPRODUCT((Table2[[Start Date]:[Start Date]]&lt;=AE$5)*(Table2[[Return Date]:[Return Date]]&gt;=AE$5)*(Table2[[Last Name]:[Last Name]]=$A42)*(Table2[[Event]:[Event]]="Appt")),"APPT",IF(SUMPRODUCT((Table2[[Start Date]:[Start Date]]&lt;=AE$5)*(Table2[[Return Date]:[Return Date]]&gt;=AE$5)*(Table2[[Last Name]:[Last Name]]=$A42)*(Table2[[Event]:[Event]]="Bay Orderly")),"BO",IF(SUMPRODUCT((Table2[[Start Date]:[Start Date]]&lt;=AE$5)*(Table2[[Return Date]:[Return Date]]&gt;=AE$5)*(Table2[[Last Name]:[Last Name]]=$A42)*(Table2[[Event]:[Event]]="Training")),"TRN",IF(SUMPRODUCT((Table2[[Start Date]:[Start Date]]&lt;=AE$5)*(Table2[[Return Date]:[Return Date]]&gt;=AE$5)*(Table2[[Last Name]:[Last Name]]=$A42)*(Table2[[Event]:[Event]]="PME")),"PME",IF(SUMPRODUCT((Table2[[Start Date]:[Start Date]]&lt;=AE$5)*(Table2[[Return Date]:[Return Date]]&gt;=AE$5)*(Table2[[Last Name]:[Last Name]]=$A42)*(Table2[[Event]:[Event]]="Leave")),"LV","")))))))),0)</f>
        <v/>
      </c>
      <c r="AF42" s="28" t="str">
        <f>IF($A42&lt;&gt;"",IF(SUMPRODUCT((Table2[[Start Date]:[Start Date]]&lt;=AF$5)*(Table2[[Return Date]:[Return Date]]&gt;=AF$5)*(Table2[[Last Name]:[Last Name]]=$A42)*(Table2[[Event]:[Event]]="Deployed")),"DPLY",IF(SUMPRODUCT((Table2[[Start Date]:[Start Date]]&lt;=AF$5)*(Table2[[Return Date]:[Return Date]]&gt;=AF$5)*(Table2[[Last Name]:[Last Name]]=$A42)*(Table2[[Event]:[Event]]="TDY")),"TDY",IF(SUMPRODUCT((Table2[[Start Date]:[Start Date]]&lt;=AF$5)*(Table2[[Return Date]:[Return Date]]&gt;=AF$5)*(Table2[[Last Name]:[Last Name]]=$A42)*(Table2[[Event]:[Event]]="Quarters")),"QTRS",IF(SUMPRODUCT((Table2[[Start Date]:[Start Date]]&lt;=AF$5)*(Table2[[Return Date]:[Return Date]]&gt;=AF$5)*(Table2[[Last Name]:[Last Name]]=$A42)*(Table2[[Event]:[Event]]="Appt")),"APPT",IF(SUMPRODUCT((Table2[[Start Date]:[Start Date]]&lt;=AF$5)*(Table2[[Return Date]:[Return Date]]&gt;=AF$5)*(Table2[[Last Name]:[Last Name]]=$A42)*(Table2[[Event]:[Event]]="Bay Orderly")),"BO",IF(SUMPRODUCT((Table2[[Start Date]:[Start Date]]&lt;=AF$5)*(Table2[[Return Date]:[Return Date]]&gt;=AF$5)*(Table2[[Last Name]:[Last Name]]=$A42)*(Table2[[Event]:[Event]]="Training")),"TRN",IF(SUMPRODUCT((Table2[[Start Date]:[Start Date]]&lt;=AF$5)*(Table2[[Return Date]:[Return Date]]&gt;=AF$5)*(Table2[[Last Name]:[Last Name]]=$A42)*(Table2[[Event]:[Event]]="PME")),"PME",IF(SUMPRODUCT((Table2[[Start Date]:[Start Date]]&lt;=AF$5)*(Table2[[Return Date]:[Return Date]]&gt;=AF$5)*(Table2[[Last Name]:[Last Name]]=$A42)*(Table2[[Event]:[Event]]="Leave")),"LV","")))))))),0)</f>
        <v/>
      </c>
      <c r="AG42" s="28" t="str">
        <f>IF($A42&lt;&gt;"",IF(SUMPRODUCT((Table2[[Start Date]:[Start Date]]&lt;=AG$5)*(Table2[[Return Date]:[Return Date]]&gt;=AG$5)*(Table2[[Last Name]:[Last Name]]=$A42)*(Table2[[Event]:[Event]]="Deployed")),"DPLY",IF(SUMPRODUCT((Table2[[Start Date]:[Start Date]]&lt;=AG$5)*(Table2[[Return Date]:[Return Date]]&gt;=AG$5)*(Table2[[Last Name]:[Last Name]]=$A42)*(Table2[[Event]:[Event]]="TDY")),"TDY",IF(SUMPRODUCT((Table2[[Start Date]:[Start Date]]&lt;=AG$5)*(Table2[[Return Date]:[Return Date]]&gt;=AG$5)*(Table2[[Last Name]:[Last Name]]=$A42)*(Table2[[Event]:[Event]]="Quarters")),"QTRS",IF(SUMPRODUCT((Table2[[Start Date]:[Start Date]]&lt;=AG$5)*(Table2[[Return Date]:[Return Date]]&gt;=AG$5)*(Table2[[Last Name]:[Last Name]]=$A42)*(Table2[[Event]:[Event]]="Appt")),"APPT",IF(SUMPRODUCT((Table2[[Start Date]:[Start Date]]&lt;=AG$5)*(Table2[[Return Date]:[Return Date]]&gt;=AG$5)*(Table2[[Last Name]:[Last Name]]=$A42)*(Table2[[Event]:[Event]]="Bay Orderly")),"BO",IF(SUMPRODUCT((Table2[[Start Date]:[Start Date]]&lt;=AG$5)*(Table2[[Return Date]:[Return Date]]&gt;=AG$5)*(Table2[[Last Name]:[Last Name]]=$A42)*(Table2[[Event]:[Event]]="Training")),"TRN",IF(SUMPRODUCT((Table2[[Start Date]:[Start Date]]&lt;=AG$5)*(Table2[[Return Date]:[Return Date]]&gt;=AG$5)*(Table2[[Last Name]:[Last Name]]=$A42)*(Table2[[Event]:[Event]]="PME")),"PME",IF(SUMPRODUCT((Table2[[Start Date]:[Start Date]]&lt;=AG$5)*(Table2[[Return Date]:[Return Date]]&gt;=AG$5)*(Table2[[Last Name]:[Last Name]]=$A42)*(Table2[[Event]:[Event]]="Leave")),"LV","")))))))),0)</f>
        <v/>
      </c>
      <c r="AH42" s="28" t="str">
        <f>IF($A42&lt;&gt;"",IF(SUMPRODUCT((Table2[[Start Date]:[Start Date]]&lt;=AH$5)*(Table2[[Return Date]:[Return Date]]&gt;=AH$5)*(Table2[[Last Name]:[Last Name]]=$A42)*(Table2[[Event]:[Event]]="Deployed")),"DPLY",IF(SUMPRODUCT((Table2[[Start Date]:[Start Date]]&lt;=AH$5)*(Table2[[Return Date]:[Return Date]]&gt;=AH$5)*(Table2[[Last Name]:[Last Name]]=$A42)*(Table2[[Event]:[Event]]="TDY")),"TDY",IF(SUMPRODUCT((Table2[[Start Date]:[Start Date]]&lt;=AH$5)*(Table2[[Return Date]:[Return Date]]&gt;=AH$5)*(Table2[[Last Name]:[Last Name]]=$A42)*(Table2[[Event]:[Event]]="Quarters")),"QTRS",IF(SUMPRODUCT((Table2[[Start Date]:[Start Date]]&lt;=AH$5)*(Table2[[Return Date]:[Return Date]]&gt;=AH$5)*(Table2[[Last Name]:[Last Name]]=$A42)*(Table2[[Event]:[Event]]="Appt")),"APPT",IF(SUMPRODUCT((Table2[[Start Date]:[Start Date]]&lt;=AH$5)*(Table2[[Return Date]:[Return Date]]&gt;=AH$5)*(Table2[[Last Name]:[Last Name]]=$A42)*(Table2[[Event]:[Event]]="Bay Orderly")),"BO",IF(SUMPRODUCT((Table2[[Start Date]:[Start Date]]&lt;=AH$5)*(Table2[[Return Date]:[Return Date]]&gt;=AH$5)*(Table2[[Last Name]:[Last Name]]=$A42)*(Table2[[Event]:[Event]]="Training")),"TRN",IF(SUMPRODUCT((Table2[[Start Date]:[Start Date]]&lt;=AH$5)*(Table2[[Return Date]:[Return Date]]&gt;=AH$5)*(Table2[[Last Name]:[Last Name]]=$A42)*(Table2[[Event]:[Event]]="PME")),"PME",IF(SUMPRODUCT((Table2[[Start Date]:[Start Date]]&lt;=AH$5)*(Table2[[Return Date]:[Return Date]]&gt;=AH$5)*(Table2[[Last Name]:[Last Name]]=$A42)*(Table2[[Event]:[Event]]="Leave")),"LV","")))))))),0)</f>
        <v/>
      </c>
      <c r="AI42" s="61" t="str">
        <f>IF($A42&lt;&gt;"",IF(SUMPRODUCT((Table2[[Start Date]:[Start Date]]&lt;=AI$5)*(Table2[[Return Date]:[Return Date]]&gt;=AI$5)*(Table2[[Last Name]:[Last Name]]=$A42)*(Table2[[Event]:[Event]]="Deployed")),"DPLY",IF(SUMPRODUCT((Table2[[Start Date]:[Start Date]]&lt;=AI$5)*(Table2[[Return Date]:[Return Date]]&gt;=AI$5)*(Table2[[Last Name]:[Last Name]]=$A42)*(Table2[[Event]:[Event]]="TDY")),"TDY",IF(SUMPRODUCT((Table2[[Start Date]:[Start Date]]&lt;=AI$5)*(Table2[[Return Date]:[Return Date]]&gt;=AI$5)*(Table2[[Last Name]:[Last Name]]=$A42)*(Table2[[Event]:[Event]]="Quarters")),"QTRS",IF(SUMPRODUCT((Table2[[Start Date]:[Start Date]]&lt;=AI$5)*(Table2[[Return Date]:[Return Date]]&gt;=AI$5)*(Table2[[Last Name]:[Last Name]]=$A42)*(Table2[[Event]:[Event]]="Appt")),"APPT",IF(SUMPRODUCT((Table2[[Start Date]:[Start Date]]&lt;=AI$5)*(Table2[[Return Date]:[Return Date]]&gt;=AI$5)*(Table2[[Last Name]:[Last Name]]=$A42)*(Table2[[Event]:[Event]]="Bay Orderly")),"BO",IF(SUMPRODUCT((Table2[[Start Date]:[Start Date]]&lt;=AI$5)*(Table2[[Return Date]:[Return Date]]&gt;=AI$5)*(Table2[[Last Name]:[Last Name]]=$A42)*(Table2[[Event]:[Event]]="Training")),"TRN",IF(SUMPRODUCT((Table2[[Start Date]:[Start Date]]&lt;=AI$5)*(Table2[[Return Date]:[Return Date]]&gt;=AI$5)*(Table2[[Last Name]:[Last Name]]=$A42)*(Table2[[Event]:[Event]]="PME")),"PME",IF(SUMPRODUCT((Table2[[Start Date]:[Start Date]]&lt;=AI$5)*(Table2[[Return Date]:[Return Date]]&gt;=AI$5)*(Table2[[Last Name]:[Last Name]]=$A42)*(Table2[[Event]:[Event]]="Leave")),"LV","")))))))),0)</f>
        <v/>
      </c>
    </row>
    <row r="43" spans="1:35" x14ac:dyDescent="0.25">
      <c r="A43" s="74" t="s">
        <v>34</v>
      </c>
      <c r="B43" s="75" t="str">
        <f>IFERROR(INDEX(Table3[Rank],MATCH('Flight Schedule'!A43,Names,0)),"")</f>
        <v>A1C</v>
      </c>
      <c r="C43" s="76">
        <v>5</v>
      </c>
      <c r="D43" s="77">
        <f>_xlfn.IFNA(INDEX(Table3[Deros],MATCH('Flight Schedule'!$A43,Table3[Last Name],0)),"")</f>
        <v>45504</v>
      </c>
      <c r="E43" s="28" t="str">
        <f>IF($A43&lt;&gt;"",IF(SUMPRODUCT((Table2[[Start Date]:[Start Date]]&lt;=E$5)*(Table2[[Return Date]:[Return Date]]&gt;=E$5)*(Table2[[Last Name]:[Last Name]]=$A43)*(Table2[[Event]:[Event]]="Deployed")),"DPLY",IF(SUMPRODUCT((Table2[[Start Date]:[Start Date]]&lt;=E$5)*(Table2[[Return Date]:[Return Date]]&gt;=E$5)*(Table2[[Last Name]:[Last Name]]=$A43)*(Table2[[Event]:[Event]]="TDY")),"TDY",IF(SUMPRODUCT((Table2[[Start Date]:[Start Date]]&lt;=E$5)*(Table2[[Return Date]:[Return Date]]&gt;=E$5)*(Table2[[Last Name]:[Last Name]]=$A43)*(Table2[[Event]:[Event]]="Quarters")),"QTRS",IF(SUMPRODUCT((Table2[[Start Date]:[Start Date]]&lt;=E$5)*(Table2[[Return Date]:[Return Date]]&gt;=E$5)*(Table2[[Last Name]:[Last Name]]=$A43)*(Table2[[Event]:[Event]]="Appt")),"APPT",IF(SUMPRODUCT((Table2[[Start Date]:[Start Date]]&lt;=E$5)*(Table2[[Return Date]:[Return Date]]&gt;=E$5)*(Table2[[Last Name]:[Last Name]]=$A43)*(Table2[[Event]:[Event]]="Bay Orderly")),"BO",IF(SUMPRODUCT((Table2[[Start Date]:[Start Date]]&lt;=E$5)*(Table2[[Return Date]:[Return Date]]&gt;=E$5)*(Table2[[Last Name]:[Last Name]]=$A43)*(Table2[[Event]:[Event]]="Training")),"TRN",IF(SUMPRODUCT((Table2[[Start Date]:[Start Date]]&lt;=E$5)*(Table2[[Return Date]:[Return Date]]&gt;=E$5)*(Table2[[Last Name]:[Last Name]]=$A43)*(Table2[[Event]:[Event]]="PME")),"PME",IF(SUMPRODUCT((Table2[[Start Date]:[Start Date]]&lt;=E$5)*(Table2[[Return Date]:[Return Date]]&gt;=E$5)*(Table2[[Last Name]:[Last Name]]=$A43)*(Table2[[Event]:[Event]]="Leave")),"LV","")))))))),0)</f>
        <v/>
      </c>
      <c r="F43" s="28" t="str">
        <f>IF($A43&lt;&gt;"",IF(SUMPRODUCT((Table2[[Start Date]:[Start Date]]&lt;=F$5)*(Table2[[Return Date]:[Return Date]]&gt;=F$5)*(Table2[[Last Name]:[Last Name]]=$A43)*(Table2[[Event]:[Event]]="Deployed")),"DPLY",IF(SUMPRODUCT((Table2[[Start Date]:[Start Date]]&lt;=F$5)*(Table2[[Return Date]:[Return Date]]&gt;=F$5)*(Table2[[Last Name]:[Last Name]]=$A43)*(Table2[[Event]:[Event]]="TDY")),"TDY",IF(SUMPRODUCT((Table2[[Start Date]:[Start Date]]&lt;=F$5)*(Table2[[Return Date]:[Return Date]]&gt;=F$5)*(Table2[[Last Name]:[Last Name]]=$A43)*(Table2[[Event]:[Event]]="Quarters")),"QTRS",IF(SUMPRODUCT((Table2[[Start Date]:[Start Date]]&lt;=F$5)*(Table2[[Return Date]:[Return Date]]&gt;=F$5)*(Table2[[Last Name]:[Last Name]]=$A43)*(Table2[[Event]:[Event]]="Appt")),"APPT",IF(SUMPRODUCT((Table2[[Start Date]:[Start Date]]&lt;=F$5)*(Table2[[Return Date]:[Return Date]]&gt;=F$5)*(Table2[[Last Name]:[Last Name]]=$A43)*(Table2[[Event]:[Event]]="Bay Orderly")),"BO",IF(SUMPRODUCT((Table2[[Start Date]:[Start Date]]&lt;=F$5)*(Table2[[Return Date]:[Return Date]]&gt;=F$5)*(Table2[[Last Name]:[Last Name]]=$A43)*(Table2[[Event]:[Event]]="Training")),"TRN",IF(SUMPRODUCT((Table2[[Start Date]:[Start Date]]&lt;=F$5)*(Table2[[Return Date]:[Return Date]]&gt;=F$5)*(Table2[[Last Name]:[Last Name]]=$A43)*(Table2[[Event]:[Event]]="PME")),"PME",IF(SUMPRODUCT((Table2[[Start Date]:[Start Date]]&lt;=F$5)*(Table2[[Return Date]:[Return Date]]&gt;=F$5)*(Table2[[Last Name]:[Last Name]]=$A43)*(Table2[[Event]:[Event]]="Leave")),"LV","")))))))),0)</f>
        <v/>
      </c>
      <c r="G43" s="28" t="str">
        <f>IF($A43&lt;&gt;"",IF(SUMPRODUCT((Table2[[Start Date]:[Start Date]]&lt;=G$5)*(Table2[[Return Date]:[Return Date]]&gt;=G$5)*(Table2[[Last Name]:[Last Name]]=$A43)*(Table2[[Event]:[Event]]="Deployed")),"DPLY",IF(SUMPRODUCT((Table2[[Start Date]:[Start Date]]&lt;=G$5)*(Table2[[Return Date]:[Return Date]]&gt;=G$5)*(Table2[[Last Name]:[Last Name]]=$A43)*(Table2[[Event]:[Event]]="TDY")),"TDY",IF(SUMPRODUCT((Table2[[Start Date]:[Start Date]]&lt;=G$5)*(Table2[[Return Date]:[Return Date]]&gt;=G$5)*(Table2[[Last Name]:[Last Name]]=$A43)*(Table2[[Event]:[Event]]="Quarters")),"QTRS",IF(SUMPRODUCT((Table2[[Start Date]:[Start Date]]&lt;=G$5)*(Table2[[Return Date]:[Return Date]]&gt;=G$5)*(Table2[[Last Name]:[Last Name]]=$A43)*(Table2[[Event]:[Event]]="Appt")),"APPT",IF(SUMPRODUCT((Table2[[Start Date]:[Start Date]]&lt;=G$5)*(Table2[[Return Date]:[Return Date]]&gt;=G$5)*(Table2[[Last Name]:[Last Name]]=$A43)*(Table2[[Event]:[Event]]="Bay Orderly")),"BO",IF(SUMPRODUCT((Table2[[Start Date]:[Start Date]]&lt;=G$5)*(Table2[[Return Date]:[Return Date]]&gt;=G$5)*(Table2[[Last Name]:[Last Name]]=$A43)*(Table2[[Event]:[Event]]="Training")),"TRN",IF(SUMPRODUCT((Table2[[Start Date]:[Start Date]]&lt;=G$5)*(Table2[[Return Date]:[Return Date]]&gt;=G$5)*(Table2[[Last Name]:[Last Name]]=$A43)*(Table2[[Event]:[Event]]="PME")),"PME",IF(SUMPRODUCT((Table2[[Start Date]:[Start Date]]&lt;=G$5)*(Table2[[Return Date]:[Return Date]]&gt;=G$5)*(Table2[[Last Name]:[Last Name]]=$A43)*(Table2[[Event]:[Event]]="Leave")),"LV","")))))))),0)</f>
        <v/>
      </c>
      <c r="H43" s="28" t="str">
        <f>IF($A43&lt;&gt;"",IF(SUMPRODUCT((Table2[[Start Date]:[Start Date]]&lt;=H$5)*(Table2[[Return Date]:[Return Date]]&gt;=H$5)*(Table2[[Last Name]:[Last Name]]=$A43)*(Table2[[Event]:[Event]]="Deployed")),"DPLY",IF(SUMPRODUCT((Table2[[Start Date]:[Start Date]]&lt;=H$5)*(Table2[[Return Date]:[Return Date]]&gt;=H$5)*(Table2[[Last Name]:[Last Name]]=$A43)*(Table2[[Event]:[Event]]="TDY")),"TDY",IF(SUMPRODUCT((Table2[[Start Date]:[Start Date]]&lt;=H$5)*(Table2[[Return Date]:[Return Date]]&gt;=H$5)*(Table2[[Last Name]:[Last Name]]=$A43)*(Table2[[Event]:[Event]]="Quarters")),"QTRS",IF(SUMPRODUCT((Table2[[Start Date]:[Start Date]]&lt;=H$5)*(Table2[[Return Date]:[Return Date]]&gt;=H$5)*(Table2[[Last Name]:[Last Name]]=$A43)*(Table2[[Event]:[Event]]="Appt")),"APPT",IF(SUMPRODUCT((Table2[[Start Date]:[Start Date]]&lt;=H$5)*(Table2[[Return Date]:[Return Date]]&gt;=H$5)*(Table2[[Last Name]:[Last Name]]=$A43)*(Table2[[Event]:[Event]]="Bay Orderly")),"BO",IF(SUMPRODUCT((Table2[[Start Date]:[Start Date]]&lt;=H$5)*(Table2[[Return Date]:[Return Date]]&gt;=H$5)*(Table2[[Last Name]:[Last Name]]=$A43)*(Table2[[Event]:[Event]]="Training")),"TRN",IF(SUMPRODUCT((Table2[[Start Date]:[Start Date]]&lt;=H$5)*(Table2[[Return Date]:[Return Date]]&gt;=H$5)*(Table2[[Last Name]:[Last Name]]=$A43)*(Table2[[Event]:[Event]]="PME")),"PME",IF(SUMPRODUCT((Table2[[Start Date]:[Start Date]]&lt;=H$5)*(Table2[[Return Date]:[Return Date]]&gt;=H$5)*(Table2[[Last Name]:[Last Name]]=$A43)*(Table2[[Event]:[Event]]="Leave")),"LV","")))))))),0)</f>
        <v/>
      </c>
      <c r="I43" s="28" t="str">
        <f>IF($A43&lt;&gt;"",IF(SUMPRODUCT((Table2[[Start Date]:[Start Date]]&lt;=I$5)*(Table2[[Return Date]:[Return Date]]&gt;=I$5)*(Table2[[Last Name]:[Last Name]]=$A43)*(Table2[[Event]:[Event]]="Deployed")),"DPLY",IF(SUMPRODUCT((Table2[[Start Date]:[Start Date]]&lt;=I$5)*(Table2[[Return Date]:[Return Date]]&gt;=I$5)*(Table2[[Last Name]:[Last Name]]=$A43)*(Table2[[Event]:[Event]]="TDY")),"TDY",IF(SUMPRODUCT((Table2[[Start Date]:[Start Date]]&lt;=I$5)*(Table2[[Return Date]:[Return Date]]&gt;=I$5)*(Table2[[Last Name]:[Last Name]]=$A43)*(Table2[[Event]:[Event]]="Quarters")),"QTRS",IF(SUMPRODUCT((Table2[[Start Date]:[Start Date]]&lt;=I$5)*(Table2[[Return Date]:[Return Date]]&gt;=I$5)*(Table2[[Last Name]:[Last Name]]=$A43)*(Table2[[Event]:[Event]]="Appt")),"APPT",IF(SUMPRODUCT((Table2[[Start Date]:[Start Date]]&lt;=I$5)*(Table2[[Return Date]:[Return Date]]&gt;=I$5)*(Table2[[Last Name]:[Last Name]]=$A43)*(Table2[[Event]:[Event]]="Bay Orderly")),"BO",IF(SUMPRODUCT((Table2[[Start Date]:[Start Date]]&lt;=I$5)*(Table2[[Return Date]:[Return Date]]&gt;=I$5)*(Table2[[Last Name]:[Last Name]]=$A43)*(Table2[[Event]:[Event]]="Training")),"TRN",IF(SUMPRODUCT((Table2[[Start Date]:[Start Date]]&lt;=I$5)*(Table2[[Return Date]:[Return Date]]&gt;=I$5)*(Table2[[Last Name]:[Last Name]]=$A43)*(Table2[[Event]:[Event]]="PME")),"PME",IF(SUMPRODUCT((Table2[[Start Date]:[Start Date]]&lt;=I$5)*(Table2[[Return Date]:[Return Date]]&gt;=I$5)*(Table2[[Last Name]:[Last Name]]=$A43)*(Table2[[Event]:[Event]]="Leave")),"LV","")))))))),0)</f>
        <v/>
      </c>
      <c r="J43" s="28" t="str">
        <f>IF($A43&lt;&gt;"",IF(SUMPRODUCT((Table2[[Start Date]:[Start Date]]&lt;=J$5)*(Table2[[Return Date]:[Return Date]]&gt;=J$5)*(Table2[[Last Name]:[Last Name]]=$A43)*(Table2[[Event]:[Event]]="Deployed")),"DPLY",IF(SUMPRODUCT((Table2[[Start Date]:[Start Date]]&lt;=J$5)*(Table2[[Return Date]:[Return Date]]&gt;=J$5)*(Table2[[Last Name]:[Last Name]]=$A43)*(Table2[[Event]:[Event]]="TDY")),"TDY",IF(SUMPRODUCT((Table2[[Start Date]:[Start Date]]&lt;=J$5)*(Table2[[Return Date]:[Return Date]]&gt;=J$5)*(Table2[[Last Name]:[Last Name]]=$A43)*(Table2[[Event]:[Event]]="Quarters")),"QTRS",IF(SUMPRODUCT((Table2[[Start Date]:[Start Date]]&lt;=J$5)*(Table2[[Return Date]:[Return Date]]&gt;=J$5)*(Table2[[Last Name]:[Last Name]]=$A43)*(Table2[[Event]:[Event]]="Appt")),"APPT",IF(SUMPRODUCT((Table2[[Start Date]:[Start Date]]&lt;=J$5)*(Table2[[Return Date]:[Return Date]]&gt;=J$5)*(Table2[[Last Name]:[Last Name]]=$A43)*(Table2[[Event]:[Event]]="Bay Orderly")),"BO",IF(SUMPRODUCT((Table2[[Start Date]:[Start Date]]&lt;=J$5)*(Table2[[Return Date]:[Return Date]]&gt;=J$5)*(Table2[[Last Name]:[Last Name]]=$A43)*(Table2[[Event]:[Event]]="Training")),"TRN",IF(SUMPRODUCT((Table2[[Start Date]:[Start Date]]&lt;=J$5)*(Table2[[Return Date]:[Return Date]]&gt;=J$5)*(Table2[[Last Name]:[Last Name]]=$A43)*(Table2[[Event]:[Event]]="PME")),"PME",IF(SUMPRODUCT((Table2[[Start Date]:[Start Date]]&lt;=J$5)*(Table2[[Return Date]:[Return Date]]&gt;=J$5)*(Table2[[Last Name]:[Last Name]]=$A43)*(Table2[[Event]:[Event]]="Leave")),"LV","")))))))),0)</f>
        <v/>
      </c>
      <c r="K43" s="28" t="str">
        <f>IF($A43&lt;&gt;"",IF(SUMPRODUCT((Table2[[Start Date]:[Start Date]]&lt;=K$5)*(Table2[[Return Date]:[Return Date]]&gt;=K$5)*(Table2[[Last Name]:[Last Name]]=$A43)*(Table2[[Event]:[Event]]="Deployed")),"DPLY",IF(SUMPRODUCT((Table2[[Start Date]:[Start Date]]&lt;=K$5)*(Table2[[Return Date]:[Return Date]]&gt;=K$5)*(Table2[[Last Name]:[Last Name]]=$A43)*(Table2[[Event]:[Event]]="TDY")),"TDY",IF(SUMPRODUCT((Table2[[Start Date]:[Start Date]]&lt;=K$5)*(Table2[[Return Date]:[Return Date]]&gt;=K$5)*(Table2[[Last Name]:[Last Name]]=$A43)*(Table2[[Event]:[Event]]="Quarters")),"QTRS",IF(SUMPRODUCT((Table2[[Start Date]:[Start Date]]&lt;=K$5)*(Table2[[Return Date]:[Return Date]]&gt;=K$5)*(Table2[[Last Name]:[Last Name]]=$A43)*(Table2[[Event]:[Event]]="Appt")),"APPT",IF(SUMPRODUCT((Table2[[Start Date]:[Start Date]]&lt;=K$5)*(Table2[[Return Date]:[Return Date]]&gt;=K$5)*(Table2[[Last Name]:[Last Name]]=$A43)*(Table2[[Event]:[Event]]="Bay Orderly")),"BO",IF(SUMPRODUCT((Table2[[Start Date]:[Start Date]]&lt;=K$5)*(Table2[[Return Date]:[Return Date]]&gt;=K$5)*(Table2[[Last Name]:[Last Name]]=$A43)*(Table2[[Event]:[Event]]="Training")),"TRN",IF(SUMPRODUCT((Table2[[Start Date]:[Start Date]]&lt;=K$5)*(Table2[[Return Date]:[Return Date]]&gt;=K$5)*(Table2[[Last Name]:[Last Name]]=$A43)*(Table2[[Event]:[Event]]="PME")),"PME",IF(SUMPRODUCT((Table2[[Start Date]:[Start Date]]&lt;=K$5)*(Table2[[Return Date]:[Return Date]]&gt;=K$5)*(Table2[[Last Name]:[Last Name]]=$A43)*(Table2[[Event]:[Event]]="Leave")),"LV","")))))))),0)</f>
        <v/>
      </c>
      <c r="L43" s="28" t="str">
        <f>IF($A43&lt;&gt;"",IF(SUMPRODUCT((Table2[[Start Date]:[Start Date]]&lt;=L$5)*(Table2[[Return Date]:[Return Date]]&gt;=L$5)*(Table2[[Last Name]:[Last Name]]=$A43)*(Table2[[Event]:[Event]]="Deployed")),"DPLY",IF(SUMPRODUCT((Table2[[Start Date]:[Start Date]]&lt;=L$5)*(Table2[[Return Date]:[Return Date]]&gt;=L$5)*(Table2[[Last Name]:[Last Name]]=$A43)*(Table2[[Event]:[Event]]="TDY")),"TDY",IF(SUMPRODUCT((Table2[[Start Date]:[Start Date]]&lt;=L$5)*(Table2[[Return Date]:[Return Date]]&gt;=L$5)*(Table2[[Last Name]:[Last Name]]=$A43)*(Table2[[Event]:[Event]]="Quarters")),"QTRS",IF(SUMPRODUCT((Table2[[Start Date]:[Start Date]]&lt;=L$5)*(Table2[[Return Date]:[Return Date]]&gt;=L$5)*(Table2[[Last Name]:[Last Name]]=$A43)*(Table2[[Event]:[Event]]="Appt")),"APPT",IF(SUMPRODUCT((Table2[[Start Date]:[Start Date]]&lt;=L$5)*(Table2[[Return Date]:[Return Date]]&gt;=L$5)*(Table2[[Last Name]:[Last Name]]=$A43)*(Table2[[Event]:[Event]]="Bay Orderly")),"BO",IF(SUMPRODUCT((Table2[[Start Date]:[Start Date]]&lt;=L$5)*(Table2[[Return Date]:[Return Date]]&gt;=L$5)*(Table2[[Last Name]:[Last Name]]=$A43)*(Table2[[Event]:[Event]]="Training")),"TRN",IF(SUMPRODUCT((Table2[[Start Date]:[Start Date]]&lt;=L$5)*(Table2[[Return Date]:[Return Date]]&gt;=L$5)*(Table2[[Last Name]:[Last Name]]=$A43)*(Table2[[Event]:[Event]]="PME")),"PME",IF(SUMPRODUCT((Table2[[Start Date]:[Start Date]]&lt;=L$5)*(Table2[[Return Date]:[Return Date]]&gt;=L$5)*(Table2[[Last Name]:[Last Name]]=$A43)*(Table2[[Event]:[Event]]="Leave")),"LV","")))))))),0)</f>
        <v/>
      </c>
      <c r="M43" s="28" t="str">
        <f>IF($A43&lt;&gt;"",IF(SUMPRODUCT((Table2[[Start Date]:[Start Date]]&lt;=M$5)*(Table2[[Return Date]:[Return Date]]&gt;=M$5)*(Table2[[Last Name]:[Last Name]]=$A43)*(Table2[[Event]:[Event]]="Deployed")),"DPLY",IF(SUMPRODUCT((Table2[[Start Date]:[Start Date]]&lt;=M$5)*(Table2[[Return Date]:[Return Date]]&gt;=M$5)*(Table2[[Last Name]:[Last Name]]=$A43)*(Table2[[Event]:[Event]]="TDY")),"TDY",IF(SUMPRODUCT((Table2[[Start Date]:[Start Date]]&lt;=M$5)*(Table2[[Return Date]:[Return Date]]&gt;=M$5)*(Table2[[Last Name]:[Last Name]]=$A43)*(Table2[[Event]:[Event]]="Quarters")),"QTRS",IF(SUMPRODUCT((Table2[[Start Date]:[Start Date]]&lt;=M$5)*(Table2[[Return Date]:[Return Date]]&gt;=M$5)*(Table2[[Last Name]:[Last Name]]=$A43)*(Table2[[Event]:[Event]]="Appt")),"APPT",IF(SUMPRODUCT((Table2[[Start Date]:[Start Date]]&lt;=M$5)*(Table2[[Return Date]:[Return Date]]&gt;=M$5)*(Table2[[Last Name]:[Last Name]]=$A43)*(Table2[[Event]:[Event]]="Bay Orderly")),"BO",IF(SUMPRODUCT((Table2[[Start Date]:[Start Date]]&lt;=M$5)*(Table2[[Return Date]:[Return Date]]&gt;=M$5)*(Table2[[Last Name]:[Last Name]]=$A43)*(Table2[[Event]:[Event]]="Training")),"TRN",IF(SUMPRODUCT((Table2[[Start Date]:[Start Date]]&lt;=M$5)*(Table2[[Return Date]:[Return Date]]&gt;=M$5)*(Table2[[Last Name]:[Last Name]]=$A43)*(Table2[[Event]:[Event]]="PME")),"PME",IF(SUMPRODUCT((Table2[[Start Date]:[Start Date]]&lt;=M$5)*(Table2[[Return Date]:[Return Date]]&gt;=M$5)*(Table2[[Last Name]:[Last Name]]=$A43)*(Table2[[Event]:[Event]]="Leave")),"LV","")))))))),0)</f>
        <v/>
      </c>
      <c r="N43" s="28" t="str">
        <f>IF($A43&lt;&gt;"",IF(SUMPRODUCT((Table2[[Start Date]:[Start Date]]&lt;=N$5)*(Table2[[Return Date]:[Return Date]]&gt;=N$5)*(Table2[[Last Name]:[Last Name]]=$A43)*(Table2[[Event]:[Event]]="Deployed")),"DPLY",IF(SUMPRODUCT((Table2[[Start Date]:[Start Date]]&lt;=N$5)*(Table2[[Return Date]:[Return Date]]&gt;=N$5)*(Table2[[Last Name]:[Last Name]]=$A43)*(Table2[[Event]:[Event]]="TDY")),"TDY",IF(SUMPRODUCT((Table2[[Start Date]:[Start Date]]&lt;=N$5)*(Table2[[Return Date]:[Return Date]]&gt;=N$5)*(Table2[[Last Name]:[Last Name]]=$A43)*(Table2[[Event]:[Event]]="Quarters")),"QTRS",IF(SUMPRODUCT((Table2[[Start Date]:[Start Date]]&lt;=N$5)*(Table2[[Return Date]:[Return Date]]&gt;=N$5)*(Table2[[Last Name]:[Last Name]]=$A43)*(Table2[[Event]:[Event]]="Appt")),"APPT",IF(SUMPRODUCT((Table2[[Start Date]:[Start Date]]&lt;=N$5)*(Table2[[Return Date]:[Return Date]]&gt;=N$5)*(Table2[[Last Name]:[Last Name]]=$A43)*(Table2[[Event]:[Event]]="Bay Orderly")),"BO",IF(SUMPRODUCT((Table2[[Start Date]:[Start Date]]&lt;=N$5)*(Table2[[Return Date]:[Return Date]]&gt;=N$5)*(Table2[[Last Name]:[Last Name]]=$A43)*(Table2[[Event]:[Event]]="Training")),"TRN",IF(SUMPRODUCT((Table2[[Start Date]:[Start Date]]&lt;=N$5)*(Table2[[Return Date]:[Return Date]]&gt;=N$5)*(Table2[[Last Name]:[Last Name]]=$A43)*(Table2[[Event]:[Event]]="PME")),"PME",IF(SUMPRODUCT((Table2[[Start Date]:[Start Date]]&lt;=N$5)*(Table2[[Return Date]:[Return Date]]&gt;=N$5)*(Table2[[Last Name]:[Last Name]]=$A43)*(Table2[[Event]:[Event]]="Leave")),"LV","")))))))),0)</f>
        <v/>
      </c>
      <c r="O43" s="28" t="str">
        <f>IF($A43&lt;&gt;"",IF(SUMPRODUCT((Table2[[Start Date]:[Start Date]]&lt;=O$5)*(Table2[[Return Date]:[Return Date]]&gt;=O$5)*(Table2[[Last Name]:[Last Name]]=$A43)*(Table2[[Event]:[Event]]="Deployed")),"DPLY",IF(SUMPRODUCT((Table2[[Start Date]:[Start Date]]&lt;=O$5)*(Table2[[Return Date]:[Return Date]]&gt;=O$5)*(Table2[[Last Name]:[Last Name]]=$A43)*(Table2[[Event]:[Event]]="TDY")),"TDY",IF(SUMPRODUCT((Table2[[Start Date]:[Start Date]]&lt;=O$5)*(Table2[[Return Date]:[Return Date]]&gt;=O$5)*(Table2[[Last Name]:[Last Name]]=$A43)*(Table2[[Event]:[Event]]="Quarters")),"QTRS",IF(SUMPRODUCT((Table2[[Start Date]:[Start Date]]&lt;=O$5)*(Table2[[Return Date]:[Return Date]]&gt;=O$5)*(Table2[[Last Name]:[Last Name]]=$A43)*(Table2[[Event]:[Event]]="Appt")),"APPT",IF(SUMPRODUCT((Table2[[Start Date]:[Start Date]]&lt;=O$5)*(Table2[[Return Date]:[Return Date]]&gt;=O$5)*(Table2[[Last Name]:[Last Name]]=$A43)*(Table2[[Event]:[Event]]="Bay Orderly")),"BO",IF(SUMPRODUCT((Table2[[Start Date]:[Start Date]]&lt;=O$5)*(Table2[[Return Date]:[Return Date]]&gt;=O$5)*(Table2[[Last Name]:[Last Name]]=$A43)*(Table2[[Event]:[Event]]="Training")),"TRN",IF(SUMPRODUCT((Table2[[Start Date]:[Start Date]]&lt;=O$5)*(Table2[[Return Date]:[Return Date]]&gt;=O$5)*(Table2[[Last Name]:[Last Name]]=$A43)*(Table2[[Event]:[Event]]="PME")),"PME",IF(SUMPRODUCT((Table2[[Start Date]:[Start Date]]&lt;=O$5)*(Table2[[Return Date]:[Return Date]]&gt;=O$5)*(Table2[[Last Name]:[Last Name]]=$A43)*(Table2[[Event]:[Event]]="Leave")),"LV","")))))))),0)</f>
        <v/>
      </c>
      <c r="P43" s="28" t="str">
        <f>IF($A43&lt;&gt;"",IF(SUMPRODUCT((Table2[[Start Date]:[Start Date]]&lt;=P$5)*(Table2[[Return Date]:[Return Date]]&gt;=P$5)*(Table2[[Last Name]:[Last Name]]=$A43)*(Table2[[Event]:[Event]]="Deployed")),"DPLY",IF(SUMPRODUCT((Table2[[Start Date]:[Start Date]]&lt;=P$5)*(Table2[[Return Date]:[Return Date]]&gt;=P$5)*(Table2[[Last Name]:[Last Name]]=$A43)*(Table2[[Event]:[Event]]="TDY")),"TDY",IF(SUMPRODUCT((Table2[[Start Date]:[Start Date]]&lt;=P$5)*(Table2[[Return Date]:[Return Date]]&gt;=P$5)*(Table2[[Last Name]:[Last Name]]=$A43)*(Table2[[Event]:[Event]]="Quarters")),"QTRS",IF(SUMPRODUCT((Table2[[Start Date]:[Start Date]]&lt;=P$5)*(Table2[[Return Date]:[Return Date]]&gt;=P$5)*(Table2[[Last Name]:[Last Name]]=$A43)*(Table2[[Event]:[Event]]="Appt")),"APPT",IF(SUMPRODUCT((Table2[[Start Date]:[Start Date]]&lt;=P$5)*(Table2[[Return Date]:[Return Date]]&gt;=P$5)*(Table2[[Last Name]:[Last Name]]=$A43)*(Table2[[Event]:[Event]]="Bay Orderly")),"BO",IF(SUMPRODUCT((Table2[[Start Date]:[Start Date]]&lt;=P$5)*(Table2[[Return Date]:[Return Date]]&gt;=P$5)*(Table2[[Last Name]:[Last Name]]=$A43)*(Table2[[Event]:[Event]]="Training")),"TRN",IF(SUMPRODUCT((Table2[[Start Date]:[Start Date]]&lt;=P$5)*(Table2[[Return Date]:[Return Date]]&gt;=P$5)*(Table2[[Last Name]:[Last Name]]=$A43)*(Table2[[Event]:[Event]]="PME")),"PME",IF(SUMPRODUCT((Table2[[Start Date]:[Start Date]]&lt;=P$5)*(Table2[[Return Date]:[Return Date]]&gt;=P$5)*(Table2[[Last Name]:[Last Name]]=$A43)*(Table2[[Event]:[Event]]="Leave")),"LV","")))))))),0)</f>
        <v/>
      </c>
      <c r="Q43" s="28" t="str">
        <f>IF($A43&lt;&gt;"",IF(SUMPRODUCT((Table2[[Start Date]:[Start Date]]&lt;=Q$5)*(Table2[[Return Date]:[Return Date]]&gt;=Q$5)*(Table2[[Last Name]:[Last Name]]=$A43)*(Table2[[Event]:[Event]]="Deployed")),"DPLY",IF(SUMPRODUCT((Table2[[Start Date]:[Start Date]]&lt;=Q$5)*(Table2[[Return Date]:[Return Date]]&gt;=Q$5)*(Table2[[Last Name]:[Last Name]]=$A43)*(Table2[[Event]:[Event]]="TDY")),"TDY",IF(SUMPRODUCT((Table2[[Start Date]:[Start Date]]&lt;=Q$5)*(Table2[[Return Date]:[Return Date]]&gt;=Q$5)*(Table2[[Last Name]:[Last Name]]=$A43)*(Table2[[Event]:[Event]]="Quarters")),"QTRS",IF(SUMPRODUCT((Table2[[Start Date]:[Start Date]]&lt;=Q$5)*(Table2[[Return Date]:[Return Date]]&gt;=Q$5)*(Table2[[Last Name]:[Last Name]]=$A43)*(Table2[[Event]:[Event]]="Appt")),"APPT",IF(SUMPRODUCT((Table2[[Start Date]:[Start Date]]&lt;=Q$5)*(Table2[[Return Date]:[Return Date]]&gt;=Q$5)*(Table2[[Last Name]:[Last Name]]=$A43)*(Table2[[Event]:[Event]]="Bay Orderly")),"BO",IF(SUMPRODUCT((Table2[[Start Date]:[Start Date]]&lt;=Q$5)*(Table2[[Return Date]:[Return Date]]&gt;=Q$5)*(Table2[[Last Name]:[Last Name]]=$A43)*(Table2[[Event]:[Event]]="Training")),"TRN",IF(SUMPRODUCT((Table2[[Start Date]:[Start Date]]&lt;=Q$5)*(Table2[[Return Date]:[Return Date]]&gt;=Q$5)*(Table2[[Last Name]:[Last Name]]=$A43)*(Table2[[Event]:[Event]]="PME")),"PME",IF(SUMPRODUCT((Table2[[Start Date]:[Start Date]]&lt;=Q$5)*(Table2[[Return Date]:[Return Date]]&gt;=Q$5)*(Table2[[Last Name]:[Last Name]]=$A43)*(Table2[[Event]:[Event]]="Leave")),"LV","")))))))),0)</f>
        <v/>
      </c>
      <c r="R43" s="28" t="str">
        <f>IF($A43&lt;&gt;"",IF(SUMPRODUCT((Table2[[Start Date]:[Start Date]]&lt;=R$5)*(Table2[[Return Date]:[Return Date]]&gt;=R$5)*(Table2[[Last Name]:[Last Name]]=$A43)*(Table2[[Event]:[Event]]="Deployed")),"DPLY",IF(SUMPRODUCT((Table2[[Start Date]:[Start Date]]&lt;=R$5)*(Table2[[Return Date]:[Return Date]]&gt;=R$5)*(Table2[[Last Name]:[Last Name]]=$A43)*(Table2[[Event]:[Event]]="TDY")),"TDY",IF(SUMPRODUCT((Table2[[Start Date]:[Start Date]]&lt;=R$5)*(Table2[[Return Date]:[Return Date]]&gt;=R$5)*(Table2[[Last Name]:[Last Name]]=$A43)*(Table2[[Event]:[Event]]="Quarters")),"QTRS",IF(SUMPRODUCT((Table2[[Start Date]:[Start Date]]&lt;=R$5)*(Table2[[Return Date]:[Return Date]]&gt;=R$5)*(Table2[[Last Name]:[Last Name]]=$A43)*(Table2[[Event]:[Event]]="Appt")),"APPT",IF(SUMPRODUCT((Table2[[Start Date]:[Start Date]]&lt;=R$5)*(Table2[[Return Date]:[Return Date]]&gt;=R$5)*(Table2[[Last Name]:[Last Name]]=$A43)*(Table2[[Event]:[Event]]="Bay Orderly")),"BO",IF(SUMPRODUCT((Table2[[Start Date]:[Start Date]]&lt;=R$5)*(Table2[[Return Date]:[Return Date]]&gt;=R$5)*(Table2[[Last Name]:[Last Name]]=$A43)*(Table2[[Event]:[Event]]="Training")),"TRN",IF(SUMPRODUCT((Table2[[Start Date]:[Start Date]]&lt;=R$5)*(Table2[[Return Date]:[Return Date]]&gt;=R$5)*(Table2[[Last Name]:[Last Name]]=$A43)*(Table2[[Event]:[Event]]="PME")),"PME",IF(SUMPRODUCT((Table2[[Start Date]:[Start Date]]&lt;=R$5)*(Table2[[Return Date]:[Return Date]]&gt;=R$5)*(Table2[[Last Name]:[Last Name]]=$A43)*(Table2[[Event]:[Event]]="Leave")),"LV","")))))))),0)</f>
        <v/>
      </c>
      <c r="S43" s="28" t="str">
        <f>IF($A43&lt;&gt;"",IF(SUMPRODUCT((Table2[[Start Date]:[Start Date]]&lt;=S$5)*(Table2[[Return Date]:[Return Date]]&gt;=S$5)*(Table2[[Last Name]:[Last Name]]=$A43)*(Table2[[Event]:[Event]]="Deployed")),"DPLY",IF(SUMPRODUCT((Table2[[Start Date]:[Start Date]]&lt;=S$5)*(Table2[[Return Date]:[Return Date]]&gt;=S$5)*(Table2[[Last Name]:[Last Name]]=$A43)*(Table2[[Event]:[Event]]="TDY")),"TDY",IF(SUMPRODUCT((Table2[[Start Date]:[Start Date]]&lt;=S$5)*(Table2[[Return Date]:[Return Date]]&gt;=S$5)*(Table2[[Last Name]:[Last Name]]=$A43)*(Table2[[Event]:[Event]]="Quarters")),"QTRS",IF(SUMPRODUCT((Table2[[Start Date]:[Start Date]]&lt;=S$5)*(Table2[[Return Date]:[Return Date]]&gt;=S$5)*(Table2[[Last Name]:[Last Name]]=$A43)*(Table2[[Event]:[Event]]="Appt")),"APPT",IF(SUMPRODUCT((Table2[[Start Date]:[Start Date]]&lt;=S$5)*(Table2[[Return Date]:[Return Date]]&gt;=S$5)*(Table2[[Last Name]:[Last Name]]=$A43)*(Table2[[Event]:[Event]]="Bay Orderly")),"BO",IF(SUMPRODUCT((Table2[[Start Date]:[Start Date]]&lt;=S$5)*(Table2[[Return Date]:[Return Date]]&gt;=S$5)*(Table2[[Last Name]:[Last Name]]=$A43)*(Table2[[Event]:[Event]]="Training")),"TRN",IF(SUMPRODUCT((Table2[[Start Date]:[Start Date]]&lt;=S$5)*(Table2[[Return Date]:[Return Date]]&gt;=S$5)*(Table2[[Last Name]:[Last Name]]=$A43)*(Table2[[Event]:[Event]]="PME")),"PME",IF(SUMPRODUCT((Table2[[Start Date]:[Start Date]]&lt;=S$5)*(Table2[[Return Date]:[Return Date]]&gt;=S$5)*(Table2[[Last Name]:[Last Name]]=$A43)*(Table2[[Event]:[Event]]="Leave")),"LV","")))))))),0)</f>
        <v/>
      </c>
      <c r="T43" s="28" t="str">
        <f>IF($A43&lt;&gt;"",IF(SUMPRODUCT((Table2[[Start Date]:[Start Date]]&lt;=T$5)*(Table2[[Return Date]:[Return Date]]&gt;=T$5)*(Table2[[Last Name]:[Last Name]]=$A43)*(Table2[[Event]:[Event]]="Deployed")),"DPLY",IF(SUMPRODUCT((Table2[[Start Date]:[Start Date]]&lt;=T$5)*(Table2[[Return Date]:[Return Date]]&gt;=T$5)*(Table2[[Last Name]:[Last Name]]=$A43)*(Table2[[Event]:[Event]]="TDY")),"TDY",IF(SUMPRODUCT((Table2[[Start Date]:[Start Date]]&lt;=T$5)*(Table2[[Return Date]:[Return Date]]&gt;=T$5)*(Table2[[Last Name]:[Last Name]]=$A43)*(Table2[[Event]:[Event]]="Quarters")),"QTRS",IF(SUMPRODUCT((Table2[[Start Date]:[Start Date]]&lt;=T$5)*(Table2[[Return Date]:[Return Date]]&gt;=T$5)*(Table2[[Last Name]:[Last Name]]=$A43)*(Table2[[Event]:[Event]]="Appt")),"APPT",IF(SUMPRODUCT((Table2[[Start Date]:[Start Date]]&lt;=T$5)*(Table2[[Return Date]:[Return Date]]&gt;=T$5)*(Table2[[Last Name]:[Last Name]]=$A43)*(Table2[[Event]:[Event]]="Bay Orderly")),"BO",IF(SUMPRODUCT((Table2[[Start Date]:[Start Date]]&lt;=T$5)*(Table2[[Return Date]:[Return Date]]&gt;=T$5)*(Table2[[Last Name]:[Last Name]]=$A43)*(Table2[[Event]:[Event]]="Training")),"TRN",IF(SUMPRODUCT((Table2[[Start Date]:[Start Date]]&lt;=T$5)*(Table2[[Return Date]:[Return Date]]&gt;=T$5)*(Table2[[Last Name]:[Last Name]]=$A43)*(Table2[[Event]:[Event]]="PME")),"PME",IF(SUMPRODUCT((Table2[[Start Date]:[Start Date]]&lt;=T$5)*(Table2[[Return Date]:[Return Date]]&gt;=T$5)*(Table2[[Last Name]:[Last Name]]=$A43)*(Table2[[Event]:[Event]]="Leave")),"LV","")))))))),0)</f>
        <v/>
      </c>
      <c r="U43" s="28" t="str">
        <f>IF($A43&lt;&gt;"",IF(SUMPRODUCT((Table2[[Start Date]:[Start Date]]&lt;=U$5)*(Table2[[Return Date]:[Return Date]]&gt;=U$5)*(Table2[[Last Name]:[Last Name]]=$A43)*(Table2[[Event]:[Event]]="Deployed")),"DPLY",IF(SUMPRODUCT((Table2[[Start Date]:[Start Date]]&lt;=U$5)*(Table2[[Return Date]:[Return Date]]&gt;=U$5)*(Table2[[Last Name]:[Last Name]]=$A43)*(Table2[[Event]:[Event]]="TDY")),"TDY",IF(SUMPRODUCT((Table2[[Start Date]:[Start Date]]&lt;=U$5)*(Table2[[Return Date]:[Return Date]]&gt;=U$5)*(Table2[[Last Name]:[Last Name]]=$A43)*(Table2[[Event]:[Event]]="Quarters")),"QTRS",IF(SUMPRODUCT((Table2[[Start Date]:[Start Date]]&lt;=U$5)*(Table2[[Return Date]:[Return Date]]&gt;=U$5)*(Table2[[Last Name]:[Last Name]]=$A43)*(Table2[[Event]:[Event]]="Appt")),"APPT",IF(SUMPRODUCT((Table2[[Start Date]:[Start Date]]&lt;=U$5)*(Table2[[Return Date]:[Return Date]]&gt;=U$5)*(Table2[[Last Name]:[Last Name]]=$A43)*(Table2[[Event]:[Event]]="Bay Orderly")),"BO",IF(SUMPRODUCT((Table2[[Start Date]:[Start Date]]&lt;=U$5)*(Table2[[Return Date]:[Return Date]]&gt;=U$5)*(Table2[[Last Name]:[Last Name]]=$A43)*(Table2[[Event]:[Event]]="Training")),"TRN",IF(SUMPRODUCT((Table2[[Start Date]:[Start Date]]&lt;=U$5)*(Table2[[Return Date]:[Return Date]]&gt;=U$5)*(Table2[[Last Name]:[Last Name]]=$A43)*(Table2[[Event]:[Event]]="PME")),"PME",IF(SUMPRODUCT((Table2[[Start Date]:[Start Date]]&lt;=U$5)*(Table2[[Return Date]:[Return Date]]&gt;=U$5)*(Table2[[Last Name]:[Last Name]]=$A43)*(Table2[[Event]:[Event]]="Leave")),"LV","")))))))),0)</f>
        <v/>
      </c>
      <c r="V43" s="28" t="str">
        <f>IF($A43&lt;&gt;"",IF(SUMPRODUCT((Table2[[Start Date]:[Start Date]]&lt;=V$5)*(Table2[[Return Date]:[Return Date]]&gt;=V$5)*(Table2[[Last Name]:[Last Name]]=$A43)*(Table2[[Event]:[Event]]="Deployed")),"DPLY",IF(SUMPRODUCT((Table2[[Start Date]:[Start Date]]&lt;=V$5)*(Table2[[Return Date]:[Return Date]]&gt;=V$5)*(Table2[[Last Name]:[Last Name]]=$A43)*(Table2[[Event]:[Event]]="TDY")),"TDY",IF(SUMPRODUCT((Table2[[Start Date]:[Start Date]]&lt;=V$5)*(Table2[[Return Date]:[Return Date]]&gt;=V$5)*(Table2[[Last Name]:[Last Name]]=$A43)*(Table2[[Event]:[Event]]="Quarters")),"QTRS",IF(SUMPRODUCT((Table2[[Start Date]:[Start Date]]&lt;=V$5)*(Table2[[Return Date]:[Return Date]]&gt;=V$5)*(Table2[[Last Name]:[Last Name]]=$A43)*(Table2[[Event]:[Event]]="Appt")),"APPT",IF(SUMPRODUCT((Table2[[Start Date]:[Start Date]]&lt;=V$5)*(Table2[[Return Date]:[Return Date]]&gt;=V$5)*(Table2[[Last Name]:[Last Name]]=$A43)*(Table2[[Event]:[Event]]="Bay Orderly")),"BO",IF(SUMPRODUCT((Table2[[Start Date]:[Start Date]]&lt;=V$5)*(Table2[[Return Date]:[Return Date]]&gt;=V$5)*(Table2[[Last Name]:[Last Name]]=$A43)*(Table2[[Event]:[Event]]="Training")),"TRN",IF(SUMPRODUCT((Table2[[Start Date]:[Start Date]]&lt;=V$5)*(Table2[[Return Date]:[Return Date]]&gt;=V$5)*(Table2[[Last Name]:[Last Name]]=$A43)*(Table2[[Event]:[Event]]="PME")),"PME",IF(SUMPRODUCT((Table2[[Start Date]:[Start Date]]&lt;=V$5)*(Table2[[Return Date]:[Return Date]]&gt;=V$5)*(Table2[[Last Name]:[Last Name]]=$A43)*(Table2[[Event]:[Event]]="Leave")),"LV","")))))))),0)</f>
        <v/>
      </c>
      <c r="W43" s="28" t="str">
        <f>IF($A43&lt;&gt;"",IF(SUMPRODUCT((Table2[[Start Date]:[Start Date]]&lt;=W$5)*(Table2[[Return Date]:[Return Date]]&gt;=W$5)*(Table2[[Last Name]:[Last Name]]=$A43)*(Table2[[Event]:[Event]]="Deployed")),"DPLY",IF(SUMPRODUCT((Table2[[Start Date]:[Start Date]]&lt;=W$5)*(Table2[[Return Date]:[Return Date]]&gt;=W$5)*(Table2[[Last Name]:[Last Name]]=$A43)*(Table2[[Event]:[Event]]="TDY")),"TDY",IF(SUMPRODUCT((Table2[[Start Date]:[Start Date]]&lt;=W$5)*(Table2[[Return Date]:[Return Date]]&gt;=W$5)*(Table2[[Last Name]:[Last Name]]=$A43)*(Table2[[Event]:[Event]]="Quarters")),"QTRS",IF(SUMPRODUCT((Table2[[Start Date]:[Start Date]]&lt;=W$5)*(Table2[[Return Date]:[Return Date]]&gt;=W$5)*(Table2[[Last Name]:[Last Name]]=$A43)*(Table2[[Event]:[Event]]="Appt")),"APPT",IF(SUMPRODUCT((Table2[[Start Date]:[Start Date]]&lt;=W$5)*(Table2[[Return Date]:[Return Date]]&gt;=W$5)*(Table2[[Last Name]:[Last Name]]=$A43)*(Table2[[Event]:[Event]]="Bay Orderly")),"BO",IF(SUMPRODUCT((Table2[[Start Date]:[Start Date]]&lt;=W$5)*(Table2[[Return Date]:[Return Date]]&gt;=W$5)*(Table2[[Last Name]:[Last Name]]=$A43)*(Table2[[Event]:[Event]]="Training")),"TRN",IF(SUMPRODUCT((Table2[[Start Date]:[Start Date]]&lt;=W$5)*(Table2[[Return Date]:[Return Date]]&gt;=W$5)*(Table2[[Last Name]:[Last Name]]=$A43)*(Table2[[Event]:[Event]]="PME")),"PME",IF(SUMPRODUCT((Table2[[Start Date]:[Start Date]]&lt;=W$5)*(Table2[[Return Date]:[Return Date]]&gt;=W$5)*(Table2[[Last Name]:[Last Name]]=$A43)*(Table2[[Event]:[Event]]="Leave")),"LV","")))))))),0)</f>
        <v/>
      </c>
      <c r="X43" s="28" t="str">
        <f>IF($A43&lt;&gt;"",IF(SUMPRODUCT((Table2[[Start Date]:[Start Date]]&lt;=X$5)*(Table2[[Return Date]:[Return Date]]&gt;=X$5)*(Table2[[Last Name]:[Last Name]]=$A43)*(Table2[[Event]:[Event]]="Deployed")),"DPLY",IF(SUMPRODUCT((Table2[[Start Date]:[Start Date]]&lt;=X$5)*(Table2[[Return Date]:[Return Date]]&gt;=X$5)*(Table2[[Last Name]:[Last Name]]=$A43)*(Table2[[Event]:[Event]]="TDY")),"TDY",IF(SUMPRODUCT((Table2[[Start Date]:[Start Date]]&lt;=X$5)*(Table2[[Return Date]:[Return Date]]&gt;=X$5)*(Table2[[Last Name]:[Last Name]]=$A43)*(Table2[[Event]:[Event]]="Quarters")),"QTRS",IF(SUMPRODUCT((Table2[[Start Date]:[Start Date]]&lt;=X$5)*(Table2[[Return Date]:[Return Date]]&gt;=X$5)*(Table2[[Last Name]:[Last Name]]=$A43)*(Table2[[Event]:[Event]]="Appt")),"APPT",IF(SUMPRODUCT((Table2[[Start Date]:[Start Date]]&lt;=X$5)*(Table2[[Return Date]:[Return Date]]&gt;=X$5)*(Table2[[Last Name]:[Last Name]]=$A43)*(Table2[[Event]:[Event]]="Bay Orderly")),"BO",IF(SUMPRODUCT((Table2[[Start Date]:[Start Date]]&lt;=X$5)*(Table2[[Return Date]:[Return Date]]&gt;=X$5)*(Table2[[Last Name]:[Last Name]]=$A43)*(Table2[[Event]:[Event]]="Training")),"TRN",IF(SUMPRODUCT((Table2[[Start Date]:[Start Date]]&lt;=X$5)*(Table2[[Return Date]:[Return Date]]&gt;=X$5)*(Table2[[Last Name]:[Last Name]]=$A43)*(Table2[[Event]:[Event]]="PME")),"PME",IF(SUMPRODUCT((Table2[[Start Date]:[Start Date]]&lt;=X$5)*(Table2[[Return Date]:[Return Date]]&gt;=X$5)*(Table2[[Last Name]:[Last Name]]=$A43)*(Table2[[Event]:[Event]]="Leave")),"LV","")))))))),0)</f>
        <v/>
      </c>
      <c r="Y43" s="28" t="str">
        <f>IF($A43&lt;&gt;"",IF(SUMPRODUCT((Table2[[Start Date]:[Start Date]]&lt;=Y$5)*(Table2[[Return Date]:[Return Date]]&gt;=Y$5)*(Table2[[Last Name]:[Last Name]]=$A43)*(Table2[[Event]:[Event]]="Deployed")),"DPLY",IF(SUMPRODUCT((Table2[[Start Date]:[Start Date]]&lt;=Y$5)*(Table2[[Return Date]:[Return Date]]&gt;=Y$5)*(Table2[[Last Name]:[Last Name]]=$A43)*(Table2[[Event]:[Event]]="TDY")),"TDY",IF(SUMPRODUCT((Table2[[Start Date]:[Start Date]]&lt;=Y$5)*(Table2[[Return Date]:[Return Date]]&gt;=Y$5)*(Table2[[Last Name]:[Last Name]]=$A43)*(Table2[[Event]:[Event]]="Quarters")),"QTRS",IF(SUMPRODUCT((Table2[[Start Date]:[Start Date]]&lt;=Y$5)*(Table2[[Return Date]:[Return Date]]&gt;=Y$5)*(Table2[[Last Name]:[Last Name]]=$A43)*(Table2[[Event]:[Event]]="Appt")),"APPT",IF(SUMPRODUCT((Table2[[Start Date]:[Start Date]]&lt;=Y$5)*(Table2[[Return Date]:[Return Date]]&gt;=Y$5)*(Table2[[Last Name]:[Last Name]]=$A43)*(Table2[[Event]:[Event]]="Bay Orderly")),"BO",IF(SUMPRODUCT((Table2[[Start Date]:[Start Date]]&lt;=Y$5)*(Table2[[Return Date]:[Return Date]]&gt;=Y$5)*(Table2[[Last Name]:[Last Name]]=$A43)*(Table2[[Event]:[Event]]="Training")),"TRN",IF(SUMPRODUCT((Table2[[Start Date]:[Start Date]]&lt;=Y$5)*(Table2[[Return Date]:[Return Date]]&gt;=Y$5)*(Table2[[Last Name]:[Last Name]]=$A43)*(Table2[[Event]:[Event]]="PME")),"PME",IF(SUMPRODUCT((Table2[[Start Date]:[Start Date]]&lt;=Y$5)*(Table2[[Return Date]:[Return Date]]&gt;=Y$5)*(Table2[[Last Name]:[Last Name]]=$A43)*(Table2[[Event]:[Event]]="Leave")),"LV","")))))))),0)</f>
        <v/>
      </c>
      <c r="Z43" s="28" t="str">
        <f>IF($A43&lt;&gt;"",IF(SUMPRODUCT((Table2[[Start Date]:[Start Date]]&lt;=Z$5)*(Table2[[Return Date]:[Return Date]]&gt;=Z$5)*(Table2[[Last Name]:[Last Name]]=$A43)*(Table2[[Event]:[Event]]="Deployed")),"DPLY",IF(SUMPRODUCT((Table2[[Start Date]:[Start Date]]&lt;=Z$5)*(Table2[[Return Date]:[Return Date]]&gt;=Z$5)*(Table2[[Last Name]:[Last Name]]=$A43)*(Table2[[Event]:[Event]]="TDY")),"TDY",IF(SUMPRODUCT((Table2[[Start Date]:[Start Date]]&lt;=Z$5)*(Table2[[Return Date]:[Return Date]]&gt;=Z$5)*(Table2[[Last Name]:[Last Name]]=$A43)*(Table2[[Event]:[Event]]="Quarters")),"QTRS",IF(SUMPRODUCT((Table2[[Start Date]:[Start Date]]&lt;=Z$5)*(Table2[[Return Date]:[Return Date]]&gt;=Z$5)*(Table2[[Last Name]:[Last Name]]=$A43)*(Table2[[Event]:[Event]]="Appt")),"APPT",IF(SUMPRODUCT((Table2[[Start Date]:[Start Date]]&lt;=Z$5)*(Table2[[Return Date]:[Return Date]]&gt;=Z$5)*(Table2[[Last Name]:[Last Name]]=$A43)*(Table2[[Event]:[Event]]="Bay Orderly")),"BO",IF(SUMPRODUCT((Table2[[Start Date]:[Start Date]]&lt;=Z$5)*(Table2[[Return Date]:[Return Date]]&gt;=Z$5)*(Table2[[Last Name]:[Last Name]]=$A43)*(Table2[[Event]:[Event]]="Training")),"TRN",IF(SUMPRODUCT((Table2[[Start Date]:[Start Date]]&lt;=Z$5)*(Table2[[Return Date]:[Return Date]]&gt;=Z$5)*(Table2[[Last Name]:[Last Name]]=$A43)*(Table2[[Event]:[Event]]="PME")),"PME",IF(SUMPRODUCT((Table2[[Start Date]:[Start Date]]&lt;=Z$5)*(Table2[[Return Date]:[Return Date]]&gt;=Z$5)*(Table2[[Last Name]:[Last Name]]=$A43)*(Table2[[Event]:[Event]]="Leave")),"LV","")))))))),0)</f>
        <v/>
      </c>
      <c r="AA43" s="28" t="str">
        <f>IF($A43&lt;&gt;"",IF(SUMPRODUCT((Table2[[Start Date]:[Start Date]]&lt;=AA$5)*(Table2[[Return Date]:[Return Date]]&gt;=AA$5)*(Table2[[Last Name]:[Last Name]]=$A43)*(Table2[[Event]:[Event]]="Deployed")),"DPLY",IF(SUMPRODUCT((Table2[[Start Date]:[Start Date]]&lt;=AA$5)*(Table2[[Return Date]:[Return Date]]&gt;=AA$5)*(Table2[[Last Name]:[Last Name]]=$A43)*(Table2[[Event]:[Event]]="TDY")),"TDY",IF(SUMPRODUCT((Table2[[Start Date]:[Start Date]]&lt;=AA$5)*(Table2[[Return Date]:[Return Date]]&gt;=AA$5)*(Table2[[Last Name]:[Last Name]]=$A43)*(Table2[[Event]:[Event]]="Quarters")),"QTRS",IF(SUMPRODUCT((Table2[[Start Date]:[Start Date]]&lt;=AA$5)*(Table2[[Return Date]:[Return Date]]&gt;=AA$5)*(Table2[[Last Name]:[Last Name]]=$A43)*(Table2[[Event]:[Event]]="Appt")),"APPT",IF(SUMPRODUCT((Table2[[Start Date]:[Start Date]]&lt;=AA$5)*(Table2[[Return Date]:[Return Date]]&gt;=AA$5)*(Table2[[Last Name]:[Last Name]]=$A43)*(Table2[[Event]:[Event]]="Bay Orderly")),"BO",IF(SUMPRODUCT((Table2[[Start Date]:[Start Date]]&lt;=AA$5)*(Table2[[Return Date]:[Return Date]]&gt;=AA$5)*(Table2[[Last Name]:[Last Name]]=$A43)*(Table2[[Event]:[Event]]="Training")),"TRN",IF(SUMPRODUCT((Table2[[Start Date]:[Start Date]]&lt;=AA$5)*(Table2[[Return Date]:[Return Date]]&gt;=AA$5)*(Table2[[Last Name]:[Last Name]]=$A43)*(Table2[[Event]:[Event]]="PME")),"PME",IF(SUMPRODUCT((Table2[[Start Date]:[Start Date]]&lt;=AA$5)*(Table2[[Return Date]:[Return Date]]&gt;=AA$5)*(Table2[[Last Name]:[Last Name]]=$A43)*(Table2[[Event]:[Event]]="Leave")),"LV","")))))))),0)</f>
        <v/>
      </c>
      <c r="AB43" s="28" t="str">
        <f>IF($A43&lt;&gt;"",IF(SUMPRODUCT((Table2[[Start Date]:[Start Date]]&lt;=AB$5)*(Table2[[Return Date]:[Return Date]]&gt;=AB$5)*(Table2[[Last Name]:[Last Name]]=$A43)*(Table2[[Event]:[Event]]="Deployed")),"DPLY",IF(SUMPRODUCT((Table2[[Start Date]:[Start Date]]&lt;=AB$5)*(Table2[[Return Date]:[Return Date]]&gt;=AB$5)*(Table2[[Last Name]:[Last Name]]=$A43)*(Table2[[Event]:[Event]]="TDY")),"TDY",IF(SUMPRODUCT((Table2[[Start Date]:[Start Date]]&lt;=AB$5)*(Table2[[Return Date]:[Return Date]]&gt;=AB$5)*(Table2[[Last Name]:[Last Name]]=$A43)*(Table2[[Event]:[Event]]="Quarters")),"QTRS",IF(SUMPRODUCT((Table2[[Start Date]:[Start Date]]&lt;=AB$5)*(Table2[[Return Date]:[Return Date]]&gt;=AB$5)*(Table2[[Last Name]:[Last Name]]=$A43)*(Table2[[Event]:[Event]]="Appt")),"APPT",IF(SUMPRODUCT((Table2[[Start Date]:[Start Date]]&lt;=AB$5)*(Table2[[Return Date]:[Return Date]]&gt;=AB$5)*(Table2[[Last Name]:[Last Name]]=$A43)*(Table2[[Event]:[Event]]="Bay Orderly")),"BO",IF(SUMPRODUCT((Table2[[Start Date]:[Start Date]]&lt;=AB$5)*(Table2[[Return Date]:[Return Date]]&gt;=AB$5)*(Table2[[Last Name]:[Last Name]]=$A43)*(Table2[[Event]:[Event]]="Training")),"TRN",IF(SUMPRODUCT((Table2[[Start Date]:[Start Date]]&lt;=AB$5)*(Table2[[Return Date]:[Return Date]]&gt;=AB$5)*(Table2[[Last Name]:[Last Name]]=$A43)*(Table2[[Event]:[Event]]="PME")),"PME",IF(SUMPRODUCT((Table2[[Start Date]:[Start Date]]&lt;=AB$5)*(Table2[[Return Date]:[Return Date]]&gt;=AB$5)*(Table2[[Last Name]:[Last Name]]=$A43)*(Table2[[Event]:[Event]]="Leave")),"LV","")))))))),0)</f>
        <v/>
      </c>
      <c r="AC43" s="28" t="str">
        <f>IF($A43&lt;&gt;"",IF(SUMPRODUCT((Table2[[Start Date]:[Start Date]]&lt;=AC$5)*(Table2[[Return Date]:[Return Date]]&gt;=AC$5)*(Table2[[Last Name]:[Last Name]]=$A43)*(Table2[[Event]:[Event]]="Deployed")),"DPLY",IF(SUMPRODUCT((Table2[[Start Date]:[Start Date]]&lt;=AC$5)*(Table2[[Return Date]:[Return Date]]&gt;=AC$5)*(Table2[[Last Name]:[Last Name]]=$A43)*(Table2[[Event]:[Event]]="TDY")),"TDY",IF(SUMPRODUCT((Table2[[Start Date]:[Start Date]]&lt;=AC$5)*(Table2[[Return Date]:[Return Date]]&gt;=AC$5)*(Table2[[Last Name]:[Last Name]]=$A43)*(Table2[[Event]:[Event]]="Quarters")),"QTRS",IF(SUMPRODUCT((Table2[[Start Date]:[Start Date]]&lt;=AC$5)*(Table2[[Return Date]:[Return Date]]&gt;=AC$5)*(Table2[[Last Name]:[Last Name]]=$A43)*(Table2[[Event]:[Event]]="Appt")),"APPT",IF(SUMPRODUCT((Table2[[Start Date]:[Start Date]]&lt;=AC$5)*(Table2[[Return Date]:[Return Date]]&gt;=AC$5)*(Table2[[Last Name]:[Last Name]]=$A43)*(Table2[[Event]:[Event]]="Bay Orderly")),"BO",IF(SUMPRODUCT((Table2[[Start Date]:[Start Date]]&lt;=AC$5)*(Table2[[Return Date]:[Return Date]]&gt;=AC$5)*(Table2[[Last Name]:[Last Name]]=$A43)*(Table2[[Event]:[Event]]="Training")),"TRN",IF(SUMPRODUCT((Table2[[Start Date]:[Start Date]]&lt;=AC$5)*(Table2[[Return Date]:[Return Date]]&gt;=AC$5)*(Table2[[Last Name]:[Last Name]]=$A43)*(Table2[[Event]:[Event]]="PME")),"PME",IF(SUMPRODUCT((Table2[[Start Date]:[Start Date]]&lt;=AC$5)*(Table2[[Return Date]:[Return Date]]&gt;=AC$5)*(Table2[[Last Name]:[Last Name]]=$A43)*(Table2[[Event]:[Event]]="Leave")),"LV","")))))))),0)</f>
        <v/>
      </c>
      <c r="AD43" s="28" t="str">
        <f>IF($A43&lt;&gt;"",IF(SUMPRODUCT((Table2[[Start Date]:[Start Date]]&lt;=AD$5)*(Table2[[Return Date]:[Return Date]]&gt;=AD$5)*(Table2[[Last Name]:[Last Name]]=$A43)*(Table2[[Event]:[Event]]="Deployed")),"DPLY",IF(SUMPRODUCT((Table2[[Start Date]:[Start Date]]&lt;=AD$5)*(Table2[[Return Date]:[Return Date]]&gt;=AD$5)*(Table2[[Last Name]:[Last Name]]=$A43)*(Table2[[Event]:[Event]]="TDY")),"TDY",IF(SUMPRODUCT((Table2[[Start Date]:[Start Date]]&lt;=AD$5)*(Table2[[Return Date]:[Return Date]]&gt;=AD$5)*(Table2[[Last Name]:[Last Name]]=$A43)*(Table2[[Event]:[Event]]="Quarters")),"QTRS",IF(SUMPRODUCT((Table2[[Start Date]:[Start Date]]&lt;=AD$5)*(Table2[[Return Date]:[Return Date]]&gt;=AD$5)*(Table2[[Last Name]:[Last Name]]=$A43)*(Table2[[Event]:[Event]]="Appt")),"APPT",IF(SUMPRODUCT((Table2[[Start Date]:[Start Date]]&lt;=AD$5)*(Table2[[Return Date]:[Return Date]]&gt;=AD$5)*(Table2[[Last Name]:[Last Name]]=$A43)*(Table2[[Event]:[Event]]="Bay Orderly")),"BO",IF(SUMPRODUCT((Table2[[Start Date]:[Start Date]]&lt;=AD$5)*(Table2[[Return Date]:[Return Date]]&gt;=AD$5)*(Table2[[Last Name]:[Last Name]]=$A43)*(Table2[[Event]:[Event]]="Training")),"TRN",IF(SUMPRODUCT((Table2[[Start Date]:[Start Date]]&lt;=AD$5)*(Table2[[Return Date]:[Return Date]]&gt;=AD$5)*(Table2[[Last Name]:[Last Name]]=$A43)*(Table2[[Event]:[Event]]="PME")),"PME",IF(SUMPRODUCT((Table2[[Start Date]:[Start Date]]&lt;=AD$5)*(Table2[[Return Date]:[Return Date]]&gt;=AD$5)*(Table2[[Last Name]:[Last Name]]=$A43)*(Table2[[Event]:[Event]]="Leave")),"LV","")))))))),0)</f>
        <v/>
      </c>
      <c r="AE43" s="28" t="str">
        <f>IF($A43&lt;&gt;"",IF(SUMPRODUCT((Table2[[Start Date]:[Start Date]]&lt;=AE$5)*(Table2[[Return Date]:[Return Date]]&gt;=AE$5)*(Table2[[Last Name]:[Last Name]]=$A43)*(Table2[[Event]:[Event]]="Deployed")),"DPLY",IF(SUMPRODUCT((Table2[[Start Date]:[Start Date]]&lt;=AE$5)*(Table2[[Return Date]:[Return Date]]&gt;=AE$5)*(Table2[[Last Name]:[Last Name]]=$A43)*(Table2[[Event]:[Event]]="TDY")),"TDY",IF(SUMPRODUCT((Table2[[Start Date]:[Start Date]]&lt;=AE$5)*(Table2[[Return Date]:[Return Date]]&gt;=AE$5)*(Table2[[Last Name]:[Last Name]]=$A43)*(Table2[[Event]:[Event]]="Quarters")),"QTRS",IF(SUMPRODUCT((Table2[[Start Date]:[Start Date]]&lt;=AE$5)*(Table2[[Return Date]:[Return Date]]&gt;=AE$5)*(Table2[[Last Name]:[Last Name]]=$A43)*(Table2[[Event]:[Event]]="Appt")),"APPT",IF(SUMPRODUCT((Table2[[Start Date]:[Start Date]]&lt;=AE$5)*(Table2[[Return Date]:[Return Date]]&gt;=AE$5)*(Table2[[Last Name]:[Last Name]]=$A43)*(Table2[[Event]:[Event]]="Bay Orderly")),"BO",IF(SUMPRODUCT((Table2[[Start Date]:[Start Date]]&lt;=AE$5)*(Table2[[Return Date]:[Return Date]]&gt;=AE$5)*(Table2[[Last Name]:[Last Name]]=$A43)*(Table2[[Event]:[Event]]="Training")),"TRN",IF(SUMPRODUCT((Table2[[Start Date]:[Start Date]]&lt;=AE$5)*(Table2[[Return Date]:[Return Date]]&gt;=AE$5)*(Table2[[Last Name]:[Last Name]]=$A43)*(Table2[[Event]:[Event]]="PME")),"PME",IF(SUMPRODUCT((Table2[[Start Date]:[Start Date]]&lt;=AE$5)*(Table2[[Return Date]:[Return Date]]&gt;=AE$5)*(Table2[[Last Name]:[Last Name]]=$A43)*(Table2[[Event]:[Event]]="Leave")),"LV","")))))))),0)</f>
        <v/>
      </c>
      <c r="AF43" s="28" t="str">
        <f>IF($A43&lt;&gt;"",IF(SUMPRODUCT((Table2[[Start Date]:[Start Date]]&lt;=AF$5)*(Table2[[Return Date]:[Return Date]]&gt;=AF$5)*(Table2[[Last Name]:[Last Name]]=$A43)*(Table2[[Event]:[Event]]="Deployed")),"DPLY",IF(SUMPRODUCT((Table2[[Start Date]:[Start Date]]&lt;=AF$5)*(Table2[[Return Date]:[Return Date]]&gt;=AF$5)*(Table2[[Last Name]:[Last Name]]=$A43)*(Table2[[Event]:[Event]]="TDY")),"TDY",IF(SUMPRODUCT((Table2[[Start Date]:[Start Date]]&lt;=AF$5)*(Table2[[Return Date]:[Return Date]]&gt;=AF$5)*(Table2[[Last Name]:[Last Name]]=$A43)*(Table2[[Event]:[Event]]="Quarters")),"QTRS",IF(SUMPRODUCT((Table2[[Start Date]:[Start Date]]&lt;=AF$5)*(Table2[[Return Date]:[Return Date]]&gt;=AF$5)*(Table2[[Last Name]:[Last Name]]=$A43)*(Table2[[Event]:[Event]]="Appt")),"APPT",IF(SUMPRODUCT((Table2[[Start Date]:[Start Date]]&lt;=AF$5)*(Table2[[Return Date]:[Return Date]]&gt;=AF$5)*(Table2[[Last Name]:[Last Name]]=$A43)*(Table2[[Event]:[Event]]="Bay Orderly")),"BO",IF(SUMPRODUCT((Table2[[Start Date]:[Start Date]]&lt;=AF$5)*(Table2[[Return Date]:[Return Date]]&gt;=AF$5)*(Table2[[Last Name]:[Last Name]]=$A43)*(Table2[[Event]:[Event]]="Training")),"TRN",IF(SUMPRODUCT((Table2[[Start Date]:[Start Date]]&lt;=AF$5)*(Table2[[Return Date]:[Return Date]]&gt;=AF$5)*(Table2[[Last Name]:[Last Name]]=$A43)*(Table2[[Event]:[Event]]="PME")),"PME",IF(SUMPRODUCT((Table2[[Start Date]:[Start Date]]&lt;=AF$5)*(Table2[[Return Date]:[Return Date]]&gt;=AF$5)*(Table2[[Last Name]:[Last Name]]=$A43)*(Table2[[Event]:[Event]]="Leave")),"LV","")))))))),0)</f>
        <v/>
      </c>
      <c r="AG43" s="28" t="str">
        <f>IF($A43&lt;&gt;"",IF(SUMPRODUCT((Table2[[Start Date]:[Start Date]]&lt;=AG$5)*(Table2[[Return Date]:[Return Date]]&gt;=AG$5)*(Table2[[Last Name]:[Last Name]]=$A43)*(Table2[[Event]:[Event]]="Deployed")),"DPLY",IF(SUMPRODUCT((Table2[[Start Date]:[Start Date]]&lt;=AG$5)*(Table2[[Return Date]:[Return Date]]&gt;=AG$5)*(Table2[[Last Name]:[Last Name]]=$A43)*(Table2[[Event]:[Event]]="TDY")),"TDY",IF(SUMPRODUCT((Table2[[Start Date]:[Start Date]]&lt;=AG$5)*(Table2[[Return Date]:[Return Date]]&gt;=AG$5)*(Table2[[Last Name]:[Last Name]]=$A43)*(Table2[[Event]:[Event]]="Quarters")),"QTRS",IF(SUMPRODUCT((Table2[[Start Date]:[Start Date]]&lt;=AG$5)*(Table2[[Return Date]:[Return Date]]&gt;=AG$5)*(Table2[[Last Name]:[Last Name]]=$A43)*(Table2[[Event]:[Event]]="Appt")),"APPT",IF(SUMPRODUCT((Table2[[Start Date]:[Start Date]]&lt;=AG$5)*(Table2[[Return Date]:[Return Date]]&gt;=AG$5)*(Table2[[Last Name]:[Last Name]]=$A43)*(Table2[[Event]:[Event]]="Bay Orderly")),"BO",IF(SUMPRODUCT((Table2[[Start Date]:[Start Date]]&lt;=AG$5)*(Table2[[Return Date]:[Return Date]]&gt;=AG$5)*(Table2[[Last Name]:[Last Name]]=$A43)*(Table2[[Event]:[Event]]="Training")),"TRN",IF(SUMPRODUCT((Table2[[Start Date]:[Start Date]]&lt;=AG$5)*(Table2[[Return Date]:[Return Date]]&gt;=AG$5)*(Table2[[Last Name]:[Last Name]]=$A43)*(Table2[[Event]:[Event]]="PME")),"PME",IF(SUMPRODUCT((Table2[[Start Date]:[Start Date]]&lt;=AG$5)*(Table2[[Return Date]:[Return Date]]&gt;=AG$5)*(Table2[[Last Name]:[Last Name]]=$A43)*(Table2[[Event]:[Event]]="Leave")),"LV","")))))))),0)</f>
        <v/>
      </c>
      <c r="AH43" s="28" t="str">
        <f>IF($A43&lt;&gt;"",IF(SUMPRODUCT((Table2[[Start Date]:[Start Date]]&lt;=AH$5)*(Table2[[Return Date]:[Return Date]]&gt;=AH$5)*(Table2[[Last Name]:[Last Name]]=$A43)*(Table2[[Event]:[Event]]="Deployed")),"DPLY",IF(SUMPRODUCT((Table2[[Start Date]:[Start Date]]&lt;=AH$5)*(Table2[[Return Date]:[Return Date]]&gt;=AH$5)*(Table2[[Last Name]:[Last Name]]=$A43)*(Table2[[Event]:[Event]]="TDY")),"TDY",IF(SUMPRODUCT((Table2[[Start Date]:[Start Date]]&lt;=AH$5)*(Table2[[Return Date]:[Return Date]]&gt;=AH$5)*(Table2[[Last Name]:[Last Name]]=$A43)*(Table2[[Event]:[Event]]="Quarters")),"QTRS",IF(SUMPRODUCT((Table2[[Start Date]:[Start Date]]&lt;=AH$5)*(Table2[[Return Date]:[Return Date]]&gt;=AH$5)*(Table2[[Last Name]:[Last Name]]=$A43)*(Table2[[Event]:[Event]]="Appt")),"APPT",IF(SUMPRODUCT((Table2[[Start Date]:[Start Date]]&lt;=AH$5)*(Table2[[Return Date]:[Return Date]]&gt;=AH$5)*(Table2[[Last Name]:[Last Name]]=$A43)*(Table2[[Event]:[Event]]="Bay Orderly")),"BO",IF(SUMPRODUCT((Table2[[Start Date]:[Start Date]]&lt;=AH$5)*(Table2[[Return Date]:[Return Date]]&gt;=AH$5)*(Table2[[Last Name]:[Last Name]]=$A43)*(Table2[[Event]:[Event]]="Training")),"TRN",IF(SUMPRODUCT((Table2[[Start Date]:[Start Date]]&lt;=AH$5)*(Table2[[Return Date]:[Return Date]]&gt;=AH$5)*(Table2[[Last Name]:[Last Name]]=$A43)*(Table2[[Event]:[Event]]="PME")),"PME",IF(SUMPRODUCT((Table2[[Start Date]:[Start Date]]&lt;=AH$5)*(Table2[[Return Date]:[Return Date]]&gt;=AH$5)*(Table2[[Last Name]:[Last Name]]=$A43)*(Table2[[Event]:[Event]]="Leave")),"LV","")))))))),0)</f>
        <v/>
      </c>
      <c r="AI43" s="61" t="str">
        <f>IF($A43&lt;&gt;"",IF(SUMPRODUCT((Table2[[Start Date]:[Start Date]]&lt;=AI$5)*(Table2[[Return Date]:[Return Date]]&gt;=AI$5)*(Table2[[Last Name]:[Last Name]]=$A43)*(Table2[[Event]:[Event]]="Deployed")),"DPLY",IF(SUMPRODUCT((Table2[[Start Date]:[Start Date]]&lt;=AI$5)*(Table2[[Return Date]:[Return Date]]&gt;=AI$5)*(Table2[[Last Name]:[Last Name]]=$A43)*(Table2[[Event]:[Event]]="TDY")),"TDY",IF(SUMPRODUCT((Table2[[Start Date]:[Start Date]]&lt;=AI$5)*(Table2[[Return Date]:[Return Date]]&gt;=AI$5)*(Table2[[Last Name]:[Last Name]]=$A43)*(Table2[[Event]:[Event]]="Quarters")),"QTRS",IF(SUMPRODUCT((Table2[[Start Date]:[Start Date]]&lt;=AI$5)*(Table2[[Return Date]:[Return Date]]&gt;=AI$5)*(Table2[[Last Name]:[Last Name]]=$A43)*(Table2[[Event]:[Event]]="Appt")),"APPT",IF(SUMPRODUCT((Table2[[Start Date]:[Start Date]]&lt;=AI$5)*(Table2[[Return Date]:[Return Date]]&gt;=AI$5)*(Table2[[Last Name]:[Last Name]]=$A43)*(Table2[[Event]:[Event]]="Bay Orderly")),"BO",IF(SUMPRODUCT((Table2[[Start Date]:[Start Date]]&lt;=AI$5)*(Table2[[Return Date]:[Return Date]]&gt;=AI$5)*(Table2[[Last Name]:[Last Name]]=$A43)*(Table2[[Event]:[Event]]="Training")),"TRN",IF(SUMPRODUCT((Table2[[Start Date]:[Start Date]]&lt;=AI$5)*(Table2[[Return Date]:[Return Date]]&gt;=AI$5)*(Table2[[Last Name]:[Last Name]]=$A43)*(Table2[[Event]:[Event]]="PME")),"PME",IF(SUMPRODUCT((Table2[[Start Date]:[Start Date]]&lt;=AI$5)*(Table2[[Return Date]:[Return Date]]&gt;=AI$5)*(Table2[[Last Name]:[Last Name]]=$A43)*(Table2[[Event]:[Event]]="Leave")),"LV","")))))))),0)</f>
        <v/>
      </c>
    </row>
    <row r="44" spans="1:35" x14ac:dyDescent="0.25">
      <c r="A44" s="74" t="s">
        <v>35</v>
      </c>
      <c r="B44" s="75" t="str">
        <f>IFERROR(INDEX(Table3[Rank],MATCH('Flight Schedule'!A44,Names,0)),"")</f>
        <v>A1C</v>
      </c>
      <c r="C44" s="76">
        <v>5</v>
      </c>
      <c r="D44" s="77">
        <f>_xlfn.IFNA(INDEX(Table3[Deros],MATCH('Flight Schedule'!$A44,Table3[Last Name],0)),"")</f>
        <v>45504</v>
      </c>
      <c r="E44" s="28" t="str">
        <f>IF($A44&lt;&gt;"",IF(SUMPRODUCT((Table2[[Start Date]:[Start Date]]&lt;=E$5)*(Table2[[Return Date]:[Return Date]]&gt;=E$5)*(Table2[[Last Name]:[Last Name]]=$A44)*(Table2[[Event]:[Event]]="Deployed")),"DPLY",IF(SUMPRODUCT((Table2[[Start Date]:[Start Date]]&lt;=E$5)*(Table2[[Return Date]:[Return Date]]&gt;=E$5)*(Table2[[Last Name]:[Last Name]]=$A44)*(Table2[[Event]:[Event]]="TDY")),"TDY",IF(SUMPRODUCT((Table2[[Start Date]:[Start Date]]&lt;=E$5)*(Table2[[Return Date]:[Return Date]]&gt;=E$5)*(Table2[[Last Name]:[Last Name]]=$A44)*(Table2[[Event]:[Event]]="Quarters")),"QTRS",IF(SUMPRODUCT((Table2[[Start Date]:[Start Date]]&lt;=E$5)*(Table2[[Return Date]:[Return Date]]&gt;=E$5)*(Table2[[Last Name]:[Last Name]]=$A44)*(Table2[[Event]:[Event]]="Appt")),"APPT",IF(SUMPRODUCT((Table2[[Start Date]:[Start Date]]&lt;=E$5)*(Table2[[Return Date]:[Return Date]]&gt;=E$5)*(Table2[[Last Name]:[Last Name]]=$A44)*(Table2[[Event]:[Event]]="Bay Orderly")),"BO",IF(SUMPRODUCT((Table2[[Start Date]:[Start Date]]&lt;=E$5)*(Table2[[Return Date]:[Return Date]]&gt;=E$5)*(Table2[[Last Name]:[Last Name]]=$A44)*(Table2[[Event]:[Event]]="Training")),"TRN",IF(SUMPRODUCT((Table2[[Start Date]:[Start Date]]&lt;=E$5)*(Table2[[Return Date]:[Return Date]]&gt;=E$5)*(Table2[[Last Name]:[Last Name]]=$A44)*(Table2[[Event]:[Event]]="PME")),"PME",IF(SUMPRODUCT((Table2[[Start Date]:[Start Date]]&lt;=E$5)*(Table2[[Return Date]:[Return Date]]&gt;=E$5)*(Table2[[Last Name]:[Last Name]]=$A44)*(Table2[[Event]:[Event]]="Leave")),"LV","")))))))),0)</f>
        <v/>
      </c>
      <c r="F44" s="28" t="str">
        <f>IF($A44&lt;&gt;"",IF(SUMPRODUCT((Table2[[Start Date]:[Start Date]]&lt;=F$5)*(Table2[[Return Date]:[Return Date]]&gt;=F$5)*(Table2[[Last Name]:[Last Name]]=$A44)*(Table2[[Event]:[Event]]="Deployed")),"DPLY",IF(SUMPRODUCT((Table2[[Start Date]:[Start Date]]&lt;=F$5)*(Table2[[Return Date]:[Return Date]]&gt;=F$5)*(Table2[[Last Name]:[Last Name]]=$A44)*(Table2[[Event]:[Event]]="TDY")),"TDY",IF(SUMPRODUCT((Table2[[Start Date]:[Start Date]]&lt;=F$5)*(Table2[[Return Date]:[Return Date]]&gt;=F$5)*(Table2[[Last Name]:[Last Name]]=$A44)*(Table2[[Event]:[Event]]="Quarters")),"QTRS",IF(SUMPRODUCT((Table2[[Start Date]:[Start Date]]&lt;=F$5)*(Table2[[Return Date]:[Return Date]]&gt;=F$5)*(Table2[[Last Name]:[Last Name]]=$A44)*(Table2[[Event]:[Event]]="Appt")),"APPT",IF(SUMPRODUCT((Table2[[Start Date]:[Start Date]]&lt;=F$5)*(Table2[[Return Date]:[Return Date]]&gt;=F$5)*(Table2[[Last Name]:[Last Name]]=$A44)*(Table2[[Event]:[Event]]="Bay Orderly")),"BO",IF(SUMPRODUCT((Table2[[Start Date]:[Start Date]]&lt;=F$5)*(Table2[[Return Date]:[Return Date]]&gt;=F$5)*(Table2[[Last Name]:[Last Name]]=$A44)*(Table2[[Event]:[Event]]="Training")),"TRN",IF(SUMPRODUCT((Table2[[Start Date]:[Start Date]]&lt;=F$5)*(Table2[[Return Date]:[Return Date]]&gt;=F$5)*(Table2[[Last Name]:[Last Name]]=$A44)*(Table2[[Event]:[Event]]="PME")),"PME",IF(SUMPRODUCT((Table2[[Start Date]:[Start Date]]&lt;=F$5)*(Table2[[Return Date]:[Return Date]]&gt;=F$5)*(Table2[[Last Name]:[Last Name]]=$A44)*(Table2[[Event]:[Event]]="Leave")),"LV","")))))))),0)</f>
        <v/>
      </c>
      <c r="G44" s="28" t="str">
        <f>IF($A44&lt;&gt;"",IF(SUMPRODUCT((Table2[[Start Date]:[Start Date]]&lt;=G$5)*(Table2[[Return Date]:[Return Date]]&gt;=G$5)*(Table2[[Last Name]:[Last Name]]=$A44)*(Table2[[Event]:[Event]]="Deployed")),"DPLY",IF(SUMPRODUCT((Table2[[Start Date]:[Start Date]]&lt;=G$5)*(Table2[[Return Date]:[Return Date]]&gt;=G$5)*(Table2[[Last Name]:[Last Name]]=$A44)*(Table2[[Event]:[Event]]="TDY")),"TDY",IF(SUMPRODUCT((Table2[[Start Date]:[Start Date]]&lt;=G$5)*(Table2[[Return Date]:[Return Date]]&gt;=G$5)*(Table2[[Last Name]:[Last Name]]=$A44)*(Table2[[Event]:[Event]]="Quarters")),"QTRS",IF(SUMPRODUCT((Table2[[Start Date]:[Start Date]]&lt;=G$5)*(Table2[[Return Date]:[Return Date]]&gt;=G$5)*(Table2[[Last Name]:[Last Name]]=$A44)*(Table2[[Event]:[Event]]="Appt")),"APPT",IF(SUMPRODUCT((Table2[[Start Date]:[Start Date]]&lt;=G$5)*(Table2[[Return Date]:[Return Date]]&gt;=G$5)*(Table2[[Last Name]:[Last Name]]=$A44)*(Table2[[Event]:[Event]]="Bay Orderly")),"BO",IF(SUMPRODUCT((Table2[[Start Date]:[Start Date]]&lt;=G$5)*(Table2[[Return Date]:[Return Date]]&gt;=G$5)*(Table2[[Last Name]:[Last Name]]=$A44)*(Table2[[Event]:[Event]]="Training")),"TRN",IF(SUMPRODUCT((Table2[[Start Date]:[Start Date]]&lt;=G$5)*(Table2[[Return Date]:[Return Date]]&gt;=G$5)*(Table2[[Last Name]:[Last Name]]=$A44)*(Table2[[Event]:[Event]]="PME")),"PME",IF(SUMPRODUCT((Table2[[Start Date]:[Start Date]]&lt;=G$5)*(Table2[[Return Date]:[Return Date]]&gt;=G$5)*(Table2[[Last Name]:[Last Name]]=$A44)*(Table2[[Event]:[Event]]="Leave")),"LV","")))))))),0)</f>
        <v/>
      </c>
      <c r="H44" s="28" t="str">
        <f>IF($A44&lt;&gt;"",IF(SUMPRODUCT((Table2[[Start Date]:[Start Date]]&lt;=H$5)*(Table2[[Return Date]:[Return Date]]&gt;=H$5)*(Table2[[Last Name]:[Last Name]]=$A44)*(Table2[[Event]:[Event]]="Deployed")),"DPLY",IF(SUMPRODUCT((Table2[[Start Date]:[Start Date]]&lt;=H$5)*(Table2[[Return Date]:[Return Date]]&gt;=H$5)*(Table2[[Last Name]:[Last Name]]=$A44)*(Table2[[Event]:[Event]]="TDY")),"TDY",IF(SUMPRODUCT((Table2[[Start Date]:[Start Date]]&lt;=H$5)*(Table2[[Return Date]:[Return Date]]&gt;=H$5)*(Table2[[Last Name]:[Last Name]]=$A44)*(Table2[[Event]:[Event]]="Quarters")),"QTRS",IF(SUMPRODUCT((Table2[[Start Date]:[Start Date]]&lt;=H$5)*(Table2[[Return Date]:[Return Date]]&gt;=H$5)*(Table2[[Last Name]:[Last Name]]=$A44)*(Table2[[Event]:[Event]]="Appt")),"APPT",IF(SUMPRODUCT((Table2[[Start Date]:[Start Date]]&lt;=H$5)*(Table2[[Return Date]:[Return Date]]&gt;=H$5)*(Table2[[Last Name]:[Last Name]]=$A44)*(Table2[[Event]:[Event]]="Bay Orderly")),"BO",IF(SUMPRODUCT((Table2[[Start Date]:[Start Date]]&lt;=H$5)*(Table2[[Return Date]:[Return Date]]&gt;=H$5)*(Table2[[Last Name]:[Last Name]]=$A44)*(Table2[[Event]:[Event]]="Training")),"TRN",IF(SUMPRODUCT((Table2[[Start Date]:[Start Date]]&lt;=H$5)*(Table2[[Return Date]:[Return Date]]&gt;=H$5)*(Table2[[Last Name]:[Last Name]]=$A44)*(Table2[[Event]:[Event]]="PME")),"PME",IF(SUMPRODUCT((Table2[[Start Date]:[Start Date]]&lt;=H$5)*(Table2[[Return Date]:[Return Date]]&gt;=H$5)*(Table2[[Last Name]:[Last Name]]=$A44)*(Table2[[Event]:[Event]]="Leave")),"LV","")))))))),0)</f>
        <v/>
      </c>
      <c r="I44" s="28" t="str">
        <f>IF($A44&lt;&gt;"",IF(SUMPRODUCT((Table2[[Start Date]:[Start Date]]&lt;=I$5)*(Table2[[Return Date]:[Return Date]]&gt;=I$5)*(Table2[[Last Name]:[Last Name]]=$A44)*(Table2[[Event]:[Event]]="Deployed")),"DPLY",IF(SUMPRODUCT((Table2[[Start Date]:[Start Date]]&lt;=I$5)*(Table2[[Return Date]:[Return Date]]&gt;=I$5)*(Table2[[Last Name]:[Last Name]]=$A44)*(Table2[[Event]:[Event]]="TDY")),"TDY",IF(SUMPRODUCT((Table2[[Start Date]:[Start Date]]&lt;=I$5)*(Table2[[Return Date]:[Return Date]]&gt;=I$5)*(Table2[[Last Name]:[Last Name]]=$A44)*(Table2[[Event]:[Event]]="Quarters")),"QTRS",IF(SUMPRODUCT((Table2[[Start Date]:[Start Date]]&lt;=I$5)*(Table2[[Return Date]:[Return Date]]&gt;=I$5)*(Table2[[Last Name]:[Last Name]]=$A44)*(Table2[[Event]:[Event]]="Appt")),"APPT",IF(SUMPRODUCT((Table2[[Start Date]:[Start Date]]&lt;=I$5)*(Table2[[Return Date]:[Return Date]]&gt;=I$5)*(Table2[[Last Name]:[Last Name]]=$A44)*(Table2[[Event]:[Event]]="Bay Orderly")),"BO",IF(SUMPRODUCT((Table2[[Start Date]:[Start Date]]&lt;=I$5)*(Table2[[Return Date]:[Return Date]]&gt;=I$5)*(Table2[[Last Name]:[Last Name]]=$A44)*(Table2[[Event]:[Event]]="Training")),"TRN",IF(SUMPRODUCT((Table2[[Start Date]:[Start Date]]&lt;=I$5)*(Table2[[Return Date]:[Return Date]]&gt;=I$5)*(Table2[[Last Name]:[Last Name]]=$A44)*(Table2[[Event]:[Event]]="PME")),"PME",IF(SUMPRODUCT((Table2[[Start Date]:[Start Date]]&lt;=I$5)*(Table2[[Return Date]:[Return Date]]&gt;=I$5)*(Table2[[Last Name]:[Last Name]]=$A44)*(Table2[[Event]:[Event]]="Leave")),"LV","")))))))),0)</f>
        <v/>
      </c>
      <c r="J44" s="28" t="str">
        <f>IF($A44&lt;&gt;"",IF(SUMPRODUCT((Table2[[Start Date]:[Start Date]]&lt;=J$5)*(Table2[[Return Date]:[Return Date]]&gt;=J$5)*(Table2[[Last Name]:[Last Name]]=$A44)*(Table2[[Event]:[Event]]="Deployed")),"DPLY",IF(SUMPRODUCT((Table2[[Start Date]:[Start Date]]&lt;=J$5)*(Table2[[Return Date]:[Return Date]]&gt;=J$5)*(Table2[[Last Name]:[Last Name]]=$A44)*(Table2[[Event]:[Event]]="TDY")),"TDY",IF(SUMPRODUCT((Table2[[Start Date]:[Start Date]]&lt;=J$5)*(Table2[[Return Date]:[Return Date]]&gt;=J$5)*(Table2[[Last Name]:[Last Name]]=$A44)*(Table2[[Event]:[Event]]="Quarters")),"QTRS",IF(SUMPRODUCT((Table2[[Start Date]:[Start Date]]&lt;=J$5)*(Table2[[Return Date]:[Return Date]]&gt;=J$5)*(Table2[[Last Name]:[Last Name]]=$A44)*(Table2[[Event]:[Event]]="Appt")),"APPT",IF(SUMPRODUCT((Table2[[Start Date]:[Start Date]]&lt;=J$5)*(Table2[[Return Date]:[Return Date]]&gt;=J$5)*(Table2[[Last Name]:[Last Name]]=$A44)*(Table2[[Event]:[Event]]="Bay Orderly")),"BO",IF(SUMPRODUCT((Table2[[Start Date]:[Start Date]]&lt;=J$5)*(Table2[[Return Date]:[Return Date]]&gt;=J$5)*(Table2[[Last Name]:[Last Name]]=$A44)*(Table2[[Event]:[Event]]="Training")),"TRN",IF(SUMPRODUCT((Table2[[Start Date]:[Start Date]]&lt;=J$5)*(Table2[[Return Date]:[Return Date]]&gt;=J$5)*(Table2[[Last Name]:[Last Name]]=$A44)*(Table2[[Event]:[Event]]="PME")),"PME",IF(SUMPRODUCT((Table2[[Start Date]:[Start Date]]&lt;=J$5)*(Table2[[Return Date]:[Return Date]]&gt;=J$5)*(Table2[[Last Name]:[Last Name]]=$A44)*(Table2[[Event]:[Event]]="Leave")),"LV","")))))))),0)</f>
        <v/>
      </c>
      <c r="K44" s="28" t="str">
        <f>IF($A44&lt;&gt;"",IF(SUMPRODUCT((Table2[[Start Date]:[Start Date]]&lt;=K$5)*(Table2[[Return Date]:[Return Date]]&gt;=K$5)*(Table2[[Last Name]:[Last Name]]=$A44)*(Table2[[Event]:[Event]]="Deployed")),"DPLY",IF(SUMPRODUCT((Table2[[Start Date]:[Start Date]]&lt;=K$5)*(Table2[[Return Date]:[Return Date]]&gt;=K$5)*(Table2[[Last Name]:[Last Name]]=$A44)*(Table2[[Event]:[Event]]="TDY")),"TDY",IF(SUMPRODUCT((Table2[[Start Date]:[Start Date]]&lt;=K$5)*(Table2[[Return Date]:[Return Date]]&gt;=K$5)*(Table2[[Last Name]:[Last Name]]=$A44)*(Table2[[Event]:[Event]]="Quarters")),"QTRS",IF(SUMPRODUCT((Table2[[Start Date]:[Start Date]]&lt;=K$5)*(Table2[[Return Date]:[Return Date]]&gt;=K$5)*(Table2[[Last Name]:[Last Name]]=$A44)*(Table2[[Event]:[Event]]="Appt")),"APPT",IF(SUMPRODUCT((Table2[[Start Date]:[Start Date]]&lt;=K$5)*(Table2[[Return Date]:[Return Date]]&gt;=K$5)*(Table2[[Last Name]:[Last Name]]=$A44)*(Table2[[Event]:[Event]]="Bay Orderly")),"BO",IF(SUMPRODUCT((Table2[[Start Date]:[Start Date]]&lt;=K$5)*(Table2[[Return Date]:[Return Date]]&gt;=K$5)*(Table2[[Last Name]:[Last Name]]=$A44)*(Table2[[Event]:[Event]]="Training")),"TRN",IF(SUMPRODUCT((Table2[[Start Date]:[Start Date]]&lt;=K$5)*(Table2[[Return Date]:[Return Date]]&gt;=K$5)*(Table2[[Last Name]:[Last Name]]=$A44)*(Table2[[Event]:[Event]]="PME")),"PME",IF(SUMPRODUCT((Table2[[Start Date]:[Start Date]]&lt;=K$5)*(Table2[[Return Date]:[Return Date]]&gt;=K$5)*(Table2[[Last Name]:[Last Name]]=$A44)*(Table2[[Event]:[Event]]="Leave")),"LV","")))))))),0)</f>
        <v/>
      </c>
      <c r="L44" s="28" t="str">
        <f>IF($A44&lt;&gt;"",IF(SUMPRODUCT((Table2[[Start Date]:[Start Date]]&lt;=L$5)*(Table2[[Return Date]:[Return Date]]&gt;=L$5)*(Table2[[Last Name]:[Last Name]]=$A44)*(Table2[[Event]:[Event]]="Deployed")),"DPLY",IF(SUMPRODUCT((Table2[[Start Date]:[Start Date]]&lt;=L$5)*(Table2[[Return Date]:[Return Date]]&gt;=L$5)*(Table2[[Last Name]:[Last Name]]=$A44)*(Table2[[Event]:[Event]]="TDY")),"TDY",IF(SUMPRODUCT((Table2[[Start Date]:[Start Date]]&lt;=L$5)*(Table2[[Return Date]:[Return Date]]&gt;=L$5)*(Table2[[Last Name]:[Last Name]]=$A44)*(Table2[[Event]:[Event]]="Quarters")),"QTRS",IF(SUMPRODUCT((Table2[[Start Date]:[Start Date]]&lt;=L$5)*(Table2[[Return Date]:[Return Date]]&gt;=L$5)*(Table2[[Last Name]:[Last Name]]=$A44)*(Table2[[Event]:[Event]]="Appt")),"APPT",IF(SUMPRODUCT((Table2[[Start Date]:[Start Date]]&lt;=L$5)*(Table2[[Return Date]:[Return Date]]&gt;=L$5)*(Table2[[Last Name]:[Last Name]]=$A44)*(Table2[[Event]:[Event]]="Bay Orderly")),"BO",IF(SUMPRODUCT((Table2[[Start Date]:[Start Date]]&lt;=L$5)*(Table2[[Return Date]:[Return Date]]&gt;=L$5)*(Table2[[Last Name]:[Last Name]]=$A44)*(Table2[[Event]:[Event]]="Training")),"TRN",IF(SUMPRODUCT((Table2[[Start Date]:[Start Date]]&lt;=L$5)*(Table2[[Return Date]:[Return Date]]&gt;=L$5)*(Table2[[Last Name]:[Last Name]]=$A44)*(Table2[[Event]:[Event]]="PME")),"PME",IF(SUMPRODUCT((Table2[[Start Date]:[Start Date]]&lt;=L$5)*(Table2[[Return Date]:[Return Date]]&gt;=L$5)*(Table2[[Last Name]:[Last Name]]=$A44)*(Table2[[Event]:[Event]]="Leave")),"LV","")))))))),0)</f>
        <v/>
      </c>
      <c r="M44" s="28" t="str">
        <f>IF($A44&lt;&gt;"",IF(SUMPRODUCT((Table2[[Start Date]:[Start Date]]&lt;=M$5)*(Table2[[Return Date]:[Return Date]]&gt;=M$5)*(Table2[[Last Name]:[Last Name]]=$A44)*(Table2[[Event]:[Event]]="Deployed")),"DPLY",IF(SUMPRODUCT((Table2[[Start Date]:[Start Date]]&lt;=M$5)*(Table2[[Return Date]:[Return Date]]&gt;=M$5)*(Table2[[Last Name]:[Last Name]]=$A44)*(Table2[[Event]:[Event]]="TDY")),"TDY",IF(SUMPRODUCT((Table2[[Start Date]:[Start Date]]&lt;=M$5)*(Table2[[Return Date]:[Return Date]]&gt;=M$5)*(Table2[[Last Name]:[Last Name]]=$A44)*(Table2[[Event]:[Event]]="Quarters")),"QTRS",IF(SUMPRODUCT((Table2[[Start Date]:[Start Date]]&lt;=M$5)*(Table2[[Return Date]:[Return Date]]&gt;=M$5)*(Table2[[Last Name]:[Last Name]]=$A44)*(Table2[[Event]:[Event]]="Appt")),"APPT",IF(SUMPRODUCT((Table2[[Start Date]:[Start Date]]&lt;=M$5)*(Table2[[Return Date]:[Return Date]]&gt;=M$5)*(Table2[[Last Name]:[Last Name]]=$A44)*(Table2[[Event]:[Event]]="Bay Orderly")),"BO",IF(SUMPRODUCT((Table2[[Start Date]:[Start Date]]&lt;=M$5)*(Table2[[Return Date]:[Return Date]]&gt;=M$5)*(Table2[[Last Name]:[Last Name]]=$A44)*(Table2[[Event]:[Event]]="Training")),"TRN",IF(SUMPRODUCT((Table2[[Start Date]:[Start Date]]&lt;=M$5)*(Table2[[Return Date]:[Return Date]]&gt;=M$5)*(Table2[[Last Name]:[Last Name]]=$A44)*(Table2[[Event]:[Event]]="PME")),"PME",IF(SUMPRODUCT((Table2[[Start Date]:[Start Date]]&lt;=M$5)*(Table2[[Return Date]:[Return Date]]&gt;=M$5)*(Table2[[Last Name]:[Last Name]]=$A44)*(Table2[[Event]:[Event]]="Leave")),"LV","")))))))),0)</f>
        <v/>
      </c>
      <c r="N44" s="28" t="str">
        <f>IF($A44&lt;&gt;"",IF(SUMPRODUCT((Table2[[Start Date]:[Start Date]]&lt;=N$5)*(Table2[[Return Date]:[Return Date]]&gt;=N$5)*(Table2[[Last Name]:[Last Name]]=$A44)*(Table2[[Event]:[Event]]="Deployed")),"DPLY",IF(SUMPRODUCT((Table2[[Start Date]:[Start Date]]&lt;=N$5)*(Table2[[Return Date]:[Return Date]]&gt;=N$5)*(Table2[[Last Name]:[Last Name]]=$A44)*(Table2[[Event]:[Event]]="TDY")),"TDY",IF(SUMPRODUCT((Table2[[Start Date]:[Start Date]]&lt;=N$5)*(Table2[[Return Date]:[Return Date]]&gt;=N$5)*(Table2[[Last Name]:[Last Name]]=$A44)*(Table2[[Event]:[Event]]="Quarters")),"QTRS",IF(SUMPRODUCT((Table2[[Start Date]:[Start Date]]&lt;=N$5)*(Table2[[Return Date]:[Return Date]]&gt;=N$5)*(Table2[[Last Name]:[Last Name]]=$A44)*(Table2[[Event]:[Event]]="Appt")),"APPT",IF(SUMPRODUCT((Table2[[Start Date]:[Start Date]]&lt;=N$5)*(Table2[[Return Date]:[Return Date]]&gt;=N$5)*(Table2[[Last Name]:[Last Name]]=$A44)*(Table2[[Event]:[Event]]="Bay Orderly")),"BO",IF(SUMPRODUCT((Table2[[Start Date]:[Start Date]]&lt;=N$5)*(Table2[[Return Date]:[Return Date]]&gt;=N$5)*(Table2[[Last Name]:[Last Name]]=$A44)*(Table2[[Event]:[Event]]="Training")),"TRN",IF(SUMPRODUCT((Table2[[Start Date]:[Start Date]]&lt;=N$5)*(Table2[[Return Date]:[Return Date]]&gt;=N$5)*(Table2[[Last Name]:[Last Name]]=$A44)*(Table2[[Event]:[Event]]="PME")),"PME",IF(SUMPRODUCT((Table2[[Start Date]:[Start Date]]&lt;=N$5)*(Table2[[Return Date]:[Return Date]]&gt;=N$5)*(Table2[[Last Name]:[Last Name]]=$A44)*(Table2[[Event]:[Event]]="Leave")),"LV","")))))))),0)</f>
        <v/>
      </c>
      <c r="O44" s="28" t="str">
        <f>IF($A44&lt;&gt;"",IF(SUMPRODUCT((Table2[[Start Date]:[Start Date]]&lt;=O$5)*(Table2[[Return Date]:[Return Date]]&gt;=O$5)*(Table2[[Last Name]:[Last Name]]=$A44)*(Table2[[Event]:[Event]]="Deployed")),"DPLY",IF(SUMPRODUCT((Table2[[Start Date]:[Start Date]]&lt;=O$5)*(Table2[[Return Date]:[Return Date]]&gt;=O$5)*(Table2[[Last Name]:[Last Name]]=$A44)*(Table2[[Event]:[Event]]="TDY")),"TDY",IF(SUMPRODUCT((Table2[[Start Date]:[Start Date]]&lt;=O$5)*(Table2[[Return Date]:[Return Date]]&gt;=O$5)*(Table2[[Last Name]:[Last Name]]=$A44)*(Table2[[Event]:[Event]]="Quarters")),"QTRS",IF(SUMPRODUCT((Table2[[Start Date]:[Start Date]]&lt;=O$5)*(Table2[[Return Date]:[Return Date]]&gt;=O$5)*(Table2[[Last Name]:[Last Name]]=$A44)*(Table2[[Event]:[Event]]="Appt")),"APPT",IF(SUMPRODUCT((Table2[[Start Date]:[Start Date]]&lt;=O$5)*(Table2[[Return Date]:[Return Date]]&gt;=O$5)*(Table2[[Last Name]:[Last Name]]=$A44)*(Table2[[Event]:[Event]]="Bay Orderly")),"BO",IF(SUMPRODUCT((Table2[[Start Date]:[Start Date]]&lt;=O$5)*(Table2[[Return Date]:[Return Date]]&gt;=O$5)*(Table2[[Last Name]:[Last Name]]=$A44)*(Table2[[Event]:[Event]]="Training")),"TRN",IF(SUMPRODUCT((Table2[[Start Date]:[Start Date]]&lt;=O$5)*(Table2[[Return Date]:[Return Date]]&gt;=O$5)*(Table2[[Last Name]:[Last Name]]=$A44)*(Table2[[Event]:[Event]]="PME")),"PME",IF(SUMPRODUCT((Table2[[Start Date]:[Start Date]]&lt;=O$5)*(Table2[[Return Date]:[Return Date]]&gt;=O$5)*(Table2[[Last Name]:[Last Name]]=$A44)*(Table2[[Event]:[Event]]="Leave")),"LV","")))))))),0)</f>
        <v/>
      </c>
      <c r="P44" s="28" t="str">
        <f>IF($A44&lt;&gt;"",IF(SUMPRODUCT((Table2[[Start Date]:[Start Date]]&lt;=P$5)*(Table2[[Return Date]:[Return Date]]&gt;=P$5)*(Table2[[Last Name]:[Last Name]]=$A44)*(Table2[[Event]:[Event]]="Deployed")),"DPLY",IF(SUMPRODUCT((Table2[[Start Date]:[Start Date]]&lt;=P$5)*(Table2[[Return Date]:[Return Date]]&gt;=P$5)*(Table2[[Last Name]:[Last Name]]=$A44)*(Table2[[Event]:[Event]]="TDY")),"TDY",IF(SUMPRODUCT((Table2[[Start Date]:[Start Date]]&lt;=P$5)*(Table2[[Return Date]:[Return Date]]&gt;=P$5)*(Table2[[Last Name]:[Last Name]]=$A44)*(Table2[[Event]:[Event]]="Quarters")),"QTRS",IF(SUMPRODUCT((Table2[[Start Date]:[Start Date]]&lt;=P$5)*(Table2[[Return Date]:[Return Date]]&gt;=P$5)*(Table2[[Last Name]:[Last Name]]=$A44)*(Table2[[Event]:[Event]]="Appt")),"APPT",IF(SUMPRODUCT((Table2[[Start Date]:[Start Date]]&lt;=P$5)*(Table2[[Return Date]:[Return Date]]&gt;=P$5)*(Table2[[Last Name]:[Last Name]]=$A44)*(Table2[[Event]:[Event]]="Bay Orderly")),"BO",IF(SUMPRODUCT((Table2[[Start Date]:[Start Date]]&lt;=P$5)*(Table2[[Return Date]:[Return Date]]&gt;=P$5)*(Table2[[Last Name]:[Last Name]]=$A44)*(Table2[[Event]:[Event]]="Training")),"TRN",IF(SUMPRODUCT((Table2[[Start Date]:[Start Date]]&lt;=P$5)*(Table2[[Return Date]:[Return Date]]&gt;=P$5)*(Table2[[Last Name]:[Last Name]]=$A44)*(Table2[[Event]:[Event]]="PME")),"PME",IF(SUMPRODUCT((Table2[[Start Date]:[Start Date]]&lt;=P$5)*(Table2[[Return Date]:[Return Date]]&gt;=P$5)*(Table2[[Last Name]:[Last Name]]=$A44)*(Table2[[Event]:[Event]]="Leave")),"LV","")))))))),0)</f>
        <v/>
      </c>
      <c r="Q44" s="28" t="str">
        <f>IF($A44&lt;&gt;"",IF(SUMPRODUCT((Table2[[Start Date]:[Start Date]]&lt;=Q$5)*(Table2[[Return Date]:[Return Date]]&gt;=Q$5)*(Table2[[Last Name]:[Last Name]]=$A44)*(Table2[[Event]:[Event]]="Deployed")),"DPLY",IF(SUMPRODUCT((Table2[[Start Date]:[Start Date]]&lt;=Q$5)*(Table2[[Return Date]:[Return Date]]&gt;=Q$5)*(Table2[[Last Name]:[Last Name]]=$A44)*(Table2[[Event]:[Event]]="TDY")),"TDY",IF(SUMPRODUCT((Table2[[Start Date]:[Start Date]]&lt;=Q$5)*(Table2[[Return Date]:[Return Date]]&gt;=Q$5)*(Table2[[Last Name]:[Last Name]]=$A44)*(Table2[[Event]:[Event]]="Quarters")),"QTRS",IF(SUMPRODUCT((Table2[[Start Date]:[Start Date]]&lt;=Q$5)*(Table2[[Return Date]:[Return Date]]&gt;=Q$5)*(Table2[[Last Name]:[Last Name]]=$A44)*(Table2[[Event]:[Event]]="Appt")),"APPT",IF(SUMPRODUCT((Table2[[Start Date]:[Start Date]]&lt;=Q$5)*(Table2[[Return Date]:[Return Date]]&gt;=Q$5)*(Table2[[Last Name]:[Last Name]]=$A44)*(Table2[[Event]:[Event]]="Bay Orderly")),"BO",IF(SUMPRODUCT((Table2[[Start Date]:[Start Date]]&lt;=Q$5)*(Table2[[Return Date]:[Return Date]]&gt;=Q$5)*(Table2[[Last Name]:[Last Name]]=$A44)*(Table2[[Event]:[Event]]="Training")),"TRN",IF(SUMPRODUCT((Table2[[Start Date]:[Start Date]]&lt;=Q$5)*(Table2[[Return Date]:[Return Date]]&gt;=Q$5)*(Table2[[Last Name]:[Last Name]]=$A44)*(Table2[[Event]:[Event]]="PME")),"PME",IF(SUMPRODUCT((Table2[[Start Date]:[Start Date]]&lt;=Q$5)*(Table2[[Return Date]:[Return Date]]&gt;=Q$5)*(Table2[[Last Name]:[Last Name]]=$A44)*(Table2[[Event]:[Event]]="Leave")),"LV","")))))))),0)</f>
        <v/>
      </c>
      <c r="R44" s="28" t="str">
        <f>IF($A44&lt;&gt;"",IF(SUMPRODUCT((Table2[[Start Date]:[Start Date]]&lt;=R$5)*(Table2[[Return Date]:[Return Date]]&gt;=R$5)*(Table2[[Last Name]:[Last Name]]=$A44)*(Table2[[Event]:[Event]]="Deployed")),"DPLY",IF(SUMPRODUCT((Table2[[Start Date]:[Start Date]]&lt;=R$5)*(Table2[[Return Date]:[Return Date]]&gt;=R$5)*(Table2[[Last Name]:[Last Name]]=$A44)*(Table2[[Event]:[Event]]="TDY")),"TDY",IF(SUMPRODUCT((Table2[[Start Date]:[Start Date]]&lt;=R$5)*(Table2[[Return Date]:[Return Date]]&gt;=R$5)*(Table2[[Last Name]:[Last Name]]=$A44)*(Table2[[Event]:[Event]]="Quarters")),"QTRS",IF(SUMPRODUCT((Table2[[Start Date]:[Start Date]]&lt;=R$5)*(Table2[[Return Date]:[Return Date]]&gt;=R$5)*(Table2[[Last Name]:[Last Name]]=$A44)*(Table2[[Event]:[Event]]="Appt")),"APPT",IF(SUMPRODUCT((Table2[[Start Date]:[Start Date]]&lt;=R$5)*(Table2[[Return Date]:[Return Date]]&gt;=R$5)*(Table2[[Last Name]:[Last Name]]=$A44)*(Table2[[Event]:[Event]]="Bay Orderly")),"BO",IF(SUMPRODUCT((Table2[[Start Date]:[Start Date]]&lt;=R$5)*(Table2[[Return Date]:[Return Date]]&gt;=R$5)*(Table2[[Last Name]:[Last Name]]=$A44)*(Table2[[Event]:[Event]]="Training")),"TRN",IF(SUMPRODUCT((Table2[[Start Date]:[Start Date]]&lt;=R$5)*(Table2[[Return Date]:[Return Date]]&gt;=R$5)*(Table2[[Last Name]:[Last Name]]=$A44)*(Table2[[Event]:[Event]]="PME")),"PME",IF(SUMPRODUCT((Table2[[Start Date]:[Start Date]]&lt;=R$5)*(Table2[[Return Date]:[Return Date]]&gt;=R$5)*(Table2[[Last Name]:[Last Name]]=$A44)*(Table2[[Event]:[Event]]="Leave")),"LV","")))))))),0)</f>
        <v/>
      </c>
      <c r="S44" s="28" t="str">
        <f>IF($A44&lt;&gt;"",IF(SUMPRODUCT((Table2[[Start Date]:[Start Date]]&lt;=S$5)*(Table2[[Return Date]:[Return Date]]&gt;=S$5)*(Table2[[Last Name]:[Last Name]]=$A44)*(Table2[[Event]:[Event]]="Deployed")),"DPLY",IF(SUMPRODUCT((Table2[[Start Date]:[Start Date]]&lt;=S$5)*(Table2[[Return Date]:[Return Date]]&gt;=S$5)*(Table2[[Last Name]:[Last Name]]=$A44)*(Table2[[Event]:[Event]]="TDY")),"TDY",IF(SUMPRODUCT((Table2[[Start Date]:[Start Date]]&lt;=S$5)*(Table2[[Return Date]:[Return Date]]&gt;=S$5)*(Table2[[Last Name]:[Last Name]]=$A44)*(Table2[[Event]:[Event]]="Quarters")),"QTRS",IF(SUMPRODUCT((Table2[[Start Date]:[Start Date]]&lt;=S$5)*(Table2[[Return Date]:[Return Date]]&gt;=S$5)*(Table2[[Last Name]:[Last Name]]=$A44)*(Table2[[Event]:[Event]]="Appt")),"APPT",IF(SUMPRODUCT((Table2[[Start Date]:[Start Date]]&lt;=S$5)*(Table2[[Return Date]:[Return Date]]&gt;=S$5)*(Table2[[Last Name]:[Last Name]]=$A44)*(Table2[[Event]:[Event]]="Bay Orderly")),"BO",IF(SUMPRODUCT((Table2[[Start Date]:[Start Date]]&lt;=S$5)*(Table2[[Return Date]:[Return Date]]&gt;=S$5)*(Table2[[Last Name]:[Last Name]]=$A44)*(Table2[[Event]:[Event]]="Training")),"TRN",IF(SUMPRODUCT((Table2[[Start Date]:[Start Date]]&lt;=S$5)*(Table2[[Return Date]:[Return Date]]&gt;=S$5)*(Table2[[Last Name]:[Last Name]]=$A44)*(Table2[[Event]:[Event]]="PME")),"PME",IF(SUMPRODUCT((Table2[[Start Date]:[Start Date]]&lt;=S$5)*(Table2[[Return Date]:[Return Date]]&gt;=S$5)*(Table2[[Last Name]:[Last Name]]=$A44)*(Table2[[Event]:[Event]]="Leave")),"LV","")))))))),0)</f>
        <v/>
      </c>
      <c r="T44" s="28" t="str">
        <f>IF($A44&lt;&gt;"",IF(SUMPRODUCT((Table2[[Start Date]:[Start Date]]&lt;=T$5)*(Table2[[Return Date]:[Return Date]]&gt;=T$5)*(Table2[[Last Name]:[Last Name]]=$A44)*(Table2[[Event]:[Event]]="Deployed")),"DPLY",IF(SUMPRODUCT((Table2[[Start Date]:[Start Date]]&lt;=T$5)*(Table2[[Return Date]:[Return Date]]&gt;=T$5)*(Table2[[Last Name]:[Last Name]]=$A44)*(Table2[[Event]:[Event]]="TDY")),"TDY",IF(SUMPRODUCT((Table2[[Start Date]:[Start Date]]&lt;=T$5)*(Table2[[Return Date]:[Return Date]]&gt;=T$5)*(Table2[[Last Name]:[Last Name]]=$A44)*(Table2[[Event]:[Event]]="Quarters")),"QTRS",IF(SUMPRODUCT((Table2[[Start Date]:[Start Date]]&lt;=T$5)*(Table2[[Return Date]:[Return Date]]&gt;=T$5)*(Table2[[Last Name]:[Last Name]]=$A44)*(Table2[[Event]:[Event]]="Appt")),"APPT",IF(SUMPRODUCT((Table2[[Start Date]:[Start Date]]&lt;=T$5)*(Table2[[Return Date]:[Return Date]]&gt;=T$5)*(Table2[[Last Name]:[Last Name]]=$A44)*(Table2[[Event]:[Event]]="Bay Orderly")),"BO",IF(SUMPRODUCT((Table2[[Start Date]:[Start Date]]&lt;=T$5)*(Table2[[Return Date]:[Return Date]]&gt;=T$5)*(Table2[[Last Name]:[Last Name]]=$A44)*(Table2[[Event]:[Event]]="Training")),"TRN",IF(SUMPRODUCT((Table2[[Start Date]:[Start Date]]&lt;=T$5)*(Table2[[Return Date]:[Return Date]]&gt;=T$5)*(Table2[[Last Name]:[Last Name]]=$A44)*(Table2[[Event]:[Event]]="PME")),"PME",IF(SUMPRODUCT((Table2[[Start Date]:[Start Date]]&lt;=T$5)*(Table2[[Return Date]:[Return Date]]&gt;=T$5)*(Table2[[Last Name]:[Last Name]]=$A44)*(Table2[[Event]:[Event]]="Leave")),"LV","")))))))),0)</f>
        <v/>
      </c>
      <c r="U44" s="28" t="str">
        <f>IF($A44&lt;&gt;"",IF(SUMPRODUCT((Table2[[Start Date]:[Start Date]]&lt;=U$5)*(Table2[[Return Date]:[Return Date]]&gt;=U$5)*(Table2[[Last Name]:[Last Name]]=$A44)*(Table2[[Event]:[Event]]="Deployed")),"DPLY",IF(SUMPRODUCT((Table2[[Start Date]:[Start Date]]&lt;=U$5)*(Table2[[Return Date]:[Return Date]]&gt;=U$5)*(Table2[[Last Name]:[Last Name]]=$A44)*(Table2[[Event]:[Event]]="TDY")),"TDY",IF(SUMPRODUCT((Table2[[Start Date]:[Start Date]]&lt;=U$5)*(Table2[[Return Date]:[Return Date]]&gt;=U$5)*(Table2[[Last Name]:[Last Name]]=$A44)*(Table2[[Event]:[Event]]="Quarters")),"QTRS",IF(SUMPRODUCT((Table2[[Start Date]:[Start Date]]&lt;=U$5)*(Table2[[Return Date]:[Return Date]]&gt;=U$5)*(Table2[[Last Name]:[Last Name]]=$A44)*(Table2[[Event]:[Event]]="Appt")),"APPT",IF(SUMPRODUCT((Table2[[Start Date]:[Start Date]]&lt;=U$5)*(Table2[[Return Date]:[Return Date]]&gt;=U$5)*(Table2[[Last Name]:[Last Name]]=$A44)*(Table2[[Event]:[Event]]="Bay Orderly")),"BO",IF(SUMPRODUCT((Table2[[Start Date]:[Start Date]]&lt;=U$5)*(Table2[[Return Date]:[Return Date]]&gt;=U$5)*(Table2[[Last Name]:[Last Name]]=$A44)*(Table2[[Event]:[Event]]="Training")),"TRN",IF(SUMPRODUCT((Table2[[Start Date]:[Start Date]]&lt;=U$5)*(Table2[[Return Date]:[Return Date]]&gt;=U$5)*(Table2[[Last Name]:[Last Name]]=$A44)*(Table2[[Event]:[Event]]="PME")),"PME",IF(SUMPRODUCT((Table2[[Start Date]:[Start Date]]&lt;=U$5)*(Table2[[Return Date]:[Return Date]]&gt;=U$5)*(Table2[[Last Name]:[Last Name]]=$A44)*(Table2[[Event]:[Event]]="Leave")),"LV","")))))))),0)</f>
        <v/>
      </c>
      <c r="V44" s="28" t="str">
        <f>IF($A44&lt;&gt;"",IF(SUMPRODUCT((Table2[[Start Date]:[Start Date]]&lt;=V$5)*(Table2[[Return Date]:[Return Date]]&gt;=V$5)*(Table2[[Last Name]:[Last Name]]=$A44)*(Table2[[Event]:[Event]]="Deployed")),"DPLY",IF(SUMPRODUCT((Table2[[Start Date]:[Start Date]]&lt;=V$5)*(Table2[[Return Date]:[Return Date]]&gt;=V$5)*(Table2[[Last Name]:[Last Name]]=$A44)*(Table2[[Event]:[Event]]="TDY")),"TDY",IF(SUMPRODUCT((Table2[[Start Date]:[Start Date]]&lt;=V$5)*(Table2[[Return Date]:[Return Date]]&gt;=V$5)*(Table2[[Last Name]:[Last Name]]=$A44)*(Table2[[Event]:[Event]]="Quarters")),"QTRS",IF(SUMPRODUCT((Table2[[Start Date]:[Start Date]]&lt;=V$5)*(Table2[[Return Date]:[Return Date]]&gt;=V$5)*(Table2[[Last Name]:[Last Name]]=$A44)*(Table2[[Event]:[Event]]="Appt")),"APPT",IF(SUMPRODUCT((Table2[[Start Date]:[Start Date]]&lt;=V$5)*(Table2[[Return Date]:[Return Date]]&gt;=V$5)*(Table2[[Last Name]:[Last Name]]=$A44)*(Table2[[Event]:[Event]]="Bay Orderly")),"BO",IF(SUMPRODUCT((Table2[[Start Date]:[Start Date]]&lt;=V$5)*(Table2[[Return Date]:[Return Date]]&gt;=V$5)*(Table2[[Last Name]:[Last Name]]=$A44)*(Table2[[Event]:[Event]]="Training")),"TRN",IF(SUMPRODUCT((Table2[[Start Date]:[Start Date]]&lt;=V$5)*(Table2[[Return Date]:[Return Date]]&gt;=V$5)*(Table2[[Last Name]:[Last Name]]=$A44)*(Table2[[Event]:[Event]]="PME")),"PME",IF(SUMPRODUCT((Table2[[Start Date]:[Start Date]]&lt;=V$5)*(Table2[[Return Date]:[Return Date]]&gt;=V$5)*(Table2[[Last Name]:[Last Name]]=$A44)*(Table2[[Event]:[Event]]="Leave")),"LV","")))))))),0)</f>
        <v/>
      </c>
      <c r="W44" s="28" t="str">
        <f>IF($A44&lt;&gt;"",IF(SUMPRODUCT((Table2[[Start Date]:[Start Date]]&lt;=W$5)*(Table2[[Return Date]:[Return Date]]&gt;=W$5)*(Table2[[Last Name]:[Last Name]]=$A44)*(Table2[[Event]:[Event]]="Deployed")),"DPLY",IF(SUMPRODUCT((Table2[[Start Date]:[Start Date]]&lt;=W$5)*(Table2[[Return Date]:[Return Date]]&gt;=W$5)*(Table2[[Last Name]:[Last Name]]=$A44)*(Table2[[Event]:[Event]]="TDY")),"TDY",IF(SUMPRODUCT((Table2[[Start Date]:[Start Date]]&lt;=W$5)*(Table2[[Return Date]:[Return Date]]&gt;=W$5)*(Table2[[Last Name]:[Last Name]]=$A44)*(Table2[[Event]:[Event]]="Quarters")),"QTRS",IF(SUMPRODUCT((Table2[[Start Date]:[Start Date]]&lt;=W$5)*(Table2[[Return Date]:[Return Date]]&gt;=W$5)*(Table2[[Last Name]:[Last Name]]=$A44)*(Table2[[Event]:[Event]]="Appt")),"APPT",IF(SUMPRODUCT((Table2[[Start Date]:[Start Date]]&lt;=W$5)*(Table2[[Return Date]:[Return Date]]&gt;=W$5)*(Table2[[Last Name]:[Last Name]]=$A44)*(Table2[[Event]:[Event]]="Bay Orderly")),"BO",IF(SUMPRODUCT((Table2[[Start Date]:[Start Date]]&lt;=W$5)*(Table2[[Return Date]:[Return Date]]&gt;=W$5)*(Table2[[Last Name]:[Last Name]]=$A44)*(Table2[[Event]:[Event]]="Training")),"TRN",IF(SUMPRODUCT((Table2[[Start Date]:[Start Date]]&lt;=W$5)*(Table2[[Return Date]:[Return Date]]&gt;=W$5)*(Table2[[Last Name]:[Last Name]]=$A44)*(Table2[[Event]:[Event]]="PME")),"PME",IF(SUMPRODUCT((Table2[[Start Date]:[Start Date]]&lt;=W$5)*(Table2[[Return Date]:[Return Date]]&gt;=W$5)*(Table2[[Last Name]:[Last Name]]=$A44)*(Table2[[Event]:[Event]]="Leave")),"LV","")))))))),0)</f>
        <v/>
      </c>
      <c r="X44" s="28" t="str">
        <f>IF($A44&lt;&gt;"",IF(SUMPRODUCT((Table2[[Start Date]:[Start Date]]&lt;=X$5)*(Table2[[Return Date]:[Return Date]]&gt;=X$5)*(Table2[[Last Name]:[Last Name]]=$A44)*(Table2[[Event]:[Event]]="Deployed")),"DPLY",IF(SUMPRODUCT((Table2[[Start Date]:[Start Date]]&lt;=X$5)*(Table2[[Return Date]:[Return Date]]&gt;=X$5)*(Table2[[Last Name]:[Last Name]]=$A44)*(Table2[[Event]:[Event]]="TDY")),"TDY",IF(SUMPRODUCT((Table2[[Start Date]:[Start Date]]&lt;=X$5)*(Table2[[Return Date]:[Return Date]]&gt;=X$5)*(Table2[[Last Name]:[Last Name]]=$A44)*(Table2[[Event]:[Event]]="Quarters")),"QTRS",IF(SUMPRODUCT((Table2[[Start Date]:[Start Date]]&lt;=X$5)*(Table2[[Return Date]:[Return Date]]&gt;=X$5)*(Table2[[Last Name]:[Last Name]]=$A44)*(Table2[[Event]:[Event]]="Appt")),"APPT",IF(SUMPRODUCT((Table2[[Start Date]:[Start Date]]&lt;=X$5)*(Table2[[Return Date]:[Return Date]]&gt;=X$5)*(Table2[[Last Name]:[Last Name]]=$A44)*(Table2[[Event]:[Event]]="Bay Orderly")),"BO",IF(SUMPRODUCT((Table2[[Start Date]:[Start Date]]&lt;=X$5)*(Table2[[Return Date]:[Return Date]]&gt;=X$5)*(Table2[[Last Name]:[Last Name]]=$A44)*(Table2[[Event]:[Event]]="Training")),"TRN",IF(SUMPRODUCT((Table2[[Start Date]:[Start Date]]&lt;=X$5)*(Table2[[Return Date]:[Return Date]]&gt;=X$5)*(Table2[[Last Name]:[Last Name]]=$A44)*(Table2[[Event]:[Event]]="PME")),"PME",IF(SUMPRODUCT((Table2[[Start Date]:[Start Date]]&lt;=X$5)*(Table2[[Return Date]:[Return Date]]&gt;=X$5)*(Table2[[Last Name]:[Last Name]]=$A44)*(Table2[[Event]:[Event]]="Leave")),"LV","")))))))),0)</f>
        <v/>
      </c>
      <c r="Y44" s="28" t="str">
        <f>IF($A44&lt;&gt;"",IF(SUMPRODUCT((Table2[[Start Date]:[Start Date]]&lt;=Y$5)*(Table2[[Return Date]:[Return Date]]&gt;=Y$5)*(Table2[[Last Name]:[Last Name]]=$A44)*(Table2[[Event]:[Event]]="Deployed")),"DPLY",IF(SUMPRODUCT((Table2[[Start Date]:[Start Date]]&lt;=Y$5)*(Table2[[Return Date]:[Return Date]]&gt;=Y$5)*(Table2[[Last Name]:[Last Name]]=$A44)*(Table2[[Event]:[Event]]="TDY")),"TDY",IF(SUMPRODUCT((Table2[[Start Date]:[Start Date]]&lt;=Y$5)*(Table2[[Return Date]:[Return Date]]&gt;=Y$5)*(Table2[[Last Name]:[Last Name]]=$A44)*(Table2[[Event]:[Event]]="Quarters")),"QTRS",IF(SUMPRODUCT((Table2[[Start Date]:[Start Date]]&lt;=Y$5)*(Table2[[Return Date]:[Return Date]]&gt;=Y$5)*(Table2[[Last Name]:[Last Name]]=$A44)*(Table2[[Event]:[Event]]="Appt")),"APPT",IF(SUMPRODUCT((Table2[[Start Date]:[Start Date]]&lt;=Y$5)*(Table2[[Return Date]:[Return Date]]&gt;=Y$5)*(Table2[[Last Name]:[Last Name]]=$A44)*(Table2[[Event]:[Event]]="Bay Orderly")),"BO",IF(SUMPRODUCT((Table2[[Start Date]:[Start Date]]&lt;=Y$5)*(Table2[[Return Date]:[Return Date]]&gt;=Y$5)*(Table2[[Last Name]:[Last Name]]=$A44)*(Table2[[Event]:[Event]]="Training")),"TRN",IF(SUMPRODUCT((Table2[[Start Date]:[Start Date]]&lt;=Y$5)*(Table2[[Return Date]:[Return Date]]&gt;=Y$5)*(Table2[[Last Name]:[Last Name]]=$A44)*(Table2[[Event]:[Event]]="PME")),"PME",IF(SUMPRODUCT((Table2[[Start Date]:[Start Date]]&lt;=Y$5)*(Table2[[Return Date]:[Return Date]]&gt;=Y$5)*(Table2[[Last Name]:[Last Name]]=$A44)*(Table2[[Event]:[Event]]="Leave")),"LV","")))))))),0)</f>
        <v/>
      </c>
      <c r="Z44" s="28" t="str">
        <f>IF($A44&lt;&gt;"",IF(SUMPRODUCT((Table2[[Start Date]:[Start Date]]&lt;=Z$5)*(Table2[[Return Date]:[Return Date]]&gt;=Z$5)*(Table2[[Last Name]:[Last Name]]=$A44)*(Table2[[Event]:[Event]]="Deployed")),"DPLY",IF(SUMPRODUCT((Table2[[Start Date]:[Start Date]]&lt;=Z$5)*(Table2[[Return Date]:[Return Date]]&gt;=Z$5)*(Table2[[Last Name]:[Last Name]]=$A44)*(Table2[[Event]:[Event]]="TDY")),"TDY",IF(SUMPRODUCT((Table2[[Start Date]:[Start Date]]&lt;=Z$5)*(Table2[[Return Date]:[Return Date]]&gt;=Z$5)*(Table2[[Last Name]:[Last Name]]=$A44)*(Table2[[Event]:[Event]]="Quarters")),"QTRS",IF(SUMPRODUCT((Table2[[Start Date]:[Start Date]]&lt;=Z$5)*(Table2[[Return Date]:[Return Date]]&gt;=Z$5)*(Table2[[Last Name]:[Last Name]]=$A44)*(Table2[[Event]:[Event]]="Appt")),"APPT",IF(SUMPRODUCT((Table2[[Start Date]:[Start Date]]&lt;=Z$5)*(Table2[[Return Date]:[Return Date]]&gt;=Z$5)*(Table2[[Last Name]:[Last Name]]=$A44)*(Table2[[Event]:[Event]]="Bay Orderly")),"BO",IF(SUMPRODUCT((Table2[[Start Date]:[Start Date]]&lt;=Z$5)*(Table2[[Return Date]:[Return Date]]&gt;=Z$5)*(Table2[[Last Name]:[Last Name]]=$A44)*(Table2[[Event]:[Event]]="Training")),"TRN",IF(SUMPRODUCT((Table2[[Start Date]:[Start Date]]&lt;=Z$5)*(Table2[[Return Date]:[Return Date]]&gt;=Z$5)*(Table2[[Last Name]:[Last Name]]=$A44)*(Table2[[Event]:[Event]]="PME")),"PME",IF(SUMPRODUCT((Table2[[Start Date]:[Start Date]]&lt;=Z$5)*(Table2[[Return Date]:[Return Date]]&gt;=Z$5)*(Table2[[Last Name]:[Last Name]]=$A44)*(Table2[[Event]:[Event]]="Leave")),"LV","")))))))),0)</f>
        <v/>
      </c>
      <c r="AA44" s="28" t="str">
        <f>IF($A44&lt;&gt;"",IF(SUMPRODUCT((Table2[[Start Date]:[Start Date]]&lt;=AA$5)*(Table2[[Return Date]:[Return Date]]&gt;=AA$5)*(Table2[[Last Name]:[Last Name]]=$A44)*(Table2[[Event]:[Event]]="Deployed")),"DPLY",IF(SUMPRODUCT((Table2[[Start Date]:[Start Date]]&lt;=AA$5)*(Table2[[Return Date]:[Return Date]]&gt;=AA$5)*(Table2[[Last Name]:[Last Name]]=$A44)*(Table2[[Event]:[Event]]="TDY")),"TDY",IF(SUMPRODUCT((Table2[[Start Date]:[Start Date]]&lt;=AA$5)*(Table2[[Return Date]:[Return Date]]&gt;=AA$5)*(Table2[[Last Name]:[Last Name]]=$A44)*(Table2[[Event]:[Event]]="Quarters")),"QTRS",IF(SUMPRODUCT((Table2[[Start Date]:[Start Date]]&lt;=AA$5)*(Table2[[Return Date]:[Return Date]]&gt;=AA$5)*(Table2[[Last Name]:[Last Name]]=$A44)*(Table2[[Event]:[Event]]="Appt")),"APPT",IF(SUMPRODUCT((Table2[[Start Date]:[Start Date]]&lt;=AA$5)*(Table2[[Return Date]:[Return Date]]&gt;=AA$5)*(Table2[[Last Name]:[Last Name]]=$A44)*(Table2[[Event]:[Event]]="Bay Orderly")),"BO",IF(SUMPRODUCT((Table2[[Start Date]:[Start Date]]&lt;=AA$5)*(Table2[[Return Date]:[Return Date]]&gt;=AA$5)*(Table2[[Last Name]:[Last Name]]=$A44)*(Table2[[Event]:[Event]]="Training")),"TRN",IF(SUMPRODUCT((Table2[[Start Date]:[Start Date]]&lt;=AA$5)*(Table2[[Return Date]:[Return Date]]&gt;=AA$5)*(Table2[[Last Name]:[Last Name]]=$A44)*(Table2[[Event]:[Event]]="PME")),"PME",IF(SUMPRODUCT((Table2[[Start Date]:[Start Date]]&lt;=AA$5)*(Table2[[Return Date]:[Return Date]]&gt;=AA$5)*(Table2[[Last Name]:[Last Name]]=$A44)*(Table2[[Event]:[Event]]="Leave")),"LV","")))))))),0)</f>
        <v/>
      </c>
      <c r="AB44" s="28" t="str">
        <f>IF($A44&lt;&gt;"",IF(SUMPRODUCT((Table2[[Start Date]:[Start Date]]&lt;=AB$5)*(Table2[[Return Date]:[Return Date]]&gt;=AB$5)*(Table2[[Last Name]:[Last Name]]=$A44)*(Table2[[Event]:[Event]]="Deployed")),"DPLY",IF(SUMPRODUCT((Table2[[Start Date]:[Start Date]]&lt;=AB$5)*(Table2[[Return Date]:[Return Date]]&gt;=AB$5)*(Table2[[Last Name]:[Last Name]]=$A44)*(Table2[[Event]:[Event]]="TDY")),"TDY",IF(SUMPRODUCT((Table2[[Start Date]:[Start Date]]&lt;=AB$5)*(Table2[[Return Date]:[Return Date]]&gt;=AB$5)*(Table2[[Last Name]:[Last Name]]=$A44)*(Table2[[Event]:[Event]]="Quarters")),"QTRS",IF(SUMPRODUCT((Table2[[Start Date]:[Start Date]]&lt;=AB$5)*(Table2[[Return Date]:[Return Date]]&gt;=AB$5)*(Table2[[Last Name]:[Last Name]]=$A44)*(Table2[[Event]:[Event]]="Appt")),"APPT",IF(SUMPRODUCT((Table2[[Start Date]:[Start Date]]&lt;=AB$5)*(Table2[[Return Date]:[Return Date]]&gt;=AB$5)*(Table2[[Last Name]:[Last Name]]=$A44)*(Table2[[Event]:[Event]]="Bay Orderly")),"BO",IF(SUMPRODUCT((Table2[[Start Date]:[Start Date]]&lt;=AB$5)*(Table2[[Return Date]:[Return Date]]&gt;=AB$5)*(Table2[[Last Name]:[Last Name]]=$A44)*(Table2[[Event]:[Event]]="Training")),"TRN",IF(SUMPRODUCT((Table2[[Start Date]:[Start Date]]&lt;=AB$5)*(Table2[[Return Date]:[Return Date]]&gt;=AB$5)*(Table2[[Last Name]:[Last Name]]=$A44)*(Table2[[Event]:[Event]]="PME")),"PME",IF(SUMPRODUCT((Table2[[Start Date]:[Start Date]]&lt;=AB$5)*(Table2[[Return Date]:[Return Date]]&gt;=AB$5)*(Table2[[Last Name]:[Last Name]]=$A44)*(Table2[[Event]:[Event]]="Leave")),"LV","")))))))),0)</f>
        <v/>
      </c>
      <c r="AC44" s="28" t="str">
        <f>IF($A44&lt;&gt;"",IF(SUMPRODUCT((Table2[[Start Date]:[Start Date]]&lt;=AC$5)*(Table2[[Return Date]:[Return Date]]&gt;=AC$5)*(Table2[[Last Name]:[Last Name]]=$A44)*(Table2[[Event]:[Event]]="Deployed")),"DPLY",IF(SUMPRODUCT((Table2[[Start Date]:[Start Date]]&lt;=AC$5)*(Table2[[Return Date]:[Return Date]]&gt;=AC$5)*(Table2[[Last Name]:[Last Name]]=$A44)*(Table2[[Event]:[Event]]="TDY")),"TDY",IF(SUMPRODUCT((Table2[[Start Date]:[Start Date]]&lt;=AC$5)*(Table2[[Return Date]:[Return Date]]&gt;=AC$5)*(Table2[[Last Name]:[Last Name]]=$A44)*(Table2[[Event]:[Event]]="Quarters")),"QTRS",IF(SUMPRODUCT((Table2[[Start Date]:[Start Date]]&lt;=AC$5)*(Table2[[Return Date]:[Return Date]]&gt;=AC$5)*(Table2[[Last Name]:[Last Name]]=$A44)*(Table2[[Event]:[Event]]="Appt")),"APPT",IF(SUMPRODUCT((Table2[[Start Date]:[Start Date]]&lt;=AC$5)*(Table2[[Return Date]:[Return Date]]&gt;=AC$5)*(Table2[[Last Name]:[Last Name]]=$A44)*(Table2[[Event]:[Event]]="Bay Orderly")),"BO",IF(SUMPRODUCT((Table2[[Start Date]:[Start Date]]&lt;=AC$5)*(Table2[[Return Date]:[Return Date]]&gt;=AC$5)*(Table2[[Last Name]:[Last Name]]=$A44)*(Table2[[Event]:[Event]]="Training")),"TRN",IF(SUMPRODUCT((Table2[[Start Date]:[Start Date]]&lt;=AC$5)*(Table2[[Return Date]:[Return Date]]&gt;=AC$5)*(Table2[[Last Name]:[Last Name]]=$A44)*(Table2[[Event]:[Event]]="PME")),"PME",IF(SUMPRODUCT((Table2[[Start Date]:[Start Date]]&lt;=AC$5)*(Table2[[Return Date]:[Return Date]]&gt;=AC$5)*(Table2[[Last Name]:[Last Name]]=$A44)*(Table2[[Event]:[Event]]="Leave")),"LV","")))))))),0)</f>
        <v/>
      </c>
      <c r="AD44" s="28" t="str">
        <f>IF($A44&lt;&gt;"",IF(SUMPRODUCT((Table2[[Start Date]:[Start Date]]&lt;=AD$5)*(Table2[[Return Date]:[Return Date]]&gt;=AD$5)*(Table2[[Last Name]:[Last Name]]=$A44)*(Table2[[Event]:[Event]]="Deployed")),"DPLY",IF(SUMPRODUCT((Table2[[Start Date]:[Start Date]]&lt;=AD$5)*(Table2[[Return Date]:[Return Date]]&gt;=AD$5)*(Table2[[Last Name]:[Last Name]]=$A44)*(Table2[[Event]:[Event]]="TDY")),"TDY",IF(SUMPRODUCT((Table2[[Start Date]:[Start Date]]&lt;=AD$5)*(Table2[[Return Date]:[Return Date]]&gt;=AD$5)*(Table2[[Last Name]:[Last Name]]=$A44)*(Table2[[Event]:[Event]]="Quarters")),"QTRS",IF(SUMPRODUCT((Table2[[Start Date]:[Start Date]]&lt;=AD$5)*(Table2[[Return Date]:[Return Date]]&gt;=AD$5)*(Table2[[Last Name]:[Last Name]]=$A44)*(Table2[[Event]:[Event]]="Appt")),"APPT",IF(SUMPRODUCT((Table2[[Start Date]:[Start Date]]&lt;=AD$5)*(Table2[[Return Date]:[Return Date]]&gt;=AD$5)*(Table2[[Last Name]:[Last Name]]=$A44)*(Table2[[Event]:[Event]]="Bay Orderly")),"BO",IF(SUMPRODUCT((Table2[[Start Date]:[Start Date]]&lt;=AD$5)*(Table2[[Return Date]:[Return Date]]&gt;=AD$5)*(Table2[[Last Name]:[Last Name]]=$A44)*(Table2[[Event]:[Event]]="Training")),"TRN",IF(SUMPRODUCT((Table2[[Start Date]:[Start Date]]&lt;=AD$5)*(Table2[[Return Date]:[Return Date]]&gt;=AD$5)*(Table2[[Last Name]:[Last Name]]=$A44)*(Table2[[Event]:[Event]]="PME")),"PME",IF(SUMPRODUCT((Table2[[Start Date]:[Start Date]]&lt;=AD$5)*(Table2[[Return Date]:[Return Date]]&gt;=AD$5)*(Table2[[Last Name]:[Last Name]]=$A44)*(Table2[[Event]:[Event]]="Leave")),"LV","")))))))),0)</f>
        <v/>
      </c>
      <c r="AE44" s="28" t="str">
        <f>IF($A44&lt;&gt;"",IF(SUMPRODUCT((Table2[[Start Date]:[Start Date]]&lt;=AE$5)*(Table2[[Return Date]:[Return Date]]&gt;=AE$5)*(Table2[[Last Name]:[Last Name]]=$A44)*(Table2[[Event]:[Event]]="Deployed")),"DPLY",IF(SUMPRODUCT((Table2[[Start Date]:[Start Date]]&lt;=AE$5)*(Table2[[Return Date]:[Return Date]]&gt;=AE$5)*(Table2[[Last Name]:[Last Name]]=$A44)*(Table2[[Event]:[Event]]="TDY")),"TDY",IF(SUMPRODUCT((Table2[[Start Date]:[Start Date]]&lt;=AE$5)*(Table2[[Return Date]:[Return Date]]&gt;=AE$5)*(Table2[[Last Name]:[Last Name]]=$A44)*(Table2[[Event]:[Event]]="Quarters")),"QTRS",IF(SUMPRODUCT((Table2[[Start Date]:[Start Date]]&lt;=AE$5)*(Table2[[Return Date]:[Return Date]]&gt;=AE$5)*(Table2[[Last Name]:[Last Name]]=$A44)*(Table2[[Event]:[Event]]="Appt")),"APPT",IF(SUMPRODUCT((Table2[[Start Date]:[Start Date]]&lt;=AE$5)*(Table2[[Return Date]:[Return Date]]&gt;=AE$5)*(Table2[[Last Name]:[Last Name]]=$A44)*(Table2[[Event]:[Event]]="Bay Orderly")),"BO",IF(SUMPRODUCT((Table2[[Start Date]:[Start Date]]&lt;=AE$5)*(Table2[[Return Date]:[Return Date]]&gt;=AE$5)*(Table2[[Last Name]:[Last Name]]=$A44)*(Table2[[Event]:[Event]]="Training")),"TRN",IF(SUMPRODUCT((Table2[[Start Date]:[Start Date]]&lt;=AE$5)*(Table2[[Return Date]:[Return Date]]&gt;=AE$5)*(Table2[[Last Name]:[Last Name]]=$A44)*(Table2[[Event]:[Event]]="PME")),"PME",IF(SUMPRODUCT((Table2[[Start Date]:[Start Date]]&lt;=AE$5)*(Table2[[Return Date]:[Return Date]]&gt;=AE$5)*(Table2[[Last Name]:[Last Name]]=$A44)*(Table2[[Event]:[Event]]="Leave")),"LV","")))))))),0)</f>
        <v/>
      </c>
      <c r="AF44" s="28" t="str">
        <f>IF($A44&lt;&gt;"",IF(SUMPRODUCT((Table2[[Start Date]:[Start Date]]&lt;=AF$5)*(Table2[[Return Date]:[Return Date]]&gt;=AF$5)*(Table2[[Last Name]:[Last Name]]=$A44)*(Table2[[Event]:[Event]]="Deployed")),"DPLY",IF(SUMPRODUCT((Table2[[Start Date]:[Start Date]]&lt;=AF$5)*(Table2[[Return Date]:[Return Date]]&gt;=AF$5)*(Table2[[Last Name]:[Last Name]]=$A44)*(Table2[[Event]:[Event]]="TDY")),"TDY",IF(SUMPRODUCT((Table2[[Start Date]:[Start Date]]&lt;=AF$5)*(Table2[[Return Date]:[Return Date]]&gt;=AF$5)*(Table2[[Last Name]:[Last Name]]=$A44)*(Table2[[Event]:[Event]]="Quarters")),"QTRS",IF(SUMPRODUCT((Table2[[Start Date]:[Start Date]]&lt;=AF$5)*(Table2[[Return Date]:[Return Date]]&gt;=AF$5)*(Table2[[Last Name]:[Last Name]]=$A44)*(Table2[[Event]:[Event]]="Appt")),"APPT",IF(SUMPRODUCT((Table2[[Start Date]:[Start Date]]&lt;=AF$5)*(Table2[[Return Date]:[Return Date]]&gt;=AF$5)*(Table2[[Last Name]:[Last Name]]=$A44)*(Table2[[Event]:[Event]]="Bay Orderly")),"BO",IF(SUMPRODUCT((Table2[[Start Date]:[Start Date]]&lt;=AF$5)*(Table2[[Return Date]:[Return Date]]&gt;=AF$5)*(Table2[[Last Name]:[Last Name]]=$A44)*(Table2[[Event]:[Event]]="Training")),"TRN",IF(SUMPRODUCT((Table2[[Start Date]:[Start Date]]&lt;=AF$5)*(Table2[[Return Date]:[Return Date]]&gt;=AF$5)*(Table2[[Last Name]:[Last Name]]=$A44)*(Table2[[Event]:[Event]]="PME")),"PME",IF(SUMPRODUCT((Table2[[Start Date]:[Start Date]]&lt;=AF$5)*(Table2[[Return Date]:[Return Date]]&gt;=AF$5)*(Table2[[Last Name]:[Last Name]]=$A44)*(Table2[[Event]:[Event]]="Leave")),"LV","")))))))),0)</f>
        <v/>
      </c>
      <c r="AG44" s="28" t="str">
        <f>IF($A44&lt;&gt;"",IF(SUMPRODUCT((Table2[[Start Date]:[Start Date]]&lt;=AG$5)*(Table2[[Return Date]:[Return Date]]&gt;=AG$5)*(Table2[[Last Name]:[Last Name]]=$A44)*(Table2[[Event]:[Event]]="Deployed")),"DPLY",IF(SUMPRODUCT((Table2[[Start Date]:[Start Date]]&lt;=AG$5)*(Table2[[Return Date]:[Return Date]]&gt;=AG$5)*(Table2[[Last Name]:[Last Name]]=$A44)*(Table2[[Event]:[Event]]="TDY")),"TDY",IF(SUMPRODUCT((Table2[[Start Date]:[Start Date]]&lt;=AG$5)*(Table2[[Return Date]:[Return Date]]&gt;=AG$5)*(Table2[[Last Name]:[Last Name]]=$A44)*(Table2[[Event]:[Event]]="Quarters")),"QTRS",IF(SUMPRODUCT((Table2[[Start Date]:[Start Date]]&lt;=AG$5)*(Table2[[Return Date]:[Return Date]]&gt;=AG$5)*(Table2[[Last Name]:[Last Name]]=$A44)*(Table2[[Event]:[Event]]="Appt")),"APPT",IF(SUMPRODUCT((Table2[[Start Date]:[Start Date]]&lt;=AG$5)*(Table2[[Return Date]:[Return Date]]&gt;=AG$5)*(Table2[[Last Name]:[Last Name]]=$A44)*(Table2[[Event]:[Event]]="Bay Orderly")),"BO",IF(SUMPRODUCT((Table2[[Start Date]:[Start Date]]&lt;=AG$5)*(Table2[[Return Date]:[Return Date]]&gt;=AG$5)*(Table2[[Last Name]:[Last Name]]=$A44)*(Table2[[Event]:[Event]]="Training")),"TRN",IF(SUMPRODUCT((Table2[[Start Date]:[Start Date]]&lt;=AG$5)*(Table2[[Return Date]:[Return Date]]&gt;=AG$5)*(Table2[[Last Name]:[Last Name]]=$A44)*(Table2[[Event]:[Event]]="PME")),"PME",IF(SUMPRODUCT((Table2[[Start Date]:[Start Date]]&lt;=AG$5)*(Table2[[Return Date]:[Return Date]]&gt;=AG$5)*(Table2[[Last Name]:[Last Name]]=$A44)*(Table2[[Event]:[Event]]="Leave")),"LV","")))))))),0)</f>
        <v/>
      </c>
      <c r="AH44" s="28" t="str">
        <f>IF($A44&lt;&gt;"",IF(SUMPRODUCT((Table2[[Start Date]:[Start Date]]&lt;=AH$5)*(Table2[[Return Date]:[Return Date]]&gt;=AH$5)*(Table2[[Last Name]:[Last Name]]=$A44)*(Table2[[Event]:[Event]]="Deployed")),"DPLY",IF(SUMPRODUCT((Table2[[Start Date]:[Start Date]]&lt;=AH$5)*(Table2[[Return Date]:[Return Date]]&gt;=AH$5)*(Table2[[Last Name]:[Last Name]]=$A44)*(Table2[[Event]:[Event]]="TDY")),"TDY",IF(SUMPRODUCT((Table2[[Start Date]:[Start Date]]&lt;=AH$5)*(Table2[[Return Date]:[Return Date]]&gt;=AH$5)*(Table2[[Last Name]:[Last Name]]=$A44)*(Table2[[Event]:[Event]]="Quarters")),"QTRS",IF(SUMPRODUCT((Table2[[Start Date]:[Start Date]]&lt;=AH$5)*(Table2[[Return Date]:[Return Date]]&gt;=AH$5)*(Table2[[Last Name]:[Last Name]]=$A44)*(Table2[[Event]:[Event]]="Appt")),"APPT",IF(SUMPRODUCT((Table2[[Start Date]:[Start Date]]&lt;=AH$5)*(Table2[[Return Date]:[Return Date]]&gt;=AH$5)*(Table2[[Last Name]:[Last Name]]=$A44)*(Table2[[Event]:[Event]]="Bay Orderly")),"BO",IF(SUMPRODUCT((Table2[[Start Date]:[Start Date]]&lt;=AH$5)*(Table2[[Return Date]:[Return Date]]&gt;=AH$5)*(Table2[[Last Name]:[Last Name]]=$A44)*(Table2[[Event]:[Event]]="Training")),"TRN",IF(SUMPRODUCT((Table2[[Start Date]:[Start Date]]&lt;=AH$5)*(Table2[[Return Date]:[Return Date]]&gt;=AH$5)*(Table2[[Last Name]:[Last Name]]=$A44)*(Table2[[Event]:[Event]]="PME")),"PME",IF(SUMPRODUCT((Table2[[Start Date]:[Start Date]]&lt;=AH$5)*(Table2[[Return Date]:[Return Date]]&gt;=AH$5)*(Table2[[Last Name]:[Last Name]]=$A44)*(Table2[[Event]:[Event]]="Leave")),"LV","")))))))),0)</f>
        <v/>
      </c>
      <c r="AI44" s="61" t="str">
        <f>IF($A44&lt;&gt;"",IF(SUMPRODUCT((Table2[[Start Date]:[Start Date]]&lt;=AI$5)*(Table2[[Return Date]:[Return Date]]&gt;=AI$5)*(Table2[[Last Name]:[Last Name]]=$A44)*(Table2[[Event]:[Event]]="Deployed")),"DPLY",IF(SUMPRODUCT((Table2[[Start Date]:[Start Date]]&lt;=AI$5)*(Table2[[Return Date]:[Return Date]]&gt;=AI$5)*(Table2[[Last Name]:[Last Name]]=$A44)*(Table2[[Event]:[Event]]="TDY")),"TDY",IF(SUMPRODUCT((Table2[[Start Date]:[Start Date]]&lt;=AI$5)*(Table2[[Return Date]:[Return Date]]&gt;=AI$5)*(Table2[[Last Name]:[Last Name]]=$A44)*(Table2[[Event]:[Event]]="Quarters")),"QTRS",IF(SUMPRODUCT((Table2[[Start Date]:[Start Date]]&lt;=AI$5)*(Table2[[Return Date]:[Return Date]]&gt;=AI$5)*(Table2[[Last Name]:[Last Name]]=$A44)*(Table2[[Event]:[Event]]="Appt")),"APPT",IF(SUMPRODUCT((Table2[[Start Date]:[Start Date]]&lt;=AI$5)*(Table2[[Return Date]:[Return Date]]&gt;=AI$5)*(Table2[[Last Name]:[Last Name]]=$A44)*(Table2[[Event]:[Event]]="Bay Orderly")),"BO",IF(SUMPRODUCT((Table2[[Start Date]:[Start Date]]&lt;=AI$5)*(Table2[[Return Date]:[Return Date]]&gt;=AI$5)*(Table2[[Last Name]:[Last Name]]=$A44)*(Table2[[Event]:[Event]]="Training")),"TRN",IF(SUMPRODUCT((Table2[[Start Date]:[Start Date]]&lt;=AI$5)*(Table2[[Return Date]:[Return Date]]&gt;=AI$5)*(Table2[[Last Name]:[Last Name]]=$A44)*(Table2[[Event]:[Event]]="PME")),"PME",IF(SUMPRODUCT((Table2[[Start Date]:[Start Date]]&lt;=AI$5)*(Table2[[Return Date]:[Return Date]]&gt;=AI$5)*(Table2[[Last Name]:[Last Name]]=$A44)*(Table2[[Event]:[Event]]="Leave")),"LV","")))))))),0)</f>
        <v/>
      </c>
    </row>
    <row r="45" spans="1:35" x14ac:dyDescent="0.25">
      <c r="A45" s="74" t="s">
        <v>36</v>
      </c>
      <c r="B45" s="75" t="str">
        <f>IFERROR(INDEX(Table3[Rank],MATCH('Flight Schedule'!A45,Names,0)),"")</f>
        <v>A1C</v>
      </c>
      <c r="C45" s="76">
        <v>5</v>
      </c>
      <c r="D45" s="77">
        <f>_xlfn.IFNA(INDEX(Table3[Deros],MATCH('Flight Schedule'!$A45,Table3[Last Name],0)),"")</f>
        <v>45535</v>
      </c>
      <c r="E45" s="28" t="str">
        <f>IF($A45&lt;&gt;"",IF(SUMPRODUCT((Table2[[Start Date]:[Start Date]]&lt;=E$5)*(Table2[[Return Date]:[Return Date]]&gt;=E$5)*(Table2[[Last Name]:[Last Name]]=$A45)*(Table2[[Event]:[Event]]="Deployed")),"DPLY",IF(SUMPRODUCT((Table2[[Start Date]:[Start Date]]&lt;=E$5)*(Table2[[Return Date]:[Return Date]]&gt;=E$5)*(Table2[[Last Name]:[Last Name]]=$A45)*(Table2[[Event]:[Event]]="TDY")),"TDY",IF(SUMPRODUCT((Table2[[Start Date]:[Start Date]]&lt;=E$5)*(Table2[[Return Date]:[Return Date]]&gt;=E$5)*(Table2[[Last Name]:[Last Name]]=$A45)*(Table2[[Event]:[Event]]="Quarters")),"QTRS",IF(SUMPRODUCT((Table2[[Start Date]:[Start Date]]&lt;=E$5)*(Table2[[Return Date]:[Return Date]]&gt;=E$5)*(Table2[[Last Name]:[Last Name]]=$A45)*(Table2[[Event]:[Event]]="Appt")),"APPT",IF(SUMPRODUCT((Table2[[Start Date]:[Start Date]]&lt;=E$5)*(Table2[[Return Date]:[Return Date]]&gt;=E$5)*(Table2[[Last Name]:[Last Name]]=$A45)*(Table2[[Event]:[Event]]="Bay Orderly")),"BO",IF(SUMPRODUCT((Table2[[Start Date]:[Start Date]]&lt;=E$5)*(Table2[[Return Date]:[Return Date]]&gt;=E$5)*(Table2[[Last Name]:[Last Name]]=$A45)*(Table2[[Event]:[Event]]="Training")),"TRN",IF(SUMPRODUCT((Table2[[Start Date]:[Start Date]]&lt;=E$5)*(Table2[[Return Date]:[Return Date]]&gt;=E$5)*(Table2[[Last Name]:[Last Name]]=$A45)*(Table2[[Event]:[Event]]="PME")),"PME",IF(SUMPRODUCT((Table2[[Start Date]:[Start Date]]&lt;=E$5)*(Table2[[Return Date]:[Return Date]]&gt;=E$5)*(Table2[[Last Name]:[Last Name]]=$A45)*(Table2[[Event]:[Event]]="Leave")),"LV","")))))))),0)</f>
        <v/>
      </c>
      <c r="F45" s="28" t="str">
        <f>IF($A45&lt;&gt;"",IF(SUMPRODUCT((Table2[[Start Date]:[Start Date]]&lt;=F$5)*(Table2[[Return Date]:[Return Date]]&gt;=F$5)*(Table2[[Last Name]:[Last Name]]=$A45)*(Table2[[Event]:[Event]]="Deployed")),"DPLY",IF(SUMPRODUCT((Table2[[Start Date]:[Start Date]]&lt;=F$5)*(Table2[[Return Date]:[Return Date]]&gt;=F$5)*(Table2[[Last Name]:[Last Name]]=$A45)*(Table2[[Event]:[Event]]="TDY")),"TDY",IF(SUMPRODUCT((Table2[[Start Date]:[Start Date]]&lt;=F$5)*(Table2[[Return Date]:[Return Date]]&gt;=F$5)*(Table2[[Last Name]:[Last Name]]=$A45)*(Table2[[Event]:[Event]]="Quarters")),"QTRS",IF(SUMPRODUCT((Table2[[Start Date]:[Start Date]]&lt;=F$5)*(Table2[[Return Date]:[Return Date]]&gt;=F$5)*(Table2[[Last Name]:[Last Name]]=$A45)*(Table2[[Event]:[Event]]="Appt")),"APPT",IF(SUMPRODUCT((Table2[[Start Date]:[Start Date]]&lt;=F$5)*(Table2[[Return Date]:[Return Date]]&gt;=F$5)*(Table2[[Last Name]:[Last Name]]=$A45)*(Table2[[Event]:[Event]]="Bay Orderly")),"BO",IF(SUMPRODUCT((Table2[[Start Date]:[Start Date]]&lt;=F$5)*(Table2[[Return Date]:[Return Date]]&gt;=F$5)*(Table2[[Last Name]:[Last Name]]=$A45)*(Table2[[Event]:[Event]]="Training")),"TRN",IF(SUMPRODUCT((Table2[[Start Date]:[Start Date]]&lt;=F$5)*(Table2[[Return Date]:[Return Date]]&gt;=F$5)*(Table2[[Last Name]:[Last Name]]=$A45)*(Table2[[Event]:[Event]]="PME")),"PME",IF(SUMPRODUCT((Table2[[Start Date]:[Start Date]]&lt;=F$5)*(Table2[[Return Date]:[Return Date]]&gt;=F$5)*(Table2[[Last Name]:[Last Name]]=$A45)*(Table2[[Event]:[Event]]="Leave")),"LV","")))))))),0)</f>
        <v/>
      </c>
      <c r="G45" s="28" t="str">
        <f>IF($A45&lt;&gt;"",IF(SUMPRODUCT((Table2[[Start Date]:[Start Date]]&lt;=G$5)*(Table2[[Return Date]:[Return Date]]&gt;=G$5)*(Table2[[Last Name]:[Last Name]]=$A45)*(Table2[[Event]:[Event]]="Deployed")),"DPLY",IF(SUMPRODUCT((Table2[[Start Date]:[Start Date]]&lt;=G$5)*(Table2[[Return Date]:[Return Date]]&gt;=G$5)*(Table2[[Last Name]:[Last Name]]=$A45)*(Table2[[Event]:[Event]]="TDY")),"TDY",IF(SUMPRODUCT((Table2[[Start Date]:[Start Date]]&lt;=G$5)*(Table2[[Return Date]:[Return Date]]&gt;=G$5)*(Table2[[Last Name]:[Last Name]]=$A45)*(Table2[[Event]:[Event]]="Quarters")),"QTRS",IF(SUMPRODUCT((Table2[[Start Date]:[Start Date]]&lt;=G$5)*(Table2[[Return Date]:[Return Date]]&gt;=G$5)*(Table2[[Last Name]:[Last Name]]=$A45)*(Table2[[Event]:[Event]]="Appt")),"APPT",IF(SUMPRODUCT((Table2[[Start Date]:[Start Date]]&lt;=G$5)*(Table2[[Return Date]:[Return Date]]&gt;=G$5)*(Table2[[Last Name]:[Last Name]]=$A45)*(Table2[[Event]:[Event]]="Bay Orderly")),"BO",IF(SUMPRODUCT((Table2[[Start Date]:[Start Date]]&lt;=G$5)*(Table2[[Return Date]:[Return Date]]&gt;=G$5)*(Table2[[Last Name]:[Last Name]]=$A45)*(Table2[[Event]:[Event]]="Training")),"TRN",IF(SUMPRODUCT((Table2[[Start Date]:[Start Date]]&lt;=G$5)*(Table2[[Return Date]:[Return Date]]&gt;=G$5)*(Table2[[Last Name]:[Last Name]]=$A45)*(Table2[[Event]:[Event]]="PME")),"PME",IF(SUMPRODUCT((Table2[[Start Date]:[Start Date]]&lt;=G$5)*(Table2[[Return Date]:[Return Date]]&gt;=G$5)*(Table2[[Last Name]:[Last Name]]=$A45)*(Table2[[Event]:[Event]]="Leave")),"LV","")))))))),0)</f>
        <v/>
      </c>
      <c r="H45" s="28" t="str">
        <f>IF($A45&lt;&gt;"",IF(SUMPRODUCT((Table2[[Start Date]:[Start Date]]&lt;=H$5)*(Table2[[Return Date]:[Return Date]]&gt;=H$5)*(Table2[[Last Name]:[Last Name]]=$A45)*(Table2[[Event]:[Event]]="Deployed")),"DPLY",IF(SUMPRODUCT((Table2[[Start Date]:[Start Date]]&lt;=H$5)*(Table2[[Return Date]:[Return Date]]&gt;=H$5)*(Table2[[Last Name]:[Last Name]]=$A45)*(Table2[[Event]:[Event]]="TDY")),"TDY",IF(SUMPRODUCT((Table2[[Start Date]:[Start Date]]&lt;=H$5)*(Table2[[Return Date]:[Return Date]]&gt;=H$5)*(Table2[[Last Name]:[Last Name]]=$A45)*(Table2[[Event]:[Event]]="Quarters")),"QTRS",IF(SUMPRODUCT((Table2[[Start Date]:[Start Date]]&lt;=H$5)*(Table2[[Return Date]:[Return Date]]&gt;=H$5)*(Table2[[Last Name]:[Last Name]]=$A45)*(Table2[[Event]:[Event]]="Appt")),"APPT",IF(SUMPRODUCT((Table2[[Start Date]:[Start Date]]&lt;=H$5)*(Table2[[Return Date]:[Return Date]]&gt;=H$5)*(Table2[[Last Name]:[Last Name]]=$A45)*(Table2[[Event]:[Event]]="Bay Orderly")),"BO",IF(SUMPRODUCT((Table2[[Start Date]:[Start Date]]&lt;=H$5)*(Table2[[Return Date]:[Return Date]]&gt;=H$5)*(Table2[[Last Name]:[Last Name]]=$A45)*(Table2[[Event]:[Event]]="Training")),"TRN",IF(SUMPRODUCT((Table2[[Start Date]:[Start Date]]&lt;=H$5)*(Table2[[Return Date]:[Return Date]]&gt;=H$5)*(Table2[[Last Name]:[Last Name]]=$A45)*(Table2[[Event]:[Event]]="PME")),"PME",IF(SUMPRODUCT((Table2[[Start Date]:[Start Date]]&lt;=H$5)*(Table2[[Return Date]:[Return Date]]&gt;=H$5)*(Table2[[Last Name]:[Last Name]]=$A45)*(Table2[[Event]:[Event]]="Leave")),"LV","")))))))),0)</f>
        <v/>
      </c>
      <c r="I45" s="28" t="str">
        <f>IF($A45&lt;&gt;"",IF(SUMPRODUCT((Table2[[Start Date]:[Start Date]]&lt;=I$5)*(Table2[[Return Date]:[Return Date]]&gt;=I$5)*(Table2[[Last Name]:[Last Name]]=$A45)*(Table2[[Event]:[Event]]="Deployed")),"DPLY",IF(SUMPRODUCT((Table2[[Start Date]:[Start Date]]&lt;=I$5)*(Table2[[Return Date]:[Return Date]]&gt;=I$5)*(Table2[[Last Name]:[Last Name]]=$A45)*(Table2[[Event]:[Event]]="TDY")),"TDY",IF(SUMPRODUCT((Table2[[Start Date]:[Start Date]]&lt;=I$5)*(Table2[[Return Date]:[Return Date]]&gt;=I$5)*(Table2[[Last Name]:[Last Name]]=$A45)*(Table2[[Event]:[Event]]="Quarters")),"QTRS",IF(SUMPRODUCT((Table2[[Start Date]:[Start Date]]&lt;=I$5)*(Table2[[Return Date]:[Return Date]]&gt;=I$5)*(Table2[[Last Name]:[Last Name]]=$A45)*(Table2[[Event]:[Event]]="Appt")),"APPT",IF(SUMPRODUCT((Table2[[Start Date]:[Start Date]]&lt;=I$5)*(Table2[[Return Date]:[Return Date]]&gt;=I$5)*(Table2[[Last Name]:[Last Name]]=$A45)*(Table2[[Event]:[Event]]="Bay Orderly")),"BO",IF(SUMPRODUCT((Table2[[Start Date]:[Start Date]]&lt;=I$5)*(Table2[[Return Date]:[Return Date]]&gt;=I$5)*(Table2[[Last Name]:[Last Name]]=$A45)*(Table2[[Event]:[Event]]="Training")),"TRN",IF(SUMPRODUCT((Table2[[Start Date]:[Start Date]]&lt;=I$5)*(Table2[[Return Date]:[Return Date]]&gt;=I$5)*(Table2[[Last Name]:[Last Name]]=$A45)*(Table2[[Event]:[Event]]="PME")),"PME",IF(SUMPRODUCT((Table2[[Start Date]:[Start Date]]&lt;=I$5)*(Table2[[Return Date]:[Return Date]]&gt;=I$5)*(Table2[[Last Name]:[Last Name]]=$A45)*(Table2[[Event]:[Event]]="Leave")),"LV","")))))))),0)</f>
        <v/>
      </c>
      <c r="J45" s="28" t="str">
        <f>IF($A45&lt;&gt;"",IF(SUMPRODUCT((Table2[[Start Date]:[Start Date]]&lt;=J$5)*(Table2[[Return Date]:[Return Date]]&gt;=J$5)*(Table2[[Last Name]:[Last Name]]=$A45)*(Table2[[Event]:[Event]]="Deployed")),"DPLY",IF(SUMPRODUCT((Table2[[Start Date]:[Start Date]]&lt;=J$5)*(Table2[[Return Date]:[Return Date]]&gt;=J$5)*(Table2[[Last Name]:[Last Name]]=$A45)*(Table2[[Event]:[Event]]="TDY")),"TDY",IF(SUMPRODUCT((Table2[[Start Date]:[Start Date]]&lt;=J$5)*(Table2[[Return Date]:[Return Date]]&gt;=J$5)*(Table2[[Last Name]:[Last Name]]=$A45)*(Table2[[Event]:[Event]]="Quarters")),"QTRS",IF(SUMPRODUCT((Table2[[Start Date]:[Start Date]]&lt;=J$5)*(Table2[[Return Date]:[Return Date]]&gt;=J$5)*(Table2[[Last Name]:[Last Name]]=$A45)*(Table2[[Event]:[Event]]="Appt")),"APPT",IF(SUMPRODUCT((Table2[[Start Date]:[Start Date]]&lt;=J$5)*(Table2[[Return Date]:[Return Date]]&gt;=J$5)*(Table2[[Last Name]:[Last Name]]=$A45)*(Table2[[Event]:[Event]]="Bay Orderly")),"BO",IF(SUMPRODUCT((Table2[[Start Date]:[Start Date]]&lt;=J$5)*(Table2[[Return Date]:[Return Date]]&gt;=J$5)*(Table2[[Last Name]:[Last Name]]=$A45)*(Table2[[Event]:[Event]]="Training")),"TRN",IF(SUMPRODUCT((Table2[[Start Date]:[Start Date]]&lt;=J$5)*(Table2[[Return Date]:[Return Date]]&gt;=J$5)*(Table2[[Last Name]:[Last Name]]=$A45)*(Table2[[Event]:[Event]]="PME")),"PME",IF(SUMPRODUCT((Table2[[Start Date]:[Start Date]]&lt;=J$5)*(Table2[[Return Date]:[Return Date]]&gt;=J$5)*(Table2[[Last Name]:[Last Name]]=$A45)*(Table2[[Event]:[Event]]="Leave")),"LV","")))))))),0)</f>
        <v/>
      </c>
      <c r="K45" s="28" t="str">
        <f>IF($A45&lt;&gt;"",IF(SUMPRODUCT((Table2[[Start Date]:[Start Date]]&lt;=K$5)*(Table2[[Return Date]:[Return Date]]&gt;=K$5)*(Table2[[Last Name]:[Last Name]]=$A45)*(Table2[[Event]:[Event]]="Deployed")),"DPLY",IF(SUMPRODUCT((Table2[[Start Date]:[Start Date]]&lt;=K$5)*(Table2[[Return Date]:[Return Date]]&gt;=K$5)*(Table2[[Last Name]:[Last Name]]=$A45)*(Table2[[Event]:[Event]]="TDY")),"TDY",IF(SUMPRODUCT((Table2[[Start Date]:[Start Date]]&lt;=K$5)*(Table2[[Return Date]:[Return Date]]&gt;=K$5)*(Table2[[Last Name]:[Last Name]]=$A45)*(Table2[[Event]:[Event]]="Quarters")),"QTRS",IF(SUMPRODUCT((Table2[[Start Date]:[Start Date]]&lt;=K$5)*(Table2[[Return Date]:[Return Date]]&gt;=K$5)*(Table2[[Last Name]:[Last Name]]=$A45)*(Table2[[Event]:[Event]]="Appt")),"APPT",IF(SUMPRODUCT((Table2[[Start Date]:[Start Date]]&lt;=K$5)*(Table2[[Return Date]:[Return Date]]&gt;=K$5)*(Table2[[Last Name]:[Last Name]]=$A45)*(Table2[[Event]:[Event]]="Bay Orderly")),"BO",IF(SUMPRODUCT((Table2[[Start Date]:[Start Date]]&lt;=K$5)*(Table2[[Return Date]:[Return Date]]&gt;=K$5)*(Table2[[Last Name]:[Last Name]]=$A45)*(Table2[[Event]:[Event]]="Training")),"TRN",IF(SUMPRODUCT((Table2[[Start Date]:[Start Date]]&lt;=K$5)*(Table2[[Return Date]:[Return Date]]&gt;=K$5)*(Table2[[Last Name]:[Last Name]]=$A45)*(Table2[[Event]:[Event]]="PME")),"PME",IF(SUMPRODUCT((Table2[[Start Date]:[Start Date]]&lt;=K$5)*(Table2[[Return Date]:[Return Date]]&gt;=K$5)*(Table2[[Last Name]:[Last Name]]=$A45)*(Table2[[Event]:[Event]]="Leave")),"LV","")))))))),0)</f>
        <v/>
      </c>
      <c r="L45" s="28" t="str">
        <f>IF($A45&lt;&gt;"",IF(SUMPRODUCT((Table2[[Start Date]:[Start Date]]&lt;=L$5)*(Table2[[Return Date]:[Return Date]]&gt;=L$5)*(Table2[[Last Name]:[Last Name]]=$A45)*(Table2[[Event]:[Event]]="Deployed")),"DPLY",IF(SUMPRODUCT((Table2[[Start Date]:[Start Date]]&lt;=L$5)*(Table2[[Return Date]:[Return Date]]&gt;=L$5)*(Table2[[Last Name]:[Last Name]]=$A45)*(Table2[[Event]:[Event]]="TDY")),"TDY",IF(SUMPRODUCT((Table2[[Start Date]:[Start Date]]&lt;=L$5)*(Table2[[Return Date]:[Return Date]]&gt;=L$5)*(Table2[[Last Name]:[Last Name]]=$A45)*(Table2[[Event]:[Event]]="Quarters")),"QTRS",IF(SUMPRODUCT((Table2[[Start Date]:[Start Date]]&lt;=L$5)*(Table2[[Return Date]:[Return Date]]&gt;=L$5)*(Table2[[Last Name]:[Last Name]]=$A45)*(Table2[[Event]:[Event]]="Appt")),"APPT",IF(SUMPRODUCT((Table2[[Start Date]:[Start Date]]&lt;=L$5)*(Table2[[Return Date]:[Return Date]]&gt;=L$5)*(Table2[[Last Name]:[Last Name]]=$A45)*(Table2[[Event]:[Event]]="Bay Orderly")),"BO",IF(SUMPRODUCT((Table2[[Start Date]:[Start Date]]&lt;=L$5)*(Table2[[Return Date]:[Return Date]]&gt;=L$5)*(Table2[[Last Name]:[Last Name]]=$A45)*(Table2[[Event]:[Event]]="Training")),"TRN",IF(SUMPRODUCT((Table2[[Start Date]:[Start Date]]&lt;=L$5)*(Table2[[Return Date]:[Return Date]]&gt;=L$5)*(Table2[[Last Name]:[Last Name]]=$A45)*(Table2[[Event]:[Event]]="PME")),"PME",IF(SUMPRODUCT((Table2[[Start Date]:[Start Date]]&lt;=L$5)*(Table2[[Return Date]:[Return Date]]&gt;=L$5)*(Table2[[Last Name]:[Last Name]]=$A45)*(Table2[[Event]:[Event]]="Leave")),"LV","")))))))),0)</f>
        <v/>
      </c>
      <c r="M45" s="28" t="str">
        <f>IF($A45&lt;&gt;"",IF(SUMPRODUCT((Table2[[Start Date]:[Start Date]]&lt;=M$5)*(Table2[[Return Date]:[Return Date]]&gt;=M$5)*(Table2[[Last Name]:[Last Name]]=$A45)*(Table2[[Event]:[Event]]="Deployed")),"DPLY",IF(SUMPRODUCT((Table2[[Start Date]:[Start Date]]&lt;=M$5)*(Table2[[Return Date]:[Return Date]]&gt;=M$5)*(Table2[[Last Name]:[Last Name]]=$A45)*(Table2[[Event]:[Event]]="TDY")),"TDY",IF(SUMPRODUCT((Table2[[Start Date]:[Start Date]]&lt;=M$5)*(Table2[[Return Date]:[Return Date]]&gt;=M$5)*(Table2[[Last Name]:[Last Name]]=$A45)*(Table2[[Event]:[Event]]="Quarters")),"QTRS",IF(SUMPRODUCT((Table2[[Start Date]:[Start Date]]&lt;=M$5)*(Table2[[Return Date]:[Return Date]]&gt;=M$5)*(Table2[[Last Name]:[Last Name]]=$A45)*(Table2[[Event]:[Event]]="Appt")),"APPT",IF(SUMPRODUCT((Table2[[Start Date]:[Start Date]]&lt;=M$5)*(Table2[[Return Date]:[Return Date]]&gt;=M$5)*(Table2[[Last Name]:[Last Name]]=$A45)*(Table2[[Event]:[Event]]="Bay Orderly")),"BO",IF(SUMPRODUCT((Table2[[Start Date]:[Start Date]]&lt;=M$5)*(Table2[[Return Date]:[Return Date]]&gt;=M$5)*(Table2[[Last Name]:[Last Name]]=$A45)*(Table2[[Event]:[Event]]="Training")),"TRN",IF(SUMPRODUCT((Table2[[Start Date]:[Start Date]]&lt;=M$5)*(Table2[[Return Date]:[Return Date]]&gt;=M$5)*(Table2[[Last Name]:[Last Name]]=$A45)*(Table2[[Event]:[Event]]="PME")),"PME",IF(SUMPRODUCT((Table2[[Start Date]:[Start Date]]&lt;=M$5)*(Table2[[Return Date]:[Return Date]]&gt;=M$5)*(Table2[[Last Name]:[Last Name]]=$A45)*(Table2[[Event]:[Event]]="Leave")),"LV","")))))))),0)</f>
        <v/>
      </c>
      <c r="N45" s="28" t="str">
        <f>IF($A45&lt;&gt;"",IF(SUMPRODUCT((Table2[[Start Date]:[Start Date]]&lt;=N$5)*(Table2[[Return Date]:[Return Date]]&gt;=N$5)*(Table2[[Last Name]:[Last Name]]=$A45)*(Table2[[Event]:[Event]]="Deployed")),"DPLY",IF(SUMPRODUCT((Table2[[Start Date]:[Start Date]]&lt;=N$5)*(Table2[[Return Date]:[Return Date]]&gt;=N$5)*(Table2[[Last Name]:[Last Name]]=$A45)*(Table2[[Event]:[Event]]="TDY")),"TDY",IF(SUMPRODUCT((Table2[[Start Date]:[Start Date]]&lt;=N$5)*(Table2[[Return Date]:[Return Date]]&gt;=N$5)*(Table2[[Last Name]:[Last Name]]=$A45)*(Table2[[Event]:[Event]]="Quarters")),"QTRS",IF(SUMPRODUCT((Table2[[Start Date]:[Start Date]]&lt;=N$5)*(Table2[[Return Date]:[Return Date]]&gt;=N$5)*(Table2[[Last Name]:[Last Name]]=$A45)*(Table2[[Event]:[Event]]="Appt")),"APPT",IF(SUMPRODUCT((Table2[[Start Date]:[Start Date]]&lt;=N$5)*(Table2[[Return Date]:[Return Date]]&gt;=N$5)*(Table2[[Last Name]:[Last Name]]=$A45)*(Table2[[Event]:[Event]]="Bay Orderly")),"BO",IF(SUMPRODUCT((Table2[[Start Date]:[Start Date]]&lt;=N$5)*(Table2[[Return Date]:[Return Date]]&gt;=N$5)*(Table2[[Last Name]:[Last Name]]=$A45)*(Table2[[Event]:[Event]]="Training")),"TRN",IF(SUMPRODUCT((Table2[[Start Date]:[Start Date]]&lt;=N$5)*(Table2[[Return Date]:[Return Date]]&gt;=N$5)*(Table2[[Last Name]:[Last Name]]=$A45)*(Table2[[Event]:[Event]]="PME")),"PME",IF(SUMPRODUCT((Table2[[Start Date]:[Start Date]]&lt;=N$5)*(Table2[[Return Date]:[Return Date]]&gt;=N$5)*(Table2[[Last Name]:[Last Name]]=$A45)*(Table2[[Event]:[Event]]="Leave")),"LV","")))))))),0)</f>
        <v/>
      </c>
      <c r="O45" s="28" t="str">
        <f>IF($A45&lt;&gt;"",IF(SUMPRODUCT((Table2[[Start Date]:[Start Date]]&lt;=O$5)*(Table2[[Return Date]:[Return Date]]&gt;=O$5)*(Table2[[Last Name]:[Last Name]]=$A45)*(Table2[[Event]:[Event]]="Deployed")),"DPLY",IF(SUMPRODUCT((Table2[[Start Date]:[Start Date]]&lt;=O$5)*(Table2[[Return Date]:[Return Date]]&gt;=O$5)*(Table2[[Last Name]:[Last Name]]=$A45)*(Table2[[Event]:[Event]]="TDY")),"TDY",IF(SUMPRODUCT((Table2[[Start Date]:[Start Date]]&lt;=O$5)*(Table2[[Return Date]:[Return Date]]&gt;=O$5)*(Table2[[Last Name]:[Last Name]]=$A45)*(Table2[[Event]:[Event]]="Quarters")),"QTRS",IF(SUMPRODUCT((Table2[[Start Date]:[Start Date]]&lt;=O$5)*(Table2[[Return Date]:[Return Date]]&gt;=O$5)*(Table2[[Last Name]:[Last Name]]=$A45)*(Table2[[Event]:[Event]]="Appt")),"APPT",IF(SUMPRODUCT((Table2[[Start Date]:[Start Date]]&lt;=O$5)*(Table2[[Return Date]:[Return Date]]&gt;=O$5)*(Table2[[Last Name]:[Last Name]]=$A45)*(Table2[[Event]:[Event]]="Bay Orderly")),"BO",IF(SUMPRODUCT((Table2[[Start Date]:[Start Date]]&lt;=O$5)*(Table2[[Return Date]:[Return Date]]&gt;=O$5)*(Table2[[Last Name]:[Last Name]]=$A45)*(Table2[[Event]:[Event]]="Training")),"TRN",IF(SUMPRODUCT((Table2[[Start Date]:[Start Date]]&lt;=O$5)*(Table2[[Return Date]:[Return Date]]&gt;=O$5)*(Table2[[Last Name]:[Last Name]]=$A45)*(Table2[[Event]:[Event]]="PME")),"PME",IF(SUMPRODUCT((Table2[[Start Date]:[Start Date]]&lt;=O$5)*(Table2[[Return Date]:[Return Date]]&gt;=O$5)*(Table2[[Last Name]:[Last Name]]=$A45)*(Table2[[Event]:[Event]]="Leave")),"LV","")))))))),0)</f>
        <v/>
      </c>
      <c r="P45" s="28" t="str">
        <f>IF($A45&lt;&gt;"",IF(SUMPRODUCT((Table2[[Start Date]:[Start Date]]&lt;=P$5)*(Table2[[Return Date]:[Return Date]]&gt;=P$5)*(Table2[[Last Name]:[Last Name]]=$A45)*(Table2[[Event]:[Event]]="Deployed")),"DPLY",IF(SUMPRODUCT((Table2[[Start Date]:[Start Date]]&lt;=P$5)*(Table2[[Return Date]:[Return Date]]&gt;=P$5)*(Table2[[Last Name]:[Last Name]]=$A45)*(Table2[[Event]:[Event]]="TDY")),"TDY",IF(SUMPRODUCT((Table2[[Start Date]:[Start Date]]&lt;=P$5)*(Table2[[Return Date]:[Return Date]]&gt;=P$5)*(Table2[[Last Name]:[Last Name]]=$A45)*(Table2[[Event]:[Event]]="Quarters")),"QTRS",IF(SUMPRODUCT((Table2[[Start Date]:[Start Date]]&lt;=P$5)*(Table2[[Return Date]:[Return Date]]&gt;=P$5)*(Table2[[Last Name]:[Last Name]]=$A45)*(Table2[[Event]:[Event]]="Appt")),"APPT",IF(SUMPRODUCT((Table2[[Start Date]:[Start Date]]&lt;=P$5)*(Table2[[Return Date]:[Return Date]]&gt;=P$5)*(Table2[[Last Name]:[Last Name]]=$A45)*(Table2[[Event]:[Event]]="Bay Orderly")),"BO",IF(SUMPRODUCT((Table2[[Start Date]:[Start Date]]&lt;=P$5)*(Table2[[Return Date]:[Return Date]]&gt;=P$5)*(Table2[[Last Name]:[Last Name]]=$A45)*(Table2[[Event]:[Event]]="Training")),"TRN",IF(SUMPRODUCT((Table2[[Start Date]:[Start Date]]&lt;=P$5)*(Table2[[Return Date]:[Return Date]]&gt;=P$5)*(Table2[[Last Name]:[Last Name]]=$A45)*(Table2[[Event]:[Event]]="PME")),"PME",IF(SUMPRODUCT((Table2[[Start Date]:[Start Date]]&lt;=P$5)*(Table2[[Return Date]:[Return Date]]&gt;=P$5)*(Table2[[Last Name]:[Last Name]]=$A45)*(Table2[[Event]:[Event]]="Leave")),"LV","")))))))),0)</f>
        <v/>
      </c>
      <c r="Q45" s="28" t="str">
        <f>IF($A45&lt;&gt;"",IF(SUMPRODUCT((Table2[[Start Date]:[Start Date]]&lt;=Q$5)*(Table2[[Return Date]:[Return Date]]&gt;=Q$5)*(Table2[[Last Name]:[Last Name]]=$A45)*(Table2[[Event]:[Event]]="Deployed")),"DPLY",IF(SUMPRODUCT((Table2[[Start Date]:[Start Date]]&lt;=Q$5)*(Table2[[Return Date]:[Return Date]]&gt;=Q$5)*(Table2[[Last Name]:[Last Name]]=$A45)*(Table2[[Event]:[Event]]="TDY")),"TDY",IF(SUMPRODUCT((Table2[[Start Date]:[Start Date]]&lt;=Q$5)*(Table2[[Return Date]:[Return Date]]&gt;=Q$5)*(Table2[[Last Name]:[Last Name]]=$A45)*(Table2[[Event]:[Event]]="Quarters")),"QTRS",IF(SUMPRODUCT((Table2[[Start Date]:[Start Date]]&lt;=Q$5)*(Table2[[Return Date]:[Return Date]]&gt;=Q$5)*(Table2[[Last Name]:[Last Name]]=$A45)*(Table2[[Event]:[Event]]="Appt")),"APPT",IF(SUMPRODUCT((Table2[[Start Date]:[Start Date]]&lt;=Q$5)*(Table2[[Return Date]:[Return Date]]&gt;=Q$5)*(Table2[[Last Name]:[Last Name]]=$A45)*(Table2[[Event]:[Event]]="Bay Orderly")),"BO",IF(SUMPRODUCT((Table2[[Start Date]:[Start Date]]&lt;=Q$5)*(Table2[[Return Date]:[Return Date]]&gt;=Q$5)*(Table2[[Last Name]:[Last Name]]=$A45)*(Table2[[Event]:[Event]]="Training")),"TRN",IF(SUMPRODUCT((Table2[[Start Date]:[Start Date]]&lt;=Q$5)*(Table2[[Return Date]:[Return Date]]&gt;=Q$5)*(Table2[[Last Name]:[Last Name]]=$A45)*(Table2[[Event]:[Event]]="PME")),"PME",IF(SUMPRODUCT((Table2[[Start Date]:[Start Date]]&lt;=Q$5)*(Table2[[Return Date]:[Return Date]]&gt;=Q$5)*(Table2[[Last Name]:[Last Name]]=$A45)*(Table2[[Event]:[Event]]="Leave")),"LV","")))))))),0)</f>
        <v/>
      </c>
      <c r="R45" s="28" t="str">
        <f>IF($A45&lt;&gt;"",IF(SUMPRODUCT((Table2[[Start Date]:[Start Date]]&lt;=R$5)*(Table2[[Return Date]:[Return Date]]&gt;=R$5)*(Table2[[Last Name]:[Last Name]]=$A45)*(Table2[[Event]:[Event]]="Deployed")),"DPLY",IF(SUMPRODUCT((Table2[[Start Date]:[Start Date]]&lt;=R$5)*(Table2[[Return Date]:[Return Date]]&gt;=R$5)*(Table2[[Last Name]:[Last Name]]=$A45)*(Table2[[Event]:[Event]]="TDY")),"TDY",IF(SUMPRODUCT((Table2[[Start Date]:[Start Date]]&lt;=R$5)*(Table2[[Return Date]:[Return Date]]&gt;=R$5)*(Table2[[Last Name]:[Last Name]]=$A45)*(Table2[[Event]:[Event]]="Quarters")),"QTRS",IF(SUMPRODUCT((Table2[[Start Date]:[Start Date]]&lt;=R$5)*(Table2[[Return Date]:[Return Date]]&gt;=R$5)*(Table2[[Last Name]:[Last Name]]=$A45)*(Table2[[Event]:[Event]]="Appt")),"APPT",IF(SUMPRODUCT((Table2[[Start Date]:[Start Date]]&lt;=R$5)*(Table2[[Return Date]:[Return Date]]&gt;=R$5)*(Table2[[Last Name]:[Last Name]]=$A45)*(Table2[[Event]:[Event]]="Bay Orderly")),"BO",IF(SUMPRODUCT((Table2[[Start Date]:[Start Date]]&lt;=R$5)*(Table2[[Return Date]:[Return Date]]&gt;=R$5)*(Table2[[Last Name]:[Last Name]]=$A45)*(Table2[[Event]:[Event]]="Training")),"TRN",IF(SUMPRODUCT((Table2[[Start Date]:[Start Date]]&lt;=R$5)*(Table2[[Return Date]:[Return Date]]&gt;=R$5)*(Table2[[Last Name]:[Last Name]]=$A45)*(Table2[[Event]:[Event]]="PME")),"PME",IF(SUMPRODUCT((Table2[[Start Date]:[Start Date]]&lt;=R$5)*(Table2[[Return Date]:[Return Date]]&gt;=R$5)*(Table2[[Last Name]:[Last Name]]=$A45)*(Table2[[Event]:[Event]]="Leave")),"LV","")))))))),0)</f>
        <v/>
      </c>
      <c r="S45" s="28" t="str">
        <f>IF($A45&lt;&gt;"",IF(SUMPRODUCT((Table2[[Start Date]:[Start Date]]&lt;=S$5)*(Table2[[Return Date]:[Return Date]]&gt;=S$5)*(Table2[[Last Name]:[Last Name]]=$A45)*(Table2[[Event]:[Event]]="Deployed")),"DPLY",IF(SUMPRODUCT((Table2[[Start Date]:[Start Date]]&lt;=S$5)*(Table2[[Return Date]:[Return Date]]&gt;=S$5)*(Table2[[Last Name]:[Last Name]]=$A45)*(Table2[[Event]:[Event]]="TDY")),"TDY",IF(SUMPRODUCT((Table2[[Start Date]:[Start Date]]&lt;=S$5)*(Table2[[Return Date]:[Return Date]]&gt;=S$5)*(Table2[[Last Name]:[Last Name]]=$A45)*(Table2[[Event]:[Event]]="Quarters")),"QTRS",IF(SUMPRODUCT((Table2[[Start Date]:[Start Date]]&lt;=S$5)*(Table2[[Return Date]:[Return Date]]&gt;=S$5)*(Table2[[Last Name]:[Last Name]]=$A45)*(Table2[[Event]:[Event]]="Appt")),"APPT",IF(SUMPRODUCT((Table2[[Start Date]:[Start Date]]&lt;=S$5)*(Table2[[Return Date]:[Return Date]]&gt;=S$5)*(Table2[[Last Name]:[Last Name]]=$A45)*(Table2[[Event]:[Event]]="Bay Orderly")),"BO",IF(SUMPRODUCT((Table2[[Start Date]:[Start Date]]&lt;=S$5)*(Table2[[Return Date]:[Return Date]]&gt;=S$5)*(Table2[[Last Name]:[Last Name]]=$A45)*(Table2[[Event]:[Event]]="Training")),"TRN",IF(SUMPRODUCT((Table2[[Start Date]:[Start Date]]&lt;=S$5)*(Table2[[Return Date]:[Return Date]]&gt;=S$5)*(Table2[[Last Name]:[Last Name]]=$A45)*(Table2[[Event]:[Event]]="PME")),"PME",IF(SUMPRODUCT((Table2[[Start Date]:[Start Date]]&lt;=S$5)*(Table2[[Return Date]:[Return Date]]&gt;=S$5)*(Table2[[Last Name]:[Last Name]]=$A45)*(Table2[[Event]:[Event]]="Leave")),"LV","")))))))),0)</f>
        <v/>
      </c>
      <c r="T45" s="28" t="str">
        <f>IF($A45&lt;&gt;"",IF(SUMPRODUCT((Table2[[Start Date]:[Start Date]]&lt;=T$5)*(Table2[[Return Date]:[Return Date]]&gt;=T$5)*(Table2[[Last Name]:[Last Name]]=$A45)*(Table2[[Event]:[Event]]="Deployed")),"DPLY",IF(SUMPRODUCT((Table2[[Start Date]:[Start Date]]&lt;=T$5)*(Table2[[Return Date]:[Return Date]]&gt;=T$5)*(Table2[[Last Name]:[Last Name]]=$A45)*(Table2[[Event]:[Event]]="TDY")),"TDY",IF(SUMPRODUCT((Table2[[Start Date]:[Start Date]]&lt;=T$5)*(Table2[[Return Date]:[Return Date]]&gt;=T$5)*(Table2[[Last Name]:[Last Name]]=$A45)*(Table2[[Event]:[Event]]="Quarters")),"QTRS",IF(SUMPRODUCT((Table2[[Start Date]:[Start Date]]&lt;=T$5)*(Table2[[Return Date]:[Return Date]]&gt;=T$5)*(Table2[[Last Name]:[Last Name]]=$A45)*(Table2[[Event]:[Event]]="Appt")),"APPT",IF(SUMPRODUCT((Table2[[Start Date]:[Start Date]]&lt;=T$5)*(Table2[[Return Date]:[Return Date]]&gt;=T$5)*(Table2[[Last Name]:[Last Name]]=$A45)*(Table2[[Event]:[Event]]="Bay Orderly")),"BO",IF(SUMPRODUCT((Table2[[Start Date]:[Start Date]]&lt;=T$5)*(Table2[[Return Date]:[Return Date]]&gt;=T$5)*(Table2[[Last Name]:[Last Name]]=$A45)*(Table2[[Event]:[Event]]="Training")),"TRN",IF(SUMPRODUCT((Table2[[Start Date]:[Start Date]]&lt;=T$5)*(Table2[[Return Date]:[Return Date]]&gt;=T$5)*(Table2[[Last Name]:[Last Name]]=$A45)*(Table2[[Event]:[Event]]="PME")),"PME",IF(SUMPRODUCT((Table2[[Start Date]:[Start Date]]&lt;=T$5)*(Table2[[Return Date]:[Return Date]]&gt;=T$5)*(Table2[[Last Name]:[Last Name]]=$A45)*(Table2[[Event]:[Event]]="Leave")),"LV","")))))))),0)</f>
        <v/>
      </c>
      <c r="U45" s="28" t="str">
        <f>IF($A45&lt;&gt;"",IF(SUMPRODUCT((Table2[[Start Date]:[Start Date]]&lt;=U$5)*(Table2[[Return Date]:[Return Date]]&gt;=U$5)*(Table2[[Last Name]:[Last Name]]=$A45)*(Table2[[Event]:[Event]]="Deployed")),"DPLY",IF(SUMPRODUCT((Table2[[Start Date]:[Start Date]]&lt;=U$5)*(Table2[[Return Date]:[Return Date]]&gt;=U$5)*(Table2[[Last Name]:[Last Name]]=$A45)*(Table2[[Event]:[Event]]="TDY")),"TDY",IF(SUMPRODUCT((Table2[[Start Date]:[Start Date]]&lt;=U$5)*(Table2[[Return Date]:[Return Date]]&gt;=U$5)*(Table2[[Last Name]:[Last Name]]=$A45)*(Table2[[Event]:[Event]]="Quarters")),"QTRS",IF(SUMPRODUCT((Table2[[Start Date]:[Start Date]]&lt;=U$5)*(Table2[[Return Date]:[Return Date]]&gt;=U$5)*(Table2[[Last Name]:[Last Name]]=$A45)*(Table2[[Event]:[Event]]="Appt")),"APPT",IF(SUMPRODUCT((Table2[[Start Date]:[Start Date]]&lt;=U$5)*(Table2[[Return Date]:[Return Date]]&gt;=U$5)*(Table2[[Last Name]:[Last Name]]=$A45)*(Table2[[Event]:[Event]]="Bay Orderly")),"BO",IF(SUMPRODUCT((Table2[[Start Date]:[Start Date]]&lt;=U$5)*(Table2[[Return Date]:[Return Date]]&gt;=U$5)*(Table2[[Last Name]:[Last Name]]=$A45)*(Table2[[Event]:[Event]]="Training")),"TRN",IF(SUMPRODUCT((Table2[[Start Date]:[Start Date]]&lt;=U$5)*(Table2[[Return Date]:[Return Date]]&gt;=U$5)*(Table2[[Last Name]:[Last Name]]=$A45)*(Table2[[Event]:[Event]]="PME")),"PME",IF(SUMPRODUCT((Table2[[Start Date]:[Start Date]]&lt;=U$5)*(Table2[[Return Date]:[Return Date]]&gt;=U$5)*(Table2[[Last Name]:[Last Name]]=$A45)*(Table2[[Event]:[Event]]="Leave")),"LV","")))))))),0)</f>
        <v/>
      </c>
      <c r="V45" s="28" t="str">
        <f>IF($A45&lt;&gt;"",IF(SUMPRODUCT((Table2[[Start Date]:[Start Date]]&lt;=V$5)*(Table2[[Return Date]:[Return Date]]&gt;=V$5)*(Table2[[Last Name]:[Last Name]]=$A45)*(Table2[[Event]:[Event]]="Deployed")),"DPLY",IF(SUMPRODUCT((Table2[[Start Date]:[Start Date]]&lt;=V$5)*(Table2[[Return Date]:[Return Date]]&gt;=V$5)*(Table2[[Last Name]:[Last Name]]=$A45)*(Table2[[Event]:[Event]]="TDY")),"TDY",IF(SUMPRODUCT((Table2[[Start Date]:[Start Date]]&lt;=V$5)*(Table2[[Return Date]:[Return Date]]&gt;=V$5)*(Table2[[Last Name]:[Last Name]]=$A45)*(Table2[[Event]:[Event]]="Quarters")),"QTRS",IF(SUMPRODUCT((Table2[[Start Date]:[Start Date]]&lt;=V$5)*(Table2[[Return Date]:[Return Date]]&gt;=V$5)*(Table2[[Last Name]:[Last Name]]=$A45)*(Table2[[Event]:[Event]]="Appt")),"APPT",IF(SUMPRODUCT((Table2[[Start Date]:[Start Date]]&lt;=V$5)*(Table2[[Return Date]:[Return Date]]&gt;=V$5)*(Table2[[Last Name]:[Last Name]]=$A45)*(Table2[[Event]:[Event]]="Bay Orderly")),"BO",IF(SUMPRODUCT((Table2[[Start Date]:[Start Date]]&lt;=V$5)*(Table2[[Return Date]:[Return Date]]&gt;=V$5)*(Table2[[Last Name]:[Last Name]]=$A45)*(Table2[[Event]:[Event]]="Training")),"TRN",IF(SUMPRODUCT((Table2[[Start Date]:[Start Date]]&lt;=V$5)*(Table2[[Return Date]:[Return Date]]&gt;=V$5)*(Table2[[Last Name]:[Last Name]]=$A45)*(Table2[[Event]:[Event]]="PME")),"PME",IF(SUMPRODUCT((Table2[[Start Date]:[Start Date]]&lt;=V$5)*(Table2[[Return Date]:[Return Date]]&gt;=V$5)*(Table2[[Last Name]:[Last Name]]=$A45)*(Table2[[Event]:[Event]]="Leave")),"LV","")))))))),0)</f>
        <v/>
      </c>
      <c r="W45" s="28" t="str">
        <f>IF($A45&lt;&gt;"",IF(SUMPRODUCT((Table2[[Start Date]:[Start Date]]&lt;=W$5)*(Table2[[Return Date]:[Return Date]]&gt;=W$5)*(Table2[[Last Name]:[Last Name]]=$A45)*(Table2[[Event]:[Event]]="Deployed")),"DPLY",IF(SUMPRODUCT((Table2[[Start Date]:[Start Date]]&lt;=W$5)*(Table2[[Return Date]:[Return Date]]&gt;=W$5)*(Table2[[Last Name]:[Last Name]]=$A45)*(Table2[[Event]:[Event]]="TDY")),"TDY",IF(SUMPRODUCT((Table2[[Start Date]:[Start Date]]&lt;=W$5)*(Table2[[Return Date]:[Return Date]]&gt;=W$5)*(Table2[[Last Name]:[Last Name]]=$A45)*(Table2[[Event]:[Event]]="Quarters")),"QTRS",IF(SUMPRODUCT((Table2[[Start Date]:[Start Date]]&lt;=W$5)*(Table2[[Return Date]:[Return Date]]&gt;=W$5)*(Table2[[Last Name]:[Last Name]]=$A45)*(Table2[[Event]:[Event]]="Appt")),"APPT",IF(SUMPRODUCT((Table2[[Start Date]:[Start Date]]&lt;=W$5)*(Table2[[Return Date]:[Return Date]]&gt;=W$5)*(Table2[[Last Name]:[Last Name]]=$A45)*(Table2[[Event]:[Event]]="Bay Orderly")),"BO",IF(SUMPRODUCT((Table2[[Start Date]:[Start Date]]&lt;=W$5)*(Table2[[Return Date]:[Return Date]]&gt;=W$5)*(Table2[[Last Name]:[Last Name]]=$A45)*(Table2[[Event]:[Event]]="Training")),"TRN",IF(SUMPRODUCT((Table2[[Start Date]:[Start Date]]&lt;=W$5)*(Table2[[Return Date]:[Return Date]]&gt;=W$5)*(Table2[[Last Name]:[Last Name]]=$A45)*(Table2[[Event]:[Event]]="PME")),"PME",IF(SUMPRODUCT((Table2[[Start Date]:[Start Date]]&lt;=W$5)*(Table2[[Return Date]:[Return Date]]&gt;=W$5)*(Table2[[Last Name]:[Last Name]]=$A45)*(Table2[[Event]:[Event]]="Leave")),"LV","")))))))),0)</f>
        <v/>
      </c>
      <c r="X45" s="28" t="str">
        <f>IF($A45&lt;&gt;"",IF(SUMPRODUCT((Table2[[Start Date]:[Start Date]]&lt;=X$5)*(Table2[[Return Date]:[Return Date]]&gt;=X$5)*(Table2[[Last Name]:[Last Name]]=$A45)*(Table2[[Event]:[Event]]="Deployed")),"DPLY",IF(SUMPRODUCT((Table2[[Start Date]:[Start Date]]&lt;=X$5)*(Table2[[Return Date]:[Return Date]]&gt;=X$5)*(Table2[[Last Name]:[Last Name]]=$A45)*(Table2[[Event]:[Event]]="TDY")),"TDY",IF(SUMPRODUCT((Table2[[Start Date]:[Start Date]]&lt;=X$5)*(Table2[[Return Date]:[Return Date]]&gt;=X$5)*(Table2[[Last Name]:[Last Name]]=$A45)*(Table2[[Event]:[Event]]="Quarters")),"QTRS",IF(SUMPRODUCT((Table2[[Start Date]:[Start Date]]&lt;=X$5)*(Table2[[Return Date]:[Return Date]]&gt;=X$5)*(Table2[[Last Name]:[Last Name]]=$A45)*(Table2[[Event]:[Event]]="Appt")),"APPT",IF(SUMPRODUCT((Table2[[Start Date]:[Start Date]]&lt;=X$5)*(Table2[[Return Date]:[Return Date]]&gt;=X$5)*(Table2[[Last Name]:[Last Name]]=$A45)*(Table2[[Event]:[Event]]="Bay Orderly")),"BO",IF(SUMPRODUCT((Table2[[Start Date]:[Start Date]]&lt;=X$5)*(Table2[[Return Date]:[Return Date]]&gt;=X$5)*(Table2[[Last Name]:[Last Name]]=$A45)*(Table2[[Event]:[Event]]="Training")),"TRN",IF(SUMPRODUCT((Table2[[Start Date]:[Start Date]]&lt;=X$5)*(Table2[[Return Date]:[Return Date]]&gt;=X$5)*(Table2[[Last Name]:[Last Name]]=$A45)*(Table2[[Event]:[Event]]="PME")),"PME",IF(SUMPRODUCT((Table2[[Start Date]:[Start Date]]&lt;=X$5)*(Table2[[Return Date]:[Return Date]]&gt;=X$5)*(Table2[[Last Name]:[Last Name]]=$A45)*(Table2[[Event]:[Event]]="Leave")),"LV","")))))))),0)</f>
        <v/>
      </c>
      <c r="Y45" s="28" t="str">
        <f>IF($A45&lt;&gt;"",IF(SUMPRODUCT((Table2[[Start Date]:[Start Date]]&lt;=Y$5)*(Table2[[Return Date]:[Return Date]]&gt;=Y$5)*(Table2[[Last Name]:[Last Name]]=$A45)*(Table2[[Event]:[Event]]="Deployed")),"DPLY",IF(SUMPRODUCT((Table2[[Start Date]:[Start Date]]&lt;=Y$5)*(Table2[[Return Date]:[Return Date]]&gt;=Y$5)*(Table2[[Last Name]:[Last Name]]=$A45)*(Table2[[Event]:[Event]]="TDY")),"TDY",IF(SUMPRODUCT((Table2[[Start Date]:[Start Date]]&lt;=Y$5)*(Table2[[Return Date]:[Return Date]]&gt;=Y$5)*(Table2[[Last Name]:[Last Name]]=$A45)*(Table2[[Event]:[Event]]="Quarters")),"QTRS",IF(SUMPRODUCT((Table2[[Start Date]:[Start Date]]&lt;=Y$5)*(Table2[[Return Date]:[Return Date]]&gt;=Y$5)*(Table2[[Last Name]:[Last Name]]=$A45)*(Table2[[Event]:[Event]]="Appt")),"APPT",IF(SUMPRODUCT((Table2[[Start Date]:[Start Date]]&lt;=Y$5)*(Table2[[Return Date]:[Return Date]]&gt;=Y$5)*(Table2[[Last Name]:[Last Name]]=$A45)*(Table2[[Event]:[Event]]="Bay Orderly")),"BO",IF(SUMPRODUCT((Table2[[Start Date]:[Start Date]]&lt;=Y$5)*(Table2[[Return Date]:[Return Date]]&gt;=Y$5)*(Table2[[Last Name]:[Last Name]]=$A45)*(Table2[[Event]:[Event]]="Training")),"TRN",IF(SUMPRODUCT((Table2[[Start Date]:[Start Date]]&lt;=Y$5)*(Table2[[Return Date]:[Return Date]]&gt;=Y$5)*(Table2[[Last Name]:[Last Name]]=$A45)*(Table2[[Event]:[Event]]="PME")),"PME",IF(SUMPRODUCT((Table2[[Start Date]:[Start Date]]&lt;=Y$5)*(Table2[[Return Date]:[Return Date]]&gt;=Y$5)*(Table2[[Last Name]:[Last Name]]=$A45)*(Table2[[Event]:[Event]]="Leave")),"LV","")))))))),0)</f>
        <v/>
      </c>
      <c r="Z45" s="28" t="str">
        <f>IF($A45&lt;&gt;"",IF(SUMPRODUCT((Table2[[Start Date]:[Start Date]]&lt;=Z$5)*(Table2[[Return Date]:[Return Date]]&gt;=Z$5)*(Table2[[Last Name]:[Last Name]]=$A45)*(Table2[[Event]:[Event]]="Deployed")),"DPLY",IF(SUMPRODUCT((Table2[[Start Date]:[Start Date]]&lt;=Z$5)*(Table2[[Return Date]:[Return Date]]&gt;=Z$5)*(Table2[[Last Name]:[Last Name]]=$A45)*(Table2[[Event]:[Event]]="TDY")),"TDY",IF(SUMPRODUCT((Table2[[Start Date]:[Start Date]]&lt;=Z$5)*(Table2[[Return Date]:[Return Date]]&gt;=Z$5)*(Table2[[Last Name]:[Last Name]]=$A45)*(Table2[[Event]:[Event]]="Quarters")),"QTRS",IF(SUMPRODUCT((Table2[[Start Date]:[Start Date]]&lt;=Z$5)*(Table2[[Return Date]:[Return Date]]&gt;=Z$5)*(Table2[[Last Name]:[Last Name]]=$A45)*(Table2[[Event]:[Event]]="Appt")),"APPT",IF(SUMPRODUCT((Table2[[Start Date]:[Start Date]]&lt;=Z$5)*(Table2[[Return Date]:[Return Date]]&gt;=Z$5)*(Table2[[Last Name]:[Last Name]]=$A45)*(Table2[[Event]:[Event]]="Bay Orderly")),"BO",IF(SUMPRODUCT((Table2[[Start Date]:[Start Date]]&lt;=Z$5)*(Table2[[Return Date]:[Return Date]]&gt;=Z$5)*(Table2[[Last Name]:[Last Name]]=$A45)*(Table2[[Event]:[Event]]="Training")),"TRN",IF(SUMPRODUCT((Table2[[Start Date]:[Start Date]]&lt;=Z$5)*(Table2[[Return Date]:[Return Date]]&gt;=Z$5)*(Table2[[Last Name]:[Last Name]]=$A45)*(Table2[[Event]:[Event]]="PME")),"PME",IF(SUMPRODUCT((Table2[[Start Date]:[Start Date]]&lt;=Z$5)*(Table2[[Return Date]:[Return Date]]&gt;=Z$5)*(Table2[[Last Name]:[Last Name]]=$A45)*(Table2[[Event]:[Event]]="Leave")),"LV","")))))))),0)</f>
        <v/>
      </c>
      <c r="AA45" s="28" t="str">
        <f>IF($A45&lt;&gt;"",IF(SUMPRODUCT((Table2[[Start Date]:[Start Date]]&lt;=AA$5)*(Table2[[Return Date]:[Return Date]]&gt;=AA$5)*(Table2[[Last Name]:[Last Name]]=$A45)*(Table2[[Event]:[Event]]="Deployed")),"DPLY",IF(SUMPRODUCT((Table2[[Start Date]:[Start Date]]&lt;=AA$5)*(Table2[[Return Date]:[Return Date]]&gt;=AA$5)*(Table2[[Last Name]:[Last Name]]=$A45)*(Table2[[Event]:[Event]]="TDY")),"TDY",IF(SUMPRODUCT((Table2[[Start Date]:[Start Date]]&lt;=AA$5)*(Table2[[Return Date]:[Return Date]]&gt;=AA$5)*(Table2[[Last Name]:[Last Name]]=$A45)*(Table2[[Event]:[Event]]="Quarters")),"QTRS",IF(SUMPRODUCT((Table2[[Start Date]:[Start Date]]&lt;=AA$5)*(Table2[[Return Date]:[Return Date]]&gt;=AA$5)*(Table2[[Last Name]:[Last Name]]=$A45)*(Table2[[Event]:[Event]]="Appt")),"APPT",IF(SUMPRODUCT((Table2[[Start Date]:[Start Date]]&lt;=AA$5)*(Table2[[Return Date]:[Return Date]]&gt;=AA$5)*(Table2[[Last Name]:[Last Name]]=$A45)*(Table2[[Event]:[Event]]="Bay Orderly")),"BO",IF(SUMPRODUCT((Table2[[Start Date]:[Start Date]]&lt;=AA$5)*(Table2[[Return Date]:[Return Date]]&gt;=AA$5)*(Table2[[Last Name]:[Last Name]]=$A45)*(Table2[[Event]:[Event]]="Training")),"TRN",IF(SUMPRODUCT((Table2[[Start Date]:[Start Date]]&lt;=AA$5)*(Table2[[Return Date]:[Return Date]]&gt;=AA$5)*(Table2[[Last Name]:[Last Name]]=$A45)*(Table2[[Event]:[Event]]="PME")),"PME",IF(SUMPRODUCT((Table2[[Start Date]:[Start Date]]&lt;=AA$5)*(Table2[[Return Date]:[Return Date]]&gt;=AA$5)*(Table2[[Last Name]:[Last Name]]=$A45)*(Table2[[Event]:[Event]]="Leave")),"LV","")))))))),0)</f>
        <v/>
      </c>
      <c r="AB45" s="28" t="str">
        <f>IF($A45&lt;&gt;"",IF(SUMPRODUCT((Table2[[Start Date]:[Start Date]]&lt;=AB$5)*(Table2[[Return Date]:[Return Date]]&gt;=AB$5)*(Table2[[Last Name]:[Last Name]]=$A45)*(Table2[[Event]:[Event]]="Deployed")),"DPLY",IF(SUMPRODUCT((Table2[[Start Date]:[Start Date]]&lt;=AB$5)*(Table2[[Return Date]:[Return Date]]&gt;=AB$5)*(Table2[[Last Name]:[Last Name]]=$A45)*(Table2[[Event]:[Event]]="TDY")),"TDY",IF(SUMPRODUCT((Table2[[Start Date]:[Start Date]]&lt;=AB$5)*(Table2[[Return Date]:[Return Date]]&gt;=AB$5)*(Table2[[Last Name]:[Last Name]]=$A45)*(Table2[[Event]:[Event]]="Quarters")),"QTRS",IF(SUMPRODUCT((Table2[[Start Date]:[Start Date]]&lt;=AB$5)*(Table2[[Return Date]:[Return Date]]&gt;=AB$5)*(Table2[[Last Name]:[Last Name]]=$A45)*(Table2[[Event]:[Event]]="Appt")),"APPT",IF(SUMPRODUCT((Table2[[Start Date]:[Start Date]]&lt;=AB$5)*(Table2[[Return Date]:[Return Date]]&gt;=AB$5)*(Table2[[Last Name]:[Last Name]]=$A45)*(Table2[[Event]:[Event]]="Bay Orderly")),"BO",IF(SUMPRODUCT((Table2[[Start Date]:[Start Date]]&lt;=AB$5)*(Table2[[Return Date]:[Return Date]]&gt;=AB$5)*(Table2[[Last Name]:[Last Name]]=$A45)*(Table2[[Event]:[Event]]="Training")),"TRN",IF(SUMPRODUCT((Table2[[Start Date]:[Start Date]]&lt;=AB$5)*(Table2[[Return Date]:[Return Date]]&gt;=AB$5)*(Table2[[Last Name]:[Last Name]]=$A45)*(Table2[[Event]:[Event]]="PME")),"PME",IF(SUMPRODUCT((Table2[[Start Date]:[Start Date]]&lt;=AB$5)*(Table2[[Return Date]:[Return Date]]&gt;=AB$5)*(Table2[[Last Name]:[Last Name]]=$A45)*(Table2[[Event]:[Event]]="Leave")),"LV","")))))))),0)</f>
        <v/>
      </c>
      <c r="AC45" s="28" t="str">
        <f>IF($A45&lt;&gt;"",IF(SUMPRODUCT((Table2[[Start Date]:[Start Date]]&lt;=AC$5)*(Table2[[Return Date]:[Return Date]]&gt;=AC$5)*(Table2[[Last Name]:[Last Name]]=$A45)*(Table2[[Event]:[Event]]="Deployed")),"DPLY",IF(SUMPRODUCT((Table2[[Start Date]:[Start Date]]&lt;=AC$5)*(Table2[[Return Date]:[Return Date]]&gt;=AC$5)*(Table2[[Last Name]:[Last Name]]=$A45)*(Table2[[Event]:[Event]]="TDY")),"TDY",IF(SUMPRODUCT((Table2[[Start Date]:[Start Date]]&lt;=AC$5)*(Table2[[Return Date]:[Return Date]]&gt;=AC$5)*(Table2[[Last Name]:[Last Name]]=$A45)*(Table2[[Event]:[Event]]="Quarters")),"QTRS",IF(SUMPRODUCT((Table2[[Start Date]:[Start Date]]&lt;=AC$5)*(Table2[[Return Date]:[Return Date]]&gt;=AC$5)*(Table2[[Last Name]:[Last Name]]=$A45)*(Table2[[Event]:[Event]]="Appt")),"APPT",IF(SUMPRODUCT((Table2[[Start Date]:[Start Date]]&lt;=AC$5)*(Table2[[Return Date]:[Return Date]]&gt;=AC$5)*(Table2[[Last Name]:[Last Name]]=$A45)*(Table2[[Event]:[Event]]="Bay Orderly")),"BO",IF(SUMPRODUCT((Table2[[Start Date]:[Start Date]]&lt;=AC$5)*(Table2[[Return Date]:[Return Date]]&gt;=AC$5)*(Table2[[Last Name]:[Last Name]]=$A45)*(Table2[[Event]:[Event]]="Training")),"TRN",IF(SUMPRODUCT((Table2[[Start Date]:[Start Date]]&lt;=AC$5)*(Table2[[Return Date]:[Return Date]]&gt;=AC$5)*(Table2[[Last Name]:[Last Name]]=$A45)*(Table2[[Event]:[Event]]="PME")),"PME",IF(SUMPRODUCT((Table2[[Start Date]:[Start Date]]&lt;=AC$5)*(Table2[[Return Date]:[Return Date]]&gt;=AC$5)*(Table2[[Last Name]:[Last Name]]=$A45)*(Table2[[Event]:[Event]]="Leave")),"LV","")))))))),0)</f>
        <v/>
      </c>
      <c r="AD45" s="28" t="str">
        <f>IF($A45&lt;&gt;"",IF(SUMPRODUCT((Table2[[Start Date]:[Start Date]]&lt;=AD$5)*(Table2[[Return Date]:[Return Date]]&gt;=AD$5)*(Table2[[Last Name]:[Last Name]]=$A45)*(Table2[[Event]:[Event]]="Deployed")),"DPLY",IF(SUMPRODUCT((Table2[[Start Date]:[Start Date]]&lt;=AD$5)*(Table2[[Return Date]:[Return Date]]&gt;=AD$5)*(Table2[[Last Name]:[Last Name]]=$A45)*(Table2[[Event]:[Event]]="TDY")),"TDY",IF(SUMPRODUCT((Table2[[Start Date]:[Start Date]]&lt;=AD$5)*(Table2[[Return Date]:[Return Date]]&gt;=AD$5)*(Table2[[Last Name]:[Last Name]]=$A45)*(Table2[[Event]:[Event]]="Quarters")),"QTRS",IF(SUMPRODUCT((Table2[[Start Date]:[Start Date]]&lt;=AD$5)*(Table2[[Return Date]:[Return Date]]&gt;=AD$5)*(Table2[[Last Name]:[Last Name]]=$A45)*(Table2[[Event]:[Event]]="Appt")),"APPT",IF(SUMPRODUCT((Table2[[Start Date]:[Start Date]]&lt;=AD$5)*(Table2[[Return Date]:[Return Date]]&gt;=AD$5)*(Table2[[Last Name]:[Last Name]]=$A45)*(Table2[[Event]:[Event]]="Bay Orderly")),"BO",IF(SUMPRODUCT((Table2[[Start Date]:[Start Date]]&lt;=AD$5)*(Table2[[Return Date]:[Return Date]]&gt;=AD$5)*(Table2[[Last Name]:[Last Name]]=$A45)*(Table2[[Event]:[Event]]="Training")),"TRN",IF(SUMPRODUCT((Table2[[Start Date]:[Start Date]]&lt;=AD$5)*(Table2[[Return Date]:[Return Date]]&gt;=AD$5)*(Table2[[Last Name]:[Last Name]]=$A45)*(Table2[[Event]:[Event]]="PME")),"PME",IF(SUMPRODUCT((Table2[[Start Date]:[Start Date]]&lt;=AD$5)*(Table2[[Return Date]:[Return Date]]&gt;=AD$5)*(Table2[[Last Name]:[Last Name]]=$A45)*(Table2[[Event]:[Event]]="Leave")),"LV","")))))))),0)</f>
        <v/>
      </c>
      <c r="AE45" s="28" t="str">
        <f>IF($A45&lt;&gt;"",IF(SUMPRODUCT((Table2[[Start Date]:[Start Date]]&lt;=AE$5)*(Table2[[Return Date]:[Return Date]]&gt;=AE$5)*(Table2[[Last Name]:[Last Name]]=$A45)*(Table2[[Event]:[Event]]="Deployed")),"DPLY",IF(SUMPRODUCT((Table2[[Start Date]:[Start Date]]&lt;=AE$5)*(Table2[[Return Date]:[Return Date]]&gt;=AE$5)*(Table2[[Last Name]:[Last Name]]=$A45)*(Table2[[Event]:[Event]]="TDY")),"TDY",IF(SUMPRODUCT((Table2[[Start Date]:[Start Date]]&lt;=AE$5)*(Table2[[Return Date]:[Return Date]]&gt;=AE$5)*(Table2[[Last Name]:[Last Name]]=$A45)*(Table2[[Event]:[Event]]="Quarters")),"QTRS",IF(SUMPRODUCT((Table2[[Start Date]:[Start Date]]&lt;=AE$5)*(Table2[[Return Date]:[Return Date]]&gt;=AE$5)*(Table2[[Last Name]:[Last Name]]=$A45)*(Table2[[Event]:[Event]]="Appt")),"APPT",IF(SUMPRODUCT((Table2[[Start Date]:[Start Date]]&lt;=AE$5)*(Table2[[Return Date]:[Return Date]]&gt;=AE$5)*(Table2[[Last Name]:[Last Name]]=$A45)*(Table2[[Event]:[Event]]="Bay Orderly")),"BO",IF(SUMPRODUCT((Table2[[Start Date]:[Start Date]]&lt;=AE$5)*(Table2[[Return Date]:[Return Date]]&gt;=AE$5)*(Table2[[Last Name]:[Last Name]]=$A45)*(Table2[[Event]:[Event]]="Training")),"TRN",IF(SUMPRODUCT((Table2[[Start Date]:[Start Date]]&lt;=AE$5)*(Table2[[Return Date]:[Return Date]]&gt;=AE$5)*(Table2[[Last Name]:[Last Name]]=$A45)*(Table2[[Event]:[Event]]="PME")),"PME",IF(SUMPRODUCT((Table2[[Start Date]:[Start Date]]&lt;=AE$5)*(Table2[[Return Date]:[Return Date]]&gt;=AE$5)*(Table2[[Last Name]:[Last Name]]=$A45)*(Table2[[Event]:[Event]]="Leave")),"LV","")))))))),0)</f>
        <v/>
      </c>
      <c r="AF45" s="28" t="str">
        <f>IF($A45&lt;&gt;"",IF(SUMPRODUCT((Table2[[Start Date]:[Start Date]]&lt;=AF$5)*(Table2[[Return Date]:[Return Date]]&gt;=AF$5)*(Table2[[Last Name]:[Last Name]]=$A45)*(Table2[[Event]:[Event]]="Deployed")),"DPLY",IF(SUMPRODUCT((Table2[[Start Date]:[Start Date]]&lt;=AF$5)*(Table2[[Return Date]:[Return Date]]&gt;=AF$5)*(Table2[[Last Name]:[Last Name]]=$A45)*(Table2[[Event]:[Event]]="TDY")),"TDY",IF(SUMPRODUCT((Table2[[Start Date]:[Start Date]]&lt;=AF$5)*(Table2[[Return Date]:[Return Date]]&gt;=AF$5)*(Table2[[Last Name]:[Last Name]]=$A45)*(Table2[[Event]:[Event]]="Quarters")),"QTRS",IF(SUMPRODUCT((Table2[[Start Date]:[Start Date]]&lt;=AF$5)*(Table2[[Return Date]:[Return Date]]&gt;=AF$5)*(Table2[[Last Name]:[Last Name]]=$A45)*(Table2[[Event]:[Event]]="Appt")),"APPT",IF(SUMPRODUCT((Table2[[Start Date]:[Start Date]]&lt;=AF$5)*(Table2[[Return Date]:[Return Date]]&gt;=AF$5)*(Table2[[Last Name]:[Last Name]]=$A45)*(Table2[[Event]:[Event]]="Bay Orderly")),"BO",IF(SUMPRODUCT((Table2[[Start Date]:[Start Date]]&lt;=AF$5)*(Table2[[Return Date]:[Return Date]]&gt;=AF$5)*(Table2[[Last Name]:[Last Name]]=$A45)*(Table2[[Event]:[Event]]="Training")),"TRN",IF(SUMPRODUCT((Table2[[Start Date]:[Start Date]]&lt;=AF$5)*(Table2[[Return Date]:[Return Date]]&gt;=AF$5)*(Table2[[Last Name]:[Last Name]]=$A45)*(Table2[[Event]:[Event]]="PME")),"PME",IF(SUMPRODUCT((Table2[[Start Date]:[Start Date]]&lt;=AF$5)*(Table2[[Return Date]:[Return Date]]&gt;=AF$5)*(Table2[[Last Name]:[Last Name]]=$A45)*(Table2[[Event]:[Event]]="Leave")),"LV","")))))))),0)</f>
        <v/>
      </c>
      <c r="AG45" s="28" t="str">
        <f>IF($A45&lt;&gt;"",IF(SUMPRODUCT((Table2[[Start Date]:[Start Date]]&lt;=AG$5)*(Table2[[Return Date]:[Return Date]]&gt;=AG$5)*(Table2[[Last Name]:[Last Name]]=$A45)*(Table2[[Event]:[Event]]="Deployed")),"DPLY",IF(SUMPRODUCT((Table2[[Start Date]:[Start Date]]&lt;=AG$5)*(Table2[[Return Date]:[Return Date]]&gt;=AG$5)*(Table2[[Last Name]:[Last Name]]=$A45)*(Table2[[Event]:[Event]]="TDY")),"TDY",IF(SUMPRODUCT((Table2[[Start Date]:[Start Date]]&lt;=AG$5)*(Table2[[Return Date]:[Return Date]]&gt;=AG$5)*(Table2[[Last Name]:[Last Name]]=$A45)*(Table2[[Event]:[Event]]="Quarters")),"QTRS",IF(SUMPRODUCT((Table2[[Start Date]:[Start Date]]&lt;=AG$5)*(Table2[[Return Date]:[Return Date]]&gt;=AG$5)*(Table2[[Last Name]:[Last Name]]=$A45)*(Table2[[Event]:[Event]]="Appt")),"APPT",IF(SUMPRODUCT((Table2[[Start Date]:[Start Date]]&lt;=AG$5)*(Table2[[Return Date]:[Return Date]]&gt;=AG$5)*(Table2[[Last Name]:[Last Name]]=$A45)*(Table2[[Event]:[Event]]="Bay Orderly")),"BO",IF(SUMPRODUCT((Table2[[Start Date]:[Start Date]]&lt;=AG$5)*(Table2[[Return Date]:[Return Date]]&gt;=AG$5)*(Table2[[Last Name]:[Last Name]]=$A45)*(Table2[[Event]:[Event]]="Training")),"TRN",IF(SUMPRODUCT((Table2[[Start Date]:[Start Date]]&lt;=AG$5)*(Table2[[Return Date]:[Return Date]]&gt;=AG$5)*(Table2[[Last Name]:[Last Name]]=$A45)*(Table2[[Event]:[Event]]="PME")),"PME",IF(SUMPRODUCT((Table2[[Start Date]:[Start Date]]&lt;=AG$5)*(Table2[[Return Date]:[Return Date]]&gt;=AG$5)*(Table2[[Last Name]:[Last Name]]=$A45)*(Table2[[Event]:[Event]]="Leave")),"LV","")))))))),0)</f>
        <v/>
      </c>
      <c r="AH45" s="28" t="str">
        <f>IF($A45&lt;&gt;"",IF(SUMPRODUCT((Table2[[Start Date]:[Start Date]]&lt;=AH$5)*(Table2[[Return Date]:[Return Date]]&gt;=AH$5)*(Table2[[Last Name]:[Last Name]]=$A45)*(Table2[[Event]:[Event]]="Deployed")),"DPLY",IF(SUMPRODUCT((Table2[[Start Date]:[Start Date]]&lt;=AH$5)*(Table2[[Return Date]:[Return Date]]&gt;=AH$5)*(Table2[[Last Name]:[Last Name]]=$A45)*(Table2[[Event]:[Event]]="TDY")),"TDY",IF(SUMPRODUCT((Table2[[Start Date]:[Start Date]]&lt;=AH$5)*(Table2[[Return Date]:[Return Date]]&gt;=AH$5)*(Table2[[Last Name]:[Last Name]]=$A45)*(Table2[[Event]:[Event]]="Quarters")),"QTRS",IF(SUMPRODUCT((Table2[[Start Date]:[Start Date]]&lt;=AH$5)*(Table2[[Return Date]:[Return Date]]&gt;=AH$5)*(Table2[[Last Name]:[Last Name]]=$A45)*(Table2[[Event]:[Event]]="Appt")),"APPT",IF(SUMPRODUCT((Table2[[Start Date]:[Start Date]]&lt;=AH$5)*(Table2[[Return Date]:[Return Date]]&gt;=AH$5)*(Table2[[Last Name]:[Last Name]]=$A45)*(Table2[[Event]:[Event]]="Bay Orderly")),"BO",IF(SUMPRODUCT((Table2[[Start Date]:[Start Date]]&lt;=AH$5)*(Table2[[Return Date]:[Return Date]]&gt;=AH$5)*(Table2[[Last Name]:[Last Name]]=$A45)*(Table2[[Event]:[Event]]="Training")),"TRN",IF(SUMPRODUCT((Table2[[Start Date]:[Start Date]]&lt;=AH$5)*(Table2[[Return Date]:[Return Date]]&gt;=AH$5)*(Table2[[Last Name]:[Last Name]]=$A45)*(Table2[[Event]:[Event]]="PME")),"PME",IF(SUMPRODUCT((Table2[[Start Date]:[Start Date]]&lt;=AH$5)*(Table2[[Return Date]:[Return Date]]&gt;=AH$5)*(Table2[[Last Name]:[Last Name]]=$A45)*(Table2[[Event]:[Event]]="Leave")),"LV","")))))))),0)</f>
        <v/>
      </c>
      <c r="AI45" s="61" t="str">
        <f>IF($A45&lt;&gt;"",IF(SUMPRODUCT((Table2[[Start Date]:[Start Date]]&lt;=AI$5)*(Table2[[Return Date]:[Return Date]]&gt;=AI$5)*(Table2[[Last Name]:[Last Name]]=$A45)*(Table2[[Event]:[Event]]="Deployed")),"DPLY",IF(SUMPRODUCT((Table2[[Start Date]:[Start Date]]&lt;=AI$5)*(Table2[[Return Date]:[Return Date]]&gt;=AI$5)*(Table2[[Last Name]:[Last Name]]=$A45)*(Table2[[Event]:[Event]]="TDY")),"TDY",IF(SUMPRODUCT((Table2[[Start Date]:[Start Date]]&lt;=AI$5)*(Table2[[Return Date]:[Return Date]]&gt;=AI$5)*(Table2[[Last Name]:[Last Name]]=$A45)*(Table2[[Event]:[Event]]="Quarters")),"QTRS",IF(SUMPRODUCT((Table2[[Start Date]:[Start Date]]&lt;=AI$5)*(Table2[[Return Date]:[Return Date]]&gt;=AI$5)*(Table2[[Last Name]:[Last Name]]=$A45)*(Table2[[Event]:[Event]]="Appt")),"APPT",IF(SUMPRODUCT((Table2[[Start Date]:[Start Date]]&lt;=AI$5)*(Table2[[Return Date]:[Return Date]]&gt;=AI$5)*(Table2[[Last Name]:[Last Name]]=$A45)*(Table2[[Event]:[Event]]="Bay Orderly")),"BO",IF(SUMPRODUCT((Table2[[Start Date]:[Start Date]]&lt;=AI$5)*(Table2[[Return Date]:[Return Date]]&gt;=AI$5)*(Table2[[Last Name]:[Last Name]]=$A45)*(Table2[[Event]:[Event]]="Training")),"TRN",IF(SUMPRODUCT((Table2[[Start Date]:[Start Date]]&lt;=AI$5)*(Table2[[Return Date]:[Return Date]]&gt;=AI$5)*(Table2[[Last Name]:[Last Name]]=$A45)*(Table2[[Event]:[Event]]="PME")),"PME",IF(SUMPRODUCT((Table2[[Start Date]:[Start Date]]&lt;=AI$5)*(Table2[[Return Date]:[Return Date]]&gt;=AI$5)*(Table2[[Last Name]:[Last Name]]=$A45)*(Table2[[Event]:[Event]]="Leave")),"LV","")))))))),0)</f>
        <v/>
      </c>
    </row>
    <row r="46" spans="1:35" x14ac:dyDescent="0.25">
      <c r="A46" s="74" t="s">
        <v>37</v>
      </c>
      <c r="B46" s="75" t="str">
        <f>IFERROR(INDEX(Table3[Rank],MATCH('Flight Schedule'!A46,Names,0)),"")</f>
        <v>A1C</v>
      </c>
      <c r="C46" s="76">
        <f>_xlfn.IFNA(INDEX(Table3[Skill Level],MATCH($A46,Table3[Last Name],0)),"")</f>
        <v>3</v>
      </c>
      <c r="D46" s="77">
        <f>_xlfn.IFNA(INDEX(Table3[Deros],MATCH('Flight Schedule'!$A46,Table3[Last Name],0)),"")</f>
        <v>45777</v>
      </c>
      <c r="E46" s="28" t="str">
        <f>IF($A46&lt;&gt;"",IF(SUMPRODUCT((Table2[[Start Date]:[Start Date]]&lt;=E$5)*(Table2[[Return Date]:[Return Date]]&gt;=E$5)*(Table2[[Last Name]:[Last Name]]=$A46)*(Table2[[Event]:[Event]]="Deployed")),"DPLY",IF(SUMPRODUCT((Table2[[Start Date]:[Start Date]]&lt;=E$5)*(Table2[[Return Date]:[Return Date]]&gt;=E$5)*(Table2[[Last Name]:[Last Name]]=$A46)*(Table2[[Event]:[Event]]="TDY")),"TDY",IF(SUMPRODUCT((Table2[[Start Date]:[Start Date]]&lt;=E$5)*(Table2[[Return Date]:[Return Date]]&gt;=E$5)*(Table2[[Last Name]:[Last Name]]=$A46)*(Table2[[Event]:[Event]]="Quarters")),"QTRS",IF(SUMPRODUCT((Table2[[Start Date]:[Start Date]]&lt;=E$5)*(Table2[[Return Date]:[Return Date]]&gt;=E$5)*(Table2[[Last Name]:[Last Name]]=$A46)*(Table2[[Event]:[Event]]="Appt")),"APPT",IF(SUMPRODUCT((Table2[[Start Date]:[Start Date]]&lt;=E$5)*(Table2[[Return Date]:[Return Date]]&gt;=E$5)*(Table2[[Last Name]:[Last Name]]=$A46)*(Table2[[Event]:[Event]]="Bay Orderly")),"BO",IF(SUMPRODUCT((Table2[[Start Date]:[Start Date]]&lt;=E$5)*(Table2[[Return Date]:[Return Date]]&gt;=E$5)*(Table2[[Last Name]:[Last Name]]=$A46)*(Table2[[Event]:[Event]]="Training")),"TRN",IF(SUMPRODUCT((Table2[[Start Date]:[Start Date]]&lt;=E$5)*(Table2[[Return Date]:[Return Date]]&gt;=E$5)*(Table2[[Last Name]:[Last Name]]=$A46)*(Table2[[Event]:[Event]]="PME")),"PME",IF(SUMPRODUCT((Table2[[Start Date]:[Start Date]]&lt;=E$5)*(Table2[[Return Date]:[Return Date]]&gt;=E$5)*(Table2[[Last Name]:[Last Name]]=$A46)*(Table2[[Event]:[Event]]="Leave")),"LV","")))))))),0)</f>
        <v/>
      </c>
      <c r="F46" s="28" t="str">
        <f>IF($A46&lt;&gt;"",IF(SUMPRODUCT((Table2[[Start Date]:[Start Date]]&lt;=F$5)*(Table2[[Return Date]:[Return Date]]&gt;=F$5)*(Table2[[Last Name]:[Last Name]]=$A46)*(Table2[[Event]:[Event]]="Deployed")),"DPLY",IF(SUMPRODUCT((Table2[[Start Date]:[Start Date]]&lt;=F$5)*(Table2[[Return Date]:[Return Date]]&gt;=F$5)*(Table2[[Last Name]:[Last Name]]=$A46)*(Table2[[Event]:[Event]]="TDY")),"TDY",IF(SUMPRODUCT((Table2[[Start Date]:[Start Date]]&lt;=F$5)*(Table2[[Return Date]:[Return Date]]&gt;=F$5)*(Table2[[Last Name]:[Last Name]]=$A46)*(Table2[[Event]:[Event]]="Quarters")),"QTRS",IF(SUMPRODUCT((Table2[[Start Date]:[Start Date]]&lt;=F$5)*(Table2[[Return Date]:[Return Date]]&gt;=F$5)*(Table2[[Last Name]:[Last Name]]=$A46)*(Table2[[Event]:[Event]]="Appt")),"APPT",IF(SUMPRODUCT((Table2[[Start Date]:[Start Date]]&lt;=F$5)*(Table2[[Return Date]:[Return Date]]&gt;=F$5)*(Table2[[Last Name]:[Last Name]]=$A46)*(Table2[[Event]:[Event]]="Bay Orderly")),"BO",IF(SUMPRODUCT((Table2[[Start Date]:[Start Date]]&lt;=F$5)*(Table2[[Return Date]:[Return Date]]&gt;=F$5)*(Table2[[Last Name]:[Last Name]]=$A46)*(Table2[[Event]:[Event]]="Training")),"TRN",IF(SUMPRODUCT((Table2[[Start Date]:[Start Date]]&lt;=F$5)*(Table2[[Return Date]:[Return Date]]&gt;=F$5)*(Table2[[Last Name]:[Last Name]]=$A46)*(Table2[[Event]:[Event]]="PME")),"PME",IF(SUMPRODUCT((Table2[[Start Date]:[Start Date]]&lt;=F$5)*(Table2[[Return Date]:[Return Date]]&gt;=F$5)*(Table2[[Last Name]:[Last Name]]=$A46)*(Table2[[Event]:[Event]]="Leave")),"LV","")))))))),0)</f>
        <v/>
      </c>
      <c r="G46" s="28" t="str">
        <f>IF($A46&lt;&gt;"",IF(SUMPRODUCT((Table2[[Start Date]:[Start Date]]&lt;=G$5)*(Table2[[Return Date]:[Return Date]]&gt;=G$5)*(Table2[[Last Name]:[Last Name]]=$A46)*(Table2[[Event]:[Event]]="Deployed")),"DPLY",IF(SUMPRODUCT((Table2[[Start Date]:[Start Date]]&lt;=G$5)*(Table2[[Return Date]:[Return Date]]&gt;=G$5)*(Table2[[Last Name]:[Last Name]]=$A46)*(Table2[[Event]:[Event]]="TDY")),"TDY",IF(SUMPRODUCT((Table2[[Start Date]:[Start Date]]&lt;=G$5)*(Table2[[Return Date]:[Return Date]]&gt;=G$5)*(Table2[[Last Name]:[Last Name]]=$A46)*(Table2[[Event]:[Event]]="Quarters")),"QTRS",IF(SUMPRODUCT((Table2[[Start Date]:[Start Date]]&lt;=G$5)*(Table2[[Return Date]:[Return Date]]&gt;=G$5)*(Table2[[Last Name]:[Last Name]]=$A46)*(Table2[[Event]:[Event]]="Appt")),"APPT",IF(SUMPRODUCT((Table2[[Start Date]:[Start Date]]&lt;=G$5)*(Table2[[Return Date]:[Return Date]]&gt;=G$5)*(Table2[[Last Name]:[Last Name]]=$A46)*(Table2[[Event]:[Event]]="Bay Orderly")),"BO",IF(SUMPRODUCT((Table2[[Start Date]:[Start Date]]&lt;=G$5)*(Table2[[Return Date]:[Return Date]]&gt;=G$5)*(Table2[[Last Name]:[Last Name]]=$A46)*(Table2[[Event]:[Event]]="Training")),"TRN",IF(SUMPRODUCT((Table2[[Start Date]:[Start Date]]&lt;=G$5)*(Table2[[Return Date]:[Return Date]]&gt;=G$5)*(Table2[[Last Name]:[Last Name]]=$A46)*(Table2[[Event]:[Event]]="PME")),"PME",IF(SUMPRODUCT((Table2[[Start Date]:[Start Date]]&lt;=G$5)*(Table2[[Return Date]:[Return Date]]&gt;=G$5)*(Table2[[Last Name]:[Last Name]]=$A46)*(Table2[[Event]:[Event]]="Leave")),"LV","")))))))),0)</f>
        <v/>
      </c>
      <c r="H46" s="28" t="str">
        <f>IF($A46&lt;&gt;"",IF(SUMPRODUCT((Table2[[Start Date]:[Start Date]]&lt;=H$5)*(Table2[[Return Date]:[Return Date]]&gt;=H$5)*(Table2[[Last Name]:[Last Name]]=$A46)*(Table2[[Event]:[Event]]="Deployed")),"DPLY",IF(SUMPRODUCT((Table2[[Start Date]:[Start Date]]&lt;=H$5)*(Table2[[Return Date]:[Return Date]]&gt;=H$5)*(Table2[[Last Name]:[Last Name]]=$A46)*(Table2[[Event]:[Event]]="TDY")),"TDY",IF(SUMPRODUCT((Table2[[Start Date]:[Start Date]]&lt;=H$5)*(Table2[[Return Date]:[Return Date]]&gt;=H$5)*(Table2[[Last Name]:[Last Name]]=$A46)*(Table2[[Event]:[Event]]="Quarters")),"QTRS",IF(SUMPRODUCT((Table2[[Start Date]:[Start Date]]&lt;=H$5)*(Table2[[Return Date]:[Return Date]]&gt;=H$5)*(Table2[[Last Name]:[Last Name]]=$A46)*(Table2[[Event]:[Event]]="Appt")),"APPT",IF(SUMPRODUCT((Table2[[Start Date]:[Start Date]]&lt;=H$5)*(Table2[[Return Date]:[Return Date]]&gt;=H$5)*(Table2[[Last Name]:[Last Name]]=$A46)*(Table2[[Event]:[Event]]="Bay Orderly")),"BO",IF(SUMPRODUCT((Table2[[Start Date]:[Start Date]]&lt;=H$5)*(Table2[[Return Date]:[Return Date]]&gt;=H$5)*(Table2[[Last Name]:[Last Name]]=$A46)*(Table2[[Event]:[Event]]="Training")),"TRN",IF(SUMPRODUCT((Table2[[Start Date]:[Start Date]]&lt;=H$5)*(Table2[[Return Date]:[Return Date]]&gt;=H$5)*(Table2[[Last Name]:[Last Name]]=$A46)*(Table2[[Event]:[Event]]="PME")),"PME",IF(SUMPRODUCT((Table2[[Start Date]:[Start Date]]&lt;=H$5)*(Table2[[Return Date]:[Return Date]]&gt;=H$5)*(Table2[[Last Name]:[Last Name]]=$A46)*(Table2[[Event]:[Event]]="Leave")),"LV","")))))))),0)</f>
        <v/>
      </c>
      <c r="I46" s="28" t="str">
        <f>IF($A46&lt;&gt;"",IF(SUMPRODUCT((Table2[[Start Date]:[Start Date]]&lt;=I$5)*(Table2[[Return Date]:[Return Date]]&gt;=I$5)*(Table2[[Last Name]:[Last Name]]=$A46)*(Table2[[Event]:[Event]]="Deployed")),"DPLY",IF(SUMPRODUCT((Table2[[Start Date]:[Start Date]]&lt;=I$5)*(Table2[[Return Date]:[Return Date]]&gt;=I$5)*(Table2[[Last Name]:[Last Name]]=$A46)*(Table2[[Event]:[Event]]="TDY")),"TDY",IF(SUMPRODUCT((Table2[[Start Date]:[Start Date]]&lt;=I$5)*(Table2[[Return Date]:[Return Date]]&gt;=I$5)*(Table2[[Last Name]:[Last Name]]=$A46)*(Table2[[Event]:[Event]]="Quarters")),"QTRS",IF(SUMPRODUCT((Table2[[Start Date]:[Start Date]]&lt;=I$5)*(Table2[[Return Date]:[Return Date]]&gt;=I$5)*(Table2[[Last Name]:[Last Name]]=$A46)*(Table2[[Event]:[Event]]="Appt")),"APPT",IF(SUMPRODUCT((Table2[[Start Date]:[Start Date]]&lt;=I$5)*(Table2[[Return Date]:[Return Date]]&gt;=I$5)*(Table2[[Last Name]:[Last Name]]=$A46)*(Table2[[Event]:[Event]]="Bay Orderly")),"BO",IF(SUMPRODUCT((Table2[[Start Date]:[Start Date]]&lt;=I$5)*(Table2[[Return Date]:[Return Date]]&gt;=I$5)*(Table2[[Last Name]:[Last Name]]=$A46)*(Table2[[Event]:[Event]]="Training")),"TRN",IF(SUMPRODUCT((Table2[[Start Date]:[Start Date]]&lt;=I$5)*(Table2[[Return Date]:[Return Date]]&gt;=I$5)*(Table2[[Last Name]:[Last Name]]=$A46)*(Table2[[Event]:[Event]]="PME")),"PME",IF(SUMPRODUCT((Table2[[Start Date]:[Start Date]]&lt;=I$5)*(Table2[[Return Date]:[Return Date]]&gt;=I$5)*(Table2[[Last Name]:[Last Name]]=$A46)*(Table2[[Event]:[Event]]="Leave")),"LV","")))))))),0)</f>
        <v/>
      </c>
      <c r="J46" s="28" t="str">
        <f>IF($A46&lt;&gt;"",IF(SUMPRODUCT((Table2[[Start Date]:[Start Date]]&lt;=J$5)*(Table2[[Return Date]:[Return Date]]&gt;=J$5)*(Table2[[Last Name]:[Last Name]]=$A46)*(Table2[[Event]:[Event]]="Deployed")),"DPLY",IF(SUMPRODUCT((Table2[[Start Date]:[Start Date]]&lt;=J$5)*(Table2[[Return Date]:[Return Date]]&gt;=J$5)*(Table2[[Last Name]:[Last Name]]=$A46)*(Table2[[Event]:[Event]]="TDY")),"TDY",IF(SUMPRODUCT((Table2[[Start Date]:[Start Date]]&lt;=J$5)*(Table2[[Return Date]:[Return Date]]&gt;=J$5)*(Table2[[Last Name]:[Last Name]]=$A46)*(Table2[[Event]:[Event]]="Quarters")),"QTRS",IF(SUMPRODUCT((Table2[[Start Date]:[Start Date]]&lt;=J$5)*(Table2[[Return Date]:[Return Date]]&gt;=J$5)*(Table2[[Last Name]:[Last Name]]=$A46)*(Table2[[Event]:[Event]]="Appt")),"APPT",IF(SUMPRODUCT((Table2[[Start Date]:[Start Date]]&lt;=J$5)*(Table2[[Return Date]:[Return Date]]&gt;=J$5)*(Table2[[Last Name]:[Last Name]]=$A46)*(Table2[[Event]:[Event]]="Bay Orderly")),"BO",IF(SUMPRODUCT((Table2[[Start Date]:[Start Date]]&lt;=J$5)*(Table2[[Return Date]:[Return Date]]&gt;=J$5)*(Table2[[Last Name]:[Last Name]]=$A46)*(Table2[[Event]:[Event]]="Training")),"TRN",IF(SUMPRODUCT((Table2[[Start Date]:[Start Date]]&lt;=J$5)*(Table2[[Return Date]:[Return Date]]&gt;=J$5)*(Table2[[Last Name]:[Last Name]]=$A46)*(Table2[[Event]:[Event]]="PME")),"PME",IF(SUMPRODUCT((Table2[[Start Date]:[Start Date]]&lt;=J$5)*(Table2[[Return Date]:[Return Date]]&gt;=J$5)*(Table2[[Last Name]:[Last Name]]=$A46)*(Table2[[Event]:[Event]]="Leave")),"LV","")))))))),0)</f>
        <v/>
      </c>
      <c r="K46" s="28" t="str">
        <f>IF($A46&lt;&gt;"",IF(SUMPRODUCT((Table2[[Start Date]:[Start Date]]&lt;=K$5)*(Table2[[Return Date]:[Return Date]]&gt;=K$5)*(Table2[[Last Name]:[Last Name]]=$A46)*(Table2[[Event]:[Event]]="Deployed")),"DPLY",IF(SUMPRODUCT((Table2[[Start Date]:[Start Date]]&lt;=K$5)*(Table2[[Return Date]:[Return Date]]&gt;=K$5)*(Table2[[Last Name]:[Last Name]]=$A46)*(Table2[[Event]:[Event]]="TDY")),"TDY",IF(SUMPRODUCT((Table2[[Start Date]:[Start Date]]&lt;=K$5)*(Table2[[Return Date]:[Return Date]]&gt;=K$5)*(Table2[[Last Name]:[Last Name]]=$A46)*(Table2[[Event]:[Event]]="Quarters")),"QTRS",IF(SUMPRODUCT((Table2[[Start Date]:[Start Date]]&lt;=K$5)*(Table2[[Return Date]:[Return Date]]&gt;=K$5)*(Table2[[Last Name]:[Last Name]]=$A46)*(Table2[[Event]:[Event]]="Appt")),"APPT",IF(SUMPRODUCT((Table2[[Start Date]:[Start Date]]&lt;=K$5)*(Table2[[Return Date]:[Return Date]]&gt;=K$5)*(Table2[[Last Name]:[Last Name]]=$A46)*(Table2[[Event]:[Event]]="Bay Orderly")),"BO",IF(SUMPRODUCT((Table2[[Start Date]:[Start Date]]&lt;=K$5)*(Table2[[Return Date]:[Return Date]]&gt;=K$5)*(Table2[[Last Name]:[Last Name]]=$A46)*(Table2[[Event]:[Event]]="Training")),"TRN",IF(SUMPRODUCT((Table2[[Start Date]:[Start Date]]&lt;=K$5)*(Table2[[Return Date]:[Return Date]]&gt;=K$5)*(Table2[[Last Name]:[Last Name]]=$A46)*(Table2[[Event]:[Event]]="PME")),"PME",IF(SUMPRODUCT((Table2[[Start Date]:[Start Date]]&lt;=K$5)*(Table2[[Return Date]:[Return Date]]&gt;=K$5)*(Table2[[Last Name]:[Last Name]]=$A46)*(Table2[[Event]:[Event]]="Leave")),"LV","")))))))),0)</f>
        <v/>
      </c>
      <c r="L46" s="28" t="str">
        <f>IF($A46&lt;&gt;"",IF(SUMPRODUCT((Table2[[Start Date]:[Start Date]]&lt;=L$5)*(Table2[[Return Date]:[Return Date]]&gt;=L$5)*(Table2[[Last Name]:[Last Name]]=$A46)*(Table2[[Event]:[Event]]="Deployed")),"DPLY",IF(SUMPRODUCT((Table2[[Start Date]:[Start Date]]&lt;=L$5)*(Table2[[Return Date]:[Return Date]]&gt;=L$5)*(Table2[[Last Name]:[Last Name]]=$A46)*(Table2[[Event]:[Event]]="TDY")),"TDY",IF(SUMPRODUCT((Table2[[Start Date]:[Start Date]]&lt;=L$5)*(Table2[[Return Date]:[Return Date]]&gt;=L$5)*(Table2[[Last Name]:[Last Name]]=$A46)*(Table2[[Event]:[Event]]="Quarters")),"QTRS",IF(SUMPRODUCT((Table2[[Start Date]:[Start Date]]&lt;=L$5)*(Table2[[Return Date]:[Return Date]]&gt;=L$5)*(Table2[[Last Name]:[Last Name]]=$A46)*(Table2[[Event]:[Event]]="Appt")),"APPT",IF(SUMPRODUCT((Table2[[Start Date]:[Start Date]]&lt;=L$5)*(Table2[[Return Date]:[Return Date]]&gt;=L$5)*(Table2[[Last Name]:[Last Name]]=$A46)*(Table2[[Event]:[Event]]="Bay Orderly")),"BO",IF(SUMPRODUCT((Table2[[Start Date]:[Start Date]]&lt;=L$5)*(Table2[[Return Date]:[Return Date]]&gt;=L$5)*(Table2[[Last Name]:[Last Name]]=$A46)*(Table2[[Event]:[Event]]="Training")),"TRN",IF(SUMPRODUCT((Table2[[Start Date]:[Start Date]]&lt;=L$5)*(Table2[[Return Date]:[Return Date]]&gt;=L$5)*(Table2[[Last Name]:[Last Name]]=$A46)*(Table2[[Event]:[Event]]="PME")),"PME",IF(SUMPRODUCT((Table2[[Start Date]:[Start Date]]&lt;=L$5)*(Table2[[Return Date]:[Return Date]]&gt;=L$5)*(Table2[[Last Name]:[Last Name]]=$A46)*(Table2[[Event]:[Event]]="Leave")),"LV","")))))))),0)</f>
        <v/>
      </c>
      <c r="M46" s="28" t="str">
        <f>IF($A46&lt;&gt;"",IF(SUMPRODUCT((Table2[[Start Date]:[Start Date]]&lt;=M$5)*(Table2[[Return Date]:[Return Date]]&gt;=M$5)*(Table2[[Last Name]:[Last Name]]=$A46)*(Table2[[Event]:[Event]]="Deployed")),"DPLY",IF(SUMPRODUCT((Table2[[Start Date]:[Start Date]]&lt;=M$5)*(Table2[[Return Date]:[Return Date]]&gt;=M$5)*(Table2[[Last Name]:[Last Name]]=$A46)*(Table2[[Event]:[Event]]="TDY")),"TDY",IF(SUMPRODUCT((Table2[[Start Date]:[Start Date]]&lt;=M$5)*(Table2[[Return Date]:[Return Date]]&gt;=M$5)*(Table2[[Last Name]:[Last Name]]=$A46)*(Table2[[Event]:[Event]]="Quarters")),"QTRS",IF(SUMPRODUCT((Table2[[Start Date]:[Start Date]]&lt;=M$5)*(Table2[[Return Date]:[Return Date]]&gt;=M$5)*(Table2[[Last Name]:[Last Name]]=$A46)*(Table2[[Event]:[Event]]="Appt")),"APPT",IF(SUMPRODUCT((Table2[[Start Date]:[Start Date]]&lt;=M$5)*(Table2[[Return Date]:[Return Date]]&gt;=M$5)*(Table2[[Last Name]:[Last Name]]=$A46)*(Table2[[Event]:[Event]]="Bay Orderly")),"BO",IF(SUMPRODUCT((Table2[[Start Date]:[Start Date]]&lt;=M$5)*(Table2[[Return Date]:[Return Date]]&gt;=M$5)*(Table2[[Last Name]:[Last Name]]=$A46)*(Table2[[Event]:[Event]]="Training")),"TRN",IF(SUMPRODUCT((Table2[[Start Date]:[Start Date]]&lt;=M$5)*(Table2[[Return Date]:[Return Date]]&gt;=M$5)*(Table2[[Last Name]:[Last Name]]=$A46)*(Table2[[Event]:[Event]]="PME")),"PME",IF(SUMPRODUCT((Table2[[Start Date]:[Start Date]]&lt;=M$5)*(Table2[[Return Date]:[Return Date]]&gt;=M$5)*(Table2[[Last Name]:[Last Name]]=$A46)*(Table2[[Event]:[Event]]="Leave")),"LV","")))))))),0)</f>
        <v/>
      </c>
      <c r="N46" s="28" t="str">
        <f>IF($A46&lt;&gt;"",IF(SUMPRODUCT((Table2[[Start Date]:[Start Date]]&lt;=N$5)*(Table2[[Return Date]:[Return Date]]&gt;=N$5)*(Table2[[Last Name]:[Last Name]]=$A46)*(Table2[[Event]:[Event]]="Deployed")),"DPLY",IF(SUMPRODUCT((Table2[[Start Date]:[Start Date]]&lt;=N$5)*(Table2[[Return Date]:[Return Date]]&gt;=N$5)*(Table2[[Last Name]:[Last Name]]=$A46)*(Table2[[Event]:[Event]]="TDY")),"TDY",IF(SUMPRODUCT((Table2[[Start Date]:[Start Date]]&lt;=N$5)*(Table2[[Return Date]:[Return Date]]&gt;=N$5)*(Table2[[Last Name]:[Last Name]]=$A46)*(Table2[[Event]:[Event]]="Quarters")),"QTRS",IF(SUMPRODUCT((Table2[[Start Date]:[Start Date]]&lt;=N$5)*(Table2[[Return Date]:[Return Date]]&gt;=N$5)*(Table2[[Last Name]:[Last Name]]=$A46)*(Table2[[Event]:[Event]]="Appt")),"APPT",IF(SUMPRODUCT((Table2[[Start Date]:[Start Date]]&lt;=N$5)*(Table2[[Return Date]:[Return Date]]&gt;=N$5)*(Table2[[Last Name]:[Last Name]]=$A46)*(Table2[[Event]:[Event]]="Bay Orderly")),"BO",IF(SUMPRODUCT((Table2[[Start Date]:[Start Date]]&lt;=N$5)*(Table2[[Return Date]:[Return Date]]&gt;=N$5)*(Table2[[Last Name]:[Last Name]]=$A46)*(Table2[[Event]:[Event]]="Training")),"TRN",IF(SUMPRODUCT((Table2[[Start Date]:[Start Date]]&lt;=N$5)*(Table2[[Return Date]:[Return Date]]&gt;=N$5)*(Table2[[Last Name]:[Last Name]]=$A46)*(Table2[[Event]:[Event]]="PME")),"PME",IF(SUMPRODUCT((Table2[[Start Date]:[Start Date]]&lt;=N$5)*(Table2[[Return Date]:[Return Date]]&gt;=N$5)*(Table2[[Last Name]:[Last Name]]=$A46)*(Table2[[Event]:[Event]]="Leave")),"LV","")))))))),0)</f>
        <v/>
      </c>
      <c r="O46" s="28" t="str">
        <f>IF($A46&lt;&gt;"",IF(SUMPRODUCT((Table2[[Start Date]:[Start Date]]&lt;=O$5)*(Table2[[Return Date]:[Return Date]]&gt;=O$5)*(Table2[[Last Name]:[Last Name]]=$A46)*(Table2[[Event]:[Event]]="Deployed")),"DPLY",IF(SUMPRODUCT((Table2[[Start Date]:[Start Date]]&lt;=O$5)*(Table2[[Return Date]:[Return Date]]&gt;=O$5)*(Table2[[Last Name]:[Last Name]]=$A46)*(Table2[[Event]:[Event]]="TDY")),"TDY",IF(SUMPRODUCT((Table2[[Start Date]:[Start Date]]&lt;=O$5)*(Table2[[Return Date]:[Return Date]]&gt;=O$5)*(Table2[[Last Name]:[Last Name]]=$A46)*(Table2[[Event]:[Event]]="Quarters")),"QTRS",IF(SUMPRODUCT((Table2[[Start Date]:[Start Date]]&lt;=O$5)*(Table2[[Return Date]:[Return Date]]&gt;=O$5)*(Table2[[Last Name]:[Last Name]]=$A46)*(Table2[[Event]:[Event]]="Appt")),"APPT",IF(SUMPRODUCT((Table2[[Start Date]:[Start Date]]&lt;=O$5)*(Table2[[Return Date]:[Return Date]]&gt;=O$5)*(Table2[[Last Name]:[Last Name]]=$A46)*(Table2[[Event]:[Event]]="Bay Orderly")),"BO",IF(SUMPRODUCT((Table2[[Start Date]:[Start Date]]&lt;=O$5)*(Table2[[Return Date]:[Return Date]]&gt;=O$5)*(Table2[[Last Name]:[Last Name]]=$A46)*(Table2[[Event]:[Event]]="Training")),"TRN",IF(SUMPRODUCT((Table2[[Start Date]:[Start Date]]&lt;=O$5)*(Table2[[Return Date]:[Return Date]]&gt;=O$5)*(Table2[[Last Name]:[Last Name]]=$A46)*(Table2[[Event]:[Event]]="PME")),"PME",IF(SUMPRODUCT((Table2[[Start Date]:[Start Date]]&lt;=O$5)*(Table2[[Return Date]:[Return Date]]&gt;=O$5)*(Table2[[Last Name]:[Last Name]]=$A46)*(Table2[[Event]:[Event]]="Leave")),"LV","")))))))),0)</f>
        <v/>
      </c>
      <c r="P46" s="28" t="str">
        <f>IF($A46&lt;&gt;"",IF(SUMPRODUCT((Table2[[Start Date]:[Start Date]]&lt;=P$5)*(Table2[[Return Date]:[Return Date]]&gt;=P$5)*(Table2[[Last Name]:[Last Name]]=$A46)*(Table2[[Event]:[Event]]="Deployed")),"DPLY",IF(SUMPRODUCT((Table2[[Start Date]:[Start Date]]&lt;=P$5)*(Table2[[Return Date]:[Return Date]]&gt;=P$5)*(Table2[[Last Name]:[Last Name]]=$A46)*(Table2[[Event]:[Event]]="TDY")),"TDY",IF(SUMPRODUCT((Table2[[Start Date]:[Start Date]]&lt;=P$5)*(Table2[[Return Date]:[Return Date]]&gt;=P$5)*(Table2[[Last Name]:[Last Name]]=$A46)*(Table2[[Event]:[Event]]="Quarters")),"QTRS",IF(SUMPRODUCT((Table2[[Start Date]:[Start Date]]&lt;=P$5)*(Table2[[Return Date]:[Return Date]]&gt;=P$5)*(Table2[[Last Name]:[Last Name]]=$A46)*(Table2[[Event]:[Event]]="Appt")),"APPT",IF(SUMPRODUCT((Table2[[Start Date]:[Start Date]]&lt;=P$5)*(Table2[[Return Date]:[Return Date]]&gt;=P$5)*(Table2[[Last Name]:[Last Name]]=$A46)*(Table2[[Event]:[Event]]="Bay Orderly")),"BO",IF(SUMPRODUCT((Table2[[Start Date]:[Start Date]]&lt;=P$5)*(Table2[[Return Date]:[Return Date]]&gt;=P$5)*(Table2[[Last Name]:[Last Name]]=$A46)*(Table2[[Event]:[Event]]="Training")),"TRN",IF(SUMPRODUCT((Table2[[Start Date]:[Start Date]]&lt;=P$5)*(Table2[[Return Date]:[Return Date]]&gt;=P$5)*(Table2[[Last Name]:[Last Name]]=$A46)*(Table2[[Event]:[Event]]="PME")),"PME",IF(SUMPRODUCT((Table2[[Start Date]:[Start Date]]&lt;=P$5)*(Table2[[Return Date]:[Return Date]]&gt;=P$5)*(Table2[[Last Name]:[Last Name]]=$A46)*(Table2[[Event]:[Event]]="Leave")),"LV","")))))))),0)</f>
        <v/>
      </c>
      <c r="Q46" s="28" t="str">
        <f>IF($A46&lt;&gt;"",IF(SUMPRODUCT((Table2[[Start Date]:[Start Date]]&lt;=Q$5)*(Table2[[Return Date]:[Return Date]]&gt;=Q$5)*(Table2[[Last Name]:[Last Name]]=$A46)*(Table2[[Event]:[Event]]="Deployed")),"DPLY",IF(SUMPRODUCT((Table2[[Start Date]:[Start Date]]&lt;=Q$5)*(Table2[[Return Date]:[Return Date]]&gt;=Q$5)*(Table2[[Last Name]:[Last Name]]=$A46)*(Table2[[Event]:[Event]]="TDY")),"TDY",IF(SUMPRODUCT((Table2[[Start Date]:[Start Date]]&lt;=Q$5)*(Table2[[Return Date]:[Return Date]]&gt;=Q$5)*(Table2[[Last Name]:[Last Name]]=$A46)*(Table2[[Event]:[Event]]="Quarters")),"QTRS",IF(SUMPRODUCT((Table2[[Start Date]:[Start Date]]&lt;=Q$5)*(Table2[[Return Date]:[Return Date]]&gt;=Q$5)*(Table2[[Last Name]:[Last Name]]=$A46)*(Table2[[Event]:[Event]]="Appt")),"APPT",IF(SUMPRODUCT((Table2[[Start Date]:[Start Date]]&lt;=Q$5)*(Table2[[Return Date]:[Return Date]]&gt;=Q$5)*(Table2[[Last Name]:[Last Name]]=$A46)*(Table2[[Event]:[Event]]="Bay Orderly")),"BO",IF(SUMPRODUCT((Table2[[Start Date]:[Start Date]]&lt;=Q$5)*(Table2[[Return Date]:[Return Date]]&gt;=Q$5)*(Table2[[Last Name]:[Last Name]]=$A46)*(Table2[[Event]:[Event]]="Training")),"TRN",IF(SUMPRODUCT((Table2[[Start Date]:[Start Date]]&lt;=Q$5)*(Table2[[Return Date]:[Return Date]]&gt;=Q$5)*(Table2[[Last Name]:[Last Name]]=$A46)*(Table2[[Event]:[Event]]="PME")),"PME",IF(SUMPRODUCT((Table2[[Start Date]:[Start Date]]&lt;=Q$5)*(Table2[[Return Date]:[Return Date]]&gt;=Q$5)*(Table2[[Last Name]:[Last Name]]=$A46)*(Table2[[Event]:[Event]]="Leave")),"LV","")))))))),0)</f>
        <v/>
      </c>
      <c r="R46" s="28" t="str">
        <f>IF($A46&lt;&gt;"",IF(SUMPRODUCT((Table2[[Start Date]:[Start Date]]&lt;=R$5)*(Table2[[Return Date]:[Return Date]]&gt;=R$5)*(Table2[[Last Name]:[Last Name]]=$A46)*(Table2[[Event]:[Event]]="Deployed")),"DPLY",IF(SUMPRODUCT((Table2[[Start Date]:[Start Date]]&lt;=R$5)*(Table2[[Return Date]:[Return Date]]&gt;=R$5)*(Table2[[Last Name]:[Last Name]]=$A46)*(Table2[[Event]:[Event]]="TDY")),"TDY",IF(SUMPRODUCT((Table2[[Start Date]:[Start Date]]&lt;=R$5)*(Table2[[Return Date]:[Return Date]]&gt;=R$5)*(Table2[[Last Name]:[Last Name]]=$A46)*(Table2[[Event]:[Event]]="Quarters")),"QTRS",IF(SUMPRODUCT((Table2[[Start Date]:[Start Date]]&lt;=R$5)*(Table2[[Return Date]:[Return Date]]&gt;=R$5)*(Table2[[Last Name]:[Last Name]]=$A46)*(Table2[[Event]:[Event]]="Appt")),"APPT",IF(SUMPRODUCT((Table2[[Start Date]:[Start Date]]&lt;=R$5)*(Table2[[Return Date]:[Return Date]]&gt;=R$5)*(Table2[[Last Name]:[Last Name]]=$A46)*(Table2[[Event]:[Event]]="Bay Orderly")),"BO",IF(SUMPRODUCT((Table2[[Start Date]:[Start Date]]&lt;=R$5)*(Table2[[Return Date]:[Return Date]]&gt;=R$5)*(Table2[[Last Name]:[Last Name]]=$A46)*(Table2[[Event]:[Event]]="Training")),"TRN",IF(SUMPRODUCT((Table2[[Start Date]:[Start Date]]&lt;=R$5)*(Table2[[Return Date]:[Return Date]]&gt;=R$5)*(Table2[[Last Name]:[Last Name]]=$A46)*(Table2[[Event]:[Event]]="PME")),"PME",IF(SUMPRODUCT((Table2[[Start Date]:[Start Date]]&lt;=R$5)*(Table2[[Return Date]:[Return Date]]&gt;=R$5)*(Table2[[Last Name]:[Last Name]]=$A46)*(Table2[[Event]:[Event]]="Leave")),"LV","")))))))),0)</f>
        <v/>
      </c>
      <c r="S46" s="28" t="str">
        <f>IF($A46&lt;&gt;"",IF(SUMPRODUCT((Table2[[Start Date]:[Start Date]]&lt;=S$5)*(Table2[[Return Date]:[Return Date]]&gt;=S$5)*(Table2[[Last Name]:[Last Name]]=$A46)*(Table2[[Event]:[Event]]="Deployed")),"DPLY",IF(SUMPRODUCT((Table2[[Start Date]:[Start Date]]&lt;=S$5)*(Table2[[Return Date]:[Return Date]]&gt;=S$5)*(Table2[[Last Name]:[Last Name]]=$A46)*(Table2[[Event]:[Event]]="TDY")),"TDY",IF(SUMPRODUCT((Table2[[Start Date]:[Start Date]]&lt;=S$5)*(Table2[[Return Date]:[Return Date]]&gt;=S$5)*(Table2[[Last Name]:[Last Name]]=$A46)*(Table2[[Event]:[Event]]="Quarters")),"QTRS",IF(SUMPRODUCT((Table2[[Start Date]:[Start Date]]&lt;=S$5)*(Table2[[Return Date]:[Return Date]]&gt;=S$5)*(Table2[[Last Name]:[Last Name]]=$A46)*(Table2[[Event]:[Event]]="Appt")),"APPT",IF(SUMPRODUCT((Table2[[Start Date]:[Start Date]]&lt;=S$5)*(Table2[[Return Date]:[Return Date]]&gt;=S$5)*(Table2[[Last Name]:[Last Name]]=$A46)*(Table2[[Event]:[Event]]="Bay Orderly")),"BO",IF(SUMPRODUCT((Table2[[Start Date]:[Start Date]]&lt;=S$5)*(Table2[[Return Date]:[Return Date]]&gt;=S$5)*(Table2[[Last Name]:[Last Name]]=$A46)*(Table2[[Event]:[Event]]="Training")),"TRN",IF(SUMPRODUCT((Table2[[Start Date]:[Start Date]]&lt;=S$5)*(Table2[[Return Date]:[Return Date]]&gt;=S$5)*(Table2[[Last Name]:[Last Name]]=$A46)*(Table2[[Event]:[Event]]="PME")),"PME",IF(SUMPRODUCT((Table2[[Start Date]:[Start Date]]&lt;=S$5)*(Table2[[Return Date]:[Return Date]]&gt;=S$5)*(Table2[[Last Name]:[Last Name]]=$A46)*(Table2[[Event]:[Event]]="Leave")),"LV","")))))))),0)</f>
        <v/>
      </c>
      <c r="T46" s="28" t="str">
        <f>IF($A46&lt;&gt;"",IF(SUMPRODUCT((Table2[[Start Date]:[Start Date]]&lt;=T$5)*(Table2[[Return Date]:[Return Date]]&gt;=T$5)*(Table2[[Last Name]:[Last Name]]=$A46)*(Table2[[Event]:[Event]]="Deployed")),"DPLY",IF(SUMPRODUCT((Table2[[Start Date]:[Start Date]]&lt;=T$5)*(Table2[[Return Date]:[Return Date]]&gt;=T$5)*(Table2[[Last Name]:[Last Name]]=$A46)*(Table2[[Event]:[Event]]="TDY")),"TDY",IF(SUMPRODUCT((Table2[[Start Date]:[Start Date]]&lt;=T$5)*(Table2[[Return Date]:[Return Date]]&gt;=T$5)*(Table2[[Last Name]:[Last Name]]=$A46)*(Table2[[Event]:[Event]]="Quarters")),"QTRS",IF(SUMPRODUCT((Table2[[Start Date]:[Start Date]]&lt;=T$5)*(Table2[[Return Date]:[Return Date]]&gt;=T$5)*(Table2[[Last Name]:[Last Name]]=$A46)*(Table2[[Event]:[Event]]="Appt")),"APPT",IF(SUMPRODUCT((Table2[[Start Date]:[Start Date]]&lt;=T$5)*(Table2[[Return Date]:[Return Date]]&gt;=T$5)*(Table2[[Last Name]:[Last Name]]=$A46)*(Table2[[Event]:[Event]]="Bay Orderly")),"BO",IF(SUMPRODUCT((Table2[[Start Date]:[Start Date]]&lt;=T$5)*(Table2[[Return Date]:[Return Date]]&gt;=T$5)*(Table2[[Last Name]:[Last Name]]=$A46)*(Table2[[Event]:[Event]]="Training")),"TRN",IF(SUMPRODUCT((Table2[[Start Date]:[Start Date]]&lt;=T$5)*(Table2[[Return Date]:[Return Date]]&gt;=T$5)*(Table2[[Last Name]:[Last Name]]=$A46)*(Table2[[Event]:[Event]]="PME")),"PME",IF(SUMPRODUCT((Table2[[Start Date]:[Start Date]]&lt;=T$5)*(Table2[[Return Date]:[Return Date]]&gt;=T$5)*(Table2[[Last Name]:[Last Name]]=$A46)*(Table2[[Event]:[Event]]="Leave")),"LV","")))))))),0)</f>
        <v/>
      </c>
      <c r="U46" s="28" t="str">
        <f>IF($A46&lt;&gt;"",IF(SUMPRODUCT((Table2[[Start Date]:[Start Date]]&lt;=U$5)*(Table2[[Return Date]:[Return Date]]&gt;=U$5)*(Table2[[Last Name]:[Last Name]]=$A46)*(Table2[[Event]:[Event]]="Deployed")),"DPLY",IF(SUMPRODUCT((Table2[[Start Date]:[Start Date]]&lt;=U$5)*(Table2[[Return Date]:[Return Date]]&gt;=U$5)*(Table2[[Last Name]:[Last Name]]=$A46)*(Table2[[Event]:[Event]]="TDY")),"TDY",IF(SUMPRODUCT((Table2[[Start Date]:[Start Date]]&lt;=U$5)*(Table2[[Return Date]:[Return Date]]&gt;=U$5)*(Table2[[Last Name]:[Last Name]]=$A46)*(Table2[[Event]:[Event]]="Quarters")),"QTRS",IF(SUMPRODUCT((Table2[[Start Date]:[Start Date]]&lt;=U$5)*(Table2[[Return Date]:[Return Date]]&gt;=U$5)*(Table2[[Last Name]:[Last Name]]=$A46)*(Table2[[Event]:[Event]]="Appt")),"APPT",IF(SUMPRODUCT((Table2[[Start Date]:[Start Date]]&lt;=U$5)*(Table2[[Return Date]:[Return Date]]&gt;=U$5)*(Table2[[Last Name]:[Last Name]]=$A46)*(Table2[[Event]:[Event]]="Bay Orderly")),"BO",IF(SUMPRODUCT((Table2[[Start Date]:[Start Date]]&lt;=U$5)*(Table2[[Return Date]:[Return Date]]&gt;=U$5)*(Table2[[Last Name]:[Last Name]]=$A46)*(Table2[[Event]:[Event]]="Training")),"TRN",IF(SUMPRODUCT((Table2[[Start Date]:[Start Date]]&lt;=U$5)*(Table2[[Return Date]:[Return Date]]&gt;=U$5)*(Table2[[Last Name]:[Last Name]]=$A46)*(Table2[[Event]:[Event]]="PME")),"PME",IF(SUMPRODUCT((Table2[[Start Date]:[Start Date]]&lt;=U$5)*(Table2[[Return Date]:[Return Date]]&gt;=U$5)*(Table2[[Last Name]:[Last Name]]=$A46)*(Table2[[Event]:[Event]]="Leave")),"LV","")))))))),0)</f>
        <v/>
      </c>
      <c r="V46" s="28" t="str">
        <f>IF($A46&lt;&gt;"",IF(SUMPRODUCT((Table2[[Start Date]:[Start Date]]&lt;=V$5)*(Table2[[Return Date]:[Return Date]]&gt;=V$5)*(Table2[[Last Name]:[Last Name]]=$A46)*(Table2[[Event]:[Event]]="Deployed")),"DPLY",IF(SUMPRODUCT((Table2[[Start Date]:[Start Date]]&lt;=V$5)*(Table2[[Return Date]:[Return Date]]&gt;=V$5)*(Table2[[Last Name]:[Last Name]]=$A46)*(Table2[[Event]:[Event]]="TDY")),"TDY",IF(SUMPRODUCT((Table2[[Start Date]:[Start Date]]&lt;=V$5)*(Table2[[Return Date]:[Return Date]]&gt;=V$5)*(Table2[[Last Name]:[Last Name]]=$A46)*(Table2[[Event]:[Event]]="Quarters")),"QTRS",IF(SUMPRODUCT((Table2[[Start Date]:[Start Date]]&lt;=V$5)*(Table2[[Return Date]:[Return Date]]&gt;=V$5)*(Table2[[Last Name]:[Last Name]]=$A46)*(Table2[[Event]:[Event]]="Appt")),"APPT",IF(SUMPRODUCT((Table2[[Start Date]:[Start Date]]&lt;=V$5)*(Table2[[Return Date]:[Return Date]]&gt;=V$5)*(Table2[[Last Name]:[Last Name]]=$A46)*(Table2[[Event]:[Event]]="Bay Orderly")),"BO",IF(SUMPRODUCT((Table2[[Start Date]:[Start Date]]&lt;=V$5)*(Table2[[Return Date]:[Return Date]]&gt;=V$5)*(Table2[[Last Name]:[Last Name]]=$A46)*(Table2[[Event]:[Event]]="Training")),"TRN",IF(SUMPRODUCT((Table2[[Start Date]:[Start Date]]&lt;=V$5)*(Table2[[Return Date]:[Return Date]]&gt;=V$5)*(Table2[[Last Name]:[Last Name]]=$A46)*(Table2[[Event]:[Event]]="PME")),"PME",IF(SUMPRODUCT((Table2[[Start Date]:[Start Date]]&lt;=V$5)*(Table2[[Return Date]:[Return Date]]&gt;=V$5)*(Table2[[Last Name]:[Last Name]]=$A46)*(Table2[[Event]:[Event]]="Leave")),"LV","")))))))),0)</f>
        <v/>
      </c>
      <c r="W46" s="28" t="str">
        <f>IF($A46&lt;&gt;"",IF(SUMPRODUCT((Table2[[Start Date]:[Start Date]]&lt;=W$5)*(Table2[[Return Date]:[Return Date]]&gt;=W$5)*(Table2[[Last Name]:[Last Name]]=$A46)*(Table2[[Event]:[Event]]="Deployed")),"DPLY",IF(SUMPRODUCT((Table2[[Start Date]:[Start Date]]&lt;=W$5)*(Table2[[Return Date]:[Return Date]]&gt;=W$5)*(Table2[[Last Name]:[Last Name]]=$A46)*(Table2[[Event]:[Event]]="TDY")),"TDY",IF(SUMPRODUCT((Table2[[Start Date]:[Start Date]]&lt;=W$5)*(Table2[[Return Date]:[Return Date]]&gt;=W$5)*(Table2[[Last Name]:[Last Name]]=$A46)*(Table2[[Event]:[Event]]="Quarters")),"QTRS",IF(SUMPRODUCT((Table2[[Start Date]:[Start Date]]&lt;=W$5)*(Table2[[Return Date]:[Return Date]]&gt;=W$5)*(Table2[[Last Name]:[Last Name]]=$A46)*(Table2[[Event]:[Event]]="Appt")),"APPT",IF(SUMPRODUCT((Table2[[Start Date]:[Start Date]]&lt;=W$5)*(Table2[[Return Date]:[Return Date]]&gt;=W$5)*(Table2[[Last Name]:[Last Name]]=$A46)*(Table2[[Event]:[Event]]="Bay Orderly")),"BO",IF(SUMPRODUCT((Table2[[Start Date]:[Start Date]]&lt;=W$5)*(Table2[[Return Date]:[Return Date]]&gt;=W$5)*(Table2[[Last Name]:[Last Name]]=$A46)*(Table2[[Event]:[Event]]="Training")),"TRN",IF(SUMPRODUCT((Table2[[Start Date]:[Start Date]]&lt;=W$5)*(Table2[[Return Date]:[Return Date]]&gt;=W$5)*(Table2[[Last Name]:[Last Name]]=$A46)*(Table2[[Event]:[Event]]="PME")),"PME",IF(SUMPRODUCT((Table2[[Start Date]:[Start Date]]&lt;=W$5)*(Table2[[Return Date]:[Return Date]]&gt;=W$5)*(Table2[[Last Name]:[Last Name]]=$A46)*(Table2[[Event]:[Event]]="Leave")),"LV","")))))))),0)</f>
        <v/>
      </c>
      <c r="X46" s="28" t="str">
        <f>IF($A46&lt;&gt;"",IF(SUMPRODUCT((Table2[[Start Date]:[Start Date]]&lt;=X$5)*(Table2[[Return Date]:[Return Date]]&gt;=X$5)*(Table2[[Last Name]:[Last Name]]=$A46)*(Table2[[Event]:[Event]]="Deployed")),"DPLY",IF(SUMPRODUCT((Table2[[Start Date]:[Start Date]]&lt;=X$5)*(Table2[[Return Date]:[Return Date]]&gt;=X$5)*(Table2[[Last Name]:[Last Name]]=$A46)*(Table2[[Event]:[Event]]="TDY")),"TDY",IF(SUMPRODUCT((Table2[[Start Date]:[Start Date]]&lt;=X$5)*(Table2[[Return Date]:[Return Date]]&gt;=X$5)*(Table2[[Last Name]:[Last Name]]=$A46)*(Table2[[Event]:[Event]]="Quarters")),"QTRS",IF(SUMPRODUCT((Table2[[Start Date]:[Start Date]]&lt;=X$5)*(Table2[[Return Date]:[Return Date]]&gt;=X$5)*(Table2[[Last Name]:[Last Name]]=$A46)*(Table2[[Event]:[Event]]="Appt")),"APPT",IF(SUMPRODUCT((Table2[[Start Date]:[Start Date]]&lt;=X$5)*(Table2[[Return Date]:[Return Date]]&gt;=X$5)*(Table2[[Last Name]:[Last Name]]=$A46)*(Table2[[Event]:[Event]]="Bay Orderly")),"BO",IF(SUMPRODUCT((Table2[[Start Date]:[Start Date]]&lt;=X$5)*(Table2[[Return Date]:[Return Date]]&gt;=X$5)*(Table2[[Last Name]:[Last Name]]=$A46)*(Table2[[Event]:[Event]]="Training")),"TRN",IF(SUMPRODUCT((Table2[[Start Date]:[Start Date]]&lt;=X$5)*(Table2[[Return Date]:[Return Date]]&gt;=X$5)*(Table2[[Last Name]:[Last Name]]=$A46)*(Table2[[Event]:[Event]]="PME")),"PME",IF(SUMPRODUCT((Table2[[Start Date]:[Start Date]]&lt;=X$5)*(Table2[[Return Date]:[Return Date]]&gt;=X$5)*(Table2[[Last Name]:[Last Name]]=$A46)*(Table2[[Event]:[Event]]="Leave")),"LV","")))))))),0)</f>
        <v/>
      </c>
      <c r="Y46" s="28" t="str">
        <f>IF($A46&lt;&gt;"",IF(SUMPRODUCT((Table2[[Start Date]:[Start Date]]&lt;=Y$5)*(Table2[[Return Date]:[Return Date]]&gt;=Y$5)*(Table2[[Last Name]:[Last Name]]=$A46)*(Table2[[Event]:[Event]]="Deployed")),"DPLY",IF(SUMPRODUCT((Table2[[Start Date]:[Start Date]]&lt;=Y$5)*(Table2[[Return Date]:[Return Date]]&gt;=Y$5)*(Table2[[Last Name]:[Last Name]]=$A46)*(Table2[[Event]:[Event]]="TDY")),"TDY",IF(SUMPRODUCT((Table2[[Start Date]:[Start Date]]&lt;=Y$5)*(Table2[[Return Date]:[Return Date]]&gt;=Y$5)*(Table2[[Last Name]:[Last Name]]=$A46)*(Table2[[Event]:[Event]]="Quarters")),"QTRS",IF(SUMPRODUCT((Table2[[Start Date]:[Start Date]]&lt;=Y$5)*(Table2[[Return Date]:[Return Date]]&gt;=Y$5)*(Table2[[Last Name]:[Last Name]]=$A46)*(Table2[[Event]:[Event]]="Appt")),"APPT",IF(SUMPRODUCT((Table2[[Start Date]:[Start Date]]&lt;=Y$5)*(Table2[[Return Date]:[Return Date]]&gt;=Y$5)*(Table2[[Last Name]:[Last Name]]=$A46)*(Table2[[Event]:[Event]]="Bay Orderly")),"BO",IF(SUMPRODUCT((Table2[[Start Date]:[Start Date]]&lt;=Y$5)*(Table2[[Return Date]:[Return Date]]&gt;=Y$5)*(Table2[[Last Name]:[Last Name]]=$A46)*(Table2[[Event]:[Event]]="Training")),"TRN",IF(SUMPRODUCT((Table2[[Start Date]:[Start Date]]&lt;=Y$5)*(Table2[[Return Date]:[Return Date]]&gt;=Y$5)*(Table2[[Last Name]:[Last Name]]=$A46)*(Table2[[Event]:[Event]]="PME")),"PME",IF(SUMPRODUCT((Table2[[Start Date]:[Start Date]]&lt;=Y$5)*(Table2[[Return Date]:[Return Date]]&gt;=Y$5)*(Table2[[Last Name]:[Last Name]]=$A46)*(Table2[[Event]:[Event]]="Leave")),"LV","")))))))),0)</f>
        <v/>
      </c>
      <c r="Z46" s="28" t="str">
        <f>IF($A46&lt;&gt;"",IF(SUMPRODUCT((Table2[[Start Date]:[Start Date]]&lt;=Z$5)*(Table2[[Return Date]:[Return Date]]&gt;=Z$5)*(Table2[[Last Name]:[Last Name]]=$A46)*(Table2[[Event]:[Event]]="Deployed")),"DPLY",IF(SUMPRODUCT((Table2[[Start Date]:[Start Date]]&lt;=Z$5)*(Table2[[Return Date]:[Return Date]]&gt;=Z$5)*(Table2[[Last Name]:[Last Name]]=$A46)*(Table2[[Event]:[Event]]="TDY")),"TDY",IF(SUMPRODUCT((Table2[[Start Date]:[Start Date]]&lt;=Z$5)*(Table2[[Return Date]:[Return Date]]&gt;=Z$5)*(Table2[[Last Name]:[Last Name]]=$A46)*(Table2[[Event]:[Event]]="Quarters")),"QTRS",IF(SUMPRODUCT((Table2[[Start Date]:[Start Date]]&lt;=Z$5)*(Table2[[Return Date]:[Return Date]]&gt;=Z$5)*(Table2[[Last Name]:[Last Name]]=$A46)*(Table2[[Event]:[Event]]="Appt")),"APPT",IF(SUMPRODUCT((Table2[[Start Date]:[Start Date]]&lt;=Z$5)*(Table2[[Return Date]:[Return Date]]&gt;=Z$5)*(Table2[[Last Name]:[Last Name]]=$A46)*(Table2[[Event]:[Event]]="Bay Orderly")),"BO",IF(SUMPRODUCT((Table2[[Start Date]:[Start Date]]&lt;=Z$5)*(Table2[[Return Date]:[Return Date]]&gt;=Z$5)*(Table2[[Last Name]:[Last Name]]=$A46)*(Table2[[Event]:[Event]]="Training")),"TRN",IF(SUMPRODUCT((Table2[[Start Date]:[Start Date]]&lt;=Z$5)*(Table2[[Return Date]:[Return Date]]&gt;=Z$5)*(Table2[[Last Name]:[Last Name]]=$A46)*(Table2[[Event]:[Event]]="PME")),"PME",IF(SUMPRODUCT((Table2[[Start Date]:[Start Date]]&lt;=Z$5)*(Table2[[Return Date]:[Return Date]]&gt;=Z$5)*(Table2[[Last Name]:[Last Name]]=$A46)*(Table2[[Event]:[Event]]="Leave")),"LV","")))))))),0)</f>
        <v/>
      </c>
      <c r="AA46" s="28" t="str">
        <f>IF($A46&lt;&gt;"",IF(SUMPRODUCT((Table2[[Start Date]:[Start Date]]&lt;=AA$5)*(Table2[[Return Date]:[Return Date]]&gt;=AA$5)*(Table2[[Last Name]:[Last Name]]=$A46)*(Table2[[Event]:[Event]]="Deployed")),"DPLY",IF(SUMPRODUCT((Table2[[Start Date]:[Start Date]]&lt;=AA$5)*(Table2[[Return Date]:[Return Date]]&gt;=AA$5)*(Table2[[Last Name]:[Last Name]]=$A46)*(Table2[[Event]:[Event]]="TDY")),"TDY",IF(SUMPRODUCT((Table2[[Start Date]:[Start Date]]&lt;=AA$5)*(Table2[[Return Date]:[Return Date]]&gt;=AA$5)*(Table2[[Last Name]:[Last Name]]=$A46)*(Table2[[Event]:[Event]]="Quarters")),"QTRS",IF(SUMPRODUCT((Table2[[Start Date]:[Start Date]]&lt;=AA$5)*(Table2[[Return Date]:[Return Date]]&gt;=AA$5)*(Table2[[Last Name]:[Last Name]]=$A46)*(Table2[[Event]:[Event]]="Appt")),"APPT",IF(SUMPRODUCT((Table2[[Start Date]:[Start Date]]&lt;=AA$5)*(Table2[[Return Date]:[Return Date]]&gt;=AA$5)*(Table2[[Last Name]:[Last Name]]=$A46)*(Table2[[Event]:[Event]]="Bay Orderly")),"BO",IF(SUMPRODUCT((Table2[[Start Date]:[Start Date]]&lt;=AA$5)*(Table2[[Return Date]:[Return Date]]&gt;=AA$5)*(Table2[[Last Name]:[Last Name]]=$A46)*(Table2[[Event]:[Event]]="Training")),"TRN",IF(SUMPRODUCT((Table2[[Start Date]:[Start Date]]&lt;=AA$5)*(Table2[[Return Date]:[Return Date]]&gt;=AA$5)*(Table2[[Last Name]:[Last Name]]=$A46)*(Table2[[Event]:[Event]]="PME")),"PME",IF(SUMPRODUCT((Table2[[Start Date]:[Start Date]]&lt;=AA$5)*(Table2[[Return Date]:[Return Date]]&gt;=AA$5)*(Table2[[Last Name]:[Last Name]]=$A46)*(Table2[[Event]:[Event]]="Leave")),"LV","")))))))),0)</f>
        <v/>
      </c>
      <c r="AB46" s="28" t="str">
        <f>IF($A46&lt;&gt;"",IF(SUMPRODUCT((Table2[[Start Date]:[Start Date]]&lt;=AB$5)*(Table2[[Return Date]:[Return Date]]&gt;=AB$5)*(Table2[[Last Name]:[Last Name]]=$A46)*(Table2[[Event]:[Event]]="Deployed")),"DPLY",IF(SUMPRODUCT((Table2[[Start Date]:[Start Date]]&lt;=AB$5)*(Table2[[Return Date]:[Return Date]]&gt;=AB$5)*(Table2[[Last Name]:[Last Name]]=$A46)*(Table2[[Event]:[Event]]="TDY")),"TDY",IF(SUMPRODUCT((Table2[[Start Date]:[Start Date]]&lt;=AB$5)*(Table2[[Return Date]:[Return Date]]&gt;=AB$5)*(Table2[[Last Name]:[Last Name]]=$A46)*(Table2[[Event]:[Event]]="Quarters")),"QTRS",IF(SUMPRODUCT((Table2[[Start Date]:[Start Date]]&lt;=AB$5)*(Table2[[Return Date]:[Return Date]]&gt;=AB$5)*(Table2[[Last Name]:[Last Name]]=$A46)*(Table2[[Event]:[Event]]="Appt")),"APPT",IF(SUMPRODUCT((Table2[[Start Date]:[Start Date]]&lt;=AB$5)*(Table2[[Return Date]:[Return Date]]&gt;=AB$5)*(Table2[[Last Name]:[Last Name]]=$A46)*(Table2[[Event]:[Event]]="Bay Orderly")),"BO",IF(SUMPRODUCT((Table2[[Start Date]:[Start Date]]&lt;=AB$5)*(Table2[[Return Date]:[Return Date]]&gt;=AB$5)*(Table2[[Last Name]:[Last Name]]=$A46)*(Table2[[Event]:[Event]]="Training")),"TRN",IF(SUMPRODUCT((Table2[[Start Date]:[Start Date]]&lt;=AB$5)*(Table2[[Return Date]:[Return Date]]&gt;=AB$5)*(Table2[[Last Name]:[Last Name]]=$A46)*(Table2[[Event]:[Event]]="PME")),"PME",IF(SUMPRODUCT((Table2[[Start Date]:[Start Date]]&lt;=AB$5)*(Table2[[Return Date]:[Return Date]]&gt;=AB$5)*(Table2[[Last Name]:[Last Name]]=$A46)*(Table2[[Event]:[Event]]="Leave")),"LV","")))))))),0)</f>
        <v/>
      </c>
      <c r="AC46" s="28" t="str">
        <f>IF($A46&lt;&gt;"",IF(SUMPRODUCT((Table2[[Start Date]:[Start Date]]&lt;=AC$5)*(Table2[[Return Date]:[Return Date]]&gt;=AC$5)*(Table2[[Last Name]:[Last Name]]=$A46)*(Table2[[Event]:[Event]]="Deployed")),"DPLY",IF(SUMPRODUCT((Table2[[Start Date]:[Start Date]]&lt;=AC$5)*(Table2[[Return Date]:[Return Date]]&gt;=AC$5)*(Table2[[Last Name]:[Last Name]]=$A46)*(Table2[[Event]:[Event]]="TDY")),"TDY",IF(SUMPRODUCT((Table2[[Start Date]:[Start Date]]&lt;=AC$5)*(Table2[[Return Date]:[Return Date]]&gt;=AC$5)*(Table2[[Last Name]:[Last Name]]=$A46)*(Table2[[Event]:[Event]]="Quarters")),"QTRS",IF(SUMPRODUCT((Table2[[Start Date]:[Start Date]]&lt;=AC$5)*(Table2[[Return Date]:[Return Date]]&gt;=AC$5)*(Table2[[Last Name]:[Last Name]]=$A46)*(Table2[[Event]:[Event]]="Appt")),"APPT",IF(SUMPRODUCT((Table2[[Start Date]:[Start Date]]&lt;=AC$5)*(Table2[[Return Date]:[Return Date]]&gt;=AC$5)*(Table2[[Last Name]:[Last Name]]=$A46)*(Table2[[Event]:[Event]]="Bay Orderly")),"BO",IF(SUMPRODUCT((Table2[[Start Date]:[Start Date]]&lt;=AC$5)*(Table2[[Return Date]:[Return Date]]&gt;=AC$5)*(Table2[[Last Name]:[Last Name]]=$A46)*(Table2[[Event]:[Event]]="Training")),"TRN",IF(SUMPRODUCT((Table2[[Start Date]:[Start Date]]&lt;=AC$5)*(Table2[[Return Date]:[Return Date]]&gt;=AC$5)*(Table2[[Last Name]:[Last Name]]=$A46)*(Table2[[Event]:[Event]]="PME")),"PME",IF(SUMPRODUCT((Table2[[Start Date]:[Start Date]]&lt;=AC$5)*(Table2[[Return Date]:[Return Date]]&gt;=AC$5)*(Table2[[Last Name]:[Last Name]]=$A46)*(Table2[[Event]:[Event]]="Leave")),"LV","")))))))),0)</f>
        <v/>
      </c>
      <c r="AD46" s="28" t="str">
        <f>IF($A46&lt;&gt;"",IF(SUMPRODUCT((Table2[[Start Date]:[Start Date]]&lt;=AD$5)*(Table2[[Return Date]:[Return Date]]&gt;=AD$5)*(Table2[[Last Name]:[Last Name]]=$A46)*(Table2[[Event]:[Event]]="Deployed")),"DPLY",IF(SUMPRODUCT((Table2[[Start Date]:[Start Date]]&lt;=AD$5)*(Table2[[Return Date]:[Return Date]]&gt;=AD$5)*(Table2[[Last Name]:[Last Name]]=$A46)*(Table2[[Event]:[Event]]="TDY")),"TDY",IF(SUMPRODUCT((Table2[[Start Date]:[Start Date]]&lt;=AD$5)*(Table2[[Return Date]:[Return Date]]&gt;=AD$5)*(Table2[[Last Name]:[Last Name]]=$A46)*(Table2[[Event]:[Event]]="Quarters")),"QTRS",IF(SUMPRODUCT((Table2[[Start Date]:[Start Date]]&lt;=AD$5)*(Table2[[Return Date]:[Return Date]]&gt;=AD$5)*(Table2[[Last Name]:[Last Name]]=$A46)*(Table2[[Event]:[Event]]="Appt")),"APPT",IF(SUMPRODUCT((Table2[[Start Date]:[Start Date]]&lt;=AD$5)*(Table2[[Return Date]:[Return Date]]&gt;=AD$5)*(Table2[[Last Name]:[Last Name]]=$A46)*(Table2[[Event]:[Event]]="Bay Orderly")),"BO",IF(SUMPRODUCT((Table2[[Start Date]:[Start Date]]&lt;=AD$5)*(Table2[[Return Date]:[Return Date]]&gt;=AD$5)*(Table2[[Last Name]:[Last Name]]=$A46)*(Table2[[Event]:[Event]]="Training")),"TRN",IF(SUMPRODUCT((Table2[[Start Date]:[Start Date]]&lt;=AD$5)*(Table2[[Return Date]:[Return Date]]&gt;=AD$5)*(Table2[[Last Name]:[Last Name]]=$A46)*(Table2[[Event]:[Event]]="PME")),"PME",IF(SUMPRODUCT((Table2[[Start Date]:[Start Date]]&lt;=AD$5)*(Table2[[Return Date]:[Return Date]]&gt;=AD$5)*(Table2[[Last Name]:[Last Name]]=$A46)*(Table2[[Event]:[Event]]="Leave")),"LV","")))))))),0)</f>
        <v/>
      </c>
      <c r="AE46" s="28" t="str">
        <f>IF($A46&lt;&gt;"",IF(SUMPRODUCT((Table2[[Start Date]:[Start Date]]&lt;=AE$5)*(Table2[[Return Date]:[Return Date]]&gt;=AE$5)*(Table2[[Last Name]:[Last Name]]=$A46)*(Table2[[Event]:[Event]]="Deployed")),"DPLY",IF(SUMPRODUCT((Table2[[Start Date]:[Start Date]]&lt;=AE$5)*(Table2[[Return Date]:[Return Date]]&gt;=AE$5)*(Table2[[Last Name]:[Last Name]]=$A46)*(Table2[[Event]:[Event]]="TDY")),"TDY",IF(SUMPRODUCT((Table2[[Start Date]:[Start Date]]&lt;=AE$5)*(Table2[[Return Date]:[Return Date]]&gt;=AE$5)*(Table2[[Last Name]:[Last Name]]=$A46)*(Table2[[Event]:[Event]]="Quarters")),"QTRS",IF(SUMPRODUCT((Table2[[Start Date]:[Start Date]]&lt;=AE$5)*(Table2[[Return Date]:[Return Date]]&gt;=AE$5)*(Table2[[Last Name]:[Last Name]]=$A46)*(Table2[[Event]:[Event]]="Appt")),"APPT",IF(SUMPRODUCT((Table2[[Start Date]:[Start Date]]&lt;=AE$5)*(Table2[[Return Date]:[Return Date]]&gt;=AE$5)*(Table2[[Last Name]:[Last Name]]=$A46)*(Table2[[Event]:[Event]]="Bay Orderly")),"BO",IF(SUMPRODUCT((Table2[[Start Date]:[Start Date]]&lt;=AE$5)*(Table2[[Return Date]:[Return Date]]&gt;=AE$5)*(Table2[[Last Name]:[Last Name]]=$A46)*(Table2[[Event]:[Event]]="Training")),"TRN",IF(SUMPRODUCT((Table2[[Start Date]:[Start Date]]&lt;=AE$5)*(Table2[[Return Date]:[Return Date]]&gt;=AE$5)*(Table2[[Last Name]:[Last Name]]=$A46)*(Table2[[Event]:[Event]]="PME")),"PME",IF(SUMPRODUCT((Table2[[Start Date]:[Start Date]]&lt;=AE$5)*(Table2[[Return Date]:[Return Date]]&gt;=AE$5)*(Table2[[Last Name]:[Last Name]]=$A46)*(Table2[[Event]:[Event]]="Leave")),"LV","")))))))),0)</f>
        <v/>
      </c>
      <c r="AF46" s="28" t="str">
        <f>IF($A46&lt;&gt;"",IF(SUMPRODUCT((Table2[[Start Date]:[Start Date]]&lt;=AF$5)*(Table2[[Return Date]:[Return Date]]&gt;=AF$5)*(Table2[[Last Name]:[Last Name]]=$A46)*(Table2[[Event]:[Event]]="Deployed")),"DPLY",IF(SUMPRODUCT((Table2[[Start Date]:[Start Date]]&lt;=AF$5)*(Table2[[Return Date]:[Return Date]]&gt;=AF$5)*(Table2[[Last Name]:[Last Name]]=$A46)*(Table2[[Event]:[Event]]="TDY")),"TDY",IF(SUMPRODUCT((Table2[[Start Date]:[Start Date]]&lt;=AF$5)*(Table2[[Return Date]:[Return Date]]&gt;=AF$5)*(Table2[[Last Name]:[Last Name]]=$A46)*(Table2[[Event]:[Event]]="Quarters")),"QTRS",IF(SUMPRODUCT((Table2[[Start Date]:[Start Date]]&lt;=AF$5)*(Table2[[Return Date]:[Return Date]]&gt;=AF$5)*(Table2[[Last Name]:[Last Name]]=$A46)*(Table2[[Event]:[Event]]="Appt")),"APPT",IF(SUMPRODUCT((Table2[[Start Date]:[Start Date]]&lt;=AF$5)*(Table2[[Return Date]:[Return Date]]&gt;=AF$5)*(Table2[[Last Name]:[Last Name]]=$A46)*(Table2[[Event]:[Event]]="Bay Orderly")),"BO",IF(SUMPRODUCT((Table2[[Start Date]:[Start Date]]&lt;=AF$5)*(Table2[[Return Date]:[Return Date]]&gt;=AF$5)*(Table2[[Last Name]:[Last Name]]=$A46)*(Table2[[Event]:[Event]]="Training")),"TRN",IF(SUMPRODUCT((Table2[[Start Date]:[Start Date]]&lt;=AF$5)*(Table2[[Return Date]:[Return Date]]&gt;=AF$5)*(Table2[[Last Name]:[Last Name]]=$A46)*(Table2[[Event]:[Event]]="PME")),"PME",IF(SUMPRODUCT((Table2[[Start Date]:[Start Date]]&lt;=AF$5)*(Table2[[Return Date]:[Return Date]]&gt;=AF$5)*(Table2[[Last Name]:[Last Name]]=$A46)*(Table2[[Event]:[Event]]="Leave")),"LV","")))))))),0)</f>
        <v/>
      </c>
      <c r="AG46" s="28" t="str">
        <f>IF($A46&lt;&gt;"",IF(SUMPRODUCT((Table2[[Start Date]:[Start Date]]&lt;=AG$5)*(Table2[[Return Date]:[Return Date]]&gt;=AG$5)*(Table2[[Last Name]:[Last Name]]=$A46)*(Table2[[Event]:[Event]]="Deployed")),"DPLY",IF(SUMPRODUCT((Table2[[Start Date]:[Start Date]]&lt;=AG$5)*(Table2[[Return Date]:[Return Date]]&gt;=AG$5)*(Table2[[Last Name]:[Last Name]]=$A46)*(Table2[[Event]:[Event]]="TDY")),"TDY",IF(SUMPRODUCT((Table2[[Start Date]:[Start Date]]&lt;=AG$5)*(Table2[[Return Date]:[Return Date]]&gt;=AG$5)*(Table2[[Last Name]:[Last Name]]=$A46)*(Table2[[Event]:[Event]]="Quarters")),"QTRS",IF(SUMPRODUCT((Table2[[Start Date]:[Start Date]]&lt;=AG$5)*(Table2[[Return Date]:[Return Date]]&gt;=AG$5)*(Table2[[Last Name]:[Last Name]]=$A46)*(Table2[[Event]:[Event]]="Appt")),"APPT",IF(SUMPRODUCT((Table2[[Start Date]:[Start Date]]&lt;=AG$5)*(Table2[[Return Date]:[Return Date]]&gt;=AG$5)*(Table2[[Last Name]:[Last Name]]=$A46)*(Table2[[Event]:[Event]]="Bay Orderly")),"BO",IF(SUMPRODUCT((Table2[[Start Date]:[Start Date]]&lt;=AG$5)*(Table2[[Return Date]:[Return Date]]&gt;=AG$5)*(Table2[[Last Name]:[Last Name]]=$A46)*(Table2[[Event]:[Event]]="Training")),"TRN",IF(SUMPRODUCT((Table2[[Start Date]:[Start Date]]&lt;=AG$5)*(Table2[[Return Date]:[Return Date]]&gt;=AG$5)*(Table2[[Last Name]:[Last Name]]=$A46)*(Table2[[Event]:[Event]]="PME")),"PME",IF(SUMPRODUCT((Table2[[Start Date]:[Start Date]]&lt;=AG$5)*(Table2[[Return Date]:[Return Date]]&gt;=AG$5)*(Table2[[Last Name]:[Last Name]]=$A46)*(Table2[[Event]:[Event]]="Leave")),"LV","")))))))),0)</f>
        <v/>
      </c>
      <c r="AH46" s="28" t="str">
        <f>IF($A46&lt;&gt;"",IF(SUMPRODUCT((Table2[[Start Date]:[Start Date]]&lt;=AH$5)*(Table2[[Return Date]:[Return Date]]&gt;=AH$5)*(Table2[[Last Name]:[Last Name]]=$A46)*(Table2[[Event]:[Event]]="Deployed")),"DPLY",IF(SUMPRODUCT((Table2[[Start Date]:[Start Date]]&lt;=AH$5)*(Table2[[Return Date]:[Return Date]]&gt;=AH$5)*(Table2[[Last Name]:[Last Name]]=$A46)*(Table2[[Event]:[Event]]="TDY")),"TDY",IF(SUMPRODUCT((Table2[[Start Date]:[Start Date]]&lt;=AH$5)*(Table2[[Return Date]:[Return Date]]&gt;=AH$5)*(Table2[[Last Name]:[Last Name]]=$A46)*(Table2[[Event]:[Event]]="Quarters")),"QTRS",IF(SUMPRODUCT((Table2[[Start Date]:[Start Date]]&lt;=AH$5)*(Table2[[Return Date]:[Return Date]]&gt;=AH$5)*(Table2[[Last Name]:[Last Name]]=$A46)*(Table2[[Event]:[Event]]="Appt")),"APPT",IF(SUMPRODUCT((Table2[[Start Date]:[Start Date]]&lt;=AH$5)*(Table2[[Return Date]:[Return Date]]&gt;=AH$5)*(Table2[[Last Name]:[Last Name]]=$A46)*(Table2[[Event]:[Event]]="Bay Orderly")),"BO",IF(SUMPRODUCT((Table2[[Start Date]:[Start Date]]&lt;=AH$5)*(Table2[[Return Date]:[Return Date]]&gt;=AH$5)*(Table2[[Last Name]:[Last Name]]=$A46)*(Table2[[Event]:[Event]]="Training")),"TRN",IF(SUMPRODUCT((Table2[[Start Date]:[Start Date]]&lt;=AH$5)*(Table2[[Return Date]:[Return Date]]&gt;=AH$5)*(Table2[[Last Name]:[Last Name]]=$A46)*(Table2[[Event]:[Event]]="PME")),"PME",IF(SUMPRODUCT((Table2[[Start Date]:[Start Date]]&lt;=AH$5)*(Table2[[Return Date]:[Return Date]]&gt;=AH$5)*(Table2[[Last Name]:[Last Name]]=$A46)*(Table2[[Event]:[Event]]="Leave")),"LV","")))))))),0)</f>
        <v/>
      </c>
      <c r="AI46" s="61" t="str">
        <f>IF($A46&lt;&gt;"",IF(SUMPRODUCT((Table2[[Start Date]:[Start Date]]&lt;=AI$5)*(Table2[[Return Date]:[Return Date]]&gt;=AI$5)*(Table2[[Last Name]:[Last Name]]=$A46)*(Table2[[Event]:[Event]]="Deployed")),"DPLY",IF(SUMPRODUCT((Table2[[Start Date]:[Start Date]]&lt;=AI$5)*(Table2[[Return Date]:[Return Date]]&gt;=AI$5)*(Table2[[Last Name]:[Last Name]]=$A46)*(Table2[[Event]:[Event]]="TDY")),"TDY",IF(SUMPRODUCT((Table2[[Start Date]:[Start Date]]&lt;=AI$5)*(Table2[[Return Date]:[Return Date]]&gt;=AI$5)*(Table2[[Last Name]:[Last Name]]=$A46)*(Table2[[Event]:[Event]]="Quarters")),"QTRS",IF(SUMPRODUCT((Table2[[Start Date]:[Start Date]]&lt;=AI$5)*(Table2[[Return Date]:[Return Date]]&gt;=AI$5)*(Table2[[Last Name]:[Last Name]]=$A46)*(Table2[[Event]:[Event]]="Appt")),"APPT",IF(SUMPRODUCT((Table2[[Start Date]:[Start Date]]&lt;=AI$5)*(Table2[[Return Date]:[Return Date]]&gt;=AI$5)*(Table2[[Last Name]:[Last Name]]=$A46)*(Table2[[Event]:[Event]]="Bay Orderly")),"BO",IF(SUMPRODUCT((Table2[[Start Date]:[Start Date]]&lt;=AI$5)*(Table2[[Return Date]:[Return Date]]&gt;=AI$5)*(Table2[[Last Name]:[Last Name]]=$A46)*(Table2[[Event]:[Event]]="Training")),"TRN",IF(SUMPRODUCT((Table2[[Start Date]:[Start Date]]&lt;=AI$5)*(Table2[[Return Date]:[Return Date]]&gt;=AI$5)*(Table2[[Last Name]:[Last Name]]=$A46)*(Table2[[Event]:[Event]]="PME")),"PME",IF(SUMPRODUCT((Table2[[Start Date]:[Start Date]]&lt;=AI$5)*(Table2[[Return Date]:[Return Date]]&gt;=AI$5)*(Table2[[Last Name]:[Last Name]]=$A46)*(Table2[[Event]:[Event]]="Leave")),"LV","")))))))),0)</f>
        <v/>
      </c>
    </row>
    <row r="47" spans="1:35" x14ac:dyDescent="0.25">
      <c r="A47" s="74"/>
      <c r="B47" s="75" t="str">
        <f>IFERROR(INDEX(Table3[Rank],MATCH('Flight Schedule'!A47,Names,0)),"")</f>
        <v/>
      </c>
      <c r="C47" s="76" t="str">
        <f>_xlfn.IFNA(INDEX(Table3[Skill Level],MATCH($A47,Table3[Last Name],0)),"")</f>
        <v/>
      </c>
      <c r="D47" s="77" t="str">
        <f>_xlfn.IFNA(INDEX(Table3[Deros],MATCH('Flight Schedule'!$A47,Table3[Last Name],0)),"")</f>
        <v/>
      </c>
      <c r="E47" s="28">
        <f>IF($A47&lt;&gt;"",IF(SUMPRODUCT((Table2[[Start Date]:[Start Date]]&lt;=E$5)*(Table2[[Return Date]:[Return Date]]&gt;=E$5)*(Table2[[Last Name]:[Last Name]]=$A47)*(Table2[[Event]:[Event]]="Deployed")),"DPLY",IF(SUMPRODUCT((Table2[[Start Date]:[Start Date]]&lt;=E$5)*(Table2[[Return Date]:[Return Date]]&gt;=E$5)*(Table2[[Last Name]:[Last Name]]=$A47)*(Table2[[Event]:[Event]]="TDY")),"TDY",IF(SUMPRODUCT((Table2[[Start Date]:[Start Date]]&lt;=E$5)*(Table2[[Return Date]:[Return Date]]&gt;=E$5)*(Table2[[Last Name]:[Last Name]]=$A47)*(Table2[[Event]:[Event]]="Quarters")),"QTRS",IF(SUMPRODUCT((Table2[[Start Date]:[Start Date]]&lt;=E$5)*(Table2[[Return Date]:[Return Date]]&gt;=E$5)*(Table2[[Last Name]:[Last Name]]=$A47)*(Table2[[Event]:[Event]]="Appt")),"APPT",IF(SUMPRODUCT((Table2[[Start Date]:[Start Date]]&lt;=E$5)*(Table2[[Return Date]:[Return Date]]&gt;=E$5)*(Table2[[Last Name]:[Last Name]]=$A47)*(Table2[[Event]:[Event]]="Bay Orderly")),"BO",IF(SUMPRODUCT((Table2[[Start Date]:[Start Date]]&lt;=E$5)*(Table2[[Return Date]:[Return Date]]&gt;=E$5)*(Table2[[Last Name]:[Last Name]]=$A47)*(Table2[[Event]:[Event]]="Training")),"TRN",IF(SUMPRODUCT((Table2[[Start Date]:[Start Date]]&lt;=E$5)*(Table2[[Return Date]:[Return Date]]&gt;=E$5)*(Table2[[Last Name]:[Last Name]]=$A47)*(Table2[[Event]:[Event]]="PME")),"PME",IF(SUMPRODUCT((Table2[[Start Date]:[Start Date]]&lt;=E$5)*(Table2[[Return Date]:[Return Date]]&gt;=E$5)*(Table2[[Last Name]:[Last Name]]=$A47)*(Table2[[Event]:[Event]]="Leave")),"LV","")))))))),0)</f>
        <v>0</v>
      </c>
      <c r="F47" s="28">
        <f>IF($A47&lt;&gt;"",IF(SUMPRODUCT((Table2[[Start Date]:[Start Date]]&lt;=F$5)*(Table2[[Return Date]:[Return Date]]&gt;=F$5)*(Table2[[Last Name]:[Last Name]]=$A47)*(Table2[[Event]:[Event]]="Deployed")),"DPLY",IF(SUMPRODUCT((Table2[[Start Date]:[Start Date]]&lt;=F$5)*(Table2[[Return Date]:[Return Date]]&gt;=F$5)*(Table2[[Last Name]:[Last Name]]=$A47)*(Table2[[Event]:[Event]]="TDY")),"TDY",IF(SUMPRODUCT((Table2[[Start Date]:[Start Date]]&lt;=F$5)*(Table2[[Return Date]:[Return Date]]&gt;=F$5)*(Table2[[Last Name]:[Last Name]]=$A47)*(Table2[[Event]:[Event]]="Quarters")),"QTRS",IF(SUMPRODUCT((Table2[[Start Date]:[Start Date]]&lt;=F$5)*(Table2[[Return Date]:[Return Date]]&gt;=F$5)*(Table2[[Last Name]:[Last Name]]=$A47)*(Table2[[Event]:[Event]]="Appt")),"APPT",IF(SUMPRODUCT((Table2[[Start Date]:[Start Date]]&lt;=F$5)*(Table2[[Return Date]:[Return Date]]&gt;=F$5)*(Table2[[Last Name]:[Last Name]]=$A47)*(Table2[[Event]:[Event]]="Bay Orderly")),"BO",IF(SUMPRODUCT((Table2[[Start Date]:[Start Date]]&lt;=F$5)*(Table2[[Return Date]:[Return Date]]&gt;=F$5)*(Table2[[Last Name]:[Last Name]]=$A47)*(Table2[[Event]:[Event]]="Training")),"TRN",IF(SUMPRODUCT((Table2[[Start Date]:[Start Date]]&lt;=F$5)*(Table2[[Return Date]:[Return Date]]&gt;=F$5)*(Table2[[Last Name]:[Last Name]]=$A47)*(Table2[[Event]:[Event]]="PME")),"PME",IF(SUMPRODUCT((Table2[[Start Date]:[Start Date]]&lt;=F$5)*(Table2[[Return Date]:[Return Date]]&gt;=F$5)*(Table2[[Last Name]:[Last Name]]=$A47)*(Table2[[Event]:[Event]]="Leave")),"LV","")))))))),0)</f>
        <v>0</v>
      </c>
      <c r="G47" s="28">
        <f>IF($A47&lt;&gt;"",IF(SUMPRODUCT((Table2[[Start Date]:[Start Date]]&lt;=G$5)*(Table2[[Return Date]:[Return Date]]&gt;=G$5)*(Table2[[Last Name]:[Last Name]]=$A47)*(Table2[[Event]:[Event]]="Deployed")),"DPLY",IF(SUMPRODUCT((Table2[[Start Date]:[Start Date]]&lt;=G$5)*(Table2[[Return Date]:[Return Date]]&gt;=G$5)*(Table2[[Last Name]:[Last Name]]=$A47)*(Table2[[Event]:[Event]]="TDY")),"TDY",IF(SUMPRODUCT((Table2[[Start Date]:[Start Date]]&lt;=G$5)*(Table2[[Return Date]:[Return Date]]&gt;=G$5)*(Table2[[Last Name]:[Last Name]]=$A47)*(Table2[[Event]:[Event]]="Quarters")),"QTRS",IF(SUMPRODUCT((Table2[[Start Date]:[Start Date]]&lt;=G$5)*(Table2[[Return Date]:[Return Date]]&gt;=G$5)*(Table2[[Last Name]:[Last Name]]=$A47)*(Table2[[Event]:[Event]]="Appt")),"APPT",IF(SUMPRODUCT((Table2[[Start Date]:[Start Date]]&lt;=G$5)*(Table2[[Return Date]:[Return Date]]&gt;=G$5)*(Table2[[Last Name]:[Last Name]]=$A47)*(Table2[[Event]:[Event]]="Bay Orderly")),"BO",IF(SUMPRODUCT((Table2[[Start Date]:[Start Date]]&lt;=G$5)*(Table2[[Return Date]:[Return Date]]&gt;=G$5)*(Table2[[Last Name]:[Last Name]]=$A47)*(Table2[[Event]:[Event]]="Training")),"TRN",IF(SUMPRODUCT((Table2[[Start Date]:[Start Date]]&lt;=G$5)*(Table2[[Return Date]:[Return Date]]&gt;=G$5)*(Table2[[Last Name]:[Last Name]]=$A47)*(Table2[[Event]:[Event]]="PME")),"PME",IF(SUMPRODUCT((Table2[[Start Date]:[Start Date]]&lt;=G$5)*(Table2[[Return Date]:[Return Date]]&gt;=G$5)*(Table2[[Last Name]:[Last Name]]=$A47)*(Table2[[Event]:[Event]]="Leave")),"LV","")))))))),0)</f>
        <v>0</v>
      </c>
      <c r="H47" s="28">
        <f>IF($A47&lt;&gt;"",IF(SUMPRODUCT((Table2[[Start Date]:[Start Date]]&lt;=H$5)*(Table2[[Return Date]:[Return Date]]&gt;=H$5)*(Table2[[Last Name]:[Last Name]]=$A47)*(Table2[[Event]:[Event]]="Deployed")),"DPLY",IF(SUMPRODUCT((Table2[[Start Date]:[Start Date]]&lt;=H$5)*(Table2[[Return Date]:[Return Date]]&gt;=H$5)*(Table2[[Last Name]:[Last Name]]=$A47)*(Table2[[Event]:[Event]]="TDY")),"TDY",IF(SUMPRODUCT((Table2[[Start Date]:[Start Date]]&lt;=H$5)*(Table2[[Return Date]:[Return Date]]&gt;=H$5)*(Table2[[Last Name]:[Last Name]]=$A47)*(Table2[[Event]:[Event]]="Quarters")),"QTRS",IF(SUMPRODUCT((Table2[[Start Date]:[Start Date]]&lt;=H$5)*(Table2[[Return Date]:[Return Date]]&gt;=H$5)*(Table2[[Last Name]:[Last Name]]=$A47)*(Table2[[Event]:[Event]]="Appt")),"APPT",IF(SUMPRODUCT((Table2[[Start Date]:[Start Date]]&lt;=H$5)*(Table2[[Return Date]:[Return Date]]&gt;=H$5)*(Table2[[Last Name]:[Last Name]]=$A47)*(Table2[[Event]:[Event]]="Bay Orderly")),"BO",IF(SUMPRODUCT((Table2[[Start Date]:[Start Date]]&lt;=H$5)*(Table2[[Return Date]:[Return Date]]&gt;=H$5)*(Table2[[Last Name]:[Last Name]]=$A47)*(Table2[[Event]:[Event]]="Training")),"TRN",IF(SUMPRODUCT((Table2[[Start Date]:[Start Date]]&lt;=H$5)*(Table2[[Return Date]:[Return Date]]&gt;=H$5)*(Table2[[Last Name]:[Last Name]]=$A47)*(Table2[[Event]:[Event]]="PME")),"PME",IF(SUMPRODUCT((Table2[[Start Date]:[Start Date]]&lt;=H$5)*(Table2[[Return Date]:[Return Date]]&gt;=H$5)*(Table2[[Last Name]:[Last Name]]=$A47)*(Table2[[Event]:[Event]]="Leave")),"LV","")))))))),0)</f>
        <v>0</v>
      </c>
      <c r="I47" s="28">
        <f>IF($A47&lt;&gt;"",IF(SUMPRODUCT((Table2[[Start Date]:[Start Date]]&lt;=I$5)*(Table2[[Return Date]:[Return Date]]&gt;=I$5)*(Table2[[Last Name]:[Last Name]]=$A47)*(Table2[[Event]:[Event]]="Deployed")),"DPLY",IF(SUMPRODUCT((Table2[[Start Date]:[Start Date]]&lt;=I$5)*(Table2[[Return Date]:[Return Date]]&gt;=I$5)*(Table2[[Last Name]:[Last Name]]=$A47)*(Table2[[Event]:[Event]]="TDY")),"TDY",IF(SUMPRODUCT((Table2[[Start Date]:[Start Date]]&lt;=I$5)*(Table2[[Return Date]:[Return Date]]&gt;=I$5)*(Table2[[Last Name]:[Last Name]]=$A47)*(Table2[[Event]:[Event]]="Quarters")),"QTRS",IF(SUMPRODUCT((Table2[[Start Date]:[Start Date]]&lt;=I$5)*(Table2[[Return Date]:[Return Date]]&gt;=I$5)*(Table2[[Last Name]:[Last Name]]=$A47)*(Table2[[Event]:[Event]]="Appt")),"APPT",IF(SUMPRODUCT((Table2[[Start Date]:[Start Date]]&lt;=I$5)*(Table2[[Return Date]:[Return Date]]&gt;=I$5)*(Table2[[Last Name]:[Last Name]]=$A47)*(Table2[[Event]:[Event]]="Bay Orderly")),"BO",IF(SUMPRODUCT((Table2[[Start Date]:[Start Date]]&lt;=I$5)*(Table2[[Return Date]:[Return Date]]&gt;=I$5)*(Table2[[Last Name]:[Last Name]]=$A47)*(Table2[[Event]:[Event]]="Training")),"TRN",IF(SUMPRODUCT((Table2[[Start Date]:[Start Date]]&lt;=I$5)*(Table2[[Return Date]:[Return Date]]&gt;=I$5)*(Table2[[Last Name]:[Last Name]]=$A47)*(Table2[[Event]:[Event]]="PME")),"PME",IF(SUMPRODUCT((Table2[[Start Date]:[Start Date]]&lt;=I$5)*(Table2[[Return Date]:[Return Date]]&gt;=I$5)*(Table2[[Last Name]:[Last Name]]=$A47)*(Table2[[Event]:[Event]]="Leave")),"LV","")))))))),0)</f>
        <v>0</v>
      </c>
      <c r="J47" s="28">
        <f>IF($A47&lt;&gt;"",IF(SUMPRODUCT((Table2[[Start Date]:[Start Date]]&lt;=J$5)*(Table2[[Return Date]:[Return Date]]&gt;=J$5)*(Table2[[Last Name]:[Last Name]]=$A47)*(Table2[[Event]:[Event]]="Deployed")),"DPLY",IF(SUMPRODUCT((Table2[[Start Date]:[Start Date]]&lt;=J$5)*(Table2[[Return Date]:[Return Date]]&gt;=J$5)*(Table2[[Last Name]:[Last Name]]=$A47)*(Table2[[Event]:[Event]]="TDY")),"TDY",IF(SUMPRODUCT((Table2[[Start Date]:[Start Date]]&lt;=J$5)*(Table2[[Return Date]:[Return Date]]&gt;=J$5)*(Table2[[Last Name]:[Last Name]]=$A47)*(Table2[[Event]:[Event]]="Quarters")),"QTRS",IF(SUMPRODUCT((Table2[[Start Date]:[Start Date]]&lt;=J$5)*(Table2[[Return Date]:[Return Date]]&gt;=J$5)*(Table2[[Last Name]:[Last Name]]=$A47)*(Table2[[Event]:[Event]]="Appt")),"APPT",IF(SUMPRODUCT((Table2[[Start Date]:[Start Date]]&lt;=J$5)*(Table2[[Return Date]:[Return Date]]&gt;=J$5)*(Table2[[Last Name]:[Last Name]]=$A47)*(Table2[[Event]:[Event]]="Bay Orderly")),"BO",IF(SUMPRODUCT((Table2[[Start Date]:[Start Date]]&lt;=J$5)*(Table2[[Return Date]:[Return Date]]&gt;=J$5)*(Table2[[Last Name]:[Last Name]]=$A47)*(Table2[[Event]:[Event]]="Training")),"TRN",IF(SUMPRODUCT((Table2[[Start Date]:[Start Date]]&lt;=J$5)*(Table2[[Return Date]:[Return Date]]&gt;=J$5)*(Table2[[Last Name]:[Last Name]]=$A47)*(Table2[[Event]:[Event]]="PME")),"PME",IF(SUMPRODUCT((Table2[[Start Date]:[Start Date]]&lt;=J$5)*(Table2[[Return Date]:[Return Date]]&gt;=J$5)*(Table2[[Last Name]:[Last Name]]=$A47)*(Table2[[Event]:[Event]]="Leave")),"LV","")))))))),0)</f>
        <v>0</v>
      </c>
      <c r="K47" s="28">
        <f>IF($A47&lt;&gt;"",IF(SUMPRODUCT((Table2[[Start Date]:[Start Date]]&lt;=K$5)*(Table2[[Return Date]:[Return Date]]&gt;=K$5)*(Table2[[Last Name]:[Last Name]]=$A47)*(Table2[[Event]:[Event]]="Deployed")),"DPLY",IF(SUMPRODUCT((Table2[[Start Date]:[Start Date]]&lt;=K$5)*(Table2[[Return Date]:[Return Date]]&gt;=K$5)*(Table2[[Last Name]:[Last Name]]=$A47)*(Table2[[Event]:[Event]]="TDY")),"TDY",IF(SUMPRODUCT((Table2[[Start Date]:[Start Date]]&lt;=K$5)*(Table2[[Return Date]:[Return Date]]&gt;=K$5)*(Table2[[Last Name]:[Last Name]]=$A47)*(Table2[[Event]:[Event]]="Quarters")),"QTRS",IF(SUMPRODUCT((Table2[[Start Date]:[Start Date]]&lt;=K$5)*(Table2[[Return Date]:[Return Date]]&gt;=K$5)*(Table2[[Last Name]:[Last Name]]=$A47)*(Table2[[Event]:[Event]]="Appt")),"APPT",IF(SUMPRODUCT((Table2[[Start Date]:[Start Date]]&lt;=K$5)*(Table2[[Return Date]:[Return Date]]&gt;=K$5)*(Table2[[Last Name]:[Last Name]]=$A47)*(Table2[[Event]:[Event]]="Bay Orderly")),"BO",IF(SUMPRODUCT((Table2[[Start Date]:[Start Date]]&lt;=K$5)*(Table2[[Return Date]:[Return Date]]&gt;=K$5)*(Table2[[Last Name]:[Last Name]]=$A47)*(Table2[[Event]:[Event]]="Training")),"TRN",IF(SUMPRODUCT((Table2[[Start Date]:[Start Date]]&lt;=K$5)*(Table2[[Return Date]:[Return Date]]&gt;=K$5)*(Table2[[Last Name]:[Last Name]]=$A47)*(Table2[[Event]:[Event]]="PME")),"PME",IF(SUMPRODUCT((Table2[[Start Date]:[Start Date]]&lt;=K$5)*(Table2[[Return Date]:[Return Date]]&gt;=K$5)*(Table2[[Last Name]:[Last Name]]=$A47)*(Table2[[Event]:[Event]]="Leave")),"LV","")))))))),0)</f>
        <v>0</v>
      </c>
      <c r="L47" s="28">
        <f>IF($A47&lt;&gt;"",IF(SUMPRODUCT((Table2[[Start Date]:[Start Date]]&lt;=L$5)*(Table2[[Return Date]:[Return Date]]&gt;=L$5)*(Table2[[Last Name]:[Last Name]]=$A47)*(Table2[[Event]:[Event]]="Deployed")),"DPLY",IF(SUMPRODUCT((Table2[[Start Date]:[Start Date]]&lt;=L$5)*(Table2[[Return Date]:[Return Date]]&gt;=L$5)*(Table2[[Last Name]:[Last Name]]=$A47)*(Table2[[Event]:[Event]]="TDY")),"TDY",IF(SUMPRODUCT((Table2[[Start Date]:[Start Date]]&lt;=L$5)*(Table2[[Return Date]:[Return Date]]&gt;=L$5)*(Table2[[Last Name]:[Last Name]]=$A47)*(Table2[[Event]:[Event]]="Quarters")),"QTRS",IF(SUMPRODUCT((Table2[[Start Date]:[Start Date]]&lt;=L$5)*(Table2[[Return Date]:[Return Date]]&gt;=L$5)*(Table2[[Last Name]:[Last Name]]=$A47)*(Table2[[Event]:[Event]]="Appt")),"APPT",IF(SUMPRODUCT((Table2[[Start Date]:[Start Date]]&lt;=L$5)*(Table2[[Return Date]:[Return Date]]&gt;=L$5)*(Table2[[Last Name]:[Last Name]]=$A47)*(Table2[[Event]:[Event]]="Bay Orderly")),"BO",IF(SUMPRODUCT((Table2[[Start Date]:[Start Date]]&lt;=L$5)*(Table2[[Return Date]:[Return Date]]&gt;=L$5)*(Table2[[Last Name]:[Last Name]]=$A47)*(Table2[[Event]:[Event]]="Training")),"TRN",IF(SUMPRODUCT((Table2[[Start Date]:[Start Date]]&lt;=L$5)*(Table2[[Return Date]:[Return Date]]&gt;=L$5)*(Table2[[Last Name]:[Last Name]]=$A47)*(Table2[[Event]:[Event]]="PME")),"PME",IF(SUMPRODUCT((Table2[[Start Date]:[Start Date]]&lt;=L$5)*(Table2[[Return Date]:[Return Date]]&gt;=L$5)*(Table2[[Last Name]:[Last Name]]=$A47)*(Table2[[Event]:[Event]]="Leave")),"LV","")))))))),0)</f>
        <v>0</v>
      </c>
      <c r="M47" s="28">
        <f>IF($A47&lt;&gt;"",IF(SUMPRODUCT((Table2[[Start Date]:[Start Date]]&lt;=M$5)*(Table2[[Return Date]:[Return Date]]&gt;=M$5)*(Table2[[Last Name]:[Last Name]]=$A47)*(Table2[[Event]:[Event]]="Deployed")),"DPLY",IF(SUMPRODUCT((Table2[[Start Date]:[Start Date]]&lt;=M$5)*(Table2[[Return Date]:[Return Date]]&gt;=M$5)*(Table2[[Last Name]:[Last Name]]=$A47)*(Table2[[Event]:[Event]]="TDY")),"TDY",IF(SUMPRODUCT((Table2[[Start Date]:[Start Date]]&lt;=M$5)*(Table2[[Return Date]:[Return Date]]&gt;=M$5)*(Table2[[Last Name]:[Last Name]]=$A47)*(Table2[[Event]:[Event]]="Quarters")),"QTRS",IF(SUMPRODUCT((Table2[[Start Date]:[Start Date]]&lt;=M$5)*(Table2[[Return Date]:[Return Date]]&gt;=M$5)*(Table2[[Last Name]:[Last Name]]=$A47)*(Table2[[Event]:[Event]]="Appt")),"APPT",IF(SUMPRODUCT((Table2[[Start Date]:[Start Date]]&lt;=M$5)*(Table2[[Return Date]:[Return Date]]&gt;=M$5)*(Table2[[Last Name]:[Last Name]]=$A47)*(Table2[[Event]:[Event]]="Bay Orderly")),"BO",IF(SUMPRODUCT((Table2[[Start Date]:[Start Date]]&lt;=M$5)*(Table2[[Return Date]:[Return Date]]&gt;=M$5)*(Table2[[Last Name]:[Last Name]]=$A47)*(Table2[[Event]:[Event]]="Training")),"TRN",IF(SUMPRODUCT((Table2[[Start Date]:[Start Date]]&lt;=M$5)*(Table2[[Return Date]:[Return Date]]&gt;=M$5)*(Table2[[Last Name]:[Last Name]]=$A47)*(Table2[[Event]:[Event]]="PME")),"PME",IF(SUMPRODUCT((Table2[[Start Date]:[Start Date]]&lt;=M$5)*(Table2[[Return Date]:[Return Date]]&gt;=M$5)*(Table2[[Last Name]:[Last Name]]=$A47)*(Table2[[Event]:[Event]]="Leave")),"LV","")))))))),0)</f>
        <v>0</v>
      </c>
      <c r="N47" s="28">
        <f>IF($A47&lt;&gt;"",IF(SUMPRODUCT((Table2[[Start Date]:[Start Date]]&lt;=N$5)*(Table2[[Return Date]:[Return Date]]&gt;=N$5)*(Table2[[Last Name]:[Last Name]]=$A47)*(Table2[[Event]:[Event]]="Deployed")),"DPLY",IF(SUMPRODUCT((Table2[[Start Date]:[Start Date]]&lt;=N$5)*(Table2[[Return Date]:[Return Date]]&gt;=N$5)*(Table2[[Last Name]:[Last Name]]=$A47)*(Table2[[Event]:[Event]]="TDY")),"TDY",IF(SUMPRODUCT((Table2[[Start Date]:[Start Date]]&lt;=N$5)*(Table2[[Return Date]:[Return Date]]&gt;=N$5)*(Table2[[Last Name]:[Last Name]]=$A47)*(Table2[[Event]:[Event]]="Quarters")),"QTRS",IF(SUMPRODUCT((Table2[[Start Date]:[Start Date]]&lt;=N$5)*(Table2[[Return Date]:[Return Date]]&gt;=N$5)*(Table2[[Last Name]:[Last Name]]=$A47)*(Table2[[Event]:[Event]]="Appt")),"APPT",IF(SUMPRODUCT((Table2[[Start Date]:[Start Date]]&lt;=N$5)*(Table2[[Return Date]:[Return Date]]&gt;=N$5)*(Table2[[Last Name]:[Last Name]]=$A47)*(Table2[[Event]:[Event]]="Bay Orderly")),"BO",IF(SUMPRODUCT((Table2[[Start Date]:[Start Date]]&lt;=N$5)*(Table2[[Return Date]:[Return Date]]&gt;=N$5)*(Table2[[Last Name]:[Last Name]]=$A47)*(Table2[[Event]:[Event]]="Training")),"TRN",IF(SUMPRODUCT((Table2[[Start Date]:[Start Date]]&lt;=N$5)*(Table2[[Return Date]:[Return Date]]&gt;=N$5)*(Table2[[Last Name]:[Last Name]]=$A47)*(Table2[[Event]:[Event]]="PME")),"PME",IF(SUMPRODUCT((Table2[[Start Date]:[Start Date]]&lt;=N$5)*(Table2[[Return Date]:[Return Date]]&gt;=N$5)*(Table2[[Last Name]:[Last Name]]=$A47)*(Table2[[Event]:[Event]]="Leave")),"LV","")))))))),0)</f>
        <v>0</v>
      </c>
      <c r="O47" s="28">
        <f>IF($A47&lt;&gt;"",IF(SUMPRODUCT((Table2[[Start Date]:[Start Date]]&lt;=O$5)*(Table2[[Return Date]:[Return Date]]&gt;=O$5)*(Table2[[Last Name]:[Last Name]]=$A47)*(Table2[[Event]:[Event]]="Deployed")),"DPLY",IF(SUMPRODUCT((Table2[[Start Date]:[Start Date]]&lt;=O$5)*(Table2[[Return Date]:[Return Date]]&gt;=O$5)*(Table2[[Last Name]:[Last Name]]=$A47)*(Table2[[Event]:[Event]]="TDY")),"TDY",IF(SUMPRODUCT((Table2[[Start Date]:[Start Date]]&lt;=O$5)*(Table2[[Return Date]:[Return Date]]&gt;=O$5)*(Table2[[Last Name]:[Last Name]]=$A47)*(Table2[[Event]:[Event]]="Quarters")),"QTRS",IF(SUMPRODUCT((Table2[[Start Date]:[Start Date]]&lt;=O$5)*(Table2[[Return Date]:[Return Date]]&gt;=O$5)*(Table2[[Last Name]:[Last Name]]=$A47)*(Table2[[Event]:[Event]]="Appt")),"APPT",IF(SUMPRODUCT((Table2[[Start Date]:[Start Date]]&lt;=O$5)*(Table2[[Return Date]:[Return Date]]&gt;=O$5)*(Table2[[Last Name]:[Last Name]]=$A47)*(Table2[[Event]:[Event]]="Bay Orderly")),"BO",IF(SUMPRODUCT((Table2[[Start Date]:[Start Date]]&lt;=O$5)*(Table2[[Return Date]:[Return Date]]&gt;=O$5)*(Table2[[Last Name]:[Last Name]]=$A47)*(Table2[[Event]:[Event]]="Training")),"TRN",IF(SUMPRODUCT((Table2[[Start Date]:[Start Date]]&lt;=O$5)*(Table2[[Return Date]:[Return Date]]&gt;=O$5)*(Table2[[Last Name]:[Last Name]]=$A47)*(Table2[[Event]:[Event]]="PME")),"PME",IF(SUMPRODUCT((Table2[[Start Date]:[Start Date]]&lt;=O$5)*(Table2[[Return Date]:[Return Date]]&gt;=O$5)*(Table2[[Last Name]:[Last Name]]=$A47)*(Table2[[Event]:[Event]]="Leave")),"LV","")))))))),0)</f>
        <v>0</v>
      </c>
      <c r="P47" s="28">
        <f>IF($A47&lt;&gt;"",IF(SUMPRODUCT((Table2[[Start Date]:[Start Date]]&lt;=P$5)*(Table2[[Return Date]:[Return Date]]&gt;=P$5)*(Table2[[Last Name]:[Last Name]]=$A47)*(Table2[[Event]:[Event]]="Deployed")),"DPLY",IF(SUMPRODUCT((Table2[[Start Date]:[Start Date]]&lt;=P$5)*(Table2[[Return Date]:[Return Date]]&gt;=P$5)*(Table2[[Last Name]:[Last Name]]=$A47)*(Table2[[Event]:[Event]]="TDY")),"TDY",IF(SUMPRODUCT((Table2[[Start Date]:[Start Date]]&lt;=P$5)*(Table2[[Return Date]:[Return Date]]&gt;=P$5)*(Table2[[Last Name]:[Last Name]]=$A47)*(Table2[[Event]:[Event]]="Quarters")),"QTRS",IF(SUMPRODUCT((Table2[[Start Date]:[Start Date]]&lt;=P$5)*(Table2[[Return Date]:[Return Date]]&gt;=P$5)*(Table2[[Last Name]:[Last Name]]=$A47)*(Table2[[Event]:[Event]]="Appt")),"APPT",IF(SUMPRODUCT((Table2[[Start Date]:[Start Date]]&lt;=P$5)*(Table2[[Return Date]:[Return Date]]&gt;=P$5)*(Table2[[Last Name]:[Last Name]]=$A47)*(Table2[[Event]:[Event]]="Bay Orderly")),"BO",IF(SUMPRODUCT((Table2[[Start Date]:[Start Date]]&lt;=P$5)*(Table2[[Return Date]:[Return Date]]&gt;=P$5)*(Table2[[Last Name]:[Last Name]]=$A47)*(Table2[[Event]:[Event]]="Training")),"TRN",IF(SUMPRODUCT((Table2[[Start Date]:[Start Date]]&lt;=P$5)*(Table2[[Return Date]:[Return Date]]&gt;=P$5)*(Table2[[Last Name]:[Last Name]]=$A47)*(Table2[[Event]:[Event]]="PME")),"PME",IF(SUMPRODUCT((Table2[[Start Date]:[Start Date]]&lt;=P$5)*(Table2[[Return Date]:[Return Date]]&gt;=P$5)*(Table2[[Last Name]:[Last Name]]=$A47)*(Table2[[Event]:[Event]]="Leave")),"LV","")))))))),0)</f>
        <v>0</v>
      </c>
      <c r="Q47" s="28">
        <f>IF($A47&lt;&gt;"",IF(SUMPRODUCT((Table2[[Start Date]:[Start Date]]&lt;=Q$5)*(Table2[[Return Date]:[Return Date]]&gt;=Q$5)*(Table2[[Last Name]:[Last Name]]=$A47)*(Table2[[Event]:[Event]]="Deployed")),"DPLY",IF(SUMPRODUCT((Table2[[Start Date]:[Start Date]]&lt;=Q$5)*(Table2[[Return Date]:[Return Date]]&gt;=Q$5)*(Table2[[Last Name]:[Last Name]]=$A47)*(Table2[[Event]:[Event]]="TDY")),"TDY",IF(SUMPRODUCT((Table2[[Start Date]:[Start Date]]&lt;=Q$5)*(Table2[[Return Date]:[Return Date]]&gt;=Q$5)*(Table2[[Last Name]:[Last Name]]=$A47)*(Table2[[Event]:[Event]]="Quarters")),"QTRS",IF(SUMPRODUCT((Table2[[Start Date]:[Start Date]]&lt;=Q$5)*(Table2[[Return Date]:[Return Date]]&gt;=Q$5)*(Table2[[Last Name]:[Last Name]]=$A47)*(Table2[[Event]:[Event]]="Appt")),"APPT",IF(SUMPRODUCT((Table2[[Start Date]:[Start Date]]&lt;=Q$5)*(Table2[[Return Date]:[Return Date]]&gt;=Q$5)*(Table2[[Last Name]:[Last Name]]=$A47)*(Table2[[Event]:[Event]]="Bay Orderly")),"BO",IF(SUMPRODUCT((Table2[[Start Date]:[Start Date]]&lt;=Q$5)*(Table2[[Return Date]:[Return Date]]&gt;=Q$5)*(Table2[[Last Name]:[Last Name]]=$A47)*(Table2[[Event]:[Event]]="Training")),"TRN",IF(SUMPRODUCT((Table2[[Start Date]:[Start Date]]&lt;=Q$5)*(Table2[[Return Date]:[Return Date]]&gt;=Q$5)*(Table2[[Last Name]:[Last Name]]=$A47)*(Table2[[Event]:[Event]]="PME")),"PME",IF(SUMPRODUCT((Table2[[Start Date]:[Start Date]]&lt;=Q$5)*(Table2[[Return Date]:[Return Date]]&gt;=Q$5)*(Table2[[Last Name]:[Last Name]]=$A47)*(Table2[[Event]:[Event]]="Leave")),"LV","")))))))),0)</f>
        <v>0</v>
      </c>
      <c r="R47" s="28">
        <f>IF($A47&lt;&gt;"",IF(SUMPRODUCT((Table2[[Start Date]:[Start Date]]&lt;=R$5)*(Table2[[Return Date]:[Return Date]]&gt;=R$5)*(Table2[[Last Name]:[Last Name]]=$A47)*(Table2[[Event]:[Event]]="Deployed")),"DPLY",IF(SUMPRODUCT((Table2[[Start Date]:[Start Date]]&lt;=R$5)*(Table2[[Return Date]:[Return Date]]&gt;=R$5)*(Table2[[Last Name]:[Last Name]]=$A47)*(Table2[[Event]:[Event]]="TDY")),"TDY",IF(SUMPRODUCT((Table2[[Start Date]:[Start Date]]&lt;=R$5)*(Table2[[Return Date]:[Return Date]]&gt;=R$5)*(Table2[[Last Name]:[Last Name]]=$A47)*(Table2[[Event]:[Event]]="Quarters")),"QTRS",IF(SUMPRODUCT((Table2[[Start Date]:[Start Date]]&lt;=R$5)*(Table2[[Return Date]:[Return Date]]&gt;=R$5)*(Table2[[Last Name]:[Last Name]]=$A47)*(Table2[[Event]:[Event]]="Appt")),"APPT",IF(SUMPRODUCT((Table2[[Start Date]:[Start Date]]&lt;=R$5)*(Table2[[Return Date]:[Return Date]]&gt;=R$5)*(Table2[[Last Name]:[Last Name]]=$A47)*(Table2[[Event]:[Event]]="Bay Orderly")),"BO",IF(SUMPRODUCT((Table2[[Start Date]:[Start Date]]&lt;=R$5)*(Table2[[Return Date]:[Return Date]]&gt;=R$5)*(Table2[[Last Name]:[Last Name]]=$A47)*(Table2[[Event]:[Event]]="Training")),"TRN",IF(SUMPRODUCT((Table2[[Start Date]:[Start Date]]&lt;=R$5)*(Table2[[Return Date]:[Return Date]]&gt;=R$5)*(Table2[[Last Name]:[Last Name]]=$A47)*(Table2[[Event]:[Event]]="PME")),"PME",IF(SUMPRODUCT((Table2[[Start Date]:[Start Date]]&lt;=R$5)*(Table2[[Return Date]:[Return Date]]&gt;=R$5)*(Table2[[Last Name]:[Last Name]]=$A47)*(Table2[[Event]:[Event]]="Leave")),"LV","")))))))),0)</f>
        <v>0</v>
      </c>
      <c r="S47" s="28">
        <f>IF($A47&lt;&gt;"",IF(SUMPRODUCT((Table2[[Start Date]:[Start Date]]&lt;=S$5)*(Table2[[Return Date]:[Return Date]]&gt;=S$5)*(Table2[[Last Name]:[Last Name]]=$A47)*(Table2[[Event]:[Event]]="Deployed")),"DPLY",IF(SUMPRODUCT((Table2[[Start Date]:[Start Date]]&lt;=S$5)*(Table2[[Return Date]:[Return Date]]&gt;=S$5)*(Table2[[Last Name]:[Last Name]]=$A47)*(Table2[[Event]:[Event]]="TDY")),"TDY",IF(SUMPRODUCT((Table2[[Start Date]:[Start Date]]&lt;=S$5)*(Table2[[Return Date]:[Return Date]]&gt;=S$5)*(Table2[[Last Name]:[Last Name]]=$A47)*(Table2[[Event]:[Event]]="Quarters")),"QTRS",IF(SUMPRODUCT((Table2[[Start Date]:[Start Date]]&lt;=S$5)*(Table2[[Return Date]:[Return Date]]&gt;=S$5)*(Table2[[Last Name]:[Last Name]]=$A47)*(Table2[[Event]:[Event]]="Appt")),"APPT",IF(SUMPRODUCT((Table2[[Start Date]:[Start Date]]&lt;=S$5)*(Table2[[Return Date]:[Return Date]]&gt;=S$5)*(Table2[[Last Name]:[Last Name]]=$A47)*(Table2[[Event]:[Event]]="Bay Orderly")),"BO",IF(SUMPRODUCT((Table2[[Start Date]:[Start Date]]&lt;=S$5)*(Table2[[Return Date]:[Return Date]]&gt;=S$5)*(Table2[[Last Name]:[Last Name]]=$A47)*(Table2[[Event]:[Event]]="Training")),"TRN",IF(SUMPRODUCT((Table2[[Start Date]:[Start Date]]&lt;=S$5)*(Table2[[Return Date]:[Return Date]]&gt;=S$5)*(Table2[[Last Name]:[Last Name]]=$A47)*(Table2[[Event]:[Event]]="PME")),"PME",IF(SUMPRODUCT((Table2[[Start Date]:[Start Date]]&lt;=S$5)*(Table2[[Return Date]:[Return Date]]&gt;=S$5)*(Table2[[Last Name]:[Last Name]]=$A47)*(Table2[[Event]:[Event]]="Leave")),"LV","")))))))),0)</f>
        <v>0</v>
      </c>
      <c r="T47" s="28">
        <f>IF($A47&lt;&gt;"",IF(SUMPRODUCT((Table2[[Start Date]:[Start Date]]&lt;=T$5)*(Table2[[Return Date]:[Return Date]]&gt;=T$5)*(Table2[[Last Name]:[Last Name]]=$A47)*(Table2[[Event]:[Event]]="Deployed")),"DPLY",IF(SUMPRODUCT((Table2[[Start Date]:[Start Date]]&lt;=T$5)*(Table2[[Return Date]:[Return Date]]&gt;=T$5)*(Table2[[Last Name]:[Last Name]]=$A47)*(Table2[[Event]:[Event]]="TDY")),"TDY",IF(SUMPRODUCT((Table2[[Start Date]:[Start Date]]&lt;=T$5)*(Table2[[Return Date]:[Return Date]]&gt;=T$5)*(Table2[[Last Name]:[Last Name]]=$A47)*(Table2[[Event]:[Event]]="Quarters")),"QTRS",IF(SUMPRODUCT((Table2[[Start Date]:[Start Date]]&lt;=T$5)*(Table2[[Return Date]:[Return Date]]&gt;=T$5)*(Table2[[Last Name]:[Last Name]]=$A47)*(Table2[[Event]:[Event]]="Appt")),"APPT",IF(SUMPRODUCT((Table2[[Start Date]:[Start Date]]&lt;=T$5)*(Table2[[Return Date]:[Return Date]]&gt;=T$5)*(Table2[[Last Name]:[Last Name]]=$A47)*(Table2[[Event]:[Event]]="Bay Orderly")),"BO",IF(SUMPRODUCT((Table2[[Start Date]:[Start Date]]&lt;=T$5)*(Table2[[Return Date]:[Return Date]]&gt;=T$5)*(Table2[[Last Name]:[Last Name]]=$A47)*(Table2[[Event]:[Event]]="Training")),"TRN",IF(SUMPRODUCT((Table2[[Start Date]:[Start Date]]&lt;=T$5)*(Table2[[Return Date]:[Return Date]]&gt;=T$5)*(Table2[[Last Name]:[Last Name]]=$A47)*(Table2[[Event]:[Event]]="PME")),"PME",IF(SUMPRODUCT((Table2[[Start Date]:[Start Date]]&lt;=T$5)*(Table2[[Return Date]:[Return Date]]&gt;=T$5)*(Table2[[Last Name]:[Last Name]]=$A47)*(Table2[[Event]:[Event]]="Leave")),"LV","")))))))),0)</f>
        <v>0</v>
      </c>
      <c r="U47" s="28">
        <f>IF($A47&lt;&gt;"",IF(SUMPRODUCT((Table2[[Start Date]:[Start Date]]&lt;=U$5)*(Table2[[Return Date]:[Return Date]]&gt;=U$5)*(Table2[[Last Name]:[Last Name]]=$A47)*(Table2[[Event]:[Event]]="Deployed")),"DPLY",IF(SUMPRODUCT((Table2[[Start Date]:[Start Date]]&lt;=U$5)*(Table2[[Return Date]:[Return Date]]&gt;=U$5)*(Table2[[Last Name]:[Last Name]]=$A47)*(Table2[[Event]:[Event]]="TDY")),"TDY",IF(SUMPRODUCT((Table2[[Start Date]:[Start Date]]&lt;=U$5)*(Table2[[Return Date]:[Return Date]]&gt;=U$5)*(Table2[[Last Name]:[Last Name]]=$A47)*(Table2[[Event]:[Event]]="Quarters")),"QTRS",IF(SUMPRODUCT((Table2[[Start Date]:[Start Date]]&lt;=U$5)*(Table2[[Return Date]:[Return Date]]&gt;=U$5)*(Table2[[Last Name]:[Last Name]]=$A47)*(Table2[[Event]:[Event]]="Appt")),"APPT",IF(SUMPRODUCT((Table2[[Start Date]:[Start Date]]&lt;=U$5)*(Table2[[Return Date]:[Return Date]]&gt;=U$5)*(Table2[[Last Name]:[Last Name]]=$A47)*(Table2[[Event]:[Event]]="Bay Orderly")),"BO",IF(SUMPRODUCT((Table2[[Start Date]:[Start Date]]&lt;=U$5)*(Table2[[Return Date]:[Return Date]]&gt;=U$5)*(Table2[[Last Name]:[Last Name]]=$A47)*(Table2[[Event]:[Event]]="Training")),"TRN",IF(SUMPRODUCT((Table2[[Start Date]:[Start Date]]&lt;=U$5)*(Table2[[Return Date]:[Return Date]]&gt;=U$5)*(Table2[[Last Name]:[Last Name]]=$A47)*(Table2[[Event]:[Event]]="PME")),"PME",IF(SUMPRODUCT((Table2[[Start Date]:[Start Date]]&lt;=U$5)*(Table2[[Return Date]:[Return Date]]&gt;=U$5)*(Table2[[Last Name]:[Last Name]]=$A47)*(Table2[[Event]:[Event]]="Leave")),"LV","")))))))),0)</f>
        <v>0</v>
      </c>
      <c r="V47" s="28">
        <f>IF($A47&lt;&gt;"",IF(SUMPRODUCT((Table2[[Start Date]:[Start Date]]&lt;=V$5)*(Table2[[Return Date]:[Return Date]]&gt;=V$5)*(Table2[[Last Name]:[Last Name]]=$A47)*(Table2[[Event]:[Event]]="Deployed")),"DPLY",IF(SUMPRODUCT((Table2[[Start Date]:[Start Date]]&lt;=V$5)*(Table2[[Return Date]:[Return Date]]&gt;=V$5)*(Table2[[Last Name]:[Last Name]]=$A47)*(Table2[[Event]:[Event]]="TDY")),"TDY",IF(SUMPRODUCT((Table2[[Start Date]:[Start Date]]&lt;=V$5)*(Table2[[Return Date]:[Return Date]]&gt;=V$5)*(Table2[[Last Name]:[Last Name]]=$A47)*(Table2[[Event]:[Event]]="Quarters")),"QTRS",IF(SUMPRODUCT((Table2[[Start Date]:[Start Date]]&lt;=V$5)*(Table2[[Return Date]:[Return Date]]&gt;=V$5)*(Table2[[Last Name]:[Last Name]]=$A47)*(Table2[[Event]:[Event]]="Appt")),"APPT",IF(SUMPRODUCT((Table2[[Start Date]:[Start Date]]&lt;=V$5)*(Table2[[Return Date]:[Return Date]]&gt;=V$5)*(Table2[[Last Name]:[Last Name]]=$A47)*(Table2[[Event]:[Event]]="Bay Orderly")),"BO",IF(SUMPRODUCT((Table2[[Start Date]:[Start Date]]&lt;=V$5)*(Table2[[Return Date]:[Return Date]]&gt;=V$5)*(Table2[[Last Name]:[Last Name]]=$A47)*(Table2[[Event]:[Event]]="Training")),"TRN",IF(SUMPRODUCT((Table2[[Start Date]:[Start Date]]&lt;=V$5)*(Table2[[Return Date]:[Return Date]]&gt;=V$5)*(Table2[[Last Name]:[Last Name]]=$A47)*(Table2[[Event]:[Event]]="PME")),"PME",IF(SUMPRODUCT((Table2[[Start Date]:[Start Date]]&lt;=V$5)*(Table2[[Return Date]:[Return Date]]&gt;=V$5)*(Table2[[Last Name]:[Last Name]]=$A47)*(Table2[[Event]:[Event]]="Leave")),"LV","")))))))),0)</f>
        <v>0</v>
      </c>
      <c r="W47" s="28">
        <f>IF($A47&lt;&gt;"",IF(SUMPRODUCT((Table2[[Start Date]:[Start Date]]&lt;=W$5)*(Table2[[Return Date]:[Return Date]]&gt;=W$5)*(Table2[[Last Name]:[Last Name]]=$A47)*(Table2[[Event]:[Event]]="Deployed")),"DPLY",IF(SUMPRODUCT((Table2[[Start Date]:[Start Date]]&lt;=W$5)*(Table2[[Return Date]:[Return Date]]&gt;=W$5)*(Table2[[Last Name]:[Last Name]]=$A47)*(Table2[[Event]:[Event]]="TDY")),"TDY",IF(SUMPRODUCT((Table2[[Start Date]:[Start Date]]&lt;=W$5)*(Table2[[Return Date]:[Return Date]]&gt;=W$5)*(Table2[[Last Name]:[Last Name]]=$A47)*(Table2[[Event]:[Event]]="Quarters")),"QTRS",IF(SUMPRODUCT((Table2[[Start Date]:[Start Date]]&lt;=W$5)*(Table2[[Return Date]:[Return Date]]&gt;=W$5)*(Table2[[Last Name]:[Last Name]]=$A47)*(Table2[[Event]:[Event]]="Appt")),"APPT",IF(SUMPRODUCT((Table2[[Start Date]:[Start Date]]&lt;=W$5)*(Table2[[Return Date]:[Return Date]]&gt;=W$5)*(Table2[[Last Name]:[Last Name]]=$A47)*(Table2[[Event]:[Event]]="Bay Orderly")),"BO",IF(SUMPRODUCT((Table2[[Start Date]:[Start Date]]&lt;=W$5)*(Table2[[Return Date]:[Return Date]]&gt;=W$5)*(Table2[[Last Name]:[Last Name]]=$A47)*(Table2[[Event]:[Event]]="Training")),"TRN",IF(SUMPRODUCT((Table2[[Start Date]:[Start Date]]&lt;=W$5)*(Table2[[Return Date]:[Return Date]]&gt;=W$5)*(Table2[[Last Name]:[Last Name]]=$A47)*(Table2[[Event]:[Event]]="PME")),"PME",IF(SUMPRODUCT((Table2[[Start Date]:[Start Date]]&lt;=W$5)*(Table2[[Return Date]:[Return Date]]&gt;=W$5)*(Table2[[Last Name]:[Last Name]]=$A47)*(Table2[[Event]:[Event]]="Leave")),"LV","")))))))),0)</f>
        <v>0</v>
      </c>
      <c r="X47" s="28">
        <f>IF($A47&lt;&gt;"",IF(SUMPRODUCT((Table2[[Start Date]:[Start Date]]&lt;=X$5)*(Table2[[Return Date]:[Return Date]]&gt;=X$5)*(Table2[[Last Name]:[Last Name]]=$A47)*(Table2[[Event]:[Event]]="Deployed")),"DPLY",IF(SUMPRODUCT((Table2[[Start Date]:[Start Date]]&lt;=X$5)*(Table2[[Return Date]:[Return Date]]&gt;=X$5)*(Table2[[Last Name]:[Last Name]]=$A47)*(Table2[[Event]:[Event]]="TDY")),"TDY",IF(SUMPRODUCT((Table2[[Start Date]:[Start Date]]&lt;=X$5)*(Table2[[Return Date]:[Return Date]]&gt;=X$5)*(Table2[[Last Name]:[Last Name]]=$A47)*(Table2[[Event]:[Event]]="Quarters")),"QTRS",IF(SUMPRODUCT((Table2[[Start Date]:[Start Date]]&lt;=X$5)*(Table2[[Return Date]:[Return Date]]&gt;=X$5)*(Table2[[Last Name]:[Last Name]]=$A47)*(Table2[[Event]:[Event]]="Appt")),"APPT",IF(SUMPRODUCT((Table2[[Start Date]:[Start Date]]&lt;=X$5)*(Table2[[Return Date]:[Return Date]]&gt;=X$5)*(Table2[[Last Name]:[Last Name]]=$A47)*(Table2[[Event]:[Event]]="Bay Orderly")),"BO",IF(SUMPRODUCT((Table2[[Start Date]:[Start Date]]&lt;=X$5)*(Table2[[Return Date]:[Return Date]]&gt;=X$5)*(Table2[[Last Name]:[Last Name]]=$A47)*(Table2[[Event]:[Event]]="Training")),"TRN",IF(SUMPRODUCT((Table2[[Start Date]:[Start Date]]&lt;=X$5)*(Table2[[Return Date]:[Return Date]]&gt;=X$5)*(Table2[[Last Name]:[Last Name]]=$A47)*(Table2[[Event]:[Event]]="PME")),"PME",IF(SUMPRODUCT((Table2[[Start Date]:[Start Date]]&lt;=X$5)*(Table2[[Return Date]:[Return Date]]&gt;=X$5)*(Table2[[Last Name]:[Last Name]]=$A47)*(Table2[[Event]:[Event]]="Leave")),"LV","")))))))),0)</f>
        <v>0</v>
      </c>
      <c r="Y47" s="28">
        <f>IF($A47&lt;&gt;"",IF(SUMPRODUCT((Table2[[Start Date]:[Start Date]]&lt;=Y$5)*(Table2[[Return Date]:[Return Date]]&gt;=Y$5)*(Table2[[Last Name]:[Last Name]]=$A47)*(Table2[[Event]:[Event]]="Deployed")),"DPLY",IF(SUMPRODUCT((Table2[[Start Date]:[Start Date]]&lt;=Y$5)*(Table2[[Return Date]:[Return Date]]&gt;=Y$5)*(Table2[[Last Name]:[Last Name]]=$A47)*(Table2[[Event]:[Event]]="TDY")),"TDY",IF(SUMPRODUCT((Table2[[Start Date]:[Start Date]]&lt;=Y$5)*(Table2[[Return Date]:[Return Date]]&gt;=Y$5)*(Table2[[Last Name]:[Last Name]]=$A47)*(Table2[[Event]:[Event]]="Quarters")),"QTRS",IF(SUMPRODUCT((Table2[[Start Date]:[Start Date]]&lt;=Y$5)*(Table2[[Return Date]:[Return Date]]&gt;=Y$5)*(Table2[[Last Name]:[Last Name]]=$A47)*(Table2[[Event]:[Event]]="Appt")),"APPT",IF(SUMPRODUCT((Table2[[Start Date]:[Start Date]]&lt;=Y$5)*(Table2[[Return Date]:[Return Date]]&gt;=Y$5)*(Table2[[Last Name]:[Last Name]]=$A47)*(Table2[[Event]:[Event]]="Bay Orderly")),"BO",IF(SUMPRODUCT((Table2[[Start Date]:[Start Date]]&lt;=Y$5)*(Table2[[Return Date]:[Return Date]]&gt;=Y$5)*(Table2[[Last Name]:[Last Name]]=$A47)*(Table2[[Event]:[Event]]="Training")),"TRN",IF(SUMPRODUCT((Table2[[Start Date]:[Start Date]]&lt;=Y$5)*(Table2[[Return Date]:[Return Date]]&gt;=Y$5)*(Table2[[Last Name]:[Last Name]]=$A47)*(Table2[[Event]:[Event]]="PME")),"PME",IF(SUMPRODUCT((Table2[[Start Date]:[Start Date]]&lt;=Y$5)*(Table2[[Return Date]:[Return Date]]&gt;=Y$5)*(Table2[[Last Name]:[Last Name]]=$A47)*(Table2[[Event]:[Event]]="Leave")),"LV","")))))))),0)</f>
        <v>0</v>
      </c>
      <c r="Z47" s="28">
        <f>IF($A47&lt;&gt;"",IF(SUMPRODUCT((Table2[[Start Date]:[Start Date]]&lt;=Z$5)*(Table2[[Return Date]:[Return Date]]&gt;=Z$5)*(Table2[[Last Name]:[Last Name]]=$A47)*(Table2[[Event]:[Event]]="Deployed")),"DPLY",IF(SUMPRODUCT((Table2[[Start Date]:[Start Date]]&lt;=Z$5)*(Table2[[Return Date]:[Return Date]]&gt;=Z$5)*(Table2[[Last Name]:[Last Name]]=$A47)*(Table2[[Event]:[Event]]="TDY")),"TDY",IF(SUMPRODUCT((Table2[[Start Date]:[Start Date]]&lt;=Z$5)*(Table2[[Return Date]:[Return Date]]&gt;=Z$5)*(Table2[[Last Name]:[Last Name]]=$A47)*(Table2[[Event]:[Event]]="Quarters")),"QTRS",IF(SUMPRODUCT((Table2[[Start Date]:[Start Date]]&lt;=Z$5)*(Table2[[Return Date]:[Return Date]]&gt;=Z$5)*(Table2[[Last Name]:[Last Name]]=$A47)*(Table2[[Event]:[Event]]="Appt")),"APPT",IF(SUMPRODUCT((Table2[[Start Date]:[Start Date]]&lt;=Z$5)*(Table2[[Return Date]:[Return Date]]&gt;=Z$5)*(Table2[[Last Name]:[Last Name]]=$A47)*(Table2[[Event]:[Event]]="Bay Orderly")),"BO",IF(SUMPRODUCT((Table2[[Start Date]:[Start Date]]&lt;=Z$5)*(Table2[[Return Date]:[Return Date]]&gt;=Z$5)*(Table2[[Last Name]:[Last Name]]=$A47)*(Table2[[Event]:[Event]]="Training")),"TRN",IF(SUMPRODUCT((Table2[[Start Date]:[Start Date]]&lt;=Z$5)*(Table2[[Return Date]:[Return Date]]&gt;=Z$5)*(Table2[[Last Name]:[Last Name]]=$A47)*(Table2[[Event]:[Event]]="PME")),"PME",IF(SUMPRODUCT((Table2[[Start Date]:[Start Date]]&lt;=Z$5)*(Table2[[Return Date]:[Return Date]]&gt;=Z$5)*(Table2[[Last Name]:[Last Name]]=$A47)*(Table2[[Event]:[Event]]="Leave")),"LV","")))))))),0)</f>
        <v>0</v>
      </c>
      <c r="AA47" s="28">
        <f>IF($A47&lt;&gt;"",IF(SUMPRODUCT((Table2[[Start Date]:[Start Date]]&lt;=AA$5)*(Table2[[Return Date]:[Return Date]]&gt;=AA$5)*(Table2[[Last Name]:[Last Name]]=$A47)*(Table2[[Event]:[Event]]="Deployed")),"DPLY",IF(SUMPRODUCT((Table2[[Start Date]:[Start Date]]&lt;=AA$5)*(Table2[[Return Date]:[Return Date]]&gt;=AA$5)*(Table2[[Last Name]:[Last Name]]=$A47)*(Table2[[Event]:[Event]]="TDY")),"TDY",IF(SUMPRODUCT((Table2[[Start Date]:[Start Date]]&lt;=AA$5)*(Table2[[Return Date]:[Return Date]]&gt;=AA$5)*(Table2[[Last Name]:[Last Name]]=$A47)*(Table2[[Event]:[Event]]="Quarters")),"QTRS",IF(SUMPRODUCT((Table2[[Start Date]:[Start Date]]&lt;=AA$5)*(Table2[[Return Date]:[Return Date]]&gt;=AA$5)*(Table2[[Last Name]:[Last Name]]=$A47)*(Table2[[Event]:[Event]]="Appt")),"APPT",IF(SUMPRODUCT((Table2[[Start Date]:[Start Date]]&lt;=AA$5)*(Table2[[Return Date]:[Return Date]]&gt;=AA$5)*(Table2[[Last Name]:[Last Name]]=$A47)*(Table2[[Event]:[Event]]="Bay Orderly")),"BO",IF(SUMPRODUCT((Table2[[Start Date]:[Start Date]]&lt;=AA$5)*(Table2[[Return Date]:[Return Date]]&gt;=AA$5)*(Table2[[Last Name]:[Last Name]]=$A47)*(Table2[[Event]:[Event]]="Training")),"TRN",IF(SUMPRODUCT((Table2[[Start Date]:[Start Date]]&lt;=AA$5)*(Table2[[Return Date]:[Return Date]]&gt;=AA$5)*(Table2[[Last Name]:[Last Name]]=$A47)*(Table2[[Event]:[Event]]="PME")),"PME",IF(SUMPRODUCT((Table2[[Start Date]:[Start Date]]&lt;=AA$5)*(Table2[[Return Date]:[Return Date]]&gt;=AA$5)*(Table2[[Last Name]:[Last Name]]=$A47)*(Table2[[Event]:[Event]]="Leave")),"LV","")))))))),0)</f>
        <v>0</v>
      </c>
      <c r="AB47" s="28">
        <f>IF($A47&lt;&gt;"",IF(SUMPRODUCT((Table2[[Start Date]:[Start Date]]&lt;=AB$5)*(Table2[[Return Date]:[Return Date]]&gt;=AB$5)*(Table2[[Last Name]:[Last Name]]=$A47)*(Table2[[Event]:[Event]]="Deployed")),"DPLY",IF(SUMPRODUCT((Table2[[Start Date]:[Start Date]]&lt;=AB$5)*(Table2[[Return Date]:[Return Date]]&gt;=AB$5)*(Table2[[Last Name]:[Last Name]]=$A47)*(Table2[[Event]:[Event]]="TDY")),"TDY",IF(SUMPRODUCT((Table2[[Start Date]:[Start Date]]&lt;=AB$5)*(Table2[[Return Date]:[Return Date]]&gt;=AB$5)*(Table2[[Last Name]:[Last Name]]=$A47)*(Table2[[Event]:[Event]]="Quarters")),"QTRS",IF(SUMPRODUCT((Table2[[Start Date]:[Start Date]]&lt;=AB$5)*(Table2[[Return Date]:[Return Date]]&gt;=AB$5)*(Table2[[Last Name]:[Last Name]]=$A47)*(Table2[[Event]:[Event]]="Appt")),"APPT",IF(SUMPRODUCT((Table2[[Start Date]:[Start Date]]&lt;=AB$5)*(Table2[[Return Date]:[Return Date]]&gt;=AB$5)*(Table2[[Last Name]:[Last Name]]=$A47)*(Table2[[Event]:[Event]]="Bay Orderly")),"BO",IF(SUMPRODUCT((Table2[[Start Date]:[Start Date]]&lt;=AB$5)*(Table2[[Return Date]:[Return Date]]&gt;=AB$5)*(Table2[[Last Name]:[Last Name]]=$A47)*(Table2[[Event]:[Event]]="Training")),"TRN",IF(SUMPRODUCT((Table2[[Start Date]:[Start Date]]&lt;=AB$5)*(Table2[[Return Date]:[Return Date]]&gt;=AB$5)*(Table2[[Last Name]:[Last Name]]=$A47)*(Table2[[Event]:[Event]]="PME")),"PME",IF(SUMPRODUCT((Table2[[Start Date]:[Start Date]]&lt;=AB$5)*(Table2[[Return Date]:[Return Date]]&gt;=AB$5)*(Table2[[Last Name]:[Last Name]]=$A47)*(Table2[[Event]:[Event]]="Leave")),"LV","")))))))),0)</f>
        <v>0</v>
      </c>
      <c r="AC47" s="28">
        <f>IF($A47&lt;&gt;"",IF(SUMPRODUCT((Table2[[Start Date]:[Start Date]]&lt;=AC$5)*(Table2[[Return Date]:[Return Date]]&gt;=AC$5)*(Table2[[Last Name]:[Last Name]]=$A47)*(Table2[[Event]:[Event]]="Deployed")),"DPLY",IF(SUMPRODUCT((Table2[[Start Date]:[Start Date]]&lt;=AC$5)*(Table2[[Return Date]:[Return Date]]&gt;=AC$5)*(Table2[[Last Name]:[Last Name]]=$A47)*(Table2[[Event]:[Event]]="TDY")),"TDY",IF(SUMPRODUCT((Table2[[Start Date]:[Start Date]]&lt;=AC$5)*(Table2[[Return Date]:[Return Date]]&gt;=AC$5)*(Table2[[Last Name]:[Last Name]]=$A47)*(Table2[[Event]:[Event]]="Quarters")),"QTRS",IF(SUMPRODUCT((Table2[[Start Date]:[Start Date]]&lt;=AC$5)*(Table2[[Return Date]:[Return Date]]&gt;=AC$5)*(Table2[[Last Name]:[Last Name]]=$A47)*(Table2[[Event]:[Event]]="Appt")),"APPT",IF(SUMPRODUCT((Table2[[Start Date]:[Start Date]]&lt;=AC$5)*(Table2[[Return Date]:[Return Date]]&gt;=AC$5)*(Table2[[Last Name]:[Last Name]]=$A47)*(Table2[[Event]:[Event]]="Bay Orderly")),"BO",IF(SUMPRODUCT((Table2[[Start Date]:[Start Date]]&lt;=AC$5)*(Table2[[Return Date]:[Return Date]]&gt;=AC$5)*(Table2[[Last Name]:[Last Name]]=$A47)*(Table2[[Event]:[Event]]="Training")),"TRN",IF(SUMPRODUCT((Table2[[Start Date]:[Start Date]]&lt;=AC$5)*(Table2[[Return Date]:[Return Date]]&gt;=AC$5)*(Table2[[Last Name]:[Last Name]]=$A47)*(Table2[[Event]:[Event]]="PME")),"PME",IF(SUMPRODUCT((Table2[[Start Date]:[Start Date]]&lt;=AC$5)*(Table2[[Return Date]:[Return Date]]&gt;=AC$5)*(Table2[[Last Name]:[Last Name]]=$A47)*(Table2[[Event]:[Event]]="Leave")),"LV","")))))))),0)</f>
        <v>0</v>
      </c>
      <c r="AD47" s="28">
        <f>IF($A47&lt;&gt;"",IF(SUMPRODUCT((Table2[[Start Date]:[Start Date]]&lt;=AD$5)*(Table2[[Return Date]:[Return Date]]&gt;=AD$5)*(Table2[[Last Name]:[Last Name]]=$A47)*(Table2[[Event]:[Event]]="Deployed")),"DPLY",IF(SUMPRODUCT((Table2[[Start Date]:[Start Date]]&lt;=AD$5)*(Table2[[Return Date]:[Return Date]]&gt;=AD$5)*(Table2[[Last Name]:[Last Name]]=$A47)*(Table2[[Event]:[Event]]="TDY")),"TDY",IF(SUMPRODUCT((Table2[[Start Date]:[Start Date]]&lt;=AD$5)*(Table2[[Return Date]:[Return Date]]&gt;=AD$5)*(Table2[[Last Name]:[Last Name]]=$A47)*(Table2[[Event]:[Event]]="Quarters")),"QTRS",IF(SUMPRODUCT((Table2[[Start Date]:[Start Date]]&lt;=AD$5)*(Table2[[Return Date]:[Return Date]]&gt;=AD$5)*(Table2[[Last Name]:[Last Name]]=$A47)*(Table2[[Event]:[Event]]="Appt")),"APPT",IF(SUMPRODUCT((Table2[[Start Date]:[Start Date]]&lt;=AD$5)*(Table2[[Return Date]:[Return Date]]&gt;=AD$5)*(Table2[[Last Name]:[Last Name]]=$A47)*(Table2[[Event]:[Event]]="Bay Orderly")),"BO",IF(SUMPRODUCT((Table2[[Start Date]:[Start Date]]&lt;=AD$5)*(Table2[[Return Date]:[Return Date]]&gt;=AD$5)*(Table2[[Last Name]:[Last Name]]=$A47)*(Table2[[Event]:[Event]]="Training")),"TRN",IF(SUMPRODUCT((Table2[[Start Date]:[Start Date]]&lt;=AD$5)*(Table2[[Return Date]:[Return Date]]&gt;=AD$5)*(Table2[[Last Name]:[Last Name]]=$A47)*(Table2[[Event]:[Event]]="PME")),"PME",IF(SUMPRODUCT((Table2[[Start Date]:[Start Date]]&lt;=AD$5)*(Table2[[Return Date]:[Return Date]]&gt;=AD$5)*(Table2[[Last Name]:[Last Name]]=$A47)*(Table2[[Event]:[Event]]="Leave")),"LV","")))))))),0)</f>
        <v>0</v>
      </c>
      <c r="AE47" s="28">
        <f>IF($A47&lt;&gt;"",IF(SUMPRODUCT((Table2[[Start Date]:[Start Date]]&lt;=AE$5)*(Table2[[Return Date]:[Return Date]]&gt;=AE$5)*(Table2[[Last Name]:[Last Name]]=$A47)*(Table2[[Event]:[Event]]="Deployed")),"DPLY",IF(SUMPRODUCT((Table2[[Start Date]:[Start Date]]&lt;=AE$5)*(Table2[[Return Date]:[Return Date]]&gt;=AE$5)*(Table2[[Last Name]:[Last Name]]=$A47)*(Table2[[Event]:[Event]]="TDY")),"TDY",IF(SUMPRODUCT((Table2[[Start Date]:[Start Date]]&lt;=AE$5)*(Table2[[Return Date]:[Return Date]]&gt;=AE$5)*(Table2[[Last Name]:[Last Name]]=$A47)*(Table2[[Event]:[Event]]="Quarters")),"QTRS",IF(SUMPRODUCT((Table2[[Start Date]:[Start Date]]&lt;=AE$5)*(Table2[[Return Date]:[Return Date]]&gt;=AE$5)*(Table2[[Last Name]:[Last Name]]=$A47)*(Table2[[Event]:[Event]]="Appt")),"APPT",IF(SUMPRODUCT((Table2[[Start Date]:[Start Date]]&lt;=AE$5)*(Table2[[Return Date]:[Return Date]]&gt;=AE$5)*(Table2[[Last Name]:[Last Name]]=$A47)*(Table2[[Event]:[Event]]="Bay Orderly")),"BO",IF(SUMPRODUCT((Table2[[Start Date]:[Start Date]]&lt;=AE$5)*(Table2[[Return Date]:[Return Date]]&gt;=AE$5)*(Table2[[Last Name]:[Last Name]]=$A47)*(Table2[[Event]:[Event]]="Training")),"TRN",IF(SUMPRODUCT((Table2[[Start Date]:[Start Date]]&lt;=AE$5)*(Table2[[Return Date]:[Return Date]]&gt;=AE$5)*(Table2[[Last Name]:[Last Name]]=$A47)*(Table2[[Event]:[Event]]="PME")),"PME",IF(SUMPRODUCT((Table2[[Start Date]:[Start Date]]&lt;=AE$5)*(Table2[[Return Date]:[Return Date]]&gt;=AE$5)*(Table2[[Last Name]:[Last Name]]=$A47)*(Table2[[Event]:[Event]]="Leave")),"LV","")))))))),0)</f>
        <v>0</v>
      </c>
      <c r="AF47" s="28">
        <f>IF($A47&lt;&gt;"",IF(SUMPRODUCT((Table2[[Start Date]:[Start Date]]&lt;=AF$5)*(Table2[[Return Date]:[Return Date]]&gt;=AF$5)*(Table2[[Last Name]:[Last Name]]=$A47)*(Table2[[Event]:[Event]]="Deployed")),"DPLY",IF(SUMPRODUCT((Table2[[Start Date]:[Start Date]]&lt;=AF$5)*(Table2[[Return Date]:[Return Date]]&gt;=AF$5)*(Table2[[Last Name]:[Last Name]]=$A47)*(Table2[[Event]:[Event]]="TDY")),"TDY",IF(SUMPRODUCT((Table2[[Start Date]:[Start Date]]&lt;=AF$5)*(Table2[[Return Date]:[Return Date]]&gt;=AF$5)*(Table2[[Last Name]:[Last Name]]=$A47)*(Table2[[Event]:[Event]]="Quarters")),"QTRS",IF(SUMPRODUCT((Table2[[Start Date]:[Start Date]]&lt;=AF$5)*(Table2[[Return Date]:[Return Date]]&gt;=AF$5)*(Table2[[Last Name]:[Last Name]]=$A47)*(Table2[[Event]:[Event]]="Appt")),"APPT",IF(SUMPRODUCT((Table2[[Start Date]:[Start Date]]&lt;=AF$5)*(Table2[[Return Date]:[Return Date]]&gt;=AF$5)*(Table2[[Last Name]:[Last Name]]=$A47)*(Table2[[Event]:[Event]]="Bay Orderly")),"BO",IF(SUMPRODUCT((Table2[[Start Date]:[Start Date]]&lt;=AF$5)*(Table2[[Return Date]:[Return Date]]&gt;=AF$5)*(Table2[[Last Name]:[Last Name]]=$A47)*(Table2[[Event]:[Event]]="Training")),"TRN",IF(SUMPRODUCT((Table2[[Start Date]:[Start Date]]&lt;=AF$5)*(Table2[[Return Date]:[Return Date]]&gt;=AF$5)*(Table2[[Last Name]:[Last Name]]=$A47)*(Table2[[Event]:[Event]]="PME")),"PME",IF(SUMPRODUCT((Table2[[Start Date]:[Start Date]]&lt;=AF$5)*(Table2[[Return Date]:[Return Date]]&gt;=AF$5)*(Table2[[Last Name]:[Last Name]]=$A47)*(Table2[[Event]:[Event]]="Leave")),"LV","")))))))),0)</f>
        <v>0</v>
      </c>
      <c r="AG47" s="28">
        <f>IF($A47&lt;&gt;"",IF(SUMPRODUCT((Table2[[Start Date]:[Start Date]]&lt;=AG$5)*(Table2[[Return Date]:[Return Date]]&gt;=AG$5)*(Table2[[Last Name]:[Last Name]]=$A47)*(Table2[[Event]:[Event]]="Deployed")),"DPLY",IF(SUMPRODUCT((Table2[[Start Date]:[Start Date]]&lt;=AG$5)*(Table2[[Return Date]:[Return Date]]&gt;=AG$5)*(Table2[[Last Name]:[Last Name]]=$A47)*(Table2[[Event]:[Event]]="TDY")),"TDY",IF(SUMPRODUCT((Table2[[Start Date]:[Start Date]]&lt;=AG$5)*(Table2[[Return Date]:[Return Date]]&gt;=AG$5)*(Table2[[Last Name]:[Last Name]]=$A47)*(Table2[[Event]:[Event]]="Quarters")),"QTRS",IF(SUMPRODUCT((Table2[[Start Date]:[Start Date]]&lt;=AG$5)*(Table2[[Return Date]:[Return Date]]&gt;=AG$5)*(Table2[[Last Name]:[Last Name]]=$A47)*(Table2[[Event]:[Event]]="Appt")),"APPT",IF(SUMPRODUCT((Table2[[Start Date]:[Start Date]]&lt;=AG$5)*(Table2[[Return Date]:[Return Date]]&gt;=AG$5)*(Table2[[Last Name]:[Last Name]]=$A47)*(Table2[[Event]:[Event]]="Bay Orderly")),"BO",IF(SUMPRODUCT((Table2[[Start Date]:[Start Date]]&lt;=AG$5)*(Table2[[Return Date]:[Return Date]]&gt;=AG$5)*(Table2[[Last Name]:[Last Name]]=$A47)*(Table2[[Event]:[Event]]="Training")),"TRN",IF(SUMPRODUCT((Table2[[Start Date]:[Start Date]]&lt;=AG$5)*(Table2[[Return Date]:[Return Date]]&gt;=AG$5)*(Table2[[Last Name]:[Last Name]]=$A47)*(Table2[[Event]:[Event]]="PME")),"PME",IF(SUMPRODUCT((Table2[[Start Date]:[Start Date]]&lt;=AG$5)*(Table2[[Return Date]:[Return Date]]&gt;=AG$5)*(Table2[[Last Name]:[Last Name]]=$A47)*(Table2[[Event]:[Event]]="Leave")),"LV","")))))))),0)</f>
        <v>0</v>
      </c>
      <c r="AH47" s="28">
        <f>IF($A47&lt;&gt;"",IF(SUMPRODUCT((Table2[[Start Date]:[Start Date]]&lt;=AH$5)*(Table2[[Return Date]:[Return Date]]&gt;=AH$5)*(Table2[[Last Name]:[Last Name]]=$A47)*(Table2[[Event]:[Event]]="Deployed")),"DPLY",IF(SUMPRODUCT((Table2[[Start Date]:[Start Date]]&lt;=AH$5)*(Table2[[Return Date]:[Return Date]]&gt;=AH$5)*(Table2[[Last Name]:[Last Name]]=$A47)*(Table2[[Event]:[Event]]="TDY")),"TDY",IF(SUMPRODUCT((Table2[[Start Date]:[Start Date]]&lt;=AH$5)*(Table2[[Return Date]:[Return Date]]&gt;=AH$5)*(Table2[[Last Name]:[Last Name]]=$A47)*(Table2[[Event]:[Event]]="Quarters")),"QTRS",IF(SUMPRODUCT((Table2[[Start Date]:[Start Date]]&lt;=AH$5)*(Table2[[Return Date]:[Return Date]]&gt;=AH$5)*(Table2[[Last Name]:[Last Name]]=$A47)*(Table2[[Event]:[Event]]="Appt")),"APPT",IF(SUMPRODUCT((Table2[[Start Date]:[Start Date]]&lt;=AH$5)*(Table2[[Return Date]:[Return Date]]&gt;=AH$5)*(Table2[[Last Name]:[Last Name]]=$A47)*(Table2[[Event]:[Event]]="Bay Orderly")),"BO",IF(SUMPRODUCT((Table2[[Start Date]:[Start Date]]&lt;=AH$5)*(Table2[[Return Date]:[Return Date]]&gt;=AH$5)*(Table2[[Last Name]:[Last Name]]=$A47)*(Table2[[Event]:[Event]]="Training")),"TRN",IF(SUMPRODUCT((Table2[[Start Date]:[Start Date]]&lt;=AH$5)*(Table2[[Return Date]:[Return Date]]&gt;=AH$5)*(Table2[[Last Name]:[Last Name]]=$A47)*(Table2[[Event]:[Event]]="PME")),"PME",IF(SUMPRODUCT((Table2[[Start Date]:[Start Date]]&lt;=AH$5)*(Table2[[Return Date]:[Return Date]]&gt;=AH$5)*(Table2[[Last Name]:[Last Name]]=$A47)*(Table2[[Event]:[Event]]="Leave")),"LV","")))))))),0)</f>
        <v>0</v>
      </c>
      <c r="AI47" s="61">
        <f>IF($A47&lt;&gt;"",IF(SUMPRODUCT((Table2[[Start Date]:[Start Date]]&lt;=AI$5)*(Table2[[Return Date]:[Return Date]]&gt;=AI$5)*(Table2[[Last Name]:[Last Name]]=$A47)*(Table2[[Event]:[Event]]="Deployed")),"DPLY",IF(SUMPRODUCT((Table2[[Start Date]:[Start Date]]&lt;=AI$5)*(Table2[[Return Date]:[Return Date]]&gt;=AI$5)*(Table2[[Last Name]:[Last Name]]=$A47)*(Table2[[Event]:[Event]]="TDY")),"TDY",IF(SUMPRODUCT((Table2[[Start Date]:[Start Date]]&lt;=AI$5)*(Table2[[Return Date]:[Return Date]]&gt;=AI$5)*(Table2[[Last Name]:[Last Name]]=$A47)*(Table2[[Event]:[Event]]="Quarters")),"QTRS",IF(SUMPRODUCT((Table2[[Start Date]:[Start Date]]&lt;=AI$5)*(Table2[[Return Date]:[Return Date]]&gt;=AI$5)*(Table2[[Last Name]:[Last Name]]=$A47)*(Table2[[Event]:[Event]]="Appt")),"APPT",IF(SUMPRODUCT((Table2[[Start Date]:[Start Date]]&lt;=AI$5)*(Table2[[Return Date]:[Return Date]]&gt;=AI$5)*(Table2[[Last Name]:[Last Name]]=$A47)*(Table2[[Event]:[Event]]="Bay Orderly")),"BO",IF(SUMPRODUCT((Table2[[Start Date]:[Start Date]]&lt;=AI$5)*(Table2[[Return Date]:[Return Date]]&gt;=AI$5)*(Table2[[Last Name]:[Last Name]]=$A47)*(Table2[[Event]:[Event]]="Training")),"TRN",IF(SUMPRODUCT((Table2[[Start Date]:[Start Date]]&lt;=AI$5)*(Table2[[Return Date]:[Return Date]]&gt;=AI$5)*(Table2[[Last Name]:[Last Name]]=$A47)*(Table2[[Event]:[Event]]="PME")),"PME",IF(SUMPRODUCT((Table2[[Start Date]:[Start Date]]&lt;=AI$5)*(Table2[[Return Date]:[Return Date]]&gt;=AI$5)*(Table2[[Last Name]:[Last Name]]=$A47)*(Table2[[Event]:[Event]]="Leave")),"LV","")))))))),0)</f>
        <v>0</v>
      </c>
    </row>
    <row r="48" spans="1:35" x14ac:dyDescent="0.25">
      <c r="A48" s="74"/>
      <c r="B48" s="75"/>
      <c r="C48" s="76" t="str">
        <f>_xlfn.IFNA(INDEX(Table3[Skill Level],MATCH($A48,Table3[Last Name],0)),"")</f>
        <v/>
      </c>
      <c r="D48" s="77" t="str">
        <f>_xlfn.IFNA(INDEX(Table3[Deros],MATCH('Flight Schedule'!$A48,Table3[Last Name],0)),"")</f>
        <v/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61"/>
    </row>
    <row r="49" spans="1:35" x14ac:dyDescent="0.25">
      <c r="A49" s="74"/>
      <c r="B49" s="75" t="str">
        <f>IFERROR(INDEX(Table3[Rank],MATCH('Flight Schedule'!A49,Names,0)),"")</f>
        <v/>
      </c>
      <c r="C49" s="76" t="str">
        <f>_xlfn.IFNA(INDEX(Table3[Skill Level],MATCH($A49,Table3[Last Name],0)),"")</f>
        <v/>
      </c>
      <c r="D49" s="77" t="str">
        <f>_xlfn.IFNA(INDEX(Table3[Deros],MATCH('Flight Schedule'!$A49,Table3[Last Name],0)),"")</f>
        <v/>
      </c>
      <c r="E49" s="28">
        <f>IF($A49&lt;&gt;"",IF(SUMPRODUCT((Table2[[Start Date]:[Start Date]]&lt;=E$5)*(Table2[[Return Date]:[Return Date]]&gt;=E$5)*(Table2[[Last Name]:[Last Name]]=$A49)*(Table2[[Event]:[Event]]="Deployed")),"DPLY",IF(SUMPRODUCT((Table2[[Start Date]:[Start Date]]&lt;=E$5)*(Table2[[Return Date]:[Return Date]]&gt;=E$5)*(Table2[[Last Name]:[Last Name]]=$A49)*(Table2[[Event]:[Event]]="TDY")),"TDY",IF(SUMPRODUCT((Table2[[Start Date]:[Start Date]]&lt;=E$5)*(Table2[[Return Date]:[Return Date]]&gt;=E$5)*(Table2[[Last Name]:[Last Name]]=$A49)*(Table2[[Event]:[Event]]="Quarters")),"QTRS",IF(SUMPRODUCT((Table2[[Start Date]:[Start Date]]&lt;=E$5)*(Table2[[Return Date]:[Return Date]]&gt;=E$5)*(Table2[[Last Name]:[Last Name]]=$A49)*(Table2[[Event]:[Event]]="Appt")),"APPT",IF(SUMPRODUCT((Table2[[Start Date]:[Start Date]]&lt;=E$5)*(Table2[[Return Date]:[Return Date]]&gt;=E$5)*(Table2[[Last Name]:[Last Name]]=$A49)*(Table2[[Event]:[Event]]="Bay Orderly")),"BO",IF(SUMPRODUCT((Table2[[Start Date]:[Start Date]]&lt;=E$5)*(Table2[[Return Date]:[Return Date]]&gt;=E$5)*(Table2[[Last Name]:[Last Name]]=$A49)*(Table2[[Event]:[Event]]="Training")),"TRN",IF(SUMPRODUCT((Table2[[Start Date]:[Start Date]]&lt;=E$5)*(Table2[[Return Date]:[Return Date]]&gt;=E$5)*(Table2[[Last Name]:[Last Name]]=$A49)*(Table2[[Event]:[Event]]="PME")),"PME",IF(SUMPRODUCT((Table2[[Start Date]:[Start Date]]&lt;=E$5)*(Table2[[Return Date]:[Return Date]]&gt;=E$5)*(Table2[[Last Name]:[Last Name]]=$A49)*(Table2[[Event]:[Event]]="Leave")),"LV","")))))))),0)</f>
        <v>0</v>
      </c>
      <c r="F49" s="28">
        <f>IF($A49&lt;&gt;"",IF(SUMPRODUCT((Table2[[Start Date]:[Start Date]]&lt;=F$5)*(Table2[[Return Date]:[Return Date]]&gt;=F$5)*(Table2[[Last Name]:[Last Name]]=$A49)*(Table2[[Event]:[Event]]="Deployed")),"DPLY",IF(SUMPRODUCT((Table2[[Start Date]:[Start Date]]&lt;=F$5)*(Table2[[Return Date]:[Return Date]]&gt;=F$5)*(Table2[[Last Name]:[Last Name]]=$A49)*(Table2[[Event]:[Event]]="TDY")),"TDY",IF(SUMPRODUCT((Table2[[Start Date]:[Start Date]]&lt;=F$5)*(Table2[[Return Date]:[Return Date]]&gt;=F$5)*(Table2[[Last Name]:[Last Name]]=$A49)*(Table2[[Event]:[Event]]="Quarters")),"QTRS",IF(SUMPRODUCT((Table2[[Start Date]:[Start Date]]&lt;=F$5)*(Table2[[Return Date]:[Return Date]]&gt;=F$5)*(Table2[[Last Name]:[Last Name]]=$A49)*(Table2[[Event]:[Event]]="Appt")),"APPT",IF(SUMPRODUCT((Table2[[Start Date]:[Start Date]]&lt;=F$5)*(Table2[[Return Date]:[Return Date]]&gt;=F$5)*(Table2[[Last Name]:[Last Name]]=$A49)*(Table2[[Event]:[Event]]="Bay Orderly")),"BO",IF(SUMPRODUCT((Table2[[Start Date]:[Start Date]]&lt;=F$5)*(Table2[[Return Date]:[Return Date]]&gt;=F$5)*(Table2[[Last Name]:[Last Name]]=$A49)*(Table2[[Event]:[Event]]="Training")),"TRN",IF(SUMPRODUCT((Table2[[Start Date]:[Start Date]]&lt;=F$5)*(Table2[[Return Date]:[Return Date]]&gt;=F$5)*(Table2[[Last Name]:[Last Name]]=$A49)*(Table2[[Event]:[Event]]="PME")),"PME",IF(SUMPRODUCT((Table2[[Start Date]:[Start Date]]&lt;=F$5)*(Table2[[Return Date]:[Return Date]]&gt;=F$5)*(Table2[[Last Name]:[Last Name]]=$A49)*(Table2[[Event]:[Event]]="Leave")),"LV","")))))))),0)</f>
        <v>0</v>
      </c>
      <c r="G49" s="28">
        <f>IF($A49&lt;&gt;"",IF(SUMPRODUCT((Table2[[Start Date]:[Start Date]]&lt;=G$5)*(Table2[[Return Date]:[Return Date]]&gt;=G$5)*(Table2[[Last Name]:[Last Name]]=$A49)*(Table2[[Event]:[Event]]="Deployed")),"DPLY",IF(SUMPRODUCT((Table2[[Start Date]:[Start Date]]&lt;=G$5)*(Table2[[Return Date]:[Return Date]]&gt;=G$5)*(Table2[[Last Name]:[Last Name]]=$A49)*(Table2[[Event]:[Event]]="TDY")),"TDY",IF(SUMPRODUCT((Table2[[Start Date]:[Start Date]]&lt;=G$5)*(Table2[[Return Date]:[Return Date]]&gt;=G$5)*(Table2[[Last Name]:[Last Name]]=$A49)*(Table2[[Event]:[Event]]="Quarters")),"QTRS",IF(SUMPRODUCT((Table2[[Start Date]:[Start Date]]&lt;=G$5)*(Table2[[Return Date]:[Return Date]]&gt;=G$5)*(Table2[[Last Name]:[Last Name]]=$A49)*(Table2[[Event]:[Event]]="Appt")),"APPT",IF(SUMPRODUCT((Table2[[Start Date]:[Start Date]]&lt;=G$5)*(Table2[[Return Date]:[Return Date]]&gt;=G$5)*(Table2[[Last Name]:[Last Name]]=$A49)*(Table2[[Event]:[Event]]="Bay Orderly")),"BO",IF(SUMPRODUCT((Table2[[Start Date]:[Start Date]]&lt;=G$5)*(Table2[[Return Date]:[Return Date]]&gt;=G$5)*(Table2[[Last Name]:[Last Name]]=$A49)*(Table2[[Event]:[Event]]="Training")),"TRN",IF(SUMPRODUCT((Table2[[Start Date]:[Start Date]]&lt;=G$5)*(Table2[[Return Date]:[Return Date]]&gt;=G$5)*(Table2[[Last Name]:[Last Name]]=$A49)*(Table2[[Event]:[Event]]="PME")),"PME",IF(SUMPRODUCT((Table2[[Start Date]:[Start Date]]&lt;=G$5)*(Table2[[Return Date]:[Return Date]]&gt;=G$5)*(Table2[[Last Name]:[Last Name]]=$A49)*(Table2[[Event]:[Event]]="Leave")),"LV","")))))))),0)</f>
        <v>0</v>
      </c>
      <c r="H49" s="28">
        <f>IF($A49&lt;&gt;"",IF(SUMPRODUCT((Table2[[Start Date]:[Start Date]]&lt;=H$5)*(Table2[[Return Date]:[Return Date]]&gt;=H$5)*(Table2[[Last Name]:[Last Name]]=$A49)*(Table2[[Event]:[Event]]="Deployed")),"DPLY",IF(SUMPRODUCT((Table2[[Start Date]:[Start Date]]&lt;=H$5)*(Table2[[Return Date]:[Return Date]]&gt;=H$5)*(Table2[[Last Name]:[Last Name]]=$A49)*(Table2[[Event]:[Event]]="TDY")),"TDY",IF(SUMPRODUCT((Table2[[Start Date]:[Start Date]]&lt;=H$5)*(Table2[[Return Date]:[Return Date]]&gt;=H$5)*(Table2[[Last Name]:[Last Name]]=$A49)*(Table2[[Event]:[Event]]="Quarters")),"QTRS",IF(SUMPRODUCT((Table2[[Start Date]:[Start Date]]&lt;=H$5)*(Table2[[Return Date]:[Return Date]]&gt;=H$5)*(Table2[[Last Name]:[Last Name]]=$A49)*(Table2[[Event]:[Event]]="Appt")),"APPT",IF(SUMPRODUCT((Table2[[Start Date]:[Start Date]]&lt;=H$5)*(Table2[[Return Date]:[Return Date]]&gt;=H$5)*(Table2[[Last Name]:[Last Name]]=$A49)*(Table2[[Event]:[Event]]="Bay Orderly")),"BO",IF(SUMPRODUCT((Table2[[Start Date]:[Start Date]]&lt;=H$5)*(Table2[[Return Date]:[Return Date]]&gt;=H$5)*(Table2[[Last Name]:[Last Name]]=$A49)*(Table2[[Event]:[Event]]="Training")),"TRN",IF(SUMPRODUCT((Table2[[Start Date]:[Start Date]]&lt;=H$5)*(Table2[[Return Date]:[Return Date]]&gt;=H$5)*(Table2[[Last Name]:[Last Name]]=$A49)*(Table2[[Event]:[Event]]="PME")),"PME",IF(SUMPRODUCT((Table2[[Start Date]:[Start Date]]&lt;=H$5)*(Table2[[Return Date]:[Return Date]]&gt;=H$5)*(Table2[[Last Name]:[Last Name]]=$A49)*(Table2[[Event]:[Event]]="Leave")),"LV","")))))))),0)</f>
        <v>0</v>
      </c>
      <c r="I49" s="28">
        <f>IF($A49&lt;&gt;"",IF(SUMPRODUCT((Table2[[Start Date]:[Start Date]]&lt;=I$5)*(Table2[[Return Date]:[Return Date]]&gt;=I$5)*(Table2[[Last Name]:[Last Name]]=$A49)*(Table2[[Event]:[Event]]="Deployed")),"DPLY",IF(SUMPRODUCT((Table2[[Start Date]:[Start Date]]&lt;=I$5)*(Table2[[Return Date]:[Return Date]]&gt;=I$5)*(Table2[[Last Name]:[Last Name]]=$A49)*(Table2[[Event]:[Event]]="TDY")),"TDY",IF(SUMPRODUCT((Table2[[Start Date]:[Start Date]]&lt;=I$5)*(Table2[[Return Date]:[Return Date]]&gt;=I$5)*(Table2[[Last Name]:[Last Name]]=$A49)*(Table2[[Event]:[Event]]="Quarters")),"QTRS",IF(SUMPRODUCT((Table2[[Start Date]:[Start Date]]&lt;=I$5)*(Table2[[Return Date]:[Return Date]]&gt;=I$5)*(Table2[[Last Name]:[Last Name]]=$A49)*(Table2[[Event]:[Event]]="Appt")),"APPT",IF(SUMPRODUCT((Table2[[Start Date]:[Start Date]]&lt;=I$5)*(Table2[[Return Date]:[Return Date]]&gt;=I$5)*(Table2[[Last Name]:[Last Name]]=$A49)*(Table2[[Event]:[Event]]="Bay Orderly")),"BO",IF(SUMPRODUCT((Table2[[Start Date]:[Start Date]]&lt;=I$5)*(Table2[[Return Date]:[Return Date]]&gt;=I$5)*(Table2[[Last Name]:[Last Name]]=$A49)*(Table2[[Event]:[Event]]="Training")),"TRN",IF(SUMPRODUCT((Table2[[Start Date]:[Start Date]]&lt;=I$5)*(Table2[[Return Date]:[Return Date]]&gt;=I$5)*(Table2[[Last Name]:[Last Name]]=$A49)*(Table2[[Event]:[Event]]="PME")),"PME",IF(SUMPRODUCT((Table2[[Start Date]:[Start Date]]&lt;=I$5)*(Table2[[Return Date]:[Return Date]]&gt;=I$5)*(Table2[[Last Name]:[Last Name]]=$A49)*(Table2[[Event]:[Event]]="Leave")),"LV","")))))))),0)</f>
        <v>0</v>
      </c>
      <c r="J49" s="28">
        <f>IF($A49&lt;&gt;"",IF(SUMPRODUCT((Table2[[Start Date]:[Start Date]]&lt;=J$5)*(Table2[[Return Date]:[Return Date]]&gt;=J$5)*(Table2[[Last Name]:[Last Name]]=$A49)*(Table2[[Event]:[Event]]="Deployed")),"DPLY",IF(SUMPRODUCT((Table2[[Start Date]:[Start Date]]&lt;=J$5)*(Table2[[Return Date]:[Return Date]]&gt;=J$5)*(Table2[[Last Name]:[Last Name]]=$A49)*(Table2[[Event]:[Event]]="TDY")),"TDY",IF(SUMPRODUCT((Table2[[Start Date]:[Start Date]]&lt;=J$5)*(Table2[[Return Date]:[Return Date]]&gt;=J$5)*(Table2[[Last Name]:[Last Name]]=$A49)*(Table2[[Event]:[Event]]="Quarters")),"QTRS",IF(SUMPRODUCT((Table2[[Start Date]:[Start Date]]&lt;=J$5)*(Table2[[Return Date]:[Return Date]]&gt;=J$5)*(Table2[[Last Name]:[Last Name]]=$A49)*(Table2[[Event]:[Event]]="Appt")),"APPT",IF(SUMPRODUCT((Table2[[Start Date]:[Start Date]]&lt;=J$5)*(Table2[[Return Date]:[Return Date]]&gt;=J$5)*(Table2[[Last Name]:[Last Name]]=$A49)*(Table2[[Event]:[Event]]="Bay Orderly")),"BO",IF(SUMPRODUCT((Table2[[Start Date]:[Start Date]]&lt;=J$5)*(Table2[[Return Date]:[Return Date]]&gt;=J$5)*(Table2[[Last Name]:[Last Name]]=$A49)*(Table2[[Event]:[Event]]="Training")),"TRN",IF(SUMPRODUCT((Table2[[Start Date]:[Start Date]]&lt;=J$5)*(Table2[[Return Date]:[Return Date]]&gt;=J$5)*(Table2[[Last Name]:[Last Name]]=$A49)*(Table2[[Event]:[Event]]="PME")),"PME",IF(SUMPRODUCT((Table2[[Start Date]:[Start Date]]&lt;=J$5)*(Table2[[Return Date]:[Return Date]]&gt;=J$5)*(Table2[[Last Name]:[Last Name]]=$A49)*(Table2[[Event]:[Event]]="Leave")),"LV","")))))))),0)</f>
        <v>0</v>
      </c>
      <c r="K49" s="28">
        <f>IF($A49&lt;&gt;"",IF(SUMPRODUCT((Table2[[Start Date]:[Start Date]]&lt;=K$5)*(Table2[[Return Date]:[Return Date]]&gt;=K$5)*(Table2[[Last Name]:[Last Name]]=$A49)*(Table2[[Event]:[Event]]="Deployed")),"DPLY",IF(SUMPRODUCT((Table2[[Start Date]:[Start Date]]&lt;=K$5)*(Table2[[Return Date]:[Return Date]]&gt;=K$5)*(Table2[[Last Name]:[Last Name]]=$A49)*(Table2[[Event]:[Event]]="TDY")),"TDY",IF(SUMPRODUCT((Table2[[Start Date]:[Start Date]]&lt;=K$5)*(Table2[[Return Date]:[Return Date]]&gt;=K$5)*(Table2[[Last Name]:[Last Name]]=$A49)*(Table2[[Event]:[Event]]="Quarters")),"QTRS",IF(SUMPRODUCT((Table2[[Start Date]:[Start Date]]&lt;=K$5)*(Table2[[Return Date]:[Return Date]]&gt;=K$5)*(Table2[[Last Name]:[Last Name]]=$A49)*(Table2[[Event]:[Event]]="Appt")),"APPT",IF(SUMPRODUCT((Table2[[Start Date]:[Start Date]]&lt;=K$5)*(Table2[[Return Date]:[Return Date]]&gt;=K$5)*(Table2[[Last Name]:[Last Name]]=$A49)*(Table2[[Event]:[Event]]="Bay Orderly")),"BO",IF(SUMPRODUCT((Table2[[Start Date]:[Start Date]]&lt;=K$5)*(Table2[[Return Date]:[Return Date]]&gt;=K$5)*(Table2[[Last Name]:[Last Name]]=$A49)*(Table2[[Event]:[Event]]="Training")),"TRN",IF(SUMPRODUCT((Table2[[Start Date]:[Start Date]]&lt;=K$5)*(Table2[[Return Date]:[Return Date]]&gt;=K$5)*(Table2[[Last Name]:[Last Name]]=$A49)*(Table2[[Event]:[Event]]="PME")),"PME",IF(SUMPRODUCT((Table2[[Start Date]:[Start Date]]&lt;=K$5)*(Table2[[Return Date]:[Return Date]]&gt;=K$5)*(Table2[[Last Name]:[Last Name]]=$A49)*(Table2[[Event]:[Event]]="Leave")),"LV","")))))))),0)</f>
        <v>0</v>
      </c>
      <c r="L49" s="28">
        <f>IF($A49&lt;&gt;"",IF(SUMPRODUCT((Table2[[Start Date]:[Start Date]]&lt;=L$5)*(Table2[[Return Date]:[Return Date]]&gt;=L$5)*(Table2[[Last Name]:[Last Name]]=$A49)*(Table2[[Event]:[Event]]="Deployed")),"DPLY",IF(SUMPRODUCT((Table2[[Start Date]:[Start Date]]&lt;=L$5)*(Table2[[Return Date]:[Return Date]]&gt;=L$5)*(Table2[[Last Name]:[Last Name]]=$A49)*(Table2[[Event]:[Event]]="TDY")),"TDY",IF(SUMPRODUCT((Table2[[Start Date]:[Start Date]]&lt;=L$5)*(Table2[[Return Date]:[Return Date]]&gt;=L$5)*(Table2[[Last Name]:[Last Name]]=$A49)*(Table2[[Event]:[Event]]="Quarters")),"QTRS",IF(SUMPRODUCT((Table2[[Start Date]:[Start Date]]&lt;=L$5)*(Table2[[Return Date]:[Return Date]]&gt;=L$5)*(Table2[[Last Name]:[Last Name]]=$A49)*(Table2[[Event]:[Event]]="Appt")),"APPT",IF(SUMPRODUCT((Table2[[Start Date]:[Start Date]]&lt;=L$5)*(Table2[[Return Date]:[Return Date]]&gt;=L$5)*(Table2[[Last Name]:[Last Name]]=$A49)*(Table2[[Event]:[Event]]="Bay Orderly")),"BO",IF(SUMPRODUCT((Table2[[Start Date]:[Start Date]]&lt;=L$5)*(Table2[[Return Date]:[Return Date]]&gt;=L$5)*(Table2[[Last Name]:[Last Name]]=$A49)*(Table2[[Event]:[Event]]="Training")),"TRN",IF(SUMPRODUCT((Table2[[Start Date]:[Start Date]]&lt;=L$5)*(Table2[[Return Date]:[Return Date]]&gt;=L$5)*(Table2[[Last Name]:[Last Name]]=$A49)*(Table2[[Event]:[Event]]="PME")),"PME",IF(SUMPRODUCT((Table2[[Start Date]:[Start Date]]&lt;=L$5)*(Table2[[Return Date]:[Return Date]]&gt;=L$5)*(Table2[[Last Name]:[Last Name]]=$A49)*(Table2[[Event]:[Event]]="Leave")),"LV","")))))))),0)</f>
        <v>0</v>
      </c>
      <c r="M49" s="28">
        <f>IF($A49&lt;&gt;"",IF(SUMPRODUCT((Table2[[Start Date]:[Start Date]]&lt;=M$5)*(Table2[[Return Date]:[Return Date]]&gt;=M$5)*(Table2[[Last Name]:[Last Name]]=$A49)*(Table2[[Event]:[Event]]="Deployed")),"DPLY",IF(SUMPRODUCT((Table2[[Start Date]:[Start Date]]&lt;=M$5)*(Table2[[Return Date]:[Return Date]]&gt;=M$5)*(Table2[[Last Name]:[Last Name]]=$A49)*(Table2[[Event]:[Event]]="TDY")),"TDY",IF(SUMPRODUCT((Table2[[Start Date]:[Start Date]]&lt;=M$5)*(Table2[[Return Date]:[Return Date]]&gt;=M$5)*(Table2[[Last Name]:[Last Name]]=$A49)*(Table2[[Event]:[Event]]="Quarters")),"QTRS",IF(SUMPRODUCT((Table2[[Start Date]:[Start Date]]&lt;=M$5)*(Table2[[Return Date]:[Return Date]]&gt;=M$5)*(Table2[[Last Name]:[Last Name]]=$A49)*(Table2[[Event]:[Event]]="Appt")),"APPT",IF(SUMPRODUCT((Table2[[Start Date]:[Start Date]]&lt;=M$5)*(Table2[[Return Date]:[Return Date]]&gt;=M$5)*(Table2[[Last Name]:[Last Name]]=$A49)*(Table2[[Event]:[Event]]="Bay Orderly")),"BO",IF(SUMPRODUCT((Table2[[Start Date]:[Start Date]]&lt;=M$5)*(Table2[[Return Date]:[Return Date]]&gt;=M$5)*(Table2[[Last Name]:[Last Name]]=$A49)*(Table2[[Event]:[Event]]="Training")),"TRN",IF(SUMPRODUCT((Table2[[Start Date]:[Start Date]]&lt;=M$5)*(Table2[[Return Date]:[Return Date]]&gt;=M$5)*(Table2[[Last Name]:[Last Name]]=$A49)*(Table2[[Event]:[Event]]="PME")),"PME",IF(SUMPRODUCT((Table2[[Start Date]:[Start Date]]&lt;=M$5)*(Table2[[Return Date]:[Return Date]]&gt;=M$5)*(Table2[[Last Name]:[Last Name]]=$A49)*(Table2[[Event]:[Event]]="Leave")),"LV","")))))))),0)</f>
        <v>0</v>
      </c>
      <c r="N49" s="28">
        <f>IF($A49&lt;&gt;"",IF(SUMPRODUCT((Table2[[Start Date]:[Start Date]]&lt;=N$5)*(Table2[[Return Date]:[Return Date]]&gt;=N$5)*(Table2[[Last Name]:[Last Name]]=$A49)*(Table2[[Event]:[Event]]="Deployed")),"DPLY",IF(SUMPRODUCT((Table2[[Start Date]:[Start Date]]&lt;=N$5)*(Table2[[Return Date]:[Return Date]]&gt;=N$5)*(Table2[[Last Name]:[Last Name]]=$A49)*(Table2[[Event]:[Event]]="TDY")),"TDY",IF(SUMPRODUCT((Table2[[Start Date]:[Start Date]]&lt;=N$5)*(Table2[[Return Date]:[Return Date]]&gt;=N$5)*(Table2[[Last Name]:[Last Name]]=$A49)*(Table2[[Event]:[Event]]="Quarters")),"QTRS",IF(SUMPRODUCT((Table2[[Start Date]:[Start Date]]&lt;=N$5)*(Table2[[Return Date]:[Return Date]]&gt;=N$5)*(Table2[[Last Name]:[Last Name]]=$A49)*(Table2[[Event]:[Event]]="Appt")),"APPT",IF(SUMPRODUCT((Table2[[Start Date]:[Start Date]]&lt;=N$5)*(Table2[[Return Date]:[Return Date]]&gt;=N$5)*(Table2[[Last Name]:[Last Name]]=$A49)*(Table2[[Event]:[Event]]="Bay Orderly")),"BO",IF(SUMPRODUCT((Table2[[Start Date]:[Start Date]]&lt;=N$5)*(Table2[[Return Date]:[Return Date]]&gt;=N$5)*(Table2[[Last Name]:[Last Name]]=$A49)*(Table2[[Event]:[Event]]="Training")),"TRN",IF(SUMPRODUCT((Table2[[Start Date]:[Start Date]]&lt;=N$5)*(Table2[[Return Date]:[Return Date]]&gt;=N$5)*(Table2[[Last Name]:[Last Name]]=$A49)*(Table2[[Event]:[Event]]="PME")),"PME",IF(SUMPRODUCT((Table2[[Start Date]:[Start Date]]&lt;=N$5)*(Table2[[Return Date]:[Return Date]]&gt;=N$5)*(Table2[[Last Name]:[Last Name]]=$A49)*(Table2[[Event]:[Event]]="Leave")),"LV","")))))))),0)</f>
        <v>0</v>
      </c>
      <c r="O49" s="28">
        <f>IF($A49&lt;&gt;"",IF(SUMPRODUCT((Table2[[Start Date]:[Start Date]]&lt;=O$5)*(Table2[[Return Date]:[Return Date]]&gt;=O$5)*(Table2[[Last Name]:[Last Name]]=$A49)*(Table2[[Event]:[Event]]="Deployed")),"DPLY",IF(SUMPRODUCT((Table2[[Start Date]:[Start Date]]&lt;=O$5)*(Table2[[Return Date]:[Return Date]]&gt;=O$5)*(Table2[[Last Name]:[Last Name]]=$A49)*(Table2[[Event]:[Event]]="TDY")),"TDY",IF(SUMPRODUCT((Table2[[Start Date]:[Start Date]]&lt;=O$5)*(Table2[[Return Date]:[Return Date]]&gt;=O$5)*(Table2[[Last Name]:[Last Name]]=$A49)*(Table2[[Event]:[Event]]="Quarters")),"QTRS",IF(SUMPRODUCT((Table2[[Start Date]:[Start Date]]&lt;=O$5)*(Table2[[Return Date]:[Return Date]]&gt;=O$5)*(Table2[[Last Name]:[Last Name]]=$A49)*(Table2[[Event]:[Event]]="Appt")),"APPT",IF(SUMPRODUCT((Table2[[Start Date]:[Start Date]]&lt;=O$5)*(Table2[[Return Date]:[Return Date]]&gt;=O$5)*(Table2[[Last Name]:[Last Name]]=$A49)*(Table2[[Event]:[Event]]="Bay Orderly")),"BO",IF(SUMPRODUCT((Table2[[Start Date]:[Start Date]]&lt;=O$5)*(Table2[[Return Date]:[Return Date]]&gt;=O$5)*(Table2[[Last Name]:[Last Name]]=$A49)*(Table2[[Event]:[Event]]="Training")),"TRN",IF(SUMPRODUCT((Table2[[Start Date]:[Start Date]]&lt;=O$5)*(Table2[[Return Date]:[Return Date]]&gt;=O$5)*(Table2[[Last Name]:[Last Name]]=$A49)*(Table2[[Event]:[Event]]="PME")),"PME",IF(SUMPRODUCT((Table2[[Start Date]:[Start Date]]&lt;=O$5)*(Table2[[Return Date]:[Return Date]]&gt;=O$5)*(Table2[[Last Name]:[Last Name]]=$A49)*(Table2[[Event]:[Event]]="Leave")),"LV","")))))))),0)</f>
        <v>0</v>
      </c>
      <c r="P49" s="28">
        <f>IF($A49&lt;&gt;"",IF(SUMPRODUCT((Table2[[Start Date]:[Start Date]]&lt;=P$5)*(Table2[[Return Date]:[Return Date]]&gt;=P$5)*(Table2[[Last Name]:[Last Name]]=$A49)*(Table2[[Event]:[Event]]="Deployed")),"DPLY",IF(SUMPRODUCT((Table2[[Start Date]:[Start Date]]&lt;=P$5)*(Table2[[Return Date]:[Return Date]]&gt;=P$5)*(Table2[[Last Name]:[Last Name]]=$A49)*(Table2[[Event]:[Event]]="TDY")),"TDY",IF(SUMPRODUCT((Table2[[Start Date]:[Start Date]]&lt;=P$5)*(Table2[[Return Date]:[Return Date]]&gt;=P$5)*(Table2[[Last Name]:[Last Name]]=$A49)*(Table2[[Event]:[Event]]="Quarters")),"QTRS",IF(SUMPRODUCT((Table2[[Start Date]:[Start Date]]&lt;=P$5)*(Table2[[Return Date]:[Return Date]]&gt;=P$5)*(Table2[[Last Name]:[Last Name]]=$A49)*(Table2[[Event]:[Event]]="Appt")),"APPT",IF(SUMPRODUCT((Table2[[Start Date]:[Start Date]]&lt;=P$5)*(Table2[[Return Date]:[Return Date]]&gt;=P$5)*(Table2[[Last Name]:[Last Name]]=$A49)*(Table2[[Event]:[Event]]="Bay Orderly")),"BO",IF(SUMPRODUCT((Table2[[Start Date]:[Start Date]]&lt;=P$5)*(Table2[[Return Date]:[Return Date]]&gt;=P$5)*(Table2[[Last Name]:[Last Name]]=$A49)*(Table2[[Event]:[Event]]="Training")),"TRN",IF(SUMPRODUCT((Table2[[Start Date]:[Start Date]]&lt;=P$5)*(Table2[[Return Date]:[Return Date]]&gt;=P$5)*(Table2[[Last Name]:[Last Name]]=$A49)*(Table2[[Event]:[Event]]="PME")),"PME",IF(SUMPRODUCT((Table2[[Start Date]:[Start Date]]&lt;=P$5)*(Table2[[Return Date]:[Return Date]]&gt;=P$5)*(Table2[[Last Name]:[Last Name]]=$A49)*(Table2[[Event]:[Event]]="Leave")),"LV","")))))))),0)</f>
        <v>0</v>
      </c>
      <c r="Q49" s="28">
        <f>IF($A49&lt;&gt;"",IF(SUMPRODUCT((Table2[[Start Date]:[Start Date]]&lt;=Q$5)*(Table2[[Return Date]:[Return Date]]&gt;=Q$5)*(Table2[[Last Name]:[Last Name]]=$A49)*(Table2[[Event]:[Event]]="Deployed")),"DPLY",IF(SUMPRODUCT((Table2[[Start Date]:[Start Date]]&lt;=Q$5)*(Table2[[Return Date]:[Return Date]]&gt;=Q$5)*(Table2[[Last Name]:[Last Name]]=$A49)*(Table2[[Event]:[Event]]="TDY")),"TDY",IF(SUMPRODUCT((Table2[[Start Date]:[Start Date]]&lt;=Q$5)*(Table2[[Return Date]:[Return Date]]&gt;=Q$5)*(Table2[[Last Name]:[Last Name]]=$A49)*(Table2[[Event]:[Event]]="Quarters")),"QTRS",IF(SUMPRODUCT((Table2[[Start Date]:[Start Date]]&lt;=Q$5)*(Table2[[Return Date]:[Return Date]]&gt;=Q$5)*(Table2[[Last Name]:[Last Name]]=$A49)*(Table2[[Event]:[Event]]="Appt")),"APPT",IF(SUMPRODUCT((Table2[[Start Date]:[Start Date]]&lt;=Q$5)*(Table2[[Return Date]:[Return Date]]&gt;=Q$5)*(Table2[[Last Name]:[Last Name]]=$A49)*(Table2[[Event]:[Event]]="Bay Orderly")),"BO",IF(SUMPRODUCT((Table2[[Start Date]:[Start Date]]&lt;=Q$5)*(Table2[[Return Date]:[Return Date]]&gt;=Q$5)*(Table2[[Last Name]:[Last Name]]=$A49)*(Table2[[Event]:[Event]]="Training")),"TRN",IF(SUMPRODUCT((Table2[[Start Date]:[Start Date]]&lt;=Q$5)*(Table2[[Return Date]:[Return Date]]&gt;=Q$5)*(Table2[[Last Name]:[Last Name]]=$A49)*(Table2[[Event]:[Event]]="PME")),"PME",IF(SUMPRODUCT((Table2[[Start Date]:[Start Date]]&lt;=Q$5)*(Table2[[Return Date]:[Return Date]]&gt;=Q$5)*(Table2[[Last Name]:[Last Name]]=$A49)*(Table2[[Event]:[Event]]="Leave")),"LV","")))))))),0)</f>
        <v>0</v>
      </c>
      <c r="R49" s="28">
        <f>IF($A49&lt;&gt;"",IF(SUMPRODUCT((Table2[[Start Date]:[Start Date]]&lt;=R$5)*(Table2[[Return Date]:[Return Date]]&gt;=R$5)*(Table2[[Last Name]:[Last Name]]=$A49)*(Table2[[Event]:[Event]]="Deployed")),"DPLY",IF(SUMPRODUCT((Table2[[Start Date]:[Start Date]]&lt;=R$5)*(Table2[[Return Date]:[Return Date]]&gt;=R$5)*(Table2[[Last Name]:[Last Name]]=$A49)*(Table2[[Event]:[Event]]="TDY")),"TDY",IF(SUMPRODUCT((Table2[[Start Date]:[Start Date]]&lt;=R$5)*(Table2[[Return Date]:[Return Date]]&gt;=R$5)*(Table2[[Last Name]:[Last Name]]=$A49)*(Table2[[Event]:[Event]]="Quarters")),"QTRS",IF(SUMPRODUCT((Table2[[Start Date]:[Start Date]]&lt;=R$5)*(Table2[[Return Date]:[Return Date]]&gt;=R$5)*(Table2[[Last Name]:[Last Name]]=$A49)*(Table2[[Event]:[Event]]="Appt")),"APPT",IF(SUMPRODUCT((Table2[[Start Date]:[Start Date]]&lt;=R$5)*(Table2[[Return Date]:[Return Date]]&gt;=R$5)*(Table2[[Last Name]:[Last Name]]=$A49)*(Table2[[Event]:[Event]]="Bay Orderly")),"BO",IF(SUMPRODUCT((Table2[[Start Date]:[Start Date]]&lt;=R$5)*(Table2[[Return Date]:[Return Date]]&gt;=R$5)*(Table2[[Last Name]:[Last Name]]=$A49)*(Table2[[Event]:[Event]]="Training")),"TRN",IF(SUMPRODUCT((Table2[[Start Date]:[Start Date]]&lt;=R$5)*(Table2[[Return Date]:[Return Date]]&gt;=R$5)*(Table2[[Last Name]:[Last Name]]=$A49)*(Table2[[Event]:[Event]]="PME")),"PME",IF(SUMPRODUCT((Table2[[Start Date]:[Start Date]]&lt;=R$5)*(Table2[[Return Date]:[Return Date]]&gt;=R$5)*(Table2[[Last Name]:[Last Name]]=$A49)*(Table2[[Event]:[Event]]="Leave")),"LV","")))))))),0)</f>
        <v>0</v>
      </c>
      <c r="S49" s="28">
        <f>IF($A49&lt;&gt;"",IF(SUMPRODUCT((Table2[[Start Date]:[Start Date]]&lt;=S$5)*(Table2[[Return Date]:[Return Date]]&gt;=S$5)*(Table2[[Last Name]:[Last Name]]=$A49)*(Table2[[Event]:[Event]]="Deployed")),"DPLY",IF(SUMPRODUCT((Table2[[Start Date]:[Start Date]]&lt;=S$5)*(Table2[[Return Date]:[Return Date]]&gt;=S$5)*(Table2[[Last Name]:[Last Name]]=$A49)*(Table2[[Event]:[Event]]="TDY")),"TDY",IF(SUMPRODUCT((Table2[[Start Date]:[Start Date]]&lt;=S$5)*(Table2[[Return Date]:[Return Date]]&gt;=S$5)*(Table2[[Last Name]:[Last Name]]=$A49)*(Table2[[Event]:[Event]]="Quarters")),"QTRS",IF(SUMPRODUCT((Table2[[Start Date]:[Start Date]]&lt;=S$5)*(Table2[[Return Date]:[Return Date]]&gt;=S$5)*(Table2[[Last Name]:[Last Name]]=$A49)*(Table2[[Event]:[Event]]="Appt")),"APPT",IF(SUMPRODUCT((Table2[[Start Date]:[Start Date]]&lt;=S$5)*(Table2[[Return Date]:[Return Date]]&gt;=S$5)*(Table2[[Last Name]:[Last Name]]=$A49)*(Table2[[Event]:[Event]]="Bay Orderly")),"BO",IF(SUMPRODUCT((Table2[[Start Date]:[Start Date]]&lt;=S$5)*(Table2[[Return Date]:[Return Date]]&gt;=S$5)*(Table2[[Last Name]:[Last Name]]=$A49)*(Table2[[Event]:[Event]]="Training")),"TRN",IF(SUMPRODUCT((Table2[[Start Date]:[Start Date]]&lt;=S$5)*(Table2[[Return Date]:[Return Date]]&gt;=S$5)*(Table2[[Last Name]:[Last Name]]=$A49)*(Table2[[Event]:[Event]]="PME")),"PME",IF(SUMPRODUCT((Table2[[Start Date]:[Start Date]]&lt;=S$5)*(Table2[[Return Date]:[Return Date]]&gt;=S$5)*(Table2[[Last Name]:[Last Name]]=$A49)*(Table2[[Event]:[Event]]="Leave")),"LV","")))))))),0)</f>
        <v>0</v>
      </c>
      <c r="T49" s="28">
        <f>IF($A49&lt;&gt;"",IF(SUMPRODUCT((Table2[[Start Date]:[Start Date]]&lt;=T$5)*(Table2[[Return Date]:[Return Date]]&gt;=T$5)*(Table2[[Last Name]:[Last Name]]=$A49)*(Table2[[Event]:[Event]]="Deployed")),"DPLY",IF(SUMPRODUCT((Table2[[Start Date]:[Start Date]]&lt;=T$5)*(Table2[[Return Date]:[Return Date]]&gt;=T$5)*(Table2[[Last Name]:[Last Name]]=$A49)*(Table2[[Event]:[Event]]="TDY")),"TDY",IF(SUMPRODUCT((Table2[[Start Date]:[Start Date]]&lt;=T$5)*(Table2[[Return Date]:[Return Date]]&gt;=T$5)*(Table2[[Last Name]:[Last Name]]=$A49)*(Table2[[Event]:[Event]]="Quarters")),"QTRS",IF(SUMPRODUCT((Table2[[Start Date]:[Start Date]]&lt;=T$5)*(Table2[[Return Date]:[Return Date]]&gt;=T$5)*(Table2[[Last Name]:[Last Name]]=$A49)*(Table2[[Event]:[Event]]="Appt")),"APPT",IF(SUMPRODUCT((Table2[[Start Date]:[Start Date]]&lt;=T$5)*(Table2[[Return Date]:[Return Date]]&gt;=T$5)*(Table2[[Last Name]:[Last Name]]=$A49)*(Table2[[Event]:[Event]]="Bay Orderly")),"BO",IF(SUMPRODUCT((Table2[[Start Date]:[Start Date]]&lt;=T$5)*(Table2[[Return Date]:[Return Date]]&gt;=T$5)*(Table2[[Last Name]:[Last Name]]=$A49)*(Table2[[Event]:[Event]]="Training")),"TRN",IF(SUMPRODUCT((Table2[[Start Date]:[Start Date]]&lt;=T$5)*(Table2[[Return Date]:[Return Date]]&gt;=T$5)*(Table2[[Last Name]:[Last Name]]=$A49)*(Table2[[Event]:[Event]]="PME")),"PME",IF(SUMPRODUCT((Table2[[Start Date]:[Start Date]]&lt;=T$5)*(Table2[[Return Date]:[Return Date]]&gt;=T$5)*(Table2[[Last Name]:[Last Name]]=$A49)*(Table2[[Event]:[Event]]="Leave")),"LV","")))))))),0)</f>
        <v>0</v>
      </c>
      <c r="U49" s="28">
        <f>IF($A49&lt;&gt;"",IF(SUMPRODUCT((Table2[[Start Date]:[Start Date]]&lt;=U$5)*(Table2[[Return Date]:[Return Date]]&gt;=U$5)*(Table2[[Last Name]:[Last Name]]=$A49)*(Table2[[Event]:[Event]]="Deployed")),"DPLY",IF(SUMPRODUCT((Table2[[Start Date]:[Start Date]]&lt;=U$5)*(Table2[[Return Date]:[Return Date]]&gt;=U$5)*(Table2[[Last Name]:[Last Name]]=$A49)*(Table2[[Event]:[Event]]="TDY")),"TDY",IF(SUMPRODUCT((Table2[[Start Date]:[Start Date]]&lt;=U$5)*(Table2[[Return Date]:[Return Date]]&gt;=U$5)*(Table2[[Last Name]:[Last Name]]=$A49)*(Table2[[Event]:[Event]]="Quarters")),"QTRS",IF(SUMPRODUCT((Table2[[Start Date]:[Start Date]]&lt;=U$5)*(Table2[[Return Date]:[Return Date]]&gt;=U$5)*(Table2[[Last Name]:[Last Name]]=$A49)*(Table2[[Event]:[Event]]="Appt")),"APPT",IF(SUMPRODUCT((Table2[[Start Date]:[Start Date]]&lt;=U$5)*(Table2[[Return Date]:[Return Date]]&gt;=U$5)*(Table2[[Last Name]:[Last Name]]=$A49)*(Table2[[Event]:[Event]]="Bay Orderly")),"BO",IF(SUMPRODUCT((Table2[[Start Date]:[Start Date]]&lt;=U$5)*(Table2[[Return Date]:[Return Date]]&gt;=U$5)*(Table2[[Last Name]:[Last Name]]=$A49)*(Table2[[Event]:[Event]]="Training")),"TRN",IF(SUMPRODUCT((Table2[[Start Date]:[Start Date]]&lt;=U$5)*(Table2[[Return Date]:[Return Date]]&gt;=U$5)*(Table2[[Last Name]:[Last Name]]=$A49)*(Table2[[Event]:[Event]]="PME")),"PME",IF(SUMPRODUCT((Table2[[Start Date]:[Start Date]]&lt;=U$5)*(Table2[[Return Date]:[Return Date]]&gt;=U$5)*(Table2[[Last Name]:[Last Name]]=$A49)*(Table2[[Event]:[Event]]="Leave")),"LV","")))))))),0)</f>
        <v>0</v>
      </c>
      <c r="V49" s="28">
        <f>IF($A49&lt;&gt;"",IF(SUMPRODUCT((Table2[[Start Date]:[Start Date]]&lt;=V$5)*(Table2[[Return Date]:[Return Date]]&gt;=V$5)*(Table2[[Last Name]:[Last Name]]=$A49)*(Table2[[Event]:[Event]]="Deployed")),"DPLY",IF(SUMPRODUCT((Table2[[Start Date]:[Start Date]]&lt;=V$5)*(Table2[[Return Date]:[Return Date]]&gt;=V$5)*(Table2[[Last Name]:[Last Name]]=$A49)*(Table2[[Event]:[Event]]="TDY")),"TDY",IF(SUMPRODUCT((Table2[[Start Date]:[Start Date]]&lt;=V$5)*(Table2[[Return Date]:[Return Date]]&gt;=V$5)*(Table2[[Last Name]:[Last Name]]=$A49)*(Table2[[Event]:[Event]]="Quarters")),"QTRS",IF(SUMPRODUCT((Table2[[Start Date]:[Start Date]]&lt;=V$5)*(Table2[[Return Date]:[Return Date]]&gt;=V$5)*(Table2[[Last Name]:[Last Name]]=$A49)*(Table2[[Event]:[Event]]="Appt")),"APPT",IF(SUMPRODUCT((Table2[[Start Date]:[Start Date]]&lt;=V$5)*(Table2[[Return Date]:[Return Date]]&gt;=V$5)*(Table2[[Last Name]:[Last Name]]=$A49)*(Table2[[Event]:[Event]]="Bay Orderly")),"BO",IF(SUMPRODUCT((Table2[[Start Date]:[Start Date]]&lt;=V$5)*(Table2[[Return Date]:[Return Date]]&gt;=V$5)*(Table2[[Last Name]:[Last Name]]=$A49)*(Table2[[Event]:[Event]]="Training")),"TRN",IF(SUMPRODUCT((Table2[[Start Date]:[Start Date]]&lt;=V$5)*(Table2[[Return Date]:[Return Date]]&gt;=V$5)*(Table2[[Last Name]:[Last Name]]=$A49)*(Table2[[Event]:[Event]]="PME")),"PME",IF(SUMPRODUCT((Table2[[Start Date]:[Start Date]]&lt;=V$5)*(Table2[[Return Date]:[Return Date]]&gt;=V$5)*(Table2[[Last Name]:[Last Name]]=$A49)*(Table2[[Event]:[Event]]="Leave")),"LV","")))))))),0)</f>
        <v>0</v>
      </c>
      <c r="W49" s="28">
        <f>IF($A49&lt;&gt;"",IF(SUMPRODUCT((Table2[[Start Date]:[Start Date]]&lt;=W$5)*(Table2[[Return Date]:[Return Date]]&gt;=W$5)*(Table2[[Last Name]:[Last Name]]=$A49)*(Table2[[Event]:[Event]]="Deployed")),"DPLY",IF(SUMPRODUCT((Table2[[Start Date]:[Start Date]]&lt;=W$5)*(Table2[[Return Date]:[Return Date]]&gt;=W$5)*(Table2[[Last Name]:[Last Name]]=$A49)*(Table2[[Event]:[Event]]="TDY")),"TDY",IF(SUMPRODUCT((Table2[[Start Date]:[Start Date]]&lt;=W$5)*(Table2[[Return Date]:[Return Date]]&gt;=W$5)*(Table2[[Last Name]:[Last Name]]=$A49)*(Table2[[Event]:[Event]]="Quarters")),"QTRS",IF(SUMPRODUCT((Table2[[Start Date]:[Start Date]]&lt;=W$5)*(Table2[[Return Date]:[Return Date]]&gt;=W$5)*(Table2[[Last Name]:[Last Name]]=$A49)*(Table2[[Event]:[Event]]="Appt")),"APPT",IF(SUMPRODUCT((Table2[[Start Date]:[Start Date]]&lt;=W$5)*(Table2[[Return Date]:[Return Date]]&gt;=W$5)*(Table2[[Last Name]:[Last Name]]=$A49)*(Table2[[Event]:[Event]]="Bay Orderly")),"BO",IF(SUMPRODUCT((Table2[[Start Date]:[Start Date]]&lt;=W$5)*(Table2[[Return Date]:[Return Date]]&gt;=W$5)*(Table2[[Last Name]:[Last Name]]=$A49)*(Table2[[Event]:[Event]]="Training")),"TRN",IF(SUMPRODUCT((Table2[[Start Date]:[Start Date]]&lt;=W$5)*(Table2[[Return Date]:[Return Date]]&gt;=W$5)*(Table2[[Last Name]:[Last Name]]=$A49)*(Table2[[Event]:[Event]]="PME")),"PME",IF(SUMPRODUCT((Table2[[Start Date]:[Start Date]]&lt;=W$5)*(Table2[[Return Date]:[Return Date]]&gt;=W$5)*(Table2[[Last Name]:[Last Name]]=$A49)*(Table2[[Event]:[Event]]="Leave")),"LV","")))))))),0)</f>
        <v>0</v>
      </c>
      <c r="X49" s="28">
        <f>IF($A49&lt;&gt;"",IF(SUMPRODUCT((Table2[[Start Date]:[Start Date]]&lt;=X$5)*(Table2[[Return Date]:[Return Date]]&gt;=X$5)*(Table2[[Last Name]:[Last Name]]=$A49)*(Table2[[Event]:[Event]]="Deployed")),"DPLY",IF(SUMPRODUCT((Table2[[Start Date]:[Start Date]]&lt;=X$5)*(Table2[[Return Date]:[Return Date]]&gt;=X$5)*(Table2[[Last Name]:[Last Name]]=$A49)*(Table2[[Event]:[Event]]="TDY")),"TDY",IF(SUMPRODUCT((Table2[[Start Date]:[Start Date]]&lt;=X$5)*(Table2[[Return Date]:[Return Date]]&gt;=X$5)*(Table2[[Last Name]:[Last Name]]=$A49)*(Table2[[Event]:[Event]]="Quarters")),"QTRS",IF(SUMPRODUCT((Table2[[Start Date]:[Start Date]]&lt;=X$5)*(Table2[[Return Date]:[Return Date]]&gt;=X$5)*(Table2[[Last Name]:[Last Name]]=$A49)*(Table2[[Event]:[Event]]="Appt")),"APPT",IF(SUMPRODUCT((Table2[[Start Date]:[Start Date]]&lt;=X$5)*(Table2[[Return Date]:[Return Date]]&gt;=X$5)*(Table2[[Last Name]:[Last Name]]=$A49)*(Table2[[Event]:[Event]]="Bay Orderly")),"BO",IF(SUMPRODUCT((Table2[[Start Date]:[Start Date]]&lt;=X$5)*(Table2[[Return Date]:[Return Date]]&gt;=X$5)*(Table2[[Last Name]:[Last Name]]=$A49)*(Table2[[Event]:[Event]]="Training")),"TRN",IF(SUMPRODUCT((Table2[[Start Date]:[Start Date]]&lt;=X$5)*(Table2[[Return Date]:[Return Date]]&gt;=X$5)*(Table2[[Last Name]:[Last Name]]=$A49)*(Table2[[Event]:[Event]]="PME")),"PME",IF(SUMPRODUCT((Table2[[Start Date]:[Start Date]]&lt;=X$5)*(Table2[[Return Date]:[Return Date]]&gt;=X$5)*(Table2[[Last Name]:[Last Name]]=$A49)*(Table2[[Event]:[Event]]="Leave")),"LV","")))))))),0)</f>
        <v>0</v>
      </c>
      <c r="Y49" s="28">
        <f>IF($A49&lt;&gt;"",IF(SUMPRODUCT((Table2[[Start Date]:[Start Date]]&lt;=Y$5)*(Table2[[Return Date]:[Return Date]]&gt;=Y$5)*(Table2[[Last Name]:[Last Name]]=$A49)*(Table2[[Event]:[Event]]="Deployed")),"DPLY",IF(SUMPRODUCT((Table2[[Start Date]:[Start Date]]&lt;=Y$5)*(Table2[[Return Date]:[Return Date]]&gt;=Y$5)*(Table2[[Last Name]:[Last Name]]=$A49)*(Table2[[Event]:[Event]]="TDY")),"TDY",IF(SUMPRODUCT((Table2[[Start Date]:[Start Date]]&lt;=Y$5)*(Table2[[Return Date]:[Return Date]]&gt;=Y$5)*(Table2[[Last Name]:[Last Name]]=$A49)*(Table2[[Event]:[Event]]="Quarters")),"QTRS",IF(SUMPRODUCT((Table2[[Start Date]:[Start Date]]&lt;=Y$5)*(Table2[[Return Date]:[Return Date]]&gt;=Y$5)*(Table2[[Last Name]:[Last Name]]=$A49)*(Table2[[Event]:[Event]]="Appt")),"APPT",IF(SUMPRODUCT((Table2[[Start Date]:[Start Date]]&lt;=Y$5)*(Table2[[Return Date]:[Return Date]]&gt;=Y$5)*(Table2[[Last Name]:[Last Name]]=$A49)*(Table2[[Event]:[Event]]="Bay Orderly")),"BO",IF(SUMPRODUCT((Table2[[Start Date]:[Start Date]]&lt;=Y$5)*(Table2[[Return Date]:[Return Date]]&gt;=Y$5)*(Table2[[Last Name]:[Last Name]]=$A49)*(Table2[[Event]:[Event]]="Training")),"TRN",IF(SUMPRODUCT((Table2[[Start Date]:[Start Date]]&lt;=Y$5)*(Table2[[Return Date]:[Return Date]]&gt;=Y$5)*(Table2[[Last Name]:[Last Name]]=$A49)*(Table2[[Event]:[Event]]="PME")),"PME",IF(SUMPRODUCT((Table2[[Start Date]:[Start Date]]&lt;=Y$5)*(Table2[[Return Date]:[Return Date]]&gt;=Y$5)*(Table2[[Last Name]:[Last Name]]=$A49)*(Table2[[Event]:[Event]]="Leave")),"LV","")))))))),0)</f>
        <v>0</v>
      </c>
      <c r="Z49" s="28">
        <f>IF($A49&lt;&gt;"",IF(SUMPRODUCT((Table2[[Start Date]:[Start Date]]&lt;=Z$5)*(Table2[[Return Date]:[Return Date]]&gt;=Z$5)*(Table2[[Last Name]:[Last Name]]=$A49)*(Table2[[Event]:[Event]]="Deployed")),"DPLY",IF(SUMPRODUCT((Table2[[Start Date]:[Start Date]]&lt;=Z$5)*(Table2[[Return Date]:[Return Date]]&gt;=Z$5)*(Table2[[Last Name]:[Last Name]]=$A49)*(Table2[[Event]:[Event]]="TDY")),"TDY",IF(SUMPRODUCT((Table2[[Start Date]:[Start Date]]&lt;=Z$5)*(Table2[[Return Date]:[Return Date]]&gt;=Z$5)*(Table2[[Last Name]:[Last Name]]=$A49)*(Table2[[Event]:[Event]]="Quarters")),"QTRS",IF(SUMPRODUCT((Table2[[Start Date]:[Start Date]]&lt;=Z$5)*(Table2[[Return Date]:[Return Date]]&gt;=Z$5)*(Table2[[Last Name]:[Last Name]]=$A49)*(Table2[[Event]:[Event]]="Appt")),"APPT",IF(SUMPRODUCT((Table2[[Start Date]:[Start Date]]&lt;=Z$5)*(Table2[[Return Date]:[Return Date]]&gt;=Z$5)*(Table2[[Last Name]:[Last Name]]=$A49)*(Table2[[Event]:[Event]]="Bay Orderly")),"BO",IF(SUMPRODUCT((Table2[[Start Date]:[Start Date]]&lt;=Z$5)*(Table2[[Return Date]:[Return Date]]&gt;=Z$5)*(Table2[[Last Name]:[Last Name]]=$A49)*(Table2[[Event]:[Event]]="Training")),"TRN",IF(SUMPRODUCT((Table2[[Start Date]:[Start Date]]&lt;=Z$5)*(Table2[[Return Date]:[Return Date]]&gt;=Z$5)*(Table2[[Last Name]:[Last Name]]=$A49)*(Table2[[Event]:[Event]]="PME")),"PME",IF(SUMPRODUCT((Table2[[Start Date]:[Start Date]]&lt;=Z$5)*(Table2[[Return Date]:[Return Date]]&gt;=Z$5)*(Table2[[Last Name]:[Last Name]]=$A49)*(Table2[[Event]:[Event]]="Leave")),"LV","")))))))),0)</f>
        <v>0</v>
      </c>
      <c r="AA49" s="28">
        <f>IF($A49&lt;&gt;"",IF(SUMPRODUCT((Table2[[Start Date]:[Start Date]]&lt;=AA$5)*(Table2[[Return Date]:[Return Date]]&gt;=AA$5)*(Table2[[Last Name]:[Last Name]]=$A49)*(Table2[[Event]:[Event]]="Deployed")),"DPLY",IF(SUMPRODUCT((Table2[[Start Date]:[Start Date]]&lt;=AA$5)*(Table2[[Return Date]:[Return Date]]&gt;=AA$5)*(Table2[[Last Name]:[Last Name]]=$A49)*(Table2[[Event]:[Event]]="TDY")),"TDY",IF(SUMPRODUCT((Table2[[Start Date]:[Start Date]]&lt;=AA$5)*(Table2[[Return Date]:[Return Date]]&gt;=AA$5)*(Table2[[Last Name]:[Last Name]]=$A49)*(Table2[[Event]:[Event]]="Quarters")),"QTRS",IF(SUMPRODUCT((Table2[[Start Date]:[Start Date]]&lt;=AA$5)*(Table2[[Return Date]:[Return Date]]&gt;=AA$5)*(Table2[[Last Name]:[Last Name]]=$A49)*(Table2[[Event]:[Event]]="Appt")),"APPT",IF(SUMPRODUCT((Table2[[Start Date]:[Start Date]]&lt;=AA$5)*(Table2[[Return Date]:[Return Date]]&gt;=AA$5)*(Table2[[Last Name]:[Last Name]]=$A49)*(Table2[[Event]:[Event]]="Bay Orderly")),"BO",IF(SUMPRODUCT((Table2[[Start Date]:[Start Date]]&lt;=AA$5)*(Table2[[Return Date]:[Return Date]]&gt;=AA$5)*(Table2[[Last Name]:[Last Name]]=$A49)*(Table2[[Event]:[Event]]="Training")),"TRN",IF(SUMPRODUCT((Table2[[Start Date]:[Start Date]]&lt;=AA$5)*(Table2[[Return Date]:[Return Date]]&gt;=AA$5)*(Table2[[Last Name]:[Last Name]]=$A49)*(Table2[[Event]:[Event]]="PME")),"PME",IF(SUMPRODUCT((Table2[[Start Date]:[Start Date]]&lt;=AA$5)*(Table2[[Return Date]:[Return Date]]&gt;=AA$5)*(Table2[[Last Name]:[Last Name]]=$A49)*(Table2[[Event]:[Event]]="Leave")),"LV","")))))))),0)</f>
        <v>0</v>
      </c>
      <c r="AB49" s="28">
        <f>IF($A49&lt;&gt;"",IF(SUMPRODUCT((Table2[[Start Date]:[Start Date]]&lt;=AB$5)*(Table2[[Return Date]:[Return Date]]&gt;=AB$5)*(Table2[[Last Name]:[Last Name]]=$A49)*(Table2[[Event]:[Event]]="Deployed")),"DPLY",IF(SUMPRODUCT((Table2[[Start Date]:[Start Date]]&lt;=AB$5)*(Table2[[Return Date]:[Return Date]]&gt;=AB$5)*(Table2[[Last Name]:[Last Name]]=$A49)*(Table2[[Event]:[Event]]="TDY")),"TDY",IF(SUMPRODUCT((Table2[[Start Date]:[Start Date]]&lt;=AB$5)*(Table2[[Return Date]:[Return Date]]&gt;=AB$5)*(Table2[[Last Name]:[Last Name]]=$A49)*(Table2[[Event]:[Event]]="Quarters")),"QTRS",IF(SUMPRODUCT((Table2[[Start Date]:[Start Date]]&lt;=AB$5)*(Table2[[Return Date]:[Return Date]]&gt;=AB$5)*(Table2[[Last Name]:[Last Name]]=$A49)*(Table2[[Event]:[Event]]="Appt")),"APPT",IF(SUMPRODUCT((Table2[[Start Date]:[Start Date]]&lt;=AB$5)*(Table2[[Return Date]:[Return Date]]&gt;=AB$5)*(Table2[[Last Name]:[Last Name]]=$A49)*(Table2[[Event]:[Event]]="Bay Orderly")),"BO",IF(SUMPRODUCT((Table2[[Start Date]:[Start Date]]&lt;=AB$5)*(Table2[[Return Date]:[Return Date]]&gt;=AB$5)*(Table2[[Last Name]:[Last Name]]=$A49)*(Table2[[Event]:[Event]]="Training")),"TRN",IF(SUMPRODUCT((Table2[[Start Date]:[Start Date]]&lt;=AB$5)*(Table2[[Return Date]:[Return Date]]&gt;=AB$5)*(Table2[[Last Name]:[Last Name]]=$A49)*(Table2[[Event]:[Event]]="PME")),"PME",IF(SUMPRODUCT((Table2[[Start Date]:[Start Date]]&lt;=AB$5)*(Table2[[Return Date]:[Return Date]]&gt;=AB$5)*(Table2[[Last Name]:[Last Name]]=$A49)*(Table2[[Event]:[Event]]="Leave")),"LV","")))))))),0)</f>
        <v>0</v>
      </c>
      <c r="AC49" s="28">
        <f>IF($A49&lt;&gt;"",IF(SUMPRODUCT((Table2[[Start Date]:[Start Date]]&lt;=AC$5)*(Table2[[Return Date]:[Return Date]]&gt;=AC$5)*(Table2[[Last Name]:[Last Name]]=$A49)*(Table2[[Event]:[Event]]="Deployed")),"DPLY",IF(SUMPRODUCT((Table2[[Start Date]:[Start Date]]&lt;=AC$5)*(Table2[[Return Date]:[Return Date]]&gt;=AC$5)*(Table2[[Last Name]:[Last Name]]=$A49)*(Table2[[Event]:[Event]]="TDY")),"TDY",IF(SUMPRODUCT((Table2[[Start Date]:[Start Date]]&lt;=AC$5)*(Table2[[Return Date]:[Return Date]]&gt;=AC$5)*(Table2[[Last Name]:[Last Name]]=$A49)*(Table2[[Event]:[Event]]="Quarters")),"QTRS",IF(SUMPRODUCT((Table2[[Start Date]:[Start Date]]&lt;=AC$5)*(Table2[[Return Date]:[Return Date]]&gt;=AC$5)*(Table2[[Last Name]:[Last Name]]=$A49)*(Table2[[Event]:[Event]]="Appt")),"APPT",IF(SUMPRODUCT((Table2[[Start Date]:[Start Date]]&lt;=AC$5)*(Table2[[Return Date]:[Return Date]]&gt;=AC$5)*(Table2[[Last Name]:[Last Name]]=$A49)*(Table2[[Event]:[Event]]="Bay Orderly")),"BO",IF(SUMPRODUCT((Table2[[Start Date]:[Start Date]]&lt;=AC$5)*(Table2[[Return Date]:[Return Date]]&gt;=AC$5)*(Table2[[Last Name]:[Last Name]]=$A49)*(Table2[[Event]:[Event]]="Training")),"TRN",IF(SUMPRODUCT((Table2[[Start Date]:[Start Date]]&lt;=AC$5)*(Table2[[Return Date]:[Return Date]]&gt;=AC$5)*(Table2[[Last Name]:[Last Name]]=$A49)*(Table2[[Event]:[Event]]="PME")),"PME",IF(SUMPRODUCT((Table2[[Start Date]:[Start Date]]&lt;=AC$5)*(Table2[[Return Date]:[Return Date]]&gt;=AC$5)*(Table2[[Last Name]:[Last Name]]=$A49)*(Table2[[Event]:[Event]]="Leave")),"LV","")))))))),0)</f>
        <v>0</v>
      </c>
      <c r="AD49" s="28">
        <f>IF($A49&lt;&gt;"",IF(SUMPRODUCT((Table2[[Start Date]:[Start Date]]&lt;=AD$5)*(Table2[[Return Date]:[Return Date]]&gt;=AD$5)*(Table2[[Last Name]:[Last Name]]=$A49)*(Table2[[Event]:[Event]]="Deployed")),"DPLY",IF(SUMPRODUCT((Table2[[Start Date]:[Start Date]]&lt;=AD$5)*(Table2[[Return Date]:[Return Date]]&gt;=AD$5)*(Table2[[Last Name]:[Last Name]]=$A49)*(Table2[[Event]:[Event]]="TDY")),"TDY",IF(SUMPRODUCT((Table2[[Start Date]:[Start Date]]&lt;=AD$5)*(Table2[[Return Date]:[Return Date]]&gt;=AD$5)*(Table2[[Last Name]:[Last Name]]=$A49)*(Table2[[Event]:[Event]]="Quarters")),"QTRS",IF(SUMPRODUCT((Table2[[Start Date]:[Start Date]]&lt;=AD$5)*(Table2[[Return Date]:[Return Date]]&gt;=AD$5)*(Table2[[Last Name]:[Last Name]]=$A49)*(Table2[[Event]:[Event]]="Appt")),"APPT",IF(SUMPRODUCT((Table2[[Start Date]:[Start Date]]&lt;=AD$5)*(Table2[[Return Date]:[Return Date]]&gt;=AD$5)*(Table2[[Last Name]:[Last Name]]=$A49)*(Table2[[Event]:[Event]]="Bay Orderly")),"BO",IF(SUMPRODUCT((Table2[[Start Date]:[Start Date]]&lt;=AD$5)*(Table2[[Return Date]:[Return Date]]&gt;=AD$5)*(Table2[[Last Name]:[Last Name]]=$A49)*(Table2[[Event]:[Event]]="Training")),"TRN",IF(SUMPRODUCT((Table2[[Start Date]:[Start Date]]&lt;=AD$5)*(Table2[[Return Date]:[Return Date]]&gt;=AD$5)*(Table2[[Last Name]:[Last Name]]=$A49)*(Table2[[Event]:[Event]]="PME")),"PME",IF(SUMPRODUCT((Table2[[Start Date]:[Start Date]]&lt;=AD$5)*(Table2[[Return Date]:[Return Date]]&gt;=AD$5)*(Table2[[Last Name]:[Last Name]]=$A49)*(Table2[[Event]:[Event]]="Leave")),"LV","")))))))),0)</f>
        <v>0</v>
      </c>
      <c r="AE49" s="28">
        <f>IF($A49&lt;&gt;"",IF(SUMPRODUCT((Table2[[Start Date]:[Start Date]]&lt;=AE$5)*(Table2[[Return Date]:[Return Date]]&gt;=AE$5)*(Table2[[Last Name]:[Last Name]]=$A49)*(Table2[[Event]:[Event]]="Deployed")),"DPLY",IF(SUMPRODUCT((Table2[[Start Date]:[Start Date]]&lt;=AE$5)*(Table2[[Return Date]:[Return Date]]&gt;=AE$5)*(Table2[[Last Name]:[Last Name]]=$A49)*(Table2[[Event]:[Event]]="TDY")),"TDY",IF(SUMPRODUCT((Table2[[Start Date]:[Start Date]]&lt;=AE$5)*(Table2[[Return Date]:[Return Date]]&gt;=AE$5)*(Table2[[Last Name]:[Last Name]]=$A49)*(Table2[[Event]:[Event]]="Quarters")),"QTRS",IF(SUMPRODUCT((Table2[[Start Date]:[Start Date]]&lt;=AE$5)*(Table2[[Return Date]:[Return Date]]&gt;=AE$5)*(Table2[[Last Name]:[Last Name]]=$A49)*(Table2[[Event]:[Event]]="Appt")),"APPT",IF(SUMPRODUCT((Table2[[Start Date]:[Start Date]]&lt;=AE$5)*(Table2[[Return Date]:[Return Date]]&gt;=AE$5)*(Table2[[Last Name]:[Last Name]]=$A49)*(Table2[[Event]:[Event]]="Bay Orderly")),"BO",IF(SUMPRODUCT((Table2[[Start Date]:[Start Date]]&lt;=AE$5)*(Table2[[Return Date]:[Return Date]]&gt;=AE$5)*(Table2[[Last Name]:[Last Name]]=$A49)*(Table2[[Event]:[Event]]="Training")),"TRN",IF(SUMPRODUCT((Table2[[Start Date]:[Start Date]]&lt;=AE$5)*(Table2[[Return Date]:[Return Date]]&gt;=AE$5)*(Table2[[Last Name]:[Last Name]]=$A49)*(Table2[[Event]:[Event]]="PME")),"PME",IF(SUMPRODUCT((Table2[[Start Date]:[Start Date]]&lt;=AE$5)*(Table2[[Return Date]:[Return Date]]&gt;=AE$5)*(Table2[[Last Name]:[Last Name]]=$A49)*(Table2[[Event]:[Event]]="Leave")),"LV","")))))))),0)</f>
        <v>0</v>
      </c>
      <c r="AF49" s="28">
        <f>IF($A49&lt;&gt;"",IF(SUMPRODUCT((Table2[[Start Date]:[Start Date]]&lt;=AF$5)*(Table2[[Return Date]:[Return Date]]&gt;=AF$5)*(Table2[[Last Name]:[Last Name]]=$A49)*(Table2[[Event]:[Event]]="Deployed")),"DPLY",IF(SUMPRODUCT((Table2[[Start Date]:[Start Date]]&lt;=AF$5)*(Table2[[Return Date]:[Return Date]]&gt;=AF$5)*(Table2[[Last Name]:[Last Name]]=$A49)*(Table2[[Event]:[Event]]="TDY")),"TDY",IF(SUMPRODUCT((Table2[[Start Date]:[Start Date]]&lt;=AF$5)*(Table2[[Return Date]:[Return Date]]&gt;=AF$5)*(Table2[[Last Name]:[Last Name]]=$A49)*(Table2[[Event]:[Event]]="Quarters")),"QTRS",IF(SUMPRODUCT((Table2[[Start Date]:[Start Date]]&lt;=AF$5)*(Table2[[Return Date]:[Return Date]]&gt;=AF$5)*(Table2[[Last Name]:[Last Name]]=$A49)*(Table2[[Event]:[Event]]="Appt")),"APPT",IF(SUMPRODUCT((Table2[[Start Date]:[Start Date]]&lt;=AF$5)*(Table2[[Return Date]:[Return Date]]&gt;=AF$5)*(Table2[[Last Name]:[Last Name]]=$A49)*(Table2[[Event]:[Event]]="Bay Orderly")),"BO",IF(SUMPRODUCT((Table2[[Start Date]:[Start Date]]&lt;=AF$5)*(Table2[[Return Date]:[Return Date]]&gt;=AF$5)*(Table2[[Last Name]:[Last Name]]=$A49)*(Table2[[Event]:[Event]]="Training")),"TRN",IF(SUMPRODUCT((Table2[[Start Date]:[Start Date]]&lt;=AF$5)*(Table2[[Return Date]:[Return Date]]&gt;=AF$5)*(Table2[[Last Name]:[Last Name]]=$A49)*(Table2[[Event]:[Event]]="PME")),"PME",IF(SUMPRODUCT((Table2[[Start Date]:[Start Date]]&lt;=AF$5)*(Table2[[Return Date]:[Return Date]]&gt;=AF$5)*(Table2[[Last Name]:[Last Name]]=$A49)*(Table2[[Event]:[Event]]="Leave")),"LV","")))))))),0)</f>
        <v>0</v>
      </c>
      <c r="AG49" s="28">
        <f>IF($A49&lt;&gt;"",IF(SUMPRODUCT((Table2[[Start Date]:[Start Date]]&lt;=AG$5)*(Table2[[Return Date]:[Return Date]]&gt;=AG$5)*(Table2[[Last Name]:[Last Name]]=$A49)*(Table2[[Event]:[Event]]="Deployed")),"DPLY",IF(SUMPRODUCT((Table2[[Start Date]:[Start Date]]&lt;=AG$5)*(Table2[[Return Date]:[Return Date]]&gt;=AG$5)*(Table2[[Last Name]:[Last Name]]=$A49)*(Table2[[Event]:[Event]]="TDY")),"TDY",IF(SUMPRODUCT((Table2[[Start Date]:[Start Date]]&lt;=AG$5)*(Table2[[Return Date]:[Return Date]]&gt;=AG$5)*(Table2[[Last Name]:[Last Name]]=$A49)*(Table2[[Event]:[Event]]="Quarters")),"QTRS",IF(SUMPRODUCT((Table2[[Start Date]:[Start Date]]&lt;=AG$5)*(Table2[[Return Date]:[Return Date]]&gt;=AG$5)*(Table2[[Last Name]:[Last Name]]=$A49)*(Table2[[Event]:[Event]]="Appt")),"APPT",IF(SUMPRODUCT((Table2[[Start Date]:[Start Date]]&lt;=AG$5)*(Table2[[Return Date]:[Return Date]]&gt;=AG$5)*(Table2[[Last Name]:[Last Name]]=$A49)*(Table2[[Event]:[Event]]="Bay Orderly")),"BO",IF(SUMPRODUCT((Table2[[Start Date]:[Start Date]]&lt;=AG$5)*(Table2[[Return Date]:[Return Date]]&gt;=AG$5)*(Table2[[Last Name]:[Last Name]]=$A49)*(Table2[[Event]:[Event]]="Training")),"TRN",IF(SUMPRODUCT((Table2[[Start Date]:[Start Date]]&lt;=AG$5)*(Table2[[Return Date]:[Return Date]]&gt;=AG$5)*(Table2[[Last Name]:[Last Name]]=$A49)*(Table2[[Event]:[Event]]="PME")),"PME",IF(SUMPRODUCT((Table2[[Start Date]:[Start Date]]&lt;=AG$5)*(Table2[[Return Date]:[Return Date]]&gt;=AG$5)*(Table2[[Last Name]:[Last Name]]=$A49)*(Table2[[Event]:[Event]]="Leave")),"LV","")))))))),0)</f>
        <v>0</v>
      </c>
      <c r="AH49" s="28">
        <f>IF($A49&lt;&gt;"",IF(SUMPRODUCT((Table2[[Start Date]:[Start Date]]&lt;=AH$5)*(Table2[[Return Date]:[Return Date]]&gt;=AH$5)*(Table2[[Last Name]:[Last Name]]=$A49)*(Table2[[Event]:[Event]]="Deployed")),"DPLY",IF(SUMPRODUCT((Table2[[Start Date]:[Start Date]]&lt;=AH$5)*(Table2[[Return Date]:[Return Date]]&gt;=AH$5)*(Table2[[Last Name]:[Last Name]]=$A49)*(Table2[[Event]:[Event]]="TDY")),"TDY",IF(SUMPRODUCT((Table2[[Start Date]:[Start Date]]&lt;=AH$5)*(Table2[[Return Date]:[Return Date]]&gt;=AH$5)*(Table2[[Last Name]:[Last Name]]=$A49)*(Table2[[Event]:[Event]]="Quarters")),"QTRS",IF(SUMPRODUCT((Table2[[Start Date]:[Start Date]]&lt;=AH$5)*(Table2[[Return Date]:[Return Date]]&gt;=AH$5)*(Table2[[Last Name]:[Last Name]]=$A49)*(Table2[[Event]:[Event]]="Appt")),"APPT",IF(SUMPRODUCT((Table2[[Start Date]:[Start Date]]&lt;=AH$5)*(Table2[[Return Date]:[Return Date]]&gt;=AH$5)*(Table2[[Last Name]:[Last Name]]=$A49)*(Table2[[Event]:[Event]]="Bay Orderly")),"BO",IF(SUMPRODUCT((Table2[[Start Date]:[Start Date]]&lt;=AH$5)*(Table2[[Return Date]:[Return Date]]&gt;=AH$5)*(Table2[[Last Name]:[Last Name]]=$A49)*(Table2[[Event]:[Event]]="Training")),"TRN",IF(SUMPRODUCT((Table2[[Start Date]:[Start Date]]&lt;=AH$5)*(Table2[[Return Date]:[Return Date]]&gt;=AH$5)*(Table2[[Last Name]:[Last Name]]=$A49)*(Table2[[Event]:[Event]]="PME")),"PME",IF(SUMPRODUCT((Table2[[Start Date]:[Start Date]]&lt;=AH$5)*(Table2[[Return Date]:[Return Date]]&gt;=AH$5)*(Table2[[Last Name]:[Last Name]]=$A49)*(Table2[[Event]:[Event]]="Leave")),"LV","")))))))),0)</f>
        <v>0</v>
      </c>
      <c r="AI49" s="61">
        <f>IF($A49&lt;&gt;"",IF(SUMPRODUCT((Table2[[Start Date]:[Start Date]]&lt;=AI$5)*(Table2[[Return Date]:[Return Date]]&gt;=AI$5)*(Table2[[Last Name]:[Last Name]]=$A49)*(Table2[[Event]:[Event]]="Deployed")),"DPLY",IF(SUMPRODUCT((Table2[[Start Date]:[Start Date]]&lt;=AI$5)*(Table2[[Return Date]:[Return Date]]&gt;=AI$5)*(Table2[[Last Name]:[Last Name]]=$A49)*(Table2[[Event]:[Event]]="TDY")),"TDY",IF(SUMPRODUCT((Table2[[Start Date]:[Start Date]]&lt;=AI$5)*(Table2[[Return Date]:[Return Date]]&gt;=AI$5)*(Table2[[Last Name]:[Last Name]]=$A49)*(Table2[[Event]:[Event]]="Quarters")),"QTRS",IF(SUMPRODUCT((Table2[[Start Date]:[Start Date]]&lt;=AI$5)*(Table2[[Return Date]:[Return Date]]&gt;=AI$5)*(Table2[[Last Name]:[Last Name]]=$A49)*(Table2[[Event]:[Event]]="Appt")),"APPT",IF(SUMPRODUCT((Table2[[Start Date]:[Start Date]]&lt;=AI$5)*(Table2[[Return Date]:[Return Date]]&gt;=AI$5)*(Table2[[Last Name]:[Last Name]]=$A49)*(Table2[[Event]:[Event]]="Bay Orderly")),"BO",IF(SUMPRODUCT((Table2[[Start Date]:[Start Date]]&lt;=AI$5)*(Table2[[Return Date]:[Return Date]]&gt;=AI$5)*(Table2[[Last Name]:[Last Name]]=$A49)*(Table2[[Event]:[Event]]="Training")),"TRN",IF(SUMPRODUCT((Table2[[Start Date]:[Start Date]]&lt;=AI$5)*(Table2[[Return Date]:[Return Date]]&gt;=AI$5)*(Table2[[Last Name]:[Last Name]]=$A49)*(Table2[[Event]:[Event]]="PME")),"PME",IF(SUMPRODUCT((Table2[[Start Date]:[Start Date]]&lt;=AI$5)*(Table2[[Return Date]:[Return Date]]&gt;=AI$5)*(Table2[[Last Name]:[Last Name]]=$A49)*(Table2[[Event]:[Event]]="Leave")),"LV","")))))))),0)</f>
        <v>0</v>
      </c>
    </row>
    <row r="50" spans="1:35" ht="27" x14ac:dyDescent="0.35">
      <c r="A50" s="31"/>
      <c r="B50" s="29" t="str">
        <f>IFERROR(INDEX(Table3[Rank],MATCH('Flight Schedule'!A50,Names,0)),"")</f>
        <v/>
      </c>
      <c r="C50" s="30"/>
      <c r="D50" s="85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101" t="s">
        <v>38</v>
      </c>
      <c r="Q50" s="101"/>
      <c r="R50" s="101"/>
      <c r="S50" s="101"/>
      <c r="T50" s="101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4"/>
    </row>
    <row r="51" spans="1:35" x14ac:dyDescent="0.25">
      <c r="A51" s="74" t="s">
        <v>39</v>
      </c>
      <c r="B51" s="75" t="str">
        <f>IFERROR(INDEX(Table3[Rank],MATCH('Flight Schedule'!A51,Names,0)),"")</f>
        <v>TSgt</v>
      </c>
      <c r="C51" s="76">
        <f>_xlfn.IFNA(INDEX(Table3[Skill Level],MATCH($A51,Table3[Last Name],0)),"")</f>
        <v>7</v>
      </c>
      <c r="D51" s="77">
        <f>_xlfn.IFNA(INDEX(Table3[Deros],MATCH('Flight Schedule'!$A51,Table3[Last Name],0)),"")</f>
        <v>46052</v>
      </c>
      <c r="E51" s="28" t="str">
        <f>IF($A51&lt;&gt;"",IF(SUMPRODUCT((Table2[[Start Date]:[Start Date]]&lt;=E$5)*(Table2[[Return Date]:[Return Date]]&gt;=E$5)*(Table2[[Last Name]:[Last Name]]=$A51)*(Table2[[Event]:[Event]]="Deployed")),"DPLY",IF(SUMPRODUCT((Table2[[Start Date]:[Start Date]]&lt;=E$5)*(Table2[[Return Date]:[Return Date]]&gt;=E$5)*(Table2[[Last Name]:[Last Name]]=$A51)*(Table2[[Event]:[Event]]="TDY")),"TDY",IF(SUMPRODUCT((Table2[[Start Date]:[Start Date]]&lt;=E$5)*(Table2[[Return Date]:[Return Date]]&gt;=E$5)*(Table2[[Last Name]:[Last Name]]=$A51)*(Table2[[Event]:[Event]]="Quarters")),"QTRS",IF(SUMPRODUCT((Table2[[Start Date]:[Start Date]]&lt;=E$5)*(Table2[[Return Date]:[Return Date]]&gt;=E$5)*(Table2[[Last Name]:[Last Name]]=$A51)*(Table2[[Event]:[Event]]="Appt")),"APPT",IF(SUMPRODUCT((Table2[[Start Date]:[Start Date]]&lt;=E$5)*(Table2[[Return Date]:[Return Date]]&gt;=E$5)*(Table2[[Last Name]:[Last Name]]=$A51)*(Table2[[Event]:[Event]]="Bay Orderly")),"BO",IF(SUMPRODUCT((Table2[[Start Date]:[Start Date]]&lt;=E$5)*(Table2[[Return Date]:[Return Date]]&gt;=E$5)*(Table2[[Last Name]:[Last Name]]=$A51)*(Table2[[Event]:[Event]]="Training")),"TRN",IF(SUMPRODUCT((Table2[[Start Date]:[Start Date]]&lt;=E$5)*(Table2[[Return Date]:[Return Date]]&gt;=E$5)*(Table2[[Last Name]:[Last Name]]=$A51)*(Table2[[Event]:[Event]]="PME")),"PME",IF(SUMPRODUCT((Table2[[Start Date]:[Start Date]]&lt;=E$5)*(Table2[[Return Date]:[Return Date]]&gt;=E$5)*(Table2[[Last Name]:[Last Name]]=$A51)*(Table2[[Event]:[Event]]="Leave")),"LV","")))))))),0)</f>
        <v/>
      </c>
      <c r="F51" s="28" t="str">
        <f>IF($A51&lt;&gt;"",IF(SUMPRODUCT((Table2[[Start Date]:[Start Date]]&lt;=F$5)*(Table2[[Return Date]:[Return Date]]&gt;=F$5)*(Table2[[Last Name]:[Last Name]]=$A51)*(Table2[[Event]:[Event]]="Deployed")),"DPLY",IF(SUMPRODUCT((Table2[[Start Date]:[Start Date]]&lt;=F$5)*(Table2[[Return Date]:[Return Date]]&gt;=F$5)*(Table2[[Last Name]:[Last Name]]=$A51)*(Table2[[Event]:[Event]]="TDY")),"TDY",IF(SUMPRODUCT((Table2[[Start Date]:[Start Date]]&lt;=F$5)*(Table2[[Return Date]:[Return Date]]&gt;=F$5)*(Table2[[Last Name]:[Last Name]]=$A51)*(Table2[[Event]:[Event]]="Quarters")),"QTRS",IF(SUMPRODUCT((Table2[[Start Date]:[Start Date]]&lt;=F$5)*(Table2[[Return Date]:[Return Date]]&gt;=F$5)*(Table2[[Last Name]:[Last Name]]=$A51)*(Table2[[Event]:[Event]]="Appt")),"APPT",IF(SUMPRODUCT((Table2[[Start Date]:[Start Date]]&lt;=F$5)*(Table2[[Return Date]:[Return Date]]&gt;=F$5)*(Table2[[Last Name]:[Last Name]]=$A51)*(Table2[[Event]:[Event]]="Bay Orderly")),"BO",IF(SUMPRODUCT((Table2[[Start Date]:[Start Date]]&lt;=F$5)*(Table2[[Return Date]:[Return Date]]&gt;=F$5)*(Table2[[Last Name]:[Last Name]]=$A51)*(Table2[[Event]:[Event]]="Training")),"TRN",IF(SUMPRODUCT((Table2[[Start Date]:[Start Date]]&lt;=F$5)*(Table2[[Return Date]:[Return Date]]&gt;=F$5)*(Table2[[Last Name]:[Last Name]]=$A51)*(Table2[[Event]:[Event]]="PME")),"PME",IF(SUMPRODUCT((Table2[[Start Date]:[Start Date]]&lt;=F$5)*(Table2[[Return Date]:[Return Date]]&gt;=F$5)*(Table2[[Last Name]:[Last Name]]=$A51)*(Table2[[Event]:[Event]]="Leave")),"LV","")))))))),0)</f>
        <v/>
      </c>
      <c r="G51" s="28" t="str">
        <f>IF($A51&lt;&gt;"",IF(SUMPRODUCT((Table2[[Start Date]:[Start Date]]&lt;=G$5)*(Table2[[Return Date]:[Return Date]]&gt;=G$5)*(Table2[[Last Name]:[Last Name]]=$A51)*(Table2[[Event]:[Event]]="Deployed")),"DPLY",IF(SUMPRODUCT((Table2[[Start Date]:[Start Date]]&lt;=G$5)*(Table2[[Return Date]:[Return Date]]&gt;=G$5)*(Table2[[Last Name]:[Last Name]]=$A51)*(Table2[[Event]:[Event]]="TDY")),"TDY",IF(SUMPRODUCT((Table2[[Start Date]:[Start Date]]&lt;=G$5)*(Table2[[Return Date]:[Return Date]]&gt;=G$5)*(Table2[[Last Name]:[Last Name]]=$A51)*(Table2[[Event]:[Event]]="Quarters")),"QTRS",IF(SUMPRODUCT((Table2[[Start Date]:[Start Date]]&lt;=G$5)*(Table2[[Return Date]:[Return Date]]&gt;=G$5)*(Table2[[Last Name]:[Last Name]]=$A51)*(Table2[[Event]:[Event]]="Appt")),"APPT",IF(SUMPRODUCT((Table2[[Start Date]:[Start Date]]&lt;=G$5)*(Table2[[Return Date]:[Return Date]]&gt;=G$5)*(Table2[[Last Name]:[Last Name]]=$A51)*(Table2[[Event]:[Event]]="Bay Orderly")),"BO",IF(SUMPRODUCT((Table2[[Start Date]:[Start Date]]&lt;=G$5)*(Table2[[Return Date]:[Return Date]]&gt;=G$5)*(Table2[[Last Name]:[Last Name]]=$A51)*(Table2[[Event]:[Event]]="Training")),"TRN",IF(SUMPRODUCT((Table2[[Start Date]:[Start Date]]&lt;=G$5)*(Table2[[Return Date]:[Return Date]]&gt;=G$5)*(Table2[[Last Name]:[Last Name]]=$A51)*(Table2[[Event]:[Event]]="PME")),"PME",IF(SUMPRODUCT((Table2[[Start Date]:[Start Date]]&lt;=G$5)*(Table2[[Return Date]:[Return Date]]&gt;=G$5)*(Table2[[Last Name]:[Last Name]]=$A51)*(Table2[[Event]:[Event]]="Leave")),"LV","")))))))),0)</f>
        <v/>
      </c>
      <c r="H51" s="28" t="str">
        <f>IF($A51&lt;&gt;"",IF(SUMPRODUCT((Table2[[Start Date]:[Start Date]]&lt;=H$5)*(Table2[[Return Date]:[Return Date]]&gt;=H$5)*(Table2[[Last Name]:[Last Name]]=$A51)*(Table2[[Event]:[Event]]="Deployed")),"DPLY",IF(SUMPRODUCT((Table2[[Start Date]:[Start Date]]&lt;=H$5)*(Table2[[Return Date]:[Return Date]]&gt;=H$5)*(Table2[[Last Name]:[Last Name]]=$A51)*(Table2[[Event]:[Event]]="TDY")),"TDY",IF(SUMPRODUCT((Table2[[Start Date]:[Start Date]]&lt;=H$5)*(Table2[[Return Date]:[Return Date]]&gt;=H$5)*(Table2[[Last Name]:[Last Name]]=$A51)*(Table2[[Event]:[Event]]="Quarters")),"QTRS",IF(SUMPRODUCT((Table2[[Start Date]:[Start Date]]&lt;=H$5)*(Table2[[Return Date]:[Return Date]]&gt;=H$5)*(Table2[[Last Name]:[Last Name]]=$A51)*(Table2[[Event]:[Event]]="Appt")),"APPT",IF(SUMPRODUCT((Table2[[Start Date]:[Start Date]]&lt;=H$5)*(Table2[[Return Date]:[Return Date]]&gt;=H$5)*(Table2[[Last Name]:[Last Name]]=$A51)*(Table2[[Event]:[Event]]="Bay Orderly")),"BO",IF(SUMPRODUCT((Table2[[Start Date]:[Start Date]]&lt;=H$5)*(Table2[[Return Date]:[Return Date]]&gt;=H$5)*(Table2[[Last Name]:[Last Name]]=$A51)*(Table2[[Event]:[Event]]="Training")),"TRN",IF(SUMPRODUCT((Table2[[Start Date]:[Start Date]]&lt;=H$5)*(Table2[[Return Date]:[Return Date]]&gt;=H$5)*(Table2[[Last Name]:[Last Name]]=$A51)*(Table2[[Event]:[Event]]="PME")),"PME",IF(SUMPRODUCT((Table2[[Start Date]:[Start Date]]&lt;=H$5)*(Table2[[Return Date]:[Return Date]]&gt;=H$5)*(Table2[[Last Name]:[Last Name]]=$A51)*(Table2[[Event]:[Event]]="Leave")),"LV","")))))))),0)</f>
        <v/>
      </c>
      <c r="I51" s="28" t="str">
        <f>IF($A51&lt;&gt;"",IF(SUMPRODUCT((Table2[[Start Date]:[Start Date]]&lt;=I$5)*(Table2[[Return Date]:[Return Date]]&gt;=I$5)*(Table2[[Last Name]:[Last Name]]=$A51)*(Table2[[Event]:[Event]]="Deployed")),"DPLY",IF(SUMPRODUCT((Table2[[Start Date]:[Start Date]]&lt;=I$5)*(Table2[[Return Date]:[Return Date]]&gt;=I$5)*(Table2[[Last Name]:[Last Name]]=$A51)*(Table2[[Event]:[Event]]="TDY")),"TDY",IF(SUMPRODUCT((Table2[[Start Date]:[Start Date]]&lt;=I$5)*(Table2[[Return Date]:[Return Date]]&gt;=I$5)*(Table2[[Last Name]:[Last Name]]=$A51)*(Table2[[Event]:[Event]]="Quarters")),"QTRS",IF(SUMPRODUCT((Table2[[Start Date]:[Start Date]]&lt;=I$5)*(Table2[[Return Date]:[Return Date]]&gt;=I$5)*(Table2[[Last Name]:[Last Name]]=$A51)*(Table2[[Event]:[Event]]="Appt")),"APPT",IF(SUMPRODUCT((Table2[[Start Date]:[Start Date]]&lt;=I$5)*(Table2[[Return Date]:[Return Date]]&gt;=I$5)*(Table2[[Last Name]:[Last Name]]=$A51)*(Table2[[Event]:[Event]]="Bay Orderly")),"BO",IF(SUMPRODUCT((Table2[[Start Date]:[Start Date]]&lt;=I$5)*(Table2[[Return Date]:[Return Date]]&gt;=I$5)*(Table2[[Last Name]:[Last Name]]=$A51)*(Table2[[Event]:[Event]]="Training")),"TRN",IF(SUMPRODUCT((Table2[[Start Date]:[Start Date]]&lt;=I$5)*(Table2[[Return Date]:[Return Date]]&gt;=I$5)*(Table2[[Last Name]:[Last Name]]=$A51)*(Table2[[Event]:[Event]]="PME")),"PME",IF(SUMPRODUCT((Table2[[Start Date]:[Start Date]]&lt;=I$5)*(Table2[[Return Date]:[Return Date]]&gt;=I$5)*(Table2[[Last Name]:[Last Name]]=$A51)*(Table2[[Event]:[Event]]="Leave")),"LV","")))))))),0)</f>
        <v/>
      </c>
      <c r="J51" s="28" t="str">
        <f>IF($A51&lt;&gt;"",IF(SUMPRODUCT((Table2[[Start Date]:[Start Date]]&lt;=J$5)*(Table2[[Return Date]:[Return Date]]&gt;=J$5)*(Table2[[Last Name]:[Last Name]]=$A51)*(Table2[[Event]:[Event]]="Deployed")),"DPLY",IF(SUMPRODUCT((Table2[[Start Date]:[Start Date]]&lt;=J$5)*(Table2[[Return Date]:[Return Date]]&gt;=J$5)*(Table2[[Last Name]:[Last Name]]=$A51)*(Table2[[Event]:[Event]]="TDY")),"TDY",IF(SUMPRODUCT((Table2[[Start Date]:[Start Date]]&lt;=J$5)*(Table2[[Return Date]:[Return Date]]&gt;=J$5)*(Table2[[Last Name]:[Last Name]]=$A51)*(Table2[[Event]:[Event]]="Quarters")),"QTRS",IF(SUMPRODUCT((Table2[[Start Date]:[Start Date]]&lt;=J$5)*(Table2[[Return Date]:[Return Date]]&gt;=J$5)*(Table2[[Last Name]:[Last Name]]=$A51)*(Table2[[Event]:[Event]]="Appt")),"APPT",IF(SUMPRODUCT((Table2[[Start Date]:[Start Date]]&lt;=J$5)*(Table2[[Return Date]:[Return Date]]&gt;=J$5)*(Table2[[Last Name]:[Last Name]]=$A51)*(Table2[[Event]:[Event]]="Bay Orderly")),"BO",IF(SUMPRODUCT((Table2[[Start Date]:[Start Date]]&lt;=J$5)*(Table2[[Return Date]:[Return Date]]&gt;=J$5)*(Table2[[Last Name]:[Last Name]]=$A51)*(Table2[[Event]:[Event]]="Training")),"TRN",IF(SUMPRODUCT((Table2[[Start Date]:[Start Date]]&lt;=J$5)*(Table2[[Return Date]:[Return Date]]&gt;=J$5)*(Table2[[Last Name]:[Last Name]]=$A51)*(Table2[[Event]:[Event]]="PME")),"PME",IF(SUMPRODUCT((Table2[[Start Date]:[Start Date]]&lt;=J$5)*(Table2[[Return Date]:[Return Date]]&gt;=J$5)*(Table2[[Last Name]:[Last Name]]=$A51)*(Table2[[Event]:[Event]]="Leave")),"LV","")))))))),0)</f>
        <v/>
      </c>
      <c r="K51" s="28" t="str">
        <f>IF($A51&lt;&gt;"",IF(SUMPRODUCT((Table2[[Start Date]:[Start Date]]&lt;=K$5)*(Table2[[Return Date]:[Return Date]]&gt;=K$5)*(Table2[[Last Name]:[Last Name]]=$A51)*(Table2[[Event]:[Event]]="Deployed")),"DPLY",IF(SUMPRODUCT((Table2[[Start Date]:[Start Date]]&lt;=K$5)*(Table2[[Return Date]:[Return Date]]&gt;=K$5)*(Table2[[Last Name]:[Last Name]]=$A51)*(Table2[[Event]:[Event]]="TDY")),"TDY",IF(SUMPRODUCT((Table2[[Start Date]:[Start Date]]&lt;=K$5)*(Table2[[Return Date]:[Return Date]]&gt;=K$5)*(Table2[[Last Name]:[Last Name]]=$A51)*(Table2[[Event]:[Event]]="Quarters")),"QTRS",IF(SUMPRODUCT((Table2[[Start Date]:[Start Date]]&lt;=K$5)*(Table2[[Return Date]:[Return Date]]&gt;=K$5)*(Table2[[Last Name]:[Last Name]]=$A51)*(Table2[[Event]:[Event]]="Appt")),"APPT",IF(SUMPRODUCT((Table2[[Start Date]:[Start Date]]&lt;=K$5)*(Table2[[Return Date]:[Return Date]]&gt;=K$5)*(Table2[[Last Name]:[Last Name]]=$A51)*(Table2[[Event]:[Event]]="Bay Orderly")),"BO",IF(SUMPRODUCT((Table2[[Start Date]:[Start Date]]&lt;=K$5)*(Table2[[Return Date]:[Return Date]]&gt;=K$5)*(Table2[[Last Name]:[Last Name]]=$A51)*(Table2[[Event]:[Event]]="Training")),"TRN",IF(SUMPRODUCT((Table2[[Start Date]:[Start Date]]&lt;=K$5)*(Table2[[Return Date]:[Return Date]]&gt;=K$5)*(Table2[[Last Name]:[Last Name]]=$A51)*(Table2[[Event]:[Event]]="PME")),"PME",IF(SUMPRODUCT((Table2[[Start Date]:[Start Date]]&lt;=K$5)*(Table2[[Return Date]:[Return Date]]&gt;=K$5)*(Table2[[Last Name]:[Last Name]]=$A51)*(Table2[[Event]:[Event]]="Leave")),"LV","")))))))),0)</f>
        <v/>
      </c>
      <c r="L51" s="28" t="str">
        <f>IF($A51&lt;&gt;"",IF(SUMPRODUCT((Table2[[Start Date]:[Start Date]]&lt;=L$5)*(Table2[[Return Date]:[Return Date]]&gt;=L$5)*(Table2[[Last Name]:[Last Name]]=$A51)*(Table2[[Event]:[Event]]="Deployed")),"DPLY",IF(SUMPRODUCT((Table2[[Start Date]:[Start Date]]&lt;=L$5)*(Table2[[Return Date]:[Return Date]]&gt;=L$5)*(Table2[[Last Name]:[Last Name]]=$A51)*(Table2[[Event]:[Event]]="TDY")),"TDY",IF(SUMPRODUCT((Table2[[Start Date]:[Start Date]]&lt;=L$5)*(Table2[[Return Date]:[Return Date]]&gt;=L$5)*(Table2[[Last Name]:[Last Name]]=$A51)*(Table2[[Event]:[Event]]="Quarters")),"QTRS",IF(SUMPRODUCT((Table2[[Start Date]:[Start Date]]&lt;=L$5)*(Table2[[Return Date]:[Return Date]]&gt;=L$5)*(Table2[[Last Name]:[Last Name]]=$A51)*(Table2[[Event]:[Event]]="Appt")),"APPT",IF(SUMPRODUCT((Table2[[Start Date]:[Start Date]]&lt;=L$5)*(Table2[[Return Date]:[Return Date]]&gt;=L$5)*(Table2[[Last Name]:[Last Name]]=$A51)*(Table2[[Event]:[Event]]="Bay Orderly")),"BO",IF(SUMPRODUCT((Table2[[Start Date]:[Start Date]]&lt;=L$5)*(Table2[[Return Date]:[Return Date]]&gt;=L$5)*(Table2[[Last Name]:[Last Name]]=$A51)*(Table2[[Event]:[Event]]="Training")),"TRN",IF(SUMPRODUCT((Table2[[Start Date]:[Start Date]]&lt;=L$5)*(Table2[[Return Date]:[Return Date]]&gt;=L$5)*(Table2[[Last Name]:[Last Name]]=$A51)*(Table2[[Event]:[Event]]="PME")),"PME",IF(SUMPRODUCT((Table2[[Start Date]:[Start Date]]&lt;=L$5)*(Table2[[Return Date]:[Return Date]]&gt;=L$5)*(Table2[[Last Name]:[Last Name]]=$A51)*(Table2[[Event]:[Event]]="Leave")),"LV","")))))))),0)</f>
        <v/>
      </c>
      <c r="M51" s="28" t="str">
        <f>IF($A51&lt;&gt;"",IF(SUMPRODUCT((Table2[[Start Date]:[Start Date]]&lt;=M$5)*(Table2[[Return Date]:[Return Date]]&gt;=M$5)*(Table2[[Last Name]:[Last Name]]=$A51)*(Table2[[Event]:[Event]]="Deployed")),"DPLY",IF(SUMPRODUCT((Table2[[Start Date]:[Start Date]]&lt;=M$5)*(Table2[[Return Date]:[Return Date]]&gt;=M$5)*(Table2[[Last Name]:[Last Name]]=$A51)*(Table2[[Event]:[Event]]="TDY")),"TDY",IF(SUMPRODUCT((Table2[[Start Date]:[Start Date]]&lt;=M$5)*(Table2[[Return Date]:[Return Date]]&gt;=M$5)*(Table2[[Last Name]:[Last Name]]=$A51)*(Table2[[Event]:[Event]]="Quarters")),"QTRS",IF(SUMPRODUCT((Table2[[Start Date]:[Start Date]]&lt;=M$5)*(Table2[[Return Date]:[Return Date]]&gt;=M$5)*(Table2[[Last Name]:[Last Name]]=$A51)*(Table2[[Event]:[Event]]="Appt")),"APPT",IF(SUMPRODUCT((Table2[[Start Date]:[Start Date]]&lt;=M$5)*(Table2[[Return Date]:[Return Date]]&gt;=M$5)*(Table2[[Last Name]:[Last Name]]=$A51)*(Table2[[Event]:[Event]]="Bay Orderly")),"BO",IF(SUMPRODUCT((Table2[[Start Date]:[Start Date]]&lt;=M$5)*(Table2[[Return Date]:[Return Date]]&gt;=M$5)*(Table2[[Last Name]:[Last Name]]=$A51)*(Table2[[Event]:[Event]]="Training")),"TRN",IF(SUMPRODUCT((Table2[[Start Date]:[Start Date]]&lt;=M$5)*(Table2[[Return Date]:[Return Date]]&gt;=M$5)*(Table2[[Last Name]:[Last Name]]=$A51)*(Table2[[Event]:[Event]]="PME")),"PME",IF(SUMPRODUCT((Table2[[Start Date]:[Start Date]]&lt;=M$5)*(Table2[[Return Date]:[Return Date]]&gt;=M$5)*(Table2[[Last Name]:[Last Name]]=$A51)*(Table2[[Event]:[Event]]="Leave")),"LV","")))))))),0)</f>
        <v/>
      </c>
      <c r="N51" s="28" t="str">
        <f>IF($A51&lt;&gt;"",IF(SUMPRODUCT((Table2[[Start Date]:[Start Date]]&lt;=N$5)*(Table2[[Return Date]:[Return Date]]&gt;=N$5)*(Table2[[Last Name]:[Last Name]]=$A51)*(Table2[[Event]:[Event]]="Deployed")),"DPLY",IF(SUMPRODUCT((Table2[[Start Date]:[Start Date]]&lt;=N$5)*(Table2[[Return Date]:[Return Date]]&gt;=N$5)*(Table2[[Last Name]:[Last Name]]=$A51)*(Table2[[Event]:[Event]]="TDY")),"TDY",IF(SUMPRODUCT((Table2[[Start Date]:[Start Date]]&lt;=N$5)*(Table2[[Return Date]:[Return Date]]&gt;=N$5)*(Table2[[Last Name]:[Last Name]]=$A51)*(Table2[[Event]:[Event]]="Quarters")),"QTRS",IF(SUMPRODUCT((Table2[[Start Date]:[Start Date]]&lt;=N$5)*(Table2[[Return Date]:[Return Date]]&gt;=N$5)*(Table2[[Last Name]:[Last Name]]=$A51)*(Table2[[Event]:[Event]]="Appt")),"APPT",IF(SUMPRODUCT((Table2[[Start Date]:[Start Date]]&lt;=N$5)*(Table2[[Return Date]:[Return Date]]&gt;=N$5)*(Table2[[Last Name]:[Last Name]]=$A51)*(Table2[[Event]:[Event]]="Bay Orderly")),"BO",IF(SUMPRODUCT((Table2[[Start Date]:[Start Date]]&lt;=N$5)*(Table2[[Return Date]:[Return Date]]&gt;=N$5)*(Table2[[Last Name]:[Last Name]]=$A51)*(Table2[[Event]:[Event]]="Training")),"TRN",IF(SUMPRODUCT((Table2[[Start Date]:[Start Date]]&lt;=N$5)*(Table2[[Return Date]:[Return Date]]&gt;=N$5)*(Table2[[Last Name]:[Last Name]]=$A51)*(Table2[[Event]:[Event]]="PME")),"PME",IF(SUMPRODUCT((Table2[[Start Date]:[Start Date]]&lt;=N$5)*(Table2[[Return Date]:[Return Date]]&gt;=N$5)*(Table2[[Last Name]:[Last Name]]=$A51)*(Table2[[Event]:[Event]]="Leave")),"LV","")))))))),0)</f>
        <v/>
      </c>
      <c r="O51" s="28" t="str">
        <f>IF($A51&lt;&gt;"",IF(SUMPRODUCT((Table2[[Start Date]:[Start Date]]&lt;=O$5)*(Table2[[Return Date]:[Return Date]]&gt;=O$5)*(Table2[[Last Name]:[Last Name]]=$A51)*(Table2[[Event]:[Event]]="Deployed")),"DPLY",IF(SUMPRODUCT((Table2[[Start Date]:[Start Date]]&lt;=O$5)*(Table2[[Return Date]:[Return Date]]&gt;=O$5)*(Table2[[Last Name]:[Last Name]]=$A51)*(Table2[[Event]:[Event]]="TDY")),"TDY",IF(SUMPRODUCT((Table2[[Start Date]:[Start Date]]&lt;=O$5)*(Table2[[Return Date]:[Return Date]]&gt;=O$5)*(Table2[[Last Name]:[Last Name]]=$A51)*(Table2[[Event]:[Event]]="Quarters")),"QTRS",IF(SUMPRODUCT((Table2[[Start Date]:[Start Date]]&lt;=O$5)*(Table2[[Return Date]:[Return Date]]&gt;=O$5)*(Table2[[Last Name]:[Last Name]]=$A51)*(Table2[[Event]:[Event]]="Appt")),"APPT",IF(SUMPRODUCT((Table2[[Start Date]:[Start Date]]&lt;=O$5)*(Table2[[Return Date]:[Return Date]]&gt;=O$5)*(Table2[[Last Name]:[Last Name]]=$A51)*(Table2[[Event]:[Event]]="Bay Orderly")),"BO",IF(SUMPRODUCT((Table2[[Start Date]:[Start Date]]&lt;=O$5)*(Table2[[Return Date]:[Return Date]]&gt;=O$5)*(Table2[[Last Name]:[Last Name]]=$A51)*(Table2[[Event]:[Event]]="Training")),"TRN",IF(SUMPRODUCT((Table2[[Start Date]:[Start Date]]&lt;=O$5)*(Table2[[Return Date]:[Return Date]]&gt;=O$5)*(Table2[[Last Name]:[Last Name]]=$A51)*(Table2[[Event]:[Event]]="PME")),"PME",IF(SUMPRODUCT((Table2[[Start Date]:[Start Date]]&lt;=O$5)*(Table2[[Return Date]:[Return Date]]&gt;=O$5)*(Table2[[Last Name]:[Last Name]]=$A51)*(Table2[[Event]:[Event]]="Leave")),"LV","")))))))),0)</f>
        <v/>
      </c>
      <c r="P51" s="28" t="str">
        <f>IF($A51&lt;&gt;"",IF(SUMPRODUCT((Table2[[Start Date]:[Start Date]]&lt;=P$5)*(Table2[[Return Date]:[Return Date]]&gt;=P$5)*(Table2[[Last Name]:[Last Name]]=$A51)*(Table2[[Event]:[Event]]="Deployed")),"DPLY",IF(SUMPRODUCT((Table2[[Start Date]:[Start Date]]&lt;=P$5)*(Table2[[Return Date]:[Return Date]]&gt;=P$5)*(Table2[[Last Name]:[Last Name]]=$A51)*(Table2[[Event]:[Event]]="TDY")),"TDY",IF(SUMPRODUCT((Table2[[Start Date]:[Start Date]]&lt;=P$5)*(Table2[[Return Date]:[Return Date]]&gt;=P$5)*(Table2[[Last Name]:[Last Name]]=$A51)*(Table2[[Event]:[Event]]="Quarters")),"QTRS",IF(SUMPRODUCT((Table2[[Start Date]:[Start Date]]&lt;=P$5)*(Table2[[Return Date]:[Return Date]]&gt;=P$5)*(Table2[[Last Name]:[Last Name]]=$A51)*(Table2[[Event]:[Event]]="Appt")),"APPT",IF(SUMPRODUCT((Table2[[Start Date]:[Start Date]]&lt;=P$5)*(Table2[[Return Date]:[Return Date]]&gt;=P$5)*(Table2[[Last Name]:[Last Name]]=$A51)*(Table2[[Event]:[Event]]="Bay Orderly")),"BO",IF(SUMPRODUCT((Table2[[Start Date]:[Start Date]]&lt;=P$5)*(Table2[[Return Date]:[Return Date]]&gt;=P$5)*(Table2[[Last Name]:[Last Name]]=$A51)*(Table2[[Event]:[Event]]="Training")),"TRN",IF(SUMPRODUCT((Table2[[Start Date]:[Start Date]]&lt;=P$5)*(Table2[[Return Date]:[Return Date]]&gt;=P$5)*(Table2[[Last Name]:[Last Name]]=$A51)*(Table2[[Event]:[Event]]="PME")),"PME",IF(SUMPRODUCT((Table2[[Start Date]:[Start Date]]&lt;=P$5)*(Table2[[Return Date]:[Return Date]]&gt;=P$5)*(Table2[[Last Name]:[Last Name]]=$A51)*(Table2[[Event]:[Event]]="Leave")),"LV","")))))))),0)</f>
        <v/>
      </c>
      <c r="Q51" s="28" t="str">
        <f>IF($A51&lt;&gt;"",IF(SUMPRODUCT((Table2[[Start Date]:[Start Date]]&lt;=Q$5)*(Table2[[Return Date]:[Return Date]]&gt;=Q$5)*(Table2[[Last Name]:[Last Name]]=$A51)*(Table2[[Event]:[Event]]="Deployed")),"DPLY",IF(SUMPRODUCT((Table2[[Start Date]:[Start Date]]&lt;=Q$5)*(Table2[[Return Date]:[Return Date]]&gt;=Q$5)*(Table2[[Last Name]:[Last Name]]=$A51)*(Table2[[Event]:[Event]]="TDY")),"TDY",IF(SUMPRODUCT((Table2[[Start Date]:[Start Date]]&lt;=Q$5)*(Table2[[Return Date]:[Return Date]]&gt;=Q$5)*(Table2[[Last Name]:[Last Name]]=$A51)*(Table2[[Event]:[Event]]="Quarters")),"QTRS",IF(SUMPRODUCT((Table2[[Start Date]:[Start Date]]&lt;=Q$5)*(Table2[[Return Date]:[Return Date]]&gt;=Q$5)*(Table2[[Last Name]:[Last Name]]=$A51)*(Table2[[Event]:[Event]]="Appt")),"APPT",IF(SUMPRODUCT((Table2[[Start Date]:[Start Date]]&lt;=Q$5)*(Table2[[Return Date]:[Return Date]]&gt;=Q$5)*(Table2[[Last Name]:[Last Name]]=$A51)*(Table2[[Event]:[Event]]="Bay Orderly")),"BO",IF(SUMPRODUCT((Table2[[Start Date]:[Start Date]]&lt;=Q$5)*(Table2[[Return Date]:[Return Date]]&gt;=Q$5)*(Table2[[Last Name]:[Last Name]]=$A51)*(Table2[[Event]:[Event]]="Training")),"TRN",IF(SUMPRODUCT((Table2[[Start Date]:[Start Date]]&lt;=Q$5)*(Table2[[Return Date]:[Return Date]]&gt;=Q$5)*(Table2[[Last Name]:[Last Name]]=$A51)*(Table2[[Event]:[Event]]="PME")),"PME",IF(SUMPRODUCT((Table2[[Start Date]:[Start Date]]&lt;=Q$5)*(Table2[[Return Date]:[Return Date]]&gt;=Q$5)*(Table2[[Last Name]:[Last Name]]=$A51)*(Table2[[Event]:[Event]]="Leave")),"LV","")))))))),0)</f>
        <v/>
      </c>
      <c r="R51" s="28" t="str">
        <f>IF($A51&lt;&gt;"",IF(SUMPRODUCT((Table2[[Start Date]:[Start Date]]&lt;=R$5)*(Table2[[Return Date]:[Return Date]]&gt;=R$5)*(Table2[[Last Name]:[Last Name]]=$A51)*(Table2[[Event]:[Event]]="Deployed")),"DPLY",IF(SUMPRODUCT((Table2[[Start Date]:[Start Date]]&lt;=R$5)*(Table2[[Return Date]:[Return Date]]&gt;=R$5)*(Table2[[Last Name]:[Last Name]]=$A51)*(Table2[[Event]:[Event]]="TDY")),"TDY",IF(SUMPRODUCT((Table2[[Start Date]:[Start Date]]&lt;=R$5)*(Table2[[Return Date]:[Return Date]]&gt;=R$5)*(Table2[[Last Name]:[Last Name]]=$A51)*(Table2[[Event]:[Event]]="Quarters")),"QTRS",IF(SUMPRODUCT((Table2[[Start Date]:[Start Date]]&lt;=R$5)*(Table2[[Return Date]:[Return Date]]&gt;=R$5)*(Table2[[Last Name]:[Last Name]]=$A51)*(Table2[[Event]:[Event]]="Appt")),"APPT",IF(SUMPRODUCT((Table2[[Start Date]:[Start Date]]&lt;=R$5)*(Table2[[Return Date]:[Return Date]]&gt;=R$5)*(Table2[[Last Name]:[Last Name]]=$A51)*(Table2[[Event]:[Event]]="Bay Orderly")),"BO",IF(SUMPRODUCT((Table2[[Start Date]:[Start Date]]&lt;=R$5)*(Table2[[Return Date]:[Return Date]]&gt;=R$5)*(Table2[[Last Name]:[Last Name]]=$A51)*(Table2[[Event]:[Event]]="Training")),"TRN",IF(SUMPRODUCT((Table2[[Start Date]:[Start Date]]&lt;=R$5)*(Table2[[Return Date]:[Return Date]]&gt;=R$5)*(Table2[[Last Name]:[Last Name]]=$A51)*(Table2[[Event]:[Event]]="PME")),"PME",IF(SUMPRODUCT((Table2[[Start Date]:[Start Date]]&lt;=R$5)*(Table2[[Return Date]:[Return Date]]&gt;=R$5)*(Table2[[Last Name]:[Last Name]]=$A51)*(Table2[[Event]:[Event]]="Leave")),"LV","")))))))),0)</f>
        <v/>
      </c>
      <c r="S51" s="28" t="str">
        <f>IF($A51&lt;&gt;"",IF(SUMPRODUCT((Table2[[Start Date]:[Start Date]]&lt;=S$5)*(Table2[[Return Date]:[Return Date]]&gt;=S$5)*(Table2[[Last Name]:[Last Name]]=$A51)*(Table2[[Event]:[Event]]="Deployed")),"DPLY",IF(SUMPRODUCT((Table2[[Start Date]:[Start Date]]&lt;=S$5)*(Table2[[Return Date]:[Return Date]]&gt;=S$5)*(Table2[[Last Name]:[Last Name]]=$A51)*(Table2[[Event]:[Event]]="TDY")),"TDY",IF(SUMPRODUCT((Table2[[Start Date]:[Start Date]]&lt;=S$5)*(Table2[[Return Date]:[Return Date]]&gt;=S$5)*(Table2[[Last Name]:[Last Name]]=$A51)*(Table2[[Event]:[Event]]="Quarters")),"QTRS",IF(SUMPRODUCT((Table2[[Start Date]:[Start Date]]&lt;=S$5)*(Table2[[Return Date]:[Return Date]]&gt;=S$5)*(Table2[[Last Name]:[Last Name]]=$A51)*(Table2[[Event]:[Event]]="Appt")),"APPT",IF(SUMPRODUCT((Table2[[Start Date]:[Start Date]]&lt;=S$5)*(Table2[[Return Date]:[Return Date]]&gt;=S$5)*(Table2[[Last Name]:[Last Name]]=$A51)*(Table2[[Event]:[Event]]="Bay Orderly")),"BO",IF(SUMPRODUCT((Table2[[Start Date]:[Start Date]]&lt;=S$5)*(Table2[[Return Date]:[Return Date]]&gt;=S$5)*(Table2[[Last Name]:[Last Name]]=$A51)*(Table2[[Event]:[Event]]="Training")),"TRN",IF(SUMPRODUCT((Table2[[Start Date]:[Start Date]]&lt;=S$5)*(Table2[[Return Date]:[Return Date]]&gt;=S$5)*(Table2[[Last Name]:[Last Name]]=$A51)*(Table2[[Event]:[Event]]="PME")),"PME",IF(SUMPRODUCT((Table2[[Start Date]:[Start Date]]&lt;=S$5)*(Table2[[Return Date]:[Return Date]]&gt;=S$5)*(Table2[[Last Name]:[Last Name]]=$A51)*(Table2[[Event]:[Event]]="Leave")),"LV","")))))))),0)</f>
        <v/>
      </c>
      <c r="T51" s="28" t="str">
        <f>IF($A51&lt;&gt;"",IF(SUMPRODUCT((Table2[[Start Date]:[Start Date]]&lt;=T$5)*(Table2[[Return Date]:[Return Date]]&gt;=T$5)*(Table2[[Last Name]:[Last Name]]=$A51)*(Table2[[Event]:[Event]]="Deployed")),"DPLY",IF(SUMPRODUCT((Table2[[Start Date]:[Start Date]]&lt;=T$5)*(Table2[[Return Date]:[Return Date]]&gt;=T$5)*(Table2[[Last Name]:[Last Name]]=$A51)*(Table2[[Event]:[Event]]="TDY")),"TDY",IF(SUMPRODUCT((Table2[[Start Date]:[Start Date]]&lt;=T$5)*(Table2[[Return Date]:[Return Date]]&gt;=T$5)*(Table2[[Last Name]:[Last Name]]=$A51)*(Table2[[Event]:[Event]]="Quarters")),"QTRS",IF(SUMPRODUCT((Table2[[Start Date]:[Start Date]]&lt;=T$5)*(Table2[[Return Date]:[Return Date]]&gt;=T$5)*(Table2[[Last Name]:[Last Name]]=$A51)*(Table2[[Event]:[Event]]="Appt")),"APPT",IF(SUMPRODUCT((Table2[[Start Date]:[Start Date]]&lt;=T$5)*(Table2[[Return Date]:[Return Date]]&gt;=T$5)*(Table2[[Last Name]:[Last Name]]=$A51)*(Table2[[Event]:[Event]]="Bay Orderly")),"BO",IF(SUMPRODUCT((Table2[[Start Date]:[Start Date]]&lt;=T$5)*(Table2[[Return Date]:[Return Date]]&gt;=T$5)*(Table2[[Last Name]:[Last Name]]=$A51)*(Table2[[Event]:[Event]]="Training")),"TRN",IF(SUMPRODUCT((Table2[[Start Date]:[Start Date]]&lt;=T$5)*(Table2[[Return Date]:[Return Date]]&gt;=T$5)*(Table2[[Last Name]:[Last Name]]=$A51)*(Table2[[Event]:[Event]]="PME")),"PME",IF(SUMPRODUCT((Table2[[Start Date]:[Start Date]]&lt;=T$5)*(Table2[[Return Date]:[Return Date]]&gt;=T$5)*(Table2[[Last Name]:[Last Name]]=$A51)*(Table2[[Event]:[Event]]="Leave")),"LV","")))))))),0)</f>
        <v/>
      </c>
      <c r="U51" s="28" t="str">
        <f>IF($A51&lt;&gt;"",IF(SUMPRODUCT((Table2[[Start Date]:[Start Date]]&lt;=U$5)*(Table2[[Return Date]:[Return Date]]&gt;=U$5)*(Table2[[Last Name]:[Last Name]]=$A51)*(Table2[[Event]:[Event]]="Deployed")),"DPLY",IF(SUMPRODUCT((Table2[[Start Date]:[Start Date]]&lt;=U$5)*(Table2[[Return Date]:[Return Date]]&gt;=U$5)*(Table2[[Last Name]:[Last Name]]=$A51)*(Table2[[Event]:[Event]]="TDY")),"TDY",IF(SUMPRODUCT((Table2[[Start Date]:[Start Date]]&lt;=U$5)*(Table2[[Return Date]:[Return Date]]&gt;=U$5)*(Table2[[Last Name]:[Last Name]]=$A51)*(Table2[[Event]:[Event]]="Quarters")),"QTRS",IF(SUMPRODUCT((Table2[[Start Date]:[Start Date]]&lt;=U$5)*(Table2[[Return Date]:[Return Date]]&gt;=U$5)*(Table2[[Last Name]:[Last Name]]=$A51)*(Table2[[Event]:[Event]]="Appt")),"APPT",IF(SUMPRODUCT((Table2[[Start Date]:[Start Date]]&lt;=U$5)*(Table2[[Return Date]:[Return Date]]&gt;=U$5)*(Table2[[Last Name]:[Last Name]]=$A51)*(Table2[[Event]:[Event]]="Bay Orderly")),"BO",IF(SUMPRODUCT((Table2[[Start Date]:[Start Date]]&lt;=U$5)*(Table2[[Return Date]:[Return Date]]&gt;=U$5)*(Table2[[Last Name]:[Last Name]]=$A51)*(Table2[[Event]:[Event]]="Training")),"TRN",IF(SUMPRODUCT((Table2[[Start Date]:[Start Date]]&lt;=U$5)*(Table2[[Return Date]:[Return Date]]&gt;=U$5)*(Table2[[Last Name]:[Last Name]]=$A51)*(Table2[[Event]:[Event]]="PME")),"PME",IF(SUMPRODUCT((Table2[[Start Date]:[Start Date]]&lt;=U$5)*(Table2[[Return Date]:[Return Date]]&gt;=U$5)*(Table2[[Last Name]:[Last Name]]=$A51)*(Table2[[Event]:[Event]]="Leave")),"LV","")))))))),0)</f>
        <v/>
      </c>
      <c r="V51" s="28" t="str">
        <f>IF($A51&lt;&gt;"",IF(SUMPRODUCT((Table2[[Start Date]:[Start Date]]&lt;=V$5)*(Table2[[Return Date]:[Return Date]]&gt;=V$5)*(Table2[[Last Name]:[Last Name]]=$A51)*(Table2[[Event]:[Event]]="Deployed")),"DPLY",IF(SUMPRODUCT((Table2[[Start Date]:[Start Date]]&lt;=V$5)*(Table2[[Return Date]:[Return Date]]&gt;=V$5)*(Table2[[Last Name]:[Last Name]]=$A51)*(Table2[[Event]:[Event]]="TDY")),"TDY",IF(SUMPRODUCT((Table2[[Start Date]:[Start Date]]&lt;=V$5)*(Table2[[Return Date]:[Return Date]]&gt;=V$5)*(Table2[[Last Name]:[Last Name]]=$A51)*(Table2[[Event]:[Event]]="Quarters")),"QTRS",IF(SUMPRODUCT((Table2[[Start Date]:[Start Date]]&lt;=V$5)*(Table2[[Return Date]:[Return Date]]&gt;=V$5)*(Table2[[Last Name]:[Last Name]]=$A51)*(Table2[[Event]:[Event]]="Appt")),"APPT",IF(SUMPRODUCT((Table2[[Start Date]:[Start Date]]&lt;=V$5)*(Table2[[Return Date]:[Return Date]]&gt;=V$5)*(Table2[[Last Name]:[Last Name]]=$A51)*(Table2[[Event]:[Event]]="Bay Orderly")),"BO",IF(SUMPRODUCT((Table2[[Start Date]:[Start Date]]&lt;=V$5)*(Table2[[Return Date]:[Return Date]]&gt;=V$5)*(Table2[[Last Name]:[Last Name]]=$A51)*(Table2[[Event]:[Event]]="Training")),"TRN",IF(SUMPRODUCT((Table2[[Start Date]:[Start Date]]&lt;=V$5)*(Table2[[Return Date]:[Return Date]]&gt;=V$5)*(Table2[[Last Name]:[Last Name]]=$A51)*(Table2[[Event]:[Event]]="PME")),"PME",IF(SUMPRODUCT((Table2[[Start Date]:[Start Date]]&lt;=V$5)*(Table2[[Return Date]:[Return Date]]&gt;=V$5)*(Table2[[Last Name]:[Last Name]]=$A51)*(Table2[[Event]:[Event]]="Leave")),"LV","")))))))),0)</f>
        <v/>
      </c>
      <c r="W51" s="28" t="str">
        <f>IF($A51&lt;&gt;"",IF(SUMPRODUCT((Table2[[Start Date]:[Start Date]]&lt;=W$5)*(Table2[[Return Date]:[Return Date]]&gt;=W$5)*(Table2[[Last Name]:[Last Name]]=$A51)*(Table2[[Event]:[Event]]="Deployed")),"DPLY",IF(SUMPRODUCT((Table2[[Start Date]:[Start Date]]&lt;=W$5)*(Table2[[Return Date]:[Return Date]]&gt;=W$5)*(Table2[[Last Name]:[Last Name]]=$A51)*(Table2[[Event]:[Event]]="TDY")),"TDY",IF(SUMPRODUCT((Table2[[Start Date]:[Start Date]]&lt;=W$5)*(Table2[[Return Date]:[Return Date]]&gt;=W$5)*(Table2[[Last Name]:[Last Name]]=$A51)*(Table2[[Event]:[Event]]="Quarters")),"QTRS",IF(SUMPRODUCT((Table2[[Start Date]:[Start Date]]&lt;=W$5)*(Table2[[Return Date]:[Return Date]]&gt;=W$5)*(Table2[[Last Name]:[Last Name]]=$A51)*(Table2[[Event]:[Event]]="Appt")),"APPT",IF(SUMPRODUCT((Table2[[Start Date]:[Start Date]]&lt;=W$5)*(Table2[[Return Date]:[Return Date]]&gt;=W$5)*(Table2[[Last Name]:[Last Name]]=$A51)*(Table2[[Event]:[Event]]="Bay Orderly")),"BO",IF(SUMPRODUCT((Table2[[Start Date]:[Start Date]]&lt;=W$5)*(Table2[[Return Date]:[Return Date]]&gt;=W$5)*(Table2[[Last Name]:[Last Name]]=$A51)*(Table2[[Event]:[Event]]="Training")),"TRN",IF(SUMPRODUCT((Table2[[Start Date]:[Start Date]]&lt;=W$5)*(Table2[[Return Date]:[Return Date]]&gt;=W$5)*(Table2[[Last Name]:[Last Name]]=$A51)*(Table2[[Event]:[Event]]="PME")),"PME",IF(SUMPRODUCT((Table2[[Start Date]:[Start Date]]&lt;=W$5)*(Table2[[Return Date]:[Return Date]]&gt;=W$5)*(Table2[[Last Name]:[Last Name]]=$A51)*(Table2[[Event]:[Event]]="Leave")),"LV","")))))))),0)</f>
        <v/>
      </c>
      <c r="X51" s="28" t="str">
        <f>IF($A51&lt;&gt;"",IF(SUMPRODUCT((Table2[[Start Date]:[Start Date]]&lt;=X$5)*(Table2[[Return Date]:[Return Date]]&gt;=X$5)*(Table2[[Last Name]:[Last Name]]=$A51)*(Table2[[Event]:[Event]]="Deployed")),"DPLY",IF(SUMPRODUCT((Table2[[Start Date]:[Start Date]]&lt;=X$5)*(Table2[[Return Date]:[Return Date]]&gt;=X$5)*(Table2[[Last Name]:[Last Name]]=$A51)*(Table2[[Event]:[Event]]="TDY")),"TDY",IF(SUMPRODUCT((Table2[[Start Date]:[Start Date]]&lt;=X$5)*(Table2[[Return Date]:[Return Date]]&gt;=X$5)*(Table2[[Last Name]:[Last Name]]=$A51)*(Table2[[Event]:[Event]]="Quarters")),"QTRS",IF(SUMPRODUCT((Table2[[Start Date]:[Start Date]]&lt;=X$5)*(Table2[[Return Date]:[Return Date]]&gt;=X$5)*(Table2[[Last Name]:[Last Name]]=$A51)*(Table2[[Event]:[Event]]="Appt")),"APPT",IF(SUMPRODUCT((Table2[[Start Date]:[Start Date]]&lt;=X$5)*(Table2[[Return Date]:[Return Date]]&gt;=X$5)*(Table2[[Last Name]:[Last Name]]=$A51)*(Table2[[Event]:[Event]]="Bay Orderly")),"BO",IF(SUMPRODUCT((Table2[[Start Date]:[Start Date]]&lt;=X$5)*(Table2[[Return Date]:[Return Date]]&gt;=X$5)*(Table2[[Last Name]:[Last Name]]=$A51)*(Table2[[Event]:[Event]]="Training")),"TRN",IF(SUMPRODUCT((Table2[[Start Date]:[Start Date]]&lt;=X$5)*(Table2[[Return Date]:[Return Date]]&gt;=X$5)*(Table2[[Last Name]:[Last Name]]=$A51)*(Table2[[Event]:[Event]]="PME")),"PME",IF(SUMPRODUCT((Table2[[Start Date]:[Start Date]]&lt;=X$5)*(Table2[[Return Date]:[Return Date]]&gt;=X$5)*(Table2[[Last Name]:[Last Name]]=$A51)*(Table2[[Event]:[Event]]="Leave")),"LV","")))))))),0)</f>
        <v/>
      </c>
      <c r="Y51" s="28" t="str">
        <f>IF($A51&lt;&gt;"",IF(SUMPRODUCT((Table2[[Start Date]:[Start Date]]&lt;=Y$5)*(Table2[[Return Date]:[Return Date]]&gt;=Y$5)*(Table2[[Last Name]:[Last Name]]=$A51)*(Table2[[Event]:[Event]]="Deployed")),"DPLY",IF(SUMPRODUCT((Table2[[Start Date]:[Start Date]]&lt;=Y$5)*(Table2[[Return Date]:[Return Date]]&gt;=Y$5)*(Table2[[Last Name]:[Last Name]]=$A51)*(Table2[[Event]:[Event]]="TDY")),"TDY",IF(SUMPRODUCT((Table2[[Start Date]:[Start Date]]&lt;=Y$5)*(Table2[[Return Date]:[Return Date]]&gt;=Y$5)*(Table2[[Last Name]:[Last Name]]=$A51)*(Table2[[Event]:[Event]]="Quarters")),"QTRS",IF(SUMPRODUCT((Table2[[Start Date]:[Start Date]]&lt;=Y$5)*(Table2[[Return Date]:[Return Date]]&gt;=Y$5)*(Table2[[Last Name]:[Last Name]]=$A51)*(Table2[[Event]:[Event]]="Appt")),"APPT",IF(SUMPRODUCT((Table2[[Start Date]:[Start Date]]&lt;=Y$5)*(Table2[[Return Date]:[Return Date]]&gt;=Y$5)*(Table2[[Last Name]:[Last Name]]=$A51)*(Table2[[Event]:[Event]]="Bay Orderly")),"BO",IF(SUMPRODUCT((Table2[[Start Date]:[Start Date]]&lt;=Y$5)*(Table2[[Return Date]:[Return Date]]&gt;=Y$5)*(Table2[[Last Name]:[Last Name]]=$A51)*(Table2[[Event]:[Event]]="Training")),"TRN",IF(SUMPRODUCT((Table2[[Start Date]:[Start Date]]&lt;=Y$5)*(Table2[[Return Date]:[Return Date]]&gt;=Y$5)*(Table2[[Last Name]:[Last Name]]=$A51)*(Table2[[Event]:[Event]]="PME")),"PME",IF(SUMPRODUCT((Table2[[Start Date]:[Start Date]]&lt;=Y$5)*(Table2[[Return Date]:[Return Date]]&gt;=Y$5)*(Table2[[Last Name]:[Last Name]]=$A51)*(Table2[[Event]:[Event]]="Leave")),"LV","")))))))),0)</f>
        <v/>
      </c>
      <c r="Z51" s="28" t="str">
        <f>IF($A51&lt;&gt;"",IF(SUMPRODUCT((Table2[[Start Date]:[Start Date]]&lt;=Z$5)*(Table2[[Return Date]:[Return Date]]&gt;=Z$5)*(Table2[[Last Name]:[Last Name]]=$A51)*(Table2[[Event]:[Event]]="Deployed")),"DPLY",IF(SUMPRODUCT((Table2[[Start Date]:[Start Date]]&lt;=Z$5)*(Table2[[Return Date]:[Return Date]]&gt;=Z$5)*(Table2[[Last Name]:[Last Name]]=$A51)*(Table2[[Event]:[Event]]="TDY")),"TDY",IF(SUMPRODUCT((Table2[[Start Date]:[Start Date]]&lt;=Z$5)*(Table2[[Return Date]:[Return Date]]&gt;=Z$5)*(Table2[[Last Name]:[Last Name]]=$A51)*(Table2[[Event]:[Event]]="Quarters")),"QTRS",IF(SUMPRODUCT((Table2[[Start Date]:[Start Date]]&lt;=Z$5)*(Table2[[Return Date]:[Return Date]]&gt;=Z$5)*(Table2[[Last Name]:[Last Name]]=$A51)*(Table2[[Event]:[Event]]="Appt")),"APPT",IF(SUMPRODUCT((Table2[[Start Date]:[Start Date]]&lt;=Z$5)*(Table2[[Return Date]:[Return Date]]&gt;=Z$5)*(Table2[[Last Name]:[Last Name]]=$A51)*(Table2[[Event]:[Event]]="Bay Orderly")),"BO",IF(SUMPRODUCT((Table2[[Start Date]:[Start Date]]&lt;=Z$5)*(Table2[[Return Date]:[Return Date]]&gt;=Z$5)*(Table2[[Last Name]:[Last Name]]=$A51)*(Table2[[Event]:[Event]]="Training")),"TRN",IF(SUMPRODUCT((Table2[[Start Date]:[Start Date]]&lt;=Z$5)*(Table2[[Return Date]:[Return Date]]&gt;=Z$5)*(Table2[[Last Name]:[Last Name]]=$A51)*(Table2[[Event]:[Event]]="PME")),"PME",IF(SUMPRODUCT((Table2[[Start Date]:[Start Date]]&lt;=Z$5)*(Table2[[Return Date]:[Return Date]]&gt;=Z$5)*(Table2[[Last Name]:[Last Name]]=$A51)*(Table2[[Event]:[Event]]="Leave")),"LV","")))))))),0)</f>
        <v/>
      </c>
      <c r="AA51" s="28" t="str">
        <f>IF($A51&lt;&gt;"",IF(SUMPRODUCT((Table2[[Start Date]:[Start Date]]&lt;=AA$5)*(Table2[[Return Date]:[Return Date]]&gt;=AA$5)*(Table2[[Last Name]:[Last Name]]=$A51)*(Table2[[Event]:[Event]]="Deployed")),"DPLY",IF(SUMPRODUCT((Table2[[Start Date]:[Start Date]]&lt;=AA$5)*(Table2[[Return Date]:[Return Date]]&gt;=AA$5)*(Table2[[Last Name]:[Last Name]]=$A51)*(Table2[[Event]:[Event]]="TDY")),"TDY",IF(SUMPRODUCT((Table2[[Start Date]:[Start Date]]&lt;=AA$5)*(Table2[[Return Date]:[Return Date]]&gt;=AA$5)*(Table2[[Last Name]:[Last Name]]=$A51)*(Table2[[Event]:[Event]]="Quarters")),"QTRS",IF(SUMPRODUCT((Table2[[Start Date]:[Start Date]]&lt;=AA$5)*(Table2[[Return Date]:[Return Date]]&gt;=AA$5)*(Table2[[Last Name]:[Last Name]]=$A51)*(Table2[[Event]:[Event]]="Appt")),"APPT",IF(SUMPRODUCT((Table2[[Start Date]:[Start Date]]&lt;=AA$5)*(Table2[[Return Date]:[Return Date]]&gt;=AA$5)*(Table2[[Last Name]:[Last Name]]=$A51)*(Table2[[Event]:[Event]]="Bay Orderly")),"BO",IF(SUMPRODUCT((Table2[[Start Date]:[Start Date]]&lt;=AA$5)*(Table2[[Return Date]:[Return Date]]&gt;=AA$5)*(Table2[[Last Name]:[Last Name]]=$A51)*(Table2[[Event]:[Event]]="Training")),"TRN",IF(SUMPRODUCT((Table2[[Start Date]:[Start Date]]&lt;=AA$5)*(Table2[[Return Date]:[Return Date]]&gt;=AA$5)*(Table2[[Last Name]:[Last Name]]=$A51)*(Table2[[Event]:[Event]]="PME")),"PME",IF(SUMPRODUCT((Table2[[Start Date]:[Start Date]]&lt;=AA$5)*(Table2[[Return Date]:[Return Date]]&gt;=AA$5)*(Table2[[Last Name]:[Last Name]]=$A51)*(Table2[[Event]:[Event]]="Leave")),"LV","")))))))),0)</f>
        <v/>
      </c>
      <c r="AB51" s="28" t="str">
        <f>IF($A51&lt;&gt;"",IF(SUMPRODUCT((Table2[[Start Date]:[Start Date]]&lt;=AB$5)*(Table2[[Return Date]:[Return Date]]&gt;=AB$5)*(Table2[[Last Name]:[Last Name]]=$A51)*(Table2[[Event]:[Event]]="Deployed")),"DPLY",IF(SUMPRODUCT((Table2[[Start Date]:[Start Date]]&lt;=AB$5)*(Table2[[Return Date]:[Return Date]]&gt;=AB$5)*(Table2[[Last Name]:[Last Name]]=$A51)*(Table2[[Event]:[Event]]="TDY")),"TDY",IF(SUMPRODUCT((Table2[[Start Date]:[Start Date]]&lt;=AB$5)*(Table2[[Return Date]:[Return Date]]&gt;=AB$5)*(Table2[[Last Name]:[Last Name]]=$A51)*(Table2[[Event]:[Event]]="Quarters")),"QTRS",IF(SUMPRODUCT((Table2[[Start Date]:[Start Date]]&lt;=AB$5)*(Table2[[Return Date]:[Return Date]]&gt;=AB$5)*(Table2[[Last Name]:[Last Name]]=$A51)*(Table2[[Event]:[Event]]="Appt")),"APPT",IF(SUMPRODUCT((Table2[[Start Date]:[Start Date]]&lt;=AB$5)*(Table2[[Return Date]:[Return Date]]&gt;=AB$5)*(Table2[[Last Name]:[Last Name]]=$A51)*(Table2[[Event]:[Event]]="Bay Orderly")),"BO",IF(SUMPRODUCT((Table2[[Start Date]:[Start Date]]&lt;=AB$5)*(Table2[[Return Date]:[Return Date]]&gt;=AB$5)*(Table2[[Last Name]:[Last Name]]=$A51)*(Table2[[Event]:[Event]]="Training")),"TRN",IF(SUMPRODUCT((Table2[[Start Date]:[Start Date]]&lt;=AB$5)*(Table2[[Return Date]:[Return Date]]&gt;=AB$5)*(Table2[[Last Name]:[Last Name]]=$A51)*(Table2[[Event]:[Event]]="PME")),"PME",IF(SUMPRODUCT((Table2[[Start Date]:[Start Date]]&lt;=AB$5)*(Table2[[Return Date]:[Return Date]]&gt;=AB$5)*(Table2[[Last Name]:[Last Name]]=$A51)*(Table2[[Event]:[Event]]="Leave")),"LV","")))))))),0)</f>
        <v/>
      </c>
      <c r="AC51" s="28" t="str">
        <f>IF($A51&lt;&gt;"",IF(SUMPRODUCT((Table2[[Start Date]:[Start Date]]&lt;=AC$5)*(Table2[[Return Date]:[Return Date]]&gt;=AC$5)*(Table2[[Last Name]:[Last Name]]=$A51)*(Table2[[Event]:[Event]]="Deployed")),"DPLY",IF(SUMPRODUCT((Table2[[Start Date]:[Start Date]]&lt;=AC$5)*(Table2[[Return Date]:[Return Date]]&gt;=AC$5)*(Table2[[Last Name]:[Last Name]]=$A51)*(Table2[[Event]:[Event]]="TDY")),"TDY",IF(SUMPRODUCT((Table2[[Start Date]:[Start Date]]&lt;=AC$5)*(Table2[[Return Date]:[Return Date]]&gt;=AC$5)*(Table2[[Last Name]:[Last Name]]=$A51)*(Table2[[Event]:[Event]]="Quarters")),"QTRS",IF(SUMPRODUCT((Table2[[Start Date]:[Start Date]]&lt;=AC$5)*(Table2[[Return Date]:[Return Date]]&gt;=AC$5)*(Table2[[Last Name]:[Last Name]]=$A51)*(Table2[[Event]:[Event]]="Appt")),"APPT",IF(SUMPRODUCT((Table2[[Start Date]:[Start Date]]&lt;=AC$5)*(Table2[[Return Date]:[Return Date]]&gt;=AC$5)*(Table2[[Last Name]:[Last Name]]=$A51)*(Table2[[Event]:[Event]]="Bay Orderly")),"BO",IF(SUMPRODUCT((Table2[[Start Date]:[Start Date]]&lt;=AC$5)*(Table2[[Return Date]:[Return Date]]&gt;=AC$5)*(Table2[[Last Name]:[Last Name]]=$A51)*(Table2[[Event]:[Event]]="Training")),"TRN",IF(SUMPRODUCT((Table2[[Start Date]:[Start Date]]&lt;=AC$5)*(Table2[[Return Date]:[Return Date]]&gt;=AC$5)*(Table2[[Last Name]:[Last Name]]=$A51)*(Table2[[Event]:[Event]]="PME")),"PME",IF(SUMPRODUCT((Table2[[Start Date]:[Start Date]]&lt;=AC$5)*(Table2[[Return Date]:[Return Date]]&gt;=AC$5)*(Table2[[Last Name]:[Last Name]]=$A51)*(Table2[[Event]:[Event]]="Leave")),"LV","")))))))),0)</f>
        <v/>
      </c>
      <c r="AD51" s="28" t="str">
        <f>IF($A51&lt;&gt;"",IF(SUMPRODUCT((Table2[[Start Date]:[Start Date]]&lt;=AD$5)*(Table2[[Return Date]:[Return Date]]&gt;=AD$5)*(Table2[[Last Name]:[Last Name]]=$A51)*(Table2[[Event]:[Event]]="Deployed")),"DPLY",IF(SUMPRODUCT((Table2[[Start Date]:[Start Date]]&lt;=AD$5)*(Table2[[Return Date]:[Return Date]]&gt;=AD$5)*(Table2[[Last Name]:[Last Name]]=$A51)*(Table2[[Event]:[Event]]="TDY")),"TDY",IF(SUMPRODUCT((Table2[[Start Date]:[Start Date]]&lt;=AD$5)*(Table2[[Return Date]:[Return Date]]&gt;=AD$5)*(Table2[[Last Name]:[Last Name]]=$A51)*(Table2[[Event]:[Event]]="Quarters")),"QTRS",IF(SUMPRODUCT((Table2[[Start Date]:[Start Date]]&lt;=AD$5)*(Table2[[Return Date]:[Return Date]]&gt;=AD$5)*(Table2[[Last Name]:[Last Name]]=$A51)*(Table2[[Event]:[Event]]="Appt")),"APPT",IF(SUMPRODUCT((Table2[[Start Date]:[Start Date]]&lt;=AD$5)*(Table2[[Return Date]:[Return Date]]&gt;=AD$5)*(Table2[[Last Name]:[Last Name]]=$A51)*(Table2[[Event]:[Event]]="Bay Orderly")),"BO",IF(SUMPRODUCT((Table2[[Start Date]:[Start Date]]&lt;=AD$5)*(Table2[[Return Date]:[Return Date]]&gt;=AD$5)*(Table2[[Last Name]:[Last Name]]=$A51)*(Table2[[Event]:[Event]]="Training")),"TRN",IF(SUMPRODUCT((Table2[[Start Date]:[Start Date]]&lt;=AD$5)*(Table2[[Return Date]:[Return Date]]&gt;=AD$5)*(Table2[[Last Name]:[Last Name]]=$A51)*(Table2[[Event]:[Event]]="PME")),"PME",IF(SUMPRODUCT((Table2[[Start Date]:[Start Date]]&lt;=AD$5)*(Table2[[Return Date]:[Return Date]]&gt;=AD$5)*(Table2[[Last Name]:[Last Name]]=$A51)*(Table2[[Event]:[Event]]="Leave")),"LV","")))))))),0)</f>
        <v/>
      </c>
      <c r="AE51" s="28" t="str">
        <f>IF($A51&lt;&gt;"",IF(SUMPRODUCT((Table2[[Start Date]:[Start Date]]&lt;=AE$5)*(Table2[[Return Date]:[Return Date]]&gt;=AE$5)*(Table2[[Last Name]:[Last Name]]=$A51)*(Table2[[Event]:[Event]]="Deployed")),"DPLY",IF(SUMPRODUCT((Table2[[Start Date]:[Start Date]]&lt;=AE$5)*(Table2[[Return Date]:[Return Date]]&gt;=AE$5)*(Table2[[Last Name]:[Last Name]]=$A51)*(Table2[[Event]:[Event]]="TDY")),"TDY",IF(SUMPRODUCT((Table2[[Start Date]:[Start Date]]&lt;=AE$5)*(Table2[[Return Date]:[Return Date]]&gt;=AE$5)*(Table2[[Last Name]:[Last Name]]=$A51)*(Table2[[Event]:[Event]]="Quarters")),"QTRS",IF(SUMPRODUCT((Table2[[Start Date]:[Start Date]]&lt;=AE$5)*(Table2[[Return Date]:[Return Date]]&gt;=AE$5)*(Table2[[Last Name]:[Last Name]]=$A51)*(Table2[[Event]:[Event]]="Appt")),"APPT",IF(SUMPRODUCT((Table2[[Start Date]:[Start Date]]&lt;=AE$5)*(Table2[[Return Date]:[Return Date]]&gt;=AE$5)*(Table2[[Last Name]:[Last Name]]=$A51)*(Table2[[Event]:[Event]]="Bay Orderly")),"BO",IF(SUMPRODUCT((Table2[[Start Date]:[Start Date]]&lt;=AE$5)*(Table2[[Return Date]:[Return Date]]&gt;=AE$5)*(Table2[[Last Name]:[Last Name]]=$A51)*(Table2[[Event]:[Event]]="Training")),"TRN",IF(SUMPRODUCT((Table2[[Start Date]:[Start Date]]&lt;=AE$5)*(Table2[[Return Date]:[Return Date]]&gt;=AE$5)*(Table2[[Last Name]:[Last Name]]=$A51)*(Table2[[Event]:[Event]]="PME")),"PME",IF(SUMPRODUCT((Table2[[Start Date]:[Start Date]]&lt;=AE$5)*(Table2[[Return Date]:[Return Date]]&gt;=AE$5)*(Table2[[Last Name]:[Last Name]]=$A51)*(Table2[[Event]:[Event]]="Leave")),"LV","")))))))),0)</f>
        <v/>
      </c>
      <c r="AF51" s="28" t="str">
        <f>IF($A51&lt;&gt;"",IF(SUMPRODUCT((Table2[[Start Date]:[Start Date]]&lt;=AF$5)*(Table2[[Return Date]:[Return Date]]&gt;=AF$5)*(Table2[[Last Name]:[Last Name]]=$A51)*(Table2[[Event]:[Event]]="Deployed")),"DPLY",IF(SUMPRODUCT((Table2[[Start Date]:[Start Date]]&lt;=AF$5)*(Table2[[Return Date]:[Return Date]]&gt;=AF$5)*(Table2[[Last Name]:[Last Name]]=$A51)*(Table2[[Event]:[Event]]="TDY")),"TDY",IF(SUMPRODUCT((Table2[[Start Date]:[Start Date]]&lt;=AF$5)*(Table2[[Return Date]:[Return Date]]&gt;=AF$5)*(Table2[[Last Name]:[Last Name]]=$A51)*(Table2[[Event]:[Event]]="Quarters")),"QTRS",IF(SUMPRODUCT((Table2[[Start Date]:[Start Date]]&lt;=AF$5)*(Table2[[Return Date]:[Return Date]]&gt;=AF$5)*(Table2[[Last Name]:[Last Name]]=$A51)*(Table2[[Event]:[Event]]="Appt")),"APPT",IF(SUMPRODUCT((Table2[[Start Date]:[Start Date]]&lt;=AF$5)*(Table2[[Return Date]:[Return Date]]&gt;=AF$5)*(Table2[[Last Name]:[Last Name]]=$A51)*(Table2[[Event]:[Event]]="Bay Orderly")),"BO",IF(SUMPRODUCT((Table2[[Start Date]:[Start Date]]&lt;=AF$5)*(Table2[[Return Date]:[Return Date]]&gt;=AF$5)*(Table2[[Last Name]:[Last Name]]=$A51)*(Table2[[Event]:[Event]]="Training")),"TRN",IF(SUMPRODUCT((Table2[[Start Date]:[Start Date]]&lt;=AF$5)*(Table2[[Return Date]:[Return Date]]&gt;=AF$5)*(Table2[[Last Name]:[Last Name]]=$A51)*(Table2[[Event]:[Event]]="PME")),"PME",IF(SUMPRODUCT((Table2[[Start Date]:[Start Date]]&lt;=AF$5)*(Table2[[Return Date]:[Return Date]]&gt;=AF$5)*(Table2[[Last Name]:[Last Name]]=$A51)*(Table2[[Event]:[Event]]="Leave")),"LV","")))))))),0)</f>
        <v/>
      </c>
      <c r="AG51" s="28" t="str">
        <f>IF($A51&lt;&gt;"",IF(SUMPRODUCT((Table2[[Start Date]:[Start Date]]&lt;=AG$5)*(Table2[[Return Date]:[Return Date]]&gt;=AG$5)*(Table2[[Last Name]:[Last Name]]=$A51)*(Table2[[Event]:[Event]]="Deployed")),"DPLY",IF(SUMPRODUCT((Table2[[Start Date]:[Start Date]]&lt;=AG$5)*(Table2[[Return Date]:[Return Date]]&gt;=AG$5)*(Table2[[Last Name]:[Last Name]]=$A51)*(Table2[[Event]:[Event]]="TDY")),"TDY",IF(SUMPRODUCT((Table2[[Start Date]:[Start Date]]&lt;=AG$5)*(Table2[[Return Date]:[Return Date]]&gt;=AG$5)*(Table2[[Last Name]:[Last Name]]=$A51)*(Table2[[Event]:[Event]]="Quarters")),"QTRS",IF(SUMPRODUCT((Table2[[Start Date]:[Start Date]]&lt;=AG$5)*(Table2[[Return Date]:[Return Date]]&gt;=AG$5)*(Table2[[Last Name]:[Last Name]]=$A51)*(Table2[[Event]:[Event]]="Appt")),"APPT",IF(SUMPRODUCT((Table2[[Start Date]:[Start Date]]&lt;=AG$5)*(Table2[[Return Date]:[Return Date]]&gt;=AG$5)*(Table2[[Last Name]:[Last Name]]=$A51)*(Table2[[Event]:[Event]]="Bay Orderly")),"BO",IF(SUMPRODUCT((Table2[[Start Date]:[Start Date]]&lt;=AG$5)*(Table2[[Return Date]:[Return Date]]&gt;=AG$5)*(Table2[[Last Name]:[Last Name]]=$A51)*(Table2[[Event]:[Event]]="Training")),"TRN",IF(SUMPRODUCT((Table2[[Start Date]:[Start Date]]&lt;=AG$5)*(Table2[[Return Date]:[Return Date]]&gt;=AG$5)*(Table2[[Last Name]:[Last Name]]=$A51)*(Table2[[Event]:[Event]]="PME")),"PME",IF(SUMPRODUCT((Table2[[Start Date]:[Start Date]]&lt;=AG$5)*(Table2[[Return Date]:[Return Date]]&gt;=AG$5)*(Table2[[Last Name]:[Last Name]]=$A51)*(Table2[[Event]:[Event]]="Leave")),"LV","")))))))),0)</f>
        <v/>
      </c>
      <c r="AH51" s="28" t="str">
        <f>IF($A51&lt;&gt;"",IF(SUMPRODUCT((Table2[[Start Date]:[Start Date]]&lt;=AH$5)*(Table2[[Return Date]:[Return Date]]&gt;=AH$5)*(Table2[[Last Name]:[Last Name]]=$A51)*(Table2[[Event]:[Event]]="Deployed")),"DPLY",IF(SUMPRODUCT((Table2[[Start Date]:[Start Date]]&lt;=AH$5)*(Table2[[Return Date]:[Return Date]]&gt;=AH$5)*(Table2[[Last Name]:[Last Name]]=$A51)*(Table2[[Event]:[Event]]="TDY")),"TDY",IF(SUMPRODUCT((Table2[[Start Date]:[Start Date]]&lt;=AH$5)*(Table2[[Return Date]:[Return Date]]&gt;=AH$5)*(Table2[[Last Name]:[Last Name]]=$A51)*(Table2[[Event]:[Event]]="Quarters")),"QTRS",IF(SUMPRODUCT((Table2[[Start Date]:[Start Date]]&lt;=AH$5)*(Table2[[Return Date]:[Return Date]]&gt;=AH$5)*(Table2[[Last Name]:[Last Name]]=$A51)*(Table2[[Event]:[Event]]="Appt")),"APPT",IF(SUMPRODUCT((Table2[[Start Date]:[Start Date]]&lt;=AH$5)*(Table2[[Return Date]:[Return Date]]&gt;=AH$5)*(Table2[[Last Name]:[Last Name]]=$A51)*(Table2[[Event]:[Event]]="Bay Orderly")),"BO",IF(SUMPRODUCT((Table2[[Start Date]:[Start Date]]&lt;=AH$5)*(Table2[[Return Date]:[Return Date]]&gt;=AH$5)*(Table2[[Last Name]:[Last Name]]=$A51)*(Table2[[Event]:[Event]]="Training")),"TRN",IF(SUMPRODUCT((Table2[[Start Date]:[Start Date]]&lt;=AH$5)*(Table2[[Return Date]:[Return Date]]&gt;=AH$5)*(Table2[[Last Name]:[Last Name]]=$A51)*(Table2[[Event]:[Event]]="PME")),"PME",IF(SUMPRODUCT((Table2[[Start Date]:[Start Date]]&lt;=AH$5)*(Table2[[Return Date]:[Return Date]]&gt;=AH$5)*(Table2[[Last Name]:[Last Name]]=$A51)*(Table2[[Event]:[Event]]="Leave")),"LV","")))))))),0)</f>
        <v/>
      </c>
      <c r="AI51" s="61" t="str">
        <f>IF($A51&lt;&gt;"",IF(SUMPRODUCT((Table2[[Start Date]:[Start Date]]&lt;=AI$5)*(Table2[[Return Date]:[Return Date]]&gt;=AI$5)*(Table2[[Last Name]:[Last Name]]=$A51)*(Table2[[Event]:[Event]]="Deployed")),"DPLY",IF(SUMPRODUCT((Table2[[Start Date]:[Start Date]]&lt;=AI$5)*(Table2[[Return Date]:[Return Date]]&gt;=AI$5)*(Table2[[Last Name]:[Last Name]]=$A51)*(Table2[[Event]:[Event]]="TDY")),"TDY",IF(SUMPRODUCT((Table2[[Start Date]:[Start Date]]&lt;=AI$5)*(Table2[[Return Date]:[Return Date]]&gt;=AI$5)*(Table2[[Last Name]:[Last Name]]=$A51)*(Table2[[Event]:[Event]]="Quarters")),"QTRS",IF(SUMPRODUCT((Table2[[Start Date]:[Start Date]]&lt;=AI$5)*(Table2[[Return Date]:[Return Date]]&gt;=AI$5)*(Table2[[Last Name]:[Last Name]]=$A51)*(Table2[[Event]:[Event]]="Appt")),"APPT",IF(SUMPRODUCT((Table2[[Start Date]:[Start Date]]&lt;=AI$5)*(Table2[[Return Date]:[Return Date]]&gt;=AI$5)*(Table2[[Last Name]:[Last Name]]=$A51)*(Table2[[Event]:[Event]]="Bay Orderly")),"BO",IF(SUMPRODUCT((Table2[[Start Date]:[Start Date]]&lt;=AI$5)*(Table2[[Return Date]:[Return Date]]&gt;=AI$5)*(Table2[[Last Name]:[Last Name]]=$A51)*(Table2[[Event]:[Event]]="Training")),"TRN",IF(SUMPRODUCT((Table2[[Start Date]:[Start Date]]&lt;=AI$5)*(Table2[[Return Date]:[Return Date]]&gt;=AI$5)*(Table2[[Last Name]:[Last Name]]=$A51)*(Table2[[Event]:[Event]]="PME")),"PME",IF(SUMPRODUCT((Table2[[Start Date]:[Start Date]]&lt;=AI$5)*(Table2[[Return Date]:[Return Date]]&gt;=AI$5)*(Table2[[Last Name]:[Last Name]]=$A51)*(Table2[[Event]:[Event]]="Leave")),"LV","")))))))),0)</f>
        <v/>
      </c>
    </row>
    <row r="52" spans="1:35" x14ac:dyDescent="0.25">
      <c r="A52" s="78" t="s">
        <v>40</v>
      </c>
      <c r="B52" s="75" t="str">
        <f>IFERROR(INDEX(Table3[Rank],MATCH('Flight Schedule'!A52,Names,0)),"")</f>
        <v>SSgt</v>
      </c>
      <c r="C52" s="76">
        <f>_xlfn.IFNA(INDEX(Table3[Skill Level],MATCH($A52,Table3[Last Name],0)),"")</f>
        <v>7</v>
      </c>
      <c r="D52" s="77">
        <f>_xlfn.IFNA(INDEX(Table3[Deros],MATCH('Flight Schedule'!$A52,Table3[Last Name],0)),"")</f>
        <v>44957</v>
      </c>
      <c r="E52" s="28" t="str">
        <f>IF($A52&lt;&gt;"",IF(SUMPRODUCT((Table2[[Start Date]:[Start Date]]&lt;=E$5)*(Table2[[Return Date]:[Return Date]]&gt;=E$5)*(Table2[[Last Name]:[Last Name]]=$A52)*(Table2[[Event]:[Event]]="Deployed")),"DPLY",IF(SUMPRODUCT((Table2[[Start Date]:[Start Date]]&lt;=E$5)*(Table2[[Return Date]:[Return Date]]&gt;=E$5)*(Table2[[Last Name]:[Last Name]]=$A52)*(Table2[[Event]:[Event]]="TDY")),"TDY",IF(SUMPRODUCT((Table2[[Start Date]:[Start Date]]&lt;=E$5)*(Table2[[Return Date]:[Return Date]]&gt;=E$5)*(Table2[[Last Name]:[Last Name]]=$A52)*(Table2[[Event]:[Event]]="Quarters")),"QTRS",IF(SUMPRODUCT((Table2[[Start Date]:[Start Date]]&lt;=E$5)*(Table2[[Return Date]:[Return Date]]&gt;=E$5)*(Table2[[Last Name]:[Last Name]]=$A52)*(Table2[[Event]:[Event]]="Appt")),"APPT",IF(SUMPRODUCT((Table2[[Start Date]:[Start Date]]&lt;=E$5)*(Table2[[Return Date]:[Return Date]]&gt;=E$5)*(Table2[[Last Name]:[Last Name]]=$A52)*(Table2[[Event]:[Event]]="Bay Orderly")),"BO",IF(SUMPRODUCT((Table2[[Start Date]:[Start Date]]&lt;=E$5)*(Table2[[Return Date]:[Return Date]]&gt;=E$5)*(Table2[[Last Name]:[Last Name]]=$A52)*(Table2[[Event]:[Event]]="Training")),"TRN",IF(SUMPRODUCT((Table2[[Start Date]:[Start Date]]&lt;=E$5)*(Table2[[Return Date]:[Return Date]]&gt;=E$5)*(Table2[[Last Name]:[Last Name]]=$A52)*(Table2[[Event]:[Event]]="PME")),"PME",IF(SUMPRODUCT((Table2[[Start Date]:[Start Date]]&lt;=E$5)*(Table2[[Return Date]:[Return Date]]&gt;=E$5)*(Table2[[Last Name]:[Last Name]]=$A52)*(Table2[[Event]:[Event]]="Leave")),"LV","")))))))),0)</f>
        <v/>
      </c>
      <c r="F52" s="28" t="str">
        <f>IF($A52&lt;&gt;"",IF(SUMPRODUCT((Table2[[Start Date]:[Start Date]]&lt;=F$5)*(Table2[[Return Date]:[Return Date]]&gt;=F$5)*(Table2[[Last Name]:[Last Name]]=$A52)*(Table2[[Event]:[Event]]="Deployed")),"DPLY",IF(SUMPRODUCT((Table2[[Start Date]:[Start Date]]&lt;=F$5)*(Table2[[Return Date]:[Return Date]]&gt;=F$5)*(Table2[[Last Name]:[Last Name]]=$A52)*(Table2[[Event]:[Event]]="TDY")),"TDY",IF(SUMPRODUCT((Table2[[Start Date]:[Start Date]]&lt;=F$5)*(Table2[[Return Date]:[Return Date]]&gt;=F$5)*(Table2[[Last Name]:[Last Name]]=$A52)*(Table2[[Event]:[Event]]="Quarters")),"QTRS",IF(SUMPRODUCT((Table2[[Start Date]:[Start Date]]&lt;=F$5)*(Table2[[Return Date]:[Return Date]]&gt;=F$5)*(Table2[[Last Name]:[Last Name]]=$A52)*(Table2[[Event]:[Event]]="Appt")),"APPT",IF(SUMPRODUCT((Table2[[Start Date]:[Start Date]]&lt;=F$5)*(Table2[[Return Date]:[Return Date]]&gt;=F$5)*(Table2[[Last Name]:[Last Name]]=$A52)*(Table2[[Event]:[Event]]="Bay Orderly")),"BO",IF(SUMPRODUCT((Table2[[Start Date]:[Start Date]]&lt;=F$5)*(Table2[[Return Date]:[Return Date]]&gt;=F$5)*(Table2[[Last Name]:[Last Name]]=$A52)*(Table2[[Event]:[Event]]="Training")),"TRN",IF(SUMPRODUCT((Table2[[Start Date]:[Start Date]]&lt;=F$5)*(Table2[[Return Date]:[Return Date]]&gt;=F$5)*(Table2[[Last Name]:[Last Name]]=$A52)*(Table2[[Event]:[Event]]="PME")),"PME",IF(SUMPRODUCT((Table2[[Start Date]:[Start Date]]&lt;=F$5)*(Table2[[Return Date]:[Return Date]]&gt;=F$5)*(Table2[[Last Name]:[Last Name]]=$A52)*(Table2[[Event]:[Event]]="Leave")),"LV","")))))))),0)</f>
        <v/>
      </c>
      <c r="G52" s="28" t="str">
        <f>IF($A52&lt;&gt;"",IF(SUMPRODUCT((Table2[[Start Date]:[Start Date]]&lt;=G$5)*(Table2[[Return Date]:[Return Date]]&gt;=G$5)*(Table2[[Last Name]:[Last Name]]=$A52)*(Table2[[Event]:[Event]]="Deployed")),"DPLY",IF(SUMPRODUCT((Table2[[Start Date]:[Start Date]]&lt;=G$5)*(Table2[[Return Date]:[Return Date]]&gt;=G$5)*(Table2[[Last Name]:[Last Name]]=$A52)*(Table2[[Event]:[Event]]="TDY")),"TDY",IF(SUMPRODUCT((Table2[[Start Date]:[Start Date]]&lt;=G$5)*(Table2[[Return Date]:[Return Date]]&gt;=G$5)*(Table2[[Last Name]:[Last Name]]=$A52)*(Table2[[Event]:[Event]]="Quarters")),"QTRS",IF(SUMPRODUCT((Table2[[Start Date]:[Start Date]]&lt;=G$5)*(Table2[[Return Date]:[Return Date]]&gt;=G$5)*(Table2[[Last Name]:[Last Name]]=$A52)*(Table2[[Event]:[Event]]="Appt")),"APPT",IF(SUMPRODUCT((Table2[[Start Date]:[Start Date]]&lt;=G$5)*(Table2[[Return Date]:[Return Date]]&gt;=G$5)*(Table2[[Last Name]:[Last Name]]=$A52)*(Table2[[Event]:[Event]]="Bay Orderly")),"BO",IF(SUMPRODUCT((Table2[[Start Date]:[Start Date]]&lt;=G$5)*(Table2[[Return Date]:[Return Date]]&gt;=G$5)*(Table2[[Last Name]:[Last Name]]=$A52)*(Table2[[Event]:[Event]]="Training")),"TRN",IF(SUMPRODUCT((Table2[[Start Date]:[Start Date]]&lt;=G$5)*(Table2[[Return Date]:[Return Date]]&gt;=G$5)*(Table2[[Last Name]:[Last Name]]=$A52)*(Table2[[Event]:[Event]]="PME")),"PME",IF(SUMPRODUCT((Table2[[Start Date]:[Start Date]]&lt;=G$5)*(Table2[[Return Date]:[Return Date]]&gt;=G$5)*(Table2[[Last Name]:[Last Name]]=$A52)*(Table2[[Event]:[Event]]="Leave")),"LV","")))))))),0)</f>
        <v/>
      </c>
      <c r="H52" s="28" t="str">
        <f>IF($A52&lt;&gt;"",IF(SUMPRODUCT((Table2[[Start Date]:[Start Date]]&lt;=H$5)*(Table2[[Return Date]:[Return Date]]&gt;=H$5)*(Table2[[Last Name]:[Last Name]]=$A52)*(Table2[[Event]:[Event]]="Deployed")),"DPLY",IF(SUMPRODUCT((Table2[[Start Date]:[Start Date]]&lt;=H$5)*(Table2[[Return Date]:[Return Date]]&gt;=H$5)*(Table2[[Last Name]:[Last Name]]=$A52)*(Table2[[Event]:[Event]]="TDY")),"TDY",IF(SUMPRODUCT((Table2[[Start Date]:[Start Date]]&lt;=H$5)*(Table2[[Return Date]:[Return Date]]&gt;=H$5)*(Table2[[Last Name]:[Last Name]]=$A52)*(Table2[[Event]:[Event]]="Quarters")),"QTRS",IF(SUMPRODUCT((Table2[[Start Date]:[Start Date]]&lt;=H$5)*(Table2[[Return Date]:[Return Date]]&gt;=H$5)*(Table2[[Last Name]:[Last Name]]=$A52)*(Table2[[Event]:[Event]]="Appt")),"APPT",IF(SUMPRODUCT((Table2[[Start Date]:[Start Date]]&lt;=H$5)*(Table2[[Return Date]:[Return Date]]&gt;=H$5)*(Table2[[Last Name]:[Last Name]]=$A52)*(Table2[[Event]:[Event]]="Bay Orderly")),"BO",IF(SUMPRODUCT((Table2[[Start Date]:[Start Date]]&lt;=H$5)*(Table2[[Return Date]:[Return Date]]&gt;=H$5)*(Table2[[Last Name]:[Last Name]]=$A52)*(Table2[[Event]:[Event]]="Training")),"TRN",IF(SUMPRODUCT((Table2[[Start Date]:[Start Date]]&lt;=H$5)*(Table2[[Return Date]:[Return Date]]&gt;=H$5)*(Table2[[Last Name]:[Last Name]]=$A52)*(Table2[[Event]:[Event]]="PME")),"PME",IF(SUMPRODUCT((Table2[[Start Date]:[Start Date]]&lt;=H$5)*(Table2[[Return Date]:[Return Date]]&gt;=H$5)*(Table2[[Last Name]:[Last Name]]=$A52)*(Table2[[Event]:[Event]]="Leave")),"LV","")))))))),0)</f>
        <v/>
      </c>
      <c r="I52" s="28" t="str">
        <f>IF($A52&lt;&gt;"",IF(SUMPRODUCT((Table2[[Start Date]:[Start Date]]&lt;=I$5)*(Table2[[Return Date]:[Return Date]]&gt;=I$5)*(Table2[[Last Name]:[Last Name]]=$A52)*(Table2[[Event]:[Event]]="Deployed")),"DPLY",IF(SUMPRODUCT((Table2[[Start Date]:[Start Date]]&lt;=I$5)*(Table2[[Return Date]:[Return Date]]&gt;=I$5)*(Table2[[Last Name]:[Last Name]]=$A52)*(Table2[[Event]:[Event]]="TDY")),"TDY",IF(SUMPRODUCT((Table2[[Start Date]:[Start Date]]&lt;=I$5)*(Table2[[Return Date]:[Return Date]]&gt;=I$5)*(Table2[[Last Name]:[Last Name]]=$A52)*(Table2[[Event]:[Event]]="Quarters")),"QTRS",IF(SUMPRODUCT((Table2[[Start Date]:[Start Date]]&lt;=I$5)*(Table2[[Return Date]:[Return Date]]&gt;=I$5)*(Table2[[Last Name]:[Last Name]]=$A52)*(Table2[[Event]:[Event]]="Appt")),"APPT",IF(SUMPRODUCT((Table2[[Start Date]:[Start Date]]&lt;=I$5)*(Table2[[Return Date]:[Return Date]]&gt;=I$5)*(Table2[[Last Name]:[Last Name]]=$A52)*(Table2[[Event]:[Event]]="Bay Orderly")),"BO",IF(SUMPRODUCT((Table2[[Start Date]:[Start Date]]&lt;=I$5)*(Table2[[Return Date]:[Return Date]]&gt;=I$5)*(Table2[[Last Name]:[Last Name]]=$A52)*(Table2[[Event]:[Event]]="Training")),"TRN",IF(SUMPRODUCT((Table2[[Start Date]:[Start Date]]&lt;=I$5)*(Table2[[Return Date]:[Return Date]]&gt;=I$5)*(Table2[[Last Name]:[Last Name]]=$A52)*(Table2[[Event]:[Event]]="PME")),"PME",IF(SUMPRODUCT((Table2[[Start Date]:[Start Date]]&lt;=I$5)*(Table2[[Return Date]:[Return Date]]&gt;=I$5)*(Table2[[Last Name]:[Last Name]]=$A52)*(Table2[[Event]:[Event]]="Leave")),"LV","")))))))),0)</f>
        <v/>
      </c>
      <c r="J52" s="28" t="str">
        <f>IF($A52&lt;&gt;"",IF(SUMPRODUCT((Table2[[Start Date]:[Start Date]]&lt;=J$5)*(Table2[[Return Date]:[Return Date]]&gt;=J$5)*(Table2[[Last Name]:[Last Name]]=$A52)*(Table2[[Event]:[Event]]="Deployed")),"DPLY",IF(SUMPRODUCT((Table2[[Start Date]:[Start Date]]&lt;=J$5)*(Table2[[Return Date]:[Return Date]]&gt;=J$5)*(Table2[[Last Name]:[Last Name]]=$A52)*(Table2[[Event]:[Event]]="TDY")),"TDY",IF(SUMPRODUCT((Table2[[Start Date]:[Start Date]]&lt;=J$5)*(Table2[[Return Date]:[Return Date]]&gt;=J$5)*(Table2[[Last Name]:[Last Name]]=$A52)*(Table2[[Event]:[Event]]="Quarters")),"QTRS",IF(SUMPRODUCT((Table2[[Start Date]:[Start Date]]&lt;=J$5)*(Table2[[Return Date]:[Return Date]]&gt;=J$5)*(Table2[[Last Name]:[Last Name]]=$A52)*(Table2[[Event]:[Event]]="Appt")),"APPT",IF(SUMPRODUCT((Table2[[Start Date]:[Start Date]]&lt;=J$5)*(Table2[[Return Date]:[Return Date]]&gt;=J$5)*(Table2[[Last Name]:[Last Name]]=$A52)*(Table2[[Event]:[Event]]="Bay Orderly")),"BO",IF(SUMPRODUCT((Table2[[Start Date]:[Start Date]]&lt;=J$5)*(Table2[[Return Date]:[Return Date]]&gt;=J$5)*(Table2[[Last Name]:[Last Name]]=$A52)*(Table2[[Event]:[Event]]="Training")),"TRN",IF(SUMPRODUCT((Table2[[Start Date]:[Start Date]]&lt;=J$5)*(Table2[[Return Date]:[Return Date]]&gt;=J$5)*(Table2[[Last Name]:[Last Name]]=$A52)*(Table2[[Event]:[Event]]="PME")),"PME",IF(SUMPRODUCT((Table2[[Start Date]:[Start Date]]&lt;=J$5)*(Table2[[Return Date]:[Return Date]]&gt;=J$5)*(Table2[[Last Name]:[Last Name]]=$A52)*(Table2[[Event]:[Event]]="Leave")),"LV","")))))))),0)</f>
        <v>LV</v>
      </c>
      <c r="K52" s="28" t="str">
        <f>IF($A52&lt;&gt;"",IF(SUMPRODUCT((Table2[[Start Date]:[Start Date]]&lt;=K$5)*(Table2[[Return Date]:[Return Date]]&gt;=K$5)*(Table2[[Last Name]:[Last Name]]=$A52)*(Table2[[Event]:[Event]]="Deployed")),"DPLY",IF(SUMPRODUCT((Table2[[Start Date]:[Start Date]]&lt;=K$5)*(Table2[[Return Date]:[Return Date]]&gt;=K$5)*(Table2[[Last Name]:[Last Name]]=$A52)*(Table2[[Event]:[Event]]="TDY")),"TDY",IF(SUMPRODUCT((Table2[[Start Date]:[Start Date]]&lt;=K$5)*(Table2[[Return Date]:[Return Date]]&gt;=K$5)*(Table2[[Last Name]:[Last Name]]=$A52)*(Table2[[Event]:[Event]]="Quarters")),"QTRS",IF(SUMPRODUCT((Table2[[Start Date]:[Start Date]]&lt;=K$5)*(Table2[[Return Date]:[Return Date]]&gt;=K$5)*(Table2[[Last Name]:[Last Name]]=$A52)*(Table2[[Event]:[Event]]="Appt")),"APPT",IF(SUMPRODUCT((Table2[[Start Date]:[Start Date]]&lt;=K$5)*(Table2[[Return Date]:[Return Date]]&gt;=K$5)*(Table2[[Last Name]:[Last Name]]=$A52)*(Table2[[Event]:[Event]]="Bay Orderly")),"BO",IF(SUMPRODUCT((Table2[[Start Date]:[Start Date]]&lt;=K$5)*(Table2[[Return Date]:[Return Date]]&gt;=K$5)*(Table2[[Last Name]:[Last Name]]=$A52)*(Table2[[Event]:[Event]]="Training")),"TRN",IF(SUMPRODUCT((Table2[[Start Date]:[Start Date]]&lt;=K$5)*(Table2[[Return Date]:[Return Date]]&gt;=K$5)*(Table2[[Last Name]:[Last Name]]=$A52)*(Table2[[Event]:[Event]]="PME")),"PME",IF(SUMPRODUCT((Table2[[Start Date]:[Start Date]]&lt;=K$5)*(Table2[[Return Date]:[Return Date]]&gt;=K$5)*(Table2[[Last Name]:[Last Name]]=$A52)*(Table2[[Event]:[Event]]="Leave")),"LV","")))))))),0)</f>
        <v>LV</v>
      </c>
      <c r="L52" s="28" t="str">
        <f>IF($A52&lt;&gt;"",IF(SUMPRODUCT((Table2[[Start Date]:[Start Date]]&lt;=L$5)*(Table2[[Return Date]:[Return Date]]&gt;=L$5)*(Table2[[Last Name]:[Last Name]]=$A52)*(Table2[[Event]:[Event]]="Deployed")),"DPLY",IF(SUMPRODUCT((Table2[[Start Date]:[Start Date]]&lt;=L$5)*(Table2[[Return Date]:[Return Date]]&gt;=L$5)*(Table2[[Last Name]:[Last Name]]=$A52)*(Table2[[Event]:[Event]]="TDY")),"TDY",IF(SUMPRODUCT((Table2[[Start Date]:[Start Date]]&lt;=L$5)*(Table2[[Return Date]:[Return Date]]&gt;=L$5)*(Table2[[Last Name]:[Last Name]]=$A52)*(Table2[[Event]:[Event]]="Quarters")),"QTRS",IF(SUMPRODUCT((Table2[[Start Date]:[Start Date]]&lt;=L$5)*(Table2[[Return Date]:[Return Date]]&gt;=L$5)*(Table2[[Last Name]:[Last Name]]=$A52)*(Table2[[Event]:[Event]]="Appt")),"APPT",IF(SUMPRODUCT((Table2[[Start Date]:[Start Date]]&lt;=L$5)*(Table2[[Return Date]:[Return Date]]&gt;=L$5)*(Table2[[Last Name]:[Last Name]]=$A52)*(Table2[[Event]:[Event]]="Bay Orderly")),"BO",IF(SUMPRODUCT((Table2[[Start Date]:[Start Date]]&lt;=L$5)*(Table2[[Return Date]:[Return Date]]&gt;=L$5)*(Table2[[Last Name]:[Last Name]]=$A52)*(Table2[[Event]:[Event]]="Training")),"TRN",IF(SUMPRODUCT((Table2[[Start Date]:[Start Date]]&lt;=L$5)*(Table2[[Return Date]:[Return Date]]&gt;=L$5)*(Table2[[Last Name]:[Last Name]]=$A52)*(Table2[[Event]:[Event]]="PME")),"PME",IF(SUMPRODUCT((Table2[[Start Date]:[Start Date]]&lt;=L$5)*(Table2[[Return Date]:[Return Date]]&gt;=L$5)*(Table2[[Last Name]:[Last Name]]=$A52)*(Table2[[Event]:[Event]]="Leave")),"LV","")))))))),0)</f>
        <v>LV</v>
      </c>
      <c r="M52" s="28" t="str">
        <f>IF($A52&lt;&gt;"",IF(SUMPRODUCT((Table2[[Start Date]:[Start Date]]&lt;=M$5)*(Table2[[Return Date]:[Return Date]]&gt;=M$5)*(Table2[[Last Name]:[Last Name]]=$A52)*(Table2[[Event]:[Event]]="Deployed")),"DPLY",IF(SUMPRODUCT((Table2[[Start Date]:[Start Date]]&lt;=M$5)*(Table2[[Return Date]:[Return Date]]&gt;=M$5)*(Table2[[Last Name]:[Last Name]]=$A52)*(Table2[[Event]:[Event]]="TDY")),"TDY",IF(SUMPRODUCT((Table2[[Start Date]:[Start Date]]&lt;=M$5)*(Table2[[Return Date]:[Return Date]]&gt;=M$5)*(Table2[[Last Name]:[Last Name]]=$A52)*(Table2[[Event]:[Event]]="Quarters")),"QTRS",IF(SUMPRODUCT((Table2[[Start Date]:[Start Date]]&lt;=M$5)*(Table2[[Return Date]:[Return Date]]&gt;=M$5)*(Table2[[Last Name]:[Last Name]]=$A52)*(Table2[[Event]:[Event]]="Appt")),"APPT",IF(SUMPRODUCT((Table2[[Start Date]:[Start Date]]&lt;=M$5)*(Table2[[Return Date]:[Return Date]]&gt;=M$5)*(Table2[[Last Name]:[Last Name]]=$A52)*(Table2[[Event]:[Event]]="Bay Orderly")),"BO",IF(SUMPRODUCT((Table2[[Start Date]:[Start Date]]&lt;=M$5)*(Table2[[Return Date]:[Return Date]]&gt;=M$5)*(Table2[[Last Name]:[Last Name]]=$A52)*(Table2[[Event]:[Event]]="Training")),"TRN",IF(SUMPRODUCT((Table2[[Start Date]:[Start Date]]&lt;=M$5)*(Table2[[Return Date]:[Return Date]]&gt;=M$5)*(Table2[[Last Name]:[Last Name]]=$A52)*(Table2[[Event]:[Event]]="PME")),"PME",IF(SUMPRODUCT((Table2[[Start Date]:[Start Date]]&lt;=M$5)*(Table2[[Return Date]:[Return Date]]&gt;=M$5)*(Table2[[Last Name]:[Last Name]]=$A52)*(Table2[[Event]:[Event]]="Leave")),"LV","")))))))),0)</f>
        <v>LV</v>
      </c>
      <c r="N52" s="28" t="str">
        <f>IF($A52&lt;&gt;"",IF(SUMPRODUCT((Table2[[Start Date]:[Start Date]]&lt;=N$5)*(Table2[[Return Date]:[Return Date]]&gt;=N$5)*(Table2[[Last Name]:[Last Name]]=$A52)*(Table2[[Event]:[Event]]="Deployed")),"DPLY",IF(SUMPRODUCT((Table2[[Start Date]:[Start Date]]&lt;=N$5)*(Table2[[Return Date]:[Return Date]]&gt;=N$5)*(Table2[[Last Name]:[Last Name]]=$A52)*(Table2[[Event]:[Event]]="TDY")),"TDY",IF(SUMPRODUCT((Table2[[Start Date]:[Start Date]]&lt;=N$5)*(Table2[[Return Date]:[Return Date]]&gt;=N$5)*(Table2[[Last Name]:[Last Name]]=$A52)*(Table2[[Event]:[Event]]="Quarters")),"QTRS",IF(SUMPRODUCT((Table2[[Start Date]:[Start Date]]&lt;=N$5)*(Table2[[Return Date]:[Return Date]]&gt;=N$5)*(Table2[[Last Name]:[Last Name]]=$A52)*(Table2[[Event]:[Event]]="Appt")),"APPT",IF(SUMPRODUCT((Table2[[Start Date]:[Start Date]]&lt;=N$5)*(Table2[[Return Date]:[Return Date]]&gt;=N$5)*(Table2[[Last Name]:[Last Name]]=$A52)*(Table2[[Event]:[Event]]="Bay Orderly")),"BO",IF(SUMPRODUCT((Table2[[Start Date]:[Start Date]]&lt;=N$5)*(Table2[[Return Date]:[Return Date]]&gt;=N$5)*(Table2[[Last Name]:[Last Name]]=$A52)*(Table2[[Event]:[Event]]="Training")),"TRN",IF(SUMPRODUCT((Table2[[Start Date]:[Start Date]]&lt;=N$5)*(Table2[[Return Date]:[Return Date]]&gt;=N$5)*(Table2[[Last Name]:[Last Name]]=$A52)*(Table2[[Event]:[Event]]="PME")),"PME",IF(SUMPRODUCT((Table2[[Start Date]:[Start Date]]&lt;=N$5)*(Table2[[Return Date]:[Return Date]]&gt;=N$5)*(Table2[[Last Name]:[Last Name]]=$A52)*(Table2[[Event]:[Event]]="Leave")),"LV","")))))))),0)</f>
        <v/>
      </c>
      <c r="O52" s="28" t="str">
        <f>IF($A52&lt;&gt;"",IF(SUMPRODUCT((Table2[[Start Date]:[Start Date]]&lt;=O$5)*(Table2[[Return Date]:[Return Date]]&gt;=O$5)*(Table2[[Last Name]:[Last Name]]=$A52)*(Table2[[Event]:[Event]]="Deployed")),"DPLY",IF(SUMPRODUCT((Table2[[Start Date]:[Start Date]]&lt;=O$5)*(Table2[[Return Date]:[Return Date]]&gt;=O$5)*(Table2[[Last Name]:[Last Name]]=$A52)*(Table2[[Event]:[Event]]="TDY")),"TDY",IF(SUMPRODUCT((Table2[[Start Date]:[Start Date]]&lt;=O$5)*(Table2[[Return Date]:[Return Date]]&gt;=O$5)*(Table2[[Last Name]:[Last Name]]=$A52)*(Table2[[Event]:[Event]]="Quarters")),"QTRS",IF(SUMPRODUCT((Table2[[Start Date]:[Start Date]]&lt;=O$5)*(Table2[[Return Date]:[Return Date]]&gt;=O$5)*(Table2[[Last Name]:[Last Name]]=$A52)*(Table2[[Event]:[Event]]="Appt")),"APPT",IF(SUMPRODUCT((Table2[[Start Date]:[Start Date]]&lt;=O$5)*(Table2[[Return Date]:[Return Date]]&gt;=O$5)*(Table2[[Last Name]:[Last Name]]=$A52)*(Table2[[Event]:[Event]]="Bay Orderly")),"BO",IF(SUMPRODUCT((Table2[[Start Date]:[Start Date]]&lt;=O$5)*(Table2[[Return Date]:[Return Date]]&gt;=O$5)*(Table2[[Last Name]:[Last Name]]=$A52)*(Table2[[Event]:[Event]]="Training")),"TRN",IF(SUMPRODUCT((Table2[[Start Date]:[Start Date]]&lt;=O$5)*(Table2[[Return Date]:[Return Date]]&gt;=O$5)*(Table2[[Last Name]:[Last Name]]=$A52)*(Table2[[Event]:[Event]]="PME")),"PME",IF(SUMPRODUCT((Table2[[Start Date]:[Start Date]]&lt;=O$5)*(Table2[[Return Date]:[Return Date]]&gt;=O$5)*(Table2[[Last Name]:[Last Name]]=$A52)*(Table2[[Event]:[Event]]="Leave")),"LV","")))))))),0)</f>
        <v/>
      </c>
      <c r="P52" s="28" t="str">
        <f>IF($A52&lt;&gt;"",IF(SUMPRODUCT((Table2[[Start Date]:[Start Date]]&lt;=P$5)*(Table2[[Return Date]:[Return Date]]&gt;=P$5)*(Table2[[Last Name]:[Last Name]]=$A52)*(Table2[[Event]:[Event]]="Deployed")),"DPLY",IF(SUMPRODUCT((Table2[[Start Date]:[Start Date]]&lt;=P$5)*(Table2[[Return Date]:[Return Date]]&gt;=P$5)*(Table2[[Last Name]:[Last Name]]=$A52)*(Table2[[Event]:[Event]]="TDY")),"TDY",IF(SUMPRODUCT((Table2[[Start Date]:[Start Date]]&lt;=P$5)*(Table2[[Return Date]:[Return Date]]&gt;=P$5)*(Table2[[Last Name]:[Last Name]]=$A52)*(Table2[[Event]:[Event]]="Quarters")),"QTRS",IF(SUMPRODUCT((Table2[[Start Date]:[Start Date]]&lt;=P$5)*(Table2[[Return Date]:[Return Date]]&gt;=P$5)*(Table2[[Last Name]:[Last Name]]=$A52)*(Table2[[Event]:[Event]]="Appt")),"APPT",IF(SUMPRODUCT((Table2[[Start Date]:[Start Date]]&lt;=P$5)*(Table2[[Return Date]:[Return Date]]&gt;=P$5)*(Table2[[Last Name]:[Last Name]]=$A52)*(Table2[[Event]:[Event]]="Bay Orderly")),"BO",IF(SUMPRODUCT((Table2[[Start Date]:[Start Date]]&lt;=P$5)*(Table2[[Return Date]:[Return Date]]&gt;=P$5)*(Table2[[Last Name]:[Last Name]]=$A52)*(Table2[[Event]:[Event]]="Training")),"TRN",IF(SUMPRODUCT((Table2[[Start Date]:[Start Date]]&lt;=P$5)*(Table2[[Return Date]:[Return Date]]&gt;=P$5)*(Table2[[Last Name]:[Last Name]]=$A52)*(Table2[[Event]:[Event]]="PME")),"PME",IF(SUMPRODUCT((Table2[[Start Date]:[Start Date]]&lt;=P$5)*(Table2[[Return Date]:[Return Date]]&gt;=P$5)*(Table2[[Last Name]:[Last Name]]=$A52)*(Table2[[Event]:[Event]]="Leave")),"LV","")))))))),0)</f>
        <v/>
      </c>
      <c r="Q52" s="28" t="str">
        <f>IF($A52&lt;&gt;"",IF(SUMPRODUCT((Table2[[Start Date]:[Start Date]]&lt;=Q$5)*(Table2[[Return Date]:[Return Date]]&gt;=Q$5)*(Table2[[Last Name]:[Last Name]]=$A52)*(Table2[[Event]:[Event]]="Deployed")),"DPLY",IF(SUMPRODUCT((Table2[[Start Date]:[Start Date]]&lt;=Q$5)*(Table2[[Return Date]:[Return Date]]&gt;=Q$5)*(Table2[[Last Name]:[Last Name]]=$A52)*(Table2[[Event]:[Event]]="TDY")),"TDY",IF(SUMPRODUCT((Table2[[Start Date]:[Start Date]]&lt;=Q$5)*(Table2[[Return Date]:[Return Date]]&gt;=Q$5)*(Table2[[Last Name]:[Last Name]]=$A52)*(Table2[[Event]:[Event]]="Quarters")),"QTRS",IF(SUMPRODUCT((Table2[[Start Date]:[Start Date]]&lt;=Q$5)*(Table2[[Return Date]:[Return Date]]&gt;=Q$5)*(Table2[[Last Name]:[Last Name]]=$A52)*(Table2[[Event]:[Event]]="Appt")),"APPT",IF(SUMPRODUCT((Table2[[Start Date]:[Start Date]]&lt;=Q$5)*(Table2[[Return Date]:[Return Date]]&gt;=Q$5)*(Table2[[Last Name]:[Last Name]]=$A52)*(Table2[[Event]:[Event]]="Bay Orderly")),"BO",IF(SUMPRODUCT((Table2[[Start Date]:[Start Date]]&lt;=Q$5)*(Table2[[Return Date]:[Return Date]]&gt;=Q$5)*(Table2[[Last Name]:[Last Name]]=$A52)*(Table2[[Event]:[Event]]="Training")),"TRN",IF(SUMPRODUCT((Table2[[Start Date]:[Start Date]]&lt;=Q$5)*(Table2[[Return Date]:[Return Date]]&gt;=Q$5)*(Table2[[Last Name]:[Last Name]]=$A52)*(Table2[[Event]:[Event]]="PME")),"PME",IF(SUMPRODUCT((Table2[[Start Date]:[Start Date]]&lt;=Q$5)*(Table2[[Return Date]:[Return Date]]&gt;=Q$5)*(Table2[[Last Name]:[Last Name]]=$A52)*(Table2[[Event]:[Event]]="Leave")),"LV","")))))))),0)</f>
        <v/>
      </c>
      <c r="R52" s="28" t="str">
        <f>IF($A52&lt;&gt;"",IF(SUMPRODUCT((Table2[[Start Date]:[Start Date]]&lt;=R$5)*(Table2[[Return Date]:[Return Date]]&gt;=R$5)*(Table2[[Last Name]:[Last Name]]=$A52)*(Table2[[Event]:[Event]]="Deployed")),"DPLY",IF(SUMPRODUCT((Table2[[Start Date]:[Start Date]]&lt;=R$5)*(Table2[[Return Date]:[Return Date]]&gt;=R$5)*(Table2[[Last Name]:[Last Name]]=$A52)*(Table2[[Event]:[Event]]="TDY")),"TDY",IF(SUMPRODUCT((Table2[[Start Date]:[Start Date]]&lt;=R$5)*(Table2[[Return Date]:[Return Date]]&gt;=R$5)*(Table2[[Last Name]:[Last Name]]=$A52)*(Table2[[Event]:[Event]]="Quarters")),"QTRS",IF(SUMPRODUCT((Table2[[Start Date]:[Start Date]]&lt;=R$5)*(Table2[[Return Date]:[Return Date]]&gt;=R$5)*(Table2[[Last Name]:[Last Name]]=$A52)*(Table2[[Event]:[Event]]="Appt")),"APPT",IF(SUMPRODUCT((Table2[[Start Date]:[Start Date]]&lt;=R$5)*(Table2[[Return Date]:[Return Date]]&gt;=R$5)*(Table2[[Last Name]:[Last Name]]=$A52)*(Table2[[Event]:[Event]]="Bay Orderly")),"BO",IF(SUMPRODUCT((Table2[[Start Date]:[Start Date]]&lt;=R$5)*(Table2[[Return Date]:[Return Date]]&gt;=R$5)*(Table2[[Last Name]:[Last Name]]=$A52)*(Table2[[Event]:[Event]]="Training")),"TRN",IF(SUMPRODUCT((Table2[[Start Date]:[Start Date]]&lt;=R$5)*(Table2[[Return Date]:[Return Date]]&gt;=R$5)*(Table2[[Last Name]:[Last Name]]=$A52)*(Table2[[Event]:[Event]]="PME")),"PME",IF(SUMPRODUCT((Table2[[Start Date]:[Start Date]]&lt;=R$5)*(Table2[[Return Date]:[Return Date]]&gt;=R$5)*(Table2[[Last Name]:[Last Name]]=$A52)*(Table2[[Event]:[Event]]="Leave")),"LV","")))))))),0)</f>
        <v/>
      </c>
      <c r="S52" s="28" t="str">
        <f>IF($A52&lt;&gt;"",IF(SUMPRODUCT((Table2[[Start Date]:[Start Date]]&lt;=S$5)*(Table2[[Return Date]:[Return Date]]&gt;=S$5)*(Table2[[Last Name]:[Last Name]]=$A52)*(Table2[[Event]:[Event]]="Deployed")),"DPLY",IF(SUMPRODUCT((Table2[[Start Date]:[Start Date]]&lt;=S$5)*(Table2[[Return Date]:[Return Date]]&gt;=S$5)*(Table2[[Last Name]:[Last Name]]=$A52)*(Table2[[Event]:[Event]]="TDY")),"TDY",IF(SUMPRODUCT((Table2[[Start Date]:[Start Date]]&lt;=S$5)*(Table2[[Return Date]:[Return Date]]&gt;=S$5)*(Table2[[Last Name]:[Last Name]]=$A52)*(Table2[[Event]:[Event]]="Quarters")),"QTRS",IF(SUMPRODUCT((Table2[[Start Date]:[Start Date]]&lt;=S$5)*(Table2[[Return Date]:[Return Date]]&gt;=S$5)*(Table2[[Last Name]:[Last Name]]=$A52)*(Table2[[Event]:[Event]]="Appt")),"APPT",IF(SUMPRODUCT((Table2[[Start Date]:[Start Date]]&lt;=S$5)*(Table2[[Return Date]:[Return Date]]&gt;=S$5)*(Table2[[Last Name]:[Last Name]]=$A52)*(Table2[[Event]:[Event]]="Bay Orderly")),"BO",IF(SUMPRODUCT((Table2[[Start Date]:[Start Date]]&lt;=S$5)*(Table2[[Return Date]:[Return Date]]&gt;=S$5)*(Table2[[Last Name]:[Last Name]]=$A52)*(Table2[[Event]:[Event]]="Training")),"TRN",IF(SUMPRODUCT((Table2[[Start Date]:[Start Date]]&lt;=S$5)*(Table2[[Return Date]:[Return Date]]&gt;=S$5)*(Table2[[Last Name]:[Last Name]]=$A52)*(Table2[[Event]:[Event]]="PME")),"PME",IF(SUMPRODUCT((Table2[[Start Date]:[Start Date]]&lt;=S$5)*(Table2[[Return Date]:[Return Date]]&gt;=S$5)*(Table2[[Last Name]:[Last Name]]=$A52)*(Table2[[Event]:[Event]]="Leave")),"LV","")))))))),0)</f>
        <v/>
      </c>
      <c r="T52" s="28" t="str">
        <f>IF($A52&lt;&gt;"",IF(SUMPRODUCT((Table2[[Start Date]:[Start Date]]&lt;=T$5)*(Table2[[Return Date]:[Return Date]]&gt;=T$5)*(Table2[[Last Name]:[Last Name]]=$A52)*(Table2[[Event]:[Event]]="Deployed")),"DPLY",IF(SUMPRODUCT((Table2[[Start Date]:[Start Date]]&lt;=T$5)*(Table2[[Return Date]:[Return Date]]&gt;=T$5)*(Table2[[Last Name]:[Last Name]]=$A52)*(Table2[[Event]:[Event]]="TDY")),"TDY",IF(SUMPRODUCT((Table2[[Start Date]:[Start Date]]&lt;=T$5)*(Table2[[Return Date]:[Return Date]]&gt;=T$5)*(Table2[[Last Name]:[Last Name]]=$A52)*(Table2[[Event]:[Event]]="Quarters")),"QTRS",IF(SUMPRODUCT((Table2[[Start Date]:[Start Date]]&lt;=T$5)*(Table2[[Return Date]:[Return Date]]&gt;=T$5)*(Table2[[Last Name]:[Last Name]]=$A52)*(Table2[[Event]:[Event]]="Appt")),"APPT",IF(SUMPRODUCT((Table2[[Start Date]:[Start Date]]&lt;=T$5)*(Table2[[Return Date]:[Return Date]]&gt;=T$5)*(Table2[[Last Name]:[Last Name]]=$A52)*(Table2[[Event]:[Event]]="Bay Orderly")),"BO",IF(SUMPRODUCT((Table2[[Start Date]:[Start Date]]&lt;=T$5)*(Table2[[Return Date]:[Return Date]]&gt;=T$5)*(Table2[[Last Name]:[Last Name]]=$A52)*(Table2[[Event]:[Event]]="Training")),"TRN",IF(SUMPRODUCT((Table2[[Start Date]:[Start Date]]&lt;=T$5)*(Table2[[Return Date]:[Return Date]]&gt;=T$5)*(Table2[[Last Name]:[Last Name]]=$A52)*(Table2[[Event]:[Event]]="PME")),"PME",IF(SUMPRODUCT((Table2[[Start Date]:[Start Date]]&lt;=T$5)*(Table2[[Return Date]:[Return Date]]&gt;=T$5)*(Table2[[Last Name]:[Last Name]]=$A52)*(Table2[[Event]:[Event]]="Leave")),"LV","")))))))),0)</f>
        <v/>
      </c>
      <c r="U52" s="28" t="str">
        <f>IF($A52&lt;&gt;"",IF(SUMPRODUCT((Table2[[Start Date]:[Start Date]]&lt;=U$5)*(Table2[[Return Date]:[Return Date]]&gt;=U$5)*(Table2[[Last Name]:[Last Name]]=$A52)*(Table2[[Event]:[Event]]="Deployed")),"DPLY",IF(SUMPRODUCT((Table2[[Start Date]:[Start Date]]&lt;=U$5)*(Table2[[Return Date]:[Return Date]]&gt;=U$5)*(Table2[[Last Name]:[Last Name]]=$A52)*(Table2[[Event]:[Event]]="TDY")),"TDY",IF(SUMPRODUCT((Table2[[Start Date]:[Start Date]]&lt;=U$5)*(Table2[[Return Date]:[Return Date]]&gt;=U$5)*(Table2[[Last Name]:[Last Name]]=$A52)*(Table2[[Event]:[Event]]="Quarters")),"QTRS",IF(SUMPRODUCT((Table2[[Start Date]:[Start Date]]&lt;=U$5)*(Table2[[Return Date]:[Return Date]]&gt;=U$5)*(Table2[[Last Name]:[Last Name]]=$A52)*(Table2[[Event]:[Event]]="Appt")),"APPT",IF(SUMPRODUCT((Table2[[Start Date]:[Start Date]]&lt;=U$5)*(Table2[[Return Date]:[Return Date]]&gt;=U$5)*(Table2[[Last Name]:[Last Name]]=$A52)*(Table2[[Event]:[Event]]="Bay Orderly")),"BO",IF(SUMPRODUCT((Table2[[Start Date]:[Start Date]]&lt;=U$5)*(Table2[[Return Date]:[Return Date]]&gt;=U$5)*(Table2[[Last Name]:[Last Name]]=$A52)*(Table2[[Event]:[Event]]="Training")),"TRN",IF(SUMPRODUCT((Table2[[Start Date]:[Start Date]]&lt;=U$5)*(Table2[[Return Date]:[Return Date]]&gt;=U$5)*(Table2[[Last Name]:[Last Name]]=$A52)*(Table2[[Event]:[Event]]="PME")),"PME",IF(SUMPRODUCT((Table2[[Start Date]:[Start Date]]&lt;=U$5)*(Table2[[Return Date]:[Return Date]]&gt;=U$5)*(Table2[[Last Name]:[Last Name]]=$A52)*(Table2[[Event]:[Event]]="Leave")),"LV","")))))))),0)</f>
        <v/>
      </c>
      <c r="V52" s="28" t="str">
        <f>IF($A52&lt;&gt;"",IF(SUMPRODUCT((Table2[[Start Date]:[Start Date]]&lt;=V$5)*(Table2[[Return Date]:[Return Date]]&gt;=V$5)*(Table2[[Last Name]:[Last Name]]=$A52)*(Table2[[Event]:[Event]]="Deployed")),"DPLY",IF(SUMPRODUCT((Table2[[Start Date]:[Start Date]]&lt;=V$5)*(Table2[[Return Date]:[Return Date]]&gt;=V$5)*(Table2[[Last Name]:[Last Name]]=$A52)*(Table2[[Event]:[Event]]="TDY")),"TDY",IF(SUMPRODUCT((Table2[[Start Date]:[Start Date]]&lt;=V$5)*(Table2[[Return Date]:[Return Date]]&gt;=V$5)*(Table2[[Last Name]:[Last Name]]=$A52)*(Table2[[Event]:[Event]]="Quarters")),"QTRS",IF(SUMPRODUCT((Table2[[Start Date]:[Start Date]]&lt;=V$5)*(Table2[[Return Date]:[Return Date]]&gt;=V$5)*(Table2[[Last Name]:[Last Name]]=$A52)*(Table2[[Event]:[Event]]="Appt")),"APPT",IF(SUMPRODUCT((Table2[[Start Date]:[Start Date]]&lt;=V$5)*(Table2[[Return Date]:[Return Date]]&gt;=V$5)*(Table2[[Last Name]:[Last Name]]=$A52)*(Table2[[Event]:[Event]]="Bay Orderly")),"BO",IF(SUMPRODUCT((Table2[[Start Date]:[Start Date]]&lt;=V$5)*(Table2[[Return Date]:[Return Date]]&gt;=V$5)*(Table2[[Last Name]:[Last Name]]=$A52)*(Table2[[Event]:[Event]]="Training")),"TRN",IF(SUMPRODUCT((Table2[[Start Date]:[Start Date]]&lt;=V$5)*(Table2[[Return Date]:[Return Date]]&gt;=V$5)*(Table2[[Last Name]:[Last Name]]=$A52)*(Table2[[Event]:[Event]]="PME")),"PME",IF(SUMPRODUCT((Table2[[Start Date]:[Start Date]]&lt;=V$5)*(Table2[[Return Date]:[Return Date]]&gt;=V$5)*(Table2[[Last Name]:[Last Name]]=$A52)*(Table2[[Event]:[Event]]="Leave")),"LV","")))))))),0)</f>
        <v/>
      </c>
      <c r="W52" s="28" t="str">
        <f>IF($A52&lt;&gt;"",IF(SUMPRODUCT((Table2[[Start Date]:[Start Date]]&lt;=W$5)*(Table2[[Return Date]:[Return Date]]&gt;=W$5)*(Table2[[Last Name]:[Last Name]]=$A52)*(Table2[[Event]:[Event]]="Deployed")),"DPLY",IF(SUMPRODUCT((Table2[[Start Date]:[Start Date]]&lt;=W$5)*(Table2[[Return Date]:[Return Date]]&gt;=W$5)*(Table2[[Last Name]:[Last Name]]=$A52)*(Table2[[Event]:[Event]]="TDY")),"TDY",IF(SUMPRODUCT((Table2[[Start Date]:[Start Date]]&lt;=W$5)*(Table2[[Return Date]:[Return Date]]&gt;=W$5)*(Table2[[Last Name]:[Last Name]]=$A52)*(Table2[[Event]:[Event]]="Quarters")),"QTRS",IF(SUMPRODUCT((Table2[[Start Date]:[Start Date]]&lt;=W$5)*(Table2[[Return Date]:[Return Date]]&gt;=W$5)*(Table2[[Last Name]:[Last Name]]=$A52)*(Table2[[Event]:[Event]]="Appt")),"APPT",IF(SUMPRODUCT((Table2[[Start Date]:[Start Date]]&lt;=W$5)*(Table2[[Return Date]:[Return Date]]&gt;=W$5)*(Table2[[Last Name]:[Last Name]]=$A52)*(Table2[[Event]:[Event]]="Bay Orderly")),"BO",IF(SUMPRODUCT((Table2[[Start Date]:[Start Date]]&lt;=W$5)*(Table2[[Return Date]:[Return Date]]&gt;=W$5)*(Table2[[Last Name]:[Last Name]]=$A52)*(Table2[[Event]:[Event]]="Training")),"TRN",IF(SUMPRODUCT((Table2[[Start Date]:[Start Date]]&lt;=W$5)*(Table2[[Return Date]:[Return Date]]&gt;=W$5)*(Table2[[Last Name]:[Last Name]]=$A52)*(Table2[[Event]:[Event]]="PME")),"PME",IF(SUMPRODUCT((Table2[[Start Date]:[Start Date]]&lt;=W$5)*(Table2[[Return Date]:[Return Date]]&gt;=W$5)*(Table2[[Last Name]:[Last Name]]=$A52)*(Table2[[Event]:[Event]]="Leave")),"LV","")))))))),0)</f>
        <v/>
      </c>
      <c r="X52" s="28" t="str">
        <f>IF($A52&lt;&gt;"",IF(SUMPRODUCT((Table2[[Start Date]:[Start Date]]&lt;=X$5)*(Table2[[Return Date]:[Return Date]]&gt;=X$5)*(Table2[[Last Name]:[Last Name]]=$A52)*(Table2[[Event]:[Event]]="Deployed")),"DPLY",IF(SUMPRODUCT((Table2[[Start Date]:[Start Date]]&lt;=X$5)*(Table2[[Return Date]:[Return Date]]&gt;=X$5)*(Table2[[Last Name]:[Last Name]]=$A52)*(Table2[[Event]:[Event]]="TDY")),"TDY",IF(SUMPRODUCT((Table2[[Start Date]:[Start Date]]&lt;=X$5)*(Table2[[Return Date]:[Return Date]]&gt;=X$5)*(Table2[[Last Name]:[Last Name]]=$A52)*(Table2[[Event]:[Event]]="Quarters")),"QTRS",IF(SUMPRODUCT((Table2[[Start Date]:[Start Date]]&lt;=X$5)*(Table2[[Return Date]:[Return Date]]&gt;=X$5)*(Table2[[Last Name]:[Last Name]]=$A52)*(Table2[[Event]:[Event]]="Appt")),"APPT",IF(SUMPRODUCT((Table2[[Start Date]:[Start Date]]&lt;=X$5)*(Table2[[Return Date]:[Return Date]]&gt;=X$5)*(Table2[[Last Name]:[Last Name]]=$A52)*(Table2[[Event]:[Event]]="Bay Orderly")),"BO",IF(SUMPRODUCT((Table2[[Start Date]:[Start Date]]&lt;=X$5)*(Table2[[Return Date]:[Return Date]]&gt;=X$5)*(Table2[[Last Name]:[Last Name]]=$A52)*(Table2[[Event]:[Event]]="Training")),"TRN",IF(SUMPRODUCT((Table2[[Start Date]:[Start Date]]&lt;=X$5)*(Table2[[Return Date]:[Return Date]]&gt;=X$5)*(Table2[[Last Name]:[Last Name]]=$A52)*(Table2[[Event]:[Event]]="PME")),"PME",IF(SUMPRODUCT((Table2[[Start Date]:[Start Date]]&lt;=X$5)*(Table2[[Return Date]:[Return Date]]&gt;=X$5)*(Table2[[Last Name]:[Last Name]]=$A52)*(Table2[[Event]:[Event]]="Leave")),"LV","")))))))),0)</f>
        <v/>
      </c>
      <c r="Y52" s="28" t="str">
        <f>IF($A52&lt;&gt;"",IF(SUMPRODUCT((Table2[[Start Date]:[Start Date]]&lt;=Y$5)*(Table2[[Return Date]:[Return Date]]&gt;=Y$5)*(Table2[[Last Name]:[Last Name]]=$A52)*(Table2[[Event]:[Event]]="Deployed")),"DPLY",IF(SUMPRODUCT((Table2[[Start Date]:[Start Date]]&lt;=Y$5)*(Table2[[Return Date]:[Return Date]]&gt;=Y$5)*(Table2[[Last Name]:[Last Name]]=$A52)*(Table2[[Event]:[Event]]="TDY")),"TDY",IF(SUMPRODUCT((Table2[[Start Date]:[Start Date]]&lt;=Y$5)*(Table2[[Return Date]:[Return Date]]&gt;=Y$5)*(Table2[[Last Name]:[Last Name]]=$A52)*(Table2[[Event]:[Event]]="Quarters")),"QTRS",IF(SUMPRODUCT((Table2[[Start Date]:[Start Date]]&lt;=Y$5)*(Table2[[Return Date]:[Return Date]]&gt;=Y$5)*(Table2[[Last Name]:[Last Name]]=$A52)*(Table2[[Event]:[Event]]="Appt")),"APPT",IF(SUMPRODUCT((Table2[[Start Date]:[Start Date]]&lt;=Y$5)*(Table2[[Return Date]:[Return Date]]&gt;=Y$5)*(Table2[[Last Name]:[Last Name]]=$A52)*(Table2[[Event]:[Event]]="Bay Orderly")),"BO",IF(SUMPRODUCT((Table2[[Start Date]:[Start Date]]&lt;=Y$5)*(Table2[[Return Date]:[Return Date]]&gt;=Y$5)*(Table2[[Last Name]:[Last Name]]=$A52)*(Table2[[Event]:[Event]]="Training")),"TRN",IF(SUMPRODUCT((Table2[[Start Date]:[Start Date]]&lt;=Y$5)*(Table2[[Return Date]:[Return Date]]&gt;=Y$5)*(Table2[[Last Name]:[Last Name]]=$A52)*(Table2[[Event]:[Event]]="PME")),"PME",IF(SUMPRODUCT((Table2[[Start Date]:[Start Date]]&lt;=Y$5)*(Table2[[Return Date]:[Return Date]]&gt;=Y$5)*(Table2[[Last Name]:[Last Name]]=$A52)*(Table2[[Event]:[Event]]="Leave")),"LV","")))))))),0)</f>
        <v/>
      </c>
      <c r="Z52" s="28" t="str">
        <f>IF($A52&lt;&gt;"",IF(SUMPRODUCT((Table2[[Start Date]:[Start Date]]&lt;=Z$5)*(Table2[[Return Date]:[Return Date]]&gt;=Z$5)*(Table2[[Last Name]:[Last Name]]=$A52)*(Table2[[Event]:[Event]]="Deployed")),"DPLY",IF(SUMPRODUCT((Table2[[Start Date]:[Start Date]]&lt;=Z$5)*(Table2[[Return Date]:[Return Date]]&gt;=Z$5)*(Table2[[Last Name]:[Last Name]]=$A52)*(Table2[[Event]:[Event]]="TDY")),"TDY",IF(SUMPRODUCT((Table2[[Start Date]:[Start Date]]&lt;=Z$5)*(Table2[[Return Date]:[Return Date]]&gt;=Z$5)*(Table2[[Last Name]:[Last Name]]=$A52)*(Table2[[Event]:[Event]]="Quarters")),"QTRS",IF(SUMPRODUCT((Table2[[Start Date]:[Start Date]]&lt;=Z$5)*(Table2[[Return Date]:[Return Date]]&gt;=Z$5)*(Table2[[Last Name]:[Last Name]]=$A52)*(Table2[[Event]:[Event]]="Appt")),"APPT",IF(SUMPRODUCT((Table2[[Start Date]:[Start Date]]&lt;=Z$5)*(Table2[[Return Date]:[Return Date]]&gt;=Z$5)*(Table2[[Last Name]:[Last Name]]=$A52)*(Table2[[Event]:[Event]]="Bay Orderly")),"BO",IF(SUMPRODUCT((Table2[[Start Date]:[Start Date]]&lt;=Z$5)*(Table2[[Return Date]:[Return Date]]&gt;=Z$5)*(Table2[[Last Name]:[Last Name]]=$A52)*(Table2[[Event]:[Event]]="Training")),"TRN",IF(SUMPRODUCT((Table2[[Start Date]:[Start Date]]&lt;=Z$5)*(Table2[[Return Date]:[Return Date]]&gt;=Z$5)*(Table2[[Last Name]:[Last Name]]=$A52)*(Table2[[Event]:[Event]]="PME")),"PME",IF(SUMPRODUCT((Table2[[Start Date]:[Start Date]]&lt;=Z$5)*(Table2[[Return Date]:[Return Date]]&gt;=Z$5)*(Table2[[Last Name]:[Last Name]]=$A52)*(Table2[[Event]:[Event]]="Leave")),"LV","")))))))),0)</f>
        <v/>
      </c>
      <c r="AA52" s="28" t="str">
        <f>IF($A52&lt;&gt;"",IF(SUMPRODUCT((Table2[[Start Date]:[Start Date]]&lt;=AA$5)*(Table2[[Return Date]:[Return Date]]&gt;=AA$5)*(Table2[[Last Name]:[Last Name]]=$A52)*(Table2[[Event]:[Event]]="Deployed")),"DPLY",IF(SUMPRODUCT((Table2[[Start Date]:[Start Date]]&lt;=AA$5)*(Table2[[Return Date]:[Return Date]]&gt;=AA$5)*(Table2[[Last Name]:[Last Name]]=$A52)*(Table2[[Event]:[Event]]="TDY")),"TDY",IF(SUMPRODUCT((Table2[[Start Date]:[Start Date]]&lt;=AA$5)*(Table2[[Return Date]:[Return Date]]&gt;=AA$5)*(Table2[[Last Name]:[Last Name]]=$A52)*(Table2[[Event]:[Event]]="Quarters")),"QTRS",IF(SUMPRODUCT((Table2[[Start Date]:[Start Date]]&lt;=AA$5)*(Table2[[Return Date]:[Return Date]]&gt;=AA$5)*(Table2[[Last Name]:[Last Name]]=$A52)*(Table2[[Event]:[Event]]="Appt")),"APPT",IF(SUMPRODUCT((Table2[[Start Date]:[Start Date]]&lt;=AA$5)*(Table2[[Return Date]:[Return Date]]&gt;=AA$5)*(Table2[[Last Name]:[Last Name]]=$A52)*(Table2[[Event]:[Event]]="Bay Orderly")),"BO",IF(SUMPRODUCT((Table2[[Start Date]:[Start Date]]&lt;=AA$5)*(Table2[[Return Date]:[Return Date]]&gt;=AA$5)*(Table2[[Last Name]:[Last Name]]=$A52)*(Table2[[Event]:[Event]]="Training")),"TRN",IF(SUMPRODUCT((Table2[[Start Date]:[Start Date]]&lt;=AA$5)*(Table2[[Return Date]:[Return Date]]&gt;=AA$5)*(Table2[[Last Name]:[Last Name]]=$A52)*(Table2[[Event]:[Event]]="PME")),"PME",IF(SUMPRODUCT((Table2[[Start Date]:[Start Date]]&lt;=AA$5)*(Table2[[Return Date]:[Return Date]]&gt;=AA$5)*(Table2[[Last Name]:[Last Name]]=$A52)*(Table2[[Event]:[Event]]="Leave")),"LV","")))))))),0)</f>
        <v/>
      </c>
      <c r="AB52" s="28" t="str">
        <f>IF($A52&lt;&gt;"",IF(SUMPRODUCT((Table2[[Start Date]:[Start Date]]&lt;=AB$5)*(Table2[[Return Date]:[Return Date]]&gt;=AB$5)*(Table2[[Last Name]:[Last Name]]=$A52)*(Table2[[Event]:[Event]]="Deployed")),"DPLY",IF(SUMPRODUCT((Table2[[Start Date]:[Start Date]]&lt;=AB$5)*(Table2[[Return Date]:[Return Date]]&gt;=AB$5)*(Table2[[Last Name]:[Last Name]]=$A52)*(Table2[[Event]:[Event]]="TDY")),"TDY",IF(SUMPRODUCT((Table2[[Start Date]:[Start Date]]&lt;=AB$5)*(Table2[[Return Date]:[Return Date]]&gt;=AB$5)*(Table2[[Last Name]:[Last Name]]=$A52)*(Table2[[Event]:[Event]]="Quarters")),"QTRS",IF(SUMPRODUCT((Table2[[Start Date]:[Start Date]]&lt;=AB$5)*(Table2[[Return Date]:[Return Date]]&gt;=AB$5)*(Table2[[Last Name]:[Last Name]]=$A52)*(Table2[[Event]:[Event]]="Appt")),"APPT",IF(SUMPRODUCT((Table2[[Start Date]:[Start Date]]&lt;=AB$5)*(Table2[[Return Date]:[Return Date]]&gt;=AB$5)*(Table2[[Last Name]:[Last Name]]=$A52)*(Table2[[Event]:[Event]]="Bay Orderly")),"BO",IF(SUMPRODUCT((Table2[[Start Date]:[Start Date]]&lt;=AB$5)*(Table2[[Return Date]:[Return Date]]&gt;=AB$5)*(Table2[[Last Name]:[Last Name]]=$A52)*(Table2[[Event]:[Event]]="Training")),"TRN",IF(SUMPRODUCT((Table2[[Start Date]:[Start Date]]&lt;=AB$5)*(Table2[[Return Date]:[Return Date]]&gt;=AB$5)*(Table2[[Last Name]:[Last Name]]=$A52)*(Table2[[Event]:[Event]]="PME")),"PME",IF(SUMPRODUCT((Table2[[Start Date]:[Start Date]]&lt;=AB$5)*(Table2[[Return Date]:[Return Date]]&gt;=AB$5)*(Table2[[Last Name]:[Last Name]]=$A52)*(Table2[[Event]:[Event]]="Leave")),"LV","")))))))),0)</f>
        <v/>
      </c>
      <c r="AC52" s="28" t="str">
        <f>IF($A52&lt;&gt;"",IF(SUMPRODUCT((Table2[[Start Date]:[Start Date]]&lt;=AC$5)*(Table2[[Return Date]:[Return Date]]&gt;=AC$5)*(Table2[[Last Name]:[Last Name]]=$A52)*(Table2[[Event]:[Event]]="Deployed")),"DPLY",IF(SUMPRODUCT((Table2[[Start Date]:[Start Date]]&lt;=AC$5)*(Table2[[Return Date]:[Return Date]]&gt;=AC$5)*(Table2[[Last Name]:[Last Name]]=$A52)*(Table2[[Event]:[Event]]="TDY")),"TDY",IF(SUMPRODUCT((Table2[[Start Date]:[Start Date]]&lt;=AC$5)*(Table2[[Return Date]:[Return Date]]&gt;=AC$5)*(Table2[[Last Name]:[Last Name]]=$A52)*(Table2[[Event]:[Event]]="Quarters")),"QTRS",IF(SUMPRODUCT((Table2[[Start Date]:[Start Date]]&lt;=AC$5)*(Table2[[Return Date]:[Return Date]]&gt;=AC$5)*(Table2[[Last Name]:[Last Name]]=$A52)*(Table2[[Event]:[Event]]="Appt")),"APPT",IF(SUMPRODUCT((Table2[[Start Date]:[Start Date]]&lt;=AC$5)*(Table2[[Return Date]:[Return Date]]&gt;=AC$5)*(Table2[[Last Name]:[Last Name]]=$A52)*(Table2[[Event]:[Event]]="Bay Orderly")),"BO",IF(SUMPRODUCT((Table2[[Start Date]:[Start Date]]&lt;=AC$5)*(Table2[[Return Date]:[Return Date]]&gt;=AC$5)*(Table2[[Last Name]:[Last Name]]=$A52)*(Table2[[Event]:[Event]]="Training")),"TRN",IF(SUMPRODUCT((Table2[[Start Date]:[Start Date]]&lt;=AC$5)*(Table2[[Return Date]:[Return Date]]&gt;=AC$5)*(Table2[[Last Name]:[Last Name]]=$A52)*(Table2[[Event]:[Event]]="PME")),"PME",IF(SUMPRODUCT((Table2[[Start Date]:[Start Date]]&lt;=AC$5)*(Table2[[Return Date]:[Return Date]]&gt;=AC$5)*(Table2[[Last Name]:[Last Name]]=$A52)*(Table2[[Event]:[Event]]="Leave")),"LV","")))))))),0)</f>
        <v/>
      </c>
      <c r="AD52" s="28" t="str">
        <f>IF($A52&lt;&gt;"",IF(SUMPRODUCT((Table2[[Start Date]:[Start Date]]&lt;=AD$5)*(Table2[[Return Date]:[Return Date]]&gt;=AD$5)*(Table2[[Last Name]:[Last Name]]=$A52)*(Table2[[Event]:[Event]]="Deployed")),"DPLY",IF(SUMPRODUCT((Table2[[Start Date]:[Start Date]]&lt;=AD$5)*(Table2[[Return Date]:[Return Date]]&gt;=AD$5)*(Table2[[Last Name]:[Last Name]]=$A52)*(Table2[[Event]:[Event]]="TDY")),"TDY",IF(SUMPRODUCT((Table2[[Start Date]:[Start Date]]&lt;=AD$5)*(Table2[[Return Date]:[Return Date]]&gt;=AD$5)*(Table2[[Last Name]:[Last Name]]=$A52)*(Table2[[Event]:[Event]]="Quarters")),"QTRS",IF(SUMPRODUCT((Table2[[Start Date]:[Start Date]]&lt;=AD$5)*(Table2[[Return Date]:[Return Date]]&gt;=AD$5)*(Table2[[Last Name]:[Last Name]]=$A52)*(Table2[[Event]:[Event]]="Appt")),"APPT",IF(SUMPRODUCT((Table2[[Start Date]:[Start Date]]&lt;=AD$5)*(Table2[[Return Date]:[Return Date]]&gt;=AD$5)*(Table2[[Last Name]:[Last Name]]=$A52)*(Table2[[Event]:[Event]]="Bay Orderly")),"BO",IF(SUMPRODUCT((Table2[[Start Date]:[Start Date]]&lt;=AD$5)*(Table2[[Return Date]:[Return Date]]&gt;=AD$5)*(Table2[[Last Name]:[Last Name]]=$A52)*(Table2[[Event]:[Event]]="Training")),"TRN",IF(SUMPRODUCT((Table2[[Start Date]:[Start Date]]&lt;=AD$5)*(Table2[[Return Date]:[Return Date]]&gt;=AD$5)*(Table2[[Last Name]:[Last Name]]=$A52)*(Table2[[Event]:[Event]]="PME")),"PME",IF(SUMPRODUCT((Table2[[Start Date]:[Start Date]]&lt;=AD$5)*(Table2[[Return Date]:[Return Date]]&gt;=AD$5)*(Table2[[Last Name]:[Last Name]]=$A52)*(Table2[[Event]:[Event]]="Leave")),"LV","")))))))),0)</f>
        <v/>
      </c>
      <c r="AE52" s="28" t="str">
        <f>IF($A52&lt;&gt;"",IF(SUMPRODUCT((Table2[[Start Date]:[Start Date]]&lt;=AE$5)*(Table2[[Return Date]:[Return Date]]&gt;=AE$5)*(Table2[[Last Name]:[Last Name]]=$A52)*(Table2[[Event]:[Event]]="Deployed")),"DPLY",IF(SUMPRODUCT((Table2[[Start Date]:[Start Date]]&lt;=AE$5)*(Table2[[Return Date]:[Return Date]]&gt;=AE$5)*(Table2[[Last Name]:[Last Name]]=$A52)*(Table2[[Event]:[Event]]="TDY")),"TDY",IF(SUMPRODUCT((Table2[[Start Date]:[Start Date]]&lt;=AE$5)*(Table2[[Return Date]:[Return Date]]&gt;=AE$5)*(Table2[[Last Name]:[Last Name]]=$A52)*(Table2[[Event]:[Event]]="Quarters")),"QTRS",IF(SUMPRODUCT((Table2[[Start Date]:[Start Date]]&lt;=AE$5)*(Table2[[Return Date]:[Return Date]]&gt;=AE$5)*(Table2[[Last Name]:[Last Name]]=$A52)*(Table2[[Event]:[Event]]="Appt")),"APPT",IF(SUMPRODUCT((Table2[[Start Date]:[Start Date]]&lt;=AE$5)*(Table2[[Return Date]:[Return Date]]&gt;=AE$5)*(Table2[[Last Name]:[Last Name]]=$A52)*(Table2[[Event]:[Event]]="Bay Orderly")),"BO",IF(SUMPRODUCT((Table2[[Start Date]:[Start Date]]&lt;=AE$5)*(Table2[[Return Date]:[Return Date]]&gt;=AE$5)*(Table2[[Last Name]:[Last Name]]=$A52)*(Table2[[Event]:[Event]]="Training")),"TRN",IF(SUMPRODUCT((Table2[[Start Date]:[Start Date]]&lt;=AE$5)*(Table2[[Return Date]:[Return Date]]&gt;=AE$5)*(Table2[[Last Name]:[Last Name]]=$A52)*(Table2[[Event]:[Event]]="PME")),"PME",IF(SUMPRODUCT((Table2[[Start Date]:[Start Date]]&lt;=AE$5)*(Table2[[Return Date]:[Return Date]]&gt;=AE$5)*(Table2[[Last Name]:[Last Name]]=$A52)*(Table2[[Event]:[Event]]="Leave")),"LV","")))))))),0)</f>
        <v/>
      </c>
      <c r="AF52" s="28" t="str">
        <f>IF($A52&lt;&gt;"",IF(SUMPRODUCT((Table2[[Start Date]:[Start Date]]&lt;=AF$5)*(Table2[[Return Date]:[Return Date]]&gt;=AF$5)*(Table2[[Last Name]:[Last Name]]=$A52)*(Table2[[Event]:[Event]]="Deployed")),"DPLY",IF(SUMPRODUCT((Table2[[Start Date]:[Start Date]]&lt;=AF$5)*(Table2[[Return Date]:[Return Date]]&gt;=AF$5)*(Table2[[Last Name]:[Last Name]]=$A52)*(Table2[[Event]:[Event]]="TDY")),"TDY",IF(SUMPRODUCT((Table2[[Start Date]:[Start Date]]&lt;=AF$5)*(Table2[[Return Date]:[Return Date]]&gt;=AF$5)*(Table2[[Last Name]:[Last Name]]=$A52)*(Table2[[Event]:[Event]]="Quarters")),"QTRS",IF(SUMPRODUCT((Table2[[Start Date]:[Start Date]]&lt;=AF$5)*(Table2[[Return Date]:[Return Date]]&gt;=AF$5)*(Table2[[Last Name]:[Last Name]]=$A52)*(Table2[[Event]:[Event]]="Appt")),"APPT",IF(SUMPRODUCT((Table2[[Start Date]:[Start Date]]&lt;=AF$5)*(Table2[[Return Date]:[Return Date]]&gt;=AF$5)*(Table2[[Last Name]:[Last Name]]=$A52)*(Table2[[Event]:[Event]]="Bay Orderly")),"BO",IF(SUMPRODUCT((Table2[[Start Date]:[Start Date]]&lt;=AF$5)*(Table2[[Return Date]:[Return Date]]&gt;=AF$5)*(Table2[[Last Name]:[Last Name]]=$A52)*(Table2[[Event]:[Event]]="Training")),"TRN",IF(SUMPRODUCT((Table2[[Start Date]:[Start Date]]&lt;=AF$5)*(Table2[[Return Date]:[Return Date]]&gt;=AF$5)*(Table2[[Last Name]:[Last Name]]=$A52)*(Table2[[Event]:[Event]]="PME")),"PME",IF(SUMPRODUCT((Table2[[Start Date]:[Start Date]]&lt;=AF$5)*(Table2[[Return Date]:[Return Date]]&gt;=AF$5)*(Table2[[Last Name]:[Last Name]]=$A52)*(Table2[[Event]:[Event]]="Leave")),"LV","")))))))),0)</f>
        <v/>
      </c>
      <c r="AG52" s="28" t="str">
        <f>IF($A52&lt;&gt;"",IF(SUMPRODUCT((Table2[[Start Date]:[Start Date]]&lt;=AG$5)*(Table2[[Return Date]:[Return Date]]&gt;=AG$5)*(Table2[[Last Name]:[Last Name]]=$A52)*(Table2[[Event]:[Event]]="Deployed")),"DPLY",IF(SUMPRODUCT((Table2[[Start Date]:[Start Date]]&lt;=AG$5)*(Table2[[Return Date]:[Return Date]]&gt;=AG$5)*(Table2[[Last Name]:[Last Name]]=$A52)*(Table2[[Event]:[Event]]="TDY")),"TDY",IF(SUMPRODUCT((Table2[[Start Date]:[Start Date]]&lt;=AG$5)*(Table2[[Return Date]:[Return Date]]&gt;=AG$5)*(Table2[[Last Name]:[Last Name]]=$A52)*(Table2[[Event]:[Event]]="Quarters")),"QTRS",IF(SUMPRODUCT((Table2[[Start Date]:[Start Date]]&lt;=AG$5)*(Table2[[Return Date]:[Return Date]]&gt;=AG$5)*(Table2[[Last Name]:[Last Name]]=$A52)*(Table2[[Event]:[Event]]="Appt")),"APPT",IF(SUMPRODUCT((Table2[[Start Date]:[Start Date]]&lt;=AG$5)*(Table2[[Return Date]:[Return Date]]&gt;=AG$5)*(Table2[[Last Name]:[Last Name]]=$A52)*(Table2[[Event]:[Event]]="Bay Orderly")),"BO",IF(SUMPRODUCT((Table2[[Start Date]:[Start Date]]&lt;=AG$5)*(Table2[[Return Date]:[Return Date]]&gt;=AG$5)*(Table2[[Last Name]:[Last Name]]=$A52)*(Table2[[Event]:[Event]]="Training")),"TRN",IF(SUMPRODUCT((Table2[[Start Date]:[Start Date]]&lt;=AG$5)*(Table2[[Return Date]:[Return Date]]&gt;=AG$5)*(Table2[[Last Name]:[Last Name]]=$A52)*(Table2[[Event]:[Event]]="PME")),"PME",IF(SUMPRODUCT((Table2[[Start Date]:[Start Date]]&lt;=AG$5)*(Table2[[Return Date]:[Return Date]]&gt;=AG$5)*(Table2[[Last Name]:[Last Name]]=$A52)*(Table2[[Event]:[Event]]="Leave")),"LV","")))))))),0)</f>
        <v/>
      </c>
      <c r="AH52" s="28" t="str">
        <f>IF($A52&lt;&gt;"",IF(SUMPRODUCT((Table2[[Start Date]:[Start Date]]&lt;=AH$5)*(Table2[[Return Date]:[Return Date]]&gt;=AH$5)*(Table2[[Last Name]:[Last Name]]=$A52)*(Table2[[Event]:[Event]]="Deployed")),"DPLY",IF(SUMPRODUCT((Table2[[Start Date]:[Start Date]]&lt;=AH$5)*(Table2[[Return Date]:[Return Date]]&gt;=AH$5)*(Table2[[Last Name]:[Last Name]]=$A52)*(Table2[[Event]:[Event]]="TDY")),"TDY",IF(SUMPRODUCT((Table2[[Start Date]:[Start Date]]&lt;=AH$5)*(Table2[[Return Date]:[Return Date]]&gt;=AH$5)*(Table2[[Last Name]:[Last Name]]=$A52)*(Table2[[Event]:[Event]]="Quarters")),"QTRS",IF(SUMPRODUCT((Table2[[Start Date]:[Start Date]]&lt;=AH$5)*(Table2[[Return Date]:[Return Date]]&gt;=AH$5)*(Table2[[Last Name]:[Last Name]]=$A52)*(Table2[[Event]:[Event]]="Appt")),"APPT",IF(SUMPRODUCT((Table2[[Start Date]:[Start Date]]&lt;=AH$5)*(Table2[[Return Date]:[Return Date]]&gt;=AH$5)*(Table2[[Last Name]:[Last Name]]=$A52)*(Table2[[Event]:[Event]]="Bay Orderly")),"BO",IF(SUMPRODUCT((Table2[[Start Date]:[Start Date]]&lt;=AH$5)*(Table2[[Return Date]:[Return Date]]&gt;=AH$5)*(Table2[[Last Name]:[Last Name]]=$A52)*(Table2[[Event]:[Event]]="Training")),"TRN",IF(SUMPRODUCT((Table2[[Start Date]:[Start Date]]&lt;=AH$5)*(Table2[[Return Date]:[Return Date]]&gt;=AH$5)*(Table2[[Last Name]:[Last Name]]=$A52)*(Table2[[Event]:[Event]]="PME")),"PME",IF(SUMPRODUCT((Table2[[Start Date]:[Start Date]]&lt;=AH$5)*(Table2[[Return Date]:[Return Date]]&gt;=AH$5)*(Table2[[Last Name]:[Last Name]]=$A52)*(Table2[[Event]:[Event]]="Leave")),"LV","")))))))),0)</f>
        <v/>
      </c>
      <c r="AI52" s="61" t="str">
        <f>IF($A52&lt;&gt;"",IF(SUMPRODUCT((Table2[[Start Date]:[Start Date]]&lt;=AI$5)*(Table2[[Return Date]:[Return Date]]&gt;=AI$5)*(Table2[[Last Name]:[Last Name]]=$A52)*(Table2[[Event]:[Event]]="Deployed")),"DPLY",IF(SUMPRODUCT((Table2[[Start Date]:[Start Date]]&lt;=AI$5)*(Table2[[Return Date]:[Return Date]]&gt;=AI$5)*(Table2[[Last Name]:[Last Name]]=$A52)*(Table2[[Event]:[Event]]="TDY")),"TDY",IF(SUMPRODUCT((Table2[[Start Date]:[Start Date]]&lt;=AI$5)*(Table2[[Return Date]:[Return Date]]&gt;=AI$5)*(Table2[[Last Name]:[Last Name]]=$A52)*(Table2[[Event]:[Event]]="Quarters")),"QTRS",IF(SUMPRODUCT((Table2[[Start Date]:[Start Date]]&lt;=AI$5)*(Table2[[Return Date]:[Return Date]]&gt;=AI$5)*(Table2[[Last Name]:[Last Name]]=$A52)*(Table2[[Event]:[Event]]="Appt")),"APPT",IF(SUMPRODUCT((Table2[[Start Date]:[Start Date]]&lt;=AI$5)*(Table2[[Return Date]:[Return Date]]&gt;=AI$5)*(Table2[[Last Name]:[Last Name]]=$A52)*(Table2[[Event]:[Event]]="Bay Orderly")),"BO",IF(SUMPRODUCT((Table2[[Start Date]:[Start Date]]&lt;=AI$5)*(Table2[[Return Date]:[Return Date]]&gt;=AI$5)*(Table2[[Last Name]:[Last Name]]=$A52)*(Table2[[Event]:[Event]]="Training")),"TRN",IF(SUMPRODUCT((Table2[[Start Date]:[Start Date]]&lt;=AI$5)*(Table2[[Return Date]:[Return Date]]&gt;=AI$5)*(Table2[[Last Name]:[Last Name]]=$A52)*(Table2[[Event]:[Event]]="PME")),"PME",IF(SUMPRODUCT((Table2[[Start Date]:[Start Date]]&lt;=AI$5)*(Table2[[Return Date]:[Return Date]]&gt;=AI$5)*(Table2[[Last Name]:[Last Name]]=$A52)*(Table2[[Event]:[Event]]="Leave")),"LV","")))))))),0)</f>
        <v/>
      </c>
    </row>
    <row r="53" spans="1:35" x14ac:dyDescent="0.25">
      <c r="A53" s="74" t="s">
        <v>41</v>
      </c>
      <c r="B53" s="75" t="str">
        <f>IFERROR(INDEX(Table3[Rank],MATCH('Flight Schedule'!A53,Names,0)),"")</f>
        <v>SSgt</v>
      </c>
      <c r="C53" s="76">
        <f>_xlfn.IFNA(INDEX(Table3[Skill Level],MATCH($A53,Table3[Last Name],0)),"")</f>
        <v>7</v>
      </c>
      <c r="D53" s="77">
        <f>_xlfn.IFNA(INDEX(Table3[Deros],MATCH('Flight Schedule'!$A53,Table3[Last Name],0)),"")</f>
        <v>44773</v>
      </c>
      <c r="E53" s="28" t="str">
        <f>IF($A53&lt;&gt;"",IF(SUMPRODUCT((Table2[[Start Date]:[Start Date]]&lt;=E$5)*(Table2[[Return Date]:[Return Date]]&gt;=E$5)*(Table2[[Last Name]:[Last Name]]=$A53)*(Table2[[Event]:[Event]]="Deployed")),"DPLY",IF(SUMPRODUCT((Table2[[Start Date]:[Start Date]]&lt;=E$5)*(Table2[[Return Date]:[Return Date]]&gt;=E$5)*(Table2[[Last Name]:[Last Name]]=$A53)*(Table2[[Event]:[Event]]="TDY")),"TDY",IF(SUMPRODUCT((Table2[[Start Date]:[Start Date]]&lt;=E$5)*(Table2[[Return Date]:[Return Date]]&gt;=E$5)*(Table2[[Last Name]:[Last Name]]=$A53)*(Table2[[Event]:[Event]]="Quarters")),"QTRS",IF(SUMPRODUCT((Table2[[Start Date]:[Start Date]]&lt;=E$5)*(Table2[[Return Date]:[Return Date]]&gt;=E$5)*(Table2[[Last Name]:[Last Name]]=$A53)*(Table2[[Event]:[Event]]="Appt")),"APPT",IF(SUMPRODUCT((Table2[[Start Date]:[Start Date]]&lt;=E$5)*(Table2[[Return Date]:[Return Date]]&gt;=E$5)*(Table2[[Last Name]:[Last Name]]=$A53)*(Table2[[Event]:[Event]]="Bay Orderly")),"BO",IF(SUMPRODUCT((Table2[[Start Date]:[Start Date]]&lt;=E$5)*(Table2[[Return Date]:[Return Date]]&gt;=E$5)*(Table2[[Last Name]:[Last Name]]=$A53)*(Table2[[Event]:[Event]]="Training")),"TRN",IF(SUMPRODUCT((Table2[[Start Date]:[Start Date]]&lt;=E$5)*(Table2[[Return Date]:[Return Date]]&gt;=E$5)*(Table2[[Last Name]:[Last Name]]=$A53)*(Table2[[Event]:[Event]]="PME")),"PME",IF(SUMPRODUCT((Table2[[Start Date]:[Start Date]]&lt;=E$5)*(Table2[[Return Date]:[Return Date]]&gt;=E$5)*(Table2[[Last Name]:[Last Name]]=$A53)*(Table2[[Event]:[Event]]="Leave")),"LV","")))))))),0)</f>
        <v>LV</v>
      </c>
      <c r="F53" s="28" t="str">
        <f>IF($A53&lt;&gt;"",IF(SUMPRODUCT((Table2[[Start Date]:[Start Date]]&lt;=F$5)*(Table2[[Return Date]:[Return Date]]&gt;=F$5)*(Table2[[Last Name]:[Last Name]]=$A53)*(Table2[[Event]:[Event]]="Deployed")),"DPLY",IF(SUMPRODUCT((Table2[[Start Date]:[Start Date]]&lt;=F$5)*(Table2[[Return Date]:[Return Date]]&gt;=F$5)*(Table2[[Last Name]:[Last Name]]=$A53)*(Table2[[Event]:[Event]]="TDY")),"TDY",IF(SUMPRODUCT((Table2[[Start Date]:[Start Date]]&lt;=F$5)*(Table2[[Return Date]:[Return Date]]&gt;=F$5)*(Table2[[Last Name]:[Last Name]]=$A53)*(Table2[[Event]:[Event]]="Quarters")),"QTRS",IF(SUMPRODUCT((Table2[[Start Date]:[Start Date]]&lt;=F$5)*(Table2[[Return Date]:[Return Date]]&gt;=F$5)*(Table2[[Last Name]:[Last Name]]=$A53)*(Table2[[Event]:[Event]]="Appt")),"APPT",IF(SUMPRODUCT((Table2[[Start Date]:[Start Date]]&lt;=F$5)*(Table2[[Return Date]:[Return Date]]&gt;=F$5)*(Table2[[Last Name]:[Last Name]]=$A53)*(Table2[[Event]:[Event]]="Bay Orderly")),"BO",IF(SUMPRODUCT((Table2[[Start Date]:[Start Date]]&lt;=F$5)*(Table2[[Return Date]:[Return Date]]&gt;=F$5)*(Table2[[Last Name]:[Last Name]]=$A53)*(Table2[[Event]:[Event]]="Training")),"TRN",IF(SUMPRODUCT((Table2[[Start Date]:[Start Date]]&lt;=F$5)*(Table2[[Return Date]:[Return Date]]&gt;=F$5)*(Table2[[Last Name]:[Last Name]]=$A53)*(Table2[[Event]:[Event]]="PME")),"PME",IF(SUMPRODUCT((Table2[[Start Date]:[Start Date]]&lt;=F$5)*(Table2[[Return Date]:[Return Date]]&gt;=F$5)*(Table2[[Last Name]:[Last Name]]=$A53)*(Table2[[Event]:[Event]]="Leave")),"LV","")))))))),0)</f>
        <v>LV</v>
      </c>
      <c r="G53" s="28" t="str">
        <f>IF($A53&lt;&gt;"",IF(SUMPRODUCT((Table2[[Start Date]:[Start Date]]&lt;=G$5)*(Table2[[Return Date]:[Return Date]]&gt;=G$5)*(Table2[[Last Name]:[Last Name]]=$A53)*(Table2[[Event]:[Event]]="Deployed")),"DPLY",IF(SUMPRODUCT((Table2[[Start Date]:[Start Date]]&lt;=G$5)*(Table2[[Return Date]:[Return Date]]&gt;=G$5)*(Table2[[Last Name]:[Last Name]]=$A53)*(Table2[[Event]:[Event]]="TDY")),"TDY",IF(SUMPRODUCT((Table2[[Start Date]:[Start Date]]&lt;=G$5)*(Table2[[Return Date]:[Return Date]]&gt;=G$5)*(Table2[[Last Name]:[Last Name]]=$A53)*(Table2[[Event]:[Event]]="Quarters")),"QTRS",IF(SUMPRODUCT((Table2[[Start Date]:[Start Date]]&lt;=G$5)*(Table2[[Return Date]:[Return Date]]&gt;=G$5)*(Table2[[Last Name]:[Last Name]]=$A53)*(Table2[[Event]:[Event]]="Appt")),"APPT",IF(SUMPRODUCT((Table2[[Start Date]:[Start Date]]&lt;=G$5)*(Table2[[Return Date]:[Return Date]]&gt;=G$5)*(Table2[[Last Name]:[Last Name]]=$A53)*(Table2[[Event]:[Event]]="Bay Orderly")),"BO",IF(SUMPRODUCT((Table2[[Start Date]:[Start Date]]&lt;=G$5)*(Table2[[Return Date]:[Return Date]]&gt;=G$5)*(Table2[[Last Name]:[Last Name]]=$A53)*(Table2[[Event]:[Event]]="Training")),"TRN",IF(SUMPRODUCT((Table2[[Start Date]:[Start Date]]&lt;=G$5)*(Table2[[Return Date]:[Return Date]]&gt;=G$5)*(Table2[[Last Name]:[Last Name]]=$A53)*(Table2[[Event]:[Event]]="PME")),"PME",IF(SUMPRODUCT((Table2[[Start Date]:[Start Date]]&lt;=G$5)*(Table2[[Return Date]:[Return Date]]&gt;=G$5)*(Table2[[Last Name]:[Last Name]]=$A53)*(Table2[[Event]:[Event]]="Leave")),"LV","")))))))),0)</f>
        <v>LV</v>
      </c>
      <c r="H53" s="28" t="str">
        <f>IF($A53&lt;&gt;"",IF(SUMPRODUCT((Table2[[Start Date]:[Start Date]]&lt;=H$5)*(Table2[[Return Date]:[Return Date]]&gt;=H$5)*(Table2[[Last Name]:[Last Name]]=$A53)*(Table2[[Event]:[Event]]="Deployed")),"DPLY",IF(SUMPRODUCT((Table2[[Start Date]:[Start Date]]&lt;=H$5)*(Table2[[Return Date]:[Return Date]]&gt;=H$5)*(Table2[[Last Name]:[Last Name]]=$A53)*(Table2[[Event]:[Event]]="TDY")),"TDY",IF(SUMPRODUCT((Table2[[Start Date]:[Start Date]]&lt;=H$5)*(Table2[[Return Date]:[Return Date]]&gt;=H$5)*(Table2[[Last Name]:[Last Name]]=$A53)*(Table2[[Event]:[Event]]="Quarters")),"QTRS",IF(SUMPRODUCT((Table2[[Start Date]:[Start Date]]&lt;=H$5)*(Table2[[Return Date]:[Return Date]]&gt;=H$5)*(Table2[[Last Name]:[Last Name]]=$A53)*(Table2[[Event]:[Event]]="Appt")),"APPT",IF(SUMPRODUCT((Table2[[Start Date]:[Start Date]]&lt;=H$5)*(Table2[[Return Date]:[Return Date]]&gt;=H$5)*(Table2[[Last Name]:[Last Name]]=$A53)*(Table2[[Event]:[Event]]="Bay Orderly")),"BO",IF(SUMPRODUCT((Table2[[Start Date]:[Start Date]]&lt;=H$5)*(Table2[[Return Date]:[Return Date]]&gt;=H$5)*(Table2[[Last Name]:[Last Name]]=$A53)*(Table2[[Event]:[Event]]="Training")),"TRN",IF(SUMPRODUCT((Table2[[Start Date]:[Start Date]]&lt;=H$5)*(Table2[[Return Date]:[Return Date]]&gt;=H$5)*(Table2[[Last Name]:[Last Name]]=$A53)*(Table2[[Event]:[Event]]="PME")),"PME",IF(SUMPRODUCT((Table2[[Start Date]:[Start Date]]&lt;=H$5)*(Table2[[Return Date]:[Return Date]]&gt;=H$5)*(Table2[[Last Name]:[Last Name]]=$A53)*(Table2[[Event]:[Event]]="Leave")),"LV","")))))))),0)</f>
        <v>LV</v>
      </c>
      <c r="I53" s="28" t="str">
        <f>IF($A53&lt;&gt;"",IF(SUMPRODUCT((Table2[[Start Date]:[Start Date]]&lt;=I$5)*(Table2[[Return Date]:[Return Date]]&gt;=I$5)*(Table2[[Last Name]:[Last Name]]=$A53)*(Table2[[Event]:[Event]]="Deployed")),"DPLY",IF(SUMPRODUCT((Table2[[Start Date]:[Start Date]]&lt;=I$5)*(Table2[[Return Date]:[Return Date]]&gt;=I$5)*(Table2[[Last Name]:[Last Name]]=$A53)*(Table2[[Event]:[Event]]="TDY")),"TDY",IF(SUMPRODUCT((Table2[[Start Date]:[Start Date]]&lt;=I$5)*(Table2[[Return Date]:[Return Date]]&gt;=I$5)*(Table2[[Last Name]:[Last Name]]=$A53)*(Table2[[Event]:[Event]]="Quarters")),"QTRS",IF(SUMPRODUCT((Table2[[Start Date]:[Start Date]]&lt;=I$5)*(Table2[[Return Date]:[Return Date]]&gt;=I$5)*(Table2[[Last Name]:[Last Name]]=$A53)*(Table2[[Event]:[Event]]="Appt")),"APPT",IF(SUMPRODUCT((Table2[[Start Date]:[Start Date]]&lt;=I$5)*(Table2[[Return Date]:[Return Date]]&gt;=I$5)*(Table2[[Last Name]:[Last Name]]=$A53)*(Table2[[Event]:[Event]]="Bay Orderly")),"BO",IF(SUMPRODUCT((Table2[[Start Date]:[Start Date]]&lt;=I$5)*(Table2[[Return Date]:[Return Date]]&gt;=I$5)*(Table2[[Last Name]:[Last Name]]=$A53)*(Table2[[Event]:[Event]]="Training")),"TRN",IF(SUMPRODUCT((Table2[[Start Date]:[Start Date]]&lt;=I$5)*(Table2[[Return Date]:[Return Date]]&gt;=I$5)*(Table2[[Last Name]:[Last Name]]=$A53)*(Table2[[Event]:[Event]]="PME")),"PME",IF(SUMPRODUCT((Table2[[Start Date]:[Start Date]]&lt;=I$5)*(Table2[[Return Date]:[Return Date]]&gt;=I$5)*(Table2[[Last Name]:[Last Name]]=$A53)*(Table2[[Event]:[Event]]="Leave")),"LV","")))))))),0)</f>
        <v>LV</v>
      </c>
      <c r="J53" s="28" t="str">
        <f>IF($A53&lt;&gt;"",IF(SUMPRODUCT((Table2[[Start Date]:[Start Date]]&lt;=J$5)*(Table2[[Return Date]:[Return Date]]&gt;=J$5)*(Table2[[Last Name]:[Last Name]]=$A53)*(Table2[[Event]:[Event]]="Deployed")),"DPLY",IF(SUMPRODUCT((Table2[[Start Date]:[Start Date]]&lt;=J$5)*(Table2[[Return Date]:[Return Date]]&gt;=J$5)*(Table2[[Last Name]:[Last Name]]=$A53)*(Table2[[Event]:[Event]]="TDY")),"TDY",IF(SUMPRODUCT((Table2[[Start Date]:[Start Date]]&lt;=J$5)*(Table2[[Return Date]:[Return Date]]&gt;=J$5)*(Table2[[Last Name]:[Last Name]]=$A53)*(Table2[[Event]:[Event]]="Quarters")),"QTRS",IF(SUMPRODUCT((Table2[[Start Date]:[Start Date]]&lt;=J$5)*(Table2[[Return Date]:[Return Date]]&gt;=J$5)*(Table2[[Last Name]:[Last Name]]=$A53)*(Table2[[Event]:[Event]]="Appt")),"APPT",IF(SUMPRODUCT((Table2[[Start Date]:[Start Date]]&lt;=J$5)*(Table2[[Return Date]:[Return Date]]&gt;=J$5)*(Table2[[Last Name]:[Last Name]]=$A53)*(Table2[[Event]:[Event]]="Bay Orderly")),"BO",IF(SUMPRODUCT((Table2[[Start Date]:[Start Date]]&lt;=J$5)*(Table2[[Return Date]:[Return Date]]&gt;=J$5)*(Table2[[Last Name]:[Last Name]]=$A53)*(Table2[[Event]:[Event]]="Training")),"TRN",IF(SUMPRODUCT((Table2[[Start Date]:[Start Date]]&lt;=J$5)*(Table2[[Return Date]:[Return Date]]&gt;=J$5)*(Table2[[Last Name]:[Last Name]]=$A53)*(Table2[[Event]:[Event]]="PME")),"PME",IF(SUMPRODUCT((Table2[[Start Date]:[Start Date]]&lt;=J$5)*(Table2[[Return Date]:[Return Date]]&gt;=J$5)*(Table2[[Last Name]:[Last Name]]=$A53)*(Table2[[Event]:[Event]]="Leave")),"LV","")))))))),0)</f>
        <v>LV</v>
      </c>
      <c r="K53" s="28" t="str">
        <f>IF($A53&lt;&gt;"",IF(SUMPRODUCT((Table2[[Start Date]:[Start Date]]&lt;=K$5)*(Table2[[Return Date]:[Return Date]]&gt;=K$5)*(Table2[[Last Name]:[Last Name]]=$A53)*(Table2[[Event]:[Event]]="Deployed")),"DPLY",IF(SUMPRODUCT((Table2[[Start Date]:[Start Date]]&lt;=K$5)*(Table2[[Return Date]:[Return Date]]&gt;=K$5)*(Table2[[Last Name]:[Last Name]]=$A53)*(Table2[[Event]:[Event]]="TDY")),"TDY",IF(SUMPRODUCT((Table2[[Start Date]:[Start Date]]&lt;=K$5)*(Table2[[Return Date]:[Return Date]]&gt;=K$5)*(Table2[[Last Name]:[Last Name]]=$A53)*(Table2[[Event]:[Event]]="Quarters")),"QTRS",IF(SUMPRODUCT((Table2[[Start Date]:[Start Date]]&lt;=K$5)*(Table2[[Return Date]:[Return Date]]&gt;=K$5)*(Table2[[Last Name]:[Last Name]]=$A53)*(Table2[[Event]:[Event]]="Appt")),"APPT",IF(SUMPRODUCT((Table2[[Start Date]:[Start Date]]&lt;=K$5)*(Table2[[Return Date]:[Return Date]]&gt;=K$5)*(Table2[[Last Name]:[Last Name]]=$A53)*(Table2[[Event]:[Event]]="Bay Orderly")),"BO",IF(SUMPRODUCT((Table2[[Start Date]:[Start Date]]&lt;=K$5)*(Table2[[Return Date]:[Return Date]]&gt;=K$5)*(Table2[[Last Name]:[Last Name]]=$A53)*(Table2[[Event]:[Event]]="Training")),"TRN",IF(SUMPRODUCT((Table2[[Start Date]:[Start Date]]&lt;=K$5)*(Table2[[Return Date]:[Return Date]]&gt;=K$5)*(Table2[[Last Name]:[Last Name]]=$A53)*(Table2[[Event]:[Event]]="PME")),"PME",IF(SUMPRODUCT((Table2[[Start Date]:[Start Date]]&lt;=K$5)*(Table2[[Return Date]:[Return Date]]&gt;=K$5)*(Table2[[Last Name]:[Last Name]]=$A53)*(Table2[[Event]:[Event]]="Leave")),"LV","")))))))),0)</f>
        <v>LV</v>
      </c>
      <c r="L53" s="28" t="str">
        <f>IF($A53&lt;&gt;"",IF(SUMPRODUCT((Table2[[Start Date]:[Start Date]]&lt;=L$5)*(Table2[[Return Date]:[Return Date]]&gt;=L$5)*(Table2[[Last Name]:[Last Name]]=$A53)*(Table2[[Event]:[Event]]="Deployed")),"DPLY",IF(SUMPRODUCT((Table2[[Start Date]:[Start Date]]&lt;=L$5)*(Table2[[Return Date]:[Return Date]]&gt;=L$5)*(Table2[[Last Name]:[Last Name]]=$A53)*(Table2[[Event]:[Event]]="TDY")),"TDY",IF(SUMPRODUCT((Table2[[Start Date]:[Start Date]]&lt;=L$5)*(Table2[[Return Date]:[Return Date]]&gt;=L$5)*(Table2[[Last Name]:[Last Name]]=$A53)*(Table2[[Event]:[Event]]="Quarters")),"QTRS",IF(SUMPRODUCT((Table2[[Start Date]:[Start Date]]&lt;=L$5)*(Table2[[Return Date]:[Return Date]]&gt;=L$5)*(Table2[[Last Name]:[Last Name]]=$A53)*(Table2[[Event]:[Event]]="Appt")),"APPT",IF(SUMPRODUCT((Table2[[Start Date]:[Start Date]]&lt;=L$5)*(Table2[[Return Date]:[Return Date]]&gt;=L$5)*(Table2[[Last Name]:[Last Name]]=$A53)*(Table2[[Event]:[Event]]="Bay Orderly")),"BO",IF(SUMPRODUCT((Table2[[Start Date]:[Start Date]]&lt;=L$5)*(Table2[[Return Date]:[Return Date]]&gt;=L$5)*(Table2[[Last Name]:[Last Name]]=$A53)*(Table2[[Event]:[Event]]="Training")),"TRN",IF(SUMPRODUCT((Table2[[Start Date]:[Start Date]]&lt;=L$5)*(Table2[[Return Date]:[Return Date]]&gt;=L$5)*(Table2[[Last Name]:[Last Name]]=$A53)*(Table2[[Event]:[Event]]="PME")),"PME",IF(SUMPRODUCT((Table2[[Start Date]:[Start Date]]&lt;=L$5)*(Table2[[Return Date]:[Return Date]]&gt;=L$5)*(Table2[[Last Name]:[Last Name]]=$A53)*(Table2[[Event]:[Event]]="Leave")),"LV","")))))))),0)</f>
        <v>LV</v>
      </c>
      <c r="M53" s="28" t="str">
        <f>IF($A53&lt;&gt;"",IF(SUMPRODUCT((Table2[[Start Date]:[Start Date]]&lt;=M$5)*(Table2[[Return Date]:[Return Date]]&gt;=M$5)*(Table2[[Last Name]:[Last Name]]=$A53)*(Table2[[Event]:[Event]]="Deployed")),"DPLY",IF(SUMPRODUCT((Table2[[Start Date]:[Start Date]]&lt;=M$5)*(Table2[[Return Date]:[Return Date]]&gt;=M$5)*(Table2[[Last Name]:[Last Name]]=$A53)*(Table2[[Event]:[Event]]="TDY")),"TDY",IF(SUMPRODUCT((Table2[[Start Date]:[Start Date]]&lt;=M$5)*(Table2[[Return Date]:[Return Date]]&gt;=M$5)*(Table2[[Last Name]:[Last Name]]=$A53)*(Table2[[Event]:[Event]]="Quarters")),"QTRS",IF(SUMPRODUCT((Table2[[Start Date]:[Start Date]]&lt;=M$5)*(Table2[[Return Date]:[Return Date]]&gt;=M$5)*(Table2[[Last Name]:[Last Name]]=$A53)*(Table2[[Event]:[Event]]="Appt")),"APPT",IF(SUMPRODUCT((Table2[[Start Date]:[Start Date]]&lt;=M$5)*(Table2[[Return Date]:[Return Date]]&gt;=M$5)*(Table2[[Last Name]:[Last Name]]=$A53)*(Table2[[Event]:[Event]]="Bay Orderly")),"BO",IF(SUMPRODUCT((Table2[[Start Date]:[Start Date]]&lt;=M$5)*(Table2[[Return Date]:[Return Date]]&gt;=M$5)*(Table2[[Last Name]:[Last Name]]=$A53)*(Table2[[Event]:[Event]]="Training")),"TRN",IF(SUMPRODUCT((Table2[[Start Date]:[Start Date]]&lt;=M$5)*(Table2[[Return Date]:[Return Date]]&gt;=M$5)*(Table2[[Last Name]:[Last Name]]=$A53)*(Table2[[Event]:[Event]]="PME")),"PME",IF(SUMPRODUCT((Table2[[Start Date]:[Start Date]]&lt;=M$5)*(Table2[[Return Date]:[Return Date]]&gt;=M$5)*(Table2[[Last Name]:[Last Name]]=$A53)*(Table2[[Event]:[Event]]="Leave")),"LV","")))))))),0)</f>
        <v>LV</v>
      </c>
      <c r="N53" s="28" t="str">
        <f>IF($A53&lt;&gt;"",IF(SUMPRODUCT((Table2[[Start Date]:[Start Date]]&lt;=N$5)*(Table2[[Return Date]:[Return Date]]&gt;=N$5)*(Table2[[Last Name]:[Last Name]]=$A53)*(Table2[[Event]:[Event]]="Deployed")),"DPLY",IF(SUMPRODUCT((Table2[[Start Date]:[Start Date]]&lt;=N$5)*(Table2[[Return Date]:[Return Date]]&gt;=N$5)*(Table2[[Last Name]:[Last Name]]=$A53)*(Table2[[Event]:[Event]]="TDY")),"TDY",IF(SUMPRODUCT((Table2[[Start Date]:[Start Date]]&lt;=N$5)*(Table2[[Return Date]:[Return Date]]&gt;=N$5)*(Table2[[Last Name]:[Last Name]]=$A53)*(Table2[[Event]:[Event]]="Quarters")),"QTRS",IF(SUMPRODUCT((Table2[[Start Date]:[Start Date]]&lt;=N$5)*(Table2[[Return Date]:[Return Date]]&gt;=N$5)*(Table2[[Last Name]:[Last Name]]=$A53)*(Table2[[Event]:[Event]]="Appt")),"APPT",IF(SUMPRODUCT((Table2[[Start Date]:[Start Date]]&lt;=N$5)*(Table2[[Return Date]:[Return Date]]&gt;=N$5)*(Table2[[Last Name]:[Last Name]]=$A53)*(Table2[[Event]:[Event]]="Bay Orderly")),"BO",IF(SUMPRODUCT((Table2[[Start Date]:[Start Date]]&lt;=N$5)*(Table2[[Return Date]:[Return Date]]&gt;=N$5)*(Table2[[Last Name]:[Last Name]]=$A53)*(Table2[[Event]:[Event]]="Training")),"TRN",IF(SUMPRODUCT((Table2[[Start Date]:[Start Date]]&lt;=N$5)*(Table2[[Return Date]:[Return Date]]&gt;=N$5)*(Table2[[Last Name]:[Last Name]]=$A53)*(Table2[[Event]:[Event]]="PME")),"PME",IF(SUMPRODUCT((Table2[[Start Date]:[Start Date]]&lt;=N$5)*(Table2[[Return Date]:[Return Date]]&gt;=N$5)*(Table2[[Last Name]:[Last Name]]=$A53)*(Table2[[Event]:[Event]]="Leave")),"LV","")))))))),0)</f>
        <v>LV</v>
      </c>
      <c r="O53" s="28" t="str">
        <f>IF($A53&lt;&gt;"",IF(SUMPRODUCT((Table2[[Start Date]:[Start Date]]&lt;=O$5)*(Table2[[Return Date]:[Return Date]]&gt;=O$5)*(Table2[[Last Name]:[Last Name]]=$A53)*(Table2[[Event]:[Event]]="Deployed")),"DPLY",IF(SUMPRODUCT((Table2[[Start Date]:[Start Date]]&lt;=O$5)*(Table2[[Return Date]:[Return Date]]&gt;=O$5)*(Table2[[Last Name]:[Last Name]]=$A53)*(Table2[[Event]:[Event]]="TDY")),"TDY",IF(SUMPRODUCT((Table2[[Start Date]:[Start Date]]&lt;=O$5)*(Table2[[Return Date]:[Return Date]]&gt;=O$5)*(Table2[[Last Name]:[Last Name]]=$A53)*(Table2[[Event]:[Event]]="Quarters")),"QTRS",IF(SUMPRODUCT((Table2[[Start Date]:[Start Date]]&lt;=O$5)*(Table2[[Return Date]:[Return Date]]&gt;=O$5)*(Table2[[Last Name]:[Last Name]]=$A53)*(Table2[[Event]:[Event]]="Appt")),"APPT",IF(SUMPRODUCT((Table2[[Start Date]:[Start Date]]&lt;=O$5)*(Table2[[Return Date]:[Return Date]]&gt;=O$5)*(Table2[[Last Name]:[Last Name]]=$A53)*(Table2[[Event]:[Event]]="Bay Orderly")),"BO",IF(SUMPRODUCT((Table2[[Start Date]:[Start Date]]&lt;=O$5)*(Table2[[Return Date]:[Return Date]]&gt;=O$5)*(Table2[[Last Name]:[Last Name]]=$A53)*(Table2[[Event]:[Event]]="Training")),"TRN",IF(SUMPRODUCT((Table2[[Start Date]:[Start Date]]&lt;=O$5)*(Table2[[Return Date]:[Return Date]]&gt;=O$5)*(Table2[[Last Name]:[Last Name]]=$A53)*(Table2[[Event]:[Event]]="PME")),"PME",IF(SUMPRODUCT((Table2[[Start Date]:[Start Date]]&lt;=O$5)*(Table2[[Return Date]:[Return Date]]&gt;=O$5)*(Table2[[Last Name]:[Last Name]]=$A53)*(Table2[[Event]:[Event]]="Leave")),"LV","")))))))),0)</f>
        <v>LV</v>
      </c>
      <c r="P53" s="28" t="str">
        <f>IF($A53&lt;&gt;"",IF(SUMPRODUCT((Table2[[Start Date]:[Start Date]]&lt;=P$5)*(Table2[[Return Date]:[Return Date]]&gt;=P$5)*(Table2[[Last Name]:[Last Name]]=$A53)*(Table2[[Event]:[Event]]="Deployed")),"DPLY",IF(SUMPRODUCT((Table2[[Start Date]:[Start Date]]&lt;=P$5)*(Table2[[Return Date]:[Return Date]]&gt;=P$5)*(Table2[[Last Name]:[Last Name]]=$A53)*(Table2[[Event]:[Event]]="TDY")),"TDY",IF(SUMPRODUCT((Table2[[Start Date]:[Start Date]]&lt;=P$5)*(Table2[[Return Date]:[Return Date]]&gt;=P$5)*(Table2[[Last Name]:[Last Name]]=$A53)*(Table2[[Event]:[Event]]="Quarters")),"QTRS",IF(SUMPRODUCT((Table2[[Start Date]:[Start Date]]&lt;=P$5)*(Table2[[Return Date]:[Return Date]]&gt;=P$5)*(Table2[[Last Name]:[Last Name]]=$A53)*(Table2[[Event]:[Event]]="Appt")),"APPT",IF(SUMPRODUCT((Table2[[Start Date]:[Start Date]]&lt;=P$5)*(Table2[[Return Date]:[Return Date]]&gt;=P$5)*(Table2[[Last Name]:[Last Name]]=$A53)*(Table2[[Event]:[Event]]="Bay Orderly")),"BO",IF(SUMPRODUCT((Table2[[Start Date]:[Start Date]]&lt;=P$5)*(Table2[[Return Date]:[Return Date]]&gt;=P$5)*(Table2[[Last Name]:[Last Name]]=$A53)*(Table2[[Event]:[Event]]="Training")),"TRN",IF(SUMPRODUCT((Table2[[Start Date]:[Start Date]]&lt;=P$5)*(Table2[[Return Date]:[Return Date]]&gt;=P$5)*(Table2[[Last Name]:[Last Name]]=$A53)*(Table2[[Event]:[Event]]="PME")),"PME",IF(SUMPRODUCT((Table2[[Start Date]:[Start Date]]&lt;=P$5)*(Table2[[Return Date]:[Return Date]]&gt;=P$5)*(Table2[[Last Name]:[Last Name]]=$A53)*(Table2[[Event]:[Event]]="Leave")),"LV","")))))))),0)</f>
        <v>LV</v>
      </c>
      <c r="Q53" s="28" t="str">
        <f>IF($A53&lt;&gt;"",IF(SUMPRODUCT((Table2[[Start Date]:[Start Date]]&lt;=Q$5)*(Table2[[Return Date]:[Return Date]]&gt;=Q$5)*(Table2[[Last Name]:[Last Name]]=$A53)*(Table2[[Event]:[Event]]="Deployed")),"DPLY",IF(SUMPRODUCT((Table2[[Start Date]:[Start Date]]&lt;=Q$5)*(Table2[[Return Date]:[Return Date]]&gt;=Q$5)*(Table2[[Last Name]:[Last Name]]=$A53)*(Table2[[Event]:[Event]]="TDY")),"TDY",IF(SUMPRODUCT((Table2[[Start Date]:[Start Date]]&lt;=Q$5)*(Table2[[Return Date]:[Return Date]]&gt;=Q$5)*(Table2[[Last Name]:[Last Name]]=$A53)*(Table2[[Event]:[Event]]="Quarters")),"QTRS",IF(SUMPRODUCT((Table2[[Start Date]:[Start Date]]&lt;=Q$5)*(Table2[[Return Date]:[Return Date]]&gt;=Q$5)*(Table2[[Last Name]:[Last Name]]=$A53)*(Table2[[Event]:[Event]]="Appt")),"APPT",IF(SUMPRODUCT((Table2[[Start Date]:[Start Date]]&lt;=Q$5)*(Table2[[Return Date]:[Return Date]]&gt;=Q$5)*(Table2[[Last Name]:[Last Name]]=$A53)*(Table2[[Event]:[Event]]="Bay Orderly")),"BO",IF(SUMPRODUCT((Table2[[Start Date]:[Start Date]]&lt;=Q$5)*(Table2[[Return Date]:[Return Date]]&gt;=Q$5)*(Table2[[Last Name]:[Last Name]]=$A53)*(Table2[[Event]:[Event]]="Training")),"TRN",IF(SUMPRODUCT((Table2[[Start Date]:[Start Date]]&lt;=Q$5)*(Table2[[Return Date]:[Return Date]]&gt;=Q$5)*(Table2[[Last Name]:[Last Name]]=$A53)*(Table2[[Event]:[Event]]="PME")),"PME",IF(SUMPRODUCT((Table2[[Start Date]:[Start Date]]&lt;=Q$5)*(Table2[[Return Date]:[Return Date]]&gt;=Q$5)*(Table2[[Last Name]:[Last Name]]=$A53)*(Table2[[Event]:[Event]]="Leave")),"LV","")))))))),0)</f>
        <v>LV</v>
      </c>
      <c r="R53" s="28" t="str">
        <f>IF($A53&lt;&gt;"",IF(SUMPRODUCT((Table2[[Start Date]:[Start Date]]&lt;=R$5)*(Table2[[Return Date]:[Return Date]]&gt;=R$5)*(Table2[[Last Name]:[Last Name]]=$A53)*(Table2[[Event]:[Event]]="Deployed")),"DPLY",IF(SUMPRODUCT((Table2[[Start Date]:[Start Date]]&lt;=R$5)*(Table2[[Return Date]:[Return Date]]&gt;=R$5)*(Table2[[Last Name]:[Last Name]]=$A53)*(Table2[[Event]:[Event]]="TDY")),"TDY",IF(SUMPRODUCT((Table2[[Start Date]:[Start Date]]&lt;=R$5)*(Table2[[Return Date]:[Return Date]]&gt;=R$5)*(Table2[[Last Name]:[Last Name]]=$A53)*(Table2[[Event]:[Event]]="Quarters")),"QTRS",IF(SUMPRODUCT((Table2[[Start Date]:[Start Date]]&lt;=R$5)*(Table2[[Return Date]:[Return Date]]&gt;=R$5)*(Table2[[Last Name]:[Last Name]]=$A53)*(Table2[[Event]:[Event]]="Appt")),"APPT",IF(SUMPRODUCT((Table2[[Start Date]:[Start Date]]&lt;=R$5)*(Table2[[Return Date]:[Return Date]]&gt;=R$5)*(Table2[[Last Name]:[Last Name]]=$A53)*(Table2[[Event]:[Event]]="Bay Orderly")),"BO",IF(SUMPRODUCT((Table2[[Start Date]:[Start Date]]&lt;=R$5)*(Table2[[Return Date]:[Return Date]]&gt;=R$5)*(Table2[[Last Name]:[Last Name]]=$A53)*(Table2[[Event]:[Event]]="Training")),"TRN",IF(SUMPRODUCT((Table2[[Start Date]:[Start Date]]&lt;=R$5)*(Table2[[Return Date]:[Return Date]]&gt;=R$5)*(Table2[[Last Name]:[Last Name]]=$A53)*(Table2[[Event]:[Event]]="PME")),"PME",IF(SUMPRODUCT((Table2[[Start Date]:[Start Date]]&lt;=R$5)*(Table2[[Return Date]:[Return Date]]&gt;=R$5)*(Table2[[Last Name]:[Last Name]]=$A53)*(Table2[[Event]:[Event]]="Leave")),"LV","")))))))),0)</f>
        <v>LV</v>
      </c>
      <c r="S53" s="28" t="str">
        <f>IF($A53&lt;&gt;"",IF(SUMPRODUCT((Table2[[Start Date]:[Start Date]]&lt;=S$5)*(Table2[[Return Date]:[Return Date]]&gt;=S$5)*(Table2[[Last Name]:[Last Name]]=$A53)*(Table2[[Event]:[Event]]="Deployed")),"DPLY",IF(SUMPRODUCT((Table2[[Start Date]:[Start Date]]&lt;=S$5)*(Table2[[Return Date]:[Return Date]]&gt;=S$5)*(Table2[[Last Name]:[Last Name]]=$A53)*(Table2[[Event]:[Event]]="TDY")),"TDY",IF(SUMPRODUCT((Table2[[Start Date]:[Start Date]]&lt;=S$5)*(Table2[[Return Date]:[Return Date]]&gt;=S$5)*(Table2[[Last Name]:[Last Name]]=$A53)*(Table2[[Event]:[Event]]="Quarters")),"QTRS",IF(SUMPRODUCT((Table2[[Start Date]:[Start Date]]&lt;=S$5)*(Table2[[Return Date]:[Return Date]]&gt;=S$5)*(Table2[[Last Name]:[Last Name]]=$A53)*(Table2[[Event]:[Event]]="Appt")),"APPT",IF(SUMPRODUCT((Table2[[Start Date]:[Start Date]]&lt;=S$5)*(Table2[[Return Date]:[Return Date]]&gt;=S$5)*(Table2[[Last Name]:[Last Name]]=$A53)*(Table2[[Event]:[Event]]="Bay Orderly")),"BO",IF(SUMPRODUCT((Table2[[Start Date]:[Start Date]]&lt;=S$5)*(Table2[[Return Date]:[Return Date]]&gt;=S$5)*(Table2[[Last Name]:[Last Name]]=$A53)*(Table2[[Event]:[Event]]="Training")),"TRN",IF(SUMPRODUCT((Table2[[Start Date]:[Start Date]]&lt;=S$5)*(Table2[[Return Date]:[Return Date]]&gt;=S$5)*(Table2[[Last Name]:[Last Name]]=$A53)*(Table2[[Event]:[Event]]="PME")),"PME",IF(SUMPRODUCT((Table2[[Start Date]:[Start Date]]&lt;=S$5)*(Table2[[Return Date]:[Return Date]]&gt;=S$5)*(Table2[[Last Name]:[Last Name]]=$A53)*(Table2[[Event]:[Event]]="Leave")),"LV","")))))))),0)</f>
        <v>LV</v>
      </c>
      <c r="T53" s="28" t="str">
        <f>IF($A53&lt;&gt;"",IF(SUMPRODUCT((Table2[[Start Date]:[Start Date]]&lt;=T$5)*(Table2[[Return Date]:[Return Date]]&gt;=T$5)*(Table2[[Last Name]:[Last Name]]=$A53)*(Table2[[Event]:[Event]]="Deployed")),"DPLY",IF(SUMPRODUCT((Table2[[Start Date]:[Start Date]]&lt;=T$5)*(Table2[[Return Date]:[Return Date]]&gt;=T$5)*(Table2[[Last Name]:[Last Name]]=$A53)*(Table2[[Event]:[Event]]="TDY")),"TDY",IF(SUMPRODUCT((Table2[[Start Date]:[Start Date]]&lt;=T$5)*(Table2[[Return Date]:[Return Date]]&gt;=T$5)*(Table2[[Last Name]:[Last Name]]=$A53)*(Table2[[Event]:[Event]]="Quarters")),"QTRS",IF(SUMPRODUCT((Table2[[Start Date]:[Start Date]]&lt;=T$5)*(Table2[[Return Date]:[Return Date]]&gt;=T$5)*(Table2[[Last Name]:[Last Name]]=$A53)*(Table2[[Event]:[Event]]="Appt")),"APPT",IF(SUMPRODUCT((Table2[[Start Date]:[Start Date]]&lt;=T$5)*(Table2[[Return Date]:[Return Date]]&gt;=T$5)*(Table2[[Last Name]:[Last Name]]=$A53)*(Table2[[Event]:[Event]]="Bay Orderly")),"BO",IF(SUMPRODUCT((Table2[[Start Date]:[Start Date]]&lt;=T$5)*(Table2[[Return Date]:[Return Date]]&gt;=T$5)*(Table2[[Last Name]:[Last Name]]=$A53)*(Table2[[Event]:[Event]]="Training")),"TRN",IF(SUMPRODUCT((Table2[[Start Date]:[Start Date]]&lt;=T$5)*(Table2[[Return Date]:[Return Date]]&gt;=T$5)*(Table2[[Last Name]:[Last Name]]=$A53)*(Table2[[Event]:[Event]]="PME")),"PME",IF(SUMPRODUCT((Table2[[Start Date]:[Start Date]]&lt;=T$5)*(Table2[[Return Date]:[Return Date]]&gt;=T$5)*(Table2[[Last Name]:[Last Name]]=$A53)*(Table2[[Event]:[Event]]="Leave")),"LV","")))))))),0)</f>
        <v>LV</v>
      </c>
      <c r="U53" s="28" t="str">
        <f>IF($A53&lt;&gt;"",IF(SUMPRODUCT((Table2[[Start Date]:[Start Date]]&lt;=U$5)*(Table2[[Return Date]:[Return Date]]&gt;=U$5)*(Table2[[Last Name]:[Last Name]]=$A53)*(Table2[[Event]:[Event]]="Deployed")),"DPLY",IF(SUMPRODUCT((Table2[[Start Date]:[Start Date]]&lt;=U$5)*(Table2[[Return Date]:[Return Date]]&gt;=U$5)*(Table2[[Last Name]:[Last Name]]=$A53)*(Table2[[Event]:[Event]]="TDY")),"TDY",IF(SUMPRODUCT((Table2[[Start Date]:[Start Date]]&lt;=U$5)*(Table2[[Return Date]:[Return Date]]&gt;=U$5)*(Table2[[Last Name]:[Last Name]]=$A53)*(Table2[[Event]:[Event]]="Quarters")),"QTRS",IF(SUMPRODUCT((Table2[[Start Date]:[Start Date]]&lt;=U$5)*(Table2[[Return Date]:[Return Date]]&gt;=U$5)*(Table2[[Last Name]:[Last Name]]=$A53)*(Table2[[Event]:[Event]]="Appt")),"APPT",IF(SUMPRODUCT((Table2[[Start Date]:[Start Date]]&lt;=U$5)*(Table2[[Return Date]:[Return Date]]&gt;=U$5)*(Table2[[Last Name]:[Last Name]]=$A53)*(Table2[[Event]:[Event]]="Bay Orderly")),"BO",IF(SUMPRODUCT((Table2[[Start Date]:[Start Date]]&lt;=U$5)*(Table2[[Return Date]:[Return Date]]&gt;=U$5)*(Table2[[Last Name]:[Last Name]]=$A53)*(Table2[[Event]:[Event]]="Training")),"TRN",IF(SUMPRODUCT((Table2[[Start Date]:[Start Date]]&lt;=U$5)*(Table2[[Return Date]:[Return Date]]&gt;=U$5)*(Table2[[Last Name]:[Last Name]]=$A53)*(Table2[[Event]:[Event]]="PME")),"PME",IF(SUMPRODUCT((Table2[[Start Date]:[Start Date]]&lt;=U$5)*(Table2[[Return Date]:[Return Date]]&gt;=U$5)*(Table2[[Last Name]:[Last Name]]=$A53)*(Table2[[Event]:[Event]]="Leave")),"LV","")))))))),0)</f>
        <v>LV</v>
      </c>
      <c r="V53" s="28" t="str">
        <f>IF($A53&lt;&gt;"",IF(SUMPRODUCT((Table2[[Start Date]:[Start Date]]&lt;=V$5)*(Table2[[Return Date]:[Return Date]]&gt;=V$5)*(Table2[[Last Name]:[Last Name]]=$A53)*(Table2[[Event]:[Event]]="Deployed")),"DPLY",IF(SUMPRODUCT((Table2[[Start Date]:[Start Date]]&lt;=V$5)*(Table2[[Return Date]:[Return Date]]&gt;=V$5)*(Table2[[Last Name]:[Last Name]]=$A53)*(Table2[[Event]:[Event]]="TDY")),"TDY",IF(SUMPRODUCT((Table2[[Start Date]:[Start Date]]&lt;=V$5)*(Table2[[Return Date]:[Return Date]]&gt;=V$5)*(Table2[[Last Name]:[Last Name]]=$A53)*(Table2[[Event]:[Event]]="Quarters")),"QTRS",IF(SUMPRODUCT((Table2[[Start Date]:[Start Date]]&lt;=V$5)*(Table2[[Return Date]:[Return Date]]&gt;=V$5)*(Table2[[Last Name]:[Last Name]]=$A53)*(Table2[[Event]:[Event]]="Appt")),"APPT",IF(SUMPRODUCT((Table2[[Start Date]:[Start Date]]&lt;=V$5)*(Table2[[Return Date]:[Return Date]]&gt;=V$5)*(Table2[[Last Name]:[Last Name]]=$A53)*(Table2[[Event]:[Event]]="Bay Orderly")),"BO",IF(SUMPRODUCT((Table2[[Start Date]:[Start Date]]&lt;=V$5)*(Table2[[Return Date]:[Return Date]]&gt;=V$5)*(Table2[[Last Name]:[Last Name]]=$A53)*(Table2[[Event]:[Event]]="Training")),"TRN",IF(SUMPRODUCT((Table2[[Start Date]:[Start Date]]&lt;=V$5)*(Table2[[Return Date]:[Return Date]]&gt;=V$5)*(Table2[[Last Name]:[Last Name]]=$A53)*(Table2[[Event]:[Event]]="PME")),"PME",IF(SUMPRODUCT((Table2[[Start Date]:[Start Date]]&lt;=V$5)*(Table2[[Return Date]:[Return Date]]&gt;=V$5)*(Table2[[Last Name]:[Last Name]]=$A53)*(Table2[[Event]:[Event]]="Leave")),"LV","")))))))),0)</f>
        <v>LV</v>
      </c>
      <c r="W53" s="28" t="str">
        <f>IF($A53&lt;&gt;"",IF(SUMPRODUCT((Table2[[Start Date]:[Start Date]]&lt;=W$5)*(Table2[[Return Date]:[Return Date]]&gt;=W$5)*(Table2[[Last Name]:[Last Name]]=$A53)*(Table2[[Event]:[Event]]="Deployed")),"DPLY",IF(SUMPRODUCT((Table2[[Start Date]:[Start Date]]&lt;=W$5)*(Table2[[Return Date]:[Return Date]]&gt;=W$5)*(Table2[[Last Name]:[Last Name]]=$A53)*(Table2[[Event]:[Event]]="TDY")),"TDY",IF(SUMPRODUCT((Table2[[Start Date]:[Start Date]]&lt;=W$5)*(Table2[[Return Date]:[Return Date]]&gt;=W$5)*(Table2[[Last Name]:[Last Name]]=$A53)*(Table2[[Event]:[Event]]="Quarters")),"QTRS",IF(SUMPRODUCT((Table2[[Start Date]:[Start Date]]&lt;=W$5)*(Table2[[Return Date]:[Return Date]]&gt;=W$5)*(Table2[[Last Name]:[Last Name]]=$A53)*(Table2[[Event]:[Event]]="Appt")),"APPT",IF(SUMPRODUCT((Table2[[Start Date]:[Start Date]]&lt;=W$5)*(Table2[[Return Date]:[Return Date]]&gt;=W$5)*(Table2[[Last Name]:[Last Name]]=$A53)*(Table2[[Event]:[Event]]="Bay Orderly")),"BO",IF(SUMPRODUCT((Table2[[Start Date]:[Start Date]]&lt;=W$5)*(Table2[[Return Date]:[Return Date]]&gt;=W$5)*(Table2[[Last Name]:[Last Name]]=$A53)*(Table2[[Event]:[Event]]="Training")),"TRN",IF(SUMPRODUCT((Table2[[Start Date]:[Start Date]]&lt;=W$5)*(Table2[[Return Date]:[Return Date]]&gt;=W$5)*(Table2[[Last Name]:[Last Name]]=$A53)*(Table2[[Event]:[Event]]="PME")),"PME",IF(SUMPRODUCT((Table2[[Start Date]:[Start Date]]&lt;=W$5)*(Table2[[Return Date]:[Return Date]]&gt;=W$5)*(Table2[[Last Name]:[Last Name]]=$A53)*(Table2[[Event]:[Event]]="Leave")),"LV","")))))))),0)</f>
        <v>LV</v>
      </c>
      <c r="X53" s="28" t="str">
        <f>IF($A53&lt;&gt;"",IF(SUMPRODUCT((Table2[[Start Date]:[Start Date]]&lt;=X$5)*(Table2[[Return Date]:[Return Date]]&gt;=X$5)*(Table2[[Last Name]:[Last Name]]=$A53)*(Table2[[Event]:[Event]]="Deployed")),"DPLY",IF(SUMPRODUCT((Table2[[Start Date]:[Start Date]]&lt;=X$5)*(Table2[[Return Date]:[Return Date]]&gt;=X$5)*(Table2[[Last Name]:[Last Name]]=$A53)*(Table2[[Event]:[Event]]="TDY")),"TDY",IF(SUMPRODUCT((Table2[[Start Date]:[Start Date]]&lt;=X$5)*(Table2[[Return Date]:[Return Date]]&gt;=X$5)*(Table2[[Last Name]:[Last Name]]=$A53)*(Table2[[Event]:[Event]]="Quarters")),"QTRS",IF(SUMPRODUCT((Table2[[Start Date]:[Start Date]]&lt;=X$5)*(Table2[[Return Date]:[Return Date]]&gt;=X$5)*(Table2[[Last Name]:[Last Name]]=$A53)*(Table2[[Event]:[Event]]="Appt")),"APPT",IF(SUMPRODUCT((Table2[[Start Date]:[Start Date]]&lt;=X$5)*(Table2[[Return Date]:[Return Date]]&gt;=X$5)*(Table2[[Last Name]:[Last Name]]=$A53)*(Table2[[Event]:[Event]]="Bay Orderly")),"BO",IF(SUMPRODUCT((Table2[[Start Date]:[Start Date]]&lt;=X$5)*(Table2[[Return Date]:[Return Date]]&gt;=X$5)*(Table2[[Last Name]:[Last Name]]=$A53)*(Table2[[Event]:[Event]]="Training")),"TRN",IF(SUMPRODUCT((Table2[[Start Date]:[Start Date]]&lt;=X$5)*(Table2[[Return Date]:[Return Date]]&gt;=X$5)*(Table2[[Last Name]:[Last Name]]=$A53)*(Table2[[Event]:[Event]]="PME")),"PME",IF(SUMPRODUCT((Table2[[Start Date]:[Start Date]]&lt;=X$5)*(Table2[[Return Date]:[Return Date]]&gt;=X$5)*(Table2[[Last Name]:[Last Name]]=$A53)*(Table2[[Event]:[Event]]="Leave")),"LV","")))))))),0)</f>
        <v>LV</v>
      </c>
      <c r="Y53" s="28" t="str">
        <f>IF($A53&lt;&gt;"",IF(SUMPRODUCT((Table2[[Start Date]:[Start Date]]&lt;=Y$5)*(Table2[[Return Date]:[Return Date]]&gt;=Y$5)*(Table2[[Last Name]:[Last Name]]=$A53)*(Table2[[Event]:[Event]]="Deployed")),"DPLY",IF(SUMPRODUCT((Table2[[Start Date]:[Start Date]]&lt;=Y$5)*(Table2[[Return Date]:[Return Date]]&gt;=Y$5)*(Table2[[Last Name]:[Last Name]]=$A53)*(Table2[[Event]:[Event]]="TDY")),"TDY",IF(SUMPRODUCT((Table2[[Start Date]:[Start Date]]&lt;=Y$5)*(Table2[[Return Date]:[Return Date]]&gt;=Y$5)*(Table2[[Last Name]:[Last Name]]=$A53)*(Table2[[Event]:[Event]]="Quarters")),"QTRS",IF(SUMPRODUCT((Table2[[Start Date]:[Start Date]]&lt;=Y$5)*(Table2[[Return Date]:[Return Date]]&gt;=Y$5)*(Table2[[Last Name]:[Last Name]]=$A53)*(Table2[[Event]:[Event]]="Appt")),"APPT",IF(SUMPRODUCT((Table2[[Start Date]:[Start Date]]&lt;=Y$5)*(Table2[[Return Date]:[Return Date]]&gt;=Y$5)*(Table2[[Last Name]:[Last Name]]=$A53)*(Table2[[Event]:[Event]]="Bay Orderly")),"BO",IF(SUMPRODUCT((Table2[[Start Date]:[Start Date]]&lt;=Y$5)*(Table2[[Return Date]:[Return Date]]&gt;=Y$5)*(Table2[[Last Name]:[Last Name]]=$A53)*(Table2[[Event]:[Event]]="Training")),"TRN",IF(SUMPRODUCT((Table2[[Start Date]:[Start Date]]&lt;=Y$5)*(Table2[[Return Date]:[Return Date]]&gt;=Y$5)*(Table2[[Last Name]:[Last Name]]=$A53)*(Table2[[Event]:[Event]]="PME")),"PME",IF(SUMPRODUCT((Table2[[Start Date]:[Start Date]]&lt;=Y$5)*(Table2[[Return Date]:[Return Date]]&gt;=Y$5)*(Table2[[Last Name]:[Last Name]]=$A53)*(Table2[[Event]:[Event]]="Leave")),"LV","")))))))),0)</f>
        <v>LV</v>
      </c>
      <c r="Z53" s="28" t="str">
        <f>IF($A53&lt;&gt;"",IF(SUMPRODUCT((Table2[[Start Date]:[Start Date]]&lt;=Z$5)*(Table2[[Return Date]:[Return Date]]&gt;=Z$5)*(Table2[[Last Name]:[Last Name]]=$A53)*(Table2[[Event]:[Event]]="Deployed")),"DPLY",IF(SUMPRODUCT((Table2[[Start Date]:[Start Date]]&lt;=Z$5)*(Table2[[Return Date]:[Return Date]]&gt;=Z$5)*(Table2[[Last Name]:[Last Name]]=$A53)*(Table2[[Event]:[Event]]="TDY")),"TDY",IF(SUMPRODUCT((Table2[[Start Date]:[Start Date]]&lt;=Z$5)*(Table2[[Return Date]:[Return Date]]&gt;=Z$5)*(Table2[[Last Name]:[Last Name]]=$A53)*(Table2[[Event]:[Event]]="Quarters")),"QTRS",IF(SUMPRODUCT((Table2[[Start Date]:[Start Date]]&lt;=Z$5)*(Table2[[Return Date]:[Return Date]]&gt;=Z$5)*(Table2[[Last Name]:[Last Name]]=$A53)*(Table2[[Event]:[Event]]="Appt")),"APPT",IF(SUMPRODUCT((Table2[[Start Date]:[Start Date]]&lt;=Z$5)*(Table2[[Return Date]:[Return Date]]&gt;=Z$5)*(Table2[[Last Name]:[Last Name]]=$A53)*(Table2[[Event]:[Event]]="Bay Orderly")),"BO",IF(SUMPRODUCT((Table2[[Start Date]:[Start Date]]&lt;=Z$5)*(Table2[[Return Date]:[Return Date]]&gt;=Z$5)*(Table2[[Last Name]:[Last Name]]=$A53)*(Table2[[Event]:[Event]]="Training")),"TRN",IF(SUMPRODUCT((Table2[[Start Date]:[Start Date]]&lt;=Z$5)*(Table2[[Return Date]:[Return Date]]&gt;=Z$5)*(Table2[[Last Name]:[Last Name]]=$A53)*(Table2[[Event]:[Event]]="PME")),"PME",IF(SUMPRODUCT((Table2[[Start Date]:[Start Date]]&lt;=Z$5)*(Table2[[Return Date]:[Return Date]]&gt;=Z$5)*(Table2[[Last Name]:[Last Name]]=$A53)*(Table2[[Event]:[Event]]="Leave")),"LV","")))))))),0)</f>
        <v>LV</v>
      </c>
      <c r="AA53" s="28" t="str">
        <f>IF($A53&lt;&gt;"",IF(SUMPRODUCT((Table2[[Start Date]:[Start Date]]&lt;=AA$5)*(Table2[[Return Date]:[Return Date]]&gt;=AA$5)*(Table2[[Last Name]:[Last Name]]=$A53)*(Table2[[Event]:[Event]]="Deployed")),"DPLY",IF(SUMPRODUCT((Table2[[Start Date]:[Start Date]]&lt;=AA$5)*(Table2[[Return Date]:[Return Date]]&gt;=AA$5)*(Table2[[Last Name]:[Last Name]]=$A53)*(Table2[[Event]:[Event]]="TDY")),"TDY",IF(SUMPRODUCT((Table2[[Start Date]:[Start Date]]&lt;=AA$5)*(Table2[[Return Date]:[Return Date]]&gt;=AA$5)*(Table2[[Last Name]:[Last Name]]=$A53)*(Table2[[Event]:[Event]]="Quarters")),"QTRS",IF(SUMPRODUCT((Table2[[Start Date]:[Start Date]]&lt;=AA$5)*(Table2[[Return Date]:[Return Date]]&gt;=AA$5)*(Table2[[Last Name]:[Last Name]]=$A53)*(Table2[[Event]:[Event]]="Appt")),"APPT",IF(SUMPRODUCT((Table2[[Start Date]:[Start Date]]&lt;=AA$5)*(Table2[[Return Date]:[Return Date]]&gt;=AA$5)*(Table2[[Last Name]:[Last Name]]=$A53)*(Table2[[Event]:[Event]]="Bay Orderly")),"BO",IF(SUMPRODUCT((Table2[[Start Date]:[Start Date]]&lt;=AA$5)*(Table2[[Return Date]:[Return Date]]&gt;=AA$5)*(Table2[[Last Name]:[Last Name]]=$A53)*(Table2[[Event]:[Event]]="Training")),"TRN",IF(SUMPRODUCT((Table2[[Start Date]:[Start Date]]&lt;=AA$5)*(Table2[[Return Date]:[Return Date]]&gt;=AA$5)*(Table2[[Last Name]:[Last Name]]=$A53)*(Table2[[Event]:[Event]]="PME")),"PME",IF(SUMPRODUCT((Table2[[Start Date]:[Start Date]]&lt;=AA$5)*(Table2[[Return Date]:[Return Date]]&gt;=AA$5)*(Table2[[Last Name]:[Last Name]]=$A53)*(Table2[[Event]:[Event]]="Leave")),"LV","")))))))),0)</f>
        <v>LV</v>
      </c>
      <c r="AB53" s="28" t="str">
        <f>IF($A53&lt;&gt;"",IF(SUMPRODUCT((Table2[[Start Date]:[Start Date]]&lt;=AB$5)*(Table2[[Return Date]:[Return Date]]&gt;=AB$5)*(Table2[[Last Name]:[Last Name]]=$A53)*(Table2[[Event]:[Event]]="Deployed")),"DPLY",IF(SUMPRODUCT((Table2[[Start Date]:[Start Date]]&lt;=AB$5)*(Table2[[Return Date]:[Return Date]]&gt;=AB$5)*(Table2[[Last Name]:[Last Name]]=$A53)*(Table2[[Event]:[Event]]="TDY")),"TDY",IF(SUMPRODUCT((Table2[[Start Date]:[Start Date]]&lt;=AB$5)*(Table2[[Return Date]:[Return Date]]&gt;=AB$5)*(Table2[[Last Name]:[Last Name]]=$A53)*(Table2[[Event]:[Event]]="Quarters")),"QTRS",IF(SUMPRODUCT((Table2[[Start Date]:[Start Date]]&lt;=AB$5)*(Table2[[Return Date]:[Return Date]]&gt;=AB$5)*(Table2[[Last Name]:[Last Name]]=$A53)*(Table2[[Event]:[Event]]="Appt")),"APPT",IF(SUMPRODUCT((Table2[[Start Date]:[Start Date]]&lt;=AB$5)*(Table2[[Return Date]:[Return Date]]&gt;=AB$5)*(Table2[[Last Name]:[Last Name]]=$A53)*(Table2[[Event]:[Event]]="Bay Orderly")),"BO",IF(SUMPRODUCT((Table2[[Start Date]:[Start Date]]&lt;=AB$5)*(Table2[[Return Date]:[Return Date]]&gt;=AB$5)*(Table2[[Last Name]:[Last Name]]=$A53)*(Table2[[Event]:[Event]]="Training")),"TRN",IF(SUMPRODUCT((Table2[[Start Date]:[Start Date]]&lt;=AB$5)*(Table2[[Return Date]:[Return Date]]&gt;=AB$5)*(Table2[[Last Name]:[Last Name]]=$A53)*(Table2[[Event]:[Event]]="PME")),"PME",IF(SUMPRODUCT((Table2[[Start Date]:[Start Date]]&lt;=AB$5)*(Table2[[Return Date]:[Return Date]]&gt;=AB$5)*(Table2[[Last Name]:[Last Name]]=$A53)*(Table2[[Event]:[Event]]="Leave")),"LV","")))))))),0)</f>
        <v>LV</v>
      </c>
      <c r="AC53" s="28" t="str">
        <f>IF($A53&lt;&gt;"",IF(SUMPRODUCT((Table2[[Start Date]:[Start Date]]&lt;=AC$5)*(Table2[[Return Date]:[Return Date]]&gt;=AC$5)*(Table2[[Last Name]:[Last Name]]=$A53)*(Table2[[Event]:[Event]]="Deployed")),"DPLY",IF(SUMPRODUCT((Table2[[Start Date]:[Start Date]]&lt;=AC$5)*(Table2[[Return Date]:[Return Date]]&gt;=AC$5)*(Table2[[Last Name]:[Last Name]]=$A53)*(Table2[[Event]:[Event]]="TDY")),"TDY",IF(SUMPRODUCT((Table2[[Start Date]:[Start Date]]&lt;=AC$5)*(Table2[[Return Date]:[Return Date]]&gt;=AC$5)*(Table2[[Last Name]:[Last Name]]=$A53)*(Table2[[Event]:[Event]]="Quarters")),"QTRS",IF(SUMPRODUCT((Table2[[Start Date]:[Start Date]]&lt;=AC$5)*(Table2[[Return Date]:[Return Date]]&gt;=AC$5)*(Table2[[Last Name]:[Last Name]]=$A53)*(Table2[[Event]:[Event]]="Appt")),"APPT",IF(SUMPRODUCT((Table2[[Start Date]:[Start Date]]&lt;=AC$5)*(Table2[[Return Date]:[Return Date]]&gt;=AC$5)*(Table2[[Last Name]:[Last Name]]=$A53)*(Table2[[Event]:[Event]]="Bay Orderly")),"BO",IF(SUMPRODUCT((Table2[[Start Date]:[Start Date]]&lt;=AC$5)*(Table2[[Return Date]:[Return Date]]&gt;=AC$5)*(Table2[[Last Name]:[Last Name]]=$A53)*(Table2[[Event]:[Event]]="Training")),"TRN",IF(SUMPRODUCT((Table2[[Start Date]:[Start Date]]&lt;=AC$5)*(Table2[[Return Date]:[Return Date]]&gt;=AC$5)*(Table2[[Last Name]:[Last Name]]=$A53)*(Table2[[Event]:[Event]]="PME")),"PME",IF(SUMPRODUCT((Table2[[Start Date]:[Start Date]]&lt;=AC$5)*(Table2[[Return Date]:[Return Date]]&gt;=AC$5)*(Table2[[Last Name]:[Last Name]]=$A53)*(Table2[[Event]:[Event]]="Leave")),"LV","")))))))),0)</f>
        <v/>
      </c>
      <c r="AD53" s="28" t="str">
        <f>IF($A53&lt;&gt;"",IF(SUMPRODUCT((Table2[[Start Date]:[Start Date]]&lt;=AD$5)*(Table2[[Return Date]:[Return Date]]&gt;=AD$5)*(Table2[[Last Name]:[Last Name]]=$A53)*(Table2[[Event]:[Event]]="Deployed")),"DPLY",IF(SUMPRODUCT((Table2[[Start Date]:[Start Date]]&lt;=AD$5)*(Table2[[Return Date]:[Return Date]]&gt;=AD$5)*(Table2[[Last Name]:[Last Name]]=$A53)*(Table2[[Event]:[Event]]="TDY")),"TDY",IF(SUMPRODUCT((Table2[[Start Date]:[Start Date]]&lt;=AD$5)*(Table2[[Return Date]:[Return Date]]&gt;=AD$5)*(Table2[[Last Name]:[Last Name]]=$A53)*(Table2[[Event]:[Event]]="Quarters")),"QTRS",IF(SUMPRODUCT((Table2[[Start Date]:[Start Date]]&lt;=AD$5)*(Table2[[Return Date]:[Return Date]]&gt;=AD$5)*(Table2[[Last Name]:[Last Name]]=$A53)*(Table2[[Event]:[Event]]="Appt")),"APPT",IF(SUMPRODUCT((Table2[[Start Date]:[Start Date]]&lt;=AD$5)*(Table2[[Return Date]:[Return Date]]&gt;=AD$5)*(Table2[[Last Name]:[Last Name]]=$A53)*(Table2[[Event]:[Event]]="Bay Orderly")),"BO",IF(SUMPRODUCT((Table2[[Start Date]:[Start Date]]&lt;=AD$5)*(Table2[[Return Date]:[Return Date]]&gt;=AD$5)*(Table2[[Last Name]:[Last Name]]=$A53)*(Table2[[Event]:[Event]]="Training")),"TRN",IF(SUMPRODUCT((Table2[[Start Date]:[Start Date]]&lt;=AD$5)*(Table2[[Return Date]:[Return Date]]&gt;=AD$5)*(Table2[[Last Name]:[Last Name]]=$A53)*(Table2[[Event]:[Event]]="PME")),"PME",IF(SUMPRODUCT((Table2[[Start Date]:[Start Date]]&lt;=AD$5)*(Table2[[Return Date]:[Return Date]]&gt;=AD$5)*(Table2[[Last Name]:[Last Name]]=$A53)*(Table2[[Event]:[Event]]="Leave")),"LV","")))))))),0)</f>
        <v/>
      </c>
      <c r="AE53" s="28" t="str">
        <f>IF($A53&lt;&gt;"",IF(SUMPRODUCT((Table2[[Start Date]:[Start Date]]&lt;=AE$5)*(Table2[[Return Date]:[Return Date]]&gt;=AE$5)*(Table2[[Last Name]:[Last Name]]=$A53)*(Table2[[Event]:[Event]]="Deployed")),"DPLY",IF(SUMPRODUCT((Table2[[Start Date]:[Start Date]]&lt;=AE$5)*(Table2[[Return Date]:[Return Date]]&gt;=AE$5)*(Table2[[Last Name]:[Last Name]]=$A53)*(Table2[[Event]:[Event]]="TDY")),"TDY",IF(SUMPRODUCT((Table2[[Start Date]:[Start Date]]&lt;=AE$5)*(Table2[[Return Date]:[Return Date]]&gt;=AE$5)*(Table2[[Last Name]:[Last Name]]=$A53)*(Table2[[Event]:[Event]]="Quarters")),"QTRS",IF(SUMPRODUCT((Table2[[Start Date]:[Start Date]]&lt;=AE$5)*(Table2[[Return Date]:[Return Date]]&gt;=AE$5)*(Table2[[Last Name]:[Last Name]]=$A53)*(Table2[[Event]:[Event]]="Appt")),"APPT",IF(SUMPRODUCT((Table2[[Start Date]:[Start Date]]&lt;=AE$5)*(Table2[[Return Date]:[Return Date]]&gt;=AE$5)*(Table2[[Last Name]:[Last Name]]=$A53)*(Table2[[Event]:[Event]]="Bay Orderly")),"BO",IF(SUMPRODUCT((Table2[[Start Date]:[Start Date]]&lt;=AE$5)*(Table2[[Return Date]:[Return Date]]&gt;=AE$5)*(Table2[[Last Name]:[Last Name]]=$A53)*(Table2[[Event]:[Event]]="Training")),"TRN",IF(SUMPRODUCT((Table2[[Start Date]:[Start Date]]&lt;=AE$5)*(Table2[[Return Date]:[Return Date]]&gt;=AE$5)*(Table2[[Last Name]:[Last Name]]=$A53)*(Table2[[Event]:[Event]]="PME")),"PME",IF(SUMPRODUCT((Table2[[Start Date]:[Start Date]]&lt;=AE$5)*(Table2[[Return Date]:[Return Date]]&gt;=AE$5)*(Table2[[Last Name]:[Last Name]]=$A53)*(Table2[[Event]:[Event]]="Leave")),"LV","")))))))),0)</f>
        <v/>
      </c>
      <c r="AF53" s="28" t="str">
        <f>IF($A53&lt;&gt;"",IF(SUMPRODUCT((Table2[[Start Date]:[Start Date]]&lt;=AF$5)*(Table2[[Return Date]:[Return Date]]&gt;=AF$5)*(Table2[[Last Name]:[Last Name]]=$A53)*(Table2[[Event]:[Event]]="Deployed")),"DPLY",IF(SUMPRODUCT((Table2[[Start Date]:[Start Date]]&lt;=AF$5)*(Table2[[Return Date]:[Return Date]]&gt;=AF$5)*(Table2[[Last Name]:[Last Name]]=$A53)*(Table2[[Event]:[Event]]="TDY")),"TDY",IF(SUMPRODUCT((Table2[[Start Date]:[Start Date]]&lt;=AF$5)*(Table2[[Return Date]:[Return Date]]&gt;=AF$5)*(Table2[[Last Name]:[Last Name]]=$A53)*(Table2[[Event]:[Event]]="Quarters")),"QTRS",IF(SUMPRODUCT((Table2[[Start Date]:[Start Date]]&lt;=AF$5)*(Table2[[Return Date]:[Return Date]]&gt;=AF$5)*(Table2[[Last Name]:[Last Name]]=$A53)*(Table2[[Event]:[Event]]="Appt")),"APPT",IF(SUMPRODUCT((Table2[[Start Date]:[Start Date]]&lt;=AF$5)*(Table2[[Return Date]:[Return Date]]&gt;=AF$5)*(Table2[[Last Name]:[Last Name]]=$A53)*(Table2[[Event]:[Event]]="Bay Orderly")),"BO",IF(SUMPRODUCT((Table2[[Start Date]:[Start Date]]&lt;=AF$5)*(Table2[[Return Date]:[Return Date]]&gt;=AF$5)*(Table2[[Last Name]:[Last Name]]=$A53)*(Table2[[Event]:[Event]]="Training")),"TRN",IF(SUMPRODUCT((Table2[[Start Date]:[Start Date]]&lt;=AF$5)*(Table2[[Return Date]:[Return Date]]&gt;=AF$5)*(Table2[[Last Name]:[Last Name]]=$A53)*(Table2[[Event]:[Event]]="PME")),"PME",IF(SUMPRODUCT((Table2[[Start Date]:[Start Date]]&lt;=AF$5)*(Table2[[Return Date]:[Return Date]]&gt;=AF$5)*(Table2[[Last Name]:[Last Name]]=$A53)*(Table2[[Event]:[Event]]="Leave")),"LV","")))))))),0)</f>
        <v/>
      </c>
      <c r="AG53" s="28" t="str">
        <f>IF($A53&lt;&gt;"",IF(SUMPRODUCT((Table2[[Start Date]:[Start Date]]&lt;=AG$5)*(Table2[[Return Date]:[Return Date]]&gt;=AG$5)*(Table2[[Last Name]:[Last Name]]=$A53)*(Table2[[Event]:[Event]]="Deployed")),"DPLY",IF(SUMPRODUCT((Table2[[Start Date]:[Start Date]]&lt;=AG$5)*(Table2[[Return Date]:[Return Date]]&gt;=AG$5)*(Table2[[Last Name]:[Last Name]]=$A53)*(Table2[[Event]:[Event]]="TDY")),"TDY",IF(SUMPRODUCT((Table2[[Start Date]:[Start Date]]&lt;=AG$5)*(Table2[[Return Date]:[Return Date]]&gt;=AG$5)*(Table2[[Last Name]:[Last Name]]=$A53)*(Table2[[Event]:[Event]]="Quarters")),"QTRS",IF(SUMPRODUCT((Table2[[Start Date]:[Start Date]]&lt;=AG$5)*(Table2[[Return Date]:[Return Date]]&gt;=AG$5)*(Table2[[Last Name]:[Last Name]]=$A53)*(Table2[[Event]:[Event]]="Appt")),"APPT",IF(SUMPRODUCT((Table2[[Start Date]:[Start Date]]&lt;=AG$5)*(Table2[[Return Date]:[Return Date]]&gt;=AG$5)*(Table2[[Last Name]:[Last Name]]=$A53)*(Table2[[Event]:[Event]]="Bay Orderly")),"BO",IF(SUMPRODUCT((Table2[[Start Date]:[Start Date]]&lt;=AG$5)*(Table2[[Return Date]:[Return Date]]&gt;=AG$5)*(Table2[[Last Name]:[Last Name]]=$A53)*(Table2[[Event]:[Event]]="Training")),"TRN",IF(SUMPRODUCT((Table2[[Start Date]:[Start Date]]&lt;=AG$5)*(Table2[[Return Date]:[Return Date]]&gt;=AG$5)*(Table2[[Last Name]:[Last Name]]=$A53)*(Table2[[Event]:[Event]]="PME")),"PME",IF(SUMPRODUCT((Table2[[Start Date]:[Start Date]]&lt;=AG$5)*(Table2[[Return Date]:[Return Date]]&gt;=AG$5)*(Table2[[Last Name]:[Last Name]]=$A53)*(Table2[[Event]:[Event]]="Leave")),"LV","")))))))),0)</f>
        <v/>
      </c>
      <c r="AH53" s="28" t="str">
        <f>IF($A53&lt;&gt;"",IF(SUMPRODUCT((Table2[[Start Date]:[Start Date]]&lt;=AH$5)*(Table2[[Return Date]:[Return Date]]&gt;=AH$5)*(Table2[[Last Name]:[Last Name]]=$A53)*(Table2[[Event]:[Event]]="Deployed")),"DPLY",IF(SUMPRODUCT((Table2[[Start Date]:[Start Date]]&lt;=AH$5)*(Table2[[Return Date]:[Return Date]]&gt;=AH$5)*(Table2[[Last Name]:[Last Name]]=$A53)*(Table2[[Event]:[Event]]="TDY")),"TDY",IF(SUMPRODUCT((Table2[[Start Date]:[Start Date]]&lt;=AH$5)*(Table2[[Return Date]:[Return Date]]&gt;=AH$5)*(Table2[[Last Name]:[Last Name]]=$A53)*(Table2[[Event]:[Event]]="Quarters")),"QTRS",IF(SUMPRODUCT((Table2[[Start Date]:[Start Date]]&lt;=AH$5)*(Table2[[Return Date]:[Return Date]]&gt;=AH$5)*(Table2[[Last Name]:[Last Name]]=$A53)*(Table2[[Event]:[Event]]="Appt")),"APPT",IF(SUMPRODUCT((Table2[[Start Date]:[Start Date]]&lt;=AH$5)*(Table2[[Return Date]:[Return Date]]&gt;=AH$5)*(Table2[[Last Name]:[Last Name]]=$A53)*(Table2[[Event]:[Event]]="Bay Orderly")),"BO",IF(SUMPRODUCT((Table2[[Start Date]:[Start Date]]&lt;=AH$5)*(Table2[[Return Date]:[Return Date]]&gt;=AH$5)*(Table2[[Last Name]:[Last Name]]=$A53)*(Table2[[Event]:[Event]]="Training")),"TRN",IF(SUMPRODUCT((Table2[[Start Date]:[Start Date]]&lt;=AH$5)*(Table2[[Return Date]:[Return Date]]&gt;=AH$5)*(Table2[[Last Name]:[Last Name]]=$A53)*(Table2[[Event]:[Event]]="PME")),"PME",IF(SUMPRODUCT((Table2[[Start Date]:[Start Date]]&lt;=AH$5)*(Table2[[Return Date]:[Return Date]]&gt;=AH$5)*(Table2[[Last Name]:[Last Name]]=$A53)*(Table2[[Event]:[Event]]="Leave")),"LV","")))))))),0)</f>
        <v/>
      </c>
      <c r="AI53" s="61" t="str">
        <f>IF($A53&lt;&gt;"",IF(SUMPRODUCT((Table2[[Start Date]:[Start Date]]&lt;=AI$5)*(Table2[[Return Date]:[Return Date]]&gt;=AI$5)*(Table2[[Last Name]:[Last Name]]=$A53)*(Table2[[Event]:[Event]]="Deployed")),"DPLY",IF(SUMPRODUCT((Table2[[Start Date]:[Start Date]]&lt;=AI$5)*(Table2[[Return Date]:[Return Date]]&gt;=AI$5)*(Table2[[Last Name]:[Last Name]]=$A53)*(Table2[[Event]:[Event]]="TDY")),"TDY",IF(SUMPRODUCT((Table2[[Start Date]:[Start Date]]&lt;=AI$5)*(Table2[[Return Date]:[Return Date]]&gt;=AI$5)*(Table2[[Last Name]:[Last Name]]=$A53)*(Table2[[Event]:[Event]]="Quarters")),"QTRS",IF(SUMPRODUCT((Table2[[Start Date]:[Start Date]]&lt;=AI$5)*(Table2[[Return Date]:[Return Date]]&gt;=AI$5)*(Table2[[Last Name]:[Last Name]]=$A53)*(Table2[[Event]:[Event]]="Appt")),"APPT",IF(SUMPRODUCT((Table2[[Start Date]:[Start Date]]&lt;=AI$5)*(Table2[[Return Date]:[Return Date]]&gt;=AI$5)*(Table2[[Last Name]:[Last Name]]=$A53)*(Table2[[Event]:[Event]]="Bay Orderly")),"BO",IF(SUMPRODUCT((Table2[[Start Date]:[Start Date]]&lt;=AI$5)*(Table2[[Return Date]:[Return Date]]&gt;=AI$5)*(Table2[[Last Name]:[Last Name]]=$A53)*(Table2[[Event]:[Event]]="Training")),"TRN",IF(SUMPRODUCT((Table2[[Start Date]:[Start Date]]&lt;=AI$5)*(Table2[[Return Date]:[Return Date]]&gt;=AI$5)*(Table2[[Last Name]:[Last Name]]=$A53)*(Table2[[Event]:[Event]]="PME")),"PME",IF(SUMPRODUCT((Table2[[Start Date]:[Start Date]]&lt;=AI$5)*(Table2[[Return Date]:[Return Date]]&gt;=AI$5)*(Table2[[Last Name]:[Last Name]]=$A53)*(Table2[[Event]:[Event]]="Leave")),"LV","")))))))),0)</f>
        <v/>
      </c>
    </row>
    <row r="54" spans="1:35" x14ac:dyDescent="0.25">
      <c r="A54" s="74" t="s">
        <v>42</v>
      </c>
      <c r="B54" s="75" t="str">
        <f>IFERROR(INDEX(Table3[Rank],MATCH('Flight Schedule'!A54,Names,0)),"")</f>
        <v>SrA</v>
      </c>
      <c r="C54" s="76">
        <f>_xlfn.IFNA(INDEX(Table3[Skill Level],MATCH($A54,Table3[Last Name],0)),"")</f>
        <v>5</v>
      </c>
      <c r="D54" s="77">
        <f>_xlfn.IFNA(INDEX(Table3[Deros],MATCH('Flight Schedule'!$A54,Table3[Last Name],0)),"")</f>
        <v>44926</v>
      </c>
      <c r="E54" s="28" t="str">
        <f>IF($A54&lt;&gt;"",IF(SUMPRODUCT((Table2[[Start Date]:[Start Date]]&lt;=E$5)*(Table2[[Return Date]:[Return Date]]&gt;=E$5)*(Table2[[Last Name]:[Last Name]]=$A54)*(Table2[[Event]:[Event]]="Deployed")),"DPLY",IF(SUMPRODUCT((Table2[[Start Date]:[Start Date]]&lt;=E$5)*(Table2[[Return Date]:[Return Date]]&gt;=E$5)*(Table2[[Last Name]:[Last Name]]=$A54)*(Table2[[Event]:[Event]]="TDY")),"TDY",IF(SUMPRODUCT((Table2[[Start Date]:[Start Date]]&lt;=E$5)*(Table2[[Return Date]:[Return Date]]&gt;=E$5)*(Table2[[Last Name]:[Last Name]]=$A54)*(Table2[[Event]:[Event]]="Quarters")),"QTRS",IF(SUMPRODUCT((Table2[[Start Date]:[Start Date]]&lt;=E$5)*(Table2[[Return Date]:[Return Date]]&gt;=E$5)*(Table2[[Last Name]:[Last Name]]=$A54)*(Table2[[Event]:[Event]]="Appt")),"APPT",IF(SUMPRODUCT((Table2[[Start Date]:[Start Date]]&lt;=E$5)*(Table2[[Return Date]:[Return Date]]&gt;=E$5)*(Table2[[Last Name]:[Last Name]]=$A54)*(Table2[[Event]:[Event]]="Bay Orderly")),"BO",IF(SUMPRODUCT((Table2[[Start Date]:[Start Date]]&lt;=E$5)*(Table2[[Return Date]:[Return Date]]&gt;=E$5)*(Table2[[Last Name]:[Last Name]]=$A54)*(Table2[[Event]:[Event]]="Training")),"TRN",IF(SUMPRODUCT((Table2[[Start Date]:[Start Date]]&lt;=E$5)*(Table2[[Return Date]:[Return Date]]&gt;=E$5)*(Table2[[Last Name]:[Last Name]]=$A54)*(Table2[[Event]:[Event]]="PME")),"PME",IF(SUMPRODUCT((Table2[[Start Date]:[Start Date]]&lt;=E$5)*(Table2[[Return Date]:[Return Date]]&gt;=E$5)*(Table2[[Last Name]:[Last Name]]=$A54)*(Table2[[Event]:[Event]]="Leave")),"LV","")))))))),0)</f>
        <v/>
      </c>
      <c r="F54" s="28" t="str">
        <f>IF($A54&lt;&gt;"",IF(SUMPRODUCT((Table2[[Start Date]:[Start Date]]&lt;=F$5)*(Table2[[Return Date]:[Return Date]]&gt;=F$5)*(Table2[[Last Name]:[Last Name]]=$A54)*(Table2[[Event]:[Event]]="Deployed")),"DPLY",IF(SUMPRODUCT((Table2[[Start Date]:[Start Date]]&lt;=F$5)*(Table2[[Return Date]:[Return Date]]&gt;=F$5)*(Table2[[Last Name]:[Last Name]]=$A54)*(Table2[[Event]:[Event]]="TDY")),"TDY",IF(SUMPRODUCT((Table2[[Start Date]:[Start Date]]&lt;=F$5)*(Table2[[Return Date]:[Return Date]]&gt;=F$5)*(Table2[[Last Name]:[Last Name]]=$A54)*(Table2[[Event]:[Event]]="Quarters")),"QTRS",IF(SUMPRODUCT((Table2[[Start Date]:[Start Date]]&lt;=F$5)*(Table2[[Return Date]:[Return Date]]&gt;=F$5)*(Table2[[Last Name]:[Last Name]]=$A54)*(Table2[[Event]:[Event]]="Appt")),"APPT",IF(SUMPRODUCT((Table2[[Start Date]:[Start Date]]&lt;=F$5)*(Table2[[Return Date]:[Return Date]]&gt;=F$5)*(Table2[[Last Name]:[Last Name]]=$A54)*(Table2[[Event]:[Event]]="Bay Orderly")),"BO",IF(SUMPRODUCT((Table2[[Start Date]:[Start Date]]&lt;=F$5)*(Table2[[Return Date]:[Return Date]]&gt;=F$5)*(Table2[[Last Name]:[Last Name]]=$A54)*(Table2[[Event]:[Event]]="Training")),"TRN",IF(SUMPRODUCT((Table2[[Start Date]:[Start Date]]&lt;=F$5)*(Table2[[Return Date]:[Return Date]]&gt;=F$5)*(Table2[[Last Name]:[Last Name]]=$A54)*(Table2[[Event]:[Event]]="PME")),"PME",IF(SUMPRODUCT((Table2[[Start Date]:[Start Date]]&lt;=F$5)*(Table2[[Return Date]:[Return Date]]&gt;=F$5)*(Table2[[Last Name]:[Last Name]]=$A54)*(Table2[[Event]:[Event]]="Leave")),"LV","")))))))),0)</f>
        <v/>
      </c>
      <c r="G54" s="28" t="str">
        <f>IF($A54&lt;&gt;"",IF(SUMPRODUCT((Table2[[Start Date]:[Start Date]]&lt;=G$5)*(Table2[[Return Date]:[Return Date]]&gt;=G$5)*(Table2[[Last Name]:[Last Name]]=$A54)*(Table2[[Event]:[Event]]="Deployed")),"DPLY",IF(SUMPRODUCT((Table2[[Start Date]:[Start Date]]&lt;=G$5)*(Table2[[Return Date]:[Return Date]]&gt;=G$5)*(Table2[[Last Name]:[Last Name]]=$A54)*(Table2[[Event]:[Event]]="TDY")),"TDY",IF(SUMPRODUCT((Table2[[Start Date]:[Start Date]]&lt;=G$5)*(Table2[[Return Date]:[Return Date]]&gt;=G$5)*(Table2[[Last Name]:[Last Name]]=$A54)*(Table2[[Event]:[Event]]="Quarters")),"QTRS",IF(SUMPRODUCT((Table2[[Start Date]:[Start Date]]&lt;=G$5)*(Table2[[Return Date]:[Return Date]]&gt;=G$5)*(Table2[[Last Name]:[Last Name]]=$A54)*(Table2[[Event]:[Event]]="Appt")),"APPT",IF(SUMPRODUCT((Table2[[Start Date]:[Start Date]]&lt;=G$5)*(Table2[[Return Date]:[Return Date]]&gt;=G$5)*(Table2[[Last Name]:[Last Name]]=$A54)*(Table2[[Event]:[Event]]="Bay Orderly")),"BO",IF(SUMPRODUCT((Table2[[Start Date]:[Start Date]]&lt;=G$5)*(Table2[[Return Date]:[Return Date]]&gt;=G$5)*(Table2[[Last Name]:[Last Name]]=$A54)*(Table2[[Event]:[Event]]="Training")),"TRN",IF(SUMPRODUCT((Table2[[Start Date]:[Start Date]]&lt;=G$5)*(Table2[[Return Date]:[Return Date]]&gt;=G$5)*(Table2[[Last Name]:[Last Name]]=$A54)*(Table2[[Event]:[Event]]="PME")),"PME",IF(SUMPRODUCT((Table2[[Start Date]:[Start Date]]&lt;=G$5)*(Table2[[Return Date]:[Return Date]]&gt;=G$5)*(Table2[[Last Name]:[Last Name]]=$A54)*(Table2[[Event]:[Event]]="Leave")),"LV","")))))))),0)</f>
        <v/>
      </c>
      <c r="H54" s="28" t="str">
        <f>IF($A54&lt;&gt;"",IF(SUMPRODUCT((Table2[[Start Date]:[Start Date]]&lt;=H$5)*(Table2[[Return Date]:[Return Date]]&gt;=H$5)*(Table2[[Last Name]:[Last Name]]=$A54)*(Table2[[Event]:[Event]]="Deployed")),"DPLY",IF(SUMPRODUCT((Table2[[Start Date]:[Start Date]]&lt;=H$5)*(Table2[[Return Date]:[Return Date]]&gt;=H$5)*(Table2[[Last Name]:[Last Name]]=$A54)*(Table2[[Event]:[Event]]="TDY")),"TDY",IF(SUMPRODUCT((Table2[[Start Date]:[Start Date]]&lt;=H$5)*(Table2[[Return Date]:[Return Date]]&gt;=H$5)*(Table2[[Last Name]:[Last Name]]=$A54)*(Table2[[Event]:[Event]]="Quarters")),"QTRS",IF(SUMPRODUCT((Table2[[Start Date]:[Start Date]]&lt;=H$5)*(Table2[[Return Date]:[Return Date]]&gt;=H$5)*(Table2[[Last Name]:[Last Name]]=$A54)*(Table2[[Event]:[Event]]="Appt")),"APPT",IF(SUMPRODUCT((Table2[[Start Date]:[Start Date]]&lt;=H$5)*(Table2[[Return Date]:[Return Date]]&gt;=H$5)*(Table2[[Last Name]:[Last Name]]=$A54)*(Table2[[Event]:[Event]]="Bay Orderly")),"BO",IF(SUMPRODUCT((Table2[[Start Date]:[Start Date]]&lt;=H$5)*(Table2[[Return Date]:[Return Date]]&gt;=H$5)*(Table2[[Last Name]:[Last Name]]=$A54)*(Table2[[Event]:[Event]]="Training")),"TRN",IF(SUMPRODUCT((Table2[[Start Date]:[Start Date]]&lt;=H$5)*(Table2[[Return Date]:[Return Date]]&gt;=H$5)*(Table2[[Last Name]:[Last Name]]=$A54)*(Table2[[Event]:[Event]]="PME")),"PME",IF(SUMPRODUCT((Table2[[Start Date]:[Start Date]]&lt;=H$5)*(Table2[[Return Date]:[Return Date]]&gt;=H$5)*(Table2[[Last Name]:[Last Name]]=$A54)*(Table2[[Event]:[Event]]="Leave")),"LV","")))))))),0)</f>
        <v/>
      </c>
      <c r="I54" s="28" t="str">
        <f>IF($A54&lt;&gt;"",IF(SUMPRODUCT((Table2[[Start Date]:[Start Date]]&lt;=I$5)*(Table2[[Return Date]:[Return Date]]&gt;=I$5)*(Table2[[Last Name]:[Last Name]]=$A54)*(Table2[[Event]:[Event]]="Deployed")),"DPLY",IF(SUMPRODUCT((Table2[[Start Date]:[Start Date]]&lt;=I$5)*(Table2[[Return Date]:[Return Date]]&gt;=I$5)*(Table2[[Last Name]:[Last Name]]=$A54)*(Table2[[Event]:[Event]]="TDY")),"TDY",IF(SUMPRODUCT((Table2[[Start Date]:[Start Date]]&lt;=I$5)*(Table2[[Return Date]:[Return Date]]&gt;=I$5)*(Table2[[Last Name]:[Last Name]]=$A54)*(Table2[[Event]:[Event]]="Quarters")),"QTRS",IF(SUMPRODUCT((Table2[[Start Date]:[Start Date]]&lt;=I$5)*(Table2[[Return Date]:[Return Date]]&gt;=I$5)*(Table2[[Last Name]:[Last Name]]=$A54)*(Table2[[Event]:[Event]]="Appt")),"APPT",IF(SUMPRODUCT((Table2[[Start Date]:[Start Date]]&lt;=I$5)*(Table2[[Return Date]:[Return Date]]&gt;=I$5)*(Table2[[Last Name]:[Last Name]]=$A54)*(Table2[[Event]:[Event]]="Bay Orderly")),"BO",IF(SUMPRODUCT((Table2[[Start Date]:[Start Date]]&lt;=I$5)*(Table2[[Return Date]:[Return Date]]&gt;=I$5)*(Table2[[Last Name]:[Last Name]]=$A54)*(Table2[[Event]:[Event]]="Training")),"TRN",IF(SUMPRODUCT((Table2[[Start Date]:[Start Date]]&lt;=I$5)*(Table2[[Return Date]:[Return Date]]&gt;=I$5)*(Table2[[Last Name]:[Last Name]]=$A54)*(Table2[[Event]:[Event]]="PME")),"PME",IF(SUMPRODUCT((Table2[[Start Date]:[Start Date]]&lt;=I$5)*(Table2[[Return Date]:[Return Date]]&gt;=I$5)*(Table2[[Last Name]:[Last Name]]=$A54)*(Table2[[Event]:[Event]]="Leave")),"LV","")))))))),0)</f>
        <v/>
      </c>
      <c r="J54" s="28" t="str">
        <f>IF($A54&lt;&gt;"",IF(SUMPRODUCT((Table2[[Start Date]:[Start Date]]&lt;=J$5)*(Table2[[Return Date]:[Return Date]]&gt;=J$5)*(Table2[[Last Name]:[Last Name]]=$A54)*(Table2[[Event]:[Event]]="Deployed")),"DPLY",IF(SUMPRODUCT((Table2[[Start Date]:[Start Date]]&lt;=J$5)*(Table2[[Return Date]:[Return Date]]&gt;=J$5)*(Table2[[Last Name]:[Last Name]]=$A54)*(Table2[[Event]:[Event]]="TDY")),"TDY",IF(SUMPRODUCT((Table2[[Start Date]:[Start Date]]&lt;=J$5)*(Table2[[Return Date]:[Return Date]]&gt;=J$5)*(Table2[[Last Name]:[Last Name]]=$A54)*(Table2[[Event]:[Event]]="Quarters")),"QTRS",IF(SUMPRODUCT((Table2[[Start Date]:[Start Date]]&lt;=J$5)*(Table2[[Return Date]:[Return Date]]&gt;=J$5)*(Table2[[Last Name]:[Last Name]]=$A54)*(Table2[[Event]:[Event]]="Appt")),"APPT",IF(SUMPRODUCT((Table2[[Start Date]:[Start Date]]&lt;=J$5)*(Table2[[Return Date]:[Return Date]]&gt;=J$5)*(Table2[[Last Name]:[Last Name]]=$A54)*(Table2[[Event]:[Event]]="Bay Orderly")),"BO",IF(SUMPRODUCT((Table2[[Start Date]:[Start Date]]&lt;=J$5)*(Table2[[Return Date]:[Return Date]]&gt;=J$5)*(Table2[[Last Name]:[Last Name]]=$A54)*(Table2[[Event]:[Event]]="Training")),"TRN",IF(SUMPRODUCT((Table2[[Start Date]:[Start Date]]&lt;=J$5)*(Table2[[Return Date]:[Return Date]]&gt;=J$5)*(Table2[[Last Name]:[Last Name]]=$A54)*(Table2[[Event]:[Event]]="PME")),"PME",IF(SUMPRODUCT((Table2[[Start Date]:[Start Date]]&lt;=J$5)*(Table2[[Return Date]:[Return Date]]&gt;=J$5)*(Table2[[Last Name]:[Last Name]]=$A54)*(Table2[[Event]:[Event]]="Leave")),"LV","")))))))),0)</f>
        <v/>
      </c>
      <c r="K54" s="28" t="str">
        <f>IF($A54&lt;&gt;"",IF(SUMPRODUCT((Table2[[Start Date]:[Start Date]]&lt;=K$5)*(Table2[[Return Date]:[Return Date]]&gt;=K$5)*(Table2[[Last Name]:[Last Name]]=$A54)*(Table2[[Event]:[Event]]="Deployed")),"DPLY",IF(SUMPRODUCT((Table2[[Start Date]:[Start Date]]&lt;=K$5)*(Table2[[Return Date]:[Return Date]]&gt;=K$5)*(Table2[[Last Name]:[Last Name]]=$A54)*(Table2[[Event]:[Event]]="TDY")),"TDY",IF(SUMPRODUCT((Table2[[Start Date]:[Start Date]]&lt;=K$5)*(Table2[[Return Date]:[Return Date]]&gt;=K$5)*(Table2[[Last Name]:[Last Name]]=$A54)*(Table2[[Event]:[Event]]="Quarters")),"QTRS",IF(SUMPRODUCT((Table2[[Start Date]:[Start Date]]&lt;=K$5)*(Table2[[Return Date]:[Return Date]]&gt;=K$5)*(Table2[[Last Name]:[Last Name]]=$A54)*(Table2[[Event]:[Event]]="Appt")),"APPT",IF(SUMPRODUCT((Table2[[Start Date]:[Start Date]]&lt;=K$5)*(Table2[[Return Date]:[Return Date]]&gt;=K$5)*(Table2[[Last Name]:[Last Name]]=$A54)*(Table2[[Event]:[Event]]="Bay Orderly")),"BO",IF(SUMPRODUCT((Table2[[Start Date]:[Start Date]]&lt;=K$5)*(Table2[[Return Date]:[Return Date]]&gt;=K$5)*(Table2[[Last Name]:[Last Name]]=$A54)*(Table2[[Event]:[Event]]="Training")),"TRN",IF(SUMPRODUCT((Table2[[Start Date]:[Start Date]]&lt;=K$5)*(Table2[[Return Date]:[Return Date]]&gt;=K$5)*(Table2[[Last Name]:[Last Name]]=$A54)*(Table2[[Event]:[Event]]="PME")),"PME",IF(SUMPRODUCT((Table2[[Start Date]:[Start Date]]&lt;=K$5)*(Table2[[Return Date]:[Return Date]]&gt;=K$5)*(Table2[[Last Name]:[Last Name]]=$A54)*(Table2[[Event]:[Event]]="Leave")),"LV","")))))))),0)</f>
        <v>PME</v>
      </c>
      <c r="L54" s="28" t="str">
        <f>IF($A54&lt;&gt;"",IF(SUMPRODUCT((Table2[[Start Date]:[Start Date]]&lt;=L$5)*(Table2[[Return Date]:[Return Date]]&gt;=L$5)*(Table2[[Last Name]:[Last Name]]=$A54)*(Table2[[Event]:[Event]]="Deployed")),"DPLY",IF(SUMPRODUCT((Table2[[Start Date]:[Start Date]]&lt;=L$5)*(Table2[[Return Date]:[Return Date]]&gt;=L$5)*(Table2[[Last Name]:[Last Name]]=$A54)*(Table2[[Event]:[Event]]="TDY")),"TDY",IF(SUMPRODUCT((Table2[[Start Date]:[Start Date]]&lt;=L$5)*(Table2[[Return Date]:[Return Date]]&gt;=L$5)*(Table2[[Last Name]:[Last Name]]=$A54)*(Table2[[Event]:[Event]]="Quarters")),"QTRS",IF(SUMPRODUCT((Table2[[Start Date]:[Start Date]]&lt;=L$5)*(Table2[[Return Date]:[Return Date]]&gt;=L$5)*(Table2[[Last Name]:[Last Name]]=$A54)*(Table2[[Event]:[Event]]="Appt")),"APPT",IF(SUMPRODUCT((Table2[[Start Date]:[Start Date]]&lt;=L$5)*(Table2[[Return Date]:[Return Date]]&gt;=L$5)*(Table2[[Last Name]:[Last Name]]=$A54)*(Table2[[Event]:[Event]]="Bay Orderly")),"BO",IF(SUMPRODUCT((Table2[[Start Date]:[Start Date]]&lt;=L$5)*(Table2[[Return Date]:[Return Date]]&gt;=L$5)*(Table2[[Last Name]:[Last Name]]=$A54)*(Table2[[Event]:[Event]]="Training")),"TRN",IF(SUMPRODUCT((Table2[[Start Date]:[Start Date]]&lt;=L$5)*(Table2[[Return Date]:[Return Date]]&gt;=L$5)*(Table2[[Last Name]:[Last Name]]=$A54)*(Table2[[Event]:[Event]]="PME")),"PME",IF(SUMPRODUCT((Table2[[Start Date]:[Start Date]]&lt;=L$5)*(Table2[[Return Date]:[Return Date]]&gt;=L$5)*(Table2[[Last Name]:[Last Name]]=$A54)*(Table2[[Event]:[Event]]="Leave")),"LV","")))))))),0)</f>
        <v>PME</v>
      </c>
      <c r="M54" s="28" t="str">
        <f>IF($A54&lt;&gt;"",IF(SUMPRODUCT((Table2[[Start Date]:[Start Date]]&lt;=M$5)*(Table2[[Return Date]:[Return Date]]&gt;=M$5)*(Table2[[Last Name]:[Last Name]]=$A54)*(Table2[[Event]:[Event]]="Deployed")),"DPLY",IF(SUMPRODUCT((Table2[[Start Date]:[Start Date]]&lt;=M$5)*(Table2[[Return Date]:[Return Date]]&gt;=M$5)*(Table2[[Last Name]:[Last Name]]=$A54)*(Table2[[Event]:[Event]]="TDY")),"TDY",IF(SUMPRODUCT((Table2[[Start Date]:[Start Date]]&lt;=M$5)*(Table2[[Return Date]:[Return Date]]&gt;=M$5)*(Table2[[Last Name]:[Last Name]]=$A54)*(Table2[[Event]:[Event]]="Quarters")),"QTRS",IF(SUMPRODUCT((Table2[[Start Date]:[Start Date]]&lt;=M$5)*(Table2[[Return Date]:[Return Date]]&gt;=M$5)*(Table2[[Last Name]:[Last Name]]=$A54)*(Table2[[Event]:[Event]]="Appt")),"APPT",IF(SUMPRODUCT((Table2[[Start Date]:[Start Date]]&lt;=M$5)*(Table2[[Return Date]:[Return Date]]&gt;=M$5)*(Table2[[Last Name]:[Last Name]]=$A54)*(Table2[[Event]:[Event]]="Bay Orderly")),"BO",IF(SUMPRODUCT((Table2[[Start Date]:[Start Date]]&lt;=M$5)*(Table2[[Return Date]:[Return Date]]&gt;=M$5)*(Table2[[Last Name]:[Last Name]]=$A54)*(Table2[[Event]:[Event]]="Training")),"TRN",IF(SUMPRODUCT((Table2[[Start Date]:[Start Date]]&lt;=M$5)*(Table2[[Return Date]:[Return Date]]&gt;=M$5)*(Table2[[Last Name]:[Last Name]]=$A54)*(Table2[[Event]:[Event]]="PME")),"PME",IF(SUMPRODUCT((Table2[[Start Date]:[Start Date]]&lt;=M$5)*(Table2[[Return Date]:[Return Date]]&gt;=M$5)*(Table2[[Last Name]:[Last Name]]=$A54)*(Table2[[Event]:[Event]]="Leave")),"LV","")))))))),0)</f>
        <v>PME</v>
      </c>
      <c r="N54" s="28" t="str">
        <f>IF($A54&lt;&gt;"",IF(SUMPRODUCT((Table2[[Start Date]:[Start Date]]&lt;=N$5)*(Table2[[Return Date]:[Return Date]]&gt;=N$5)*(Table2[[Last Name]:[Last Name]]=$A54)*(Table2[[Event]:[Event]]="Deployed")),"DPLY",IF(SUMPRODUCT((Table2[[Start Date]:[Start Date]]&lt;=N$5)*(Table2[[Return Date]:[Return Date]]&gt;=N$5)*(Table2[[Last Name]:[Last Name]]=$A54)*(Table2[[Event]:[Event]]="TDY")),"TDY",IF(SUMPRODUCT((Table2[[Start Date]:[Start Date]]&lt;=N$5)*(Table2[[Return Date]:[Return Date]]&gt;=N$5)*(Table2[[Last Name]:[Last Name]]=$A54)*(Table2[[Event]:[Event]]="Quarters")),"QTRS",IF(SUMPRODUCT((Table2[[Start Date]:[Start Date]]&lt;=N$5)*(Table2[[Return Date]:[Return Date]]&gt;=N$5)*(Table2[[Last Name]:[Last Name]]=$A54)*(Table2[[Event]:[Event]]="Appt")),"APPT",IF(SUMPRODUCT((Table2[[Start Date]:[Start Date]]&lt;=N$5)*(Table2[[Return Date]:[Return Date]]&gt;=N$5)*(Table2[[Last Name]:[Last Name]]=$A54)*(Table2[[Event]:[Event]]="Bay Orderly")),"BO",IF(SUMPRODUCT((Table2[[Start Date]:[Start Date]]&lt;=N$5)*(Table2[[Return Date]:[Return Date]]&gt;=N$5)*(Table2[[Last Name]:[Last Name]]=$A54)*(Table2[[Event]:[Event]]="Training")),"TRN",IF(SUMPRODUCT((Table2[[Start Date]:[Start Date]]&lt;=N$5)*(Table2[[Return Date]:[Return Date]]&gt;=N$5)*(Table2[[Last Name]:[Last Name]]=$A54)*(Table2[[Event]:[Event]]="PME")),"PME",IF(SUMPRODUCT((Table2[[Start Date]:[Start Date]]&lt;=N$5)*(Table2[[Return Date]:[Return Date]]&gt;=N$5)*(Table2[[Last Name]:[Last Name]]=$A54)*(Table2[[Event]:[Event]]="Leave")),"LV","")))))))),0)</f>
        <v>PME</v>
      </c>
      <c r="O54" s="28" t="str">
        <f>IF($A54&lt;&gt;"",IF(SUMPRODUCT((Table2[[Start Date]:[Start Date]]&lt;=O$5)*(Table2[[Return Date]:[Return Date]]&gt;=O$5)*(Table2[[Last Name]:[Last Name]]=$A54)*(Table2[[Event]:[Event]]="Deployed")),"DPLY",IF(SUMPRODUCT((Table2[[Start Date]:[Start Date]]&lt;=O$5)*(Table2[[Return Date]:[Return Date]]&gt;=O$5)*(Table2[[Last Name]:[Last Name]]=$A54)*(Table2[[Event]:[Event]]="TDY")),"TDY",IF(SUMPRODUCT((Table2[[Start Date]:[Start Date]]&lt;=O$5)*(Table2[[Return Date]:[Return Date]]&gt;=O$5)*(Table2[[Last Name]:[Last Name]]=$A54)*(Table2[[Event]:[Event]]="Quarters")),"QTRS",IF(SUMPRODUCT((Table2[[Start Date]:[Start Date]]&lt;=O$5)*(Table2[[Return Date]:[Return Date]]&gt;=O$5)*(Table2[[Last Name]:[Last Name]]=$A54)*(Table2[[Event]:[Event]]="Appt")),"APPT",IF(SUMPRODUCT((Table2[[Start Date]:[Start Date]]&lt;=O$5)*(Table2[[Return Date]:[Return Date]]&gt;=O$5)*(Table2[[Last Name]:[Last Name]]=$A54)*(Table2[[Event]:[Event]]="Bay Orderly")),"BO",IF(SUMPRODUCT((Table2[[Start Date]:[Start Date]]&lt;=O$5)*(Table2[[Return Date]:[Return Date]]&gt;=O$5)*(Table2[[Last Name]:[Last Name]]=$A54)*(Table2[[Event]:[Event]]="Training")),"TRN",IF(SUMPRODUCT((Table2[[Start Date]:[Start Date]]&lt;=O$5)*(Table2[[Return Date]:[Return Date]]&gt;=O$5)*(Table2[[Last Name]:[Last Name]]=$A54)*(Table2[[Event]:[Event]]="PME")),"PME",IF(SUMPRODUCT((Table2[[Start Date]:[Start Date]]&lt;=O$5)*(Table2[[Return Date]:[Return Date]]&gt;=O$5)*(Table2[[Last Name]:[Last Name]]=$A54)*(Table2[[Event]:[Event]]="Leave")),"LV","")))))))),0)</f>
        <v>PME</v>
      </c>
      <c r="P54" s="28" t="str">
        <f>IF($A54&lt;&gt;"",IF(SUMPRODUCT((Table2[[Start Date]:[Start Date]]&lt;=P$5)*(Table2[[Return Date]:[Return Date]]&gt;=P$5)*(Table2[[Last Name]:[Last Name]]=$A54)*(Table2[[Event]:[Event]]="Deployed")),"DPLY",IF(SUMPRODUCT((Table2[[Start Date]:[Start Date]]&lt;=P$5)*(Table2[[Return Date]:[Return Date]]&gt;=P$5)*(Table2[[Last Name]:[Last Name]]=$A54)*(Table2[[Event]:[Event]]="TDY")),"TDY",IF(SUMPRODUCT((Table2[[Start Date]:[Start Date]]&lt;=P$5)*(Table2[[Return Date]:[Return Date]]&gt;=P$5)*(Table2[[Last Name]:[Last Name]]=$A54)*(Table2[[Event]:[Event]]="Quarters")),"QTRS",IF(SUMPRODUCT((Table2[[Start Date]:[Start Date]]&lt;=P$5)*(Table2[[Return Date]:[Return Date]]&gt;=P$5)*(Table2[[Last Name]:[Last Name]]=$A54)*(Table2[[Event]:[Event]]="Appt")),"APPT",IF(SUMPRODUCT((Table2[[Start Date]:[Start Date]]&lt;=P$5)*(Table2[[Return Date]:[Return Date]]&gt;=P$5)*(Table2[[Last Name]:[Last Name]]=$A54)*(Table2[[Event]:[Event]]="Bay Orderly")),"BO",IF(SUMPRODUCT((Table2[[Start Date]:[Start Date]]&lt;=P$5)*(Table2[[Return Date]:[Return Date]]&gt;=P$5)*(Table2[[Last Name]:[Last Name]]=$A54)*(Table2[[Event]:[Event]]="Training")),"TRN",IF(SUMPRODUCT((Table2[[Start Date]:[Start Date]]&lt;=P$5)*(Table2[[Return Date]:[Return Date]]&gt;=P$5)*(Table2[[Last Name]:[Last Name]]=$A54)*(Table2[[Event]:[Event]]="PME")),"PME",IF(SUMPRODUCT((Table2[[Start Date]:[Start Date]]&lt;=P$5)*(Table2[[Return Date]:[Return Date]]&gt;=P$5)*(Table2[[Last Name]:[Last Name]]=$A54)*(Table2[[Event]:[Event]]="Leave")),"LV","")))))))),0)</f>
        <v>PME</v>
      </c>
      <c r="Q54" s="28" t="str">
        <f>IF($A54&lt;&gt;"",IF(SUMPRODUCT((Table2[[Start Date]:[Start Date]]&lt;=Q$5)*(Table2[[Return Date]:[Return Date]]&gt;=Q$5)*(Table2[[Last Name]:[Last Name]]=$A54)*(Table2[[Event]:[Event]]="Deployed")),"DPLY",IF(SUMPRODUCT((Table2[[Start Date]:[Start Date]]&lt;=Q$5)*(Table2[[Return Date]:[Return Date]]&gt;=Q$5)*(Table2[[Last Name]:[Last Name]]=$A54)*(Table2[[Event]:[Event]]="TDY")),"TDY",IF(SUMPRODUCT((Table2[[Start Date]:[Start Date]]&lt;=Q$5)*(Table2[[Return Date]:[Return Date]]&gt;=Q$5)*(Table2[[Last Name]:[Last Name]]=$A54)*(Table2[[Event]:[Event]]="Quarters")),"QTRS",IF(SUMPRODUCT((Table2[[Start Date]:[Start Date]]&lt;=Q$5)*(Table2[[Return Date]:[Return Date]]&gt;=Q$5)*(Table2[[Last Name]:[Last Name]]=$A54)*(Table2[[Event]:[Event]]="Appt")),"APPT",IF(SUMPRODUCT((Table2[[Start Date]:[Start Date]]&lt;=Q$5)*(Table2[[Return Date]:[Return Date]]&gt;=Q$5)*(Table2[[Last Name]:[Last Name]]=$A54)*(Table2[[Event]:[Event]]="Bay Orderly")),"BO",IF(SUMPRODUCT((Table2[[Start Date]:[Start Date]]&lt;=Q$5)*(Table2[[Return Date]:[Return Date]]&gt;=Q$5)*(Table2[[Last Name]:[Last Name]]=$A54)*(Table2[[Event]:[Event]]="Training")),"TRN",IF(SUMPRODUCT((Table2[[Start Date]:[Start Date]]&lt;=Q$5)*(Table2[[Return Date]:[Return Date]]&gt;=Q$5)*(Table2[[Last Name]:[Last Name]]=$A54)*(Table2[[Event]:[Event]]="PME")),"PME",IF(SUMPRODUCT((Table2[[Start Date]:[Start Date]]&lt;=Q$5)*(Table2[[Return Date]:[Return Date]]&gt;=Q$5)*(Table2[[Last Name]:[Last Name]]=$A54)*(Table2[[Event]:[Event]]="Leave")),"LV","")))))))),0)</f>
        <v>PME</v>
      </c>
      <c r="R54" s="28" t="str">
        <f>IF($A54&lt;&gt;"",IF(SUMPRODUCT((Table2[[Start Date]:[Start Date]]&lt;=R$5)*(Table2[[Return Date]:[Return Date]]&gt;=R$5)*(Table2[[Last Name]:[Last Name]]=$A54)*(Table2[[Event]:[Event]]="Deployed")),"DPLY",IF(SUMPRODUCT((Table2[[Start Date]:[Start Date]]&lt;=R$5)*(Table2[[Return Date]:[Return Date]]&gt;=R$5)*(Table2[[Last Name]:[Last Name]]=$A54)*(Table2[[Event]:[Event]]="TDY")),"TDY",IF(SUMPRODUCT((Table2[[Start Date]:[Start Date]]&lt;=R$5)*(Table2[[Return Date]:[Return Date]]&gt;=R$5)*(Table2[[Last Name]:[Last Name]]=$A54)*(Table2[[Event]:[Event]]="Quarters")),"QTRS",IF(SUMPRODUCT((Table2[[Start Date]:[Start Date]]&lt;=R$5)*(Table2[[Return Date]:[Return Date]]&gt;=R$5)*(Table2[[Last Name]:[Last Name]]=$A54)*(Table2[[Event]:[Event]]="Appt")),"APPT",IF(SUMPRODUCT((Table2[[Start Date]:[Start Date]]&lt;=R$5)*(Table2[[Return Date]:[Return Date]]&gt;=R$5)*(Table2[[Last Name]:[Last Name]]=$A54)*(Table2[[Event]:[Event]]="Bay Orderly")),"BO",IF(SUMPRODUCT((Table2[[Start Date]:[Start Date]]&lt;=R$5)*(Table2[[Return Date]:[Return Date]]&gt;=R$5)*(Table2[[Last Name]:[Last Name]]=$A54)*(Table2[[Event]:[Event]]="Training")),"TRN",IF(SUMPRODUCT((Table2[[Start Date]:[Start Date]]&lt;=R$5)*(Table2[[Return Date]:[Return Date]]&gt;=R$5)*(Table2[[Last Name]:[Last Name]]=$A54)*(Table2[[Event]:[Event]]="PME")),"PME",IF(SUMPRODUCT((Table2[[Start Date]:[Start Date]]&lt;=R$5)*(Table2[[Return Date]:[Return Date]]&gt;=R$5)*(Table2[[Last Name]:[Last Name]]=$A54)*(Table2[[Event]:[Event]]="Leave")),"LV","")))))))),0)</f>
        <v>PME</v>
      </c>
      <c r="S54" s="28" t="str">
        <f>IF($A54&lt;&gt;"",IF(SUMPRODUCT((Table2[[Start Date]:[Start Date]]&lt;=S$5)*(Table2[[Return Date]:[Return Date]]&gt;=S$5)*(Table2[[Last Name]:[Last Name]]=$A54)*(Table2[[Event]:[Event]]="Deployed")),"DPLY",IF(SUMPRODUCT((Table2[[Start Date]:[Start Date]]&lt;=S$5)*(Table2[[Return Date]:[Return Date]]&gt;=S$5)*(Table2[[Last Name]:[Last Name]]=$A54)*(Table2[[Event]:[Event]]="TDY")),"TDY",IF(SUMPRODUCT((Table2[[Start Date]:[Start Date]]&lt;=S$5)*(Table2[[Return Date]:[Return Date]]&gt;=S$5)*(Table2[[Last Name]:[Last Name]]=$A54)*(Table2[[Event]:[Event]]="Quarters")),"QTRS",IF(SUMPRODUCT((Table2[[Start Date]:[Start Date]]&lt;=S$5)*(Table2[[Return Date]:[Return Date]]&gt;=S$5)*(Table2[[Last Name]:[Last Name]]=$A54)*(Table2[[Event]:[Event]]="Appt")),"APPT",IF(SUMPRODUCT((Table2[[Start Date]:[Start Date]]&lt;=S$5)*(Table2[[Return Date]:[Return Date]]&gt;=S$5)*(Table2[[Last Name]:[Last Name]]=$A54)*(Table2[[Event]:[Event]]="Bay Orderly")),"BO",IF(SUMPRODUCT((Table2[[Start Date]:[Start Date]]&lt;=S$5)*(Table2[[Return Date]:[Return Date]]&gt;=S$5)*(Table2[[Last Name]:[Last Name]]=$A54)*(Table2[[Event]:[Event]]="Training")),"TRN",IF(SUMPRODUCT((Table2[[Start Date]:[Start Date]]&lt;=S$5)*(Table2[[Return Date]:[Return Date]]&gt;=S$5)*(Table2[[Last Name]:[Last Name]]=$A54)*(Table2[[Event]:[Event]]="PME")),"PME",IF(SUMPRODUCT((Table2[[Start Date]:[Start Date]]&lt;=S$5)*(Table2[[Return Date]:[Return Date]]&gt;=S$5)*(Table2[[Last Name]:[Last Name]]=$A54)*(Table2[[Event]:[Event]]="Leave")),"LV","")))))))),0)</f>
        <v>PME</v>
      </c>
      <c r="T54" s="28" t="str">
        <f>IF($A54&lt;&gt;"",IF(SUMPRODUCT((Table2[[Start Date]:[Start Date]]&lt;=T$5)*(Table2[[Return Date]:[Return Date]]&gt;=T$5)*(Table2[[Last Name]:[Last Name]]=$A54)*(Table2[[Event]:[Event]]="Deployed")),"DPLY",IF(SUMPRODUCT((Table2[[Start Date]:[Start Date]]&lt;=T$5)*(Table2[[Return Date]:[Return Date]]&gt;=T$5)*(Table2[[Last Name]:[Last Name]]=$A54)*(Table2[[Event]:[Event]]="TDY")),"TDY",IF(SUMPRODUCT((Table2[[Start Date]:[Start Date]]&lt;=T$5)*(Table2[[Return Date]:[Return Date]]&gt;=T$5)*(Table2[[Last Name]:[Last Name]]=$A54)*(Table2[[Event]:[Event]]="Quarters")),"QTRS",IF(SUMPRODUCT((Table2[[Start Date]:[Start Date]]&lt;=T$5)*(Table2[[Return Date]:[Return Date]]&gt;=T$5)*(Table2[[Last Name]:[Last Name]]=$A54)*(Table2[[Event]:[Event]]="Appt")),"APPT",IF(SUMPRODUCT((Table2[[Start Date]:[Start Date]]&lt;=T$5)*(Table2[[Return Date]:[Return Date]]&gt;=T$5)*(Table2[[Last Name]:[Last Name]]=$A54)*(Table2[[Event]:[Event]]="Bay Orderly")),"BO",IF(SUMPRODUCT((Table2[[Start Date]:[Start Date]]&lt;=T$5)*(Table2[[Return Date]:[Return Date]]&gt;=T$5)*(Table2[[Last Name]:[Last Name]]=$A54)*(Table2[[Event]:[Event]]="Training")),"TRN",IF(SUMPRODUCT((Table2[[Start Date]:[Start Date]]&lt;=T$5)*(Table2[[Return Date]:[Return Date]]&gt;=T$5)*(Table2[[Last Name]:[Last Name]]=$A54)*(Table2[[Event]:[Event]]="PME")),"PME",IF(SUMPRODUCT((Table2[[Start Date]:[Start Date]]&lt;=T$5)*(Table2[[Return Date]:[Return Date]]&gt;=T$5)*(Table2[[Last Name]:[Last Name]]=$A54)*(Table2[[Event]:[Event]]="Leave")),"LV","")))))))),0)</f>
        <v>PME</v>
      </c>
      <c r="U54" s="28" t="str">
        <f>IF($A54&lt;&gt;"",IF(SUMPRODUCT((Table2[[Start Date]:[Start Date]]&lt;=U$5)*(Table2[[Return Date]:[Return Date]]&gt;=U$5)*(Table2[[Last Name]:[Last Name]]=$A54)*(Table2[[Event]:[Event]]="Deployed")),"DPLY",IF(SUMPRODUCT((Table2[[Start Date]:[Start Date]]&lt;=U$5)*(Table2[[Return Date]:[Return Date]]&gt;=U$5)*(Table2[[Last Name]:[Last Name]]=$A54)*(Table2[[Event]:[Event]]="TDY")),"TDY",IF(SUMPRODUCT((Table2[[Start Date]:[Start Date]]&lt;=U$5)*(Table2[[Return Date]:[Return Date]]&gt;=U$5)*(Table2[[Last Name]:[Last Name]]=$A54)*(Table2[[Event]:[Event]]="Quarters")),"QTRS",IF(SUMPRODUCT((Table2[[Start Date]:[Start Date]]&lt;=U$5)*(Table2[[Return Date]:[Return Date]]&gt;=U$5)*(Table2[[Last Name]:[Last Name]]=$A54)*(Table2[[Event]:[Event]]="Appt")),"APPT",IF(SUMPRODUCT((Table2[[Start Date]:[Start Date]]&lt;=U$5)*(Table2[[Return Date]:[Return Date]]&gt;=U$5)*(Table2[[Last Name]:[Last Name]]=$A54)*(Table2[[Event]:[Event]]="Bay Orderly")),"BO",IF(SUMPRODUCT((Table2[[Start Date]:[Start Date]]&lt;=U$5)*(Table2[[Return Date]:[Return Date]]&gt;=U$5)*(Table2[[Last Name]:[Last Name]]=$A54)*(Table2[[Event]:[Event]]="Training")),"TRN",IF(SUMPRODUCT((Table2[[Start Date]:[Start Date]]&lt;=U$5)*(Table2[[Return Date]:[Return Date]]&gt;=U$5)*(Table2[[Last Name]:[Last Name]]=$A54)*(Table2[[Event]:[Event]]="PME")),"PME",IF(SUMPRODUCT((Table2[[Start Date]:[Start Date]]&lt;=U$5)*(Table2[[Return Date]:[Return Date]]&gt;=U$5)*(Table2[[Last Name]:[Last Name]]=$A54)*(Table2[[Event]:[Event]]="Leave")),"LV","")))))))),0)</f>
        <v>PME</v>
      </c>
      <c r="V54" s="28" t="str">
        <f>IF($A54&lt;&gt;"",IF(SUMPRODUCT((Table2[[Start Date]:[Start Date]]&lt;=V$5)*(Table2[[Return Date]:[Return Date]]&gt;=V$5)*(Table2[[Last Name]:[Last Name]]=$A54)*(Table2[[Event]:[Event]]="Deployed")),"DPLY",IF(SUMPRODUCT((Table2[[Start Date]:[Start Date]]&lt;=V$5)*(Table2[[Return Date]:[Return Date]]&gt;=V$5)*(Table2[[Last Name]:[Last Name]]=$A54)*(Table2[[Event]:[Event]]="TDY")),"TDY",IF(SUMPRODUCT((Table2[[Start Date]:[Start Date]]&lt;=V$5)*(Table2[[Return Date]:[Return Date]]&gt;=V$5)*(Table2[[Last Name]:[Last Name]]=$A54)*(Table2[[Event]:[Event]]="Quarters")),"QTRS",IF(SUMPRODUCT((Table2[[Start Date]:[Start Date]]&lt;=V$5)*(Table2[[Return Date]:[Return Date]]&gt;=V$5)*(Table2[[Last Name]:[Last Name]]=$A54)*(Table2[[Event]:[Event]]="Appt")),"APPT",IF(SUMPRODUCT((Table2[[Start Date]:[Start Date]]&lt;=V$5)*(Table2[[Return Date]:[Return Date]]&gt;=V$5)*(Table2[[Last Name]:[Last Name]]=$A54)*(Table2[[Event]:[Event]]="Bay Orderly")),"BO",IF(SUMPRODUCT((Table2[[Start Date]:[Start Date]]&lt;=V$5)*(Table2[[Return Date]:[Return Date]]&gt;=V$5)*(Table2[[Last Name]:[Last Name]]=$A54)*(Table2[[Event]:[Event]]="Training")),"TRN",IF(SUMPRODUCT((Table2[[Start Date]:[Start Date]]&lt;=V$5)*(Table2[[Return Date]:[Return Date]]&gt;=V$5)*(Table2[[Last Name]:[Last Name]]=$A54)*(Table2[[Event]:[Event]]="PME")),"PME",IF(SUMPRODUCT((Table2[[Start Date]:[Start Date]]&lt;=V$5)*(Table2[[Return Date]:[Return Date]]&gt;=V$5)*(Table2[[Last Name]:[Last Name]]=$A54)*(Table2[[Event]:[Event]]="Leave")),"LV","")))))))),0)</f>
        <v>PME</v>
      </c>
      <c r="W54" s="28" t="str">
        <f>IF($A54&lt;&gt;"",IF(SUMPRODUCT((Table2[[Start Date]:[Start Date]]&lt;=W$5)*(Table2[[Return Date]:[Return Date]]&gt;=W$5)*(Table2[[Last Name]:[Last Name]]=$A54)*(Table2[[Event]:[Event]]="Deployed")),"DPLY",IF(SUMPRODUCT((Table2[[Start Date]:[Start Date]]&lt;=W$5)*(Table2[[Return Date]:[Return Date]]&gt;=W$5)*(Table2[[Last Name]:[Last Name]]=$A54)*(Table2[[Event]:[Event]]="TDY")),"TDY",IF(SUMPRODUCT((Table2[[Start Date]:[Start Date]]&lt;=W$5)*(Table2[[Return Date]:[Return Date]]&gt;=W$5)*(Table2[[Last Name]:[Last Name]]=$A54)*(Table2[[Event]:[Event]]="Quarters")),"QTRS",IF(SUMPRODUCT((Table2[[Start Date]:[Start Date]]&lt;=W$5)*(Table2[[Return Date]:[Return Date]]&gt;=W$5)*(Table2[[Last Name]:[Last Name]]=$A54)*(Table2[[Event]:[Event]]="Appt")),"APPT",IF(SUMPRODUCT((Table2[[Start Date]:[Start Date]]&lt;=W$5)*(Table2[[Return Date]:[Return Date]]&gt;=W$5)*(Table2[[Last Name]:[Last Name]]=$A54)*(Table2[[Event]:[Event]]="Bay Orderly")),"BO",IF(SUMPRODUCT((Table2[[Start Date]:[Start Date]]&lt;=W$5)*(Table2[[Return Date]:[Return Date]]&gt;=W$5)*(Table2[[Last Name]:[Last Name]]=$A54)*(Table2[[Event]:[Event]]="Training")),"TRN",IF(SUMPRODUCT((Table2[[Start Date]:[Start Date]]&lt;=W$5)*(Table2[[Return Date]:[Return Date]]&gt;=W$5)*(Table2[[Last Name]:[Last Name]]=$A54)*(Table2[[Event]:[Event]]="PME")),"PME",IF(SUMPRODUCT((Table2[[Start Date]:[Start Date]]&lt;=W$5)*(Table2[[Return Date]:[Return Date]]&gt;=W$5)*(Table2[[Last Name]:[Last Name]]=$A54)*(Table2[[Event]:[Event]]="Leave")),"LV","")))))))),0)</f>
        <v>PME</v>
      </c>
      <c r="X54" s="28" t="str">
        <f>IF($A54&lt;&gt;"",IF(SUMPRODUCT((Table2[[Start Date]:[Start Date]]&lt;=X$5)*(Table2[[Return Date]:[Return Date]]&gt;=X$5)*(Table2[[Last Name]:[Last Name]]=$A54)*(Table2[[Event]:[Event]]="Deployed")),"DPLY",IF(SUMPRODUCT((Table2[[Start Date]:[Start Date]]&lt;=X$5)*(Table2[[Return Date]:[Return Date]]&gt;=X$5)*(Table2[[Last Name]:[Last Name]]=$A54)*(Table2[[Event]:[Event]]="TDY")),"TDY",IF(SUMPRODUCT((Table2[[Start Date]:[Start Date]]&lt;=X$5)*(Table2[[Return Date]:[Return Date]]&gt;=X$5)*(Table2[[Last Name]:[Last Name]]=$A54)*(Table2[[Event]:[Event]]="Quarters")),"QTRS",IF(SUMPRODUCT((Table2[[Start Date]:[Start Date]]&lt;=X$5)*(Table2[[Return Date]:[Return Date]]&gt;=X$5)*(Table2[[Last Name]:[Last Name]]=$A54)*(Table2[[Event]:[Event]]="Appt")),"APPT",IF(SUMPRODUCT((Table2[[Start Date]:[Start Date]]&lt;=X$5)*(Table2[[Return Date]:[Return Date]]&gt;=X$5)*(Table2[[Last Name]:[Last Name]]=$A54)*(Table2[[Event]:[Event]]="Bay Orderly")),"BO",IF(SUMPRODUCT((Table2[[Start Date]:[Start Date]]&lt;=X$5)*(Table2[[Return Date]:[Return Date]]&gt;=X$5)*(Table2[[Last Name]:[Last Name]]=$A54)*(Table2[[Event]:[Event]]="Training")),"TRN",IF(SUMPRODUCT((Table2[[Start Date]:[Start Date]]&lt;=X$5)*(Table2[[Return Date]:[Return Date]]&gt;=X$5)*(Table2[[Last Name]:[Last Name]]=$A54)*(Table2[[Event]:[Event]]="PME")),"PME",IF(SUMPRODUCT((Table2[[Start Date]:[Start Date]]&lt;=X$5)*(Table2[[Return Date]:[Return Date]]&gt;=X$5)*(Table2[[Last Name]:[Last Name]]=$A54)*(Table2[[Event]:[Event]]="Leave")),"LV","")))))))),0)</f>
        <v>PME</v>
      </c>
      <c r="Y54" s="28" t="str">
        <f>IF($A54&lt;&gt;"",IF(SUMPRODUCT((Table2[[Start Date]:[Start Date]]&lt;=Y$5)*(Table2[[Return Date]:[Return Date]]&gt;=Y$5)*(Table2[[Last Name]:[Last Name]]=$A54)*(Table2[[Event]:[Event]]="Deployed")),"DPLY",IF(SUMPRODUCT((Table2[[Start Date]:[Start Date]]&lt;=Y$5)*(Table2[[Return Date]:[Return Date]]&gt;=Y$5)*(Table2[[Last Name]:[Last Name]]=$A54)*(Table2[[Event]:[Event]]="TDY")),"TDY",IF(SUMPRODUCT((Table2[[Start Date]:[Start Date]]&lt;=Y$5)*(Table2[[Return Date]:[Return Date]]&gt;=Y$5)*(Table2[[Last Name]:[Last Name]]=$A54)*(Table2[[Event]:[Event]]="Quarters")),"QTRS",IF(SUMPRODUCT((Table2[[Start Date]:[Start Date]]&lt;=Y$5)*(Table2[[Return Date]:[Return Date]]&gt;=Y$5)*(Table2[[Last Name]:[Last Name]]=$A54)*(Table2[[Event]:[Event]]="Appt")),"APPT",IF(SUMPRODUCT((Table2[[Start Date]:[Start Date]]&lt;=Y$5)*(Table2[[Return Date]:[Return Date]]&gt;=Y$5)*(Table2[[Last Name]:[Last Name]]=$A54)*(Table2[[Event]:[Event]]="Bay Orderly")),"BO",IF(SUMPRODUCT((Table2[[Start Date]:[Start Date]]&lt;=Y$5)*(Table2[[Return Date]:[Return Date]]&gt;=Y$5)*(Table2[[Last Name]:[Last Name]]=$A54)*(Table2[[Event]:[Event]]="Training")),"TRN",IF(SUMPRODUCT((Table2[[Start Date]:[Start Date]]&lt;=Y$5)*(Table2[[Return Date]:[Return Date]]&gt;=Y$5)*(Table2[[Last Name]:[Last Name]]=$A54)*(Table2[[Event]:[Event]]="PME")),"PME",IF(SUMPRODUCT((Table2[[Start Date]:[Start Date]]&lt;=Y$5)*(Table2[[Return Date]:[Return Date]]&gt;=Y$5)*(Table2[[Last Name]:[Last Name]]=$A54)*(Table2[[Event]:[Event]]="Leave")),"LV","")))))))),0)</f>
        <v>PME</v>
      </c>
      <c r="Z54" s="28" t="str">
        <f>IF($A54&lt;&gt;"",IF(SUMPRODUCT((Table2[[Start Date]:[Start Date]]&lt;=Z$5)*(Table2[[Return Date]:[Return Date]]&gt;=Z$5)*(Table2[[Last Name]:[Last Name]]=$A54)*(Table2[[Event]:[Event]]="Deployed")),"DPLY",IF(SUMPRODUCT((Table2[[Start Date]:[Start Date]]&lt;=Z$5)*(Table2[[Return Date]:[Return Date]]&gt;=Z$5)*(Table2[[Last Name]:[Last Name]]=$A54)*(Table2[[Event]:[Event]]="TDY")),"TDY",IF(SUMPRODUCT((Table2[[Start Date]:[Start Date]]&lt;=Z$5)*(Table2[[Return Date]:[Return Date]]&gt;=Z$5)*(Table2[[Last Name]:[Last Name]]=$A54)*(Table2[[Event]:[Event]]="Quarters")),"QTRS",IF(SUMPRODUCT((Table2[[Start Date]:[Start Date]]&lt;=Z$5)*(Table2[[Return Date]:[Return Date]]&gt;=Z$5)*(Table2[[Last Name]:[Last Name]]=$A54)*(Table2[[Event]:[Event]]="Appt")),"APPT",IF(SUMPRODUCT((Table2[[Start Date]:[Start Date]]&lt;=Z$5)*(Table2[[Return Date]:[Return Date]]&gt;=Z$5)*(Table2[[Last Name]:[Last Name]]=$A54)*(Table2[[Event]:[Event]]="Bay Orderly")),"BO",IF(SUMPRODUCT((Table2[[Start Date]:[Start Date]]&lt;=Z$5)*(Table2[[Return Date]:[Return Date]]&gt;=Z$5)*(Table2[[Last Name]:[Last Name]]=$A54)*(Table2[[Event]:[Event]]="Training")),"TRN",IF(SUMPRODUCT((Table2[[Start Date]:[Start Date]]&lt;=Z$5)*(Table2[[Return Date]:[Return Date]]&gt;=Z$5)*(Table2[[Last Name]:[Last Name]]=$A54)*(Table2[[Event]:[Event]]="PME")),"PME",IF(SUMPRODUCT((Table2[[Start Date]:[Start Date]]&lt;=Z$5)*(Table2[[Return Date]:[Return Date]]&gt;=Z$5)*(Table2[[Last Name]:[Last Name]]=$A54)*(Table2[[Event]:[Event]]="Leave")),"LV","")))))))),0)</f>
        <v>PME</v>
      </c>
      <c r="AA54" s="28" t="str">
        <f>IF($A54&lt;&gt;"",IF(SUMPRODUCT((Table2[[Start Date]:[Start Date]]&lt;=AA$5)*(Table2[[Return Date]:[Return Date]]&gt;=AA$5)*(Table2[[Last Name]:[Last Name]]=$A54)*(Table2[[Event]:[Event]]="Deployed")),"DPLY",IF(SUMPRODUCT((Table2[[Start Date]:[Start Date]]&lt;=AA$5)*(Table2[[Return Date]:[Return Date]]&gt;=AA$5)*(Table2[[Last Name]:[Last Name]]=$A54)*(Table2[[Event]:[Event]]="TDY")),"TDY",IF(SUMPRODUCT((Table2[[Start Date]:[Start Date]]&lt;=AA$5)*(Table2[[Return Date]:[Return Date]]&gt;=AA$5)*(Table2[[Last Name]:[Last Name]]=$A54)*(Table2[[Event]:[Event]]="Quarters")),"QTRS",IF(SUMPRODUCT((Table2[[Start Date]:[Start Date]]&lt;=AA$5)*(Table2[[Return Date]:[Return Date]]&gt;=AA$5)*(Table2[[Last Name]:[Last Name]]=$A54)*(Table2[[Event]:[Event]]="Appt")),"APPT",IF(SUMPRODUCT((Table2[[Start Date]:[Start Date]]&lt;=AA$5)*(Table2[[Return Date]:[Return Date]]&gt;=AA$5)*(Table2[[Last Name]:[Last Name]]=$A54)*(Table2[[Event]:[Event]]="Bay Orderly")),"BO",IF(SUMPRODUCT((Table2[[Start Date]:[Start Date]]&lt;=AA$5)*(Table2[[Return Date]:[Return Date]]&gt;=AA$5)*(Table2[[Last Name]:[Last Name]]=$A54)*(Table2[[Event]:[Event]]="Training")),"TRN",IF(SUMPRODUCT((Table2[[Start Date]:[Start Date]]&lt;=AA$5)*(Table2[[Return Date]:[Return Date]]&gt;=AA$5)*(Table2[[Last Name]:[Last Name]]=$A54)*(Table2[[Event]:[Event]]="PME")),"PME",IF(SUMPRODUCT((Table2[[Start Date]:[Start Date]]&lt;=AA$5)*(Table2[[Return Date]:[Return Date]]&gt;=AA$5)*(Table2[[Last Name]:[Last Name]]=$A54)*(Table2[[Event]:[Event]]="Leave")),"LV","")))))))),0)</f>
        <v>PME</v>
      </c>
      <c r="AB54" s="28" t="str">
        <f>IF($A54&lt;&gt;"",IF(SUMPRODUCT((Table2[[Start Date]:[Start Date]]&lt;=AB$5)*(Table2[[Return Date]:[Return Date]]&gt;=AB$5)*(Table2[[Last Name]:[Last Name]]=$A54)*(Table2[[Event]:[Event]]="Deployed")),"DPLY",IF(SUMPRODUCT((Table2[[Start Date]:[Start Date]]&lt;=AB$5)*(Table2[[Return Date]:[Return Date]]&gt;=AB$5)*(Table2[[Last Name]:[Last Name]]=$A54)*(Table2[[Event]:[Event]]="TDY")),"TDY",IF(SUMPRODUCT((Table2[[Start Date]:[Start Date]]&lt;=AB$5)*(Table2[[Return Date]:[Return Date]]&gt;=AB$5)*(Table2[[Last Name]:[Last Name]]=$A54)*(Table2[[Event]:[Event]]="Quarters")),"QTRS",IF(SUMPRODUCT((Table2[[Start Date]:[Start Date]]&lt;=AB$5)*(Table2[[Return Date]:[Return Date]]&gt;=AB$5)*(Table2[[Last Name]:[Last Name]]=$A54)*(Table2[[Event]:[Event]]="Appt")),"APPT",IF(SUMPRODUCT((Table2[[Start Date]:[Start Date]]&lt;=AB$5)*(Table2[[Return Date]:[Return Date]]&gt;=AB$5)*(Table2[[Last Name]:[Last Name]]=$A54)*(Table2[[Event]:[Event]]="Bay Orderly")),"BO",IF(SUMPRODUCT((Table2[[Start Date]:[Start Date]]&lt;=AB$5)*(Table2[[Return Date]:[Return Date]]&gt;=AB$5)*(Table2[[Last Name]:[Last Name]]=$A54)*(Table2[[Event]:[Event]]="Training")),"TRN",IF(SUMPRODUCT((Table2[[Start Date]:[Start Date]]&lt;=AB$5)*(Table2[[Return Date]:[Return Date]]&gt;=AB$5)*(Table2[[Last Name]:[Last Name]]=$A54)*(Table2[[Event]:[Event]]="PME")),"PME",IF(SUMPRODUCT((Table2[[Start Date]:[Start Date]]&lt;=AB$5)*(Table2[[Return Date]:[Return Date]]&gt;=AB$5)*(Table2[[Last Name]:[Last Name]]=$A54)*(Table2[[Event]:[Event]]="Leave")),"LV","")))))))),0)</f>
        <v>PME</v>
      </c>
      <c r="AC54" s="28" t="str">
        <f>IF($A54&lt;&gt;"",IF(SUMPRODUCT((Table2[[Start Date]:[Start Date]]&lt;=AC$5)*(Table2[[Return Date]:[Return Date]]&gt;=AC$5)*(Table2[[Last Name]:[Last Name]]=$A54)*(Table2[[Event]:[Event]]="Deployed")),"DPLY",IF(SUMPRODUCT((Table2[[Start Date]:[Start Date]]&lt;=AC$5)*(Table2[[Return Date]:[Return Date]]&gt;=AC$5)*(Table2[[Last Name]:[Last Name]]=$A54)*(Table2[[Event]:[Event]]="TDY")),"TDY",IF(SUMPRODUCT((Table2[[Start Date]:[Start Date]]&lt;=AC$5)*(Table2[[Return Date]:[Return Date]]&gt;=AC$5)*(Table2[[Last Name]:[Last Name]]=$A54)*(Table2[[Event]:[Event]]="Quarters")),"QTRS",IF(SUMPRODUCT((Table2[[Start Date]:[Start Date]]&lt;=AC$5)*(Table2[[Return Date]:[Return Date]]&gt;=AC$5)*(Table2[[Last Name]:[Last Name]]=$A54)*(Table2[[Event]:[Event]]="Appt")),"APPT",IF(SUMPRODUCT((Table2[[Start Date]:[Start Date]]&lt;=AC$5)*(Table2[[Return Date]:[Return Date]]&gt;=AC$5)*(Table2[[Last Name]:[Last Name]]=$A54)*(Table2[[Event]:[Event]]="Bay Orderly")),"BO",IF(SUMPRODUCT((Table2[[Start Date]:[Start Date]]&lt;=AC$5)*(Table2[[Return Date]:[Return Date]]&gt;=AC$5)*(Table2[[Last Name]:[Last Name]]=$A54)*(Table2[[Event]:[Event]]="Training")),"TRN",IF(SUMPRODUCT((Table2[[Start Date]:[Start Date]]&lt;=AC$5)*(Table2[[Return Date]:[Return Date]]&gt;=AC$5)*(Table2[[Last Name]:[Last Name]]=$A54)*(Table2[[Event]:[Event]]="PME")),"PME",IF(SUMPRODUCT((Table2[[Start Date]:[Start Date]]&lt;=AC$5)*(Table2[[Return Date]:[Return Date]]&gt;=AC$5)*(Table2[[Last Name]:[Last Name]]=$A54)*(Table2[[Event]:[Event]]="Leave")),"LV","")))))))),0)</f>
        <v>PME</v>
      </c>
      <c r="AD54" s="28" t="str">
        <f>IF($A54&lt;&gt;"",IF(SUMPRODUCT((Table2[[Start Date]:[Start Date]]&lt;=AD$5)*(Table2[[Return Date]:[Return Date]]&gt;=AD$5)*(Table2[[Last Name]:[Last Name]]=$A54)*(Table2[[Event]:[Event]]="Deployed")),"DPLY",IF(SUMPRODUCT((Table2[[Start Date]:[Start Date]]&lt;=AD$5)*(Table2[[Return Date]:[Return Date]]&gt;=AD$5)*(Table2[[Last Name]:[Last Name]]=$A54)*(Table2[[Event]:[Event]]="TDY")),"TDY",IF(SUMPRODUCT((Table2[[Start Date]:[Start Date]]&lt;=AD$5)*(Table2[[Return Date]:[Return Date]]&gt;=AD$5)*(Table2[[Last Name]:[Last Name]]=$A54)*(Table2[[Event]:[Event]]="Quarters")),"QTRS",IF(SUMPRODUCT((Table2[[Start Date]:[Start Date]]&lt;=AD$5)*(Table2[[Return Date]:[Return Date]]&gt;=AD$5)*(Table2[[Last Name]:[Last Name]]=$A54)*(Table2[[Event]:[Event]]="Appt")),"APPT",IF(SUMPRODUCT((Table2[[Start Date]:[Start Date]]&lt;=AD$5)*(Table2[[Return Date]:[Return Date]]&gt;=AD$5)*(Table2[[Last Name]:[Last Name]]=$A54)*(Table2[[Event]:[Event]]="Bay Orderly")),"BO",IF(SUMPRODUCT((Table2[[Start Date]:[Start Date]]&lt;=AD$5)*(Table2[[Return Date]:[Return Date]]&gt;=AD$5)*(Table2[[Last Name]:[Last Name]]=$A54)*(Table2[[Event]:[Event]]="Training")),"TRN",IF(SUMPRODUCT((Table2[[Start Date]:[Start Date]]&lt;=AD$5)*(Table2[[Return Date]:[Return Date]]&gt;=AD$5)*(Table2[[Last Name]:[Last Name]]=$A54)*(Table2[[Event]:[Event]]="PME")),"PME",IF(SUMPRODUCT((Table2[[Start Date]:[Start Date]]&lt;=AD$5)*(Table2[[Return Date]:[Return Date]]&gt;=AD$5)*(Table2[[Last Name]:[Last Name]]=$A54)*(Table2[[Event]:[Event]]="Leave")),"LV","")))))))),0)</f>
        <v>PME</v>
      </c>
      <c r="AE54" s="28" t="str">
        <f>IF($A54&lt;&gt;"",IF(SUMPRODUCT((Table2[[Start Date]:[Start Date]]&lt;=AE$5)*(Table2[[Return Date]:[Return Date]]&gt;=AE$5)*(Table2[[Last Name]:[Last Name]]=$A54)*(Table2[[Event]:[Event]]="Deployed")),"DPLY",IF(SUMPRODUCT((Table2[[Start Date]:[Start Date]]&lt;=AE$5)*(Table2[[Return Date]:[Return Date]]&gt;=AE$5)*(Table2[[Last Name]:[Last Name]]=$A54)*(Table2[[Event]:[Event]]="TDY")),"TDY",IF(SUMPRODUCT((Table2[[Start Date]:[Start Date]]&lt;=AE$5)*(Table2[[Return Date]:[Return Date]]&gt;=AE$5)*(Table2[[Last Name]:[Last Name]]=$A54)*(Table2[[Event]:[Event]]="Quarters")),"QTRS",IF(SUMPRODUCT((Table2[[Start Date]:[Start Date]]&lt;=AE$5)*(Table2[[Return Date]:[Return Date]]&gt;=AE$5)*(Table2[[Last Name]:[Last Name]]=$A54)*(Table2[[Event]:[Event]]="Appt")),"APPT",IF(SUMPRODUCT((Table2[[Start Date]:[Start Date]]&lt;=AE$5)*(Table2[[Return Date]:[Return Date]]&gt;=AE$5)*(Table2[[Last Name]:[Last Name]]=$A54)*(Table2[[Event]:[Event]]="Bay Orderly")),"BO",IF(SUMPRODUCT((Table2[[Start Date]:[Start Date]]&lt;=AE$5)*(Table2[[Return Date]:[Return Date]]&gt;=AE$5)*(Table2[[Last Name]:[Last Name]]=$A54)*(Table2[[Event]:[Event]]="Training")),"TRN",IF(SUMPRODUCT((Table2[[Start Date]:[Start Date]]&lt;=AE$5)*(Table2[[Return Date]:[Return Date]]&gt;=AE$5)*(Table2[[Last Name]:[Last Name]]=$A54)*(Table2[[Event]:[Event]]="PME")),"PME",IF(SUMPRODUCT((Table2[[Start Date]:[Start Date]]&lt;=AE$5)*(Table2[[Return Date]:[Return Date]]&gt;=AE$5)*(Table2[[Last Name]:[Last Name]]=$A54)*(Table2[[Event]:[Event]]="Leave")),"LV","")))))))),0)</f>
        <v>PME</v>
      </c>
      <c r="AF54" s="28" t="str">
        <f>IF($A54&lt;&gt;"",IF(SUMPRODUCT((Table2[[Start Date]:[Start Date]]&lt;=AF$5)*(Table2[[Return Date]:[Return Date]]&gt;=AF$5)*(Table2[[Last Name]:[Last Name]]=$A54)*(Table2[[Event]:[Event]]="Deployed")),"DPLY",IF(SUMPRODUCT((Table2[[Start Date]:[Start Date]]&lt;=AF$5)*(Table2[[Return Date]:[Return Date]]&gt;=AF$5)*(Table2[[Last Name]:[Last Name]]=$A54)*(Table2[[Event]:[Event]]="TDY")),"TDY",IF(SUMPRODUCT((Table2[[Start Date]:[Start Date]]&lt;=AF$5)*(Table2[[Return Date]:[Return Date]]&gt;=AF$5)*(Table2[[Last Name]:[Last Name]]=$A54)*(Table2[[Event]:[Event]]="Quarters")),"QTRS",IF(SUMPRODUCT((Table2[[Start Date]:[Start Date]]&lt;=AF$5)*(Table2[[Return Date]:[Return Date]]&gt;=AF$5)*(Table2[[Last Name]:[Last Name]]=$A54)*(Table2[[Event]:[Event]]="Appt")),"APPT",IF(SUMPRODUCT((Table2[[Start Date]:[Start Date]]&lt;=AF$5)*(Table2[[Return Date]:[Return Date]]&gt;=AF$5)*(Table2[[Last Name]:[Last Name]]=$A54)*(Table2[[Event]:[Event]]="Bay Orderly")),"BO",IF(SUMPRODUCT((Table2[[Start Date]:[Start Date]]&lt;=AF$5)*(Table2[[Return Date]:[Return Date]]&gt;=AF$5)*(Table2[[Last Name]:[Last Name]]=$A54)*(Table2[[Event]:[Event]]="Training")),"TRN",IF(SUMPRODUCT((Table2[[Start Date]:[Start Date]]&lt;=AF$5)*(Table2[[Return Date]:[Return Date]]&gt;=AF$5)*(Table2[[Last Name]:[Last Name]]=$A54)*(Table2[[Event]:[Event]]="PME")),"PME",IF(SUMPRODUCT((Table2[[Start Date]:[Start Date]]&lt;=AF$5)*(Table2[[Return Date]:[Return Date]]&gt;=AF$5)*(Table2[[Last Name]:[Last Name]]=$A54)*(Table2[[Event]:[Event]]="Leave")),"LV","")))))))),0)</f>
        <v>PME</v>
      </c>
      <c r="AG54" s="28" t="str">
        <f>IF($A54&lt;&gt;"",IF(SUMPRODUCT((Table2[[Start Date]:[Start Date]]&lt;=AG$5)*(Table2[[Return Date]:[Return Date]]&gt;=AG$5)*(Table2[[Last Name]:[Last Name]]=$A54)*(Table2[[Event]:[Event]]="Deployed")),"DPLY",IF(SUMPRODUCT((Table2[[Start Date]:[Start Date]]&lt;=AG$5)*(Table2[[Return Date]:[Return Date]]&gt;=AG$5)*(Table2[[Last Name]:[Last Name]]=$A54)*(Table2[[Event]:[Event]]="TDY")),"TDY",IF(SUMPRODUCT((Table2[[Start Date]:[Start Date]]&lt;=AG$5)*(Table2[[Return Date]:[Return Date]]&gt;=AG$5)*(Table2[[Last Name]:[Last Name]]=$A54)*(Table2[[Event]:[Event]]="Quarters")),"QTRS",IF(SUMPRODUCT((Table2[[Start Date]:[Start Date]]&lt;=AG$5)*(Table2[[Return Date]:[Return Date]]&gt;=AG$5)*(Table2[[Last Name]:[Last Name]]=$A54)*(Table2[[Event]:[Event]]="Appt")),"APPT",IF(SUMPRODUCT((Table2[[Start Date]:[Start Date]]&lt;=AG$5)*(Table2[[Return Date]:[Return Date]]&gt;=AG$5)*(Table2[[Last Name]:[Last Name]]=$A54)*(Table2[[Event]:[Event]]="Bay Orderly")),"BO",IF(SUMPRODUCT((Table2[[Start Date]:[Start Date]]&lt;=AG$5)*(Table2[[Return Date]:[Return Date]]&gt;=AG$5)*(Table2[[Last Name]:[Last Name]]=$A54)*(Table2[[Event]:[Event]]="Training")),"TRN",IF(SUMPRODUCT((Table2[[Start Date]:[Start Date]]&lt;=AG$5)*(Table2[[Return Date]:[Return Date]]&gt;=AG$5)*(Table2[[Last Name]:[Last Name]]=$A54)*(Table2[[Event]:[Event]]="PME")),"PME",IF(SUMPRODUCT((Table2[[Start Date]:[Start Date]]&lt;=AG$5)*(Table2[[Return Date]:[Return Date]]&gt;=AG$5)*(Table2[[Last Name]:[Last Name]]=$A54)*(Table2[[Event]:[Event]]="Leave")),"LV","")))))))),0)</f>
        <v>PME</v>
      </c>
      <c r="AH54" s="28" t="str">
        <f>IF($A54&lt;&gt;"",IF(SUMPRODUCT((Table2[[Start Date]:[Start Date]]&lt;=AH$5)*(Table2[[Return Date]:[Return Date]]&gt;=AH$5)*(Table2[[Last Name]:[Last Name]]=$A54)*(Table2[[Event]:[Event]]="Deployed")),"DPLY",IF(SUMPRODUCT((Table2[[Start Date]:[Start Date]]&lt;=AH$5)*(Table2[[Return Date]:[Return Date]]&gt;=AH$5)*(Table2[[Last Name]:[Last Name]]=$A54)*(Table2[[Event]:[Event]]="TDY")),"TDY",IF(SUMPRODUCT((Table2[[Start Date]:[Start Date]]&lt;=AH$5)*(Table2[[Return Date]:[Return Date]]&gt;=AH$5)*(Table2[[Last Name]:[Last Name]]=$A54)*(Table2[[Event]:[Event]]="Quarters")),"QTRS",IF(SUMPRODUCT((Table2[[Start Date]:[Start Date]]&lt;=AH$5)*(Table2[[Return Date]:[Return Date]]&gt;=AH$5)*(Table2[[Last Name]:[Last Name]]=$A54)*(Table2[[Event]:[Event]]="Appt")),"APPT",IF(SUMPRODUCT((Table2[[Start Date]:[Start Date]]&lt;=AH$5)*(Table2[[Return Date]:[Return Date]]&gt;=AH$5)*(Table2[[Last Name]:[Last Name]]=$A54)*(Table2[[Event]:[Event]]="Bay Orderly")),"BO",IF(SUMPRODUCT((Table2[[Start Date]:[Start Date]]&lt;=AH$5)*(Table2[[Return Date]:[Return Date]]&gt;=AH$5)*(Table2[[Last Name]:[Last Name]]=$A54)*(Table2[[Event]:[Event]]="Training")),"TRN",IF(SUMPRODUCT((Table2[[Start Date]:[Start Date]]&lt;=AH$5)*(Table2[[Return Date]:[Return Date]]&gt;=AH$5)*(Table2[[Last Name]:[Last Name]]=$A54)*(Table2[[Event]:[Event]]="PME")),"PME",IF(SUMPRODUCT((Table2[[Start Date]:[Start Date]]&lt;=AH$5)*(Table2[[Return Date]:[Return Date]]&gt;=AH$5)*(Table2[[Last Name]:[Last Name]]=$A54)*(Table2[[Event]:[Event]]="Leave")),"LV","")))))))),0)</f>
        <v>PME</v>
      </c>
      <c r="AI54" s="61" t="str">
        <f>IF($A54&lt;&gt;"",IF(SUMPRODUCT((Table2[[Start Date]:[Start Date]]&lt;=AI$5)*(Table2[[Return Date]:[Return Date]]&gt;=AI$5)*(Table2[[Last Name]:[Last Name]]=$A54)*(Table2[[Event]:[Event]]="Deployed")),"DPLY",IF(SUMPRODUCT((Table2[[Start Date]:[Start Date]]&lt;=AI$5)*(Table2[[Return Date]:[Return Date]]&gt;=AI$5)*(Table2[[Last Name]:[Last Name]]=$A54)*(Table2[[Event]:[Event]]="TDY")),"TDY",IF(SUMPRODUCT((Table2[[Start Date]:[Start Date]]&lt;=AI$5)*(Table2[[Return Date]:[Return Date]]&gt;=AI$5)*(Table2[[Last Name]:[Last Name]]=$A54)*(Table2[[Event]:[Event]]="Quarters")),"QTRS",IF(SUMPRODUCT((Table2[[Start Date]:[Start Date]]&lt;=AI$5)*(Table2[[Return Date]:[Return Date]]&gt;=AI$5)*(Table2[[Last Name]:[Last Name]]=$A54)*(Table2[[Event]:[Event]]="Appt")),"APPT",IF(SUMPRODUCT((Table2[[Start Date]:[Start Date]]&lt;=AI$5)*(Table2[[Return Date]:[Return Date]]&gt;=AI$5)*(Table2[[Last Name]:[Last Name]]=$A54)*(Table2[[Event]:[Event]]="Bay Orderly")),"BO",IF(SUMPRODUCT((Table2[[Start Date]:[Start Date]]&lt;=AI$5)*(Table2[[Return Date]:[Return Date]]&gt;=AI$5)*(Table2[[Last Name]:[Last Name]]=$A54)*(Table2[[Event]:[Event]]="Training")),"TRN",IF(SUMPRODUCT((Table2[[Start Date]:[Start Date]]&lt;=AI$5)*(Table2[[Return Date]:[Return Date]]&gt;=AI$5)*(Table2[[Last Name]:[Last Name]]=$A54)*(Table2[[Event]:[Event]]="PME")),"PME",IF(SUMPRODUCT((Table2[[Start Date]:[Start Date]]&lt;=AI$5)*(Table2[[Return Date]:[Return Date]]&gt;=AI$5)*(Table2[[Last Name]:[Last Name]]=$A54)*(Table2[[Event]:[Event]]="Leave")),"LV","")))))))),0)</f>
        <v>PME</v>
      </c>
    </row>
    <row r="55" spans="1:35" x14ac:dyDescent="0.25">
      <c r="A55" s="74" t="s">
        <v>43</v>
      </c>
      <c r="B55" s="75" t="str">
        <f>IFERROR(INDEX(Table3[Rank],MATCH('Flight Schedule'!A55,Names,0)),"")</f>
        <v>SSgt</v>
      </c>
      <c r="C55" s="76">
        <f>_xlfn.IFNA(INDEX(Table3[Skill Level],MATCH($A55,Table3[Last Name],0)),"")</f>
        <v>5</v>
      </c>
      <c r="D55" s="77">
        <f>_xlfn.IFNA(INDEX(Table3[Deros],MATCH('Flight Schedule'!$A55,Table3[Last Name],0)),"")</f>
        <v>45107</v>
      </c>
      <c r="E55" s="28" t="str">
        <f>IF($A55&lt;&gt;"",IF(SUMPRODUCT((Table2[[Start Date]:[Start Date]]&lt;=E$5)*(Table2[[Return Date]:[Return Date]]&gt;=E$5)*(Table2[[Last Name]:[Last Name]]=$A55)*(Table2[[Event]:[Event]]="Deployed")),"DPLY",IF(SUMPRODUCT((Table2[[Start Date]:[Start Date]]&lt;=E$5)*(Table2[[Return Date]:[Return Date]]&gt;=E$5)*(Table2[[Last Name]:[Last Name]]=$A55)*(Table2[[Event]:[Event]]="TDY")),"TDY",IF(SUMPRODUCT((Table2[[Start Date]:[Start Date]]&lt;=E$5)*(Table2[[Return Date]:[Return Date]]&gt;=E$5)*(Table2[[Last Name]:[Last Name]]=$A55)*(Table2[[Event]:[Event]]="Quarters")),"QTRS",IF(SUMPRODUCT((Table2[[Start Date]:[Start Date]]&lt;=E$5)*(Table2[[Return Date]:[Return Date]]&gt;=E$5)*(Table2[[Last Name]:[Last Name]]=$A55)*(Table2[[Event]:[Event]]="Appt")),"APPT",IF(SUMPRODUCT((Table2[[Start Date]:[Start Date]]&lt;=E$5)*(Table2[[Return Date]:[Return Date]]&gt;=E$5)*(Table2[[Last Name]:[Last Name]]=$A55)*(Table2[[Event]:[Event]]="Bay Orderly")),"BO",IF(SUMPRODUCT((Table2[[Start Date]:[Start Date]]&lt;=E$5)*(Table2[[Return Date]:[Return Date]]&gt;=E$5)*(Table2[[Last Name]:[Last Name]]=$A55)*(Table2[[Event]:[Event]]="Training")),"TRN",IF(SUMPRODUCT((Table2[[Start Date]:[Start Date]]&lt;=E$5)*(Table2[[Return Date]:[Return Date]]&gt;=E$5)*(Table2[[Last Name]:[Last Name]]=$A55)*(Table2[[Event]:[Event]]="PME")),"PME",IF(SUMPRODUCT((Table2[[Start Date]:[Start Date]]&lt;=E$5)*(Table2[[Return Date]:[Return Date]]&gt;=E$5)*(Table2[[Last Name]:[Last Name]]=$A55)*(Table2[[Event]:[Event]]="Leave")),"LV","")))))))),0)</f>
        <v/>
      </c>
      <c r="F55" s="28" t="str">
        <f>IF($A55&lt;&gt;"",IF(SUMPRODUCT((Table2[[Start Date]:[Start Date]]&lt;=F$5)*(Table2[[Return Date]:[Return Date]]&gt;=F$5)*(Table2[[Last Name]:[Last Name]]=$A55)*(Table2[[Event]:[Event]]="Deployed")),"DPLY",IF(SUMPRODUCT((Table2[[Start Date]:[Start Date]]&lt;=F$5)*(Table2[[Return Date]:[Return Date]]&gt;=F$5)*(Table2[[Last Name]:[Last Name]]=$A55)*(Table2[[Event]:[Event]]="TDY")),"TDY",IF(SUMPRODUCT((Table2[[Start Date]:[Start Date]]&lt;=F$5)*(Table2[[Return Date]:[Return Date]]&gt;=F$5)*(Table2[[Last Name]:[Last Name]]=$A55)*(Table2[[Event]:[Event]]="Quarters")),"QTRS",IF(SUMPRODUCT((Table2[[Start Date]:[Start Date]]&lt;=F$5)*(Table2[[Return Date]:[Return Date]]&gt;=F$5)*(Table2[[Last Name]:[Last Name]]=$A55)*(Table2[[Event]:[Event]]="Appt")),"APPT",IF(SUMPRODUCT((Table2[[Start Date]:[Start Date]]&lt;=F$5)*(Table2[[Return Date]:[Return Date]]&gt;=F$5)*(Table2[[Last Name]:[Last Name]]=$A55)*(Table2[[Event]:[Event]]="Bay Orderly")),"BO",IF(SUMPRODUCT((Table2[[Start Date]:[Start Date]]&lt;=F$5)*(Table2[[Return Date]:[Return Date]]&gt;=F$5)*(Table2[[Last Name]:[Last Name]]=$A55)*(Table2[[Event]:[Event]]="Training")),"TRN",IF(SUMPRODUCT((Table2[[Start Date]:[Start Date]]&lt;=F$5)*(Table2[[Return Date]:[Return Date]]&gt;=F$5)*(Table2[[Last Name]:[Last Name]]=$A55)*(Table2[[Event]:[Event]]="PME")),"PME",IF(SUMPRODUCT((Table2[[Start Date]:[Start Date]]&lt;=F$5)*(Table2[[Return Date]:[Return Date]]&gt;=F$5)*(Table2[[Last Name]:[Last Name]]=$A55)*(Table2[[Event]:[Event]]="Leave")),"LV","")))))))),0)</f>
        <v/>
      </c>
      <c r="G55" s="28" t="str">
        <f>IF($A55&lt;&gt;"",IF(SUMPRODUCT((Table2[[Start Date]:[Start Date]]&lt;=G$5)*(Table2[[Return Date]:[Return Date]]&gt;=G$5)*(Table2[[Last Name]:[Last Name]]=$A55)*(Table2[[Event]:[Event]]="Deployed")),"DPLY",IF(SUMPRODUCT((Table2[[Start Date]:[Start Date]]&lt;=G$5)*(Table2[[Return Date]:[Return Date]]&gt;=G$5)*(Table2[[Last Name]:[Last Name]]=$A55)*(Table2[[Event]:[Event]]="TDY")),"TDY",IF(SUMPRODUCT((Table2[[Start Date]:[Start Date]]&lt;=G$5)*(Table2[[Return Date]:[Return Date]]&gt;=G$5)*(Table2[[Last Name]:[Last Name]]=$A55)*(Table2[[Event]:[Event]]="Quarters")),"QTRS",IF(SUMPRODUCT((Table2[[Start Date]:[Start Date]]&lt;=G$5)*(Table2[[Return Date]:[Return Date]]&gt;=G$5)*(Table2[[Last Name]:[Last Name]]=$A55)*(Table2[[Event]:[Event]]="Appt")),"APPT",IF(SUMPRODUCT((Table2[[Start Date]:[Start Date]]&lt;=G$5)*(Table2[[Return Date]:[Return Date]]&gt;=G$5)*(Table2[[Last Name]:[Last Name]]=$A55)*(Table2[[Event]:[Event]]="Bay Orderly")),"BO",IF(SUMPRODUCT((Table2[[Start Date]:[Start Date]]&lt;=G$5)*(Table2[[Return Date]:[Return Date]]&gt;=G$5)*(Table2[[Last Name]:[Last Name]]=$A55)*(Table2[[Event]:[Event]]="Training")),"TRN",IF(SUMPRODUCT((Table2[[Start Date]:[Start Date]]&lt;=G$5)*(Table2[[Return Date]:[Return Date]]&gt;=G$5)*(Table2[[Last Name]:[Last Name]]=$A55)*(Table2[[Event]:[Event]]="PME")),"PME",IF(SUMPRODUCT((Table2[[Start Date]:[Start Date]]&lt;=G$5)*(Table2[[Return Date]:[Return Date]]&gt;=G$5)*(Table2[[Last Name]:[Last Name]]=$A55)*(Table2[[Event]:[Event]]="Leave")),"LV","")))))))),0)</f>
        <v/>
      </c>
      <c r="H55" s="28" t="str">
        <f>IF($A55&lt;&gt;"",IF(SUMPRODUCT((Table2[[Start Date]:[Start Date]]&lt;=H$5)*(Table2[[Return Date]:[Return Date]]&gt;=H$5)*(Table2[[Last Name]:[Last Name]]=$A55)*(Table2[[Event]:[Event]]="Deployed")),"DPLY",IF(SUMPRODUCT((Table2[[Start Date]:[Start Date]]&lt;=H$5)*(Table2[[Return Date]:[Return Date]]&gt;=H$5)*(Table2[[Last Name]:[Last Name]]=$A55)*(Table2[[Event]:[Event]]="TDY")),"TDY",IF(SUMPRODUCT((Table2[[Start Date]:[Start Date]]&lt;=H$5)*(Table2[[Return Date]:[Return Date]]&gt;=H$5)*(Table2[[Last Name]:[Last Name]]=$A55)*(Table2[[Event]:[Event]]="Quarters")),"QTRS",IF(SUMPRODUCT((Table2[[Start Date]:[Start Date]]&lt;=H$5)*(Table2[[Return Date]:[Return Date]]&gt;=H$5)*(Table2[[Last Name]:[Last Name]]=$A55)*(Table2[[Event]:[Event]]="Appt")),"APPT",IF(SUMPRODUCT((Table2[[Start Date]:[Start Date]]&lt;=H$5)*(Table2[[Return Date]:[Return Date]]&gt;=H$5)*(Table2[[Last Name]:[Last Name]]=$A55)*(Table2[[Event]:[Event]]="Bay Orderly")),"BO",IF(SUMPRODUCT((Table2[[Start Date]:[Start Date]]&lt;=H$5)*(Table2[[Return Date]:[Return Date]]&gt;=H$5)*(Table2[[Last Name]:[Last Name]]=$A55)*(Table2[[Event]:[Event]]="Training")),"TRN",IF(SUMPRODUCT((Table2[[Start Date]:[Start Date]]&lt;=H$5)*(Table2[[Return Date]:[Return Date]]&gt;=H$5)*(Table2[[Last Name]:[Last Name]]=$A55)*(Table2[[Event]:[Event]]="PME")),"PME",IF(SUMPRODUCT((Table2[[Start Date]:[Start Date]]&lt;=H$5)*(Table2[[Return Date]:[Return Date]]&gt;=H$5)*(Table2[[Last Name]:[Last Name]]=$A55)*(Table2[[Event]:[Event]]="Leave")),"LV","")))))))),0)</f>
        <v/>
      </c>
      <c r="I55" s="28" t="str">
        <f>IF($A55&lt;&gt;"",IF(SUMPRODUCT((Table2[[Start Date]:[Start Date]]&lt;=I$5)*(Table2[[Return Date]:[Return Date]]&gt;=I$5)*(Table2[[Last Name]:[Last Name]]=$A55)*(Table2[[Event]:[Event]]="Deployed")),"DPLY",IF(SUMPRODUCT((Table2[[Start Date]:[Start Date]]&lt;=I$5)*(Table2[[Return Date]:[Return Date]]&gt;=I$5)*(Table2[[Last Name]:[Last Name]]=$A55)*(Table2[[Event]:[Event]]="TDY")),"TDY",IF(SUMPRODUCT((Table2[[Start Date]:[Start Date]]&lt;=I$5)*(Table2[[Return Date]:[Return Date]]&gt;=I$5)*(Table2[[Last Name]:[Last Name]]=$A55)*(Table2[[Event]:[Event]]="Quarters")),"QTRS",IF(SUMPRODUCT((Table2[[Start Date]:[Start Date]]&lt;=I$5)*(Table2[[Return Date]:[Return Date]]&gt;=I$5)*(Table2[[Last Name]:[Last Name]]=$A55)*(Table2[[Event]:[Event]]="Appt")),"APPT",IF(SUMPRODUCT((Table2[[Start Date]:[Start Date]]&lt;=I$5)*(Table2[[Return Date]:[Return Date]]&gt;=I$5)*(Table2[[Last Name]:[Last Name]]=$A55)*(Table2[[Event]:[Event]]="Bay Orderly")),"BO",IF(SUMPRODUCT((Table2[[Start Date]:[Start Date]]&lt;=I$5)*(Table2[[Return Date]:[Return Date]]&gt;=I$5)*(Table2[[Last Name]:[Last Name]]=$A55)*(Table2[[Event]:[Event]]="Training")),"TRN",IF(SUMPRODUCT((Table2[[Start Date]:[Start Date]]&lt;=I$5)*(Table2[[Return Date]:[Return Date]]&gt;=I$5)*(Table2[[Last Name]:[Last Name]]=$A55)*(Table2[[Event]:[Event]]="PME")),"PME",IF(SUMPRODUCT((Table2[[Start Date]:[Start Date]]&lt;=I$5)*(Table2[[Return Date]:[Return Date]]&gt;=I$5)*(Table2[[Last Name]:[Last Name]]=$A55)*(Table2[[Event]:[Event]]="Leave")),"LV","")))))))),0)</f>
        <v/>
      </c>
      <c r="J55" s="28" t="str">
        <f>IF($A55&lt;&gt;"",IF(SUMPRODUCT((Table2[[Start Date]:[Start Date]]&lt;=J$5)*(Table2[[Return Date]:[Return Date]]&gt;=J$5)*(Table2[[Last Name]:[Last Name]]=$A55)*(Table2[[Event]:[Event]]="Deployed")),"DPLY",IF(SUMPRODUCT((Table2[[Start Date]:[Start Date]]&lt;=J$5)*(Table2[[Return Date]:[Return Date]]&gt;=J$5)*(Table2[[Last Name]:[Last Name]]=$A55)*(Table2[[Event]:[Event]]="TDY")),"TDY",IF(SUMPRODUCT((Table2[[Start Date]:[Start Date]]&lt;=J$5)*(Table2[[Return Date]:[Return Date]]&gt;=J$5)*(Table2[[Last Name]:[Last Name]]=$A55)*(Table2[[Event]:[Event]]="Quarters")),"QTRS",IF(SUMPRODUCT((Table2[[Start Date]:[Start Date]]&lt;=J$5)*(Table2[[Return Date]:[Return Date]]&gt;=J$5)*(Table2[[Last Name]:[Last Name]]=$A55)*(Table2[[Event]:[Event]]="Appt")),"APPT",IF(SUMPRODUCT((Table2[[Start Date]:[Start Date]]&lt;=J$5)*(Table2[[Return Date]:[Return Date]]&gt;=J$5)*(Table2[[Last Name]:[Last Name]]=$A55)*(Table2[[Event]:[Event]]="Bay Orderly")),"BO",IF(SUMPRODUCT((Table2[[Start Date]:[Start Date]]&lt;=J$5)*(Table2[[Return Date]:[Return Date]]&gt;=J$5)*(Table2[[Last Name]:[Last Name]]=$A55)*(Table2[[Event]:[Event]]="Training")),"TRN",IF(SUMPRODUCT((Table2[[Start Date]:[Start Date]]&lt;=J$5)*(Table2[[Return Date]:[Return Date]]&gt;=J$5)*(Table2[[Last Name]:[Last Name]]=$A55)*(Table2[[Event]:[Event]]="PME")),"PME",IF(SUMPRODUCT((Table2[[Start Date]:[Start Date]]&lt;=J$5)*(Table2[[Return Date]:[Return Date]]&gt;=J$5)*(Table2[[Last Name]:[Last Name]]=$A55)*(Table2[[Event]:[Event]]="Leave")),"LV","")))))))),0)</f>
        <v/>
      </c>
      <c r="K55" s="28" t="str">
        <f>IF($A55&lt;&gt;"",IF(SUMPRODUCT((Table2[[Start Date]:[Start Date]]&lt;=K$5)*(Table2[[Return Date]:[Return Date]]&gt;=K$5)*(Table2[[Last Name]:[Last Name]]=$A55)*(Table2[[Event]:[Event]]="Deployed")),"DPLY",IF(SUMPRODUCT((Table2[[Start Date]:[Start Date]]&lt;=K$5)*(Table2[[Return Date]:[Return Date]]&gt;=K$5)*(Table2[[Last Name]:[Last Name]]=$A55)*(Table2[[Event]:[Event]]="TDY")),"TDY",IF(SUMPRODUCT((Table2[[Start Date]:[Start Date]]&lt;=K$5)*(Table2[[Return Date]:[Return Date]]&gt;=K$5)*(Table2[[Last Name]:[Last Name]]=$A55)*(Table2[[Event]:[Event]]="Quarters")),"QTRS",IF(SUMPRODUCT((Table2[[Start Date]:[Start Date]]&lt;=K$5)*(Table2[[Return Date]:[Return Date]]&gt;=K$5)*(Table2[[Last Name]:[Last Name]]=$A55)*(Table2[[Event]:[Event]]="Appt")),"APPT",IF(SUMPRODUCT((Table2[[Start Date]:[Start Date]]&lt;=K$5)*(Table2[[Return Date]:[Return Date]]&gt;=K$5)*(Table2[[Last Name]:[Last Name]]=$A55)*(Table2[[Event]:[Event]]="Bay Orderly")),"BO",IF(SUMPRODUCT((Table2[[Start Date]:[Start Date]]&lt;=K$5)*(Table2[[Return Date]:[Return Date]]&gt;=K$5)*(Table2[[Last Name]:[Last Name]]=$A55)*(Table2[[Event]:[Event]]="Training")),"TRN",IF(SUMPRODUCT((Table2[[Start Date]:[Start Date]]&lt;=K$5)*(Table2[[Return Date]:[Return Date]]&gt;=K$5)*(Table2[[Last Name]:[Last Name]]=$A55)*(Table2[[Event]:[Event]]="PME")),"PME",IF(SUMPRODUCT((Table2[[Start Date]:[Start Date]]&lt;=K$5)*(Table2[[Return Date]:[Return Date]]&gt;=K$5)*(Table2[[Last Name]:[Last Name]]=$A55)*(Table2[[Event]:[Event]]="Leave")),"LV","")))))))),0)</f>
        <v/>
      </c>
      <c r="L55" s="28" t="str">
        <f>IF($A55&lt;&gt;"",IF(SUMPRODUCT((Table2[[Start Date]:[Start Date]]&lt;=L$5)*(Table2[[Return Date]:[Return Date]]&gt;=L$5)*(Table2[[Last Name]:[Last Name]]=$A55)*(Table2[[Event]:[Event]]="Deployed")),"DPLY",IF(SUMPRODUCT((Table2[[Start Date]:[Start Date]]&lt;=L$5)*(Table2[[Return Date]:[Return Date]]&gt;=L$5)*(Table2[[Last Name]:[Last Name]]=$A55)*(Table2[[Event]:[Event]]="TDY")),"TDY",IF(SUMPRODUCT((Table2[[Start Date]:[Start Date]]&lt;=L$5)*(Table2[[Return Date]:[Return Date]]&gt;=L$5)*(Table2[[Last Name]:[Last Name]]=$A55)*(Table2[[Event]:[Event]]="Quarters")),"QTRS",IF(SUMPRODUCT((Table2[[Start Date]:[Start Date]]&lt;=L$5)*(Table2[[Return Date]:[Return Date]]&gt;=L$5)*(Table2[[Last Name]:[Last Name]]=$A55)*(Table2[[Event]:[Event]]="Appt")),"APPT",IF(SUMPRODUCT((Table2[[Start Date]:[Start Date]]&lt;=L$5)*(Table2[[Return Date]:[Return Date]]&gt;=L$5)*(Table2[[Last Name]:[Last Name]]=$A55)*(Table2[[Event]:[Event]]="Bay Orderly")),"BO",IF(SUMPRODUCT((Table2[[Start Date]:[Start Date]]&lt;=L$5)*(Table2[[Return Date]:[Return Date]]&gt;=L$5)*(Table2[[Last Name]:[Last Name]]=$A55)*(Table2[[Event]:[Event]]="Training")),"TRN",IF(SUMPRODUCT((Table2[[Start Date]:[Start Date]]&lt;=L$5)*(Table2[[Return Date]:[Return Date]]&gt;=L$5)*(Table2[[Last Name]:[Last Name]]=$A55)*(Table2[[Event]:[Event]]="PME")),"PME",IF(SUMPRODUCT((Table2[[Start Date]:[Start Date]]&lt;=L$5)*(Table2[[Return Date]:[Return Date]]&gt;=L$5)*(Table2[[Last Name]:[Last Name]]=$A55)*(Table2[[Event]:[Event]]="Leave")),"LV","")))))))),0)</f>
        <v/>
      </c>
      <c r="M55" s="28" t="str">
        <f>IF($A55&lt;&gt;"",IF(SUMPRODUCT((Table2[[Start Date]:[Start Date]]&lt;=M$5)*(Table2[[Return Date]:[Return Date]]&gt;=M$5)*(Table2[[Last Name]:[Last Name]]=$A55)*(Table2[[Event]:[Event]]="Deployed")),"DPLY",IF(SUMPRODUCT((Table2[[Start Date]:[Start Date]]&lt;=M$5)*(Table2[[Return Date]:[Return Date]]&gt;=M$5)*(Table2[[Last Name]:[Last Name]]=$A55)*(Table2[[Event]:[Event]]="TDY")),"TDY",IF(SUMPRODUCT((Table2[[Start Date]:[Start Date]]&lt;=M$5)*(Table2[[Return Date]:[Return Date]]&gt;=M$5)*(Table2[[Last Name]:[Last Name]]=$A55)*(Table2[[Event]:[Event]]="Quarters")),"QTRS",IF(SUMPRODUCT((Table2[[Start Date]:[Start Date]]&lt;=M$5)*(Table2[[Return Date]:[Return Date]]&gt;=M$5)*(Table2[[Last Name]:[Last Name]]=$A55)*(Table2[[Event]:[Event]]="Appt")),"APPT",IF(SUMPRODUCT((Table2[[Start Date]:[Start Date]]&lt;=M$5)*(Table2[[Return Date]:[Return Date]]&gt;=M$5)*(Table2[[Last Name]:[Last Name]]=$A55)*(Table2[[Event]:[Event]]="Bay Orderly")),"BO",IF(SUMPRODUCT((Table2[[Start Date]:[Start Date]]&lt;=M$5)*(Table2[[Return Date]:[Return Date]]&gt;=M$5)*(Table2[[Last Name]:[Last Name]]=$A55)*(Table2[[Event]:[Event]]="Training")),"TRN",IF(SUMPRODUCT((Table2[[Start Date]:[Start Date]]&lt;=M$5)*(Table2[[Return Date]:[Return Date]]&gt;=M$5)*(Table2[[Last Name]:[Last Name]]=$A55)*(Table2[[Event]:[Event]]="PME")),"PME",IF(SUMPRODUCT((Table2[[Start Date]:[Start Date]]&lt;=M$5)*(Table2[[Return Date]:[Return Date]]&gt;=M$5)*(Table2[[Last Name]:[Last Name]]=$A55)*(Table2[[Event]:[Event]]="Leave")),"LV","")))))))),0)</f>
        <v/>
      </c>
      <c r="N55" s="28" t="str">
        <f>IF($A55&lt;&gt;"",IF(SUMPRODUCT((Table2[[Start Date]:[Start Date]]&lt;=N$5)*(Table2[[Return Date]:[Return Date]]&gt;=N$5)*(Table2[[Last Name]:[Last Name]]=$A55)*(Table2[[Event]:[Event]]="Deployed")),"DPLY",IF(SUMPRODUCT((Table2[[Start Date]:[Start Date]]&lt;=N$5)*(Table2[[Return Date]:[Return Date]]&gt;=N$5)*(Table2[[Last Name]:[Last Name]]=$A55)*(Table2[[Event]:[Event]]="TDY")),"TDY",IF(SUMPRODUCT((Table2[[Start Date]:[Start Date]]&lt;=N$5)*(Table2[[Return Date]:[Return Date]]&gt;=N$5)*(Table2[[Last Name]:[Last Name]]=$A55)*(Table2[[Event]:[Event]]="Quarters")),"QTRS",IF(SUMPRODUCT((Table2[[Start Date]:[Start Date]]&lt;=N$5)*(Table2[[Return Date]:[Return Date]]&gt;=N$5)*(Table2[[Last Name]:[Last Name]]=$A55)*(Table2[[Event]:[Event]]="Appt")),"APPT",IF(SUMPRODUCT((Table2[[Start Date]:[Start Date]]&lt;=N$5)*(Table2[[Return Date]:[Return Date]]&gt;=N$5)*(Table2[[Last Name]:[Last Name]]=$A55)*(Table2[[Event]:[Event]]="Bay Orderly")),"BO",IF(SUMPRODUCT((Table2[[Start Date]:[Start Date]]&lt;=N$5)*(Table2[[Return Date]:[Return Date]]&gt;=N$5)*(Table2[[Last Name]:[Last Name]]=$A55)*(Table2[[Event]:[Event]]="Training")),"TRN",IF(SUMPRODUCT((Table2[[Start Date]:[Start Date]]&lt;=N$5)*(Table2[[Return Date]:[Return Date]]&gt;=N$5)*(Table2[[Last Name]:[Last Name]]=$A55)*(Table2[[Event]:[Event]]="PME")),"PME",IF(SUMPRODUCT((Table2[[Start Date]:[Start Date]]&lt;=N$5)*(Table2[[Return Date]:[Return Date]]&gt;=N$5)*(Table2[[Last Name]:[Last Name]]=$A55)*(Table2[[Event]:[Event]]="Leave")),"LV","")))))))),0)</f>
        <v>LV</v>
      </c>
      <c r="O55" s="28" t="str">
        <f>IF($A55&lt;&gt;"",IF(SUMPRODUCT((Table2[[Start Date]:[Start Date]]&lt;=O$5)*(Table2[[Return Date]:[Return Date]]&gt;=O$5)*(Table2[[Last Name]:[Last Name]]=$A55)*(Table2[[Event]:[Event]]="Deployed")),"DPLY",IF(SUMPRODUCT((Table2[[Start Date]:[Start Date]]&lt;=O$5)*(Table2[[Return Date]:[Return Date]]&gt;=O$5)*(Table2[[Last Name]:[Last Name]]=$A55)*(Table2[[Event]:[Event]]="TDY")),"TDY",IF(SUMPRODUCT((Table2[[Start Date]:[Start Date]]&lt;=O$5)*(Table2[[Return Date]:[Return Date]]&gt;=O$5)*(Table2[[Last Name]:[Last Name]]=$A55)*(Table2[[Event]:[Event]]="Quarters")),"QTRS",IF(SUMPRODUCT((Table2[[Start Date]:[Start Date]]&lt;=O$5)*(Table2[[Return Date]:[Return Date]]&gt;=O$5)*(Table2[[Last Name]:[Last Name]]=$A55)*(Table2[[Event]:[Event]]="Appt")),"APPT",IF(SUMPRODUCT((Table2[[Start Date]:[Start Date]]&lt;=O$5)*(Table2[[Return Date]:[Return Date]]&gt;=O$5)*(Table2[[Last Name]:[Last Name]]=$A55)*(Table2[[Event]:[Event]]="Bay Orderly")),"BO",IF(SUMPRODUCT((Table2[[Start Date]:[Start Date]]&lt;=O$5)*(Table2[[Return Date]:[Return Date]]&gt;=O$5)*(Table2[[Last Name]:[Last Name]]=$A55)*(Table2[[Event]:[Event]]="Training")),"TRN",IF(SUMPRODUCT((Table2[[Start Date]:[Start Date]]&lt;=O$5)*(Table2[[Return Date]:[Return Date]]&gt;=O$5)*(Table2[[Last Name]:[Last Name]]=$A55)*(Table2[[Event]:[Event]]="PME")),"PME",IF(SUMPRODUCT((Table2[[Start Date]:[Start Date]]&lt;=O$5)*(Table2[[Return Date]:[Return Date]]&gt;=O$5)*(Table2[[Last Name]:[Last Name]]=$A55)*(Table2[[Event]:[Event]]="Leave")),"LV","")))))))),0)</f>
        <v/>
      </c>
      <c r="P55" s="28" t="str">
        <f>IF($A55&lt;&gt;"",IF(SUMPRODUCT((Table2[[Start Date]:[Start Date]]&lt;=P$5)*(Table2[[Return Date]:[Return Date]]&gt;=P$5)*(Table2[[Last Name]:[Last Name]]=$A55)*(Table2[[Event]:[Event]]="Deployed")),"DPLY",IF(SUMPRODUCT((Table2[[Start Date]:[Start Date]]&lt;=P$5)*(Table2[[Return Date]:[Return Date]]&gt;=P$5)*(Table2[[Last Name]:[Last Name]]=$A55)*(Table2[[Event]:[Event]]="TDY")),"TDY",IF(SUMPRODUCT((Table2[[Start Date]:[Start Date]]&lt;=P$5)*(Table2[[Return Date]:[Return Date]]&gt;=P$5)*(Table2[[Last Name]:[Last Name]]=$A55)*(Table2[[Event]:[Event]]="Quarters")),"QTRS",IF(SUMPRODUCT((Table2[[Start Date]:[Start Date]]&lt;=P$5)*(Table2[[Return Date]:[Return Date]]&gt;=P$5)*(Table2[[Last Name]:[Last Name]]=$A55)*(Table2[[Event]:[Event]]="Appt")),"APPT",IF(SUMPRODUCT((Table2[[Start Date]:[Start Date]]&lt;=P$5)*(Table2[[Return Date]:[Return Date]]&gt;=P$5)*(Table2[[Last Name]:[Last Name]]=$A55)*(Table2[[Event]:[Event]]="Bay Orderly")),"BO",IF(SUMPRODUCT((Table2[[Start Date]:[Start Date]]&lt;=P$5)*(Table2[[Return Date]:[Return Date]]&gt;=P$5)*(Table2[[Last Name]:[Last Name]]=$A55)*(Table2[[Event]:[Event]]="Training")),"TRN",IF(SUMPRODUCT((Table2[[Start Date]:[Start Date]]&lt;=P$5)*(Table2[[Return Date]:[Return Date]]&gt;=P$5)*(Table2[[Last Name]:[Last Name]]=$A55)*(Table2[[Event]:[Event]]="PME")),"PME",IF(SUMPRODUCT((Table2[[Start Date]:[Start Date]]&lt;=P$5)*(Table2[[Return Date]:[Return Date]]&gt;=P$5)*(Table2[[Last Name]:[Last Name]]=$A55)*(Table2[[Event]:[Event]]="Leave")),"LV","")))))))),0)</f>
        <v/>
      </c>
      <c r="Q55" s="28" t="str">
        <f>IF($A55&lt;&gt;"",IF(SUMPRODUCT((Table2[[Start Date]:[Start Date]]&lt;=Q$5)*(Table2[[Return Date]:[Return Date]]&gt;=Q$5)*(Table2[[Last Name]:[Last Name]]=$A55)*(Table2[[Event]:[Event]]="Deployed")),"DPLY",IF(SUMPRODUCT((Table2[[Start Date]:[Start Date]]&lt;=Q$5)*(Table2[[Return Date]:[Return Date]]&gt;=Q$5)*(Table2[[Last Name]:[Last Name]]=$A55)*(Table2[[Event]:[Event]]="TDY")),"TDY",IF(SUMPRODUCT((Table2[[Start Date]:[Start Date]]&lt;=Q$5)*(Table2[[Return Date]:[Return Date]]&gt;=Q$5)*(Table2[[Last Name]:[Last Name]]=$A55)*(Table2[[Event]:[Event]]="Quarters")),"QTRS",IF(SUMPRODUCT((Table2[[Start Date]:[Start Date]]&lt;=Q$5)*(Table2[[Return Date]:[Return Date]]&gt;=Q$5)*(Table2[[Last Name]:[Last Name]]=$A55)*(Table2[[Event]:[Event]]="Appt")),"APPT",IF(SUMPRODUCT((Table2[[Start Date]:[Start Date]]&lt;=Q$5)*(Table2[[Return Date]:[Return Date]]&gt;=Q$5)*(Table2[[Last Name]:[Last Name]]=$A55)*(Table2[[Event]:[Event]]="Bay Orderly")),"BO",IF(SUMPRODUCT((Table2[[Start Date]:[Start Date]]&lt;=Q$5)*(Table2[[Return Date]:[Return Date]]&gt;=Q$5)*(Table2[[Last Name]:[Last Name]]=$A55)*(Table2[[Event]:[Event]]="Training")),"TRN",IF(SUMPRODUCT((Table2[[Start Date]:[Start Date]]&lt;=Q$5)*(Table2[[Return Date]:[Return Date]]&gt;=Q$5)*(Table2[[Last Name]:[Last Name]]=$A55)*(Table2[[Event]:[Event]]="PME")),"PME",IF(SUMPRODUCT((Table2[[Start Date]:[Start Date]]&lt;=Q$5)*(Table2[[Return Date]:[Return Date]]&gt;=Q$5)*(Table2[[Last Name]:[Last Name]]=$A55)*(Table2[[Event]:[Event]]="Leave")),"LV","")))))))),0)</f>
        <v/>
      </c>
      <c r="R55" s="28" t="str">
        <f>IF($A55&lt;&gt;"",IF(SUMPRODUCT((Table2[[Start Date]:[Start Date]]&lt;=R$5)*(Table2[[Return Date]:[Return Date]]&gt;=R$5)*(Table2[[Last Name]:[Last Name]]=$A55)*(Table2[[Event]:[Event]]="Deployed")),"DPLY",IF(SUMPRODUCT((Table2[[Start Date]:[Start Date]]&lt;=R$5)*(Table2[[Return Date]:[Return Date]]&gt;=R$5)*(Table2[[Last Name]:[Last Name]]=$A55)*(Table2[[Event]:[Event]]="TDY")),"TDY",IF(SUMPRODUCT((Table2[[Start Date]:[Start Date]]&lt;=R$5)*(Table2[[Return Date]:[Return Date]]&gt;=R$5)*(Table2[[Last Name]:[Last Name]]=$A55)*(Table2[[Event]:[Event]]="Quarters")),"QTRS",IF(SUMPRODUCT((Table2[[Start Date]:[Start Date]]&lt;=R$5)*(Table2[[Return Date]:[Return Date]]&gt;=R$5)*(Table2[[Last Name]:[Last Name]]=$A55)*(Table2[[Event]:[Event]]="Appt")),"APPT",IF(SUMPRODUCT((Table2[[Start Date]:[Start Date]]&lt;=R$5)*(Table2[[Return Date]:[Return Date]]&gt;=R$5)*(Table2[[Last Name]:[Last Name]]=$A55)*(Table2[[Event]:[Event]]="Bay Orderly")),"BO",IF(SUMPRODUCT((Table2[[Start Date]:[Start Date]]&lt;=R$5)*(Table2[[Return Date]:[Return Date]]&gt;=R$5)*(Table2[[Last Name]:[Last Name]]=$A55)*(Table2[[Event]:[Event]]="Training")),"TRN",IF(SUMPRODUCT((Table2[[Start Date]:[Start Date]]&lt;=R$5)*(Table2[[Return Date]:[Return Date]]&gt;=R$5)*(Table2[[Last Name]:[Last Name]]=$A55)*(Table2[[Event]:[Event]]="PME")),"PME",IF(SUMPRODUCT((Table2[[Start Date]:[Start Date]]&lt;=R$5)*(Table2[[Return Date]:[Return Date]]&gt;=R$5)*(Table2[[Last Name]:[Last Name]]=$A55)*(Table2[[Event]:[Event]]="Leave")),"LV","")))))))),0)</f>
        <v/>
      </c>
      <c r="S55" s="28" t="str">
        <f>IF($A55&lt;&gt;"",IF(SUMPRODUCT((Table2[[Start Date]:[Start Date]]&lt;=S$5)*(Table2[[Return Date]:[Return Date]]&gt;=S$5)*(Table2[[Last Name]:[Last Name]]=$A55)*(Table2[[Event]:[Event]]="Deployed")),"DPLY",IF(SUMPRODUCT((Table2[[Start Date]:[Start Date]]&lt;=S$5)*(Table2[[Return Date]:[Return Date]]&gt;=S$5)*(Table2[[Last Name]:[Last Name]]=$A55)*(Table2[[Event]:[Event]]="TDY")),"TDY",IF(SUMPRODUCT((Table2[[Start Date]:[Start Date]]&lt;=S$5)*(Table2[[Return Date]:[Return Date]]&gt;=S$5)*(Table2[[Last Name]:[Last Name]]=$A55)*(Table2[[Event]:[Event]]="Quarters")),"QTRS",IF(SUMPRODUCT((Table2[[Start Date]:[Start Date]]&lt;=S$5)*(Table2[[Return Date]:[Return Date]]&gt;=S$5)*(Table2[[Last Name]:[Last Name]]=$A55)*(Table2[[Event]:[Event]]="Appt")),"APPT",IF(SUMPRODUCT((Table2[[Start Date]:[Start Date]]&lt;=S$5)*(Table2[[Return Date]:[Return Date]]&gt;=S$5)*(Table2[[Last Name]:[Last Name]]=$A55)*(Table2[[Event]:[Event]]="Bay Orderly")),"BO",IF(SUMPRODUCT((Table2[[Start Date]:[Start Date]]&lt;=S$5)*(Table2[[Return Date]:[Return Date]]&gt;=S$5)*(Table2[[Last Name]:[Last Name]]=$A55)*(Table2[[Event]:[Event]]="Training")),"TRN",IF(SUMPRODUCT((Table2[[Start Date]:[Start Date]]&lt;=S$5)*(Table2[[Return Date]:[Return Date]]&gt;=S$5)*(Table2[[Last Name]:[Last Name]]=$A55)*(Table2[[Event]:[Event]]="PME")),"PME",IF(SUMPRODUCT((Table2[[Start Date]:[Start Date]]&lt;=S$5)*(Table2[[Return Date]:[Return Date]]&gt;=S$5)*(Table2[[Last Name]:[Last Name]]=$A55)*(Table2[[Event]:[Event]]="Leave")),"LV","")))))))),0)</f>
        <v/>
      </c>
      <c r="T55" s="28" t="str">
        <f>IF($A55&lt;&gt;"",IF(SUMPRODUCT((Table2[[Start Date]:[Start Date]]&lt;=T$5)*(Table2[[Return Date]:[Return Date]]&gt;=T$5)*(Table2[[Last Name]:[Last Name]]=$A55)*(Table2[[Event]:[Event]]="Deployed")),"DPLY",IF(SUMPRODUCT((Table2[[Start Date]:[Start Date]]&lt;=T$5)*(Table2[[Return Date]:[Return Date]]&gt;=T$5)*(Table2[[Last Name]:[Last Name]]=$A55)*(Table2[[Event]:[Event]]="TDY")),"TDY",IF(SUMPRODUCT((Table2[[Start Date]:[Start Date]]&lt;=T$5)*(Table2[[Return Date]:[Return Date]]&gt;=T$5)*(Table2[[Last Name]:[Last Name]]=$A55)*(Table2[[Event]:[Event]]="Quarters")),"QTRS",IF(SUMPRODUCT((Table2[[Start Date]:[Start Date]]&lt;=T$5)*(Table2[[Return Date]:[Return Date]]&gt;=T$5)*(Table2[[Last Name]:[Last Name]]=$A55)*(Table2[[Event]:[Event]]="Appt")),"APPT",IF(SUMPRODUCT((Table2[[Start Date]:[Start Date]]&lt;=T$5)*(Table2[[Return Date]:[Return Date]]&gt;=T$5)*(Table2[[Last Name]:[Last Name]]=$A55)*(Table2[[Event]:[Event]]="Bay Orderly")),"BO",IF(SUMPRODUCT((Table2[[Start Date]:[Start Date]]&lt;=T$5)*(Table2[[Return Date]:[Return Date]]&gt;=T$5)*(Table2[[Last Name]:[Last Name]]=$A55)*(Table2[[Event]:[Event]]="Training")),"TRN",IF(SUMPRODUCT((Table2[[Start Date]:[Start Date]]&lt;=T$5)*(Table2[[Return Date]:[Return Date]]&gt;=T$5)*(Table2[[Last Name]:[Last Name]]=$A55)*(Table2[[Event]:[Event]]="PME")),"PME",IF(SUMPRODUCT((Table2[[Start Date]:[Start Date]]&lt;=T$5)*(Table2[[Return Date]:[Return Date]]&gt;=T$5)*(Table2[[Last Name]:[Last Name]]=$A55)*(Table2[[Event]:[Event]]="Leave")),"LV","")))))))),0)</f>
        <v/>
      </c>
      <c r="U55" s="28" t="str">
        <f>IF($A55&lt;&gt;"",IF(SUMPRODUCT((Table2[[Start Date]:[Start Date]]&lt;=U$5)*(Table2[[Return Date]:[Return Date]]&gt;=U$5)*(Table2[[Last Name]:[Last Name]]=$A55)*(Table2[[Event]:[Event]]="Deployed")),"DPLY",IF(SUMPRODUCT((Table2[[Start Date]:[Start Date]]&lt;=U$5)*(Table2[[Return Date]:[Return Date]]&gt;=U$5)*(Table2[[Last Name]:[Last Name]]=$A55)*(Table2[[Event]:[Event]]="TDY")),"TDY",IF(SUMPRODUCT((Table2[[Start Date]:[Start Date]]&lt;=U$5)*(Table2[[Return Date]:[Return Date]]&gt;=U$5)*(Table2[[Last Name]:[Last Name]]=$A55)*(Table2[[Event]:[Event]]="Quarters")),"QTRS",IF(SUMPRODUCT((Table2[[Start Date]:[Start Date]]&lt;=U$5)*(Table2[[Return Date]:[Return Date]]&gt;=U$5)*(Table2[[Last Name]:[Last Name]]=$A55)*(Table2[[Event]:[Event]]="Appt")),"APPT",IF(SUMPRODUCT((Table2[[Start Date]:[Start Date]]&lt;=U$5)*(Table2[[Return Date]:[Return Date]]&gt;=U$5)*(Table2[[Last Name]:[Last Name]]=$A55)*(Table2[[Event]:[Event]]="Bay Orderly")),"BO",IF(SUMPRODUCT((Table2[[Start Date]:[Start Date]]&lt;=U$5)*(Table2[[Return Date]:[Return Date]]&gt;=U$5)*(Table2[[Last Name]:[Last Name]]=$A55)*(Table2[[Event]:[Event]]="Training")),"TRN",IF(SUMPRODUCT((Table2[[Start Date]:[Start Date]]&lt;=U$5)*(Table2[[Return Date]:[Return Date]]&gt;=U$5)*(Table2[[Last Name]:[Last Name]]=$A55)*(Table2[[Event]:[Event]]="PME")),"PME",IF(SUMPRODUCT((Table2[[Start Date]:[Start Date]]&lt;=U$5)*(Table2[[Return Date]:[Return Date]]&gt;=U$5)*(Table2[[Last Name]:[Last Name]]=$A55)*(Table2[[Event]:[Event]]="Leave")),"LV","")))))))),0)</f>
        <v/>
      </c>
      <c r="V55" s="28" t="str">
        <f>IF($A55&lt;&gt;"",IF(SUMPRODUCT((Table2[[Start Date]:[Start Date]]&lt;=V$5)*(Table2[[Return Date]:[Return Date]]&gt;=V$5)*(Table2[[Last Name]:[Last Name]]=$A55)*(Table2[[Event]:[Event]]="Deployed")),"DPLY",IF(SUMPRODUCT((Table2[[Start Date]:[Start Date]]&lt;=V$5)*(Table2[[Return Date]:[Return Date]]&gt;=V$5)*(Table2[[Last Name]:[Last Name]]=$A55)*(Table2[[Event]:[Event]]="TDY")),"TDY",IF(SUMPRODUCT((Table2[[Start Date]:[Start Date]]&lt;=V$5)*(Table2[[Return Date]:[Return Date]]&gt;=V$5)*(Table2[[Last Name]:[Last Name]]=$A55)*(Table2[[Event]:[Event]]="Quarters")),"QTRS",IF(SUMPRODUCT((Table2[[Start Date]:[Start Date]]&lt;=V$5)*(Table2[[Return Date]:[Return Date]]&gt;=V$5)*(Table2[[Last Name]:[Last Name]]=$A55)*(Table2[[Event]:[Event]]="Appt")),"APPT",IF(SUMPRODUCT((Table2[[Start Date]:[Start Date]]&lt;=V$5)*(Table2[[Return Date]:[Return Date]]&gt;=V$5)*(Table2[[Last Name]:[Last Name]]=$A55)*(Table2[[Event]:[Event]]="Bay Orderly")),"BO",IF(SUMPRODUCT((Table2[[Start Date]:[Start Date]]&lt;=V$5)*(Table2[[Return Date]:[Return Date]]&gt;=V$5)*(Table2[[Last Name]:[Last Name]]=$A55)*(Table2[[Event]:[Event]]="Training")),"TRN",IF(SUMPRODUCT((Table2[[Start Date]:[Start Date]]&lt;=V$5)*(Table2[[Return Date]:[Return Date]]&gt;=V$5)*(Table2[[Last Name]:[Last Name]]=$A55)*(Table2[[Event]:[Event]]="PME")),"PME",IF(SUMPRODUCT((Table2[[Start Date]:[Start Date]]&lt;=V$5)*(Table2[[Return Date]:[Return Date]]&gt;=V$5)*(Table2[[Last Name]:[Last Name]]=$A55)*(Table2[[Event]:[Event]]="Leave")),"LV","")))))))),0)</f>
        <v/>
      </c>
      <c r="W55" s="28" t="str">
        <f>IF($A55&lt;&gt;"",IF(SUMPRODUCT((Table2[[Start Date]:[Start Date]]&lt;=W$5)*(Table2[[Return Date]:[Return Date]]&gt;=W$5)*(Table2[[Last Name]:[Last Name]]=$A55)*(Table2[[Event]:[Event]]="Deployed")),"DPLY",IF(SUMPRODUCT((Table2[[Start Date]:[Start Date]]&lt;=W$5)*(Table2[[Return Date]:[Return Date]]&gt;=W$5)*(Table2[[Last Name]:[Last Name]]=$A55)*(Table2[[Event]:[Event]]="TDY")),"TDY",IF(SUMPRODUCT((Table2[[Start Date]:[Start Date]]&lt;=W$5)*(Table2[[Return Date]:[Return Date]]&gt;=W$5)*(Table2[[Last Name]:[Last Name]]=$A55)*(Table2[[Event]:[Event]]="Quarters")),"QTRS",IF(SUMPRODUCT((Table2[[Start Date]:[Start Date]]&lt;=W$5)*(Table2[[Return Date]:[Return Date]]&gt;=W$5)*(Table2[[Last Name]:[Last Name]]=$A55)*(Table2[[Event]:[Event]]="Appt")),"APPT",IF(SUMPRODUCT((Table2[[Start Date]:[Start Date]]&lt;=W$5)*(Table2[[Return Date]:[Return Date]]&gt;=W$5)*(Table2[[Last Name]:[Last Name]]=$A55)*(Table2[[Event]:[Event]]="Bay Orderly")),"BO",IF(SUMPRODUCT((Table2[[Start Date]:[Start Date]]&lt;=W$5)*(Table2[[Return Date]:[Return Date]]&gt;=W$5)*(Table2[[Last Name]:[Last Name]]=$A55)*(Table2[[Event]:[Event]]="Training")),"TRN",IF(SUMPRODUCT((Table2[[Start Date]:[Start Date]]&lt;=W$5)*(Table2[[Return Date]:[Return Date]]&gt;=W$5)*(Table2[[Last Name]:[Last Name]]=$A55)*(Table2[[Event]:[Event]]="PME")),"PME",IF(SUMPRODUCT((Table2[[Start Date]:[Start Date]]&lt;=W$5)*(Table2[[Return Date]:[Return Date]]&gt;=W$5)*(Table2[[Last Name]:[Last Name]]=$A55)*(Table2[[Event]:[Event]]="Leave")),"LV","")))))))),0)</f>
        <v/>
      </c>
      <c r="X55" s="28" t="str">
        <f>IF($A55&lt;&gt;"",IF(SUMPRODUCT((Table2[[Start Date]:[Start Date]]&lt;=X$5)*(Table2[[Return Date]:[Return Date]]&gt;=X$5)*(Table2[[Last Name]:[Last Name]]=$A55)*(Table2[[Event]:[Event]]="Deployed")),"DPLY",IF(SUMPRODUCT((Table2[[Start Date]:[Start Date]]&lt;=X$5)*(Table2[[Return Date]:[Return Date]]&gt;=X$5)*(Table2[[Last Name]:[Last Name]]=$A55)*(Table2[[Event]:[Event]]="TDY")),"TDY",IF(SUMPRODUCT((Table2[[Start Date]:[Start Date]]&lt;=X$5)*(Table2[[Return Date]:[Return Date]]&gt;=X$5)*(Table2[[Last Name]:[Last Name]]=$A55)*(Table2[[Event]:[Event]]="Quarters")),"QTRS",IF(SUMPRODUCT((Table2[[Start Date]:[Start Date]]&lt;=X$5)*(Table2[[Return Date]:[Return Date]]&gt;=X$5)*(Table2[[Last Name]:[Last Name]]=$A55)*(Table2[[Event]:[Event]]="Appt")),"APPT",IF(SUMPRODUCT((Table2[[Start Date]:[Start Date]]&lt;=X$5)*(Table2[[Return Date]:[Return Date]]&gt;=X$5)*(Table2[[Last Name]:[Last Name]]=$A55)*(Table2[[Event]:[Event]]="Bay Orderly")),"BO",IF(SUMPRODUCT((Table2[[Start Date]:[Start Date]]&lt;=X$5)*(Table2[[Return Date]:[Return Date]]&gt;=X$5)*(Table2[[Last Name]:[Last Name]]=$A55)*(Table2[[Event]:[Event]]="Training")),"TRN",IF(SUMPRODUCT((Table2[[Start Date]:[Start Date]]&lt;=X$5)*(Table2[[Return Date]:[Return Date]]&gt;=X$5)*(Table2[[Last Name]:[Last Name]]=$A55)*(Table2[[Event]:[Event]]="PME")),"PME",IF(SUMPRODUCT((Table2[[Start Date]:[Start Date]]&lt;=X$5)*(Table2[[Return Date]:[Return Date]]&gt;=X$5)*(Table2[[Last Name]:[Last Name]]=$A55)*(Table2[[Event]:[Event]]="Leave")),"LV","")))))))),0)</f>
        <v/>
      </c>
      <c r="Y55" s="28" t="str">
        <f>IF($A55&lt;&gt;"",IF(SUMPRODUCT((Table2[[Start Date]:[Start Date]]&lt;=Y$5)*(Table2[[Return Date]:[Return Date]]&gt;=Y$5)*(Table2[[Last Name]:[Last Name]]=$A55)*(Table2[[Event]:[Event]]="Deployed")),"DPLY",IF(SUMPRODUCT((Table2[[Start Date]:[Start Date]]&lt;=Y$5)*(Table2[[Return Date]:[Return Date]]&gt;=Y$5)*(Table2[[Last Name]:[Last Name]]=$A55)*(Table2[[Event]:[Event]]="TDY")),"TDY",IF(SUMPRODUCT((Table2[[Start Date]:[Start Date]]&lt;=Y$5)*(Table2[[Return Date]:[Return Date]]&gt;=Y$5)*(Table2[[Last Name]:[Last Name]]=$A55)*(Table2[[Event]:[Event]]="Quarters")),"QTRS",IF(SUMPRODUCT((Table2[[Start Date]:[Start Date]]&lt;=Y$5)*(Table2[[Return Date]:[Return Date]]&gt;=Y$5)*(Table2[[Last Name]:[Last Name]]=$A55)*(Table2[[Event]:[Event]]="Appt")),"APPT",IF(SUMPRODUCT((Table2[[Start Date]:[Start Date]]&lt;=Y$5)*(Table2[[Return Date]:[Return Date]]&gt;=Y$5)*(Table2[[Last Name]:[Last Name]]=$A55)*(Table2[[Event]:[Event]]="Bay Orderly")),"BO",IF(SUMPRODUCT((Table2[[Start Date]:[Start Date]]&lt;=Y$5)*(Table2[[Return Date]:[Return Date]]&gt;=Y$5)*(Table2[[Last Name]:[Last Name]]=$A55)*(Table2[[Event]:[Event]]="Training")),"TRN",IF(SUMPRODUCT((Table2[[Start Date]:[Start Date]]&lt;=Y$5)*(Table2[[Return Date]:[Return Date]]&gt;=Y$5)*(Table2[[Last Name]:[Last Name]]=$A55)*(Table2[[Event]:[Event]]="PME")),"PME",IF(SUMPRODUCT((Table2[[Start Date]:[Start Date]]&lt;=Y$5)*(Table2[[Return Date]:[Return Date]]&gt;=Y$5)*(Table2[[Last Name]:[Last Name]]=$A55)*(Table2[[Event]:[Event]]="Leave")),"LV","")))))))),0)</f>
        <v/>
      </c>
      <c r="Z55" s="28" t="str">
        <f>IF($A55&lt;&gt;"",IF(SUMPRODUCT((Table2[[Start Date]:[Start Date]]&lt;=Z$5)*(Table2[[Return Date]:[Return Date]]&gt;=Z$5)*(Table2[[Last Name]:[Last Name]]=$A55)*(Table2[[Event]:[Event]]="Deployed")),"DPLY",IF(SUMPRODUCT((Table2[[Start Date]:[Start Date]]&lt;=Z$5)*(Table2[[Return Date]:[Return Date]]&gt;=Z$5)*(Table2[[Last Name]:[Last Name]]=$A55)*(Table2[[Event]:[Event]]="TDY")),"TDY",IF(SUMPRODUCT((Table2[[Start Date]:[Start Date]]&lt;=Z$5)*(Table2[[Return Date]:[Return Date]]&gt;=Z$5)*(Table2[[Last Name]:[Last Name]]=$A55)*(Table2[[Event]:[Event]]="Quarters")),"QTRS",IF(SUMPRODUCT((Table2[[Start Date]:[Start Date]]&lt;=Z$5)*(Table2[[Return Date]:[Return Date]]&gt;=Z$5)*(Table2[[Last Name]:[Last Name]]=$A55)*(Table2[[Event]:[Event]]="Appt")),"APPT",IF(SUMPRODUCT((Table2[[Start Date]:[Start Date]]&lt;=Z$5)*(Table2[[Return Date]:[Return Date]]&gt;=Z$5)*(Table2[[Last Name]:[Last Name]]=$A55)*(Table2[[Event]:[Event]]="Bay Orderly")),"BO",IF(SUMPRODUCT((Table2[[Start Date]:[Start Date]]&lt;=Z$5)*(Table2[[Return Date]:[Return Date]]&gt;=Z$5)*(Table2[[Last Name]:[Last Name]]=$A55)*(Table2[[Event]:[Event]]="Training")),"TRN",IF(SUMPRODUCT((Table2[[Start Date]:[Start Date]]&lt;=Z$5)*(Table2[[Return Date]:[Return Date]]&gt;=Z$5)*(Table2[[Last Name]:[Last Name]]=$A55)*(Table2[[Event]:[Event]]="PME")),"PME",IF(SUMPRODUCT((Table2[[Start Date]:[Start Date]]&lt;=Z$5)*(Table2[[Return Date]:[Return Date]]&gt;=Z$5)*(Table2[[Last Name]:[Last Name]]=$A55)*(Table2[[Event]:[Event]]="Leave")),"LV","")))))))),0)</f>
        <v/>
      </c>
      <c r="AA55" s="28" t="str">
        <f>IF($A55&lt;&gt;"",IF(SUMPRODUCT((Table2[[Start Date]:[Start Date]]&lt;=AA$5)*(Table2[[Return Date]:[Return Date]]&gt;=AA$5)*(Table2[[Last Name]:[Last Name]]=$A55)*(Table2[[Event]:[Event]]="Deployed")),"DPLY",IF(SUMPRODUCT((Table2[[Start Date]:[Start Date]]&lt;=AA$5)*(Table2[[Return Date]:[Return Date]]&gt;=AA$5)*(Table2[[Last Name]:[Last Name]]=$A55)*(Table2[[Event]:[Event]]="TDY")),"TDY",IF(SUMPRODUCT((Table2[[Start Date]:[Start Date]]&lt;=AA$5)*(Table2[[Return Date]:[Return Date]]&gt;=AA$5)*(Table2[[Last Name]:[Last Name]]=$A55)*(Table2[[Event]:[Event]]="Quarters")),"QTRS",IF(SUMPRODUCT((Table2[[Start Date]:[Start Date]]&lt;=AA$5)*(Table2[[Return Date]:[Return Date]]&gt;=AA$5)*(Table2[[Last Name]:[Last Name]]=$A55)*(Table2[[Event]:[Event]]="Appt")),"APPT",IF(SUMPRODUCT((Table2[[Start Date]:[Start Date]]&lt;=AA$5)*(Table2[[Return Date]:[Return Date]]&gt;=AA$5)*(Table2[[Last Name]:[Last Name]]=$A55)*(Table2[[Event]:[Event]]="Bay Orderly")),"BO",IF(SUMPRODUCT((Table2[[Start Date]:[Start Date]]&lt;=AA$5)*(Table2[[Return Date]:[Return Date]]&gt;=AA$5)*(Table2[[Last Name]:[Last Name]]=$A55)*(Table2[[Event]:[Event]]="Training")),"TRN",IF(SUMPRODUCT((Table2[[Start Date]:[Start Date]]&lt;=AA$5)*(Table2[[Return Date]:[Return Date]]&gt;=AA$5)*(Table2[[Last Name]:[Last Name]]=$A55)*(Table2[[Event]:[Event]]="PME")),"PME",IF(SUMPRODUCT((Table2[[Start Date]:[Start Date]]&lt;=AA$5)*(Table2[[Return Date]:[Return Date]]&gt;=AA$5)*(Table2[[Last Name]:[Last Name]]=$A55)*(Table2[[Event]:[Event]]="Leave")),"LV","")))))))),0)</f>
        <v/>
      </c>
      <c r="AB55" s="28" t="str">
        <f>IF($A55&lt;&gt;"",IF(SUMPRODUCT((Table2[[Start Date]:[Start Date]]&lt;=AB$5)*(Table2[[Return Date]:[Return Date]]&gt;=AB$5)*(Table2[[Last Name]:[Last Name]]=$A55)*(Table2[[Event]:[Event]]="Deployed")),"DPLY",IF(SUMPRODUCT((Table2[[Start Date]:[Start Date]]&lt;=AB$5)*(Table2[[Return Date]:[Return Date]]&gt;=AB$5)*(Table2[[Last Name]:[Last Name]]=$A55)*(Table2[[Event]:[Event]]="TDY")),"TDY",IF(SUMPRODUCT((Table2[[Start Date]:[Start Date]]&lt;=AB$5)*(Table2[[Return Date]:[Return Date]]&gt;=AB$5)*(Table2[[Last Name]:[Last Name]]=$A55)*(Table2[[Event]:[Event]]="Quarters")),"QTRS",IF(SUMPRODUCT((Table2[[Start Date]:[Start Date]]&lt;=AB$5)*(Table2[[Return Date]:[Return Date]]&gt;=AB$5)*(Table2[[Last Name]:[Last Name]]=$A55)*(Table2[[Event]:[Event]]="Appt")),"APPT",IF(SUMPRODUCT((Table2[[Start Date]:[Start Date]]&lt;=AB$5)*(Table2[[Return Date]:[Return Date]]&gt;=AB$5)*(Table2[[Last Name]:[Last Name]]=$A55)*(Table2[[Event]:[Event]]="Bay Orderly")),"BO",IF(SUMPRODUCT((Table2[[Start Date]:[Start Date]]&lt;=AB$5)*(Table2[[Return Date]:[Return Date]]&gt;=AB$5)*(Table2[[Last Name]:[Last Name]]=$A55)*(Table2[[Event]:[Event]]="Training")),"TRN",IF(SUMPRODUCT((Table2[[Start Date]:[Start Date]]&lt;=AB$5)*(Table2[[Return Date]:[Return Date]]&gt;=AB$5)*(Table2[[Last Name]:[Last Name]]=$A55)*(Table2[[Event]:[Event]]="PME")),"PME",IF(SUMPRODUCT((Table2[[Start Date]:[Start Date]]&lt;=AB$5)*(Table2[[Return Date]:[Return Date]]&gt;=AB$5)*(Table2[[Last Name]:[Last Name]]=$A55)*(Table2[[Event]:[Event]]="Leave")),"LV","")))))))),0)</f>
        <v/>
      </c>
      <c r="AC55" s="28" t="str">
        <f>IF($A55&lt;&gt;"",IF(SUMPRODUCT((Table2[[Start Date]:[Start Date]]&lt;=AC$5)*(Table2[[Return Date]:[Return Date]]&gt;=AC$5)*(Table2[[Last Name]:[Last Name]]=$A55)*(Table2[[Event]:[Event]]="Deployed")),"DPLY",IF(SUMPRODUCT((Table2[[Start Date]:[Start Date]]&lt;=AC$5)*(Table2[[Return Date]:[Return Date]]&gt;=AC$5)*(Table2[[Last Name]:[Last Name]]=$A55)*(Table2[[Event]:[Event]]="TDY")),"TDY",IF(SUMPRODUCT((Table2[[Start Date]:[Start Date]]&lt;=AC$5)*(Table2[[Return Date]:[Return Date]]&gt;=AC$5)*(Table2[[Last Name]:[Last Name]]=$A55)*(Table2[[Event]:[Event]]="Quarters")),"QTRS",IF(SUMPRODUCT((Table2[[Start Date]:[Start Date]]&lt;=AC$5)*(Table2[[Return Date]:[Return Date]]&gt;=AC$5)*(Table2[[Last Name]:[Last Name]]=$A55)*(Table2[[Event]:[Event]]="Appt")),"APPT",IF(SUMPRODUCT((Table2[[Start Date]:[Start Date]]&lt;=AC$5)*(Table2[[Return Date]:[Return Date]]&gt;=AC$5)*(Table2[[Last Name]:[Last Name]]=$A55)*(Table2[[Event]:[Event]]="Bay Orderly")),"BO",IF(SUMPRODUCT((Table2[[Start Date]:[Start Date]]&lt;=AC$5)*(Table2[[Return Date]:[Return Date]]&gt;=AC$5)*(Table2[[Last Name]:[Last Name]]=$A55)*(Table2[[Event]:[Event]]="Training")),"TRN",IF(SUMPRODUCT((Table2[[Start Date]:[Start Date]]&lt;=AC$5)*(Table2[[Return Date]:[Return Date]]&gt;=AC$5)*(Table2[[Last Name]:[Last Name]]=$A55)*(Table2[[Event]:[Event]]="PME")),"PME",IF(SUMPRODUCT((Table2[[Start Date]:[Start Date]]&lt;=AC$5)*(Table2[[Return Date]:[Return Date]]&gt;=AC$5)*(Table2[[Last Name]:[Last Name]]=$A55)*(Table2[[Event]:[Event]]="Leave")),"LV","")))))))),0)</f>
        <v/>
      </c>
      <c r="AD55" s="28" t="str">
        <f>IF($A55&lt;&gt;"",IF(SUMPRODUCT((Table2[[Start Date]:[Start Date]]&lt;=AD$5)*(Table2[[Return Date]:[Return Date]]&gt;=AD$5)*(Table2[[Last Name]:[Last Name]]=$A55)*(Table2[[Event]:[Event]]="Deployed")),"DPLY",IF(SUMPRODUCT((Table2[[Start Date]:[Start Date]]&lt;=AD$5)*(Table2[[Return Date]:[Return Date]]&gt;=AD$5)*(Table2[[Last Name]:[Last Name]]=$A55)*(Table2[[Event]:[Event]]="TDY")),"TDY",IF(SUMPRODUCT((Table2[[Start Date]:[Start Date]]&lt;=AD$5)*(Table2[[Return Date]:[Return Date]]&gt;=AD$5)*(Table2[[Last Name]:[Last Name]]=$A55)*(Table2[[Event]:[Event]]="Quarters")),"QTRS",IF(SUMPRODUCT((Table2[[Start Date]:[Start Date]]&lt;=AD$5)*(Table2[[Return Date]:[Return Date]]&gt;=AD$5)*(Table2[[Last Name]:[Last Name]]=$A55)*(Table2[[Event]:[Event]]="Appt")),"APPT",IF(SUMPRODUCT((Table2[[Start Date]:[Start Date]]&lt;=AD$5)*(Table2[[Return Date]:[Return Date]]&gt;=AD$5)*(Table2[[Last Name]:[Last Name]]=$A55)*(Table2[[Event]:[Event]]="Bay Orderly")),"BO",IF(SUMPRODUCT((Table2[[Start Date]:[Start Date]]&lt;=AD$5)*(Table2[[Return Date]:[Return Date]]&gt;=AD$5)*(Table2[[Last Name]:[Last Name]]=$A55)*(Table2[[Event]:[Event]]="Training")),"TRN",IF(SUMPRODUCT((Table2[[Start Date]:[Start Date]]&lt;=AD$5)*(Table2[[Return Date]:[Return Date]]&gt;=AD$5)*(Table2[[Last Name]:[Last Name]]=$A55)*(Table2[[Event]:[Event]]="PME")),"PME",IF(SUMPRODUCT((Table2[[Start Date]:[Start Date]]&lt;=AD$5)*(Table2[[Return Date]:[Return Date]]&gt;=AD$5)*(Table2[[Last Name]:[Last Name]]=$A55)*(Table2[[Event]:[Event]]="Leave")),"LV","")))))))),0)</f>
        <v/>
      </c>
      <c r="AE55" s="28" t="str">
        <f>IF($A55&lt;&gt;"",IF(SUMPRODUCT((Table2[[Start Date]:[Start Date]]&lt;=AE$5)*(Table2[[Return Date]:[Return Date]]&gt;=AE$5)*(Table2[[Last Name]:[Last Name]]=$A55)*(Table2[[Event]:[Event]]="Deployed")),"DPLY",IF(SUMPRODUCT((Table2[[Start Date]:[Start Date]]&lt;=AE$5)*(Table2[[Return Date]:[Return Date]]&gt;=AE$5)*(Table2[[Last Name]:[Last Name]]=$A55)*(Table2[[Event]:[Event]]="TDY")),"TDY",IF(SUMPRODUCT((Table2[[Start Date]:[Start Date]]&lt;=AE$5)*(Table2[[Return Date]:[Return Date]]&gt;=AE$5)*(Table2[[Last Name]:[Last Name]]=$A55)*(Table2[[Event]:[Event]]="Quarters")),"QTRS",IF(SUMPRODUCT((Table2[[Start Date]:[Start Date]]&lt;=AE$5)*(Table2[[Return Date]:[Return Date]]&gt;=AE$5)*(Table2[[Last Name]:[Last Name]]=$A55)*(Table2[[Event]:[Event]]="Appt")),"APPT",IF(SUMPRODUCT((Table2[[Start Date]:[Start Date]]&lt;=AE$5)*(Table2[[Return Date]:[Return Date]]&gt;=AE$5)*(Table2[[Last Name]:[Last Name]]=$A55)*(Table2[[Event]:[Event]]="Bay Orderly")),"BO",IF(SUMPRODUCT((Table2[[Start Date]:[Start Date]]&lt;=AE$5)*(Table2[[Return Date]:[Return Date]]&gt;=AE$5)*(Table2[[Last Name]:[Last Name]]=$A55)*(Table2[[Event]:[Event]]="Training")),"TRN",IF(SUMPRODUCT((Table2[[Start Date]:[Start Date]]&lt;=AE$5)*(Table2[[Return Date]:[Return Date]]&gt;=AE$5)*(Table2[[Last Name]:[Last Name]]=$A55)*(Table2[[Event]:[Event]]="PME")),"PME",IF(SUMPRODUCT((Table2[[Start Date]:[Start Date]]&lt;=AE$5)*(Table2[[Return Date]:[Return Date]]&gt;=AE$5)*(Table2[[Last Name]:[Last Name]]=$A55)*(Table2[[Event]:[Event]]="Leave")),"LV","")))))))),0)</f>
        <v/>
      </c>
      <c r="AF55" s="28" t="str">
        <f>IF($A55&lt;&gt;"",IF(SUMPRODUCT((Table2[[Start Date]:[Start Date]]&lt;=AF$5)*(Table2[[Return Date]:[Return Date]]&gt;=AF$5)*(Table2[[Last Name]:[Last Name]]=$A55)*(Table2[[Event]:[Event]]="Deployed")),"DPLY",IF(SUMPRODUCT((Table2[[Start Date]:[Start Date]]&lt;=AF$5)*(Table2[[Return Date]:[Return Date]]&gt;=AF$5)*(Table2[[Last Name]:[Last Name]]=$A55)*(Table2[[Event]:[Event]]="TDY")),"TDY",IF(SUMPRODUCT((Table2[[Start Date]:[Start Date]]&lt;=AF$5)*(Table2[[Return Date]:[Return Date]]&gt;=AF$5)*(Table2[[Last Name]:[Last Name]]=$A55)*(Table2[[Event]:[Event]]="Quarters")),"QTRS",IF(SUMPRODUCT((Table2[[Start Date]:[Start Date]]&lt;=AF$5)*(Table2[[Return Date]:[Return Date]]&gt;=AF$5)*(Table2[[Last Name]:[Last Name]]=$A55)*(Table2[[Event]:[Event]]="Appt")),"APPT",IF(SUMPRODUCT((Table2[[Start Date]:[Start Date]]&lt;=AF$5)*(Table2[[Return Date]:[Return Date]]&gt;=AF$5)*(Table2[[Last Name]:[Last Name]]=$A55)*(Table2[[Event]:[Event]]="Bay Orderly")),"BO",IF(SUMPRODUCT((Table2[[Start Date]:[Start Date]]&lt;=AF$5)*(Table2[[Return Date]:[Return Date]]&gt;=AF$5)*(Table2[[Last Name]:[Last Name]]=$A55)*(Table2[[Event]:[Event]]="Training")),"TRN",IF(SUMPRODUCT((Table2[[Start Date]:[Start Date]]&lt;=AF$5)*(Table2[[Return Date]:[Return Date]]&gt;=AF$5)*(Table2[[Last Name]:[Last Name]]=$A55)*(Table2[[Event]:[Event]]="PME")),"PME",IF(SUMPRODUCT((Table2[[Start Date]:[Start Date]]&lt;=AF$5)*(Table2[[Return Date]:[Return Date]]&gt;=AF$5)*(Table2[[Last Name]:[Last Name]]=$A55)*(Table2[[Event]:[Event]]="Leave")),"LV","")))))))),0)</f>
        <v/>
      </c>
      <c r="AG55" s="28" t="str">
        <f>IF($A55&lt;&gt;"",IF(SUMPRODUCT((Table2[[Start Date]:[Start Date]]&lt;=AG$5)*(Table2[[Return Date]:[Return Date]]&gt;=AG$5)*(Table2[[Last Name]:[Last Name]]=$A55)*(Table2[[Event]:[Event]]="Deployed")),"DPLY",IF(SUMPRODUCT((Table2[[Start Date]:[Start Date]]&lt;=AG$5)*(Table2[[Return Date]:[Return Date]]&gt;=AG$5)*(Table2[[Last Name]:[Last Name]]=$A55)*(Table2[[Event]:[Event]]="TDY")),"TDY",IF(SUMPRODUCT((Table2[[Start Date]:[Start Date]]&lt;=AG$5)*(Table2[[Return Date]:[Return Date]]&gt;=AG$5)*(Table2[[Last Name]:[Last Name]]=$A55)*(Table2[[Event]:[Event]]="Quarters")),"QTRS",IF(SUMPRODUCT((Table2[[Start Date]:[Start Date]]&lt;=AG$5)*(Table2[[Return Date]:[Return Date]]&gt;=AG$5)*(Table2[[Last Name]:[Last Name]]=$A55)*(Table2[[Event]:[Event]]="Appt")),"APPT",IF(SUMPRODUCT((Table2[[Start Date]:[Start Date]]&lt;=AG$5)*(Table2[[Return Date]:[Return Date]]&gt;=AG$5)*(Table2[[Last Name]:[Last Name]]=$A55)*(Table2[[Event]:[Event]]="Bay Orderly")),"BO",IF(SUMPRODUCT((Table2[[Start Date]:[Start Date]]&lt;=AG$5)*(Table2[[Return Date]:[Return Date]]&gt;=AG$5)*(Table2[[Last Name]:[Last Name]]=$A55)*(Table2[[Event]:[Event]]="Training")),"TRN",IF(SUMPRODUCT((Table2[[Start Date]:[Start Date]]&lt;=AG$5)*(Table2[[Return Date]:[Return Date]]&gt;=AG$5)*(Table2[[Last Name]:[Last Name]]=$A55)*(Table2[[Event]:[Event]]="PME")),"PME",IF(SUMPRODUCT((Table2[[Start Date]:[Start Date]]&lt;=AG$5)*(Table2[[Return Date]:[Return Date]]&gt;=AG$5)*(Table2[[Last Name]:[Last Name]]=$A55)*(Table2[[Event]:[Event]]="Leave")),"LV","")))))))),0)</f>
        <v/>
      </c>
      <c r="AH55" s="28" t="str">
        <f>IF($A55&lt;&gt;"",IF(SUMPRODUCT((Table2[[Start Date]:[Start Date]]&lt;=AH$5)*(Table2[[Return Date]:[Return Date]]&gt;=AH$5)*(Table2[[Last Name]:[Last Name]]=$A55)*(Table2[[Event]:[Event]]="Deployed")),"DPLY",IF(SUMPRODUCT((Table2[[Start Date]:[Start Date]]&lt;=AH$5)*(Table2[[Return Date]:[Return Date]]&gt;=AH$5)*(Table2[[Last Name]:[Last Name]]=$A55)*(Table2[[Event]:[Event]]="TDY")),"TDY",IF(SUMPRODUCT((Table2[[Start Date]:[Start Date]]&lt;=AH$5)*(Table2[[Return Date]:[Return Date]]&gt;=AH$5)*(Table2[[Last Name]:[Last Name]]=$A55)*(Table2[[Event]:[Event]]="Quarters")),"QTRS",IF(SUMPRODUCT((Table2[[Start Date]:[Start Date]]&lt;=AH$5)*(Table2[[Return Date]:[Return Date]]&gt;=AH$5)*(Table2[[Last Name]:[Last Name]]=$A55)*(Table2[[Event]:[Event]]="Appt")),"APPT",IF(SUMPRODUCT((Table2[[Start Date]:[Start Date]]&lt;=AH$5)*(Table2[[Return Date]:[Return Date]]&gt;=AH$5)*(Table2[[Last Name]:[Last Name]]=$A55)*(Table2[[Event]:[Event]]="Bay Orderly")),"BO",IF(SUMPRODUCT((Table2[[Start Date]:[Start Date]]&lt;=AH$5)*(Table2[[Return Date]:[Return Date]]&gt;=AH$5)*(Table2[[Last Name]:[Last Name]]=$A55)*(Table2[[Event]:[Event]]="Training")),"TRN",IF(SUMPRODUCT((Table2[[Start Date]:[Start Date]]&lt;=AH$5)*(Table2[[Return Date]:[Return Date]]&gt;=AH$5)*(Table2[[Last Name]:[Last Name]]=$A55)*(Table2[[Event]:[Event]]="PME")),"PME",IF(SUMPRODUCT((Table2[[Start Date]:[Start Date]]&lt;=AH$5)*(Table2[[Return Date]:[Return Date]]&gt;=AH$5)*(Table2[[Last Name]:[Last Name]]=$A55)*(Table2[[Event]:[Event]]="Leave")),"LV","")))))))),0)</f>
        <v/>
      </c>
      <c r="AI55" s="61" t="str">
        <f>IF($A55&lt;&gt;"",IF(SUMPRODUCT((Table2[[Start Date]:[Start Date]]&lt;=AI$5)*(Table2[[Return Date]:[Return Date]]&gt;=AI$5)*(Table2[[Last Name]:[Last Name]]=$A55)*(Table2[[Event]:[Event]]="Deployed")),"DPLY",IF(SUMPRODUCT((Table2[[Start Date]:[Start Date]]&lt;=AI$5)*(Table2[[Return Date]:[Return Date]]&gt;=AI$5)*(Table2[[Last Name]:[Last Name]]=$A55)*(Table2[[Event]:[Event]]="TDY")),"TDY",IF(SUMPRODUCT((Table2[[Start Date]:[Start Date]]&lt;=AI$5)*(Table2[[Return Date]:[Return Date]]&gt;=AI$5)*(Table2[[Last Name]:[Last Name]]=$A55)*(Table2[[Event]:[Event]]="Quarters")),"QTRS",IF(SUMPRODUCT((Table2[[Start Date]:[Start Date]]&lt;=AI$5)*(Table2[[Return Date]:[Return Date]]&gt;=AI$5)*(Table2[[Last Name]:[Last Name]]=$A55)*(Table2[[Event]:[Event]]="Appt")),"APPT",IF(SUMPRODUCT((Table2[[Start Date]:[Start Date]]&lt;=AI$5)*(Table2[[Return Date]:[Return Date]]&gt;=AI$5)*(Table2[[Last Name]:[Last Name]]=$A55)*(Table2[[Event]:[Event]]="Bay Orderly")),"BO",IF(SUMPRODUCT((Table2[[Start Date]:[Start Date]]&lt;=AI$5)*(Table2[[Return Date]:[Return Date]]&gt;=AI$5)*(Table2[[Last Name]:[Last Name]]=$A55)*(Table2[[Event]:[Event]]="Training")),"TRN",IF(SUMPRODUCT((Table2[[Start Date]:[Start Date]]&lt;=AI$5)*(Table2[[Return Date]:[Return Date]]&gt;=AI$5)*(Table2[[Last Name]:[Last Name]]=$A55)*(Table2[[Event]:[Event]]="PME")),"PME",IF(SUMPRODUCT((Table2[[Start Date]:[Start Date]]&lt;=AI$5)*(Table2[[Return Date]:[Return Date]]&gt;=AI$5)*(Table2[[Last Name]:[Last Name]]=$A55)*(Table2[[Event]:[Event]]="Leave")),"LV","")))))))),0)</f>
        <v/>
      </c>
    </row>
    <row r="56" spans="1:35" x14ac:dyDescent="0.25">
      <c r="A56" s="74" t="s">
        <v>44</v>
      </c>
      <c r="B56" s="75" t="str">
        <f>IFERROR(INDEX(Table3[Rank],MATCH('Flight Schedule'!A56,Names,0)),"")</f>
        <v>SrA</v>
      </c>
      <c r="C56" s="76">
        <f>_xlfn.IFNA(INDEX(Table3[Skill Level],MATCH($A56,Table3[Last Name],0)),"")</f>
        <v>5</v>
      </c>
      <c r="D56" s="77" t="str">
        <f>_xlfn.IFNA(INDEX(Table3[Deros],MATCH('Flight Schedule'!$A56,Table3[Last Name],0)),"")</f>
        <v>31-Nov-23</v>
      </c>
      <c r="E56" s="28" t="str">
        <f>IF($A56&lt;&gt;"",IF(SUMPRODUCT((Table2[[Start Date]:[Start Date]]&lt;=E$5)*(Table2[[Return Date]:[Return Date]]&gt;=E$5)*(Table2[[Last Name]:[Last Name]]=$A56)*(Table2[[Event]:[Event]]="Deployed")),"DPLY",IF(SUMPRODUCT((Table2[[Start Date]:[Start Date]]&lt;=E$5)*(Table2[[Return Date]:[Return Date]]&gt;=E$5)*(Table2[[Last Name]:[Last Name]]=$A56)*(Table2[[Event]:[Event]]="TDY")),"TDY",IF(SUMPRODUCT((Table2[[Start Date]:[Start Date]]&lt;=E$5)*(Table2[[Return Date]:[Return Date]]&gt;=E$5)*(Table2[[Last Name]:[Last Name]]=$A56)*(Table2[[Event]:[Event]]="Quarters")),"QTRS",IF(SUMPRODUCT((Table2[[Start Date]:[Start Date]]&lt;=E$5)*(Table2[[Return Date]:[Return Date]]&gt;=E$5)*(Table2[[Last Name]:[Last Name]]=$A56)*(Table2[[Event]:[Event]]="Appt")),"APPT",IF(SUMPRODUCT((Table2[[Start Date]:[Start Date]]&lt;=E$5)*(Table2[[Return Date]:[Return Date]]&gt;=E$5)*(Table2[[Last Name]:[Last Name]]=$A56)*(Table2[[Event]:[Event]]="Bay Orderly")),"BO",IF(SUMPRODUCT((Table2[[Start Date]:[Start Date]]&lt;=E$5)*(Table2[[Return Date]:[Return Date]]&gt;=E$5)*(Table2[[Last Name]:[Last Name]]=$A56)*(Table2[[Event]:[Event]]="Training")),"TRN",IF(SUMPRODUCT((Table2[[Start Date]:[Start Date]]&lt;=E$5)*(Table2[[Return Date]:[Return Date]]&gt;=E$5)*(Table2[[Last Name]:[Last Name]]=$A56)*(Table2[[Event]:[Event]]="PME")),"PME",IF(SUMPRODUCT((Table2[[Start Date]:[Start Date]]&lt;=E$5)*(Table2[[Return Date]:[Return Date]]&gt;=E$5)*(Table2[[Last Name]:[Last Name]]=$A56)*(Table2[[Event]:[Event]]="Leave")),"LV","")))))))),0)</f>
        <v/>
      </c>
      <c r="F56" s="28" t="str">
        <f>IF($A56&lt;&gt;"",IF(SUMPRODUCT((Table2[[Start Date]:[Start Date]]&lt;=F$5)*(Table2[[Return Date]:[Return Date]]&gt;=F$5)*(Table2[[Last Name]:[Last Name]]=$A56)*(Table2[[Event]:[Event]]="Deployed")),"DPLY",IF(SUMPRODUCT((Table2[[Start Date]:[Start Date]]&lt;=F$5)*(Table2[[Return Date]:[Return Date]]&gt;=F$5)*(Table2[[Last Name]:[Last Name]]=$A56)*(Table2[[Event]:[Event]]="TDY")),"TDY",IF(SUMPRODUCT((Table2[[Start Date]:[Start Date]]&lt;=F$5)*(Table2[[Return Date]:[Return Date]]&gt;=F$5)*(Table2[[Last Name]:[Last Name]]=$A56)*(Table2[[Event]:[Event]]="Quarters")),"QTRS",IF(SUMPRODUCT((Table2[[Start Date]:[Start Date]]&lt;=F$5)*(Table2[[Return Date]:[Return Date]]&gt;=F$5)*(Table2[[Last Name]:[Last Name]]=$A56)*(Table2[[Event]:[Event]]="Appt")),"APPT",IF(SUMPRODUCT((Table2[[Start Date]:[Start Date]]&lt;=F$5)*(Table2[[Return Date]:[Return Date]]&gt;=F$5)*(Table2[[Last Name]:[Last Name]]=$A56)*(Table2[[Event]:[Event]]="Bay Orderly")),"BO",IF(SUMPRODUCT((Table2[[Start Date]:[Start Date]]&lt;=F$5)*(Table2[[Return Date]:[Return Date]]&gt;=F$5)*(Table2[[Last Name]:[Last Name]]=$A56)*(Table2[[Event]:[Event]]="Training")),"TRN",IF(SUMPRODUCT((Table2[[Start Date]:[Start Date]]&lt;=F$5)*(Table2[[Return Date]:[Return Date]]&gt;=F$5)*(Table2[[Last Name]:[Last Name]]=$A56)*(Table2[[Event]:[Event]]="PME")),"PME",IF(SUMPRODUCT((Table2[[Start Date]:[Start Date]]&lt;=F$5)*(Table2[[Return Date]:[Return Date]]&gt;=F$5)*(Table2[[Last Name]:[Last Name]]=$A56)*(Table2[[Event]:[Event]]="Leave")),"LV","")))))))),0)</f>
        <v/>
      </c>
      <c r="G56" s="28" t="str">
        <f>IF($A56&lt;&gt;"",IF(SUMPRODUCT((Table2[[Start Date]:[Start Date]]&lt;=G$5)*(Table2[[Return Date]:[Return Date]]&gt;=G$5)*(Table2[[Last Name]:[Last Name]]=$A56)*(Table2[[Event]:[Event]]="Deployed")),"DPLY",IF(SUMPRODUCT((Table2[[Start Date]:[Start Date]]&lt;=G$5)*(Table2[[Return Date]:[Return Date]]&gt;=G$5)*(Table2[[Last Name]:[Last Name]]=$A56)*(Table2[[Event]:[Event]]="TDY")),"TDY",IF(SUMPRODUCT((Table2[[Start Date]:[Start Date]]&lt;=G$5)*(Table2[[Return Date]:[Return Date]]&gt;=G$5)*(Table2[[Last Name]:[Last Name]]=$A56)*(Table2[[Event]:[Event]]="Quarters")),"QTRS",IF(SUMPRODUCT((Table2[[Start Date]:[Start Date]]&lt;=G$5)*(Table2[[Return Date]:[Return Date]]&gt;=G$5)*(Table2[[Last Name]:[Last Name]]=$A56)*(Table2[[Event]:[Event]]="Appt")),"APPT",IF(SUMPRODUCT((Table2[[Start Date]:[Start Date]]&lt;=G$5)*(Table2[[Return Date]:[Return Date]]&gt;=G$5)*(Table2[[Last Name]:[Last Name]]=$A56)*(Table2[[Event]:[Event]]="Bay Orderly")),"BO",IF(SUMPRODUCT((Table2[[Start Date]:[Start Date]]&lt;=G$5)*(Table2[[Return Date]:[Return Date]]&gt;=G$5)*(Table2[[Last Name]:[Last Name]]=$A56)*(Table2[[Event]:[Event]]="Training")),"TRN",IF(SUMPRODUCT((Table2[[Start Date]:[Start Date]]&lt;=G$5)*(Table2[[Return Date]:[Return Date]]&gt;=G$5)*(Table2[[Last Name]:[Last Name]]=$A56)*(Table2[[Event]:[Event]]="PME")),"PME",IF(SUMPRODUCT((Table2[[Start Date]:[Start Date]]&lt;=G$5)*(Table2[[Return Date]:[Return Date]]&gt;=G$5)*(Table2[[Last Name]:[Last Name]]=$A56)*(Table2[[Event]:[Event]]="Leave")),"LV","")))))))),0)</f>
        <v/>
      </c>
      <c r="H56" s="28" t="str">
        <f>IF($A56&lt;&gt;"",IF(SUMPRODUCT((Table2[[Start Date]:[Start Date]]&lt;=H$5)*(Table2[[Return Date]:[Return Date]]&gt;=H$5)*(Table2[[Last Name]:[Last Name]]=$A56)*(Table2[[Event]:[Event]]="Deployed")),"DPLY",IF(SUMPRODUCT((Table2[[Start Date]:[Start Date]]&lt;=H$5)*(Table2[[Return Date]:[Return Date]]&gt;=H$5)*(Table2[[Last Name]:[Last Name]]=$A56)*(Table2[[Event]:[Event]]="TDY")),"TDY",IF(SUMPRODUCT((Table2[[Start Date]:[Start Date]]&lt;=H$5)*(Table2[[Return Date]:[Return Date]]&gt;=H$5)*(Table2[[Last Name]:[Last Name]]=$A56)*(Table2[[Event]:[Event]]="Quarters")),"QTRS",IF(SUMPRODUCT((Table2[[Start Date]:[Start Date]]&lt;=H$5)*(Table2[[Return Date]:[Return Date]]&gt;=H$5)*(Table2[[Last Name]:[Last Name]]=$A56)*(Table2[[Event]:[Event]]="Appt")),"APPT",IF(SUMPRODUCT((Table2[[Start Date]:[Start Date]]&lt;=H$5)*(Table2[[Return Date]:[Return Date]]&gt;=H$5)*(Table2[[Last Name]:[Last Name]]=$A56)*(Table2[[Event]:[Event]]="Bay Orderly")),"BO",IF(SUMPRODUCT((Table2[[Start Date]:[Start Date]]&lt;=H$5)*(Table2[[Return Date]:[Return Date]]&gt;=H$5)*(Table2[[Last Name]:[Last Name]]=$A56)*(Table2[[Event]:[Event]]="Training")),"TRN",IF(SUMPRODUCT((Table2[[Start Date]:[Start Date]]&lt;=H$5)*(Table2[[Return Date]:[Return Date]]&gt;=H$5)*(Table2[[Last Name]:[Last Name]]=$A56)*(Table2[[Event]:[Event]]="PME")),"PME",IF(SUMPRODUCT((Table2[[Start Date]:[Start Date]]&lt;=H$5)*(Table2[[Return Date]:[Return Date]]&gt;=H$5)*(Table2[[Last Name]:[Last Name]]=$A56)*(Table2[[Event]:[Event]]="Leave")),"LV","")))))))),0)</f>
        <v/>
      </c>
      <c r="I56" s="28" t="str">
        <f>IF($A56&lt;&gt;"",IF(SUMPRODUCT((Table2[[Start Date]:[Start Date]]&lt;=I$5)*(Table2[[Return Date]:[Return Date]]&gt;=I$5)*(Table2[[Last Name]:[Last Name]]=$A56)*(Table2[[Event]:[Event]]="Deployed")),"DPLY",IF(SUMPRODUCT((Table2[[Start Date]:[Start Date]]&lt;=I$5)*(Table2[[Return Date]:[Return Date]]&gt;=I$5)*(Table2[[Last Name]:[Last Name]]=$A56)*(Table2[[Event]:[Event]]="TDY")),"TDY",IF(SUMPRODUCT((Table2[[Start Date]:[Start Date]]&lt;=I$5)*(Table2[[Return Date]:[Return Date]]&gt;=I$5)*(Table2[[Last Name]:[Last Name]]=$A56)*(Table2[[Event]:[Event]]="Quarters")),"QTRS",IF(SUMPRODUCT((Table2[[Start Date]:[Start Date]]&lt;=I$5)*(Table2[[Return Date]:[Return Date]]&gt;=I$5)*(Table2[[Last Name]:[Last Name]]=$A56)*(Table2[[Event]:[Event]]="Appt")),"APPT",IF(SUMPRODUCT((Table2[[Start Date]:[Start Date]]&lt;=I$5)*(Table2[[Return Date]:[Return Date]]&gt;=I$5)*(Table2[[Last Name]:[Last Name]]=$A56)*(Table2[[Event]:[Event]]="Bay Orderly")),"BO",IF(SUMPRODUCT((Table2[[Start Date]:[Start Date]]&lt;=I$5)*(Table2[[Return Date]:[Return Date]]&gt;=I$5)*(Table2[[Last Name]:[Last Name]]=$A56)*(Table2[[Event]:[Event]]="Training")),"TRN",IF(SUMPRODUCT((Table2[[Start Date]:[Start Date]]&lt;=I$5)*(Table2[[Return Date]:[Return Date]]&gt;=I$5)*(Table2[[Last Name]:[Last Name]]=$A56)*(Table2[[Event]:[Event]]="PME")),"PME",IF(SUMPRODUCT((Table2[[Start Date]:[Start Date]]&lt;=I$5)*(Table2[[Return Date]:[Return Date]]&gt;=I$5)*(Table2[[Last Name]:[Last Name]]=$A56)*(Table2[[Event]:[Event]]="Leave")),"LV","")))))))),0)</f>
        <v/>
      </c>
      <c r="J56" s="28" t="str">
        <f>IF($A56&lt;&gt;"",IF(SUMPRODUCT((Table2[[Start Date]:[Start Date]]&lt;=J$5)*(Table2[[Return Date]:[Return Date]]&gt;=J$5)*(Table2[[Last Name]:[Last Name]]=$A56)*(Table2[[Event]:[Event]]="Deployed")),"DPLY",IF(SUMPRODUCT((Table2[[Start Date]:[Start Date]]&lt;=J$5)*(Table2[[Return Date]:[Return Date]]&gt;=J$5)*(Table2[[Last Name]:[Last Name]]=$A56)*(Table2[[Event]:[Event]]="TDY")),"TDY",IF(SUMPRODUCT((Table2[[Start Date]:[Start Date]]&lt;=J$5)*(Table2[[Return Date]:[Return Date]]&gt;=J$5)*(Table2[[Last Name]:[Last Name]]=$A56)*(Table2[[Event]:[Event]]="Quarters")),"QTRS",IF(SUMPRODUCT((Table2[[Start Date]:[Start Date]]&lt;=J$5)*(Table2[[Return Date]:[Return Date]]&gt;=J$5)*(Table2[[Last Name]:[Last Name]]=$A56)*(Table2[[Event]:[Event]]="Appt")),"APPT",IF(SUMPRODUCT((Table2[[Start Date]:[Start Date]]&lt;=J$5)*(Table2[[Return Date]:[Return Date]]&gt;=J$5)*(Table2[[Last Name]:[Last Name]]=$A56)*(Table2[[Event]:[Event]]="Bay Orderly")),"BO",IF(SUMPRODUCT((Table2[[Start Date]:[Start Date]]&lt;=J$5)*(Table2[[Return Date]:[Return Date]]&gt;=J$5)*(Table2[[Last Name]:[Last Name]]=$A56)*(Table2[[Event]:[Event]]="Training")),"TRN",IF(SUMPRODUCT((Table2[[Start Date]:[Start Date]]&lt;=J$5)*(Table2[[Return Date]:[Return Date]]&gt;=J$5)*(Table2[[Last Name]:[Last Name]]=$A56)*(Table2[[Event]:[Event]]="PME")),"PME",IF(SUMPRODUCT((Table2[[Start Date]:[Start Date]]&lt;=J$5)*(Table2[[Return Date]:[Return Date]]&gt;=J$5)*(Table2[[Last Name]:[Last Name]]=$A56)*(Table2[[Event]:[Event]]="Leave")),"LV","")))))))),0)</f>
        <v>LV</v>
      </c>
      <c r="K56" s="28" t="str">
        <f>IF($A56&lt;&gt;"",IF(SUMPRODUCT((Table2[[Start Date]:[Start Date]]&lt;=K$5)*(Table2[[Return Date]:[Return Date]]&gt;=K$5)*(Table2[[Last Name]:[Last Name]]=$A56)*(Table2[[Event]:[Event]]="Deployed")),"DPLY",IF(SUMPRODUCT((Table2[[Start Date]:[Start Date]]&lt;=K$5)*(Table2[[Return Date]:[Return Date]]&gt;=K$5)*(Table2[[Last Name]:[Last Name]]=$A56)*(Table2[[Event]:[Event]]="TDY")),"TDY",IF(SUMPRODUCT((Table2[[Start Date]:[Start Date]]&lt;=K$5)*(Table2[[Return Date]:[Return Date]]&gt;=K$5)*(Table2[[Last Name]:[Last Name]]=$A56)*(Table2[[Event]:[Event]]="Quarters")),"QTRS",IF(SUMPRODUCT((Table2[[Start Date]:[Start Date]]&lt;=K$5)*(Table2[[Return Date]:[Return Date]]&gt;=K$5)*(Table2[[Last Name]:[Last Name]]=$A56)*(Table2[[Event]:[Event]]="Appt")),"APPT",IF(SUMPRODUCT((Table2[[Start Date]:[Start Date]]&lt;=K$5)*(Table2[[Return Date]:[Return Date]]&gt;=K$5)*(Table2[[Last Name]:[Last Name]]=$A56)*(Table2[[Event]:[Event]]="Bay Orderly")),"BO",IF(SUMPRODUCT((Table2[[Start Date]:[Start Date]]&lt;=K$5)*(Table2[[Return Date]:[Return Date]]&gt;=K$5)*(Table2[[Last Name]:[Last Name]]=$A56)*(Table2[[Event]:[Event]]="Training")),"TRN",IF(SUMPRODUCT((Table2[[Start Date]:[Start Date]]&lt;=K$5)*(Table2[[Return Date]:[Return Date]]&gt;=K$5)*(Table2[[Last Name]:[Last Name]]=$A56)*(Table2[[Event]:[Event]]="PME")),"PME",IF(SUMPRODUCT((Table2[[Start Date]:[Start Date]]&lt;=K$5)*(Table2[[Return Date]:[Return Date]]&gt;=K$5)*(Table2[[Last Name]:[Last Name]]=$A56)*(Table2[[Event]:[Event]]="Leave")),"LV","")))))))),0)</f>
        <v>LV</v>
      </c>
      <c r="L56" s="28" t="str">
        <f>IF($A56&lt;&gt;"",IF(SUMPRODUCT((Table2[[Start Date]:[Start Date]]&lt;=L$5)*(Table2[[Return Date]:[Return Date]]&gt;=L$5)*(Table2[[Last Name]:[Last Name]]=$A56)*(Table2[[Event]:[Event]]="Deployed")),"DPLY",IF(SUMPRODUCT((Table2[[Start Date]:[Start Date]]&lt;=L$5)*(Table2[[Return Date]:[Return Date]]&gt;=L$5)*(Table2[[Last Name]:[Last Name]]=$A56)*(Table2[[Event]:[Event]]="TDY")),"TDY",IF(SUMPRODUCT((Table2[[Start Date]:[Start Date]]&lt;=L$5)*(Table2[[Return Date]:[Return Date]]&gt;=L$5)*(Table2[[Last Name]:[Last Name]]=$A56)*(Table2[[Event]:[Event]]="Quarters")),"QTRS",IF(SUMPRODUCT((Table2[[Start Date]:[Start Date]]&lt;=L$5)*(Table2[[Return Date]:[Return Date]]&gt;=L$5)*(Table2[[Last Name]:[Last Name]]=$A56)*(Table2[[Event]:[Event]]="Appt")),"APPT",IF(SUMPRODUCT((Table2[[Start Date]:[Start Date]]&lt;=L$5)*(Table2[[Return Date]:[Return Date]]&gt;=L$5)*(Table2[[Last Name]:[Last Name]]=$A56)*(Table2[[Event]:[Event]]="Bay Orderly")),"BO",IF(SUMPRODUCT((Table2[[Start Date]:[Start Date]]&lt;=L$5)*(Table2[[Return Date]:[Return Date]]&gt;=L$5)*(Table2[[Last Name]:[Last Name]]=$A56)*(Table2[[Event]:[Event]]="Training")),"TRN",IF(SUMPRODUCT((Table2[[Start Date]:[Start Date]]&lt;=L$5)*(Table2[[Return Date]:[Return Date]]&gt;=L$5)*(Table2[[Last Name]:[Last Name]]=$A56)*(Table2[[Event]:[Event]]="PME")),"PME",IF(SUMPRODUCT((Table2[[Start Date]:[Start Date]]&lt;=L$5)*(Table2[[Return Date]:[Return Date]]&gt;=L$5)*(Table2[[Last Name]:[Last Name]]=$A56)*(Table2[[Event]:[Event]]="Leave")),"LV","")))))))),0)</f>
        <v>LV</v>
      </c>
      <c r="M56" s="28" t="str">
        <f>IF($A56&lt;&gt;"",IF(SUMPRODUCT((Table2[[Start Date]:[Start Date]]&lt;=M$5)*(Table2[[Return Date]:[Return Date]]&gt;=M$5)*(Table2[[Last Name]:[Last Name]]=$A56)*(Table2[[Event]:[Event]]="Deployed")),"DPLY",IF(SUMPRODUCT((Table2[[Start Date]:[Start Date]]&lt;=M$5)*(Table2[[Return Date]:[Return Date]]&gt;=M$5)*(Table2[[Last Name]:[Last Name]]=$A56)*(Table2[[Event]:[Event]]="TDY")),"TDY",IF(SUMPRODUCT((Table2[[Start Date]:[Start Date]]&lt;=M$5)*(Table2[[Return Date]:[Return Date]]&gt;=M$5)*(Table2[[Last Name]:[Last Name]]=$A56)*(Table2[[Event]:[Event]]="Quarters")),"QTRS",IF(SUMPRODUCT((Table2[[Start Date]:[Start Date]]&lt;=M$5)*(Table2[[Return Date]:[Return Date]]&gt;=M$5)*(Table2[[Last Name]:[Last Name]]=$A56)*(Table2[[Event]:[Event]]="Appt")),"APPT",IF(SUMPRODUCT((Table2[[Start Date]:[Start Date]]&lt;=M$5)*(Table2[[Return Date]:[Return Date]]&gt;=M$5)*(Table2[[Last Name]:[Last Name]]=$A56)*(Table2[[Event]:[Event]]="Bay Orderly")),"BO",IF(SUMPRODUCT((Table2[[Start Date]:[Start Date]]&lt;=M$5)*(Table2[[Return Date]:[Return Date]]&gt;=M$5)*(Table2[[Last Name]:[Last Name]]=$A56)*(Table2[[Event]:[Event]]="Training")),"TRN",IF(SUMPRODUCT((Table2[[Start Date]:[Start Date]]&lt;=M$5)*(Table2[[Return Date]:[Return Date]]&gt;=M$5)*(Table2[[Last Name]:[Last Name]]=$A56)*(Table2[[Event]:[Event]]="PME")),"PME",IF(SUMPRODUCT((Table2[[Start Date]:[Start Date]]&lt;=M$5)*(Table2[[Return Date]:[Return Date]]&gt;=M$5)*(Table2[[Last Name]:[Last Name]]=$A56)*(Table2[[Event]:[Event]]="Leave")),"LV","")))))))),0)</f>
        <v>LV</v>
      </c>
      <c r="N56" s="28" t="str">
        <f>IF($A56&lt;&gt;"",IF(SUMPRODUCT((Table2[[Start Date]:[Start Date]]&lt;=N$5)*(Table2[[Return Date]:[Return Date]]&gt;=N$5)*(Table2[[Last Name]:[Last Name]]=$A56)*(Table2[[Event]:[Event]]="Deployed")),"DPLY",IF(SUMPRODUCT((Table2[[Start Date]:[Start Date]]&lt;=N$5)*(Table2[[Return Date]:[Return Date]]&gt;=N$5)*(Table2[[Last Name]:[Last Name]]=$A56)*(Table2[[Event]:[Event]]="TDY")),"TDY",IF(SUMPRODUCT((Table2[[Start Date]:[Start Date]]&lt;=N$5)*(Table2[[Return Date]:[Return Date]]&gt;=N$5)*(Table2[[Last Name]:[Last Name]]=$A56)*(Table2[[Event]:[Event]]="Quarters")),"QTRS",IF(SUMPRODUCT((Table2[[Start Date]:[Start Date]]&lt;=N$5)*(Table2[[Return Date]:[Return Date]]&gt;=N$5)*(Table2[[Last Name]:[Last Name]]=$A56)*(Table2[[Event]:[Event]]="Appt")),"APPT",IF(SUMPRODUCT((Table2[[Start Date]:[Start Date]]&lt;=N$5)*(Table2[[Return Date]:[Return Date]]&gt;=N$5)*(Table2[[Last Name]:[Last Name]]=$A56)*(Table2[[Event]:[Event]]="Bay Orderly")),"BO",IF(SUMPRODUCT((Table2[[Start Date]:[Start Date]]&lt;=N$5)*(Table2[[Return Date]:[Return Date]]&gt;=N$5)*(Table2[[Last Name]:[Last Name]]=$A56)*(Table2[[Event]:[Event]]="Training")),"TRN",IF(SUMPRODUCT((Table2[[Start Date]:[Start Date]]&lt;=N$5)*(Table2[[Return Date]:[Return Date]]&gt;=N$5)*(Table2[[Last Name]:[Last Name]]=$A56)*(Table2[[Event]:[Event]]="PME")),"PME",IF(SUMPRODUCT((Table2[[Start Date]:[Start Date]]&lt;=N$5)*(Table2[[Return Date]:[Return Date]]&gt;=N$5)*(Table2[[Last Name]:[Last Name]]=$A56)*(Table2[[Event]:[Event]]="Leave")),"LV","")))))))),0)</f>
        <v>LV</v>
      </c>
      <c r="O56" s="28" t="str">
        <f>IF($A56&lt;&gt;"",IF(SUMPRODUCT((Table2[[Start Date]:[Start Date]]&lt;=O$5)*(Table2[[Return Date]:[Return Date]]&gt;=O$5)*(Table2[[Last Name]:[Last Name]]=$A56)*(Table2[[Event]:[Event]]="Deployed")),"DPLY",IF(SUMPRODUCT((Table2[[Start Date]:[Start Date]]&lt;=O$5)*(Table2[[Return Date]:[Return Date]]&gt;=O$5)*(Table2[[Last Name]:[Last Name]]=$A56)*(Table2[[Event]:[Event]]="TDY")),"TDY",IF(SUMPRODUCT((Table2[[Start Date]:[Start Date]]&lt;=O$5)*(Table2[[Return Date]:[Return Date]]&gt;=O$5)*(Table2[[Last Name]:[Last Name]]=$A56)*(Table2[[Event]:[Event]]="Quarters")),"QTRS",IF(SUMPRODUCT((Table2[[Start Date]:[Start Date]]&lt;=O$5)*(Table2[[Return Date]:[Return Date]]&gt;=O$5)*(Table2[[Last Name]:[Last Name]]=$A56)*(Table2[[Event]:[Event]]="Appt")),"APPT",IF(SUMPRODUCT((Table2[[Start Date]:[Start Date]]&lt;=O$5)*(Table2[[Return Date]:[Return Date]]&gt;=O$5)*(Table2[[Last Name]:[Last Name]]=$A56)*(Table2[[Event]:[Event]]="Bay Orderly")),"BO",IF(SUMPRODUCT((Table2[[Start Date]:[Start Date]]&lt;=O$5)*(Table2[[Return Date]:[Return Date]]&gt;=O$5)*(Table2[[Last Name]:[Last Name]]=$A56)*(Table2[[Event]:[Event]]="Training")),"TRN",IF(SUMPRODUCT((Table2[[Start Date]:[Start Date]]&lt;=O$5)*(Table2[[Return Date]:[Return Date]]&gt;=O$5)*(Table2[[Last Name]:[Last Name]]=$A56)*(Table2[[Event]:[Event]]="PME")),"PME",IF(SUMPRODUCT((Table2[[Start Date]:[Start Date]]&lt;=O$5)*(Table2[[Return Date]:[Return Date]]&gt;=O$5)*(Table2[[Last Name]:[Last Name]]=$A56)*(Table2[[Event]:[Event]]="Leave")),"LV","")))))))),0)</f>
        <v>LV</v>
      </c>
      <c r="P56" s="28" t="str">
        <f>IF($A56&lt;&gt;"",IF(SUMPRODUCT((Table2[[Start Date]:[Start Date]]&lt;=P$5)*(Table2[[Return Date]:[Return Date]]&gt;=P$5)*(Table2[[Last Name]:[Last Name]]=$A56)*(Table2[[Event]:[Event]]="Deployed")),"DPLY",IF(SUMPRODUCT((Table2[[Start Date]:[Start Date]]&lt;=P$5)*(Table2[[Return Date]:[Return Date]]&gt;=P$5)*(Table2[[Last Name]:[Last Name]]=$A56)*(Table2[[Event]:[Event]]="TDY")),"TDY",IF(SUMPRODUCT((Table2[[Start Date]:[Start Date]]&lt;=P$5)*(Table2[[Return Date]:[Return Date]]&gt;=P$5)*(Table2[[Last Name]:[Last Name]]=$A56)*(Table2[[Event]:[Event]]="Quarters")),"QTRS",IF(SUMPRODUCT((Table2[[Start Date]:[Start Date]]&lt;=P$5)*(Table2[[Return Date]:[Return Date]]&gt;=P$5)*(Table2[[Last Name]:[Last Name]]=$A56)*(Table2[[Event]:[Event]]="Appt")),"APPT",IF(SUMPRODUCT((Table2[[Start Date]:[Start Date]]&lt;=P$5)*(Table2[[Return Date]:[Return Date]]&gt;=P$5)*(Table2[[Last Name]:[Last Name]]=$A56)*(Table2[[Event]:[Event]]="Bay Orderly")),"BO",IF(SUMPRODUCT((Table2[[Start Date]:[Start Date]]&lt;=P$5)*(Table2[[Return Date]:[Return Date]]&gt;=P$5)*(Table2[[Last Name]:[Last Name]]=$A56)*(Table2[[Event]:[Event]]="Training")),"TRN",IF(SUMPRODUCT((Table2[[Start Date]:[Start Date]]&lt;=P$5)*(Table2[[Return Date]:[Return Date]]&gt;=P$5)*(Table2[[Last Name]:[Last Name]]=$A56)*(Table2[[Event]:[Event]]="PME")),"PME",IF(SUMPRODUCT((Table2[[Start Date]:[Start Date]]&lt;=P$5)*(Table2[[Return Date]:[Return Date]]&gt;=P$5)*(Table2[[Last Name]:[Last Name]]=$A56)*(Table2[[Event]:[Event]]="Leave")),"LV","")))))))),0)</f>
        <v>LV</v>
      </c>
      <c r="Q56" s="28" t="str">
        <f>IF($A56&lt;&gt;"",IF(SUMPRODUCT((Table2[[Start Date]:[Start Date]]&lt;=Q$5)*(Table2[[Return Date]:[Return Date]]&gt;=Q$5)*(Table2[[Last Name]:[Last Name]]=$A56)*(Table2[[Event]:[Event]]="Deployed")),"DPLY",IF(SUMPRODUCT((Table2[[Start Date]:[Start Date]]&lt;=Q$5)*(Table2[[Return Date]:[Return Date]]&gt;=Q$5)*(Table2[[Last Name]:[Last Name]]=$A56)*(Table2[[Event]:[Event]]="TDY")),"TDY",IF(SUMPRODUCT((Table2[[Start Date]:[Start Date]]&lt;=Q$5)*(Table2[[Return Date]:[Return Date]]&gt;=Q$5)*(Table2[[Last Name]:[Last Name]]=$A56)*(Table2[[Event]:[Event]]="Quarters")),"QTRS",IF(SUMPRODUCT((Table2[[Start Date]:[Start Date]]&lt;=Q$5)*(Table2[[Return Date]:[Return Date]]&gt;=Q$5)*(Table2[[Last Name]:[Last Name]]=$A56)*(Table2[[Event]:[Event]]="Appt")),"APPT",IF(SUMPRODUCT((Table2[[Start Date]:[Start Date]]&lt;=Q$5)*(Table2[[Return Date]:[Return Date]]&gt;=Q$5)*(Table2[[Last Name]:[Last Name]]=$A56)*(Table2[[Event]:[Event]]="Bay Orderly")),"BO",IF(SUMPRODUCT((Table2[[Start Date]:[Start Date]]&lt;=Q$5)*(Table2[[Return Date]:[Return Date]]&gt;=Q$5)*(Table2[[Last Name]:[Last Name]]=$A56)*(Table2[[Event]:[Event]]="Training")),"TRN",IF(SUMPRODUCT((Table2[[Start Date]:[Start Date]]&lt;=Q$5)*(Table2[[Return Date]:[Return Date]]&gt;=Q$5)*(Table2[[Last Name]:[Last Name]]=$A56)*(Table2[[Event]:[Event]]="PME")),"PME",IF(SUMPRODUCT((Table2[[Start Date]:[Start Date]]&lt;=Q$5)*(Table2[[Return Date]:[Return Date]]&gt;=Q$5)*(Table2[[Last Name]:[Last Name]]=$A56)*(Table2[[Event]:[Event]]="Leave")),"LV","")))))))),0)</f>
        <v>LV</v>
      </c>
      <c r="R56" s="28" t="str">
        <f>IF($A56&lt;&gt;"",IF(SUMPRODUCT((Table2[[Start Date]:[Start Date]]&lt;=R$5)*(Table2[[Return Date]:[Return Date]]&gt;=R$5)*(Table2[[Last Name]:[Last Name]]=$A56)*(Table2[[Event]:[Event]]="Deployed")),"DPLY",IF(SUMPRODUCT((Table2[[Start Date]:[Start Date]]&lt;=R$5)*(Table2[[Return Date]:[Return Date]]&gt;=R$5)*(Table2[[Last Name]:[Last Name]]=$A56)*(Table2[[Event]:[Event]]="TDY")),"TDY",IF(SUMPRODUCT((Table2[[Start Date]:[Start Date]]&lt;=R$5)*(Table2[[Return Date]:[Return Date]]&gt;=R$5)*(Table2[[Last Name]:[Last Name]]=$A56)*(Table2[[Event]:[Event]]="Quarters")),"QTRS",IF(SUMPRODUCT((Table2[[Start Date]:[Start Date]]&lt;=R$5)*(Table2[[Return Date]:[Return Date]]&gt;=R$5)*(Table2[[Last Name]:[Last Name]]=$A56)*(Table2[[Event]:[Event]]="Appt")),"APPT",IF(SUMPRODUCT((Table2[[Start Date]:[Start Date]]&lt;=R$5)*(Table2[[Return Date]:[Return Date]]&gt;=R$5)*(Table2[[Last Name]:[Last Name]]=$A56)*(Table2[[Event]:[Event]]="Bay Orderly")),"BO",IF(SUMPRODUCT((Table2[[Start Date]:[Start Date]]&lt;=R$5)*(Table2[[Return Date]:[Return Date]]&gt;=R$5)*(Table2[[Last Name]:[Last Name]]=$A56)*(Table2[[Event]:[Event]]="Training")),"TRN",IF(SUMPRODUCT((Table2[[Start Date]:[Start Date]]&lt;=R$5)*(Table2[[Return Date]:[Return Date]]&gt;=R$5)*(Table2[[Last Name]:[Last Name]]=$A56)*(Table2[[Event]:[Event]]="PME")),"PME",IF(SUMPRODUCT((Table2[[Start Date]:[Start Date]]&lt;=R$5)*(Table2[[Return Date]:[Return Date]]&gt;=R$5)*(Table2[[Last Name]:[Last Name]]=$A56)*(Table2[[Event]:[Event]]="Leave")),"LV","")))))))),0)</f>
        <v>LV</v>
      </c>
      <c r="S56" s="28" t="str">
        <f>IF($A56&lt;&gt;"",IF(SUMPRODUCT((Table2[[Start Date]:[Start Date]]&lt;=S$5)*(Table2[[Return Date]:[Return Date]]&gt;=S$5)*(Table2[[Last Name]:[Last Name]]=$A56)*(Table2[[Event]:[Event]]="Deployed")),"DPLY",IF(SUMPRODUCT((Table2[[Start Date]:[Start Date]]&lt;=S$5)*(Table2[[Return Date]:[Return Date]]&gt;=S$5)*(Table2[[Last Name]:[Last Name]]=$A56)*(Table2[[Event]:[Event]]="TDY")),"TDY",IF(SUMPRODUCT((Table2[[Start Date]:[Start Date]]&lt;=S$5)*(Table2[[Return Date]:[Return Date]]&gt;=S$5)*(Table2[[Last Name]:[Last Name]]=$A56)*(Table2[[Event]:[Event]]="Quarters")),"QTRS",IF(SUMPRODUCT((Table2[[Start Date]:[Start Date]]&lt;=S$5)*(Table2[[Return Date]:[Return Date]]&gt;=S$5)*(Table2[[Last Name]:[Last Name]]=$A56)*(Table2[[Event]:[Event]]="Appt")),"APPT",IF(SUMPRODUCT((Table2[[Start Date]:[Start Date]]&lt;=S$5)*(Table2[[Return Date]:[Return Date]]&gt;=S$5)*(Table2[[Last Name]:[Last Name]]=$A56)*(Table2[[Event]:[Event]]="Bay Orderly")),"BO",IF(SUMPRODUCT((Table2[[Start Date]:[Start Date]]&lt;=S$5)*(Table2[[Return Date]:[Return Date]]&gt;=S$5)*(Table2[[Last Name]:[Last Name]]=$A56)*(Table2[[Event]:[Event]]="Training")),"TRN",IF(SUMPRODUCT((Table2[[Start Date]:[Start Date]]&lt;=S$5)*(Table2[[Return Date]:[Return Date]]&gt;=S$5)*(Table2[[Last Name]:[Last Name]]=$A56)*(Table2[[Event]:[Event]]="PME")),"PME",IF(SUMPRODUCT((Table2[[Start Date]:[Start Date]]&lt;=S$5)*(Table2[[Return Date]:[Return Date]]&gt;=S$5)*(Table2[[Last Name]:[Last Name]]=$A56)*(Table2[[Event]:[Event]]="Leave")),"LV","")))))))),0)</f>
        <v>LV</v>
      </c>
      <c r="T56" s="28" t="str">
        <f>IF($A56&lt;&gt;"",IF(SUMPRODUCT((Table2[[Start Date]:[Start Date]]&lt;=T$5)*(Table2[[Return Date]:[Return Date]]&gt;=T$5)*(Table2[[Last Name]:[Last Name]]=$A56)*(Table2[[Event]:[Event]]="Deployed")),"DPLY",IF(SUMPRODUCT((Table2[[Start Date]:[Start Date]]&lt;=T$5)*(Table2[[Return Date]:[Return Date]]&gt;=T$5)*(Table2[[Last Name]:[Last Name]]=$A56)*(Table2[[Event]:[Event]]="TDY")),"TDY",IF(SUMPRODUCT((Table2[[Start Date]:[Start Date]]&lt;=T$5)*(Table2[[Return Date]:[Return Date]]&gt;=T$5)*(Table2[[Last Name]:[Last Name]]=$A56)*(Table2[[Event]:[Event]]="Quarters")),"QTRS",IF(SUMPRODUCT((Table2[[Start Date]:[Start Date]]&lt;=T$5)*(Table2[[Return Date]:[Return Date]]&gt;=T$5)*(Table2[[Last Name]:[Last Name]]=$A56)*(Table2[[Event]:[Event]]="Appt")),"APPT",IF(SUMPRODUCT((Table2[[Start Date]:[Start Date]]&lt;=T$5)*(Table2[[Return Date]:[Return Date]]&gt;=T$5)*(Table2[[Last Name]:[Last Name]]=$A56)*(Table2[[Event]:[Event]]="Bay Orderly")),"BO",IF(SUMPRODUCT((Table2[[Start Date]:[Start Date]]&lt;=T$5)*(Table2[[Return Date]:[Return Date]]&gt;=T$5)*(Table2[[Last Name]:[Last Name]]=$A56)*(Table2[[Event]:[Event]]="Training")),"TRN",IF(SUMPRODUCT((Table2[[Start Date]:[Start Date]]&lt;=T$5)*(Table2[[Return Date]:[Return Date]]&gt;=T$5)*(Table2[[Last Name]:[Last Name]]=$A56)*(Table2[[Event]:[Event]]="PME")),"PME",IF(SUMPRODUCT((Table2[[Start Date]:[Start Date]]&lt;=T$5)*(Table2[[Return Date]:[Return Date]]&gt;=T$5)*(Table2[[Last Name]:[Last Name]]=$A56)*(Table2[[Event]:[Event]]="Leave")),"LV","")))))))),0)</f>
        <v>LV</v>
      </c>
      <c r="U56" s="28" t="str">
        <f>IF($A56&lt;&gt;"",IF(SUMPRODUCT((Table2[[Start Date]:[Start Date]]&lt;=U$5)*(Table2[[Return Date]:[Return Date]]&gt;=U$5)*(Table2[[Last Name]:[Last Name]]=$A56)*(Table2[[Event]:[Event]]="Deployed")),"DPLY",IF(SUMPRODUCT((Table2[[Start Date]:[Start Date]]&lt;=U$5)*(Table2[[Return Date]:[Return Date]]&gt;=U$5)*(Table2[[Last Name]:[Last Name]]=$A56)*(Table2[[Event]:[Event]]="TDY")),"TDY",IF(SUMPRODUCT((Table2[[Start Date]:[Start Date]]&lt;=U$5)*(Table2[[Return Date]:[Return Date]]&gt;=U$5)*(Table2[[Last Name]:[Last Name]]=$A56)*(Table2[[Event]:[Event]]="Quarters")),"QTRS",IF(SUMPRODUCT((Table2[[Start Date]:[Start Date]]&lt;=U$5)*(Table2[[Return Date]:[Return Date]]&gt;=U$5)*(Table2[[Last Name]:[Last Name]]=$A56)*(Table2[[Event]:[Event]]="Appt")),"APPT",IF(SUMPRODUCT((Table2[[Start Date]:[Start Date]]&lt;=U$5)*(Table2[[Return Date]:[Return Date]]&gt;=U$5)*(Table2[[Last Name]:[Last Name]]=$A56)*(Table2[[Event]:[Event]]="Bay Orderly")),"BO",IF(SUMPRODUCT((Table2[[Start Date]:[Start Date]]&lt;=U$5)*(Table2[[Return Date]:[Return Date]]&gt;=U$5)*(Table2[[Last Name]:[Last Name]]=$A56)*(Table2[[Event]:[Event]]="Training")),"TRN",IF(SUMPRODUCT((Table2[[Start Date]:[Start Date]]&lt;=U$5)*(Table2[[Return Date]:[Return Date]]&gt;=U$5)*(Table2[[Last Name]:[Last Name]]=$A56)*(Table2[[Event]:[Event]]="PME")),"PME",IF(SUMPRODUCT((Table2[[Start Date]:[Start Date]]&lt;=U$5)*(Table2[[Return Date]:[Return Date]]&gt;=U$5)*(Table2[[Last Name]:[Last Name]]=$A56)*(Table2[[Event]:[Event]]="Leave")),"LV","")))))))),0)</f>
        <v>LV</v>
      </c>
      <c r="V56" s="28" t="str">
        <f>IF($A56&lt;&gt;"",IF(SUMPRODUCT((Table2[[Start Date]:[Start Date]]&lt;=V$5)*(Table2[[Return Date]:[Return Date]]&gt;=V$5)*(Table2[[Last Name]:[Last Name]]=$A56)*(Table2[[Event]:[Event]]="Deployed")),"DPLY",IF(SUMPRODUCT((Table2[[Start Date]:[Start Date]]&lt;=V$5)*(Table2[[Return Date]:[Return Date]]&gt;=V$5)*(Table2[[Last Name]:[Last Name]]=$A56)*(Table2[[Event]:[Event]]="TDY")),"TDY",IF(SUMPRODUCT((Table2[[Start Date]:[Start Date]]&lt;=V$5)*(Table2[[Return Date]:[Return Date]]&gt;=V$5)*(Table2[[Last Name]:[Last Name]]=$A56)*(Table2[[Event]:[Event]]="Quarters")),"QTRS",IF(SUMPRODUCT((Table2[[Start Date]:[Start Date]]&lt;=V$5)*(Table2[[Return Date]:[Return Date]]&gt;=V$5)*(Table2[[Last Name]:[Last Name]]=$A56)*(Table2[[Event]:[Event]]="Appt")),"APPT",IF(SUMPRODUCT((Table2[[Start Date]:[Start Date]]&lt;=V$5)*(Table2[[Return Date]:[Return Date]]&gt;=V$5)*(Table2[[Last Name]:[Last Name]]=$A56)*(Table2[[Event]:[Event]]="Bay Orderly")),"BO",IF(SUMPRODUCT((Table2[[Start Date]:[Start Date]]&lt;=V$5)*(Table2[[Return Date]:[Return Date]]&gt;=V$5)*(Table2[[Last Name]:[Last Name]]=$A56)*(Table2[[Event]:[Event]]="Training")),"TRN",IF(SUMPRODUCT((Table2[[Start Date]:[Start Date]]&lt;=V$5)*(Table2[[Return Date]:[Return Date]]&gt;=V$5)*(Table2[[Last Name]:[Last Name]]=$A56)*(Table2[[Event]:[Event]]="PME")),"PME",IF(SUMPRODUCT((Table2[[Start Date]:[Start Date]]&lt;=V$5)*(Table2[[Return Date]:[Return Date]]&gt;=V$5)*(Table2[[Last Name]:[Last Name]]=$A56)*(Table2[[Event]:[Event]]="Leave")),"LV","")))))))),0)</f>
        <v>LV</v>
      </c>
      <c r="W56" s="28" t="str">
        <f>IF($A56&lt;&gt;"",IF(SUMPRODUCT((Table2[[Start Date]:[Start Date]]&lt;=W$5)*(Table2[[Return Date]:[Return Date]]&gt;=W$5)*(Table2[[Last Name]:[Last Name]]=$A56)*(Table2[[Event]:[Event]]="Deployed")),"DPLY",IF(SUMPRODUCT((Table2[[Start Date]:[Start Date]]&lt;=W$5)*(Table2[[Return Date]:[Return Date]]&gt;=W$5)*(Table2[[Last Name]:[Last Name]]=$A56)*(Table2[[Event]:[Event]]="TDY")),"TDY",IF(SUMPRODUCT((Table2[[Start Date]:[Start Date]]&lt;=W$5)*(Table2[[Return Date]:[Return Date]]&gt;=W$5)*(Table2[[Last Name]:[Last Name]]=$A56)*(Table2[[Event]:[Event]]="Quarters")),"QTRS",IF(SUMPRODUCT((Table2[[Start Date]:[Start Date]]&lt;=W$5)*(Table2[[Return Date]:[Return Date]]&gt;=W$5)*(Table2[[Last Name]:[Last Name]]=$A56)*(Table2[[Event]:[Event]]="Appt")),"APPT",IF(SUMPRODUCT((Table2[[Start Date]:[Start Date]]&lt;=W$5)*(Table2[[Return Date]:[Return Date]]&gt;=W$5)*(Table2[[Last Name]:[Last Name]]=$A56)*(Table2[[Event]:[Event]]="Bay Orderly")),"BO",IF(SUMPRODUCT((Table2[[Start Date]:[Start Date]]&lt;=W$5)*(Table2[[Return Date]:[Return Date]]&gt;=W$5)*(Table2[[Last Name]:[Last Name]]=$A56)*(Table2[[Event]:[Event]]="Training")),"TRN",IF(SUMPRODUCT((Table2[[Start Date]:[Start Date]]&lt;=W$5)*(Table2[[Return Date]:[Return Date]]&gt;=W$5)*(Table2[[Last Name]:[Last Name]]=$A56)*(Table2[[Event]:[Event]]="PME")),"PME",IF(SUMPRODUCT((Table2[[Start Date]:[Start Date]]&lt;=W$5)*(Table2[[Return Date]:[Return Date]]&gt;=W$5)*(Table2[[Last Name]:[Last Name]]=$A56)*(Table2[[Event]:[Event]]="Leave")),"LV","")))))))),0)</f>
        <v>LV</v>
      </c>
      <c r="X56" s="28" t="str">
        <f>IF($A56&lt;&gt;"",IF(SUMPRODUCT((Table2[[Start Date]:[Start Date]]&lt;=X$5)*(Table2[[Return Date]:[Return Date]]&gt;=X$5)*(Table2[[Last Name]:[Last Name]]=$A56)*(Table2[[Event]:[Event]]="Deployed")),"DPLY",IF(SUMPRODUCT((Table2[[Start Date]:[Start Date]]&lt;=X$5)*(Table2[[Return Date]:[Return Date]]&gt;=X$5)*(Table2[[Last Name]:[Last Name]]=$A56)*(Table2[[Event]:[Event]]="TDY")),"TDY",IF(SUMPRODUCT((Table2[[Start Date]:[Start Date]]&lt;=X$5)*(Table2[[Return Date]:[Return Date]]&gt;=X$5)*(Table2[[Last Name]:[Last Name]]=$A56)*(Table2[[Event]:[Event]]="Quarters")),"QTRS",IF(SUMPRODUCT((Table2[[Start Date]:[Start Date]]&lt;=X$5)*(Table2[[Return Date]:[Return Date]]&gt;=X$5)*(Table2[[Last Name]:[Last Name]]=$A56)*(Table2[[Event]:[Event]]="Appt")),"APPT",IF(SUMPRODUCT((Table2[[Start Date]:[Start Date]]&lt;=X$5)*(Table2[[Return Date]:[Return Date]]&gt;=X$5)*(Table2[[Last Name]:[Last Name]]=$A56)*(Table2[[Event]:[Event]]="Bay Orderly")),"BO",IF(SUMPRODUCT((Table2[[Start Date]:[Start Date]]&lt;=X$5)*(Table2[[Return Date]:[Return Date]]&gt;=X$5)*(Table2[[Last Name]:[Last Name]]=$A56)*(Table2[[Event]:[Event]]="Training")),"TRN",IF(SUMPRODUCT((Table2[[Start Date]:[Start Date]]&lt;=X$5)*(Table2[[Return Date]:[Return Date]]&gt;=X$5)*(Table2[[Last Name]:[Last Name]]=$A56)*(Table2[[Event]:[Event]]="PME")),"PME",IF(SUMPRODUCT((Table2[[Start Date]:[Start Date]]&lt;=X$5)*(Table2[[Return Date]:[Return Date]]&gt;=X$5)*(Table2[[Last Name]:[Last Name]]=$A56)*(Table2[[Event]:[Event]]="Leave")),"LV","")))))))),0)</f>
        <v>LV</v>
      </c>
      <c r="Y56" s="28" t="str">
        <f>IF($A56&lt;&gt;"",IF(SUMPRODUCT((Table2[[Start Date]:[Start Date]]&lt;=Y$5)*(Table2[[Return Date]:[Return Date]]&gt;=Y$5)*(Table2[[Last Name]:[Last Name]]=$A56)*(Table2[[Event]:[Event]]="Deployed")),"DPLY",IF(SUMPRODUCT((Table2[[Start Date]:[Start Date]]&lt;=Y$5)*(Table2[[Return Date]:[Return Date]]&gt;=Y$5)*(Table2[[Last Name]:[Last Name]]=$A56)*(Table2[[Event]:[Event]]="TDY")),"TDY",IF(SUMPRODUCT((Table2[[Start Date]:[Start Date]]&lt;=Y$5)*(Table2[[Return Date]:[Return Date]]&gt;=Y$5)*(Table2[[Last Name]:[Last Name]]=$A56)*(Table2[[Event]:[Event]]="Quarters")),"QTRS",IF(SUMPRODUCT((Table2[[Start Date]:[Start Date]]&lt;=Y$5)*(Table2[[Return Date]:[Return Date]]&gt;=Y$5)*(Table2[[Last Name]:[Last Name]]=$A56)*(Table2[[Event]:[Event]]="Appt")),"APPT",IF(SUMPRODUCT((Table2[[Start Date]:[Start Date]]&lt;=Y$5)*(Table2[[Return Date]:[Return Date]]&gt;=Y$5)*(Table2[[Last Name]:[Last Name]]=$A56)*(Table2[[Event]:[Event]]="Bay Orderly")),"BO",IF(SUMPRODUCT((Table2[[Start Date]:[Start Date]]&lt;=Y$5)*(Table2[[Return Date]:[Return Date]]&gt;=Y$5)*(Table2[[Last Name]:[Last Name]]=$A56)*(Table2[[Event]:[Event]]="Training")),"TRN",IF(SUMPRODUCT((Table2[[Start Date]:[Start Date]]&lt;=Y$5)*(Table2[[Return Date]:[Return Date]]&gt;=Y$5)*(Table2[[Last Name]:[Last Name]]=$A56)*(Table2[[Event]:[Event]]="PME")),"PME",IF(SUMPRODUCT((Table2[[Start Date]:[Start Date]]&lt;=Y$5)*(Table2[[Return Date]:[Return Date]]&gt;=Y$5)*(Table2[[Last Name]:[Last Name]]=$A56)*(Table2[[Event]:[Event]]="Leave")),"LV","")))))))),0)</f>
        <v>LV</v>
      </c>
      <c r="Z56" s="28" t="str">
        <f>IF($A56&lt;&gt;"",IF(SUMPRODUCT((Table2[[Start Date]:[Start Date]]&lt;=Z$5)*(Table2[[Return Date]:[Return Date]]&gt;=Z$5)*(Table2[[Last Name]:[Last Name]]=$A56)*(Table2[[Event]:[Event]]="Deployed")),"DPLY",IF(SUMPRODUCT((Table2[[Start Date]:[Start Date]]&lt;=Z$5)*(Table2[[Return Date]:[Return Date]]&gt;=Z$5)*(Table2[[Last Name]:[Last Name]]=$A56)*(Table2[[Event]:[Event]]="TDY")),"TDY",IF(SUMPRODUCT((Table2[[Start Date]:[Start Date]]&lt;=Z$5)*(Table2[[Return Date]:[Return Date]]&gt;=Z$5)*(Table2[[Last Name]:[Last Name]]=$A56)*(Table2[[Event]:[Event]]="Quarters")),"QTRS",IF(SUMPRODUCT((Table2[[Start Date]:[Start Date]]&lt;=Z$5)*(Table2[[Return Date]:[Return Date]]&gt;=Z$5)*(Table2[[Last Name]:[Last Name]]=$A56)*(Table2[[Event]:[Event]]="Appt")),"APPT",IF(SUMPRODUCT((Table2[[Start Date]:[Start Date]]&lt;=Z$5)*(Table2[[Return Date]:[Return Date]]&gt;=Z$5)*(Table2[[Last Name]:[Last Name]]=$A56)*(Table2[[Event]:[Event]]="Bay Orderly")),"BO",IF(SUMPRODUCT((Table2[[Start Date]:[Start Date]]&lt;=Z$5)*(Table2[[Return Date]:[Return Date]]&gt;=Z$5)*(Table2[[Last Name]:[Last Name]]=$A56)*(Table2[[Event]:[Event]]="Training")),"TRN",IF(SUMPRODUCT((Table2[[Start Date]:[Start Date]]&lt;=Z$5)*(Table2[[Return Date]:[Return Date]]&gt;=Z$5)*(Table2[[Last Name]:[Last Name]]=$A56)*(Table2[[Event]:[Event]]="PME")),"PME",IF(SUMPRODUCT((Table2[[Start Date]:[Start Date]]&lt;=Z$5)*(Table2[[Return Date]:[Return Date]]&gt;=Z$5)*(Table2[[Last Name]:[Last Name]]=$A56)*(Table2[[Event]:[Event]]="Leave")),"LV","")))))))),0)</f>
        <v>LV</v>
      </c>
      <c r="AA56" s="28" t="str">
        <f>IF($A56&lt;&gt;"",IF(SUMPRODUCT((Table2[[Start Date]:[Start Date]]&lt;=AA$5)*(Table2[[Return Date]:[Return Date]]&gt;=AA$5)*(Table2[[Last Name]:[Last Name]]=$A56)*(Table2[[Event]:[Event]]="Deployed")),"DPLY",IF(SUMPRODUCT((Table2[[Start Date]:[Start Date]]&lt;=AA$5)*(Table2[[Return Date]:[Return Date]]&gt;=AA$5)*(Table2[[Last Name]:[Last Name]]=$A56)*(Table2[[Event]:[Event]]="TDY")),"TDY",IF(SUMPRODUCT((Table2[[Start Date]:[Start Date]]&lt;=AA$5)*(Table2[[Return Date]:[Return Date]]&gt;=AA$5)*(Table2[[Last Name]:[Last Name]]=$A56)*(Table2[[Event]:[Event]]="Quarters")),"QTRS",IF(SUMPRODUCT((Table2[[Start Date]:[Start Date]]&lt;=AA$5)*(Table2[[Return Date]:[Return Date]]&gt;=AA$5)*(Table2[[Last Name]:[Last Name]]=$A56)*(Table2[[Event]:[Event]]="Appt")),"APPT",IF(SUMPRODUCT((Table2[[Start Date]:[Start Date]]&lt;=AA$5)*(Table2[[Return Date]:[Return Date]]&gt;=AA$5)*(Table2[[Last Name]:[Last Name]]=$A56)*(Table2[[Event]:[Event]]="Bay Orderly")),"BO",IF(SUMPRODUCT((Table2[[Start Date]:[Start Date]]&lt;=AA$5)*(Table2[[Return Date]:[Return Date]]&gt;=AA$5)*(Table2[[Last Name]:[Last Name]]=$A56)*(Table2[[Event]:[Event]]="Training")),"TRN",IF(SUMPRODUCT((Table2[[Start Date]:[Start Date]]&lt;=AA$5)*(Table2[[Return Date]:[Return Date]]&gt;=AA$5)*(Table2[[Last Name]:[Last Name]]=$A56)*(Table2[[Event]:[Event]]="PME")),"PME",IF(SUMPRODUCT((Table2[[Start Date]:[Start Date]]&lt;=AA$5)*(Table2[[Return Date]:[Return Date]]&gt;=AA$5)*(Table2[[Last Name]:[Last Name]]=$A56)*(Table2[[Event]:[Event]]="Leave")),"LV","")))))))),0)</f>
        <v>LV</v>
      </c>
      <c r="AB56" s="28" t="str">
        <f>IF($A56&lt;&gt;"",IF(SUMPRODUCT((Table2[[Start Date]:[Start Date]]&lt;=AB$5)*(Table2[[Return Date]:[Return Date]]&gt;=AB$5)*(Table2[[Last Name]:[Last Name]]=$A56)*(Table2[[Event]:[Event]]="Deployed")),"DPLY",IF(SUMPRODUCT((Table2[[Start Date]:[Start Date]]&lt;=AB$5)*(Table2[[Return Date]:[Return Date]]&gt;=AB$5)*(Table2[[Last Name]:[Last Name]]=$A56)*(Table2[[Event]:[Event]]="TDY")),"TDY",IF(SUMPRODUCT((Table2[[Start Date]:[Start Date]]&lt;=AB$5)*(Table2[[Return Date]:[Return Date]]&gt;=AB$5)*(Table2[[Last Name]:[Last Name]]=$A56)*(Table2[[Event]:[Event]]="Quarters")),"QTRS",IF(SUMPRODUCT((Table2[[Start Date]:[Start Date]]&lt;=AB$5)*(Table2[[Return Date]:[Return Date]]&gt;=AB$5)*(Table2[[Last Name]:[Last Name]]=$A56)*(Table2[[Event]:[Event]]="Appt")),"APPT",IF(SUMPRODUCT((Table2[[Start Date]:[Start Date]]&lt;=AB$5)*(Table2[[Return Date]:[Return Date]]&gt;=AB$5)*(Table2[[Last Name]:[Last Name]]=$A56)*(Table2[[Event]:[Event]]="Bay Orderly")),"BO",IF(SUMPRODUCT((Table2[[Start Date]:[Start Date]]&lt;=AB$5)*(Table2[[Return Date]:[Return Date]]&gt;=AB$5)*(Table2[[Last Name]:[Last Name]]=$A56)*(Table2[[Event]:[Event]]="Training")),"TRN",IF(SUMPRODUCT((Table2[[Start Date]:[Start Date]]&lt;=AB$5)*(Table2[[Return Date]:[Return Date]]&gt;=AB$5)*(Table2[[Last Name]:[Last Name]]=$A56)*(Table2[[Event]:[Event]]="PME")),"PME",IF(SUMPRODUCT((Table2[[Start Date]:[Start Date]]&lt;=AB$5)*(Table2[[Return Date]:[Return Date]]&gt;=AB$5)*(Table2[[Last Name]:[Last Name]]=$A56)*(Table2[[Event]:[Event]]="Leave")),"LV","")))))))),0)</f>
        <v>LV</v>
      </c>
      <c r="AC56" s="28" t="str">
        <f>IF($A56&lt;&gt;"",IF(SUMPRODUCT((Table2[[Start Date]:[Start Date]]&lt;=AC$5)*(Table2[[Return Date]:[Return Date]]&gt;=AC$5)*(Table2[[Last Name]:[Last Name]]=$A56)*(Table2[[Event]:[Event]]="Deployed")),"DPLY",IF(SUMPRODUCT((Table2[[Start Date]:[Start Date]]&lt;=AC$5)*(Table2[[Return Date]:[Return Date]]&gt;=AC$5)*(Table2[[Last Name]:[Last Name]]=$A56)*(Table2[[Event]:[Event]]="TDY")),"TDY",IF(SUMPRODUCT((Table2[[Start Date]:[Start Date]]&lt;=AC$5)*(Table2[[Return Date]:[Return Date]]&gt;=AC$5)*(Table2[[Last Name]:[Last Name]]=$A56)*(Table2[[Event]:[Event]]="Quarters")),"QTRS",IF(SUMPRODUCT((Table2[[Start Date]:[Start Date]]&lt;=AC$5)*(Table2[[Return Date]:[Return Date]]&gt;=AC$5)*(Table2[[Last Name]:[Last Name]]=$A56)*(Table2[[Event]:[Event]]="Appt")),"APPT",IF(SUMPRODUCT((Table2[[Start Date]:[Start Date]]&lt;=AC$5)*(Table2[[Return Date]:[Return Date]]&gt;=AC$5)*(Table2[[Last Name]:[Last Name]]=$A56)*(Table2[[Event]:[Event]]="Bay Orderly")),"BO",IF(SUMPRODUCT((Table2[[Start Date]:[Start Date]]&lt;=AC$5)*(Table2[[Return Date]:[Return Date]]&gt;=AC$5)*(Table2[[Last Name]:[Last Name]]=$A56)*(Table2[[Event]:[Event]]="Training")),"TRN",IF(SUMPRODUCT((Table2[[Start Date]:[Start Date]]&lt;=AC$5)*(Table2[[Return Date]:[Return Date]]&gt;=AC$5)*(Table2[[Last Name]:[Last Name]]=$A56)*(Table2[[Event]:[Event]]="PME")),"PME",IF(SUMPRODUCT((Table2[[Start Date]:[Start Date]]&lt;=AC$5)*(Table2[[Return Date]:[Return Date]]&gt;=AC$5)*(Table2[[Last Name]:[Last Name]]=$A56)*(Table2[[Event]:[Event]]="Leave")),"LV","")))))))),0)</f>
        <v/>
      </c>
      <c r="AD56" s="28" t="str">
        <f>IF($A56&lt;&gt;"",IF(SUMPRODUCT((Table2[[Start Date]:[Start Date]]&lt;=AD$5)*(Table2[[Return Date]:[Return Date]]&gt;=AD$5)*(Table2[[Last Name]:[Last Name]]=$A56)*(Table2[[Event]:[Event]]="Deployed")),"DPLY",IF(SUMPRODUCT((Table2[[Start Date]:[Start Date]]&lt;=AD$5)*(Table2[[Return Date]:[Return Date]]&gt;=AD$5)*(Table2[[Last Name]:[Last Name]]=$A56)*(Table2[[Event]:[Event]]="TDY")),"TDY",IF(SUMPRODUCT((Table2[[Start Date]:[Start Date]]&lt;=AD$5)*(Table2[[Return Date]:[Return Date]]&gt;=AD$5)*(Table2[[Last Name]:[Last Name]]=$A56)*(Table2[[Event]:[Event]]="Quarters")),"QTRS",IF(SUMPRODUCT((Table2[[Start Date]:[Start Date]]&lt;=AD$5)*(Table2[[Return Date]:[Return Date]]&gt;=AD$5)*(Table2[[Last Name]:[Last Name]]=$A56)*(Table2[[Event]:[Event]]="Appt")),"APPT",IF(SUMPRODUCT((Table2[[Start Date]:[Start Date]]&lt;=AD$5)*(Table2[[Return Date]:[Return Date]]&gt;=AD$5)*(Table2[[Last Name]:[Last Name]]=$A56)*(Table2[[Event]:[Event]]="Bay Orderly")),"BO",IF(SUMPRODUCT((Table2[[Start Date]:[Start Date]]&lt;=AD$5)*(Table2[[Return Date]:[Return Date]]&gt;=AD$5)*(Table2[[Last Name]:[Last Name]]=$A56)*(Table2[[Event]:[Event]]="Training")),"TRN",IF(SUMPRODUCT((Table2[[Start Date]:[Start Date]]&lt;=AD$5)*(Table2[[Return Date]:[Return Date]]&gt;=AD$5)*(Table2[[Last Name]:[Last Name]]=$A56)*(Table2[[Event]:[Event]]="PME")),"PME",IF(SUMPRODUCT((Table2[[Start Date]:[Start Date]]&lt;=AD$5)*(Table2[[Return Date]:[Return Date]]&gt;=AD$5)*(Table2[[Last Name]:[Last Name]]=$A56)*(Table2[[Event]:[Event]]="Leave")),"LV","")))))))),0)</f>
        <v/>
      </c>
      <c r="AE56" s="28" t="str">
        <f>IF($A56&lt;&gt;"",IF(SUMPRODUCT((Table2[[Start Date]:[Start Date]]&lt;=AE$5)*(Table2[[Return Date]:[Return Date]]&gt;=AE$5)*(Table2[[Last Name]:[Last Name]]=$A56)*(Table2[[Event]:[Event]]="Deployed")),"DPLY",IF(SUMPRODUCT((Table2[[Start Date]:[Start Date]]&lt;=AE$5)*(Table2[[Return Date]:[Return Date]]&gt;=AE$5)*(Table2[[Last Name]:[Last Name]]=$A56)*(Table2[[Event]:[Event]]="TDY")),"TDY",IF(SUMPRODUCT((Table2[[Start Date]:[Start Date]]&lt;=AE$5)*(Table2[[Return Date]:[Return Date]]&gt;=AE$5)*(Table2[[Last Name]:[Last Name]]=$A56)*(Table2[[Event]:[Event]]="Quarters")),"QTRS",IF(SUMPRODUCT((Table2[[Start Date]:[Start Date]]&lt;=AE$5)*(Table2[[Return Date]:[Return Date]]&gt;=AE$5)*(Table2[[Last Name]:[Last Name]]=$A56)*(Table2[[Event]:[Event]]="Appt")),"APPT",IF(SUMPRODUCT((Table2[[Start Date]:[Start Date]]&lt;=AE$5)*(Table2[[Return Date]:[Return Date]]&gt;=AE$5)*(Table2[[Last Name]:[Last Name]]=$A56)*(Table2[[Event]:[Event]]="Bay Orderly")),"BO",IF(SUMPRODUCT((Table2[[Start Date]:[Start Date]]&lt;=AE$5)*(Table2[[Return Date]:[Return Date]]&gt;=AE$5)*(Table2[[Last Name]:[Last Name]]=$A56)*(Table2[[Event]:[Event]]="Training")),"TRN",IF(SUMPRODUCT((Table2[[Start Date]:[Start Date]]&lt;=AE$5)*(Table2[[Return Date]:[Return Date]]&gt;=AE$5)*(Table2[[Last Name]:[Last Name]]=$A56)*(Table2[[Event]:[Event]]="PME")),"PME",IF(SUMPRODUCT((Table2[[Start Date]:[Start Date]]&lt;=AE$5)*(Table2[[Return Date]:[Return Date]]&gt;=AE$5)*(Table2[[Last Name]:[Last Name]]=$A56)*(Table2[[Event]:[Event]]="Leave")),"LV","")))))))),0)</f>
        <v/>
      </c>
      <c r="AF56" s="28" t="str">
        <f>IF($A56&lt;&gt;"",IF(SUMPRODUCT((Table2[[Start Date]:[Start Date]]&lt;=AF$5)*(Table2[[Return Date]:[Return Date]]&gt;=AF$5)*(Table2[[Last Name]:[Last Name]]=$A56)*(Table2[[Event]:[Event]]="Deployed")),"DPLY",IF(SUMPRODUCT((Table2[[Start Date]:[Start Date]]&lt;=AF$5)*(Table2[[Return Date]:[Return Date]]&gt;=AF$5)*(Table2[[Last Name]:[Last Name]]=$A56)*(Table2[[Event]:[Event]]="TDY")),"TDY",IF(SUMPRODUCT((Table2[[Start Date]:[Start Date]]&lt;=AF$5)*(Table2[[Return Date]:[Return Date]]&gt;=AF$5)*(Table2[[Last Name]:[Last Name]]=$A56)*(Table2[[Event]:[Event]]="Quarters")),"QTRS",IF(SUMPRODUCT((Table2[[Start Date]:[Start Date]]&lt;=AF$5)*(Table2[[Return Date]:[Return Date]]&gt;=AF$5)*(Table2[[Last Name]:[Last Name]]=$A56)*(Table2[[Event]:[Event]]="Appt")),"APPT",IF(SUMPRODUCT((Table2[[Start Date]:[Start Date]]&lt;=AF$5)*(Table2[[Return Date]:[Return Date]]&gt;=AF$5)*(Table2[[Last Name]:[Last Name]]=$A56)*(Table2[[Event]:[Event]]="Bay Orderly")),"BO",IF(SUMPRODUCT((Table2[[Start Date]:[Start Date]]&lt;=AF$5)*(Table2[[Return Date]:[Return Date]]&gt;=AF$5)*(Table2[[Last Name]:[Last Name]]=$A56)*(Table2[[Event]:[Event]]="Training")),"TRN",IF(SUMPRODUCT((Table2[[Start Date]:[Start Date]]&lt;=AF$5)*(Table2[[Return Date]:[Return Date]]&gt;=AF$5)*(Table2[[Last Name]:[Last Name]]=$A56)*(Table2[[Event]:[Event]]="PME")),"PME",IF(SUMPRODUCT((Table2[[Start Date]:[Start Date]]&lt;=AF$5)*(Table2[[Return Date]:[Return Date]]&gt;=AF$5)*(Table2[[Last Name]:[Last Name]]=$A56)*(Table2[[Event]:[Event]]="Leave")),"LV","")))))))),0)</f>
        <v/>
      </c>
      <c r="AG56" s="28" t="str">
        <f>IF($A56&lt;&gt;"",IF(SUMPRODUCT((Table2[[Start Date]:[Start Date]]&lt;=AG$5)*(Table2[[Return Date]:[Return Date]]&gt;=AG$5)*(Table2[[Last Name]:[Last Name]]=$A56)*(Table2[[Event]:[Event]]="Deployed")),"DPLY",IF(SUMPRODUCT((Table2[[Start Date]:[Start Date]]&lt;=AG$5)*(Table2[[Return Date]:[Return Date]]&gt;=AG$5)*(Table2[[Last Name]:[Last Name]]=$A56)*(Table2[[Event]:[Event]]="TDY")),"TDY",IF(SUMPRODUCT((Table2[[Start Date]:[Start Date]]&lt;=AG$5)*(Table2[[Return Date]:[Return Date]]&gt;=AG$5)*(Table2[[Last Name]:[Last Name]]=$A56)*(Table2[[Event]:[Event]]="Quarters")),"QTRS",IF(SUMPRODUCT((Table2[[Start Date]:[Start Date]]&lt;=AG$5)*(Table2[[Return Date]:[Return Date]]&gt;=AG$5)*(Table2[[Last Name]:[Last Name]]=$A56)*(Table2[[Event]:[Event]]="Appt")),"APPT",IF(SUMPRODUCT((Table2[[Start Date]:[Start Date]]&lt;=AG$5)*(Table2[[Return Date]:[Return Date]]&gt;=AG$5)*(Table2[[Last Name]:[Last Name]]=$A56)*(Table2[[Event]:[Event]]="Bay Orderly")),"BO",IF(SUMPRODUCT((Table2[[Start Date]:[Start Date]]&lt;=AG$5)*(Table2[[Return Date]:[Return Date]]&gt;=AG$5)*(Table2[[Last Name]:[Last Name]]=$A56)*(Table2[[Event]:[Event]]="Training")),"TRN",IF(SUMPRODUCT((Table2[[Start Date]:[Start Date]]&lt;=AG$5)*(Table2[[Return Date]:[Return Date]]&gt;=AG$5)*(Table2[[Last Name]:[Last Name]]=$A56)*(Table2[[Event]:[Event]]="PME")),"PME",IF(SUMPRODUCT((Table2[[Start Date]:[Start Date]]&lt;=AG$5)*(Table2[[Return Date]:[Return Date]]&gt;=AG$5)*(Table2[[Last Name]:[Last Name]]=$A56)*(Table2[[Event]:[Event]]="Leave")),"LV","")))))))),0)</f>
        <v/>
      </c>
      <c r="AH56" s="28" t="str">
        <f>IF($A56&lt;&gt;"",IF(SUMPRODUCT((Table2[[Start Date]:[Start Date]]&lt;=AH$5)*(Table2[[Return Date]:[Return Date]]&gt;=AH$5)*(Table2[[Last Name]:[Last Name]]=$A56)*(Table2[[Event]:[Event]]="Deployed")),"DPLY",IF(SUMPRODUCT((Table2[[Start Date]:[Start Date]]&lt;=AH$5)*(Table2[[Return Date]:[Return Date]]&gt;=AH$5)*(Table2[[Last Name]:[Last Name]]=$A56)*(Table2[[Event]:[Event]]="TDY")),"TDY",IF(SUMPRODUCT((Table2[[Start Date]:[Start Date]]&lt;=AH$5)*(Table2[[Return Date]:[Return Date]]&gt;=AH$5)*(Table2[[Last Name]:[Last Name]]=$A56)*(Table2[[Event]:[Event]]="Quarters")),"QTRS",IF(SUMPRODUCT((Table2[[Start Date]:[Start Date]]&lt;=AH$5)*(Table2[[Return Date]:[Return Date]]&gt;=AH$5)*(Table2[[Last Name]:[Last Name]]=$A56)*(Table2[[Event]:[Event]]="Appt")),"APPT",IF(SUMPRODUCT((Table2[[Start Date]:[Start Date]]&lt;=AH$5)*(Table2[[Return Date]:[Return Date]]&gt;=AH$5)*(Table2[[Last Name]:[Last Name]]=$A56)*(Table2[[Event]:[Event]]="Bay Orderly")),"BO",IF(SUMPRODUCT((Table2[[Start Date]:[Start Date]]&lt;=AH$5)*(Table2[[Return Date]:[Return Date]]&gt;=AH$5)*(Table2[[Last Name]:[Last Name]]=$A56)*(Table2[[Event]:[Event]]="Training")),"TRN",IF(SUMPRODUCT((Table2[[Start Date]:[Start Date]]&lt;=AH$5)*(Table2[[Return Date]:[Return Date]]&gt;=AH$5)*(Table2[[Last Name]:[Last Name]]=$A56)*(Table2[[Event]:[Event]]="PME")),"PME",IF(SUMPRODUCT((Table2[[Start Date]:[Start Date]]&lt;=AH$5)*(Table2[[Return Date]:[Return Date]]&gt;=AH$5)*(Table2[[Last Name]:[Last Name]]=$A56)*(Table2[[Event]:[Event]]="Leave")),"LV","")))))))),0)</f>
        <v/>
      </c>
      <c r="AI56" s="61" t="str">
        <f>IF($A56&lt;&gt;"",IF(SUMPRODUCT((Table2[[Start Date]:[Start Date]]&lt;=AI$5)*(Table2[[Return Date]:[Return Date]]&gt;=AI$5)*(Table2[[Last Name]:[Last Name]]=$A56)*(Table2[[Event]:[Event]]="Deployed")),"DPLY",IF(SUMPRODUCT((Table2[[Start Date]:[Start Date]]&lt;=AI$5)*(Table2[[Return Date]:[Return Date]]&gt;=AI$5)*(Table2[[Last Name]:[Last Name]]=$A56)*(Table2[[Event]:[Event]]="TDY")),"TDY",IF(SUMPRODUCT((Table2[[Start Date]:[Start Date]]&lt;=AI$5)*(Table2[[Return Date]:[Return Date]]&gt;=AI$5)*(Table2[[Last Name]:[Last Name]]=$A56)*(Table2[[Event]:[Event]]="Quarters")),"QTRS",IF(SUMPRODUCT((Table2[[Start Date]:[Start Date]]&lt;=AI$5)*(Table2[[Return Date]:[Return Date]]&gt;=AI$5)*(Table2[[Last Name]:[Last Name]]=$A56)*(Table2[[Event]:[Event]]="Appt")),"APPT",IF(SUMPRODUCT((Table2[[Start Date]:[Start Date]]&lt;=AI$5)*(Table2[[Return Date]:[Return Date]]&gt;=AI$5)*(Table2[[Last Name]:[Last Name]]=$A56)*(Table2[[Event]:[Event]]="Bay Orderly")),"BO",IF(SUMPRODUCT((Table2[[Start Date]:[Start Date]]&lt;=AI$5)*(Table2[[Return Date]:[Return Date]]&gt;=AI$5)*(Table2[[Last Name]:[Last Name]]=$A56)*(Table2[[Event]:[Event]]="Training")),"TRN",IF(SUMPRODUCT((Table2[[Start Date]:[Start Date]]&lt;=AI$5)*(Table2[[Return Date]:[Return Date]]&gt;=AI$5)*(Table2[[Last Name]:[Last Name]]=$A56)*(Table2[[Event]:[Event]]="PME")),"PME",IF(SUMPRODUCT((Table2[[Start Date]:[Start Date]]&lt;=AI$5)*(Table2[[Return Date]:[Return Date]]&gt;=AI$5)*(Table2[[Last Name]:[Last Name]]=$A56)*(Table2[[Event]:[Event]]="Leave")),"LV","")))))))),0)</f>
        <v/>
      </c>
    </row>
    <row r="57" spans="1:35" x14ac:dyDescent="0.25">
      <c r="A57" s="74" t="s">
        <v>45</v>
      </c>
      <c r="B57" s="75" t="str">
        <f>IFERROR(INDEX(Table3[Rank],MATCH('Flight Schedule'!A57,Names,0)),"")</f>
        <v>A1C</v>
      </c>
      <c r="C57" s="76">
        <f>_xlfn.IFNA(INDEX(Table3[Skill Level],MATCH($A57,Table3[Last Name],0)),"")</f>
        <v>5</v>
      </c>
      <c r="D57" s="77">
        <f>_xlfn.IFNA(INDEX(Table3[Deros],MATCH('Flight Schedule'!$A57,Table3[Last Name],0)),"")</f>
        <v>44834</v>
      </c>
      <c r="E57" s="28" t="str">
        <f>IF($A57&lt;&gt;"",IF(SUMPRODUCT((Table2[[Start Date]:[Start Date]]&lt;=E$5)*(Table2[[Return Date]:[Return Date]]&gt;=E$5)*(Table2[[Last Name]:[Last Name]]=$A57)*(Table2[[Event]:[Event]]="Deployed")),"DPLY",IF(SUMPRODUCT((Table2[[Start Date]:[Start Date]]&lt;=E$5)*(Table2[[Return Date]:[Return Date]]&gt;=E$5)*(Table2[[Last Name]:[Last Name]]=$A57)*(Table2[[Event]:[Event]]="TDY")),"TDY",IF(SUMPRODUCT((Table2[[Start Date]:[Start Date]]&lt;=E$5)*(Table2[[Return Date]:[Return Date]]&gt;=E$5)*(Table2[[Last Name]:[Last Name]]=$A57)*(Table2[[Event]:[Event]]="Quarters")),"QTRS",IF(SUMPRODUCT((Table2[[Start Date]:[Start Date]]&lt;=E$5)*(Table2[[Return Date]:[Return Date]]&gt;=E$5)*(Table2[[Last Name]:[Last Name]]=$A57)*(Table2[[Event]:[Event]]="Appt")),"APPT",IF(SUMPRODUCT((Table2[[Start Date]:[Start Date]]&lt;=E$5)*(Table2[[Return Date]:[Return Date]]&gt;=E$5)*(Table2[[Last Name]:[Last Name]]=$A57)*(Table2[[Event]:[Event]]="Bay Orderly")),"BO",IF(SUMPRODUCT((Table2[[Start Date]:[Start Date]]&lt;=E$5)*(Table2[[Return Date]:[Return Date]]&gt;=E$5)*(Table2[[Last Name]:[Last Name]]=$A57)*(Table2[[Event]:[Event]]="Training")),"TRN",IF(SUMPRODUCT((Table2[[Start Date]:[Start Date]]&lt;=E$5)*(Table2[[Return Date]:[Return Date]]&gt;=E$5)*(Table2[[Last Name]:[Last Name]]=$A57)*(Table2[[Event]:[Event]]="PME")),"PME",IF(SUMPRODUCT((Table2[[Start Date]:[Start Date]]&lt;=E$5)*(Table2[[Return Date]:[Return Date]]&gt;=E$5)*(Table2[[Last Name]:[Last Name]]=$A57)*(Table2[[Event]:[Event]]="Leave")),"LV","")))))))),0)</f>
        <v/>
      </c>
      <c r="F57" s="28" t="str">
        <f>IF($A57&lt;&gt;"",IF(SUMPRODUCT((Table2[[Start Date]:[Start Date]]&lt;=F$5)*(Table2[[Return Date]:[Return Date]]&gt;=F$5)*(Table2[[Last Name]:[Last Name]]=$A57)*(Table2[[Event]:[Event]]="Deployed")),"DPLY",IF(SUMPRODUCT((Table2[[Start Date]:[Start Date]]&lt;=F$5)*(Table2[[Return Date]:[Return Date]]&gt;=F$5)*(Table2[[Last Name]:[Last Name]]=$A57)*(Table2[[Event]:[Event]]="TDY")),"TDY",IF(SUMPRODUCT((Table2[[Start Date]:[Start Date]]&lt;=F$5)*(Table2[[Return Date]:[Return Date]]&gt;=F$5)*(Table2[[Last Name]:[Last Name]]=$A57)*(Table2[[Event]:[Event]]="Quarters")),"QTRS",IF(SUMPRODUCT((Table2[[Start Date]:[Start Date]]&lt;=F$5)*(Table2[[Return Date]:[Return Date]]&gt;=F$5)*(Table2[[Last Name]:[Last Name]]=$A57)*(Table2[[Event]:[Event]]="Appt")),"APPT",IF(SUMPRODUCT((Table2[[Start Date]:[Start Date]]&lt;=F$5)*(Table2[[Return Date]:[Return Date]]&gt;=F$5)*(Table2[[Last Name]:[Last Name]]=$A57)*(Table2[[Event]:[Event]]="Bay Orderly")),"BO",IF(SUMPRODUCT((Table2[[Start Date]:[Start Date]]&lt;=F$5)*(Table2[[Return Date]:[Return Date]]&gt;=F$5)*(Table2[[Last Name]:[Last Name]]=$A57)*(Table2[[Event]:[Event]]="Training")),"TRN",IF(SUMPRODUCT((Table2[[Start Date]:[Start Date]]&lt;=F$5)*(Table2[[Return Date]:[Return Date]]&gt;=F$5)*(Table2[[Last Name]:[Last Name]]=$A57)*(Table2[[Event]:[Event]]="PME")),"PME",IF(SUMPRODUCT((Table2[[Start Date]:[Start Date]]&lt;=F$5)*(Table2[[Return Date]:[Return Date]]&gt;=F$5)*(Table2[[Last Name]:[Last Name]]=$A57)*(Table2[[Event]:[Event]]="Leave")),"LV","")))))))),0)</f>
        <v/>
      </c>
      <c r="G57" s="28" t="str">
        <f>IF($A57&lt;&gt;"",IF(SUMPRODUCT((Table2[[Start Date]:[Start Date]]&lt;=G$5)*(Table2[[Return Date]:[Return Date]]&gt;=G$5)*(Table2[[Last Name]:[Last Name]]=$A57)*(Table2[[Event]:[Event]]="Deployed")),"DPLY",IF(SUMPRODUCT((Table2[[Start Date]:[Start Date]]&lt;=G$5)*(Table2[[Return Date]:[Return Date]]&gt;=G$5)*(Table2[[Last Name]:[Last Name]]=$A57)*(Table2[[Event]:[Event]]="TDY")),"TDY",IF(SUMPRODUCT((Table2[[Start Date]:[Start Date]]&lt;=G$5)*(Table2[[Return Date]:[Return Date]]&gt;=G$5)*(Table2[[Last Name]:[Last Name]]=$A57)*(Table2[[Event]:[Event]]="Quarters")),"QTRS",IF(SUMPRODUCT((Table2[[Start Date]:[Start Date]]&lt;=G$5)*(Table2[[Return Date]:[Return Date]]&gt;=G$5)*(Table2[[Last Name]:[Last Name]]=$A57)*(Table2[[Event]:[Event]]="Appt")),"APPT",IF(SUMPRODUCT((Table2[[Start Date]:[Start Date]]&lt;=G$5)*(Table2[[Return Date]:[Return Date]]&gt;=G$5)*(Table2[[Last Name]:[Last Name]]=$A57)*(Table2[[Event]:[Event]]="Bay Orderly")),"BO",IF(SUMPRODUCT((Table2[[Start Date]:[Start Date]]&lt;=G$5)*(Table2[[Return Date]:[Return Date]]&gt;=G$5)*(Table2[[Last Name]:[Last Name]]=$A57)*(Table2[[Event]:[Event]]="Training")),"TRN",IF(SUMPRODUCT((Table2[[Start Date]:[Start Date]]&lt;=G$5)*(Table2[[Return Date]:[Return Date]]&gt;=G$5)*(Table2[[Last Name]:[Last Name]]=$A57)*(Table2[[Event]:[Event]]="PME")),"PME",IF(SUMPRODUCT((Table2[[Start Date]:[Start Date]]&lt;=G$5)*(Table2[[Return Date]:[Return Date]]&gt;=G$5)*(Table2[[Last Name]:[Last Name]]=$A57)*(Table2[[Event]:[Event]]="Leave")),"LV","")))))))),0)</f>
        <v/>
      </c>
      <c r="H57" s="28" t="str">
        <f>IF($A57&lt;&gt;"",IF(SUMPRODUCT((Table2[[Start Date]:[Start Date]]&lt;=H$5)*(Table2[[Return Date]:[Return Date]]&gt;=H$5)*(Table2[[Last Name]:[Last Name]]=$A57)*(Table2[[Event]:[Event]]="Deployed")),"DPLY",IF(SUMPRODUCT((Table2[[Start Date]:[Start Date]]&lt;=H$5)*(Table2[[Return Date]:[Return Date]]&gt;=H$5)*(Table2[[Last Name]:[Last Name]]=$A57)*(Table2[[Event]:[Event]]="TDY")),"TDY",IF(SUMPRODUCT((Table2[[Start Date]:[Start Date]]&lt;=H$5)*(Table2[[Return Date]:[Return Date]]&gt;=H$5)*(Table2[[Last Name]:[Last Name]]=$A57)*(Table2[[Event]:[Event]]="Quarters")),"QTRS",IF(SUMPRODUCT((Table2[[Start Date]:[Start Date]]&lt;=H$5)*(Table2[[Return Date]:[Return Date]]&gt;=H$5)*(Table2[[Last Name]:[Last Name]]=$A57)*(Table2[[Event]:[Event]]="Appt")),"APPT",IF(SUMPRODUCT((Table2[[Start Date]:[Start Date]]&lt;=H$5)*(Table2[[Return Date]:[Return Date]]&gt;=H$5)*(Table2[[Last Name]:[Last Name]]=$A57)*(Table2[[Event]:[Event]]="Bay Orderly")),"BO",IF(SUMPRODUCT((Table2[[Start Date]:[Start Date]]&lt;=H$5)*(Table2[[Return Date]:[Return Date]]&gt;=H$5)*(Table2[[Last Name]:[Last Name]]=$A57)*(Table2[[Event]:[Event]]="Training")),"TRN",IF(SUMPRODUCT((Table2[[Start Date]:[Start Date]]&lt;=H$5)*(Table2[[Return Date]:[Return Date]]&gt;=H$5)*(Table2[[Last Name]:[Last Name]]=$A57)*(Table2[[Event]:[Event]]="PME")),"PME",IF(SUMPRODUCT((Table2[[Start Date]:[Start Date]]&lt;=H$5)*(Table2[[Return Date]:[Return Date]]&gt;=H$5)*(Table2[[Last Name]:[Last Name]]=$A57)*(Table2[[Event]:[Event]]="Leave")),"LV","")))))))),0)</f>
        <v/>
      </c>
      <c r="I57" s="28" t="str">
        <f>IF($A57&lt;&gt;"",IF(SUMPRODUCT((Table2[[Start Date]:[Start Date]]&lt;=I$5)*(Table2[[Return Date]:[Return Date]]&gt;=I$5)*(Table2[[Last Name]:[Last Name]]=$A57)*(Table2[[Event]:[Event]]="Deployed")),"DPLY",IF(SUMPRODUCT((Table2[[Start Date]:[Start Date]]&lt;=I$5)*(Table2[[Return Date]:[Return Date]]&gt;=I$5)*(Table2[[Last Name]:[Last Name]]=$A57)*(Table2[[Event]:[Event]]="TDY")),"TDY",IF(SUMPRODUCT((Table2[[Start Date]:[Start Date]]&lt;=I$5)*(Table2[[Return Date]:[Return Date]]&gt;=I$5)*(Table2[[Last Name]:[Last Name]]=$A57)*(Table2[[Event]:[Event]]="Quarters")),"QTRS",IF(SUMPRODUCT((Table2[[Start Date]:[Start Date]]&lt;=I$5)*(Table2[[Return Date]:[Return Date]]&gt;=I$5)*(Table2[[Last Name]:[Last Name]]=$A57)*(Table2[[Event]:[Event]]="Appt")),"APPT",IF(SUMPRODUCT((Table2[[Start Date]:[Start Date]]&lt;=I$5)*(Table2[[Return Date]:[Return Date]]&gt;=I$5)*(Table2[[Last Name]:[Last Name]]=$A57)*(Table2[[Event]:[Event]]="Bay Orderly")),"BO",IF(SUMPRODUCT((Table2[[Start Date]:[Start Date]]&lt;=I$5)*(Table2[[Return Date]:[Return Date]]&gt;=I$5)*(Table2[[Last Name]:[Last Name]]=$A57)*(Table2[[Event]:[Event]]="Training")),"TRN",IF(SUMPRODUCT((Table2[[Start Date]:[Start Date]]&lt;=I$5)*(Table2[[Return Date]:[Return Date]]&gt;=I$5)*(Table2[[Last Name]:[Last Name]]=$A57)*(Table2[[Event]:[Event]]="PME")),"PME",IF(SUMPRODUCT((Table2[[Start Date]:[Start Date]]&lt;=I$5)*(Table2[[Return Date]:[Return Date]]&gt;=I$5)*(Table2[[Last Name]:[Last Name]]=$A57)*(Table2[[Event]:[Event]]="Leave")),"LV","")))))))),0)</f>
        <v/>
      </c>
      <c r="J57" s="28" t="str">
        <f>IF($A57&lt;&gt;"",IF(SUMPRODUCT((Table2[[Start Date]:[Start Date]]&lt;=J$5)*(Table2[[Return Date]:[Return Date]]&gt;=J$5)*(Table2[[Last Name]:[Last Name]]=$A57)*(Table2[[Event]:[Event]]="Deployed")),"DPLY",IF(SUMPRODUCT((Table2[[Start Date]:[Start Date]]&lt;=J$5)*(Table2[[Return Date]:[Return Date]]&gt;=J$5)*(Table2[[Last Name]:[Last Name]]=$A57)*(Table2[[Event]:[Event]]="TDY")),"TDY",IF(SUMPRODUCT((Table2[[Start Date]:[Start Date]]&lt;=J$5)*(Table2[[Return Date]:[Return Date]]&gt;=J$5)*(Table2[[Last Name]:[Last Name]]=$A57)*(Table2[[Event]:[Event]]="Quarters")),"QTRS",IF(SUMPRODUCT((Table2[[Start Date]:[Start Date]]&lt;=J$5)*(Table2[[Return Date]:[Return Date]]&gt;=J$5)*(Table2[[Last Name]:[Last Name]]=$A57)*(Table2[[Event]:[Event]]="Appt")),"APPT",IF(SUMPRODUCT((Table2[[Start Date]:[Start Date]]&lt;=J$5)*(Table2[[Return Date]:[Return Date]]&gt;=J$5)*(Table2[[Last Name]:[Last Name]]=$A57)*(Table2[[Event]:[Event]]="Bay Orderly")),"BO",IF(SUMPRODUCT((Table2[[Start Date]:[Start Date]]&lt;=J$5)*(Table2[[Return Date]:[Return Date]]&gt;=J$5)*(Table2[[Last Name]:[Last Name]]=$A57)*(Table2[[Event]:[Event]]="Training")),"TRN",IF(SUMPRODUCT((Table2[[Start Date]:[Start Date]]&lt;=J$5)*(Table2[[Return Date]:[Return Date]]&gt;=J$5)*(Table2[[Last Name]:[Last Name]]=$A57)*(Table2[[Event]:[Event]]="PME")),"PME",IF(SUMPRODUCT((Table2[[Start Date]:[Start Date]]&lt;=J$5)*(Table2[[Return Date]:[Return Date]]&gt;=J$5)*(Table2[[Last Name]:[Last Name]]=$A57)*(Table2[[Event]:[Event]]="Leave")),"LV","")))))))),0)</f>
        <v/>
      </c>
      <c r="K57" s="28" t="str">
        <f>IF($A57&lt;&gt;"",IF(SUMPRODUCT((Table2[[Start Date]:[Start Date]]&lt;=K$5)*(Table2[[Return Date]:[Return Date]]&gt;=K$5)*(Table2[[Last Name]:[Last Name]]=$A57)*(Table2[[Event]:[Event]]="Deployed")),"DPLY",IF(SUMPRODUCT((Table2[[Start Date]:[Start Date]]&lt;=K$5)*(Table2[[Return Date]:[Return Date]]&gt;=K$5)*(Table2[[Last Name]:[Last Name]]=$A57)*(Table2[[Event]:[Event]]="TDY")),"TDY",IF(SUMPRODUCT((Table2[[Start Date]:[Start Date]]&lt;=K$5)*(Table2[[Return Date]:[Return Date]]&gt;=K$5)*(Table2[[Last Name]:[Last Name]]=$A57)*(Table2[[Event]:[Event]]="Quarters")),"QTRS",IF(SUMPRODUCT((Table2[[Start Date]:[Start Date]]&lt;=K$5)*(Table2[[Return Date]:[Return Date]]&gt;=K$5)*(Table2[[Last Name]:[Last Name]]=$A57)*(Table2[[Event]:[Event]]="Appt")),"APPT",IF(SUMPRODUCT((Table2[[Start Date]:[Start Date]]&lt;=K$5)*(Table2[[Return Date]:[Return Date]]&gt;=K$5)*(Table2[[Last Name]:[Last Name]]=$A57)*(Table2[[Event]:[Event]]="Bay Orderly")),"BO",IF(SUMPRODUCT((Table2[[Start Date]:[Start Date]]&lt;=K$5)*(Table2[[Return Date]:[Return Date]]&gt;=K$5)*(Table2[[Last Name]:[Last Name]]=$A57)*(Table2[[Event]:[Event]]="Training")),"TRN",IF(SUMPRODUCT((Table2[[Start Date]:[Start Date]]&lt;=K$5)*(Table2[[Return Date]:[Return Date]]&gt;=K$5)*(Table2[[Last Name]:[Last Name]]=$A57)*(Table2[[Event]:[Event]]="PME")),"PME",IF(SUMPRODUCT((Table2[[Start Date]:[Start Date]]&lt;=K$5)*(Table2[[Return Date]:[Return Date]]&gt;=K$5)*(Table2[[Last Name]:[Last Name]]=$A57)*(Table2[[Event]:[Event]]="Leave")),"LV","")))))))),0)</f>
        <v/>
      </c>
      <c r="L57" s="28" t="str">
        <f>IF($A57&lt;&gt;"",IF(SUMPRODUCT((Table2[[Start Date]:[Start Date]]&lt;=L$5)*(Table2[[Return Date]:[Return Date]]&gt;=L$5)*(Table2[[Last Name]:[Last Name]]=$A57)*(Table2[[Event]:[Event]]="Deployed")),"DPLY",IF(SUMPRODUCT((Table2[[Start Date]:[Start Date]]&lt;=L$5)*(Table2[[Return Date]:[Return Date]]&gt;=L$5)*(Table2[[Last Name]:[Last Name]]=$A57)*(Table2[[Event]:[Event]]="TDY")),"TDY",IF(SUMPRODUCT((Table2[[Start Date]:[Start Date]]&lt;=L$5)*(Table2[[Return Date]:[Return Date]]&gt;=L$5)*(Table2[[Last Name]:[Last Name]]=$A57)*(Table2[[Event]:[Event]]="Quarters")),"QTRS",IF(SUMPRODUCT((Table2[[Start Date]:[Start Date]]&lt;=L$5)*(Table2[[Return Date]:[Return Date]]&gt;=L$5)*(Table2[[Last Name]:[Last Name]]=$A57)*(Table2[[Event]:[Event]]="Appt")),"APPT",IF(SUMPRODUCT((Table2[[Start Date]:[Start Date]]&lt;=L$5)*(Table2[[Return Date]:[Return Date]]&gt;=L$5)*(Table2[[Last Name]:[Last Name]]=$A57)*(Table2[[Event]:[Event]]="Bay Orderly")),"BO",IF(SUMPRODUCT((Table2[[Start Date]:[Start Date]]&lt;=L$5)*(Table2[[Return Date]:[Return Date]]&gt;=L$5)*(Table2[[Last Name]:[Last Name]]=$A57)*(Table2[[Event]:[Event]]="Training")),"TRN",IF(SUMPRODUCT((Table2[[Start Date]:[Start Date]]&lt;=L$5)*(Table2[[Return Date]:[Return Date]]&gt;=L$5)*(Table2[[Last Name]:[Last Name]]=$A57)*(Table2[[Event]:[Event]]="PME")),"PME",IF(SUMPRODUCT((Table2[[Start Date]:[Start Date]]&lt;=L$5)*(Table2[[Return Date]:[Return Date]]&gt;=L$5)*(Table2[[Last Name]:[Last Name]]=$A57)*(Table2[[Event]:[Event]]="Leave")),"LV","")))))))),0)</f>
        <v/>
      </c>
      <c r="M57" s="28" t="str">
        <f>IF($A57&lt;&gt;"",IF(SUMPRODUCT((Table2[[Start Date]:[Start Date]]&lt;=M$5)*(Table2[[Return Date]:[Return Date]]&gt;=M$5)*(Table2[[Last Name]:[Last Name]]=$A57)*(Table2[[Event]:[Event]]="Deployed")),"DPLY",IF(SUMPRODUCT((Table2[[Start Date]:[Start Date]]&lt;=M$5)*(Table2[[Return Date]:[Return Date]]&gt;=M$5)*(Table2[[Last Name]:[Last Name]]=$A57)*(Table2[[Event]:[Event]]="TDY")),"TDY",IF(SUMPRODUCT((Table2[[Start Date]:[Start Date]]&lt;=M$5)*(Table2[[Return Date]:[Return Date]]&gt;=M$5)*(Table2[[Last Name]:[Last Name]]=$A57)*(Table2[[Event]:[Event]]="Quarters")),"QTRS",IF(SUMPRODUCT((Table2[[Start Date]:[Start Date]]&lt;=M$5)*(Table2[[Return Date]:[Return Date]]&gt;=M$5)*(Table2[[Last Name]:[Last Name]]=$A57)*(Table2[[Event]:[Event]]="Appt")),"APPT",IF(SUMPRODUCT((Table2[[Start Date]:[Start Date]]&lt;=M$5)*(Table2[[Return Date]:[Return Date]]&gt;=M$5)*(Table2[[Last Name]:[Last Name]]=$A57)*(Table2[[Event]:[Event]]="Bay Orderly")),"BO",IF(SUMPRODUCT((Table2[[Start Date]:[Start Date]]&lt;=M$5)*(Table2[[Return Date]:[Return Date]]&gt;=M$5)*(Table2[[Last Name]:[Last Name]]=$A57)*(Table2[[Event]:[Event]]="Training")),"TRN",IF(SUMPRODUCT((Table2[[Start Date]:[Start Date]]&lt;=M$5)*(Table2[[Return Date]:[Return Date]]&gt;=M$5)*(Table2[[Last Name]:[Last Name]]=$A57)*(Table2[[Event]:[Event]]="PME")),"PME",IF(SUMPRODUCT((Table2[[Start Date]:[Start Date]]&lt;=M$5)*(Table2[[Return Date]:[Return Date]]&gt;=M$5)*(Table2[[Last Name]:[Last Name]]=$A57)*(Table2[[Event]:[Event]]="Leave")),"LV","")))))))),0)</f>
        <v/>
      </c>
      <c r="N57" s="28" t="str">
        <f>IF($A57&lt;&gt;"",IF(SUMPRODUCT((Table2[[Start Date]:[Start Date]]&lt;=N$5)*(Table2[[Return Date]:[Return Date]]&gt;=N$5)*(Table2[[Last Name]:[Last Name]]=$A57)*(Table2[[Event]:[Event]]="Deployed")),"DPLY",IF(SUMPRODUCT((Table2[[Start Date]:[Start Date]]&lt;=N$5)*(Table2[[Return Date]:[Return Date]]&gt;=N$5)*(Table2[[Last Name]:[Last Name]]=$A57)*(Table2[[Event]:[Event]]="TDY")),"TDY",IF(SUMPRODUCT((Table2[[Start Date]:[Start Date]]&lt;=N$5)*(Table2[[Return Date]:[Return Date]]&gt;=N$5)*(Table2[[Last Name]:[Last Name]]=$A57)*(Table2[[Event]:[Event]]="Quarters")),"QTRS",IF(SUMPRODUCT((Table2[[Start Date]:[Start Date]]&lt;=N$5)*(Table2[[Return Date]:[Return Date]]&gt;=N$5)*(Table2[[Last Name]:[Last Name]]=$A57)*(Table2[[Event]:[Event]]="Appt")),"APPT",IF(SUMPRODUCT((Table2[[Start Date]:[Start Date]]&lt;=N$5)*(Table2[[Return Date]:[Return Date]]&gt;=N$5)*(Table2[[Last Name]:[Last Name]]=$A57)*(Table2[[Event]:[Event]]="Bay Orderly")),"BO",IF(SUMPRODUCT((Table2[[Start Date]:[Start Date]]&lt;=N$5)*(Table2[[Return Date]:[Return Date]]&gt;=N$5)*(Table2[[Last Name]:[Last Name]]=$A57)*(Table2[[Event]:[Event]]="Training")),"TRN",IF(SUMPRODUCT((Table2[[Start Date]:[Start Date]]&lt;=N$5)*(Table2[[Return Date]:[Return Date]]&gt;=N$5)*(Table2[[Last Name]:[Last Name]]=$A57)*(Table2[[Event]:[Event]]="PME")),"PME",IF(SUMPRODUCT((Table2[[Start Date]:[Start Date]]&lt;=N$5)*(Table2[[Return Date]:[Return Date]]&gt;=N$5)*(Table2[[Last Name]:[Last Name]]=$A57)*(Table2[[Event]:[Event]]="Leave")),"LV","")))))))),0)</f>
        <v/>
      </c>
      <c r="O57" s="28" t="str">
        <f>IF($A57&lt;&gt;"",IF(SUMPRODUCT((Table2[[Start Date]:[Start Date]]&lt;=O$5)*(Table2[[Return Date]:[Return Date]]&gt;=O$5)*(Table2[[Last Name]:[Last Name]]=$A57)*(Table2[[Event]:[Event]]="Deployed")),"DPLY",IF(SUMPRODUCT((Table2[[Start Date]:[Start Date]]&lt;=O$5)*(Table2[[Return Date]:[Return Date]]&gt;=O$5)*(Table2[[Last Name]:[Last Name]]=$A57)*(Table2[[Event]:[Event]]="TDY")),"TDY",IF(SUMPRODUCT((Table2[[Start Date]:[Start Date]]&lt;=O$5)*(Table2[[Return Date]:[Return Date]]&gt;=O$5)*(Table2[[Last Name]:[Last Name]]=$A57)*(Table2[[Event]:[Event]]="Quarters")),"QTRS",IF(SUMPRODUCT((Table2[[Start Date]:[Start Date]]&lt;=O$5)*(Table2[[Return Date]:[Return Date]]&gt;=O$5)*(Table2[[Last Name]:[Last Name]]=$A57)*(Table2[[Event]:[Event]]="Appt")),"APPT",IF(SUMPRODUCT((Table2[[Start Date]:[Start Date]]&lt;=O$5)*(Table2[[Return Date]:[Return Date]]&gt;=O$5)*(Table2[[Last Name]:[Last Name]]=$A57)*(Table2[[Event]:[Event]]="Bay Orderly")),"BO",IF(SUMPRODUCT((Table2[[Start Date]:[Start Date]]&lt;=O$5)*(Table2[[Return Date]:[Return Date]]&gt;=O$5)*(Table2[[Last Name]:[Last Name]]=$A57)*(Table2[[Event]:[Event]]="Training")),"TRN",IF(SUMPRODUCT((Table2[[Start Date]:[Start Date]]&lt;=O$5)*(Table2[[Return Date]:[Return Date]]&gt;=O$5)*(Table2[[Last Name]:[Last Name]]=$A57)*(Table2[[Event]:[Event]]="PME")),"PME",IF(SUMPRODUCT((Table2[[Start Date]:[Start Date]]&lt;=O$5)*(Table2[[Return Date]:[Return Date]]&gt;=O$5)*(Table2[[Last Name]:[Last Name]]=$A57)*(Table2[[Event]:[Event]]="Leave")),"LV","")))))))),0)</f>
        <v/>
      </c>
      <c r="P57" s="28" t="str">
        <f>IF($A57&lt;&gt;"",IF(SUMPRODUCT((Table2[[Start Date]:[Start Date]]&lt;=P$5)*(Table2[[Return Date]:[Return Date]]&gt;=P$5)*(Table2[[Last Name]:[Last Name]]=$A57)*(Table2[[Event]:[Event]]="Deployed")),"DPLY",IF(SUMPRODUCT((Table2[[Start Date]:[Start Date]]&lt;=P$5)*(Table2[[Return Date]:[Return Date]]&gt;=P$5)*(Table2[[Last Name]:[Last Name]]=$A57)*(Table2[[Event]:[Event]]="TDY")),"TDY",IF(SUMPRODUCT((Table2[[Start Date]:[Start Date]]&lt;=P$5)*(Table2[[Return Date]:[Return Date]]&gt;=P$5)*(Table2[[Last Name]:[Last Name]]=$A57)*(Table2[[Event]:[Event]]="Quarters")),"QTRS",IF(SUMPRODUCT((Table2[[Start Date]:[Start Date]]&lt;=P$5)*(Table2[[Return Date]:[Return Date]]&gt;=P$5)*(Table2[[Last Name]:[Last Name]]=$A57)*(Table2[[Event]:[Event]]="Appt")),"APPT",IF(SUMPRODUCT((Table2[[Start Date]:[Start Date]]&lt;=P$5)*(Table2[[Return Date]:[Return Date]]&gt;=P$5)*(Table2[[Last Name]:[Last Name]]=$A57)*(Table2[[Event]:[Event]]="Bay Orderly")),"BO",IF(SUMPRODUCT((Table2[[Start Date]:[Start Date]]&lt;=P$5)*(Table2[[Return Date]:[Return Date]]&gt;=P$5)*(Table2[[Last Name]:[Last Name]]=$A57)*(Table2[[Event]:[Event]]="Training")),"TRN",IF(SUMPRODUCT((Table2[[Start Date]:[Start Date]]&lt;=P$5)*(Table2[[Return Date]:[Return Date]]&gt;=P$5)*(Table2[[Last Name]:[Last Name]]=$A57)*(Table2[[Event]:[Event]]="PME")),"PME",IF(SUMPRODUCT((Table2[[Start Date]:[Start Date]]&lt;=P$5)*(Table2[[Return Date]:[Return Date]]&gt;=P$5)*(Table2[[Last Name]:[Last Name]]=$A57)*(Table2[[Event]:[Event]]="Leave")),"LV","")))))))),0)</f>
        <v/>
      </c>
      <c r="Q57" s="28" t="str">
        <f>IF($A57&lt;&gt;"",IF(SUMPRODUCT((Table2[[Start Date]:[Start Date]]&lt;=Q$5)*(Table2[[Return Date]:[Return Date]]&gt;=Q$5)*(Table2[[Last Name]:[Last Name]]=$A57)*(Table2[[Event]:[Event]]="Deployed")),"DPLY",IF(SUMPRODUCT((Table2[[Start Date]:[Start Date]]&lt;=Q$5)*(Table2[[Return Date]:[Return Date]]&gt;=Q$5)*(Table2[[Last Name]:[Last Name]]=$A57)*(Table2[[Event]:[Event]]="TDY")),"TDY",IF(SUMPRODUCT((Table2[[Start Date]:[Start Date]]&lt;=Q$5)*(Table2[[Return Date]:[Return Date]]&gt;=Q$5)*(Table2[[Last Name]:[Last Name]]=$A57)*(Table2[[Event]:[Event]]="Quarters")),"QTRS",IF(SUMPRODUCT((Table2[[Start Date]:[Start Date]]&lt;=Q$5)*(Table2[[Return Date]:[Return Date]]&gt;=Q$5)*(Table2[[Last Name]:[Last Name]]=$A57)*(Table2[[Event]:[Event]]="Appt")),"APPT",IF(SUMPRODUCT((Table2[[Start Date]:[Start Date]]&lt;=Q$5)*(Table2[[Return Date]:[Return Date]]&gt;=Q$5)*(Table2[[Last Name]:[Last Name]]=$A57)*(Table2[[Event]:[Event]]="Bay Orderly")),"BO",IF(SUMPRODUCT((Table2[[Start Date]:[Start Date]]&lt;=Q$5)*(Table2[[Return Date]:[Return Date]]&gt;=Q$5)*(Table2[[Last Name]:[Last Name]]=$A57)*(Table2[[Event]:[Event]]="Training")),"TRN",IF(SUMPRODUCT((Table2[[Start Date]:[Start Date]]&lt;=Q$5)*(Table2[[Return Date]:[Return Date]]&gt;=Q$5)*(Table2[[Last Name]:[Last Name]]=$A57)*(Table2[[Event]:[Event]]="PME")),"PME",IF(SUMPRODUCT((Table2[[Start Date]:[Start Date]]&lt;=Q$5)*(Table2[[Return Date]:[Return Date]]&gt;=Q$5)*(Table2[[Last Name]:[Last Name]]=$A57)*(Table2[[Event]:[Event]]="Leave")),"LV","")))))))),0)</f>
        <v/>
      </c>
      <c r="R57" s="28" t="str">
        <f>IF($A57&lt;&gt;"",IF(SUMPRODUCT((Table2[[Start Date]:[Start Date]]&lt;=R$5)*(Table2[[Return Date]:[Return Date]]&gt;=R$5)*(Table2[[Last Name]:[Last Name]]=$A57)*(Table2[[Event]:[Event]]="Deployed")),"DPLY",IF(SUMPRODUCT((Table2[[Start Date]:[Start Date]]&lt;=R$5)*(Table2[[Return Date]:[Return Date]]&gt;=R$5)*(Table2[[Last Name]:[Last Name]]=$A57)*(Table2[[Event]:[Event]]="TDY")),"TDY",IF(SUMPRODUCT((Table2[[Start Date]:[Start Date]]&lt;=R$5)*(Table2[[Return Date]:[Return Date]]&gt;=R$5)*(Table2[[Last Name]:[Last Name]]=$A57)*(Table2[[Event]:[Event]]="Quarters")),"QTRS",IF(SUMPRODUCT((Table2[[Start Date]:[Start Date]]&lt;=R$5)*(Table2[[Return Date]:[Return Date]]&gt;=R$5)*(Table2[[Last Name]:[Last Name]]=$A57)*(Table2[[Event]:[Event]]="Appt")),"APPT",IF(SUMPRODUCT((Table2[[Start Date]:[Start Date]]&lt;=R$5)*(Table2[[Return Date]:[Return Date]]&gt;=R$5)*(Table2[[Last Name]:[Last Name]]=$A57)*(Table2[[Event]:[Event]]="Bay Orderly")),"BO",IF(SUMPRODUCT((Table2[[Start Date]:[Start Date]]&lt;=R$5)*(Table2[[Return Date]:[Return Date]]&gt;=R$5)*(Table2[[Last Name]:[Last Name]]=$A57)*(Table2[[Event]:[Event]]="Training")),"TRN",IF(SUMPRODUCT((Table2[[Start Date]:[Start Date]]&lt;=R$5)*(Table2[[Return Date]:[Return Date]]&gt;=R$5)*(Table2[[Last Name]:[Last Name]]=$A57)*(Table2[[Event]:[Event]]="PME")),"PME",IF(SUMPRODUCT((Table2[[Start Date]:[Start Date]]&lt;=R$5)*(Table2[[Return Date]:[Return Date]]&gt;=R$5)*(Table2[[Last Name]:[Last Name]]=$A57)*(Table2[[Event]:[Event]]="Leave")),"LV","")))))))),0)</f>
        <v/>
      </c>
      <c r="S57" s="28" t="str">
        <f>IF($A57&lt;&gt;"",IF(SUMPRODUCT((Table2[[Start Date]:[Start Date]]&lt;=S$5)*(Table2[[Return Date]:[Return Date]]&gt;=S$5)*(Table2[[Last Name]:[Last Name]]=$A57)*(Table2[[Event]:[Event]]="Deployed")),"DPLY",IF(SUMPRODUCT((Table2[[Start Date]:[Start Date]]&lt;=S$5)*(Table2[[Return Date]:[Return Date]]&gt;=S$5)*(Table2[[Last Name]:[Last Name]]=$A57)*(Table2[[Event]:[Event]]="TDY")),"TDY",IF(SUMPRODUCT((Table2[[Start Date]:[Start Date]]&lt;=S$5)*(Table2[[Return Date]:[Return Date]]&gt;=S$5)*(Table2[[Last Name]:[Last Name]]=$A57)*(Table2[[Event]:[Event]]="Quarters")),"QTRS",IF(SUMPRODUCT((Table2[[Start Date]:[Start Date]]&lt;=S$5)*(Table2[[Return Date]:[Return Date]]&gt;=S$5)*(Table2[[Last Name]:[Last Name]]=$A57)*(Table2[[Event]:[Event]]="Appt")),"APPT",IF(SUMPRODUCT((Table2[[Start Date]:[Start Date]]&lt;=S$5)*(Table2[[Return Date]:[Return Date]]&gt;=S$5)*(Table2[[Last Name]:[Last Name]]=$A57)*(Table2[[Event]:[Event]]="Bay Orderly")),"BO",IF(SUMPRODUCT((Table2[[Start Date]:[Start Date]]&lt;=S$5)*(Table2[[Return Date]:[Return Date]]&gt;=S$5)*(Table2[[Last Name]:[Last Name]]=$A57)*(Table2[[Event]:[Event]]="Training")),"TRN",IF(SUMPRODUCT((Table2[[Start Date]:[Start Date]]&lt;=S$5)*(Table2[[Return Date]:[Return Date]]&gt;=S$5)*(Table2[[Last Name]:[Last Name]]=$A57)*(Table2[[Event]:[Event]]="PME")),"PME",IF(SUMPRODUCT((Table2[[Start Date]:[Start Date]]&lt;=S$5)*(Table2[[Return Date]:[Return Date]]&gt;=S$5)*(Table2[[Last Name]:[Last Name]]=$A57)*(Table2[[Event]:[Event]]="Leave")),"LV","")))))))),0)</f>
        <v/>
      </c>
      <c r="T57" s="28" t="str">
        <f>IF($A57&lt;&gt;"",IF(SUMPRODUCT((Table2[[Start Date]:[Start Date]]&lt;=T$5)*(Table2[[Return Date]:[Return Date]]&gt;=T$5)*(Table2[[Last Name]:[Last Name]]=$A57)*(Table2[[Event]:[Event]]="Deployed")),"DPLY",IF(SUMPRODUCT((Table2[[Start Date]:[Start Date]]&lt;=T$5)*(Table2[[Return Date]:[Return Date]]&gt;=T$5)*(Table2[[Last Name]:[Last Name]]=$A57)*(Table2[[Event]:[Event]]="TDY")),"TDY",IF(SUMPRODUCT((Table2[[Start Date]:[Start Date]]&lt;=T$5)*(Table2[[Return Date]:[Return Date]]&gt;=T$5)*(Table2[[Last Name]:[Last Name]]=$A57)*(Table2[[Event]:[Event]]="Quarters")),"QTRS",IF(SUMPRODUCT((Table2[[Start Date]:[Start Date]]&lt;=T$5)*(Table2[[Return Date]:[Return Date]]&gt;=T$5)*(Table2[[Last Name]:[Last Name]]=$A57)*(Table2[[Event]:[Event]]="Appt")),"APPT",IF(SUMPRODUCT((Table2[[Start Date]:[Start Date]]&lt;=T$5)*(Table2[[Return Date]:[Return Date]]&gt;=T$5)*(Table2[[Last Name]:[Last Name]]=$A57)*(Table2[[Event]:[Event]]="Bay Orderly")),"BO",IF(SUMPRODUCT((Table2[[Start Date]:[Start Date]]&lt;=T$5)*(Table2[[Return Date]:[Return Date]]&gt;=T$5)*(Table2[[Last Name]:[Last Name]]=$A57)*(Table2[[Event]:[Event]]="Training")),"TRN",IF(SUMPRODUCT((Table2[[Start Date]:[Start Date]]&lt;=T$5)*(Table2[[Return Date]:[Return Date]]&gt;=T$5)*(Table2[[Last Name]:[Last Name]]=$A57)*(Table2[[Event]:[Event]]="PME")),"PME",IF(SUMPRODUCT((Table2[[Start Date]:[Start Date]]&lt;=T$5)*(Table2[[Return Date]:[Return Date]]&gt;=T$5)*(Table2[[Last Name]:[Last Name]]=$A57)*(Table2[[Event]:[Event]]="Leave")),"LV","")))))))),0)</f>
        <v/>
      </c>
      <c r="U57" s="28" t="str">
        <f>IF($A57&lt;&gt;"",IF(SUMPRODUCT((Table2[[Start Date]:[Start Date]]&lt;=U$5)*(Table2[[Return Date]:[Return Date]]&gt;=U$5)*(Table2[[Last Name]:[Last Name]]=$A57)*(Table2[[Event]:[Event]]="Deployed")),"DPLY",IF(SUMPRODUCT((Table2[[Start Date]:[Start Date]]&lt;=U$5)*(Table2[[Return Date]:[Return Date]]&gt;=U$5)*(Table2[[Last Name]:[Last Name]]=$A57)*(Table2[[Event]:[Event]]="TDY")),"TDY",IF(SUMPRODUCT((Table2[[Start Date]:[Start Date]]&lt;=U$5)*(Table2[[Return Date]:[Return Date]]&gt;=U$5)*(Table2[[Last Name]:[Last Name]]=$A57)*(Table2[[Event]:[Event]]="Quarters")),"QTRS",IF(SUMPRODUCT((Table2[[Start Date]:[Start Date]]&lt;=U$5)*(Table2[[Return Date]:[Return Date]]&gt;=U$5)*(Table2[[Last Name]:[Last Name]]=$A57)*(Table2[[Event]:[Event]]="Appt")),"APPT",IF(SUMPRODUCT((Table2[[Start Date]:[Start Date]]&lt;=U$5)*(Table2[[Return Date]:[Return Date]]&gt;=U$5)*(Table2[[Last Name]:[Last Name]]=$A57)*(Table2[[Event]:[Event]]="Bay Orderly")),"BO",IF(SUMPRODUCT((Table2[[Start Date]:[Start Date]]&lt;=U$5)*(Table2[[Return Date]:[Return Date]]&gt;=U$5)*(Table2[[Last Name]:[Last Name]]=$A57)*(Table2[[Event]:[Event]]="Training")),"TRN",IF(SUMPRODUCT((Table2[[Start Date]:[Start Date]]&lt;=U$5)*(Table2[[Return Date]:[Return Date]]&gt;=U$5)*(Table2[[Last Name]:[Last Name]]=$A57)*(Table2[[Event]:[Event]]="PME")),"PME",IF(SUMPRODUCT((Table2[[Start Date]:[Start Date]]&lt;=U$5)*(Table2[[Return Date]:[Return Date]]&gt;=U$5)*(Table2[[Last Name]:[Last Name]]=$A57)*(Table2[[Event]:[Event]]="Leave")),"LV","")))))))),0)</f>
        <v/>
      </c>
      <c r="V57" s="28" t="str">
        <f>IF($A57&lt;&gt;"",IF(SUMPRODUCT((Table2[[Start Date]:[Start Date]]&lt;=V$5)*(Table2[[Return Date]:[Return Date]]&gt;=V$5)*(Table2[[Last Name]:[Last Name]]=$A57)*(Table2[[Event]:[Event]]="Deployed")),"DPLY",IF(SUMPRODUCT((Table2[[Start Date]:[Start Date]]&lt;=V$5)*(Table2[[Return Date]:[Return Date]]&gt;=V$5)*(Table2[[Last Name]:[Last Name]]=$A57)*(Table2[[Event]:[Event]]="TDY")),"TDY",IF(SUMPRODUCT((Table2[[Start Date]:[Start Date]]&lt;=V$5)*(Table2[[Return Date]:[Return Date]]&gt;=V$5)*(Table2[[Last Name]:[Last Name]]=$A57)*(Table2[[Event]:[Event]]="Quarters")),"QTRS",IF(SUMPRODUCT((Table2[[Start Date]:[Start Date]]&lt;=V$5)*(Table2[[Return Date]:[Return Date]]&gt;=V$5)*(Table2[[Last Name]:[Last Name]]=$A57)*(Table2[[Event]:[Event]]="Appt")),"APPT",IF(SUMPRODUCT((Table2[[Start Date]:[Start Date]]&lt;=V$5)*(Table2[[Return Date]:[Return Date]]&gt;=V$5)*(Table2[[Last Name]:[Last Name]]=$A57)*(Table2[[Event]:[Event]]="Bay Orderly")),"BO",IF(SUMPRODUCT((Table2[[Start Date]:[Start Date]]&lt;=V$5)*(Table2[[Return Date]:[Return Date]]&gt;=V$5)*(Table2[[Last Name]:[Last Name]]=$A57)*(Table2[[Event]:[Event]]="Training")),"TRN",IF(SUMPRODUCT((Table2[[Start Date]:[Start Date]]&lt;=V$5)*(Table2[[Return Date]:[Return Date]]&gt;=V$5)*(Table2[[Last Name]:[Last Name]]=$A57)*(Table2[[Event]:[Event]]="PME")),"PME",IF(SUMPRODUCT((Table2[[Start Date]:[Start Date]]&lt;=V$5)*(Table2[[Return Date]:[Return Date]]&gt;=V$5)*(Table2[[Last Name]:[Last Name]]=$A57)*(Table2[[Event]:[Event]]="Leave")),"LV","")))))))),0)</f>
        <v/>
      </c>
      <c r="W57" s="28" t="str">
        <f>IF($A57&lt;&gt;"",IF(SUMPRODUCT((Table2[[Start Date]:[Start Date]]&lt;=W$5)*(Table2[[Return Date]:[Return Date]]&gt;=W$5)*(Table2[[Last Name]:[Last Name]]=$A57)*(Table2[[Event]:[Event]]="Deployed")),"DPLY",IF(SUMPRODUCT((Table2[[Start Date]:[Start Date]]&lt;=W$5)*(Table2[[Return Date]:[Return Date]]&gt;=W$5)*(Table2[[Last Name]:[Last Name]]=$A57)*(Table2[[Event]:[Event]]="TDY")),"TDY",IF(SUMPRODUCT((Table2[[Start Date]:[Start Date]]&lt;=W$5)*(Table2[[Return Date]:[Return Date]]&gt;=W$5)*(Table2[[Last Name]:[Last Name]]=$A57)*(Table2[[Event]:[Event]]="Quarters")),"QTRS",IF(SUMPRODUCT((Table2[[Start Date]:[Start Date]]&lt;=W$5)*(Table2[[Return Date]:[Return Date]]&gt;=W$5)*(Table2[[Last Name]:[Last Name]]=$A57)*(Table2[[Event]:[Event]]="Appt")),"APPT",IF(SUMPRODUCT((Table2[[Start Date]:[Start Date]]&lt;=W$5)*(Table2[[Return Date]:[Return Date]]&gt;=W$5)*(Table2[[Last Name]:[Last Name]]=$A57)*(Table2[[Event]:[Event]]="Bay Orderly")),"BO",IF(SUMPRODUCT((Table2[[Start Date]:[Start Date]]&lt;=W$5)*(Table2[[Return Date]:[Return Date]]&gt;=W$5)*(Table2[[Last Name]:[Last Name]]=$A57)*(Table2[[Event]:[Event]]="Training")),"TRN",IF(SUMPRODUCT((Table2[[Start Date]:[Start Date]]&lt;=W$5)*(Table2[[Return Date]:[Return Date]]&gt;=W$5)*(Table2[[Last Name]:[Last Name]]=$A57)*(Table2[[Event]:[Event]]="PME")),"PME",IF(SUMPRODUCT((Table2[[Start Date]:[Start Date]]&lt;=W$5)*(Table2[[Return Date]:[Return Date]]&gt;=W$5)*(Table2[[Last Name]:[Last Name]]=$A57)*(Table2[[Event]:[Event]]="Leave")),"LV","")))))))),0)</f>
        <v/>
      </c>
      <c r="X57" s="28" t="str">
        <f>IF($A57&lt;&gt;"",IF(SUMPRODUCT((Table2[[Start Date]:[Start Date]]&lt;=X$5)*(Table2[[Return Date]:[Return Date]]&gt;=X$5)*(Table2[[Last Name]:[Last Name]]=$A57)*(Table2[[Event]:[Event]]="Deployed")),"DPLY",IF(SUMPRODUCT((Table2[[Start Date]:[Start Date]]&lt;=X$5)*(Table2[[Return Date]:[Return Date]]&gt;=X$5)*(Table2[[Last Name]:[Last Name]]=$A57)*(Table2[[Event]:[Event]]="TDY")),"TDY",IF(SUMPRODUCT((Table2[[Start Date]:[Start Date]]&lt;=X$5)*(Table2[[Return Date]:[Return Date]]&gt;=X$5)*(Table2[[Last Name]:[Last Name]]=$A57)*(Table2[[Event]:[Event]]="Quarters")),"QTRS",IF(SUMPRODUCT((Table2[[Start Date]:[Start Date]]&lt;=X$5)*(Table2[[Return Date]:[Return Date]]&gt;=X$5)*(Table2[[Last Name]:[Last Name]]=$A57)*(Table2[[Event]:[Event]]="Appt")),"APPT",IF(SUMPRODUCT((Table2[[Start Date]:[Start Date]]&lt;=X$5)*(Table2[[Return Date]:[Return Date]]&gt;=X$5)*(Table2[[Last Name]:[Last Name]]=$A57)*(Table2[[Event]:[Event]]="Bay Orderly")),"BO",IF(SUMPRODUCT((Table2[[Start Date]:[Start Date]]&lt;=X$5)*(Table2[[Return Date]:[Return Date]]&gt;=X$5)*(Table2[[Last Name]:[Last Name]]=$A57)*(Table2[[Event]:[Event]]="Training")),"TRN",IF(SUMPRODUCT((Table2[[Start Date]:[Start Date]]&lt;=X$5)*(Table2[[Return Date]:[Return Date]]&gt;=X$5)*(Table2[[Last Name]:[Last Name]]=$A57)*(Table2[[Event]:[Event]]="PME")),"PME",IF(SUMPRODUCT((Table2[[Start Date]:[Start Date]]&lt;=X$5)*(Table2[[Return Date]:[Return Date]]&gt;=X$5)*(Table2[[Last Name]:[Last Name]]=$A57)*(Table2[[Event]:[Event]]="Leave")),"LV","")))))))),0)</f>
        <v/>
      </c>
      <c r="Y57" s="28" t="str">
        <f>IF($A57&lt;&gt;"",IF(SUMPRODUCT((Table2[[Start Date]:[Start Date]]&lt;=Y$5)*(Table2[[Return Date]:[Return Date]]&gt;=Y$5)*(Table2[[Last Name]:[Last Name]]=$A57)*(Table2[[Event]:[Event]]="Deployed")),"DPLY",IF(SUMPRODUCT((Table2[[Start Date]:[Start Date]]&lt;=Y$5)*(Table2[[Return Date]:[Return Date]]&gt;=Y$5)*(Table2[[Last Name]:[Last Name]]=$A57)*(Table2[[Event]:[Event]]="TDY")),"TDY",IF(SUMPRODUCT((Table2[[Start Date]:[Start Date]]&lt;=Y$5)*(Table2[[Return Date]:[Return Date]]&gt;=Y$5)*(Table2[[Last Name]:[Last Name]]=$A57)*(Table2[[Event]:[Event]]="Quarters")),"QTRS",IF(SUMPRODUCT((Table2[[Start Date]:[Start Date]]&lt;=Y$5)*(Table2[[Return Date]:[Return Date]]&gt;=Y$5)*(Table2[[Last Name]:[Last Name]]=$A57)*(Table2[[Event]:[Event]]="Appt")),"APPT",IF(SUMPRODUCT((Table2[[Start Date]:[Start Date]]&lt;=Y$5)*(Table2[[Return Date]:[Return Date]]&gt;=Y$5)*(Table2[[Last Name]:[Last Name]]=$A57)*(Table2[[Event]:[Event]]="Bay Orderly")),"BO",IF(SUMPRODUCT((Table2[[Start Date]:[Start Date]]&lt;=Y$5)*(Table2[[Return Date]:[Return Date]]&gt;=Y$5)*(Table2[[Last Name]:[Last Name]]=$A57)*(Table2[[Event]:[Event]]="Training")),"TRN",IF(SUMPRODUCT((Table2[[Start Date]:[Start Date]]&lt;=Y$5)*(Table2[[Return Date]:[Return Date]]&gt;=Y$5)*(Table2[[Last Name]:[Last Name]]=$A57)*(Table2[[Event]:[Event]]="PME")),"PME",IF(SUMPRODUCT((Table2[[Start Date]:[Start Date]]&lt;=Y$5)*(Table2[[Return Date]:[Return Date]]&gt;=Y$5)*(Table2[[Last Name]:[Last Name]]=$A57)*(Table2[[Event]:[Event]]="Leave")),"LV","")))))))),0)</f>
        <v/>
      </c>
      <c r="Z57" s="28" t="str">
        <f>IF($A57&lt;&gt;"",IF(SUMPRODUCT((Table2[[Start Date]:[Start Date]]&lt;=Z$5)*(Table2[[Return Date]:[Return Date]]&gt;=Z$5)*(Table2[[Last Name]:[Last Name]]=$A57)*(Table2[[Event]:[Event]]="Deployed")),"DPLY",IF(SUMPRODUCT((Table2[[Start Date]:[Start Date]]&lt;=Z$5)*(Table2[[Return Date]:[Return Date]]&gt;=Z$5)*(Table2[[Last Name]:[Last Name]]=$A57)*(Table2[[Event]:[Event]]="TDY")),"TDY",IF(SUMPRODUCT((Table2[[Start Date]:[Start Date]]&lt;=Z$5)*(Table2[[Return Date]:[Return Date]]&gt;=Z$5)*(Table2[[Last Name]:[Last Name]]=$A57)*(Table2[[Event]:[Event]]="Quarters")),"QTRS",IF(SUMPRODUCT((Table2[[Start Date]:[Start Date]]&lt;=Z$5)*(Table2[[Return Date]:[Return Date]]&gt;=Z$5)*(Table2[[Last Name]:[Last Name]]=$A57)*(Table2[[Event]:[Event]]="Appt")),"APPT",IF(SUMPRODUCT((Table2[[Start Date]:[Start Date]]&lt;=Z$5)*(Table2[[Return Date]:[Return Date]]&gt;=Z$5)*(Table2[[Last Name]:[Last Name]]=$A57)*(Table2[[Event]:[Event]]="Bay Orderly")),"BO",IF(SUMPRODUCT((Table2[[Start Date]:[Start Date]]&lt;=Z$5)*(Table2[[Return Date]:[Return Date]]&gt;=Z$5)*(Table2[[Last Name]:[Last Name]]=$A57)*(Table2[[Event]:[Event]]="Training")),"TRN",IF(SUMPRODUCT((Table2[[Start Date]:[Start Date]]&lt;=Z$5)*(Table2[[Return Date]:[Return Date]]&gt;=Z$5)*(Table2[[Last Name]:[Last Name]]=$A57)*(Table2[[Event]:[Event]]="PME")),"PME",IF(SUMPRODUCT((Table2[[Start Date]:[Start Date]]&lt;=Z$5)*(Table2[[Return Date]:[Return Date]]&gt;=Z$5)*(Table2[[Last Name]:[Last Name]]=$A57)*(Table2[[Event]:[Event]]="Leave")),"LV","")))))))),0)</f>
        <v/>
      </c>
      <c r="AA57" s="28" t="str">
        <f>IF($A57&lt;&gt;"",IF(SUMPRODUCT((Table2[[Start Date]:[Start Date]]&lt;=AA$5)*(Table2[[Return Date]:[Return Date]]&gt;=AA$5)*(Table2[[Last Name]:[Last Name]]=$A57)*(Table2[[Event]:[Event]]="Deployed")),"DPLY",IF(SUMPRODUCT((Table2[[Start Date]:[Start Date]]&lt;=AA$5)*(Table2[[Return Date]:[Return Date]]&gt;=AA$5)*(Table2[[Last Name]:[Last Name]]=$A57)*(Table2[[Event]:[Event]]="TDY")),"TDY",IF(SUMPRODUCT((Table2[[Start Date]:[Start Date]]&lt;=AA$5)*(Table2[[Return Date]:[Return Date]]&gt;=AA$5)*(Table2[[Last Name]:[Last Name]]=$A57)*(Table2[[Event]:[Event]]="Quarters")),"QTRS",IF(SUMPRODUCT((Table2[[Start Date]:[Start Date]]&lt;=AA$5)*(Table2[[Return Date]:[Return Date]]&gt;=AA$5)*(Table2[[Last Name]:[Last Name]]=$A57)*(Table2[[Event]:[Event]]="Appt")),"APPT",IF(SUMPRODUCT((Table2[[Start Date]:[Start Date]]&lt;=AA$5)*(Table2[[Return Date]:[Return Date]]&gt;=AA$5)*(Table2[[Last Name]:[Last Name]]=$A57)*(Table2[[Event]:[Event]]="Bay Orderly")),"BO",IF(SUMPRODUCT((Table2[[Start Date]:[Start Date]]&lt;=AA$5)*(Table2[[Return Date]:[Return Date]]&gt;=AA$5)*(Table2[[Last Name]:[Last Name]]=$A57)*(Table2[[Event]:[Event]]="Training")),"TRN",IF(SUMPRODUCT((Table2[[Start Date]:[Start Date]]&lt;=AA$5)*(Table2[[Return Date]:[Return Date]]&gt;=AA$5)*(Table2[[Last Name]:[Last Name]]=$A57)*(Table2[[Event]:[Event]]="PME")),"PME",IF(SUMPRODUCT((Table2[[Start Date]:[Start Date]]&lt;=AA$5)*(Table2[[Return Date]:[Return Date]]&gt;=AA$5)*(Table2[[Last Name]:[Last Name]]=$A57)*(Table2[[Event]:[Event]]="Leave")),"LV","")))))))),0)</f>
        <v/>
      </c>
      <c r="AB57" s="28" t="str">
        <f>IF($A57&lt;&gt;"",IF(SUMPRODUCT((Table2[[Start Date]:[Start Date]]&lt;=AB$5)*(Table2[[Return Date]:[Return Date]]&gt;=AB$5)*(Table2[[Last Name]:[Last Name]]=$A57)*(Table2[[Event]:[Event]]="Deployed")),"DPLY",IF(SUMPRODUCT((Table2[[Start Date]:[Start Date]]&lt;=AB$5)*(Table2[[Return Date]:[Return Date]]&gt;=AB$5)*(Table2[[Last Name]:[Last Name]]=$A57)*(Table2[[Event]:[Event]]="TDY")),"TDY",IF(SUMPRODUCT((Table2[[Start Date]:[Start Date]]&lt;=AB$5)*(Table2[[Return Date]:[Return Date]]&gt;=AB$5)*(Table2[[Last Name]:[Last Name]]=$A57)*(Table2[[Event]:[Event]]="Quarters")),"QTRS",IF(SUMPRODUCT((Table2[[Start Date]:[Start Date]]&lt;=AB$5)*(Table2[[Return Date]:[Return Date]]&gt;=AB$5)*(Table2[[Last Name]:[Last Name]]=$A57)*(Table2[[Event]:[Event]]="Appt")),"APPT",IF(SUMPRODUCT((Table2[[Start Date]:[Start Date]]&lt;=AB$5)*(Table2[[Return Date]:[Return Date]]&gt;=AB$5)*(Table2[[Last Name]:[Last Name]]=$A57)*(Table2[[Event]:[Event]]="Bay Orderly")),"BO",IF(SUMPRODUCT((Table2[[Start Date]:[Start Date]]&lt;=AB$5)*(Table2[[Return Date]:[Return Date]]&gt;=AB$5)*(Table2[[Last Name]:[Last Name]]=$A57)*(Table2[[Event]:[Event]]="Training")),"TRN",IF(SUMPRODUCT((Table2[[Start Date]:[Start Date]]&lt;=AB$5)*(Table2[[Return Date]:[Return Date]]&gt;=AB$5)*(Table2[[Last Name]:[Last Name]]=$A57)*(Table2[[Event]:[Event]]="PME")),"PME",IF(SUMPRODUCT((Table2[[Start Date]:[Start Date]]&lt;=AB$5)*(Table2[[Return Date]:[Return Date]]&gt;=AB$5)*(Table2[[Last Name]:[Last Name]]=$A57)*(Table2[[Event]:[Event]]="Leave")),"LV","")))))))),0)</f>
        <v/>
      </c>
      <c r="AC57" s="28" t="str">
        <f>IF($A57&lt;&gt;"",IF(SUMPRODUCT((Table2[[Start Date]:[Start Date]]&lt;=AC$5)*(Table2[[Return Date]:[Return Date]]&gt;=AC$5)*(Table2[[Last Name]:[Last Name]]=$A57)*(Table2[[Event]:[Event]]="Deployed")),"DPLY",IF(SUMPRODUCT((Table2[[Start Date]:[Start Date]]&lt;=AC$5)*(Table2[[Return Date]:[Return Date]]&gt;=AC$5)*(Table2[[Last Name]:[Last Name]]=$A57)*(Table2[[Event]:[Event]]="TDY")),"TDY",IF(SUMPRODUCT((Table2[[Start Date]:[Start Date]]&lt;=AC$5)*(Table2[[Return Date]:[Return Date]]&gt;=AC$5)*(Table2[[Last Name]:[Last Name]]=$A57)*(Table2[[Event]:[Event]]="Quarters")),"QTRS",IF(SUMPRODUCT((Table2[[Start Date]:[Start Date]]&lt;=AC$5)*(Table2[[Return Date]:[Return Date]]&gt;=AC$5)*(Table2[[Last Name]:[Last Name]]=$A57)*(Table2[[Event]:[Event]]="Appt")),"APPT",IF(SUMPRODUCT((Table2[[Start Date]:[Start Date]]&lt;=AC$5)*(Table2[[Return Date]:[Return Date]]&gt;=AC$5)*(Table2[[Last Name]:[Last Name]]=$A57)*(Table2[[Event]:[Event]]="Bay Orderly")),"BO",IF(SUMPRODUCT((Table2[[Start Date]:[Start Date]]&lt;=AC$5)*(Table2[[Return Date]:[Return Date]]&gt;=AC$5)*(Table2[[Last Name]:[Last Name]]=$A57)*(Table2[[Event]:[Event]]="Training")),"TRN",IF(SUMPRODUCT((Table2[[Start Date]:[Start Date]]&lt;=AC$5)*(Table2[[Return Date]:[Return Date]]&gt;=AC$5)*(Table2[[Last Name]:[Last Name]]=$A57)*(Table2[[Event]:[Event]]="PME")),"PME",IF(SUMPRODUCT((Table2[[Start Date]:[Start Date]]&lt;=AC$5)*(Table2[[Return Date]:[Return Date]]&gt;=AC$5)*(Table2[[Last Name]:[Last Name]]=$A57)*(Table2[[Event]:[Event]]="Leave")),"LV","")))))))),0)</f>
        <v/>
      </c>
      <c r="AD57" s="28" t="str">
        <f>IF($A57&lt;&gt;"",IF(SUMPRODUCT((Table2[[Start Date]:[Start Date]]&lt;=AD$5)*(Table2[[Return Date]:[Return Date]]&gt;=AD$5)*(Table2[[Last Name]:[Last Name]]=$A57)*(Table2[[Event]:[Event]]="Deployed")),"DPLY",IF(SUMPRODUCT((Table2[[Start Date]:[Start Date]]&lt;=AD$5)*(Table2[[Return Date]:[Return Date]]&gt;=AD$5)*(Table2[[Last Name]:[Last Name]]=$A57)*(Table2[[Event]:[Event]]="TDY")),"TDY",IF(SUMPRODUCT((Table2[[Start Date]:[Start Date]]&lt;=AD$5)*(Table2[[Return Date]:[Return Date]]&gt;=AD$5)*(Table2[[Last Name]:[Last Name]]=$A57)*(Table2[[Event]:[Event]]="Quarters")),"QTRS",IF(SUMPRODUCT((Table2[[Start Date]:[Start Date]]&lt;=AD$5)*(Table2[[Return Date]:[Return Date]]&gt;=AD$5)*(Table2[[Last Name]:[Last Name]]=$A57)*(Table2[[Event]:[Event]]="Appt")),"APPT",IF(SUMPRODUCT((Table2[[Start Date]:[Start Date]]&lt;=AD$5)*(Table2[[Return Date]:[Return Date]]&gt;=AD$5)*(Table2[[Last Name]:[Last Name]]=$A57)*(Table2[[Event]:[Event]]="Bay Orderly")),"BO",IF(SUMPRODUCT((Table2[[Start Date]:[Start Date]]&lt;=AD$5)*(Table2[[Return Date]:[Return Date]]&gt;=AD$5)*(Table2[[Last Name]:[Last Name]]=$A57)*(Table2[[Event]:[Event]]="Training")),"TRN",IF(SUMPRODUCT((Table2[[Start Date]:[Start Date]]&lt;=AD$5)*(Table2[[Return Date]:[Return Date]]&gt;=AD$5)*(Table2[[Last Name]:[Last Name]]=$A57)*(Table2[[Event]:[Event]]="PME")),"PME",IF(SUMPRODUCT((Table2[[Start Date]:[Start Date]]&lt;=AD$5)*(Table2[[Return Date]:[Return Date]]&gt;=AD$5)*(Table2[[Last Name]:[Last Name]]=$A57)*(Table2[[Event]:[Event]]="Leave")),"LV","")))))))),0)</f>
        <v/>
      </c>
      <c r="AE57" s="28" t="str">
        <f>IF($A57&lt;&gt;"",IF(SUMPRODUCT((Table2[[Start Date]:[Start Date]]&lt;=AE$5)*(Table2[[Return Date]:[Return Date]]&gt;=AE$5)*(Table2[[Last Name]:[Last Name]]=$A57)*(Table2[[Event]:[Event]]="Deployed")),"DPLY",IF(SUMPRODUCT((Table2[[Start Date]:[Start Date]]&lt;=AE$5)*(Table2[[Return Date]:[Return Date]]&gt;=AE$5)*(Table2[[Last Name]:[Last Name]]=$A57)*(Table2[[Event]:[Event]]="TDY")),"TDY",IF(SUMPRODUCT((Table2[[Start Date]:[Start Date]]&lt;=AE$5)*(Table2[[Return Date]:[Return Date]]&gt;=AE$5)*(Table2[[Last Name]:[Last Name]]=$A57)*(Table2[[Event]:[Event]]="Quarters")),"QTRS",IF(SUMPRODUCT((Table2[[Start Date]:[Start Date]]&lt;=AE$5)*(Table2[[Return Date]:[Return Date]]&gt;=AE$5)*(Table2[[Last Name]:[Last Name]]=$A57)*(Table2[[Event]:[Event]]="Appt")),"APPT",IF(SUMPRODUCT((Table2[[Start Date]:[Start Date]]&lt;=AE$5)*(Table2[[Return Date]:[Return Date]]&gt;=AE$5)*(Table2[[Last Name]:[Last Name]]=$A57)*(Table2[[Event]:[Event]]="Bay Orderly")),"BO",IF(SUMPRODUCT((Table2[[Start Date]:[Start Date]]&lt;=AE$5)*(Table2[[Return Date]:[Return Date]]&gt;=AE$5)*(Table2[[Last Name]:[Last Name]]=$A57)*(Table2[[Event]:[Event]]="Training")),"TRN",IF(SUMPRODUCT((Table2[[Start Date]:[Start Date]]&lt;=AE$5)*(Table2[[Return Date]:[Return Date]]&gt;=AE$5)*(Table2[[Last Name]:[Last Name]]=$A57)*(Table2[[Event]:[Event]]="PME")),"PME",IF(SUMPRODUCT((Table2[[Start Date]:[Start Date]]&lt;=AE$5)*(Table2[[Return Date]:[Return Date]]&gt;=AE$5)*(Table2[[Last Name]:[Last Name]]=$A57)*(Table2[[Event]:[Event]]="Leave")),"LV","")))))))),0)</f>
        <v/>
      </c>
      <c r="AF57" s="28" t="str">
        <f>IF($A57&lt;&gt;"",IF(SUMPRODUCT((Table2[[Start Date]:[Start Date]]&lt;=AF$5)*(Table2[[Return Date]:[Return Date]]&gt;=AF$5)*(Table2[[Last Name]:[Last Name]]=$A57)*(Table2[[Event]:[Event]]="Deployed")),"DPLY",IF(SUMPRODUCT((Table2[[Start Date]:[Start Date]]&lt;=AF$5)*(Table2[[Return Date]:[Return Date]]&gt;=AF$5)*(Table2[[Last Name]:[Last Name]]=$A57)*(Table2[[Event]:[Event]]="TDY")),"TDY",IF(SUMPRODUCT((Table2[[Start Date]:[Start Date]]&lt;=AF$5)*(Table2[[Return Date]:[Return Date]]&gt;=AF$5)*(Table2[[Last Name]:[Last Name]]=$A57)*(Table2[[Event]:[Event]]="Quarters")),"QTRS",IF(SUMPRODUCT((Table2[[Start Date]:[Start Date]]&lt;=AF$5)*(Table2[[Return Date]:[Return Date]]&gt;=AF$5)*(Table2[[Last Name]:[Last Name]]=$A57)*(Table2[[Event]:[Event]]="Appt")),"APPT",IF(SUMPRODUCT((Table2[[Start Date]:[Start Date]]&lt;=AF$5)*(Table2[[Return Date]:[Return Date]]&gt;=AF$5)*(Table2[[Last Name]:[Last Name]]=$A57)*(Table2[[Event]:[Event]]="Bay Orderly")),"BO",IF(SUMPRODUCT((Table2[[Start Date]:[Start Date]]&lt;=AF$5)*(Table2[[Return Date]:[Return Date]]&gt;=AF$5)*(Table2[[Last Name]:[Last Name]]=$A57)*(Table2[[Event]:[Event]]="Training")),"TRN",IF(SUMPRODUCT((Table2[[Start Date]:[Start Date]]&lt;=AF$5)*(Table2[[Return Date]:[Return Date]]&gt;=AF$5)*(Table2[[Last Name]:[Last Name]]=$A57)*(Table2[[Event]:[Event]]="PME")),"PME",IF(SUMPRODUCT((Table2[[Start Date]:[Start Date]]&lt;=AF$5)*(Table2[[Return Date]:[Return Date]]&gt;=AF$5)*(Table2[[Last Name]:[Last Name]]=$A57)*(Table2[[Event]:[Event]]="Leave")),"LV","")))))))),0)</f>
        <v/>
      </c>
      <c r="AG57" s="28" t="str">
        <f>IF($A57&lt;&gt;"",IF(SUMPRODUCT((Table2[[Start Date]:[Start Date]]&lt;=AG$5)*(Table2[[Return Date]:[Return Date]]&gt;=AG$5)*(Table2[[Last Name]:[Last Name]]=$A57)*(Table2[[Event]:[Event]]="Deployed")),"DPLY",IF(SUMPRODUCT((Table2[[Start Date]:[Start Date]]&lt;=AG$5)*(Table2[[Return Date]:[Return Date]]&gt;=AG$5)*(Table2[[Last Name]:[Last Name]]=$A57)*(Table2[[Event]:[Event]]="TDY")),"TDY",IF(SUMPRODUCT((Table2[[Start Date]:[Start Date]]&lt;=AG$5)*(Table2[[Return Date]:[Return Date]]&gt;=AG$5)*(Table2[[Last Name]:[Last Name]]=$A57)*(Table2[[Event]:[Event]]="Quarters")),"QTRS",IF(SUMPRODUCT((Table2[[Start Date]:[Start Date]]&lt;=AG$5)*(Table2[[Return Date]:[Return Date]]&gt;=AG$5)*(Table2[[Last Name]:[Last Name]]=$A57)*(Table2[[Event]:[Event]]="Appt")),"APPT",IF(SUMPRODUCT((Table2[[Start Date]:[Start Date]]&lt;=AG$5)*(Table2[[Return Date]:[Return Date]]&gt;=AG$5)*(Table2[[Last Name]:[Last Name]]=$A57)*(Table2[[Event]:[Event]]="Bay Orderly")),"BO",IF(SUMPRODUCT((Table2[[Start Date]:[Start Date]]&lt;=AG$5)*(Table2[[Return Date]:[Return Date]]&gt;=AG$5)*(Table2[[Last Name]:[Last Name]]=$A57)*(Table2[[Event]:[Event]]="Training")),"TRN",IF(SUMPRODUCT((Table2[[Start Date]:[Start Date]]&lt;=AG$5)*(Table2[[Return Date]:[Return Date]]&gt;=AG$5)*(Table2[[Last Name]:[Last Name]]=$A57)*(Table2[[Event]:[Event]]="PME")),"PME",IF(SUMPRODUCT((Table2[[Start Date]:[Start Date]]&lt;=AG$5)*(Table2[[Return Date]:[Return Date]]&gt;=AG$5)*(Table2[[Last Name]:[Last Name]]=$A57)*(Table2[[Event]:[Event]]="Leave")),"LV","")))))))),0)</f>
        <v/>
      </c>
      <c r="AH57" s="28" t="str">
        <f>IF($A57&lt;&gt;"",IF(SUMPRODUCT((Table2[[Start Date]:[Start Date]]&lt;=AH$5)*(Table2[[Return Date]:[Return Date]]&gt;=AH$5)*(Table2[[Last Name]:[Last Name]]=$A57)*(Table2[[Event]:[Event]]="Deployed")),"DPLY",IF(SUMPRODUCT((Table2[[Start Date]:[Start Date]]&lt;=AH$5)*(Table2[[Return Date]:[Return Date]]&gt;=AH$5)*(Table2[[Last Name]:[Last Name]]=$A57)*(Table2[[Event]:[Event]]="TDY")),"TDY",IF(SUMPRODUCT((Table2[[Start Date]:[Start Date]]&lt;=AH$5)*(Table2[[Return Date]:[Return Date]]&gt;=AH$5)*(Table2[[Last Name]:[Last Name]]=$A57)*(Table2[[Event]:[Event]]="Quarters")),"QTRS",IF(SUMPRODUCT((Table2[[Start Date]:[Start Date]]&lt;=AH$5)*(Table2[[Return Date]:[Return Date]]&gt;=AH$5)*(Table2[[Last Name]:[Last Name]]=$A57)*(Table2[[Event]:[Event]]="Appt")),"APPT",IF(SUMPRODUCT((Table2[[Start Date]:[Start Date]]&lt;=AH$5)*(Table2[[Return Date]:[Return Date]]&gt;=AH$5)*(Table2[[Last Name]:[Last Name]]=$A57)*(Table2[[Event]:[Event]]="Bay Orderly")),"BO",IF(SUMPRODUCT((Table2[[Start Date]:[Start Date]]&lt;=AH$5)*(Table2[[Return Date]:[Return Date]]&gt;=AH$5)*(Table2[[Last Name]:[Last Name]]=$A57)*(Table2[[Event]:[Event]]="Training")),"TRN",IF(SUMPRODUCT((Table2[[Start Date]:[Start Date]]&lt;=AH$5)*(Table2[[Return Date]:[Return Date]]&gt;=AH$5)*(Table2[[Last Name]:[Last Name]]=$A57)*(Table2[[Event]:[Event]]="PME")),"PME",IF(SUMPRODUCT((Table2[[Start Date]:[Start Date]]&lt;=AH$5)*(Table2[[Return Date]:[Return Date]]&gt;=AH$5)*(Table2[[Last Name]:[Last Name]]=$A57)*(Table2[[Event]:[Event]]="Leave")),"LV","")))))))),0)</f>
        <v/>
      </c>
      <c r="AI57" s="61" t="str">
        <f>IF($A57&lt;&gt;"",IF(SUMPRODUCT((Table2[[Start Date]:[Start Date]]&lt;=AI$5)*(Table2[[Return Date]:[Return Date]]&gt;=AI$5)*(Table2[[Last Name]:[Last Name]]=$A57)*(Table2[[Event]:[Event]]="Deployed")),"DPLY",IF(SUMPRODUCT((Table2[[Start Date]:[Start Date]]&lt;=AI$5)*(Table2[[Return Date]:[Return Date]]&gt;=AI$5)*(Table2[[Last Name]:[Last Name]]=$A57)*(Table2[[Event]:[Event]]="TDY")),"TDY",IF(SUMPRODUCT((Table2[[Start Date]:[Start Date]]&lt;=AI$5)*(Table2[[Return Date]:[Return Date]]&gt;=AI$5)*(Table2[[Last Name]:[Last Name]]=$A57)*(Table2[[Event]:[Event]]="Quarters")),"QTRS",IF(SUMPRODUCT((Table2[[Start Date]:[Start Date]]&lt;=AI$5)*(Table2[[Return Date]:[Return Date]]&gt;=AI$5)*(Table2[[Last Name]:[Last Name]]=$A57)*(Table2[[Event]:[Event]]="Appt")),"APPT",IF(SUMPRODUCT((Table2[[Start Date]:[Start Date]]&lt;=AI$5)*(Table2[[Return Date]:[Return Date]]&gt;=AI$5)*(Table2[[Last Name]:[Last Name]]=$A57)*(Table2[[Event]:[Event]]="Bay Orderly")),"BO",IF(SUMPRODUCT((Table2[[Start Date]:[Start Date]]&lt;=AI$5)*(Table2[[Return Date]:[Return Date]]&gt;=AI$5)*(Table2[[Last Name]:[Last Name]]=$A57)*(Table2[[Event]:[Event]]="Training")),"TRN",IF(SUMPRODUCT((Table2[[Start Date]:[Start Date]]&lt;=AI$5)*(Table2[[Return Date]:[Return Date]]&gt;=AI$5)*(Table2[[Last Name]:[Last Name]]=$A57)*(Table2[[Event]:[Event]]="PME")),"PME",IF(SUMPRODUCT((Table2[[Start Date]:[Start Date]]&lt;=AI$5)*(Table2[[Return Date]:[Return Date]]&gt;=AI$5)*(Table2[[Last Name]:[Last Name]]=$A57)*(Table2[[Event]:[Event]]="Leave")),"LV","")))))))),0)</f>
        <v/>
      </c>
    </row>
    <row r="58" spans="1:35" x14ac:dyDescent="0.25">
      <c r="A58" s="74" t="s">
        <v>46</v>
      </c>
      <c r="B58" s="75" t="str">
        <f>IFERROR(INDEX(Table3[Rank],MATCH('Flight Schedule'!A58,Names,0)),"")</f>
        <v xml:space="preserve">Amn </v>
      </c>
      <c r="C58" s="76">
        <f>_xlfn.IFNA(INDEX(Table3[Skill Level],MATCH($A58,Table3[Last Name],0)),"")</f>
        <v>3</v>
      </c>
      <c r="D58" s="77">
        <f>_xlfn.IFNA(INDEX(Table3[Deros],MATCH('Flight Schedule'!$A58,Table3[Last Name],0)),"")</f>
        <v>45504</v>
      </c>
      <c r="E58" s="28" t="str">
        <f>IF($A58&lt;&gt;"",IF(SUMPRODUCT((Table2[[Start Date]:[Start Date]]&lt;=E$5)*(Table2[[Return Date]:[Return Date]]&gt;=E$5)*(Table2[[Last Name]:[Last Name]]=$A58)*(Table2[[Event]:[Event]]="Deployed")),"DPLY",IF(SUMPRODUCT((Table2[[Start Date]:[Start Date]]&lt;=E$5)*(Table2[[Return Date]:[Return Date]]&gt;=E$5)*(Table2[[Last Name]:[Last Name]]=$A58)*(Table2[[Event]:[Event]]="TDY")),"TDY",IF(SUMPRODUCT((Table2[[Start Date]:[Start Date]]&lt;=E$5)*(Table2[[Return Date]:[Return Date]]&gt;=E$5)*(Table2[[Last Name]:[Last Name]]=$A58)*(Table2[[Event]:[Event]]="Quarters")),"QTRS",IF(SUMPRODUCT((Table2[[Start Date]:[Start Date]]&lt;=E$5)*(Table2[[Return Date]:[Return Date]]&gt;=E$5)*(Table2[[Last Name]:[Last Name]]=$A58)*(Table2[[Event]:[Event]]="Appt")),"APPT",IF(SUMPRODUCT((Table2[[Start Date]:[Start Date]]&lt;=E$5)*(Table2[[Return Date]:[Return Date]]&gt;=E$5)*(Table2[[Last Name]:[Last Name]]=$A58)*(Table2[[Event]:[Event]]="Bay Orderly")),"BO",IF(SUMPRODUCT((Table2[[Start Date]:[Start Date]]&lt;=E$5)*(Table2[[Return Date]:[Return Date]]&gt;=E$5)*(Table2[[Last Name]:[Last Name]]=$A58)*(Table2[[Event]:[Event]]="Training")),"TRN",IF(SUMPRODUCT((Table2[[Start Date]:[Start Date]]&lt;=E$5)*(Table2[[Return Date]:[Return Date]]&gt;=E$5)*(Table2[[Last Name]:[Last Name]]=$A58)*(Table2[[Event]:[Event]]="PME")),"PME",IF(SUMPRODUCT((Table2[[Start Date]:[Start Date]]&lt;=E$5)*(Table2[[Return Date]:[Return Date]]&gt;=E$5)*(Table2[[Last Name]:[Last Name]]=$A58)*(Table2[[Event]:[Event]]="Leave")),"LV","")))))))),0)</f>
        <v/>
      </c>
      <c r="F58" s="28" t="str">
        <f>IF($A58&lt;&gt;"",IF(SUMPRODUCT((Table2[[Start Date]:[Start Date]]&lt;=F$5)*(Table2[[Return Date]:[Return Date]]&gt;=F$5)*(Table2[[Last Name]:[Last Name]]=$A58)*(Table2[[Event]:[Event]]="Deployed")),"DPLY",IF(SUMPRODUCT((Table2[[Start Date]:[Start Date]]&lt;=F$5)*(Table2[[Return Date]:[Return Date]]&gt;=F$5)*(Table2[[Last Name]:[Last Name]]=$A58)*(Table2[[Event]:[Event]]="TDY")),"TDY",IF(SUMPRODUCT((Table2[[Start Date]:[Start Date]]&lt;=F$5)*(Table2[[Return Date]:[Return Date]]&gt;=F$5)*(Table2[[Last Name]:[Last Name]]=$A58)*(Table2[[Event]:[Event]]="Quarters")),"QTRS",IF(SUMPRODUCT((Table2[[Start Date]:[Start Date]]&lt;=F$5)*(Table2[[Return Date]:[Return Date]]&gt;=F$5)*(Table2[[Last Name]:[Last Name]]=$A58)*(Table2[[Event]:[Event]]="Appt")),"APPT",IF(SUMPRODUCT((Table2[[Start Date]:[Start Date]]&lt;=F$5)*(Table2[[Return Date]:[Return Date]]&gt;=F$5)*(Table2[[Last Name]:[Last Name]]=$A58)*(Table2[[Event]:[Event]]="Bay Orderly")),"BO",IF(SUMPRODUCT((Table2[[Start Date]:[Start Date]]&lt;=F$5)*(Table2[[Return Date]:[Return Date]]&gt;=F$5)*(Table2[[Last Name]:[Last Name]]=$A58)*(Table2[[Event]:[Event]]="Training")),"TRN",IF(SUMPRODUCT((Table2[[Start Date]:[Start Date]]&lt;=F$5)*(Table2[[Return Date]:[Return Date]]&gt;=F$5)*(Table2[[Last Name]:[Last Name]]=$A58)*(Table2[[Event]:[Event]]="PME")),"PME",IF(SUMPRODUCT((Table2[[Start Date]:[Start Date]]&lt;=F$5)*(Table2[[Return Date]:[Return Date]]&gt;=F$5)*(Table2[[Last Name]:[Last Name]]=$A58)*(Table2[[Event]:[Event]]="Leave")),"LV","")))))))),0)</f>
        <v/>
      </c>
      <c r="G58" s="28" t="str">
        <f>IF($A58&lt;&gt;"",IF(SUMPRODUCT((Table2[[Start Date]:[Start Date]]&lt;=G$5)*(Table2[[Return Date]:[Return Date]]&gt;=G$5)*(Table2[[Last Name]:[Last Name]]=$A58)*(Table2[[Event]:[Event]]="Deployed")),"DPLY",IF(SUMPRODUCT((Table2[[Start Date]:[Start Date]]&lt;=G$5)*(Table2[[Return Date]:[Return Date]]&gt;=G$5)*(Table2[[Last Name]:[Last Name]]=$A58)*(Table2[[Event]:[Event]]="TDY")),"TDY",IF(SUMPRODUCT((Table2[[Start Date]:[Start Date]]&lt;=G$5)*(Table2[[Return Date]:[Return Date]]&gt;=G$5)*(Table2[[Last Name]:[Last Name]]=$A58)*(Table2[[Event]:[Event]]="Quarters")),"QTRS",IF(SUMPRODUCT((Table2[[Start Date]:[Start Date]]&lt;=G$5)*(Table2[[Return Date]:[Return Date]]&gt;=G$5)*(Table2[[Last Name]:[Last Name]]=$A58)*(Table2[[Event]:[Event]]="Appt")),"APPT",IF(SUMPRODUCT((Table2[[Start Date]:[Start Date]]&lt;=G$5)*(Table2[[Return Date]:[Return Date]]&gt;=G$5)*(Table2[[Last Name]:[Last Name]]=$A58)*(Table2[[Event]:[Event]]="Bay Orderly")),"BO",IF(SUMPRODUCT((Table2[[Start Date]:[Start Date]]&lt;=G$5)*(Table2[[Return Date]:[Return Date]]&gt;=G$5)*(Table2[[Last Name]:[Last Name]]=$A58)*(Table2[[Event]:[Event]]="Training")),"TRN",IF(SUMPRODUCT((Table2[[Start Date]:[Start Date]]&lt;=G$5)*(Table2[[Return Date]:[Return Date]]&gt;=G$5)*(Table2[[Last Name]:[Last Name]]=$A58)*(Table2[[Event]:[Event]]="PME")),"PME",IF(SUMPRODUCT((Table2[[Start Date]:[Start Date]]&lt;=G$5)*(Table2[[Return Date]:[Return Date]]&gt;=G$5)*(Table2[[Last Name]:[Last Name]]=$A58)*(Table2[[Event]:[Event]]="Leave")),"LV","")))))))),0)</f>
        <v/>
      </c>
      <c r="H58" s="28" t="str">
        <f>IF($A58&lt;&gt;"",IF(SUMPRODUCT((Table2[[Start Date]:[Start Date]]&lt;=H$5)*(Table2[[Return Date]:[Return Date]]&gt;=H$5)*(Table2[[Last Name]:[Last Name]]=$A58)*(Table2[[Event]:[Event]]="Deployed")),"DPLY",IF(SUMPRODUCT((Table2[[Start Date]:[Start Date]]&lt;=H$5)*(Table2[[Return Date]:[Return Date]]&gt;=H$5)*(Table2[[Last Name]:[Last Name]]=$A58)*(Table2[[Event]:[Event]]="TDY")),"TDY",IF(SUMPRODUCT((Table2[[Start Date]:[Start Date]]&lt;=H$5)*(Table2[[Return Date]:[Return Date]]&gt;=H$5)*(Table2[[Last Name]:[Last Name]]=$A58)*(Table2[[Event]:[Event]]="Quarters")),"QTRS",IF(SUMPRODUCT((Table2[[Start Date]:[Start Date]]&lt;=H$5)*(Table2[[Return Date]:[Return Date]]&gt;=H$5)*(Table2[[Last Name]:[Last Name]]=$A58)*(Table2[[Event]:[Event]]="Appt")),"APPT",IF(SUMPRODUCT((Table2[[Start Date]:[Start Date]]&lt;=H$5)*(Table2[[Return Date]:[Return Date]]&gt;=H$5)*(Table2[[Last Name]:[Last Name]]=$A58)*(Table2[[Event]:[Event]]="Bay Orderly")),"BO",IF(SUMPRODUCT((Table2[[Start Date]:[Start Date]]&lt;=H$5)*(Table2[[Return Date]:[Return Date]]&gt;=H$5)*(Table2[[Last Name]:[Last Name]]=$A58)*(Table2[[Event]:[Event]]="Training")),"TRN",IF(SUMPRODUCT((Table2[[Start Date]:[Start Date]]&lt;=H$5)*(Table2[[Return Date]:[Return Date]]&gt;=H$5)*(Table2[[Last Name]:[Last Name]]=$A58)*(Table2[[Event]:[Event]]="PME")),"PME",IF(SUMPRODUCT((Table2[[Start Date]:[Start Date]]&lt;=H$5)*(Table2[[Return Date]:[Return Date]]&gt;=H$5)*(Table2[[Last Name]:[Last Name]]=$A58)*(Table2[[Event]:[Event]]="Leave")),"LV","")))))))),0)</f>
        <v/>
      </c>
      <c r="I58" s="28" t="str">
        <f>IF($A58&lt;&gt;"",IF(SUMPRODUCT((Table2[[Start Date]:[Start Date]]&lt;=I$5)*(Table2[[Return Date]:[Return Date]]&gt;=I$5)*(Table2[[Last Name]:[Last Name]]=$A58)*(Table2[[Event]:[Event]]="Deployed")),"DPLY",IF(SUMPRODUCT((Table2[[Start Date]:[Start Date]]&lt;=I$5)*(Table2[[Return Date]:[Return Date]]&gt;=I$5)*(Table2[[Last Name]:[Last Name]]=$A58)*(Table2[[Event]:[Event]]="TDY")),"TDY",IF(SUMPRODUCT((Table2[[Start Date]:[Start Date]]&lt;=I$5)*(Table2[[Return Date]:[Return Date]]&gt;=I$5)*(Table2[[Last Name]:[Last Name]]=$A58)*(Table2[[Event]:[Event]]="Quarters")),"QTRS",IF(SUMPRODUCT((Table2[[Start Date]:[Start Date]]&lt;=I$5)*(Table2[[Return Date]:[Return Date]]&gt;=I$5)*(Table2[[Last Name]:[Last Name]]=$A58)*(Table2[[Event]:[Event]]="Appt")),"APPT",IF(SUMPRODUCT((Table2[[Start Date]:[Start Date]]&lt;=I$5)*(Table2[[Return Date]:[Return Date]]&gt;=I$5)*(Table2[[Last Name]:[Last Name]]=$A58)*(Table2[[Event]:[Event]]="Bay Orderly")),"BO",IF(SUMPRODUCT((Table2[[Start Date]:[Start Date]]&lt;=I$5)*(Table2[[Return Date]:[Return Date]]&gt;=I$5)*(Table2[[Last Name]:[Last Name]]=$A58)*(Table2[[Event]:[Event]]="Training")),"TRN",IF(SUMPRODUCT((Table2[[Start Date]:[Start Date]]&lt;=I$5)*(Table2[[Return Date]:[Return Date]]&gt;=I$5)*(Table2[[Last Name]:[Last Name]]=$A58)*(Table2[[Event]:[Event]]="PME")),"PME",IF(SUMPRODUCT((Table2[[Start Date]:[Start Date]]&lt;=I$5)*(Table2[[Return Date]:[Return Date]]&gt;=I$5)*(Table2[[Last Name]:[Last Name]]=$A58)*(Table2[[Event]:[Event]]="Leave")),"LV","")))))))),0)</f>
        <v/>
      </c>
      <c r="J58" s="28" t="str">
        <f>IF($A58&lt;&gt;"",IF(SUMPRODUCT((Table2[[Start Date]:[Start Date]]&lt;=J$5)*(Table2[[Return Date]:[Return Date]]&gt;=J$5)*(Table2[[Last Name]:[Last Name]]=$A58)*(Table2[[Event]:[Event]]="Deployed")),"DPLY",IF(SUMPRODUCT((Table2[[Start Date]:[Start Date]]&lt;=J$5)*(Table2[[Return Date]:[Return Date]]&gt;=J$5)*(Table2[[Last Name]:[Last Name]]=$A58)*(Table2[[Event]:[Event]]="TDY")),"TDY",IF(SUMPRODUCT((Table2[[Start Date]:[Start Date]]&lt;=J$5)*(Table2[[Return Date]:[Return Date]]&gt;=J$5)*(Table2[[Last Name]:[Last Name]]=$A58)*(Table2[[Event]:[Event]]="Quarters")),"QTRS",IF(SUMPRODUCT((Table2[[Start Date]:[Start Date]]&lt;=J$5)*(Table2[[Return Date]:[Return Date]]&gt;=J$5)*(Table2[[Last Name]:[Last Name]]=$A58)*(Table2[[Event]:[Event]]="Appt")),"APPT",IF(SUMPRODUCT((Table2[[Start Date]:[Start Date]]&lt;=J$5)*(Table2[[Return Date]:[Return Date]]&gt;=J$5)*(Table2[[Last Name]:[Last Name]]=$A58)*(Table2[[Event]:[Event]]="Bay Orderly")),"BO",IF(SUMPRODUCT((Table2[[Start Date]:[Start Date]]&lt;=J$5)*(Table2[[Return Date]:[Return Date]]&gt;=J$5)*(Table2[[Last Name]:[Last Name]]=$A58)*(Table2[[Event]:[Event]]="Training")),"TRN",IF(SUMPRODUCT((Table2[[Start Date]:[Start Date]]&lt;=J$5)*(Table2[[Return Date]:[Return Date]]&gt;=J$5)*(Table2[[Last Name]:[Last Name]]=$A58)*(Table2[[Event]:[Event]]="PME")),"PME",IF(SUMPRODUCT((Table2[[Start Date]:[Start Date]]&lt;=J$5)*(Table2[[Return Date]:[Return Date]]&gt;=J$5)*(Table2[[Last Name]:[Last Name]]=$A58)*(Table2[[Event]:[Event]]="Leave")),"LV","")))))))),0)</f>
        <v/>
      </c>
      <c r="K58" s="28" t="str">
        <f>IF($A58&lt;&gt;"",IF(SUMPRODUCT((Table2[[Start Date]:[Start Date]]&lt;=K$5)*(Table2[[Return Date]:[Return Date]]&gt;=K$5)*(Table2[[Last Name]:[Last Name]]=$A58)*(Table2[[Event]:[Event]]="Deployed")),"DPLY",IF(SUMPRODUCT((Table2[[Start Date]:[Start Date]]&lt;=K$5)*(Table2[[Return Date]:[Return Date]]&gt;=K$5)*(Table2[[Last Name]:[Last Name]]=$A58)*(Table2[[Event]:[Event]]="TDY")),"TDY",IF(SUMPRODUCT((Table2[[Start Date]:[Start Date]]&lt;=K$5)*(Table2[[Return Date]:[Return Date]]&gt;=K$5)*(Table2[[Last Name]:[Last Name]]=$A58)*(Table2[[Event]:[Event]]="Quarters")),"QTRS",IF(SUMPRODUCT((Table2[[Start Date]:[Start Date]]&lt;=K$5)*(Table2[[Return Date]:[Return Date]]&gt;=K$5)*(Table2[[Last Name]:[Last Name]]=$A58)*(Table2[[Event]:[Event]]="Appt")),"APPT",IF(SUMPRODUCT((Table2[[Start Date]:[Start Date]]&lt;=K$5)*(Table2[[Return Date]:[Return Date]]&gt;=K$5)*(Table2[[Last Name]:[Last Name]]=$A58)*(Table2[[Event]:[Event]]="Bay Orderly")),"BO",IF(SUMPRODUCT((Table2[[Start Date]:[Start Date]]&lt;=K$5)*(Table2[[Return Date]:[Return Date]]&gt;=K$5)*(Table2[[Last Name]:[Last Name]]=$A58)*(Table2[[Event]:[Event]]="Training")),"TRN",IF(SUMPRODUCT((Table2[[Start Date]:[Start Date]]&lt;=K$5)*(Table2[[Return Date]:[Return Date]]&gt;=K$5)*(Table2[[Last Name]:[Last Name]]=$A58)*(Table2[[Event]:[Event]]="PME")),"PME",IF(SUMPRODUCT((Table2[[Start Date]:[Start Date]]&lt;=K$5)*(Table2[[Return Date]:[Return Date]]&gt;=K$5)*(Table2[[Last Name]:[Last Name]]=$A58)*(Table2[[Event]:[Event]]="Leave")),"LV","")))))))),0)</f>
        <v/>
      </c>
      <c r="L58" s="28" t="str">
        <f>IF($A58&lt;&gt;"",IF(SUMPRODUCT((Table2[[Start Date]:[Start Date]]&lt;=L$5)*(Table2[[Return Date]:[Return Date]]&gt;=L$5)*(Table2[[Last Name]:[Last Name]]=$A58)*(Table2[[Event]:[Event]]="Deployed")),"DPLY",IF(SUMPRODUCT((Table2[[Start Date]:[Start Date]]&lt;=L$5)*(Table2[[Return Date]:[Return Date]]&gt;=L$5)*(Table2[[Last Name]:[Last Name]]=$A58)*(Table2[[Event]:[Event]]="TDY")),"TDY",IF(SUMPRODUCT((Table2[[Start Date]:[Start Date]]&lt;=L$5)*(Table2[[Return Date]:[Return Date]]&gt;=L$5)*(Table2[[Last Name]:[Last Name]]=$A58)*(Table2[[Event]:[Event]]="Quarters")),"QTRS",IF(SUMPRODUCT((Table2[[Start Date]:[Start Date]]&lt;=L$5)*(Table2[[Return Date]:[Return Date]]&gt;=L$5)*(Table2[[Last Name]:[Last Name]]=$A58)*(Table2[[Event]:[Event]]="Appt")),"APPT",IF(SUMPRODUCT((Table2[[Start Date]:[Start Date]]&lt;=L$5)*(Table2[[Return Date]:[Return Date]]&gt;=L$5)*(Table2[[Last Name]:[Last Name]]=$A58)*(Table2[[Event]:[Event]]="Bay Orderly")),"BO",IF(SUMPRODUCT((Table2[[Start Date]:[Start Date]]&lt;=L$5)*(Table2[[Return Date]:[Return Date]]&gt;=L$5)*(Table2[[Last Name]:[Last Name]]=$A58)*(Table2[[Event]:[Event]]="Training")),"TRN",IF(SUMPRODUCT((Table2[[Start Date]:[Start Date]]&lt;=L$5)*(Table2[[Return Date]:[Return Date]]&gt;=L$5)*(Table2[[Last Name]:[Last Name]]=$A58)*(Table2[[Event]:[Event]]="PME")),"PME",IF(SUMPRODUCT((Table2[[Start Date]:[Start Date]]&lt;=L$5)*(Table2[[Return Date]:[Return Date]]&gt;=L$5)*(Table2[[Last Name]:[Last Name]]=$A58)*(Table2[[Event]:[Event]]="Leave")),"LV","")))))))),0)</f>
        <v/>
      </c>
      <c r="M58" s="28" t="str">
        <f>IF($A58&lt;&gt;"",IF(SUMPRODUCT((Table2[[Start Date]:[Start Date]]&lt;=M$5)*(Table2[[Return Date]:[Return Date]]&gt;=M$5)*(Table2[[Last Name]:[Last Name]]=$A58)*(Table2[[Event]:[Event]]="Deployed")),"DPLY",IF(SUMPRODUCT((Table2[[Start Date]:[Start Date]]&lt;=M$5)*(Table2[[Return Date]:[Return Date]]&gt;=M$5)*(Table2[[Last Name]:[Last Name]]=$A58)*(Table2[[Event]:[Event]]="TDY")),"TDY",IF(SUMPRODUCT((Table2[[Start Date]:[Start Date]]&lt;=M$5)*(Table2[[Return Date]:[Return Date]]&gt;=M$5)*(Table2[[Last Name]:[Last Name]]=$A58)*(Table2[[Event]:[Event]]="Quarters")),"QTRS",IF(SUMPRODUCT((Table2[[Start Date]:[Start Date]]&lt;=M$5)*(Table2[[Return Date]:[Return Date]]&gt;=M$5)*(Table2[[Last Name]:[Last Name]]=$A58)*(Table2[[Event]:[Event]]="Appt")),"APPT",IF(SUMPRODUCT((Table2[[Start Date]:[Start Date]]&lt;=M$5)*(Table2[[Return Date]:[Return Date]]&gt;=M$5)*(Table2[[Last Name]:[Last Name]]=$A58)*(Table2[[Event]:[Event]]="Bay Orderly")),"BO",IF(SUMPRODUCT((Table2[[Start Date]:[Start Date]]&lt;=M$5)*(Table2[[Return Date]:[Return Date]]&gt;=M$5)*(Table2[[Last Name]:[Last Name]]=$A58)*(Table2[[Event]:[Event]]="Training")),"TRN",IF(SUMPRODUCT((Table2[[Start Date]:[Start Date]]&lt;=M$5)*(Table2[[Return Date]:[Return Date]]&gt;=M$5)*(Table2[[Last Name]:[Last Name]]=$A58)*(Table2[[Event]:[Event]]="PME")),"PME",IF(SUMPRODUCT((Table2[[Start Date]:[Start Date]]&lt;=M$5)*(Table2[[Return Date]:[Return Date]]&gt;=M$5)*(Table2[[Last Name]:[Last Name]]=$A58)*(Table2[[Event]:[Event]]="Leave")),"LV","")))))))),0)</f>
        <v/>
      </c>
      <c r="N58" s="28" t="str">
        <f>IF($A58&lt;&gt;"",IF(SUMPRODUCT((Table2[[Start Date]:[Start Date]]&lt;=N$5)*(Table2[[Return Date]:[Return Date]]&gt;=N$5)*(Table2[[Last Name]:[Last Name]]=$A58)*(Table2[[Event]:[Event]]="Deployed")),"DPLY",IF(SUMPRODUCT((Table2[[Start Date]:[Start Date]]&lt;=N$5)*(Table2[[Return Date]:[Return Date]]&gt;=N$5)*(Table2[[Last Name]:[Last Name]]=$A58)*(Table2[[Event]:[Event]]="TDY")),"TDY",IF(SUMPRODUCT((Table2[[Start Date]:[Start Date]]&lt;=N$5)*(Table2[[Return Date]:[Return Date]]&gt;=N$5)*(Table2[[Last Name]:[Last Name]]=$A58)*(Table2[[Event]:[Event]]="Quarters")),"QTRS",IF(SUMPRODUCT((Table2[[Start Date]:[Start Date]]&lt;=N$5)*(Table2[[Return Date]:[Return Date]]&gt;=N$5)*(Table2[[Last Name]:[Last Name]]=$A58)*(Table2[[Event]:[Event]]="Appt")),"APPT",IF(SUMPRODUCT((Table2[[Start Date]:[Start Date]]&lt;=N$5)*(Table2[[Return Date]:[Return Date]]&gt;=N$5)*(Table2[[Last Name]:[Last Name]]=$A58)*(Table2[[Event]:[Event]]="Bay Orderly")),"BO",IF(SUMPRODUCT((Table2[[Start Date]:[Start Date]]&lt;=N$5)*(Table2[[Return Date]:[Return Date]]&gt;=N$5)*(Table2[[Last Name]:[Last Name]]=$A58)*(Table2[[Event]:[Event]]="Training")),"TRN",IF(SUMPRODUCT((Table2[[Start Date]:[Start Date]]&lt;=N$5)*(Table2[[Return Date]:[Return Date]]&gt;=N$5)*(Table2[[Last Name]:[Last Name]]=$A58)*(Table2[[Event]:[Event]]="PME")),"PME",IF(SUMPRODUCT((Table2[[Start Date]:[Start Date]]&lt;=N$5)*(Table2[[Return Date]:[Return Date]]&gt;=N$5)*(Table2[[Last Name]:[Last Name]]=$A58)*(Table2[[Event]:[Event]]="Leave")),"LV","")))))))),0)</f>
        <v/>
      </c>
      <c r="O58" s="28" t="str">
        <f>IF($A58&lt;&gt;"",IF(SUMPRODUCT((Table2[[Start Date]:[Start Date]]&lt;=O$5)*(Table2[[Return Date]:[Return Date]]&gt;=O$5)*(Table2[[Last Name]:[Last Name]]=$A58)*(Table2[[Event]:[Event]]="Deployed")),"DPLY",IF(SUMPRODUCT((Table2[[Start Date]:[Start Date]]&lt;=O$5)*(Table2[[Return Date]:[Return Date]]&gt;=O$5)*(Table2[[Last Name]:[Last Name]]=$A58)*(Table2[[Event]:[Event]]="TDY")),"TDY",IF(SUMPRODUCT((Table2[[Start Date]:[Start Date]]&lt;=O$5)*(Table2[[Return Date]:[Return Date]]&gt;=O$5)*(Table2[[Last Name]:[Last Name]]=$A58)*(Table2[[Event]:[Event]]="Quarters")),"QTRS",IF(SUMPRODUCT((Table2[[Start Date]:[Start Date]]&lt;=O$5)*(Table2[[Return Date]:[Return Date]]&gt;=O$5)*(Table2[[Last Name]:[Last Name]]=$A58)*(Table2[[Event]:[Event]]="Appt")),"APPT",IF(SUMPRODUCT((Table2[[Start Date]:[Start Date]]&lt;=O$5)*(Table2[[Return Date]:[Return Date]]&gt;=O$5)*(Table2[[Last Name]:[Last Name]]=$A58)*(Table2[[Event]:[Event]]="Bay Orderly")),"BO",IF(SUMPRODUCT((Table2[[Start Date]:[Start Date]]&lt;=O$5)*(Table2[[Return Date]:[Return Date]]&gt;=O$5)*(Table2[[Last Name]:[Last Name]]=$A58)*(Table2[[Event]:[Event]]="Training")),"TRN",IF(SUMPRODUCT((Table2[[Start Date]:[Start Date]]&lt;=O$5)*(Table2[[Return Date]:[Return Date]]&gt;=O$5)*(Table2[[Last Name]:[Last Name]]=$A58)*(Table2[[Event]:[Event]]="PME")),"PME",IF(SUMPRODUCT((Table2[[Start Date]:[Start Date]]&lt;=O$5)*(Table2[[Return Date]:[Return Date]]&gt;=O$5)*(Table2[[Last Name]:[Last Name]]=$A58)*(Table2[[Event]:[Event]]="Leave")),"LV","")))))))),0)</f>
        <v/>
      </c>
      <c r="P58" s="28" t="str">
        <f>IF($A58&lt;&gt;"",IF(SUMPRODUCT((Table2[[Start Date]:[Start Date]]&lt;=P$5)*(Table2[[Return Date]:[Return Date]]&gt;=P$5)*(Table2[[Last Name]:[Last Name]]=$A58)*(Table2[[Event]:[Event]]="Deployed")),"DPLY",IF(SUMPRODUCT((Table2[[Start Date]:[Start Date]]&lt;=P$5)*(Table2[[Return Date]:[Return Date]]&gt;=P$5)*(Table2[[Last Name]:[Last Name]]=$A58)*(Table2[[Event]:[Event]]="TDY")),"TDY",IF(SUMPRODUCT((Table2[[Start Date]:[Start Date]]&lt;=P$5)*(Table2[[Return Date]:[Return Date]]&gt;=P$5)*(Table2[[Last Name]:[Last Name]]=$A58)*(Table2[[Event]:[Event]]="Quarters")),"QTRS",IF(SUMPRODUCT((Table2[[Start Date]:[Start Date]]&lt;=P$5)*(Table2[[Return Date]:[Return Date]]&gt;=P$5)*(Table2[[Last Name]:[Last Name]]=$A58)*(Table2[[Event]:[Event]]="Appt")),"APPT",IF(SUMPRODUCT((Table2[[Start Date]:[Start Date]]&lt;=P$5)*(Table2[[Return Date]:[Return Date]]&gt;=P$5)*(Table2[[Last Name]:[Last Name]]=$A58)*(Table2[[Event]:[Event]]="Bay Orderly")),"BO",IF(SUMPRODUCT((Table2[[Start Date]:[Start Date]]&lt;=P$5)*(Table2[[Return Date]:[Return Date]]&gt;=P$5)*(Table2[[Last Name]:[Last Name]]=$A58)*(Table2[[Event]:[Event]]="Training")),"TRN",IF(SUMPRODUCT((Table2[[Start Date]:[Start Date]]&lt;=P$5)*(Table2[[Return Date]:[Return Date]]&gt;=P$5)*(Table2[[Last Name]:[Last Name]]=$A58)*(Table2[[Event]:[Event]]="PME")),"PME",IF(SUMPRODUCT((Table2[[Start Date]:[Start Date]]&lt;=P$5)*(Table2[[Return Date]:[Return Date]]&gt;=P$5)*(Table2[[Last Name]:[Last Name]]=$A58)*(Table2[[Event]:[Event]]="Leave")),"LV","")))))))),0)</f>
        <v/>
      </c>
      <c r="Q58" s="28" t="str">
        <f>IF($A58&lt;&gt;"",IF(SUMPRODUCT((Table2[[Start Date]:[Start Date]]&lt;=Q$5)*(Table2[[Return Date]:[Return Date]]&gt;=Q$5)*(Table2[[Last Name]:[Last Name]]=$A58)*(Table2[[Event]:[Event]]="Deployed")),"DPLY",IF(SUMPRODUCT((Table2[[Start Date]:[Start Date]]&lt;=Q$5)*(Table2[[Return Date]:[Return Date]]&gt;=Q$5)*(Table2[[Last Name]:[Last Name]]=$A58)*(Table2[[Event]:[Event]]="TDY")),"TDY",IF(SUMPRODUCT((Table2[[Start Date]:[Start Date]]&lt;=Q$5)*(Table2[[Return Date]:[Return Date]]&gt;=Q$5)*(Table2[[Last Name]:[Last Name]]=$A58)*(Table2[[Event]:[Event]]="Quarters")),"QTRS",IF(SUMPRODUCT((Table2[[Start Date]:[Start Date]]&lt;=Q$5)*(Table2[[Return Date]:[Return Date]]&gt;=Q$5)*(Table2[[Last Name]:[Last Name]]=$A58)*(Table2[[Event]:[Event]]="Appt")),"APPT",IF(SUMPRODUCT((Table2[[Start Date]:[Start Date]]&lt;=Q$5)*(Table2[[Return Date]:[Return Date]]&gt;=Q$5)*(Table2[[Last Name]:[Last Name]]=$A58)*(Table2[[Event]:[Event]]="Bay Orderly")),"BO",IF(SUMPRODUCT((Table2[[Start Date]:[Start Date]]&lt;=Q$5)*(Table2[[Return Date]:[Return Date]]&gt;=Q$5)*(Table2[[Last Name]:[Last Name]]=$A58)*(Table2[[Event]:[Event]]="Training")),"TRN",IF(SUMPRODUCT((Table2[[Start Date]:[Start Date]]&lt;=Q$5)*(Table2[[Return Date]:[Return Date]]&gt;=Q$5)*(Table2[[Last Name]:[Last Name]]=$A58)*(Table2[[Event]:[Event]]="PME")),"PME",IF(SUMPRODUCT((Table2[[Start Date]:[Start Date]]&lt;=Q$5)*(Table2[[Return Date]:[Return Date]]&gt;=Q$5)*(Table2[[Last Name]:[Last Name]]=$A58)*(Table2[[Event]:[Event]]="Leave")),"LV","")))))))),0)</f>
        <v/>
      </c>
      <c r="R58" s="28" t="str">
        <f>IF($A58&lt;&gt;"",IF(SUMPRODUCT((Table2[[Start Date]:[Start Date]]&lt;=R$5)*(Table2[[Return Date]:[Return Date]]&gt;=R$5)*(Table2[[Last Name]:[Last Name]]=$A58)*(Table2[[Event]:[Event]]="Deployed")),"DPLY",IF(SUMPRODUCT((Table2[[Start Date]:[Start Date]]&lt;=R$5)*(Table2[[Return Date]:[Return Date]]&gt;=R$5)*(Table2[[Last Name]:[Last Name]]=$A58)*(Table2[[Event]:[Event]]="TDY")),"TDY",IF(SUMPRODUCT((Table2[[Start Date]:[Start Date]]&lt;=R$5)*(Table2[[Return Date]:[Return Date]]&gt;=R$5)*(Table2[[Last Name]:[Last Name]]=$A58)*(Table2[[Event]:[Event]]="Quarters")),"QTRS",IF(SUMPRODUCT((Table2[[Start Date]:[Start Date]]&lt;=R$5)*(Table2[[Return Date]:[Return Date]]&gt;=R$5)*(Table2[[Last Name]:[Last Name]]=$A58)*(Table2[[Event]:[Event]]="Appt")),"APPT",IF(SUMPRODUCT((Table2[[Start Date]:[Start Date]]&lt;=R$5)*(Table2[[Return Date]:[Return Date]]&gt;=R$5)*(Table2[[Last Name]:[Last Name]]=$A58)*(Table2[[Event]:[Event]]="Bay Orderly")),"BO",IF(SUMPRODUCT((Table2[[Start Date]:[Start Date]]&lt;=R$5)*(Table2[[Return Date]:[Return Date]]&gt;=R$5)*(Table2[[Last Name]:[Last Name]]=$A58)*(Table2[[Event]:[Event]]="Training")),"TRN",IF(SUMPRODUCT((Table2[[Start Date]:[Start Date]]&lt;=R$5)*(Table2[[Return Date]:[Return Date]]&gt;=R$5)*(Table2[[Last Name]:[Last Name]]=$A58)*(Table2[[Event]:[Event]]="PME")),"PME",IF(SUMPRODUCT((Table2[[Start Date]:[Start Date]]&lt;=R$5)*(Table2[[Return Date]:[Return Date]]&gt;=R$5)*(Table2[[Last Name]:[Last Name]]=$A58)*(Table2[[Event]:[Event]]="Leave")),"LV","")))))))),0)</f>
        <v/>
      </c>
      <c r="S58" s="28" t="str">
        <f>IF($A58&lt;&gt;"",IF(SUMPRODUCT((Table2[[Start Date]:[Start Date]]&lt;=S$5)*(Table2[[Return Date]:[Return Date]]&gt;=S$5)*(Table2[[Last Name]:[Last Name]]=$A58)*(Table2[[Event]:[Event]]="Deployed")),"DPLY",IF(SUMPRODUCT((Table2[[Start Date]:[Start Date]]&lt;=S$5)*(Table2[[Return Date]:[Return Date]]&gt;=S$5)*(Table2[[Last Name]:[Last Name]]=$A58)*(Table2[[Event]:[Event]]="TDY")),"TDY",IF(SUMPRODUCT((Table2[[Start Date]:[Start Date]]&lt;=S$5)*(Table2[[Return Date]:[Return Date]]&gt;=S$5)*(Table2[[Last Name]:[Last Name]]=$A58)*(Table2[[Event]:[Event]]="Quarters")),"QTRS",IF(SUMPRODUCT((Table2[[Start Date]:[Start Date]]&lt;=S$5)*(Table2[[Return Date]:[Return Date]]&gt;=S$5)*(Table2[[Last Name]:[Last Name]]=$A58)*(Table2[[Event]:[Event]]="Appt")),"APPT",IF(SUMPRODUCT((Table2[[Start Date]:[Start Date]]&lt;=S$5)*(Table2[[Return Date]:[Return Date]]&gt;=S$5)*(Table2[[Last Name]:[Last Name]]=$A58)*(Table2[[Event]:[Event]]="Bay Orderly")),"BO",IF(SUMPRODUCT((Table2[[Start Date]:[Start Date]]&lt;=S$5)*(Table2[[Return Date]:[Return Date]]&gt;=S$5)*(Table2[[Last Name]:[Last Name]]=$A58)*(Table2[[Event]:[Event]]="Training")),"TRN",IF(SUMPRODUCT((Table2[[Start Date]:[Start Date]]&lt;=S$5)*(Table2[[Return Date]:[Return Date]]&gt;=S$5)*(Table2[[Last Name]:[Last Name]]=$A58)*(Table2[[Event]:[Event]]="PME")),"PME",IF(SUMPRODUCT((Table2[[Start Date]:[Start Date]]&lt;=S$5)*(Table2[[Return Date]:[Return Date]]&gt;=S$5)*(Table2[[Last Name]:[Last Name]]=$A58)*(Table2[[Event]:[Event]]="Leave")),"LV","")))))))),0)</f>
        <v/>
      </c>
      <c r="T58" s="28" t="str">
        <f>IF($A58&lt;&gt;"",IF(SUMPRODUCT((Table2[[Start Date]:[Start Date]]&lt;=T$5)*(Table2[[Return Date]:[Return Date]]&gt;=T$5)*(Table2[[Last Name]:[Last Name]]=$A58)*(Table2[[Event]:[Event]]="Deployed")),"DPLY",IF(SUMPRODUCT((Table2[[Start Date]:[Start Date]]&lt;=T$5)*(Table2[[Return Date]:[Return Date]]&gt;=T$5)*(Table2[[Last Name]:[Last Name]]=$A58)*(Table2[[Event]:[Event]]="TDY")),"TDY",IF(SUMPRODUCT((Table2[[Start Date]:[Start Date]]&lt;=T$5)*(Table2[[Return Date]:[Return Date]]&gt;=T$5)*(Table2[[Last Name]:[Last Name]]=$A58)*(Table2[[Event]:[Event]]="Quarters")),"QTRS",IF(SUMPRODUCT((Table2[[Start Date]:[Start Date]]&lt;=T$5)*(Table2[[Return Date]:[Return Date]]&gt;=T$5)*(Table2[[Last Name]:[Last Name]]=$A58)*(Table2[[Event]:[Event]]="Appt")),"APPT",IF(SUMPRODUCT((Table2[[Start Date]:[Start Date]]&lt;=T$5)*(Table2[[Return Date]:[Return Date]]&gt;=T$5)*(Table2[[Last Name]:[Last Name]]=$A58)*(Table2[[Event]:[Event]]="Bay Orderly")),"BO",IF(SUMPRODUCT((Table2[[Start Date]:[Start Date]]&lt;=T$5)*(Table2[[Return Date]:[Return Date]]&gt;=T$5)*(Table2[[Last Name]:[Last Name]]=$A58)*(Table2[[Event]:[Event]]="Training")),"TRN",IF(SUMPRODUCT((Table2[[Start Date]:[Start Date]]&lt;=T$5)*(Table2[[Return Date]:[Return Date]]&gt;=T$5)*(Table2[[Last Name]:[Last Name]]=$A58)*(Table2[[Event]:[Event]]="PME")),"PME",IF(SUMPRODUCT((Table2[[Start Date]:[Start Date]]&lt;=T$5)*(Table2[[Return Date]:[Return Date]]&gt;=T$5)*(Table2[[Last Name]:[Last Name]]=$A58)*(Table2[[Event]:[Event]]="Leave")),"LV","")))))))),0)</f>
        <v/>
      </c>
      <c r="U58" s="28" t="str">
        <f>IF($A58&lt;&gt;"",IF(SUMPRODUCT((Table2[[Start Date]:[Start Date]]&lt;=U$5)*(Table2[[Return Date]:[Return Date]]&gt;=U$5)*(Table2[[Last Name]:[Last Name]]=$A58)*(Table2[[Event]:[Event]]="Deployed")),"DPLY",IF(SUMPRODUCT((Table2[[Start Date]:[Start Date]]&lt;=U$5)*(Table2[[Return Date]:[Return Date]]&gt;=U$5)*(Table2[[Last Name]:[Last Name]]=$A58)*(Table2[[Event]:[Event]]="TDY")),"TDY",IF(SUMPRODUCT((Table2[[Start Date]:[Start Date]]&lt;=U$5)*(Table2[[Return Date]:[Return Date]]&gt;=U$5)*(Table2[[Last Name]:[Last Name]]=$A58)*(Table2[[Event]:[Event]]="Quarters")),"QTRS",IF(SUMPRODUCT((Table2[[Start Date]:[Start Date]]&lt;=U$5)*(Table2[[Return Date]:[Return Date]]&gt;=U$5)*(Table2[[Last Name]:[Last Name]]=$A58)*(Table2[[Event]:[Event]]="Appt")),"APPT",IF(SUMPRODUCT((Table2[[Start Date]:[Start Date]]&lt;=U$5)*(Table2[[Return Date]:[Return Date]]&gt;=U$5)*(Table2[[Last Name]:[Last Name]]=$A58)*(Table2[[Event]:[Event]]="Bay Orderly")),"BO",IF(SUMPRODUCT((Table2[[Start Date]:[Start Date]]&lt;=U$5)*(Table2[[Return Date]:[Return Date]]&gt;=U$5)*(Table2[[Last Name]:[Last Name]]=$A58)*(Table2[[Event]:[Event]]="Training")),"TRN",IF(SUMPRODUCT((Table2[[Start Date]:[Start Date]]&lt;=U$5)*(Table2[[Return Date]:[Return Date]]&gt;=U$5)*(Table2[[Last Name]:[Last Name]]=$A58)*(Table2[[Event]:[Event]]="PME")),"PME",IF(SUMPRODUCT((Table2[[Start Date]:[Start Date]]&lt;=U$5)*(Table2[[Return Date]:[Return Date]]&gt;=U$5)*(Table2[[Last Name]:[Last Name]]=$A58)*(Table2[[Event]:[Event]]="Leave")),"LV","")))))))),0)</f>
        <v/>
      </c>
      <c r="V58" s="28" t="str">
        <f>IF($A58&lt;&gt;"",IF(SUMPRODUCT((Table2[[Start Date]:[Start Date]]&lt;=V$5)*(Table2[[Return Date]:[Return Date]]&gt;=V$5)*(Table2[[Last Name]:[Last Name]]=$A58)*(Table2[[Event]:[Event]]="Deployed")),"DPLY",IF(SUMPRODUCT((Table2[[Start Date]:[Start Date]]&lt;=V$5)*(Table2[[Return Date]:[Return Date]]&gt;=V$5)*(Table2[[Last Name]:[Last Name]]=$A58)*(Table2[[Event]:[Event]]="TDY")),"TDY",IF(SUMPRODUCT((Table2[[Start Date]:[Start Date]]&lt;=V$5)*(Table2[[Return Date]:[Return Date]]&gt;=V$5)*(Table2[[Last Name]:[Last Name]]=$A58)*(Table2[[Event]:[Event]]="Quarters")),"QTRS",IF(SUMPRODUCT((Table2[[Start Date]:[Start Date]]&lt;=V$5)*(Table2[[Return Date]:[Return Date]]&gt;=V$5)*(Table2[[Last Name]:[Last Name]]=$A58)*(Table2[[Event]:[Event]]="Appt")),"APPT",IF(SUMPRODUCT((Table2[[Start Date]:[Start Date]]&lt;=V$5)*(Table2[[Return Date]:[Return Date]]&gt;=V$5)*(Table2[[Last Name]:[Last Name]]=$A58)*(Table2[[Event]:[Event]]="Bay Orderly")),"BO",IF(SUMPRODUCT((Table2[[Start Date]:[Start Date]]&lt;=V$5)*(Table2[[Return Date]:[Return Date]]&gt;=V$5)*(Table2[[Last Name]:[Last Name]]=$A58)*(Table2[[Event]:[Event]]="Training")),"TRN",IF(SUMPRODUCT((Table2[[Start Date]:[Start Date]]&lt;=V$5)*(Table2[[Return Date]:[Return Date]]&gt;=V$5)*(Table2[[Last Name]:[Last Name]]=$A58)*(Table2[[Event]:[Event]]="PME")),"PME",IF(SUMPRODUCT((Table2[[Start Date]:[Start Date]]&lt;=V$5)*(Table2[[Return Date]:[Return Date]]&gt;=V$5)*(Table2[[Last Name]:[Last Name]]=$A58)*(Table2[[Event]:[Event]]="Leave")),"LV","")))))))),0)</f>
        <v/>
      </c>
      <c r="W58" s="28" t="str">
        <f>IF($A58&lt;&gt;"",IF(SUMPRODUCT((Table2[[Start Date]:[Start Date]]&lt;=W$5)*(Table2[[Return Date]:[Return Date]]&gt;=W$5)*(Table2[[Last Name]:[Last Name]]=$A58)*(Table2[[Event]:[Event]]="Deployed")),"DPLY",IF(SUMPRODUCT((Table2[[Start Date]:[Start Date]]&lt;=W$5)*(Table2[[Return Date]:[Return Date]]&gt;=W$5)*(Table2[[Last Name]:[Last Name]]=$A58)*(Table2[[Event]:[Event]]="TDY")),"TDY",IF(SUMPRODUCT((Table2[[Start Date]:[Start Date]]&lt;=W$5)*(Table2[[Return Date]:[Return Date]]&gt;=W$5)*(Table2[[Last Name]:[Last Name]]=$A58)*(Table2[[Event]:[Event]]="Quarters")),"QTRS",IF(SUMPRODUCT((Table2[[Start Date]:[Start Date]]&lt;=W$5)*(Table2[[Return Date]:[Return Date]]&gt;=W$5)*(Table2[[Last Name]:[Last Name]]=$A58)*(Table2[[Event]:[Event]]="Appt")),"APPT",IF(SUMPRODUCT((Table2[[Start Date]:[Start Date]]&lt;=W$5)*(Table2[[Return Date]:[Return Date]]&gt;=W$5)*(Table2[[Last Name]:[Last Name]]=$A58)*(Table2[[Event]:[Event]]="Bay Orderly")),"BO",IF(SUMPRODUCT((Table2[[Start Date]:[Start Date]]&lt;=W$5)*(Table2[[Return Date]:[Return Date]]&gt;=W$5)*(Table2[[Last Name]:[Last Name]]=$A58)*(Table2[[Event]:[Event]]="Training")),"TRN",IF(SUMPRODUCT((Table2[[Start Date]:[Start Date]]&lt;=W$5)*(Table2[[Return Date]:[Return Date]]&gt;=W$5)*(Table2[[Last Name]:[Last Name]]=$A58)*(Table2[[Event]:[Event]]="PME")),"PME",IF(SUMPRODUCT((Table2[[Start Date]:[Start Date]]&lt;=W$5)*(Table2[[Return Date]:[Return Date]]&gt;=W$5)*(Table2[[Last Name]:[Last Name]]=$A58)*(Table2[[Event]:[Event]]="Leave")),"LV","")))))))),0)</f>
        <v/>
      </c>
      <c r="X58" s="28" t="str">
        <f>IF($A58&lt;&gt;"",IF(SUMPRODUCT((Table2[[Start Date]:[Start Date]]&lt;=X$5)*(Table2[[Return Date]:[Return Date]]&gt;=X$5)*(Table2[[Last Name]:[Last Name]]=$A58)*(Table2[[Event]:[Event]]="Deployed")),"DPLY",IF(SUMPRODUCT((Table2[[Start Date]:[Start Date]]&lt;=X$5)*(Table2[[Return Date]:[Return Date]]&gt;=X$5)*(Table2[[Last Name]:[Last Name]]=$A58)*(Table2[[Event]:[Event]]="TDY")),"TDY",IF(SUMPRODUCT((Table2[[Start Date]:[Start Date]]&lt;=X$5)*(Table2[[Return Date]:[Return Date]]&gt;=X$5)*(Table2[[Last Name]:[Last Name]]=$A58)*(Table2[[Event]:[Event]]="Quarters")),"QTRS",IF(SUMPRODUCT((Table2[[Start Date]:[Start Date]]&lt;=X$5)*(Table2[[Return Date]:[Return Date]]&gt;=X$5)*(Table2[[Last Name]:[Last Name]]=$A58)*(Table2[[Event]:[Event]]="Appt")),"APPT",IF(SUMPRODUCT((Table2[[Start Date]:[Start Date]]&lt;=X$5)*(Table2[[Return Date]:[Return Date]]&gt;=X$5)*(Table2[[Last Name]:[Last Name]]=$A58)*(Table2[[Event]:[Event]]="Bay Orderly")),"BO",IF(SUMPRODUCT((Table2[[Start Date]:[Start Date]]&lt;=X$5)*(Table2[[Return Date]:[Return Date]]&gt;=X$5)*(Table2[[Last Name]:[Last Name]]=$A58)*(Table2[[Event]:[Event]]="Training")),"TRN",IF(SUMPRODUCT((Table2[[Start Date]:[Start Date]]&lt;=X$5)*(Table2[[Return Date]:[Return Date]]&gt;=X$5)*(Table2[[Last Name]:[Last Name]]=$A58)*(Table2[[Event]:[Event]]="PME")),"PME",IF(SUMPRODUCT((Table2[[Start Date]:[Start Date]]&lt;=X$5)*(Table2[[Return Date]:[Return Date]]&gt;=X$5)*(Table2[[Last Name]:[Last Name]]=$A58)*(Table2[[Event]:[Event]]="Leave")),"LV","")))))))),0)</f>
        <v/>
      </c>
      <c r="Y58" s="28" t="str">
        <f>IF($A58&lt;&gt;"",IF(SUMPRODUCT((Table2[[Start Date]:[Start Date]]&lt;=Y$5)*(Table2[[Return Date]:[Return Date]]&gt;=Y$5)*(Table2[[Last Name]:[Last Name]]=$A58)*(Table2[[Event]:[Event]]="Deployed")),"DPLY",IF(SUMPRODUCT((Table2[[Start Date]:[Start Date]]&lt;=Y$5)*(Table2[[Return Date]:[Return Date]]&gt;=Y$5)*(Table2[[Last Name]:[Last Name]]=$A58)*(Table2[[Event]:[Event]]="TDY")),"TDY",IF(SUMPRODUCT((Table2[[Start Date]:[Start Date]]&lt;=Y$5)*(Table2[[Return Date]:[Return Date]]&gt;=Y$5)*(Table2[[Last Name]:[Last Name]]=$A58)*(Table2[[Event]:[Event]]="Quarters")),"QTRS",IF(SUMPRODUCT((Table2[[Start Date]:[Start Date]]&lt;=Y$5)*(Table2[[Return Date]:[Return Date]]&gt;=Y$5)*(Table2[[Last Name]:[Last Name]]=$A58)*(Table2[[Event]:[Event]]="Appt")),"APPT",IF(SUMPRODUCT((Table2[[Start Date]:[Start Date]]&lt;=Y$5)*(Table2[[Return Date]:[Return Date]]&gt;=Y$5)*(Table2[[Last Name]:[Last Name]]=$A58)*(Table2[[Event]:[Event]]="Bay Orderly")),"BO",IF(SUMPRODUCT((Table2[[Start Date]:[Start Date]]&lt;=Y$5)*(Table2[[Return Date]:[Return Date]]&gt;=Y$5)*(Table2[[Last Name]:[Last Name]]=$A58)*(Table2[[Event]:[Event]]="Training")),"TRN",IF(SUMPRODUCT((Table2[[Start Date]:[Start Date]]&lt;=Y$5)*(Table2[[Return Date]:[Return Date]]&gt;=Y$5)*(Table2[[Last Name]:[Last Name]]=$A58)*(Table2[[Event]:[Event]]="PME")),"PME",IF(SUMPRODUCT((Table2[[Start Date]:[Start Date]]&lt;=Y$5)*(Table2[[Return Date]:[Return Date]]&gt;=Y$5)*(Table2[[Last Name]:[Last Name]]=$A58)*(Table2[[Event]:[Event]]="Leave")),"LV","")))))))),0)</f>
        <v/>
      </c>
      <c r="Z58" s="28" t="str">
        <f>IF($A58&lt;&gt;"",IF(SUMPRODUCT((Table2[[Start Date]:[Start Date]]&lt;=Z$5)*(Table2[[Return Date]:[Return Date]]&gt;=Z$5)*(Table2[[Last Name]:[Last Name]]=$A58)*(Table2[[Event]:[Event]]="Deployed")),"DPLY",IF(SUMPRODUCT((Table2[[Start Date]:[Start Date]]&lt;=Z$5)*(Table2[[Return Date]:[Return Date]]&gt;=Z$5)*(Table2[[Last Name]:[Last Name]]=$A58)*(Table2[[Event]:[Event]]="TDY")),"TDY",IF(SUMPRODUCT((Table2[[Start Date]:[Start Date]]&lt;=Z$5)*(Table2[[Return Date]:[Return Date]]&gt;=Z$5)*(Table2[[Last Name]:[Last Name]]=$A58)*(Table2[[Event]:[Event]]="Quarters")),"QTRS",IF(SUMPRODUCT((Table2[[Start Date]:[Start Date]]&lt;=Z$5)*(Table2[[Return Date]:[Return Date]]&gt;=Z$5)*(Table2[[Last Name]:[Last Name]]=$A58)*(Table2[[Event]:[Event]]="Appt")),"APPT",IF(SUMPRODUCT((Table2[[Start Date]:[Start Date]]&lt;=Z$5)*(Table2[[Return Date]:[Return Date]]&gt;=Z$5)*(Table2[[Last Name]:[Last Name]]=$A58)*(Table2[[Event]:[Event]]="Bay Orderly")),"BO",IF(SUMPRODUCT((Table2[[Start Date]:[Start Date]]&lt;=Z$5)*(Table2[[Return Date]:[Return Date]]&gt;=Z$5)*(Table2[[Last Name]:[Last Name]]=$A58)*(Table2[[Event]:[Event]]="Training")),"TRN",IF(SUMPRODUCT((Table2[[Start Date]:[Start Date]]&lt;=Z$5)*(Table2[[Return Date]:[Return Date]]&gt;=Z$5)*(Table2[[Last Name]:[Last Name]]=$A58)*(Table2[[Event]:[Event]]="PME")),"PME",IF(SUMPRODUCT((Table2[[Start Date]:[Start Date]]&lt;=Z$5)*(Table2[[Return Date]:[Return Date]]&gt;=Z$5)*(Table2[[Last Name]:[Last Name]]=$A58)*(Table2[[Event]:[Event]]="Leave")),"LV","")))))))),0)</f>
        <v/>
      </c>
      <c r="AA58" s="28" t="str">
        <f>IF($A58&lt;&gt;"",IF(SUMPRODUCT((Table2[[Start Date]:[Start Date]]&lt;=AA$5)*(Table2[[Return Date]:[Return Date]]&gt;=AA$5)*(Table2[[Last Name]:[Last Name]]=$A58)*(Table2[[Event]:[Event]]="Deployed")),"DPLY",IF(SUMPRODUCT((Table2[[Start Date]:[Start Date]]&lt;=AA$5)*(Table2[[Return Date]:[Return Date]]&gt;=AA$5)*(Table2[[Last Name]:[Last Name]]=$A58)*(Table2[[Event]:[Event]]="TDY")),"TDY",IF(SUMPRODUCT((Table2[[Start Date]:[Start Date]]&lt;=AA$5)*(Table2[[Return Date]:[Return Date]]&gt;=AA$5)*(Table2[[Last Name]:[Last Name]]=$A58)*(Table2[[Event]:[Event]]="Quarters")),"QTRS",IF(SUMPRODUCT((Table2[[Start Date]:[Start Date]]&lt;=AA$5)*(Table2[[Return Date]:[Return Date]]&gt;=AA$5)*(Table2[[Last Name]:[Last Name]]=$A58)*(Table2[[Event]:[Event]]="Appt")),"APPT",IF(SUMPRODUCT((Table2[[Start Date]:[Start Date]]&lt;=AA$5)*(Table2[[Return Date]:[Return Date]]&gt;=AA$5)*(Table2[[Last Name]:[Last Name]]=$A58)*(Table2[[Event]:[Event]]="Bay Orderly")),"BO",IF(SUMPRODUCT((Table2[[Start Date]:[Start Date]]&lt;=AA$5)*(Table2[[Return Date]:[Return Date]]&gt;=AA$5)*(Table2[[Last Name]:[Last Name]]=$A58)*(Table2[[Event]:[Event]]="Training")),"TRN",IF(SUMPRODUCT((Table2[[Start Date]:[Start Date]]&lt;=AA$5)*(Table2[[Return Date]:[Return Date]]&gt;=AA$5)*(Table2[[Last Name]:[Last Name]]=$A58)*(Table2[[Event]:[Event]]="PME")),"PME",IF(SUMPRODUCT((Table2[[Start Date]:[Start Date]]&lt;=AA$5)*(Table2[[Return Date]:[Return Date]]&gt;=AA$5)*(Table2[[Last Name]:[Last Name]]=$A58)*(Table2[[Event]:[Event]]="Leave")),"LV","")))))))),0)</f>
        <v/>
      </c>
      <c r="AB58" s="28" t="str">
        <f>IF($A58&lt;&gt;"",IF(SUMPRODUCT((Table2[[Start Date]:[Start Date]]&lt;=AB$5)*(Table2[[Return Date]:[Return Date]]&gt;=AB$5)*(Table2[[Last Name]:[Last Name]]=$A58)*(Table2[[Event]:[Event]]="Deployed")),"DPLY",IF(SUMPRODUCT((Table2[[Start Date]:[Start Date]]&lt;=AB$5)*(Table2[[Return Date]:[Return Date]]&gt;=AB$5)*(Table2[[Last Name]:[Last Name]]=$A58)*(Table2[[Event]:[Event]]="TDY")),"TDY",IF(SUMPRODUCT((Table2[[Start Date]:[Start Date]]&lt;=AB$5)*(Table2[[Return Date]:[Return Date]]&gt;=AB$5)*(Table2[[Last Name]:[Last Name]]=$A58)*(Table2[[Event]:[Event]]="Quarters")),"QTRS",IF(SUMPRODUCT((Table2[[Start Date]:[Start Date]]&lt;=AB$5)*(Table2[[Return Date]:[Return Date]]&gt;=AB$5)*(Table2[[Last Name]:[Last Name]]=$A58)*(Table2[[Event]:[Event]]="Appt")),"APPT",IF(SUMPRODUCT((Table2[[Start Date]:[Start Date]]&lt;=AB$5)*(Table2[[Return Date]:[Return Date]]&gt;=AB$5)*(Table2[[Last Name]:[Last Name]]=$A58)*(Table2[[Event]:[Event]]="Bay Orderly")),"BO",IF(SUMPRODUCT((Table2[[Start Date]:[Start Date]]&lt;=AB$5)*(Table2[[Return Date]:[Return Date]]&gt;=AB$5)*(Table2[[Last Name]:[Last Name]]=$A58)*(Table2[[Event]:[Event]]="Training")),"TRN",IF(SUMPRODUCT((Table2[[Start Date]:[Start Date]]&lt;=AB$5)*(Table2[[Return Date]:[Return Date]]&gt;=AB$5)*(Table2[[Last Name]:[Last Name]]=$A58)*(Table2[[Event]:[Event]]="PME")),"PME",IF(SUMPRODUCT((Table2[[Start Date]:[Start Date]]&lt;=AB$5)*(Table2[[Return Date]:[Return Date]]&gt;=AB$5)*(Table2[[Last Name]:[Last Name]]=$A58)*(Table2[[Event]:[Event]]="Leave")),"LV","")))))))),0)</f>
        <v/>
      </c>
      <c r="AC58" s="28" t="str">
        <f>IF($A58&lt;&gt;"",IF(SUMPRODUCT((Table2[[Start Date]:[Start Date]]&lt;=AC$5)*(Table2[[Return Date]:[Return Date]]&gt;=AC$5)*(Table2[[Last Name]:[Last Name]]=$A58)*(Table2[[Event]:[Event]]="Deployed")),"DPLY",IF(SUMPRODUCT((Table2[[Start Date]:[Start Date]]&lt;=AC$5)*(Table2[[Return Date]:[Return Date]]&gt;=AC$5)*(Table2[[Last Name]:[Last Name]]=$A58)*(Table2[[Event]:[Event]]="TDY")),"TDY",IF(SUMPRODUCT((Table2[[Start Date]:[Start Date]]&lt;=AC$5)*(Table2[[Return Date]:[Return Date]]&gt;=AC$5)*(Table2[[Last Name]:[Last Name]]=$A58)*(Table2[[Event]:[Event]]="Quarters")),"QTRS",IF(SUMPRODUCT((Table2[[Start Date]:[Start Date]]&lt;=AC$5)*(Table2[[Return Date]:[Return Date]]&gt;=AC$5)*(Table2[[Last Name]:[Last Name]]=$A58)*(Table2[[Event]:[Event]]="Appt")),"APPT",IF(SUMPRODUCT((Table2[[Start Date]:[Start Date]]&lt;=AC$5)*(Table2[[Return Date]:[Return Date]]&gt;=AC$5)*(Table2[[Last Name]:[Last Name]]=$A58)*(Table2[[Event]:[Event]]="Bay Orderly")),"BO",IF(SUMPRODUCT((Table2[[Start Date]:[Start Date]]&lt;=AC$5)*(Table2[[Return Date]:[Return Date]]&gt;=AC$5)*(Table2[[Last Name]:[Last Name]]=$A58)*(Table2[[Event]:[Event]]="Training")),"TRN",IF(SUMPRODUCT((Table2[[Start Date]:[Start Date]]&lt;=AC$5)*(Table2[[Return Date]:[Return Date]]&gt;=AC$5)*(Table2[[Last Name]:[Last Name]]=$A58)*(Table2[[Event]:[Event]]="PME")),"PME",IF(SUMPRODUCT((Table2[[Start Date]:[Start Date]]&lt;=AC$5)*(Table2[[Return Date]:[Return Date]]&gt;=AC$5)*(Table2[[Last Name]:[Last Name]]=$A58)*(Table2[[Event]:[Event]]="Leave")),"LV","")))))))),0)</f>
        <v/>
      </c>
      <c r="AD58" s="28" t="str">
        <f>IF($A58&lt;&gt;"",IF(SUMPRODUCT((Table2[[Start Date]:[Start Date]]&lt;=AD$5)*(Table2[[Return Date]:[Return Date]]&gt;=AD$5)*(Table2[[Last Name]:[Last Name]]=$A58)*(Table2[[Event]:[Event]]="Deployed")),"DPLY",IF(SUMPRODUCT((Table2[[Start Date]:[Start Date]]&lt;=AD$5)*(Table2[[Return Date]:[Return Date]]&gt;=AD$5)*(Table2[[Last Name]:[Last Name]]=$A58)*(Table2[[Event]:[Event]]="TDY")),"TDY",IF(SUMPRODUCT((Table2[[Start Date]:[Start Date]]&lt;=AD$5)*(Table2[[Return Date]:[Return Date]]&gt;=AD$5)*(Table2[[Last Name]:[Last Name]]=$A58)*(Table2[[Event]:[Event]]="Quarters")),"QTRS",IF(SUMPRODUCT((Table2[[Start Date]:[Start Date]]&lt;=AD$5)*(Table2[[Return Date]:[Return Date]]&gt;=AD$5)*(Table2[[Last Name]:[Last Name]]=$A58)*(Table2[[Event]:[Event]]="Appt")),"APPT",IF(SUMPRODUCT((Table2[[Start Date]:[Start Date]]&lt;=AD$5)*(Table2[[Return Date]:[Return Date]]&gt;=AD$5)*(Table2[[Last Name]:[Last Name]]=$A58)*(Table2[[Event]:[Event]]="Bay Orderly")),"BO",IF(SUMPRODUCT((Table2[[Start Date]:[Start Date]]&lt;=AD$5)*(Table2[[Return Date]:[Return Date]]&gt;=AD$5)*(Table2[[Last Name]:[Last Name]]=$A58)*(Table2[[Event]:[Event]]="Training")),"TRN",IF(SUMPRODUCT((Table2[[Start Date]:[Start Date]]&lt;=AD$5)*(Table2[[Return Date]:[Return Date]]&gt;=AD$5)*(Table2[[Last Name]:[Last Name]]=$A58)*(Table2[[Event]:[Event]]="PME")),"PME",IF(SUMPRODUCT((Table2[[Start Date]:[Start Date]]&lt;=AD$5)*(Table2[[Return Date]:[Return Date]]&gt;=AD$5)*(Table2[[Last Name]:[Last Name]]=$A58)*(Table2[[Event]:[Event]]="Leave")),"LV","")))))))),0)</f>
        <v/>
      </c>
      <c r="AE58" s="28" t="str">
        <f>IF($A58&lt;&gt;"",IF(SUMPRODUCT((Table2[[Start Date]:[Start Date]]&lt;=AE$5)*(Table2[[Return Date]:[Return Date]]&gt;=AE$5)*(Table2[[Last Name]:[Last Name]]=$A58)*(Table2[[Event]:[Event]]="Deployed")),"DPLY",IF(SUMPRODUCT((Table2[[Start Date]:[Start Date]]&lt;=AE$5)*(Table2[[Return Date]:[Return Date]]&gt;=AE$5)*(Table2[[Last Name]:[Last Name]]=$A58)*(Table2[[Event]:[Event]]="TDY")),"TDY",IF(SUMPRODUCT((Table2[[Start Date]:[Start Date]]&lt;=AE$5)*(Table2[[Return Date]:[Return Date]]&gt;=AE$5)*(Table2[[Last Name]:[Last Name]]=$A58)*(Table2[[Event]:[Event]]="Quarters")),"QTRS",IF(SUMPRODUCT((Table2[[Start Date]:[Start Date]]&lt;=AE$5)*(Table2[[Return Date]:[Return Date]]&gt;=AE$5)*(Table2[[Last Name]:[Last Name]]=$A58)*(Table2[[Event]:[Event]]="Appt")),"APPT",IF(SUMPRODUCT((Table2[[Start Date]:[Start Date]]&lt;=AE$5)*(Table2[[Return Date]:[Return Date]]&gt;=AE$5)*(Table2[[Last Name]:[Last Name]]=$A58)*(Table2[[Event]:[Event]]="Bay Orderly")),"BO",IF(SUMPRODUCT((Table2[[Start Date]:[Start Date]]&lt;=AE$5)*(Table2[[Return Date]:[Return Date]]&gt;=AE$5)*(Table2[[Last Name]:[Last Name]]=$A58)*(Table2[[Event]:[Event]]="Training")),"TRN",IF(SUMPRODUCT((Table2[[Start Date]:[Start Date]]&lt;=AE$5)*(Table2[[Return Date]:[Return Date]]&gt;=AE$5)*(Table2[[Last Name]:[Last Name]]=$A58)*(Table2[[Event]:[Event]]="PME")),"PME",IF(SUMPRODUCT((Table2[[Start Date]:[Start Date]]&lt;=AE$5)*(Table2[[Return Date]:[Return Date]]&gt;=AE$5)*(Table2[[Last Name]:[Last Name]]=$A58)*(Table2[[Event]:[Event]]="Leave")),"LV","")))))))),0)</f>
        <v/>
      </c>
      <c r="AF58" s="28" t="str">
        <f>IF($A58&lt;&gt;"",IF(SUMPRODUCT((Table2[[Start Date]:[Start Date]]&lt;=AF$5)*(Table2[[Return Date]:[Return Date]]&gt;=AF$5)*(Table2[[Last Name]:[Last Name]]=$A58)*(Table2[[Event]:[Event]]="Deployed")),"DPLY",IF(SUMPRODUCT((Table2[[Start Date]:[Start Date]]&lt;=AF$5)*(Table2[[Return Date]:[Return Date]]&gt;=AF$5)*(Table2[[Last Name]:[Last Name]]=$A58)*(Table2[[Event]:[Event]]="TDY")),"TDY",IF(SUMPRODUCT((Table2[[Start Date]:[Start Date]]&lt;=AF$5)*(Table2[[Return Date]:[Return Date]]&gt;=AF$5)*(Table2[[Last Name]:[Last Name]]=$A58)*(Table2[[Event]:[Event]]="Quarters")),"QTRS",IF(SUMPRODUCT((Table2[[Start Date]:[Start Date]]&lt;=AF$5)*(Table2[[Return Date]:[Return Date]]&gt;=AF$5)*(Table2[[Last Name]:[Last Name]]=$A58)*(Table2[[Event]:[Event]]="Appt")),"APPT",IF(SUMPRODUCT((Table2[[Start Date]:[Start Date]]&lt;=AF$5)*(Table2[[Return Date]:[Return Date]]&gt;=AF$5)*(Table2[[Last Name]:[Last Name]]=$A58)*(Table2[[Event]:[Event]]="Bay Orderly")),"BO",IF(SUMPRODUCT((Table2[[Start Date]:[Start Date]]&lt;=AF$5)*(Table2[[Return Date]:[Return Date]]&gt;=AF$5)*(Table2[[Last Name]:[Last Name]]=$A58)*(Table2[[Event]:[Event]]="Training")),"TRN",IF(SUMPRODUCT((Table2[[Start Date]:[Start Date]]&lt;=AF$5)*(Table2[[Return Date]:[Return Date]]&gt;=AF$5)*(Table2[[Last Name]:[Last Name]]=$A58)*(Table2[[Event]:[Event]]="PME")),"PME",IF(SUMPRODUCT((Table2[[Start Date]:[Start Date]]&lt;=AF$5)*(Table2[[Return Date]:[Return Date]]&gt;=AF$5)*(Table2[[Last Name]:[Last Name]]=$A58)*(Table2[[Event]:[Event]]="Leave")),"LV","")))))))),0)</f>
        <v/>
      </c>
      <c r="AG58" s="28" t="str">
        <f>IF($A58&lt;&gt;"",IF(SUMPRODUCT((Table2[[Start Date]:[Start Date]]&lt;=AG$5)*(Table2[[Return Date]:[Return Date]]&gt;=AG$5)*(Table2[[Last Name]:[Last Name]]=$A58)*(Table2[[Event]:[Event]]="Deployed")),"DPLY",IF(SUMPRODUCT((Table2[[Start Date]:[Start Date]]&lt;=AG$5)*(Table2[[Return Date]:[Return Date]]&gt;=AG$5)*(Table2[[Last Name]:[Last Name]]=$A58)*(Table2[[Event]:[Event]]="TDY")),"TDY",IF(SUMPRODUCT((Table2[[Start Date]:[Start Date]]&lt;=AG$5)*(Table2[[Return Date]:[Return Date]]&gt;=AG$5)*(Table2[[Last Name]:[Last Name]]=$A58)*(Table2[[Event]:[Event]]="Quarters")),"QTRS",IF(SUMPRODUCT((Table2[[Start Date]:[Start Date]]&lt;=AG$5)*(Table2[[Return Date]:[Return Date]]&gt;=AG$5)*(Table2[[Last Name]:[Last Name]]=$A58)*(Table2[[Event]:[Event]]="Appt")),"APPT",IF(SUMPRODUCT((Table2[[Start Date]:[Start Date]]&lt;=AG$5)*(Table2[[Return Date]:[Return Date]]&gt;=AG$5)*(Table2[[Last Name]:[Last Name]]=$A58)*(Table2[[Event]:[Event]]="Bay Orderly")),"BO",IF(SUMPRODUCT((Table2[[Start Date]:[Start Date]]&lt;=AG$5)*(Table2[[Return Date]:[Return Date]]&gt;=AG$5)*(Table2[[Last Name]:[Last Name]]=$A58)*(Table2[[Event]:[Event]]="Training")),"TRN",IF(SUMPRODUCT((Table2[[Start Date]:[Start Date]]&lt;=AG$5)*(Table2[[Return Date]:[Return Date]]&gt;=AG$5)*(Table2[[Last Name]:[Last Name]]=$A58)*(Table2[[Event]:[Event]]="PME")),"PME",IF(SUMPRODUCT((Table2[[Start Date]:[Start Date]]&lt;=AG$5)*(Table2[[Return Date]:[Return Date]]&gt;=AG$5)*(Table2[[Last Name]:[Last Name]]=$A58)*(Table2[[Event]:[Event]]="Leave")),"LV","")))))))),0)</f>
        <v/>
      </c>
      <c r="AH58" s="28" t="str">
        <f>IF($A58&lt;&gt;"",IF(SUMPRODUCT((Table2[[Start Date]:[Start Date]]&lt;=AH$5)*(Table2[[Return Date]:[Return Date]]&gt;=AH$5)*(Table2[[Last Name]:[Last Name]]=$A58)*(Table2[[Event]:[Event]]="Deployed")),"DPLY",IF(SUMPRODUCT((Table2[[Start Date]:[Start Date]]&lt;=AH$5)*(Table2[[Return Date]:[Return Date]]&gt;=AH$5)*(Table2[[Last Name]:[Last Name]]=$A58)*(Table2[[Event]:[Event]]="TDY")),"TDY",IF(SUMPRODUCT((Table2[[Start Date]:[Start Date]]&lt;=AH$5)*(Table2[[Return Date]:[Return Date]]&gt;=AH$5)*(Table2[[Last Name]:[Last Name]]=$A58)*(Table2[[Event]:[Event]]="Quarters")),"QTRS",IF(SUMPRODUCT((Table2[[Start Date]:[Start Date]]&lt;=AH$5)*(Table2[[Return Date]:[Return Date]]&gt;=AH$5)*(Table2[[Last Name]:[Last Name]]=$A58)*(Table2[[Event]:[Event]]="Appt")),"APPT",IF(SUMPRODUCT((Table2[[Start Date]:[Start Date]]&lt;=AH$5)*(Table2[[Return Date]:[Return Date]]&gt;=AH$5)*(Table2[[Last Name]:[Last Name]]=$A58)*(Table2[[Event]:[Event]]="Bay Orderly")),"BO",IF(SUMPRODUCT((Table2[[Start Date]:[Start Date]]&lt;=AH$5)*(Table2[[Return Date]:[Return Date]]&gt;=AH$5)*(Table2[[Last Name]:[Last Name]]=$A58)*(Table2[[Event]:[Event]]="Training")),"TRN",IF(SUMPRODUCT((Table2[[Start Date]:[Start Date]]&lt;=AH$5)*(Table2[[Return Date]:[Return Date]]&gt;=AH$5)*(Table2[[Last Name]:[Last Name]]=$A58)*(Table2[[Event]:[Event]]="PME")),"PME",IF(SUMPRODUCT((Table2[[Start Date]:[Start Date]]&lt;=AH$5)*(Table2[[Return Date]:[Return Date]]&gt;=AH$5)*(Table2[[Last Name]:[Last Name]]=$A58)*(Table2[[Event]:[Event]]="Leave")),"LV","")))))))),0)</f>
        <v>LV</v>
      </c>
      <c r="AI58" s="61" t="str">
        <f>IF($A58&lt;&gt;"",IF(SUMPRODUCT((Table2[[Start Date]:[Start Date]]&lt;=AI$5)*(Table2[[Return Date]:[Return Date]]&gt;=AI$5)*(Table2[[Last Name]:[Last Name]]=$A58)*(Table2[[Event]:[Event]]="Deployed")),"DPLY",IF(SUMPRODUCT((Table2[[Start Date]:[Start Date]]&lt;=AI$5)*(Table2[[Return Date]:[Return Date]]&gt;=AI$5)*(Table2[[Last Name]:[Last Name]]=$A58)*(Table2[[Event]:[Event]]="TDY")),"TDY",IF(SUMPRODUCT((Table2[[Start Date]:[Start Date]]&lt;=AI$5)*(Table2[[Return Date]:[Return Date]]&gt;=AI$5)*(Table2[[Last Name]:[Last Name]]=$A58)*(Table2[[Event]:[Event]]="Quarters")),"QTRS",IF(SUMPRODUCT((Table2[[Start Date]:[Start Date]]&lt;=AI$5)*(Table2[[Return Date]:[Return Date]]&gt;=AI$5)*(Table2[[Last Name]:[Last Name]]=$A58)*(Table2[[Event]:[Event]]="Appt")),"APPT",IF(SUMPRODUCT((Table2[[Start Date]:[Start Date]]&lt;=AI$5)*(Table2[[Return Date]:[Return Date]]&gt;=AI$5)*(Table2[[Last Name]:[Last Name]]=$A58)*(Table2[[Event]:[Event]]="Bay Orderly")),"BO",IF(SUMPRODUCT((Table2[[Start Date]:[Start Date]]&lt;=AI$5)*(Table2[[Return Date]:[Return Date]]&gt;=AI$5)*(Table2[[Last Name]:[Last Name]]=$A58)*(Table2[[Event]:[Event]]="Training")),"TRN",IF(SUMPRODUCT((Table2[[Start Date]:[Start Date]]&lt;=AI$5)*(Table2[[Return Date]:[Return Date]]&gt;=AI$5)*(Table2[[Last Name]:[Last Name]]=$A58)*(Table2[[Event]:[Event]]="PME")),"PME",IF(SUMPRODUCT((Table2[[Start Date]:[Start Date]]&lt;=AI$5)*(Table2[[Return Date]:[Return Date]]&gt;=AI$5)*(Table2[[Last Name]:[Last Name]]=$A58)*(Table2[[Event]:[Event]]="Leave")),"LV","")))))))),0)</f>
        <v>LV</v>
      </c>
    </row>
    <row r="59" spans="1:35" x14ac:dyDescent="0.25">
      <c r="A59" s="74" t="s">
        <v>47</v>
      </c>
      <c r="B59" s="75" t="str">
        <f>IFERROR(INDEX(Table3[Rank],MATCH('Flight Schedule'!A59,Names,0)),"")</f>
        <v>SSgt</v>
      </c>
      <c r="C59" s="76">
        <f>_xlfn.IFNA(INDEX(Table3[Skill Level],MATCH($A59,Table3[Last Name],0)),"")</f>
        <v>5</v>
      </c>
      <c r="D59" s="77">
        <f>_xlfn.IFNA(INDEX(Table3[Deros],MATCH('Flight Schedule'!$A59,Table3[Last Name],0)),"")</f>
        <v>45777</v>
      </c>
      <c r="E59" s="28" t="str">
        <f>IF($A59&lt;&gt;"",IF(SUMPRODUCT((Table2[[Start Date]:[Start Date]]&lt;=E$5)*(Table2[[Return Date]:[Return Date]]&gt;=E$5)*(Table2[[Last Name]:[Last Name]]=$A59)*(Table2[[Event]:[Event]]="Deployed")),"DPLY",IF(SUMPRODUCT((Table2[[Start Date]:[Start Date]]&lt;=E$5)*(Table2[[Return Date]:[Return Date]]&gt;=E$5)*(Table2[[Last Name]:[Last Name]]=$A59)*(Table2[[Event]:[Event]]="TDY")),"TDY",IF(SUMPRODUCT((Table2[[Start Date]:[Start Date]]&lt;=E$5)*(Table2[[Return Date]:[Return Date]]&gt;=E$5)*(Table2[[Last Name]:[Last Name]]=$A59)*(Table2[[Event]:[Event]]="Quarters")),"QTRS",IF(SUMPRODUCT((Table2[[Start Date]:[Start Date]]&lt;=E$5)*(Table2[[Return Date]:[Return Date]]&gt;=E$5)*(Table2[[Last Name]:[Last Name]]=$A59)*(Table2[[Event]:[Event]]="Appt")),"APPT",IF(SUMPRODUCT((Table2[[Start Date]:[Start Date]]&lt;=E$5)*(Table2[[Return Date]:[Return Date]]&gt;=E$5)*(Table2[[Last Name]:[Last Name]]=$A59)*(Table2[[Event]:[Event]]="Bay Orderly")),"BO",IF(SUMPRODUCT((Table2[[Start Date]:[Start Date]]&lt;=E$5)*(Table2[[Return Date]:[Return Date]]&gt;=E$5)*(Table2[[Last Name]:[Last Name]]=$A59)*(Table2[[Event]:[Event]]="Training")),"TRN",IF(SUMPRODUCT((Table2[[Start Date]:[Start Date]]&lt;=E$5)*(Table2[[Return Date]:[Return Date]]&gt;=E$5)*(Table2[[Last Name]:[Last Name]]=$A59)*(Table2[[Event]:[Event]]="PME")),"PME",IF(SUMPRODUCT((Table2[[Start Date]:[Start Date]]&lt;=E$5)*(Table2[[Return Date]:[Return Date]]&gt;=E$5)*(Table2[[Last Name]:[Last Name]]=$A59)*(Table2[[Event]:[Event]]="Leave")),"LV","")))))))),0)</f>
        <v/>
      </c>
      <c r="F59" s="28" t="str">
        <f>IF($A59&lt;&gt;"",IF(SUMPRODUCT((Table2[[Start Date]:[Start Date]]&lt;=F$5)*(Table2[[Return Date]:[Return Date]]&gt;=F$5)*(Table2[[Last Name]:[Last Name]]=$A59)*(Table2[[Event]:[Event]]="Deployed")),"DPLY",IF(SUMPRODUCT((Table2[[Start Date]:[Start Date]]&lt;=F$5)*(Table2[[Return Date]:[Return Date]]&gt;=F$5)*(Table2[[Last Name]:[Last Name]]=$A59)*(Table2[[Event]:[Event]]="TDY")),"TDY",IF(SUMPRODUCT((Table2[[Start Date]:[Start Date]]&lt;=F$5)*(Table2[[Return Date]:[Return Date]]&gt;=F$5)*(Table2[[Last Name]:[Last Name]]=$A59)*(Table2[[Event]:[Event]]="Quarters")),"QTRS",IF(SUMPRODUCT((Table2[[Start Date]:[Start Date]]&lt;=F$5)*(Table2[[Return Date]:[Return Date]]&gt;=F$5)*(Table2[[Last Name]:[Last Name]]=$A59)*(Table2[[Event]:[Event]]="Appt")),"APPT",IF(SUMPRODUCT((Table2[[Start Date]:[Start Date]]&lt;=F$5)*(Table2[[Return Date]:[Return Date]]&gt;=F$5)*(Table2[[Last Name]:[Last Name]]=$A59)*(Table2[[Event]:[Event]]="Bay Orderly")),"BO",IF(SUMPRODUCT((Table2[[Start Date]:[Start Date]]&lt;=F$5)*(Table2[[Return Date]:[Return Date]]&gt;=F$5)*(Table2[[Last Name]:[Last Name]]=$A59)*(Table2[[Event]:[Event]]="Training")),"TRN",IF(SUMPRODUCT((Table2[[Start Date]:[Start Date]]&lt;=F$5)*(Table2[[Return Date]:[Return Date]]&gt;=F$5)*(Table2[[Last Name]:[Last Name]]=$A59)*(Table2[[Event]:[Event]]="PME")),"PME",IF(SUMPRODUCT((Table2[[Start Date]:[Start Date]]&lt;=F$5)*(Table2[[Return Date]:[Return Date]]&gt;=F$5)*(Table2[[Last Name]:[Last Name]]=$A59)*(Table2[[Event]:[Event]]="Leave")),"LV","")))))))),0)</f>
        <v/>
      </c>
      <c r="G59" s="28" t="str">
        <f>IF($A59&lt;&gt;"",IF(SUMPRODUCT((Table2[[Start Date]:[Start Date]]&lt;=G$5)*(Table2[[Return Date]:[Return Date]]&gt;=G$5)*(Table2[[Last Name]:[Last Name]]=$A59)*(Table2[[Event]:[Event]]="Deployed")),"DPLY",IF(SUMPRODUCT((Table2[[Start Date]:[Start Date]]&lt;=G$5)*(Table2[[Return Date]:[Return Date]]&gt;=G$5)*(Table2[[Last Name]:[Last Name]]=$A59)*(Table2[[Event]:[Event]]="TDY")),"TDY",IF(SUMPRODUCT((Table2[[Start Date]:[Start Date]]&lt;=G$5)*(Table2[[Return Date]:[Return Date]]&gt;=G$5)*(Table2[[Last Name]:[Last Name]]=$A59)*(Table2[[Event]:[Event]]="Quarters")),"QTRS",IF(SUMPRODUCT((Table2[[Start Date]:[Start Date]]&lt;=G$5)*(Table2[[Return Date]:[Return Date]]&gt;=G$5)*(Table2[[Last Name]:[Last Name]]=$A59)*(Table2[[Event]:[Event]]="Appt")),"APPT",IF(SUMPRODUCT((Table2[[Start Date]:[Start Date]]&lt;=G$5)*(Table2[[Return Date]:[Return Date]]&gt;=G$5)*(Table2[[Last Name]:[Last Name]]=$A59)*(Table2[[Event]:[Event]]="Bay Orderly")),"BO",IF(SUMPRODUCT((Table2[[Start Date]:[Start Date]]&lt;=G$5)*(Table2[[Return Date]:[Return Date]]&gt;=G$5)*(Table2[[Last Name]:[Last Name]]=$A59)*(Table2[[Event]:[Event]]="Training")),"TRN",IF(SUMPRODUCT((Table2[[Start Date]:[Start Date]]&lt;=G$5)*(Table2[[Return Date]:[Return Date]]&gt;=G$5)*(Table2[[Last Name]:[Last Name]]=$A59)*(Table2[[Event]:[Event]]="PME")),"PME",IF(SUMPRODUCT((Table2[[Start Date]:[Start Date]]&lt;=G$5)*(Table2[[Return Date]:[Return Date]]&gt;=G$5)*(Table2[[Last Name]:[Last Name]]=$A59)*(Table2[[Event]:[Event]]="Leave")),"LV","")))))))),0)</f>
        <v/>
      </c>
      <c r="H59" s="28" t="str">
        <f>IF($A59&lt;&gt;"",IF(SUMPRODUCT((Table2[[Start Date]:[Start Date]]&lt;=H$5)*(Table2[[Return Date]:[Return Date]]&gt;=H$5)*(Table2[[Last Name]:[Last Name]]=$A59)*(Table2[[Event]:[Event]]="Deployed")),"DPLY",IF(SUMPRODUCT((Table2[[Start Date]:[Start Date]]&lt;=H$5)*(Table2[[Return Date]:[Return Date]]&gt;=H$5)*(Table2[[Last Name]:[Last Name]]=$A59)*(Table2[[Event]:[Event]]="TDY")),"TDY",IF(SUMPRODUCT((Table2[[Start Date]:[Start Date]]&lt;=H$5)*(Table2[[Return Date]:[Return Date]]&gt;=H$5)*(Table2[[Last Name]:[Last Name]]=$A59)*(Table2[[Event]:[Event]]="Quarters")),"QTRS",IF(SUMPRODUCT((Table2[[Start Date]:[Start Date]]&lt;=H$5)*(Table2[[Return Date]:[Return Date]]&gt;=H$5)*(Table2[[Last Name]:[Last Name]]=$A59)*(Table2[[Event]:[Event]]="Appt")),"APPT",IF(SUMPRODUCT((Table2[[Start Date]:[Start Date]]&lt;=H$5)*(Table2[[Return Date]:[Return Date]]&gt;=H$5)*(Table2[[Last Name]:[Last Name]]=$A59)*(Table2[[Event]:[Event]]="Bay Orderly")),"BO",IF(SUMPRODUCT((Table2[[Start Date]:[Start Date]]&lt;=H$5)*(Table2[[Return Date]:[Return Date]]&gt;=H$5)*(Table2[[Last Name]:[Last Name]]=$A59)*(Table2[[Event]:[Event]]="Training")),"TRN",IF(SUMPRODUCT((Table2[[Start Date]:[Start Date]]&lt;=H$5)*(Table2[[Return Date]:[Return Date]]&gt;=H$5)*(Table2[[Last Name]:[Last Name]]=$A59)*(Table2[[Event]:[Event]]="PME")),"PME",IF(SUMPRODUCT((Table2[[Start Date]:[Start Date]]&lt;=H$5)*(Table2[[Return Date]:[Return Date]]&gt;=H$5)*(Table2[[Last Name]:[Last Name]]=$A59)*(Table2[[Event]:[Event]]="Leave")),"LV","")))))))),0)</f>
        <v/>
      </c>
      <c r="I59" s="28" t="str">
        <f>IF($A59&lt;&gt;"",IF(SUMPRODUCT((Table2[[Start Date]:[Start Date]]&lt;=I$5)*(Table2[[Return Date]:[Return Date]]&gt;=I$5)*(Table2[[Last Name]:[Last Name]]=$A59)*(Table2[[Event]:[Event]]="Deployed")),"DPLY",IF(SUMPRODUCT((Table2[[Start Date]:[Start Date]]&lt;=I$5)*(Table2[[Return Date]:[Return Date]]&gt;=I$5)*(Table2[[Last Name]:[Last Name]]=$A59)*(Table2[[Event]:[Event]]="TDY")),"TDY",IF(SUMPRODUCT((Table2[[Start Date]:[Start Date]]&lt;=I$5)*(Table2[[Return Date]:[Return Date]]&gt;=I$5)*(Table2[[Last Name]:[Last Name]]=$A59)*(Table2[[Event]:[Event]]="Quarters")),"QTRS",IF(SUMPRODUCT((Table2[[Start Date]:[Start Date]]&lt;=I$5)*(Table2[[Return Date]:[Return Date]]&gt;=I$5)*(Table2[[Last Name]:[Last Name]]=$A59)*(Table2[[Event]:[Event]]="Appt")),"APPT",IF(SUMPRODUCT((Table2[[Start Date]:[Start Date]]&lt;=I$5)*(Table2[[Return Date]:[Return Date]]&gt;=I$5)*(Table2[[Last Name]:[Last Name]]=$A59)*(Table2[[Event]:[Event]]="Bay Orderly")),"BO",IF(SUMPRODUCT((Table2[[Start Date]:[Start Date]]&lt;=I$5)*(Table2[[Return Date]:[Return Date]]&gt;=I$5)*(Table2[[Last Name]:[Last Name]]=$A59)*(Table2[[Event]:[Event]]="Training")),"TRN",IF(SUMPRODUCT((Table2[[Start Date]:[Start Date]]&lt;=I$5)*(Table2[[Return Date]:[Return Date]]&gt;=I$5)*(Table2[[Last Name]:[Last Name]]=$A59)*(Table2[[Event]:[Event]]="PME")),"PME",IF(SUMPRODUCT((Table2[[Start Date]:[Start Date]]&lt;=I$5)*(Table2[[Return Date]:[Return Date]]&gt;=I$5)*(Table2[[Last Name]:[Last Name]]=$A59)*(Table2[[Event]:[Event]]="Leave")),"LV","")))))))),0)</f>
        <v/>
      </c>
      <c r="J59" s="28" t="str">
        <f>IF($A59&lt;&gt;"",IF(SUMPRODUCT((Table2[[Start Date]:[Start Date]]&lt;=J$5)*(Table2[[Return Date]:[Return Date]]&gt;=J$5)*(Table2[[Last Name]:[Last Name]]=$A59)*(Table2[[Event]:[Event]]="Deployed")),"DPLY",IF(SUMPRODUCT((Table2[[Start Date]:[Start Date]]&lt;=J$5)*(Table2[[Return Date]:[Return Date]]&gt;=J$5)*(Table2[[Last Name]:[Last Name]]=$A59)*(Table2[[Event]:[Event]]="TDY")),"TDY",IF(SUMPRODUCT((Table2[[Start Date]:[Start Date]]&lt;=J$5)*(Table2[[Return Date]:[Return Date]]&gt;=J$5)*(Table2[[Last Name]:[Last Name]]=$A59)*(Table2[[Event]:[Event]]="Quarters")),"QTRS",IF(SUMPRODUCT((Table2[[Start Date]:[Start Date]]&lt;=J$5)*(Table2[[Return Date]:[Return Date]]&gt;=J$5)*(Table2[[Last Name]:[Last Name]]=$A59)*(Table2[[Event]:[Event]]="Appt")),"APPT",IF(SUMPRODUCT((Table2[[Start Date]:[Start Date]]&lt;=J$5)*(Table2[[Return Date]:[Return Date]]&gt;=J$5)*(Table2[[Last Name]:[Last Name]]=$A59)*(Table2[[Event]:[Event]]="Bay Orderly")),"BO",IF(SUMPRODUCT((Table2[[Start Date]:[Start Date]]&lt;=J$5)*(Table2[[Return Date]:[Return Date]]&gt;=J$5)*(Table2[[Last Name]:[Last Name]]=$A59)*(Table2[[Event]:[Event]]="Training")),"TRN",IF(SUMPRODUCT((Table2[[Start Date]:[Start Date]]&lt;=J$5)*(Table2[[Return Date]:[Return Date]]&gt;=J$5)*(Table2[[Last Name]:[Last Name]]=$A59)*(Table2[[Event]:[Event]]="PME")),"PME",IF(SUMPRODUCT((Table2[[Start Date]:[Start Date]]&lt;=J$5)*(Table2[[Return Date]:[Return Date]]&gt;=J$5)*(Table2[[Last Name]:[Last Name]]=$A59)*(Table2[[Event]:[Event]]="Leave")),"LV","")))))))),0)</f>
        <v/>
      </c>
      <c r="K59" s="28"/>
      <c r="L59" s="28"/>
      <c r="M59" s="28"/>
      <c r="N59" s="28" t="str">
        <f>IF($A59&lt;&gt;"",IF(SUMPRODUCT((Table2[[Start Date]:[Start Date]]&lt;=N$5)*(Table2[[Return Date]:[Return Date]]&gt;=N$5)*(Table2[[Last Name]:[Last Name]]=$A59)*(Table2[[Event]:[Event]]="Deployed")),"DPLY",IF(SUMPRODUCT((Table2[[Start Date]:[Start Date]]&lt;=N$5)*(Table2[[Return Date]:[Return Date]]&gt;=N$5)*(Table2[[Last Name]:[Last Name]]=$A59)*(Table2[[Event]:[Event]]="TDY")),"TDY",IF(SUMPRODUCT((Table2[[Start Date]:[Start Date]]&lt;=N$5)*(Table2[[Return Date]:[Return Date]]&gt;=N$5)*(Table2[[Last Name]:[Last Name]]=$A59)*(Table2[[Event]:[Event]]="Quarters")),"QTRS",IF(SUMPRODUCT((Table2[[Start Date]:[Start Date]]&lt;=N$5)*(Table2[[Return Date]:[Return Date]]&gt;=N$5)*(Table2[[Last Name]:[Last Name]]=$A59)*(Table2[[Event]:[Event]]="Appt")),"APPT",IF(SUMPRODUCT((Table2[[Start Date]:[Start Date]]&lt;=N$5)*(Table2[[Return Date]:[Return Date]]&gt;=N$5)*(Table2[[Last Name]:[Last Name]]=$A59)*(Table2[[Event]:[Event]]="Bay Orderly")),"BO",IF(SUMPRODUCT((Table2[[Start Date]:[Start Date]]&lt;=N$5)*(Table2[[Return Date]:[Return Date]]&gt;=N$5)*(Table2[[Last Name]:[Last Name]]=$A59)*(Table2[[Event]:[Event]]="Training")),"TRN",IF(SUMPRODUCT((Table2[[Start Date]:[Start Date]]&lt;=N$5)*(Table2[[Return Date]:[Return Date]]&gt;=N$5)*(Table2[[Last Name]:[Last Name]]=$A59)*(Table2[[Event]:[Event]]="PME")),"PME",IF(SUMPRODUCT((Table2[[Start Date]:[Start Date]]&lt;=N$5)*(Table2[[Return Date]:[Return Date]]&gt;=N$5)*(Table2[[Last Name]:[Last Name]]=$A59)*(Table2[[Event]:[Event]]="Leave")),"LV","")))))))),0)</f>
        <v/>
      </c>
      <c r="O59" s="28" t="str">
        <f>IF($A59&lt;&gt;"",IF(SUMPRODUCT((Table2[[Start Date]:[Start Date]]&lt;=O$5)*(Table2[[Return Date]:[Return Date]]&gt;=O$5)*(Table2[[Last Name]:[Last Name]]=$A59)*(Table2[[Event]:[Event]]="Deployed")),"DPLY",IF(SUMPRODUCT((Table2[[Start Date]:[Start Date]]&lt;=O$5)*(Table2[[Return Date]:[Return Date]]&gt;=O$5)*(Table2[[Last Name]:[Last Name]]=$A59)*(Table2[[Event]:[Event]]="TDY")),"TDY",IF(SUMPRODUCT((Table2[[Start Date]:[Start Date]]&lt;=O$5)*(Table2[[Return Date]:[Return Date]]&gt;=O$5)*(Table2[[Last Name]:[Last Name]]=$A59)*(Table2[[Event]:[Event]]="Quarters")),"QTRS",IF(SUMPRODUCT((Table2[[Start Date]:[Start Date]]&lt;=O$5)*(Table2[[Return Date]:[Return Date]]&gt;=O$5)*(Table2[[Last Name]:[Last Name]]=$A59)*(Table2[[Event]:[Event]]="Appt")),"APPT",IF(SUMPRODUCT((Table2[[Start Date]:[Start Date]]&lt;=O$5)*(Table2[[Return Date]:[Return Date]]&gt;=O$5)*(Table2[[Last Name]:[Last Name]]=$A59)*(Table2[[Event]:[Event]]="Bay Orderly")),"BO",IF(SUMPRODUCT((Table2[[Start Date]:[Start Date]]&lt;=O$5)*(Table2[[Return Date]:[Return Date]]&gt;=O$5)*(Table2[[Last Name]:[Last Name]]=$A59)*(Table2[[Event]:[Event]]="Training")),"TRN",IF(SUMPRODUCT((Table2[[Start Date]:[Start Date]]&lt;=O$5)*(Table2[[Return Date]:[Return Date]]&gt;=O$5)*(Table2[[Last Name]:[Last Name]]=$A59)*(Table2[[Event]:[Event]]="PME")),"PME",IF(SUMPRODUCT((Table2[[Start Date]:[Start Date]]&lt;=O$5)*(Table2[[Return Date]:[Return Date]]&gt;=O$5)*(Table2[[Last Name]:[Last Name]]=$A59)*(Table2[[Event]:[Event]]="Leave")),"LV","")))))))),0)</f>
        <v/>
      </c>
      <c r="P59" s="28" t="str">
        <f>IF($A59&lt;&gt;"",IF(SUMPRODUCT((Table2[[Start Date]:[Start Date]]&lt;=P$5)*(Table2[[Return Date]:[Return Date]]&gt;=P$5)*(Table2[[Last Name]:[Last Name]]=$A59)*(Table2[[Event]:[Event]]="Deployed")),"DPLY",IF(SUMPRODUCT((Table2[[Start Date]:[Start Date]]&lt;=P$5)*(Table2[[Return Date]:[Return Date]]&gt;=P$5)*(Table2[[Last Name]:[Last Name]]=$A59)*(Table2[[Event]:[Event]]="TDY")),"TDY",IF(SUMPRODUCT((Table2[[Start Date]:[Start Date]]&lt;=P$5)*(Table2[[Return Date]:[Return Date]]&gt;=P$5)*(Table2[[Last Name]:[Last Name]]=$A59)*(Table2[[Event]:[Event]]="Quarters")),"QTRS",IF(SUMPRODUCT((Table2[[Start Date]:[Start Date]]&lt;=P$5)*(Table2[[Return Date]:[Return Date]]&gt;=P$5)*(Table2[[Last Name]:[Last Name]]=$A59)*(Table2[[Event]:[Event]]="Appt")),"APPT",IF(SUMPRODUCT((Table2[[Start Date]:[Start Date]]&lt;=P$5)*(Table2[[Return Date]:[Return Date]]&gt;=P$5)*(Table2[[Last Name]:[Last Name]]=$A59)*(Table2[[Event]:[Event]]="Bay Orderly")),"BO",IF(SUMPRODUCT((Table2[[Start Date]:[Start Date]]&lt;=P$5)*(Table2[[Return Date]:[Return Date]]&gt;=P$5)*(Table2[[Last Name]:[Last Name]]=$A59)*(Table2[[Event]:[Event]]="Training")),"TRN",IF(SUMPRODUCT((Table2[[Start Date]:[Start Date]]&lt;=P$5)*(Table2[[Return Date]:[Return Date]]&gt;=P$5)*(Table2[[Last Name]:[Last Name]]=$A59)*(Table2[[Event]:[Event]]="PME")),"PME",IF(SUMPRODUCT((Table2[[Start Date]:[Start Date]]&lt;=P$5)*(Table2[[Return Date]:[Return Date]]&gt;=P$5)*(Table2[[Last Name]:[Last Name]]=$A59)*(Table2[[Event]:[Event]]="Leave")),"LV","")))))))),0)</f>
        <v/>
      </c>
      <c r="Q59" s="28" t="str">
        <f>IF($A59&lt;&gt;"",IF(SUMPRODUCT((Table2[[Start Date]:[Start Date]]&lt;=Q$5)*(Table2[[Return Date]:[Return Date]]&gt;=Q$5)*(Table2[[Last Name]:[Last Name]]=$A59)*(Table2[[Event]:[Event]]="Deployed")),"DPLY",IF(SUMPRODUCT((Table2[[Start Date]:[Start Date]]&lt;=Q$5)*(Table2[[Return Date]:[Return Date]]&gt;=Q$5)*(Table2[[Last Name]:[Last Name]]=$A59)*(Table2[[Event]:[Event]]="TDY")),"TDY",IF(SUMPRODUCT((Table2[[Start Date]:[Start Date]]&lt;=Q$5)*(Table2[[Return Date]:[Return Date]]&gt;=Q$5)*(Table2[[Last Name]:[Last Name]]=$A59)*(Table2[[Event]:[Event]]="Quarters")),"QTRS",IF(SUMPRODUCT((Table2[[Start Date]:[Start Date]]&lt;=Q$5)*(Table2[[Return Date]:[Return Date]]&gt;=Q$5)*(Table2[[Last Name]:[Last Name]]=$A59)*(Table2[[Event]:[Event]]="Appt")),"APPT",IF(SUMPRODUCT((Table2[[Start Date]:[Start Date]]&lt;=Q$5)*(Table2[[Return Date]:[Return Date]]&gt;=Q$5)*(Table2[[Last Name]:[Last Name]]=$A59)*(Table2[[Event]:[Event]]="Bay Orderly")),"BO",IF(SUMPRODUCT((Table2[[Start Date]:[Start Date]]&lt;=Q$5)*(Table2[[Return Date]:[Return Date]]&gt;=Q$5)*(Table2[[Last Name]:[Last Name]]=$A59)*(Table2[[Event]:[Event]]="Training")),"TRN",IF(SUMPRODUCT((Table2[[Start Date]:[Start Date]]&lt;=Q$5)*(Table2[[Return Date]:[Return Date]]&gt;=Q$5)*(Table2[[Last Name]:[Last Name]]=$A59)*(Table2[[Event]:[Event]]="PME")),"PME",IF(SUMPRODUCT((Table2[[Start Date]:[Start Date]]&lt;=Q$5)*(Table2[[Return Date]:[Return Date]]&gt;=Q$5)*(Table2[[Last Name]:[Last Name]]=$A59)*(Table2[[Event]:[Event]]="Leave")),"LV","")))))))),0)</f>
        <v/>
      </c>
      <c r="R59" s="28" t="str">
        <f>IF($A59&lt;&gt;"",IF(SUMPRODUCT((Table2[[Start Date]:[Start Date]]&lt;=R$5)*(Table2[[Return Date]:[Return Date]]&gt;=R$5)*(Table2[[Last Name]:[Last Name]]=$A59)*(Table2[[Event]:[Event]]="Deployed")),"DPLY",IF(SUMPRODUCT((Table2[[Start Date]:[Start Date]]&lt;=R$5)*(Table2[[Return Date]:[Return Date]]&gt;=R$5)*(Table2[[Last Name]:[Last Name]]=$A59)*(Table2[[Event]:[Event]]="TDY")),"TDY",IF(SUMPRODUCT((Table2[[Start Date]:[Start Date]]&lt;=R$5)*(Table2[[Return Date]:[Return Date]]&gt;=R$5)*(Table2[[Last Name]:[Last Name]]=$A59)*(Table2[[Event]:[Event]]="Quarters")),"QTRS",IF(SUMPRODUCT((Table2[[Start Date]:[Start Date]]&lt;=R$5)*(Table2[[Return Date]:[Return Date]]&gt;=R$5)*(Table2[[Last Name]:[Last Name]]=$A59)*(Table2[[Event]:[Event]]="Appt")),"APPT",IF(SUMPRODUCT((Table2[[Start Date]:[Start Date]]&lt;=R$5)*(Table2[[Return Date]:[Return Date]]&gt;=R$5)*(Table2[[Last Name]:[Last Name]]=$A59)*(Table2[[Event]:[Event]]="Bay Orderly")),"BO",IF(SUMPRODUCT((Table2[[Start Date]:[Start Date]]&lt;=R$5)*(Table2[[Return Date]:[Return Date]]&gt;=R$5)*(Table2[[Last Name]:[Last Name]]=$A59)*(Table2[[Event]:[Event]]="Training")),"TRN",IF(SUMPRODUCT((Table2[[Start Date]:[Start Date]]&lt;=R$5)*(Table2[[Return Date]:[Return Date]]&gt;=R$5)*(Table2[[Last Name]:[Last Name]]=$A59)*(Table2[[Event]:[Event]]="PME")),"PME",IF(SUMPRODUCT((Table2[[Start Date]:[Start Date]]&lt;=R$5)*(Table2[[Return Date]:[Return Date]]&gt;=R$5)*(Table2[[Last Name]:[Last Name]]=$A59)*(Table2[[Event]:[Event]]="Leave")),"LV","")))))))),0)</f>
        <v/>
      </c>
      <c r="S59" s="28" t="str">
        <f>IF($A59&lt;&gt;"",IF(SUMPRODUCT((Table2[[Start Date]:[Start Date]]&lt;=S$5)*(Table2[[Return Date]:[Return Date]]&gt;=S$5)*(Table2[[Last Name]:[Last Name]]=$A59)*(Table2[[Event]:[Event]]="Deployed")),"DPLY",IF(SUMPRODUCT((Table2[[Start Date]:[Start Date]]&lt;=S$5)*(Table2[[Return Date]:[Return Date]]&gt;=S$5)*(Table2[[Last Name]:[Last Name]]=$A59)*(Table2[[Event]:[Event]]="TDY")),"TDY",IF(SUMPRODUCT((Table2[[Start Date]:[Start Date]]&lt;=S$5)*(Table2[[Return Date]:[Return Date]]&gt;=S$5)*(Table2[[Last Name]:[Last Name]]=$A59)*(Table2[[Event]:[Event]]="Quarters")),"QTRS",IF(SUMPRODUCT((Table2[[Start Date]:[Start Date]]&lt;=S$5)*(Table2[[Return Date]:[Return Date]]&gt;=S$5)*(Table2[[Last Name]:[Last Name]]=$A59)*(Table2[[Event]:[Event]]="Appt")),"APPT",IF(SUMPRODUCT((Table2[[Start Date]:[Start Date]]&lt;=S$5)*(Table2[[Return Date]:[Return Date]]&gt;=S$5)*(Table2[[Last Name]:[Last Name]]=$A59)*(Table2[[Event]:[Event]]="Bay Orderly")),"BO",IF(SUMPRODUCT((Table2[[Start Date]:[Start Date]]&lt;=S$5)*(Table2[[Return Date]:[Return Date]]&gt;=S$5)*(Table2[[Last Name]:[Last Name]]=$A59)*(Table2[[Event]:[Event]]="Training")),"TRN",IF(SUMPRODUCT((Table2[[Start Date]:[Start Date]]&lt;=S$5)*(Table2[[Return Date]:[Return Date]]&gt;=S$5)*(Table2[[Last Name]:[Last Name]]=$A59)*(Table2[[Event]:[Event]]="PME")),"PME",IF(SUMPRODUCT((Table2[[Start Date]:[Start Date]]&lt;=S$5)*(Table2[[Return Date]:[Return Date]]&gt;=S$5)*(Table2[[Last Name]:[Last Name]]=$A59)*(Table2[[Event]:[Event]]="Leave")),"LV","")))))))),0)</f>
        <v/>
      </c>
      <c r="T59" s="28" t="str">
        <f>IF($A59&lt;&gt;"",IF(SUMPRODUCT((Table2[[Start Date]:[Start Date]]&lt;=T$5)*(Table2[[Return Date]:[Return Date]]&gt;=T$5)*(Table2[[Last Name]:[Last Name]]=$A59)*(Table2[[Event]:[Event]]="Deployed")),"DPLY",IF(SUMPRODUCT((Table2[[Start Date]:[Start Date]]&lt;=T$5)*(Table2[[Return Date]:[Return Date]]&gt;=T$5)*(Table2[[Last Name]:[Last Name]]=$A59)*(Table2[[Event]:[Event]]="TDY")),"TDY",IF(SUMPRODUCT((Table2[[Start Date]:[Start Date]]&lt;=T$5)*(Table2[[Return Date]:[Return Date]]&gt;=T$5)*(Table2[[Last Name]:[Last Name]]=$A59)*(Table2[[Event]:[Event]]="Quarters")),"QTRS",IF(SUMPRODUCT((Table2[[Start Date]:[Start Date]]&lt;=T$5)*(Table2[[Return Date]:[Return Date]]&gt;=T$5)*(Table2[[Last Name]:[Last Name]]=$A59)*(Table2[[Event]:[Event]]="Appt")),"APPT",IF(SUMPRODUCT((Table2[[Start Date]:[Start Date]]&lt;=T$5)*(Table2[[Return Date]:[Return Date]]&gt;=T$5)*(Table2[[Last Name]:[Last Name]]=$A59)*(Table2[[Event]:[Event]]="Bay Orderly")),"BO",IF(SUMPRODUCT((Table2[[Start Date]:[Start Date]]&lt;=T$5)*(Table2[[Return Date]:[Return Date]]&gt;=T$5)*(Table2[[Last Name]:[Last Name]]=$A59)*(Table2[[Event]:[Event]]="Training")),"TRN",IF(SUMPRODUCT((Table2[[Start Date]:[Start Date]]&lt;=T$5)*(Table2[[Return Date]:[Return Date]]&gt;=T$5)*(Table2[[Last Name]:[Last Name]]=$A59)*(Table2[[Event]:[Event]]="PME")),"PME",IF(SUMPRODUCT((Table2[[Start Date]:[Start Date]]&lt;=T$5)*(Table2[[Return Date]:[Return Date]]&gt;=T$5)*(Table2[[Last Name]:[Last Name]]=$A59)*(Table2[[Event]:[Event]]="Leave")),"LV","")))))))),0)</f>
        <v/>
      </c>
      <c r="U59" s="28" t="str">
        <f>IF($A59&lt;&gt;"",IF(SUMPRODUCT((Table2[[Start Date]:[Start Date]]&lt;=U$5)*(Table2[[Return Date]:[Return Date]]&gt;=U$5)*(Table2[[Last Name]:[Last Name]]=$A59)*(Table2[[Event]:[Event]]="Deployed")),"DPLY",IF(SUMPRODUCT((Table2[[Start Date]:[Start Date]]&lt;=U$5)*(Table2[[Return Date]:[Return Date]]&gt;=U$5)*(Table2[[Last Name]:[Last Name]]=$A59)*(Table2[[Event]:[Event]]="TDY")),"TDY",IF(SUMPRODUCT((Table2[[Start Date]:[Start Date]]&lt;=U$5)*(Table2[[Return Date]:[Return Date]]&gt;=U$5)*(Table2[[Last Name]:[Last Name]]=$A59)*(Table2[[Event]:[Event]]="Quarters")),"QTRS",IF(SUMPRODUCT((Table2[[Start Date]:[Start Date]]&lt;=U$5)*(Table2[[Return Date]:[Return Date]]&gt;=U$5)*(Table2[[Last Name]:[Last Name]]=$A59)*(Table2[[Event]:[Event]]="Appt")),"APPT",IF(SUMPRODUCT((Table2[[Start Date]:[Start Date]]&lt;=U$5)*(Table2[[Return Date]:[Return Date]]&gt;=U$5)*(Table2[[Last Name]:[Last Name]]=$A59)*(Table2[[Event]:[Event]]="Bay Orderly")),"BO",IF(SUMPRODUCT((Table2[[Start Date]:[Start Date]]&lt;=U$5)*(Table2[[Return Date]:[Return Date]]&gt;=U$5)*(Table2[[Last Name]:[Last Name]]=$A59)*(Table2[[Event]:[Event]]="Training")),"TRN",IF(SUMPRODUCT((Table2[[Start Date]:[Start Date]]&lt;=U$5)*(Table2[[Return Date]:[Return Date]]&gt;=U$5)*(Table2[[Last Name]:[Last Name]]=$A59)*(Table2[[Event]:[Event]]="PME")),"PME",IF(SUMPRODUCT((Table2[[Start Date]:[Start Date]]&lt;=U$5)*(Table2[[Return Date]:[Return Date]]&gt;=U$5)*(Table2[[Last Name]:[Last Name]]=$A59)*(Table2[[Event]:[Event]]="Leave")),"LV","")))))))),0)</f>
        <v/>
      </c>
      <c r="V59" s="28" t="str">
        <f>IF($A59&lt;&gt;"",IF(SUMPRODUCT((Table2[[Start Date]:[Start Date]]&lt;=V$5)*(Table2[[Return Date]:[Return Date]]&gt;=V$5)*(Table2[[Last Name]:[Last Name]]=$A59)*(Table2[[Event]:[Event]]="Deployed")),"DPLY",IF(SUMPRODUCT((Table2[[Start Date]:[Start Date]]&lt;=V$5)*(Table2[[Return Date]:[Return Date]]&gt;=V$5)*(Table2[[Last Name]:[Last Name]]=$A59)*(Table2[[Event]:[Event]]="TDY")),"TDY",IF(SUMPRODUCT((Table2[[Start Date]:[Start Date]]&lt;=V$5)*(Table2[[Return Date]:[Return Date]]&gt;=V$5)*(Table2[[Last Name]:[Last Name]]=$A59)*(Table2[[Event]:[Event]]="Quarters")),"QTRS",IF(SUMPRODUCT((Table2[[Start Date]:[Start Date]]&lt;=V$5)*(Table2[[Return Date]:[Return Date]]&gt;=V$5)*(Table2[[Last Name]:[Last Name]]=$A59)*(Table2[[Event]:[Event]]="Appt")),"APPT",IF(SUMPRODUCT((Table2[[Start Date]:[Start Date]]&lt;=V$5)*(Table2[[Return Date]:[Return Date]]&gt;=V$5)*(Table2[[Last Name]:[Last Name]]=$A59)*(Table2[[Event]:[Event]]="Bay Orderly")),"BO",IF(SUMPRODUCT((Table2[[Start Date]:[Start Date]]&lt;=V$5)*(Table2[[Return Date]:[Return Date]]&gt;=V$5)*(Table2[[Last Name]:[Last Name]]=$A59)*(Table2[[Event]:[Event]]="Training")),"TRN",IF(SUMPRODUCT((Table2[[Start Date]:[Start Date]]&lt;=V$5)*(Table2[[Return Date]:[Return Date]]&gt;=V$5)*(Table2[[Last Name]:[Last Name]]=$A59)*(Table2[[Event]:[Event]]="PME")),"PME",IF(SUMPRODUCT((Table2[[Start Date]:[Start Date]]&lt;=V$5)*(Table2[[Return Date]:[Return Date]]&gt;=V$5)*(Table2[[Last Name]:[Last Name]]=$A59)*(Table2[[Event]:[Event]]="Leave")),"LV","")))))))),0)</f>
        <v/>
      </c>
      <c r="W59" s="28" t="str">
        <f>IF($A59&lt;&gt;"",IF(SUMPRODUCT((Table2[[Start Date]:[Start Date]]&lt;=W$5)*(Table2[[Return Date]:[Return Date]]&gt;=W$5)*(Table2[[Last Name]:[Last Name]]=$A59)*(Table2[[Event]:[Event]]="Deployed")),"DPLY",IF(SUMPRODUCT((Table2[[Start Date]:[Start Date]]&lt;=W$5)*(Table2[[Return Date]:[Return Date]]&gt;=W$5)*(Table2[[Last Name]:[Last Name]]=$A59)*(Table2[[Event]:[Event]]="TDY")),"TDY",IF(SUMPRODUCT((Table2[[Start Date]:[Start Date]]&lt;=W$5)*(Table2[[Return Date]:[Return Date]]&gt;=W$5)*(Table2[[Last Name]:[Last Name]]=$A59)*(Table2[[Event]:[Event]]="Quarters")),"QTRS",IF(SUMPRODUCT((Table2[[Start Date]:[Start Date]]&lt;=W$5)*(Table2[[Return Date]:[Return Date]]&gt;=W$5)*(Table2[[Last Name]:[Last Name]]=$A59)*(Table2[[Event]:[Event]]="Appt")),"APPT",IF(SUMPRODUCT((Table2[[Start Date]:[Start Date]]&lt;=W$5)*(Table2[[Return Date]:[Return Date]]&gt;=W$5)*(Table2[[Last Name]:[Last Name]]=$A59)*(Table2[[Event]:[Event]]="Bay Orderly")),"BO",IF(SUMPRODUCT((Table2[[Start Date]:[Start Date]]&lt;=W$5)*(Table2[[Return Date]:[Return Date]]&gt;=W$5)*(Table2[[Last Name]:[Last Name]]=$A59)*(Table2[[Event]:[Event]]="Training")),"TRN",IF(SUMPRODUCT((Table2[[Start Date]:[Start Date]]&lt;=W$5)*(Table2[[Return Date]:[Return Date]]&gt;=W$5)*(Table2[[Last Name]:[Last Name]]=$A59)*(Table2[[Event]:[Event]]="PME")),"PME",IF(SUMPRODUCT((Table2[[Start Date]:[Start Date]]&lt;=W$5)*(Table2[[Return Date]:[Return Date]]&gt;=W$5)*(Table2[[Last Name]:[Last Name]]=$A59)*(Table2[[Event]:[Event]]="Leave")),"LV","")))))))),0)</f>
        <v/>
      </c>
      <c r="X59" s="28" t="str">
        <f>IF($A59&lt;&gt;"",IF(SUMPRODUCT((Table2[[Start Date]:[Start Date]]&lt;=X$5)*(Table2[[Return Date]:[Return Date]]&gt;=X$5)*(Table2[[Last Name]:[Last Name]]=$A59)*(Table2[[Event]:[Event]]="Deployed")),"DPLY",IF(SUMPRODUCT((Table2[[Start Date]:[Start Date]]&lt;=X$5)*(Table2[[Return Date]:[Return Date]]&gt;=X$5)*(Table2[[Last Name]:[Last Name]]=$A59)*(Table2[[Event]:[Event]]="TDY")),"TDY",IF(SUMPRODUCT((Table2[[Start Date]:[Start Date]]&lt;=X$5)*(Table2[[Return Date]:[Return Date]]&gt;=X$5)*(Table2[[Last Name]:[Last Name]]=$A59)*(Table2[[Event]:[Event]]="Quarters")),"QTRS",IF(SUMPRODUCT((Table2[[Start Date]:[Start Date]]&lt;=X$5)*(Table2[[Return Date]:[Return Date]]&gt;=X$5)*(Table2[[Last Name]:[Last Name]]=$A59)*(Table2[[Event]:[Event]]="Appt")),"APPT",IF(SUMPRODUCT((Table2[[Start Date]:[Start Date]]&lt;=X$5)*(Table2[[Return Date]:[Return Date]]&gt;=X$5)*(Table2[[Last Name]:[Last Name]]=$A59)*(Table2[[Event]:[Event]]="Bay Orderly")),"BO",IF(SUMPRODUCT((Table2[[Start Date]:[Start Date]]&lt;=X$5)*(Table2[[Return Date]:[Return Date]]&gt;=X$5)*(Table2[[Last Name]:[Last Name]]=$A59)*(Table2[[Event]:[Event]]="Training")),"TRN",IF(SUMPRODUCT((Table2[[Start Date]:[Start Date]]&lt;=X$5)*(Table2[[Return Date]:[Return Date]]&gt;=X$5)*(Table2[[Last Name]:[Last Name]]=$A59)*(Table2[[Event]:[Event]]="PME")),"PME",IF(SUMPRODUCT((Table2[[Start Date]:[Start Date]]&lt;=X$5)*(Table2[[Return Date]:[Return Date]]&gt;=X$5)*(Table2[[Last Name]:[Last Name]]=$A59)*(Table2[[Event]:[Event]]="Leave")),"LV","")))))))),0)</f>
        <v/>
      </c>
      <c r="Y59" s="28" t="str">
        <f>IF($A59&lt;&gt;"",IF(SUMPRODUCT((Table2[[Start Date]:[Start Date]]&lt;=Y$5)*(Table2[[Return Date]:[Return Date]]&gt;=Y$5)*(Table2[[Last Name]:[Last Name]]=$A59)*(Table2[[Event]:[Event]]="Deployed")),"DPLY",IF(SUMPRODUCT((Table2[[Start Date]:[Start Date]]&lt;=Y$5)*(Table2[[Return Date]:[Return Date]]&gt;=Y$5)*(Table2[[Last Name]:[Last Name]]=$A59)*(Table2[[Event]:[Event]]="TDY")),"TDY",IF(SUMPRODUCT((Table2[[Start Date]:[Start Date]]&lt;=Y$5)*(Table2[[Return Date]:[Return Date]]&gt;=Y$5)*(Table2[[Last Name]:[Last Name]]=$A59)*(Table2[[Event]:[Event]]="Quarters")),"QTRS",IF(SUMPRODUCT((Table2[[Start Date]:[Start Date]]&lt;=Y$5)*(Table2[[Return Date]:[Return Date]]&gt;=Y$5)*(Table2[[Last Name]:[Last Name]]=$A59)*(Table2[[Event]:[Event]]="Appt")),"APPT",IF(SUMPRODUCT((Table2[[Start Date]:[Start Date]]&lt;=Y$5)*(Table2[[Return Date]:[Return Date]]&gt;=Y$5)*(Table2[[Last Name]:[Last Name]]=$A59)*(Table2[[Event]:[Event]]="Bay Orderly")),"BO",IF(SUMPRODUCT((Table2[[Start Date]:[Start Date]]&lt;=Y$5)*(Table2[[Return Date]:[Return Date]]&gt;=Y$5)*(Table2[[Last Name]:[Last Name]]=$A59)*(Table2[[Event]:[Event]]="Training")),"TRN",IF(SUMPRODUCT((Table2[[Start Date]:[Start Date]]&lt;=Y$5)*(Table2[[Return Date]:[Return Date]]&gt;=Y$5)*(Table2[[Last Name]:[Last Name]]=$A59)*(Table2[[Event]:[Event]]="PME")),"PME",IF(SUMPRODUCT((Table2[[Start Date]:[Start Date]]&lt;=Y$5)*(Table2[[Return Date]:[Return Date]]&gt;=Y$5)*(Table2[[Last Name]:[Last Name]]=$A59)*(Table2[[Event]:[Event]]="Leave")),"LV","")))))))),0)</f>
        <v/>
      </c>
      <c r="Z59" s="28" t="str">
        <f>IF($A59&lt;&gt;"",IF(SUMPRODUCT((Table2[[Start Date]:[Start Date]]&lt;=Z$5)*(Table2[[Return Date]:[Return Date]]&gt;=Z$5)*(Table2[[Last Name]:[Last Name]]=$A59)*(Table2[[Event]:[Event]]="Deployed")),"DPLY",IF(SUMPRODUCT((Table2[[Start Date]:[Start Date]]&lt;=Z$5)*(Table2[[Return Date]:[Return Date]]&gt;=Z$5)*(Table2[[Last Name]:[Last Name]]=$A59)*(Table2[[Event]:[Event]]="TDY")),"TDY",IF(SUMPRODUCT((Table2[[Start Date]:[Start Date]]&lt;=Z$5)*(Table2[[Return Date]:[Return Date]]&gt;=Z$5)*(Table2[[Last Name]:[Last Name]]=$A59)*(Table2[[Event]:[Event]]="Quarters")),"QTRS",IF(SUMPRODUCT((Table2[[Start Date]:[Start Date]]&lt;=Z$5)*(Table2[[Return Date]:[Return Date]]&gt;=Z$5)*(Table2[[Last Name]:[Last Name]]=$A59)*(Table2[[Event]:[Event]]="Appt")),"APPT",IF(SUMPRODUCT((Table2[[Start Date]:[Start Date]]&lt;=Z$5)*(Table2[[Return Date]:[Return Date]]&gt;=Z$5)*(Table2[[Last Name]:[Last Name]]=$A59)*(Table2[[Event]:[Event]]="Bay Orderly")),"BO",IF(SUMPRODUCT((Table2[[Start Date]:[Start Date]]&lt;=Z$5)*(Table2[[Return Date]:[Return Date]]&gt;=Z$5)*(Table2[[Last Name]:[Last Name]]=$A59)*(Table2[[Event]:[Event]]="Training")),"TRN",IF(SUMPRODUCT((Table2[[Start Date]:[Start Date]]&lt;=Z$5)*(Table2[[Return Date]:[Return Date]]&gt;=Z$5)*(Table2[[Last Name]:[Last Name]]=$A59)*(Table2[[Event]:[Event]]="PME")),"PME",IF(SUMPRODUCT((Table2[[Start Date]:[Start Date]]&lt;=Z$5)*(Table2[[Return Date]:[Return Date]]&gt;=Z$5)*(Table2[[Last Name]:[Last Name]]=$A59)*(Table2[[Event]:[Event]]="Leave")),"LV","")))))))),0)</f>
        <v/>
      </c>
      <c r="AA59" s="28" t="str">
        <f>IF($A59&lt;&gt;"",IF(SUMPRODUCT((Table2[[Start Date]:[Start Date]]&lt;=AA$5)*(Table2[[Return Date]:[Return Date]]&gt;=AA$5)*(Table2[[Last Name]:[Last Name]]=$A59)*(Table2[[Event]:[Event]]="Deployed")),"DPLY",IF(SUMPRODUCT((Table2[[Start Date]:[Start Date]]&lt;=AA$5)*(Table2[[Return Date]:[Return Date]]&gt;=AA$5)*(Table2[[Last Name]:[Last Name]]=$A59)*(Table2[[Event]:[Event]]="TDY")),"TDY",IF(SUMPRODUCT((Table2[[Start Date]:[Start Date]]&lt;=AA$5)*(Table2[[Return Date]:[Return Date]]&gt;=AA$5)*(Table2[[Last Name]:[Last Name]]=$A59)*(Table2[[Event]:[Event]]="Quarters")),"QTRS",IF(SUMPRODUCT((Table2[[Start Date]:[Start Date]]&lt;=AA$5)*(Table2[[Return Date]:[Return Date]]&gt;=AA$5)*(Table2[[Last Name]:[Last Name]]=$A59)*(Table2[[Event]:[Event]]="Appt")),"APPT",IF(SUMPRODUCT((Table2[[Start Date]:[Start Date]]&lt;=AA$5)*(Table2[[Return Date]:[Return Date]]&gt;=AA$5)*(Table2[[Last Name]:[Last Name]]=$A59)*(Table2[[Event]:[Event]]="Bay Orderly")),"BO",IF(SUMPRODUCT((Table2[[Start Date]:[Start Date]]&lt;=AA$5)*(Table2[[Return Date]:[Return Date]]&gt;=AA$5)*(Table2[[Last Name]:[Last Name]]=$A59)*(Table2[[Event]:[Event]]="Training")),"TRN",IF(SUMPRODUCT((Table2[[Start Date]:[Start Date]]&lt;=AA$5)*(Table2[[Return Date]:[Return Date]]&gt;=AA$5)*(Table2[[Last Name]:[Last Name]]=$A59)*(Table2[[Event]:[Event]]="PME")),"PME",IF(SUMPRODUCT((Table2[[Start Date]:[Start Date]]&lt;=AA$5)*(Table2[[Return Date]:[Return Date]]&gt;=AA$5)*(Table2[[Last Name]:[Last Name]]=$A59)*(Table2[[Event]:[Event]]="Leave")),"LV","")))))))),0)</f>
        <v/>
      </c>
      <c r="AB59" s="28" t="str">
        <f>IF($A59&lt;&gt;"",IF(SUMPRODUCT((Table2[[Start Date]:[Start Date]]&lt;=AB$5)*(Table2[[Return Date]:[Return Date]]&gt;=AB$5)*(Table2[[Last Name]:[Last Name]]=$A59)*(Table2[[Event]:[Event]]="Deployed")),"DPLY",IF(SUMPRODUCT((Table2[[Start Date]:[Start Date]]&lt;=AB$5)*(Table2[[Return Date]:[Return Date]]&gt;=AB$5)*(Table2[[Last Name]:[Last Name]]=$A59)*(Table2[[Event]:[Event]]="TDY")),"TDY",IF(SUMPRODUCT((Table2[[Start Date]:[Start Date]]&lt;=AB$5)*(Table2[[Return Date]:[Return Date]]&gt;=AB$5)*(Table2[[Last Name]:[Last Name]]=$A59)*(Table2[[Event]:[Event]]="Quarters")),"QTRS",IF(SUMPRODUCT((Table2[[Start Date]:[Start Date]]&lt;=AB$5)*(Table2[[Return Date]:[Return Date]]&gt;=AB$5)*(Table2[[Last Name]:[Last Name]]=$A59)*(Table2[[Event]:[Event]]="Appt")),"APPT",IF(SUMPRODUCT((Table2[[Start Date]:[Start Date]]&lt;=AB$5)*(Table2[[Return Date]:[Return Date]]&gt;=AB$5)*(Table2[[Last Name]:[Last Name]]=$A59)*(Table2[[Event]:[Event]]="Bay Orderly")),"BO",IF(SUMPRODUCT((Table2[[Start Date]:[Start Date]]&lt;=AB$5)*(Table2[[Return Date]:[Return Date]]&gt;=AB$5)*(Table2[[Last Name]:[Last Name]]=$A59)*(Table2[[Event]:[Event]]="Training")),"TRN",IF(SUMPRODUCT((Table2[[Start Date]:[Start Date]]&lt;=AB$5)*(Table2[[Return Date]:[Return Date]]&gt;=AB$5)*(Table2[[Last Name]:[Last Name]]=$A59)*(Table2[[Event]:[Event]]="PME")),"PME",IF(SUMPRODUCT((Table2[[Start Date]:[Start Date]]&lt;=AB$5)*(Table2[[Return Date]:[Return Date]]&gt;=AB$5)*(Table2[[Last Name]:[Last Name]]=$A59)*(Table2[[Event]:[Event]]="Leave")),"LV","")))))))),0)</f>
        <v/>
      </c>
      <c r="AC59" s="28" t="str">
        <f>IF($A59&lt;&gt;"",IF(SUMPRODUCT((Table2[[Start Date]:[Start Date]]&lt;=AC$5)*(Table2[[Return Date]:[Return Date]]&gt;=AC$5)*(Table2[[Last Name]:[Last Name]]=$A59)*(Table2[[Event]:[Event]]="Deployed")),"DPLY",IF(SUMPRODUCT((Table2[[Start Date]:[Start Date]]&lt;=AC$5)*(Table2[[Return Date]:[Return Date]]&gt;=AC$5)*(Table2[[Last Name]:[Last Name]]=$A59)*(Table2[[Event]:[Event]]="TDY")),"TDY",IF(SUMPRODUCT((Table2[[Start Date]:[Start Date]]&lt;=AC$5)*(Table2[[Return Date]:[Return Date]]&gt;=AC$5)*(Table2[[Last Name]:[Last Name]]=$A59)*(Table2[[Event]:[Event]]="Quarters")),"QTRS",IF(SUMPRODUCT((Table2[[Start Date]:[Start Date]]&lt;=AC$5)*(Table2[[Return Date]:[Return Date]]&gt;=AC$5)*(Table2[[Last Name]:[Last Name]]=$A59)*(Table2[[Event]:[Event]]="Appt")),"APPT",IF(SUMPRODUCT((Table2[[Start Date]:[Start Date]]&lt;=AC$5)*(Table2[[Return Date]:[Return Date]]&gt;=AC$5)*(Table2[[Last Name]:[Last Name]]=$A59)*(Table2[[Event]:[Event]]="Bay Orderly")),"BO",IF(SUMPRODUCT((Table2[[Start Date]:[Start Date]]&lt;=AC$5)*(Table2[[Return Date]:[Return Date]]&gt;=AC$5)*(Table2[[Last Name]:[Last Name]]=$A59)*(Table2[[Event]:[Event]]="Training")),"TRN",IF(SUMPRODUCT((Table2[[Start Date]:[Start Date]]&lt;=AC$5)*(Table2[[Return Date]:[Return Date]]&gt;=AC$5)*(Table2[[Last Name]:[Last Name]]=$A59)*(Table2[[Event]:[Event]]="PME")),"PME",IF(SUMPRODUCT((Table2[[Start Date]:[Start Date]]&lt;=AC$5)*(Table2[[Return Date]:[Return Date]]&gt;=AC$5)*(Table2[[Last Name]:[Last Name]]=$A59)*(Table2[[Event]:[Event]]="Leave")),"LV","")))))))),0)</f>
        <v/>
      </c>
      <c r="AD59" s="28" t="str">
        <f>IF($A59&lt;&gt;"",IF(SUMPRODUCT((Table2[[Start Date]:[Start Date]]&lt;=AD$5)*(Table2[[Return Date]:[Return Date]]&gt;=AD$5)*(Table2[[Last Name]:[Last Name]]=$A59)*(Table2[[Event]:[Event]]="Deployed")),"DPLY",IF(SUMPRODUCT((Table2[[Start Date]:[Start Date]]&lt;=AD$5)*(Table2[[Return Date]:[Return Date]]&gt;=AD$5)*(Table2[[Last Name]:[Last Name]]=$A59)*(Table2[[Event]:[Event]]="TDY")),"TDY",IF(SUMPRODUCT((Table2[[Start Date]:[Start Date]]&lt;=AD$5)*(Table2[[Return Date]:[Return Date]]&gt;=AD$5)*(Table2[[Last Name]:[Last Name]]=$A59)*(Table2[[Event]:[Event]]="Quarters")),"QTRS",IF(SUMPRODUCT((Table2[[Start Date]:[Start Date]]&lt;=AD$5)*(Table2[[Return Date]:[Return Date]]&gt;=AD$5)*(Table2[[Last Name]:[Last Name]]=$A59)*(Table2[[Event]:[Event]]="Appt")),"APPT",IF(SUMPRODUCT((Table2[[Start Date]:[Start Date]]&lt;=AD$5)*(Table2[[Return Date]:[Return Date]]&gt;=AD$5)*(Table2[[Last Name]:[Last Name]]=$A59)*(Table2[[Event]:[Event]]="Bay Orderly")),"BO",IF(SUMPRODUCT((Table2[[Start Date]:[Start Date]]&lt;=AD$5)*(Table2[[Return Date]:[Return Date]]&gt;=AD$5)*(Table2[[Last Name]:[Last Name]]=$A59)*(Table2[[Event]:[Event]]="Training")),"TRN",IF(SUMPRODUCT((Table2[[Start Date]:[Start Date]]&lt;=AD$5)*(Table2[[Return Date]:[Return Date]]&gt;=AD$5)*(Table2[[Last Name]:[Last Name]]=$A59)*(Table2[[Event]:[Event]]="PME")),"PME",IF(SUMPRODUCT((Table2[[Start Date]:[Start Date]]&lt;=AD$5)*(Table2[[Return Date]:[Return Date]]&gt;=AD$5)*(Table2[[Last Name]:[Last Name]]=$A59)*(Table2[[Event]:[Event]]="Leave")),"LV","")))))))),0)</f>
        <v/>
      </c>
      <c r="AE59" s="28" t="str">
        <f>IF($A59&lt;&gt;"",IF(SUMPRODUCT((Table2[[Start Date]:[Start Date]]&lt;=AE$5)*(Table2[[Return Date]:[Return Date]]&gt;=AE$5)*(Table2[[Last Name]:[Last Name]]=$A59)*(Table2[[Event]:[Event]]="Deployed")),"DPLY",IF(SUMPRODUCT((Table2[[Start Date]:[Start Date]]&lt;=AE$5)*(Table2[[Return Date]:[Return Date]]&gt;=AE$5)*(Table2[[Last Name]:[Last Name]]=$A59)*(Table2[[Event]:[Event]]="TDY")),"TDY",IF(SUMPRODUCT((Table2[[Start Date]:[Start Date]]&lt;=AE$5)*(Table2[[Return Date]:[Return Date]]&gt;=AE$5)*(Table2[[Last Name]:[Last Name]]=$A59)*(Table2[[Event]:[Event]]="Quarters")),"QTRS",IF(SUMPRODUCT((Table2[[Start Date]:[Start Date]]&lt;=AE$5)*(Table2[[Return Date]:[Return Date]]&gt;=AE$5)*(Table2[[Last Name]:[Last Name]]=$A59)*(Table2[[Event]:[Event]]="Appt")),"APPT",IF(SUMPRODUCT((Table2[[Start Date]:[Start Date]]&lt;=AE$5)*(Table2[[Return Date]:[Return Date]]&gt;=AE$5)*(Table2[[Last Name]:[Last Name]]=$A59)*(Table2[[Event]:[Event]]="Bay Orderly")),"BO",IF(SUMPRODUCT((Table2[[Start Date]:[Start Date]]&lt;=AE$5)*(Table2[[Return Date]:[Return Date]]&gt;=AE$5)*(Table2[[Last Name]:[Last Name]]=$A59)*(Table2[[Event]:[Event]]="Training")),"TRN",IF(SUMPRODUCT((Table2[[Start Date]:[Start Date]]&lt;=AE$5)*(Table2[[Return Date]:[Return Date]]&gt;=AE$5)*(Table2[[Last Name]:[Last Name]]=$A59)*(Table2[[Event]:[Event]]="PME")),"PME",IF(SUMPRODUCT((Table2[[Start Date]:[Start Date]]&lt;=AE$5)*(Table2[[Return Date]:[Return Date]]&gt;=AE$5)*(Table2[[Last Name]:[Last Name]]=$A59)*(Table2[[Event]:[Event]]="Leave")),"LV","")))))))),0)</f>
        <v/>
      </c>
      <c r="AF59" s="28" t="str">
        <f>IF($A59&lt;&gt;"",IF(SUMPRODUCT((Table2[[Start Date]:[Start Date]]&lt;=AF$5)*(Table2[[Return Date]:[Return Date]]&gt;=AF$5)*(Table2[[Last Name]:[Last Name]]=$A59)*(Table2[[Event]:[Event]]="Deployed")),"DPLY",IF(SUMPRODUCT((Table2[[Start Date]:[Start Date]]&lt;=AF$5)*(Table2[[Return Date]:[Return Date]]&gt;=AF$5)*(Table2[[Last Name]:[Last Name]]=$A59)*(Table2[[Event]:[Event]]="TDY")),"TDY",IF(SUMPRODUCT((Table2[[Start Date]:[Start Date]]&lt;=AF$5)*(Table2[[Return Date]:[Return Date]]&gt;=AF$5)*(Table2[[Last Name]:[Last Name]]=$A59)*(Table2[[Event]:[Event]]="Quarters")),"QTRS",IF(SUMPRODUCT((Table2[[Start Date]:[Start Date]]&lt;=AF$5)*(Table2[[Return Date]:[Return Date]]&gt;=AF$5)*(Table2[[Last Name]:[Last Name]]=$A59)*(Table2[[Event]:[Event]]="Appt")),"APPT",IF(SUMPRODUCT((Table2[[Start Date]:[Start Date]]&lt;=AF$5)*(Table2[[Return Date]:[Return Date]]&gt;=AF$5)*(Table2[[Last Name]:[Last Name]]=$A59)*(Table2[[Event]:[Event]]="Bay Orderly")),"BO",IF(SUMPRODUCT((Table2[[Start Date]:[Start Date]]&lt;=AF$5)*(Table2[[Return Date]:[Return Date]]&gt;=AF$5)*(Table2[[Last Name]:[Last Name]]=$A59)*(Table2[[Event]:[Event]]="Training")),"TRN",IF(SUMPRODUCT((Table2[[Start Date]:[Start Date]]&lt;=AF$5)*(Table2[[Return Date]:[Return Date]]&gt;=AF$5)*(Table2[[Last Name]:[Last Name]]=$A59)*(Table2[[Event]:[Event]]="PME")),"PME",IF(SUMPRODUCT((Table2[[Start Date]:[Start Date]]&lt;=AF$5)*(Table2[[Return Date]:[Return Date]]&gt;=AF$5)*(Table2[[Last Name]:[Last Name]]=$A59)*(Table2[[Event]:[Event]]="Leave")),"LV","")))))))),0)</f>
        <v/>
      </c>
      <c r="AG59" s="28" t="str">
        <f>IF($A59&lt;&gt;"",IF(SUMPRODUCT((Table2[[Start Date]:[Start Date]]&lt;=AG$5)*(Table2[[Return Date]:[Return Date]]&gt;=AG$5)*(Table2[[Last Name]:[Last Name]]=$A59)*(Table2[[Event]:[Event]]="Deployed")),"DPLY",IF(SUMPRODUCT((Table2[[Start Date]:[Start Date]]&lt;=AG$5)*(Table2[[Return Date]:[Return Date]]&gt;=AG$5)*(Table2[[Last Name]:[Last Name]]=$A59)*(Table2[[Event]:[Event]]="TDY")),"TDY",IF(SUMPRODUCT((Table2[[Start Date]:[Start Date]]&lt;=AG$5)*(Table2[[Return Date]:[Return Date]]&gt;=AG$5)*(Table2[[Last Name]:[Last Name]]=$A59)*(Table2[[Event]:[Event]]="Quarters")),"QTRS",IF(SUMPRODUCT((Table2[[Start Date]:[Start Date]]&lt;=AG$5)*(Table2[[Return Date]:[Return Date]]&gt;=AG$5)*(Table2[[Last Name]:[Last Name]]=$A59)*(Table2[[Event]:[Event]]="Appt")),"APPT",IF(SUMPRODUCT((Table2[[Start Date]:[Start Date]]&lt;=AG$5)*(Table2[[Return Date]:[Return Date]]&gt;=AG$5)*(Table2[[Last Name]:[Last Name]]=$A59)*(Table2[[Event]:[Event]]="Bay Orderly")),"BO",IF(SUMPRODUCT((Table2[[Start Date]:[Start Date]]&lt;=AG$5)*(Table2[[Return Date]:[Return Date]]&gt;=AG$5)*(Table2[[Last Name]:[Last Name]]=$A59)*(Table2[[Event]:[Event]]="Training")),"TRN",IF(SUMPRODUCT((Table2[[Start Date]:[Start Date]]&lt;=AG$5)*(Table2[[Return Date]:[Return Date]]&gt;=AG$5)*(Table2[[Last Name]:[Last Name]]=$A59)*(Table2[[Event]:[Event]]="PME")),"PME",IF(SUMPRODUCT((Table2[[Start Date]:[Start Date]]&lt;=AG$5)*(Table2[[Return Date]:[Return Date]]&gt;=AG$5)*(Table2[[Last Name]:[Last Name]]=$A59)*(Table2[[Event]:[Event]]="Leave")),"LV","")))))))),0)</f>
        <v/>
      </c>
      <c r="AH59" s="28" t="str">
        <f>IF($A59&lt;&gt;"",IF(SUMPRODUCT((Table2[[Start Date]:[Start Date]]&lt;=AH$5)*(Table2[[Return Date]:[Return Date]]&gt;=AH$5)*(Table2[[Last Name]:[Last Name]]=$A59)*(Table2[[Event]:[Event]]="Deployed")),"DPLY",IF(SUMPRODUCT((Table2[[Start Date]:[Start Date]]&lt;=AH$5)*(Table2[[Return Date]:[Return Date]]&gt;=AH$5)*(Table2[[Last Name]:[Last Name]]=$A59)*(Table2[[Event]:[Event]]="TDY")),"TDY",IF(SUMPRODUCT((Table2[[Start Date]:[Start Date]]&lt;=AH$5)*(Table2[[Return Date]:[Return Date]]&gt;=AH$5)*(Table2[[Last Name]:[Last Name]]=$A59)*(Table2[[Event]:[Event]]="Quarters")),"QTRS",IF(SUMPRODUCT((Table2[[Start Date]:[Start Date]]&lt;=AH$5)*(Table2[[Return Date]:[Return Date]]&gt;=AH$5)*(Table2[[Last Name]:[Last Name]]=$A59)*(Table2[[Event]:[Event]]="Appt")),"APPT",IF(SUMPRODUCT((Table2[[Start Date]:[Start Date]]&lt;=AH$5)*(Table2[[Return Date]:[Return Date]]&gt;=AH$5)*(Table2[[Last Name]:[Last Name]]=$A59)*(Table2[[Event]:[Event]]="Bay Orderly")),"BO",IF(SUMPRODUCT((Table2[[Start Date]:[Start Date]]&lt;=AH$5)*(Table2[[Return Date]:[Return Date]]&gt;=AH$5)*(Table2[[Last Name]:[Last Name]]=$A59)*(Table2[[Event]:[Event]]="Training")),"TRN",IF(SUMPRODUCT((Table2[[Start Date]:[Start Date]]&lt;=AH$5)*(Table2[[Return Date]:[Return Date]]&gt;=AH$5)*(Table2[[Last Name]:[Last Name]]=$A59)*(Table2[[Event]:[Event]]="PME")),"PME",IF(SUMPRODUCT((Table2[[Start Date]:[Start Date]]&lt;=AH$5)*(Table2[[Return Date]:[Return Date]]&gt;=AH$5)*(Table2[[Last Name]:[Last Name]]=$A59)*(Table2[[Event]:[Event]]="Leave")),"LV","")))))))),0)</f>
        <v/>
      </c>
      <c r="AI59" s="61" t="str">
        <f>IF($A59&lt;&gt;"",IF(SUMPRODUCT((Table2[[Start Date]:[Start Date]]&lt;=AI$5)*(Table2[[Return Date]:[Return Date]]&gt;=AI$5)*(Table2[[Last Name]:[Last Name]]=$A59)*(Table2[[Event]:[Event]]="Deployed")),"DPLY",IF(SUMPRODUCT((Table2[[Start Date]:[Start Date]]&lt;=AI$5)*(Table2[[Return Date]:[Return Date]]&gt;=AI$5)*(Table2[[Last Name]:[Last Name]]=$A59)*(Table2[[Event]:[Event]]="TDY")),"TDY",IF(SUMPRODUCT((Table2[[Start Date]:[Start Date]]&lt;=AI$5)*(Table2[[Return Date]:[Return Date]]&gt;=AI$5)*(Table2[[Last Name]:[Last Name]]=$A59)*(Table2[[Event]:[Event]]="Quarters")),"QTRS",IF(SUMPRODUCT((Table2[[Start Date]:[Start Date]]&lt;=AI$5)*(Table2[[Return Date]:[Return Date]]&gt;=AI$5)*(Table2[[Last Name]:[Last Name]]=$A59)*(Table2[[Event]:[Event]]="Appt")),"APPT",IF(SUMPRODUCT((Table2[[Start Date]:[Start Date]]&lt;=AI$5)*(Table2[[Return Date]:[Return Date]]&gt;=AI$5)*(Table2[[Last Name]:[Last Name]]=$A59)*(Table2[[Event]:[Event]]="Bay Orderly")),"BO",IF(SUMPRODUCT((Table2[[Start Date]:[Start Date]]&lt;=AI$5)*(Table2[[Return Date]:[Return Date]]&gt;=AI$5)*(Table2[[Last Name]:[Last Name]]=$A59)*(Table2[[Event]:[Event]]="Training")),"TRN",IF(SUMPRODUCT((Table2[[Start Date]:[Start Date]]&lt;=AI$5)*(Table2[[Return Date]:[Return Date]]&gt;=AI$5)*(Table2[[Last Name]:[Last Name]]=$A59)*(Table2[[Event]:[Event]]="PME")),"PME",IF(SUMPRODUCT((Table2[[Start Date]:[Start Date]]&lt;=AI$5)*(Table2[[Return Date]:[Return Date]]&gt;=AI$5)*(Table2[[Last Name]:[Last Name]]=$A59)*(Table2[[Event]:[Event]]="Leave")),"LV","")))))))),0)</f>
        <v/>
      </c>
    </row>
    <row r="60" spans="1:35" x14ac:dyDescent="0.25">
      <c r="A60" s="74" t="s">
        <v>48</v>
      </c>
      <c r="B60" s="75" t="str">
        <f>IFERROR(INDEX(Table3[Rank],MATCH('Flight Schedule'!A60,Names,0)),"")</f>
        <v>TSgt</v>
      </c>
      <c r="C60" s="76">
        <f>_xlfn.IFNA(INDEX(Table3[Skill Level],MATCH($A60,Table3[Last Name],0)),"")</f>
        <v>7</v>
      </c>
      <c r="D60" s="77">
        <f>_xlfn.IFNA(INDEX(Table3[Deros],MATCH('Flight Schedule'!$A60,Table3[Last Name],0)),"")</f>
        <v>45107</v>
      </c>
      <c r="E60" s="28" t="str">
        <f>IF($A60&lt;&gt;"",IF(SUMPRODUCT((Table2[[Start Date]:[Start Date]]&lt;=E$5)*(Table2[[Return Date]:[Return Date]]&gt;=E$5)*(Table2[[Last Name]:[Last Name]]=$A60)*(Table2[[Event]:[Event]]="Deployed")),"DPLY",IF(SUMPRODUCT((Table2[[Start Date]:[Start Date]]&lt;=E$5)*(Table2[[Return Date]:[Return Date]]&gt;=E$5)*(Table2[[Last Name]:[Last Name]]=$A60)*(Table2[[Event]:[Event]]="TDY")),"TDY",IF(SUMPRODUCT((Table2[[Start Date]:[Start Date]]&lt;=E$5)*(Table2[[Return Date]:[Return Date]]&gt;=E$5)*(Table2[[Last Name]:[Last Name]]=$A60)*(Table2[[Event]:[Event]]="Quarters")),"QTRS",IF(SUMPRODUCT((Table2[[Start Date]:[Start Date]]&lt;=E$5)*(Table2[[Return Date]:[Return Date]]&gt;=E$5)*(Table2[[Last Name]:[Last Name]]=$A60)*(Table2[[Event]:[Event]]="Appt")),"APPT",IF(SUMPRODUCT((Table2[[Start Date]:[Start Date]]&lt;=E$5)*(Table2[[Return Date]:[Return Date]]&gt;=E$5)*(Table2[[Last Name]:[Last Name]]=$A60)*(Table2[[Event]:[Event]]="Bay Orderly")),"BO",IF(SUMPRODUCT((Table2[[Start Date]:[Start Date]]&lt;=E$5)*(Table2[[Return Date]:[Return Date]]&gt;=E$5)*(Table2[[Last Name]:[Last Name]]=$A60)*(Table2[[Event]:[Event]]="Training")),"TRN",IF(SUMPRODUCT((Table2[[Start Date]:[Start Date]]&lt;=E$5)*(Table2[[Return Date]:[Return Date]]&gt;=E$5)*(Table2[[Last Name]:[Last Name]]=$A60)*(Table2[[Event]:[Event]]="PME")),"PME",IF(SUMPRODUCT((Table2[[Start Date]:[Start Date]]&lt;=E$5)*(Table2[[Return Date]:[Return Date]]&gt;=E$5)*(Table2[[Last Name]:[Last Name]]=$A60)*(Table2[[Event]:[Event]]="Leave")),"LV","")))))))),0)</f>
        <v>LV</v>
      </c>
      <c r="F60" s="28" t="str">
        <f>IF($A60&lt;&gt;"",IF(SUMPRODUCT((Table2[[Start Date]:[Start Date]]&lt;=F$5)*(Table2[[Return Date]:[Return Date]]&gt;=F$5)*(Table2[[Last Name]:[Last Name]]=$A60)*(Table2[[Event]:[Event]]="Deployed")),"DPLY",IF(SUMPRODUCT((Table2[[Start Date]:[Start Date]]&lt;=F$5)*(Table2[[Return Date]:[Return Date]]&gt;=F$5)*(Table2[[Last Name]:[Last Name]]=$A60)*(Table2[[Event]:[Event]]="TDY")),"TDY",IF(SUMPRODUCT((Table2[[Start Date]:[Start Date]]&lt;=F$5)*(Table2[[Return Date]:[Return Date]]&gt;=F$5)*(Table2[[Last Name]:[Last Name]]=$A60)*(Table2[[Event]:[Event]]="Quarters")),"QTRS",IF(SUMPRODUCT((Table2[[Start Date]:[Start Date]]&lt;=F$5)*(Table2[[Return Date]:[Return Date]]&gt;=F$5)*(Table2[[Last Name]:[Last Name]]=$A60)*(Table2[[Event]:[Event]]="Appt")),"APPT",IF(SUMPRODUCT((Table2[[Start Date]:[Start Date]]&lt;=F$5)*(Table2[[Return Date]:[Return Date]]&gt;=F$5)*(Table2[[Last Name]:[Last Name]]=$A60)*(Table2[[Event]:[Event]]="Bay Orderly")),"BO",IF(SUMPRODUCT((Table2[[Start Date]:[Start Date]]&lt;=F$5)*(Table2[[Return Date]:[Return Date]]&gt;=F$5)*(Table2[[Last Name]:[Last Name]]=$A60)*(Table2[[Event]:[Event]]="Training")),"TRN",IF(SUMPRODUCT((Table2[[Start Date]:[Start Date]]&lt;=F$5)*(Table2[[Return Date]:[Return Date]]&gt;=F$5)*(Table2[[Last Name]:[Last Name]]=$A60)*(Table2[[Event]:[Event]]="PME")),"PME",IF(SUMPRODUCT((Table2[[Start Date]:[Start Date]]&lt;=F$5)*(Table2[[Return Date]:[Return Date]]&gt;=F$5)*(Table2[[Last Name]:[Last Name]]=$A60)*(Table2[[Event]:[Event]]="Leave")),"LV","")))))))),0)</f>
        <v>LV</v>
      </c>
      <c r="G60" s="28" t="str">
        <f>IF($A60&lt;&gt;"",IF(SUMPRODUCT((Table2[[Start Date]:[Start Date]]&lt;=G$5)*(Table2[[Return Date]:[Return Date]]&gt;=G$5)*(Table2[[Last Name]:[Last Name]]=$A60)*(Table2[[Event]:[Event]]="Deployed")),"DPLY",IF(SUMPRODUCT((Table2[[Start Date]:[Start Date]]&lt;=G$5)*(Table2[[Return Date]:[Return Date]]&gt;=G$5)*(Table2[[Last Name]:[Last Name]]=$A60)*(Table2[[Event]:[Event]]="TDY")),"TDY",IF(SUMPRODUCT((Table2[[Start Date]:[Start Date]]&lt;=G$5)*(Table2[[Return Date]:[Return Date]]&gt;=G$5)*(Table2[[Last Name]:[Last Name]]=$A60)*(Table2[[Event]:[Event]]="Quarters")),"QTRS",IF(SUMPRODUCT((Table2[[Start Date]:[Start Date]]&lt;=G$5)*(Table2[[Return Date]:[Return Date]]&gt;=G$5)*(Table2[[Last Name]:[Last Name]]=$A60)*(Table2[[Event]:[Event]]="Appt")),"APPT",IF(SUMPRODUCT((Table2[[Start Date]:[Start Date]]&lt;=G$5)*(Table2[[Return Date]:[Return Date]]&gt;=G$5)*(Table2[[Last Name]:[Last Name]]=$A60)*(Table2[[Event]:[Event]]="Bay Orderly")),"BO",IF(SUMPRODUCT((Table2[[Start Date]:[Start Date]]&lt;=G$5)*(Table2[[Return Date]:[Return Date]]&gt;=G$5)*(Table2[[Last Name]:[Last Name]]=$A60)*(Table2[[Event]:[Event]]="Training")),"TRN",IF(SUMPRODUCT((Table2[[Start Date]:[Start Date]]&lt;=G$5)*(Table2[[Return Date]:[Return Date]]&gt;=G$5)*(Table2[[Last Name]:[Last Name]]=$A60)*(Table2[[Event]:[Event]]="PME")),"PME",IF(SUMPRODUCT((Table2[[Start Date]:[Start Date]]&lt;=G$5)*(Table2[[Return Date]:[Return Date]]&gt;=G$5)*(Table2[[Last Name]:[Last Name]]=$A60)*(Table2[[Event]:[Event]]="Leave")),"LV","")))))))),0)</f>
        <v>LV</v>
      </c>
      <c r="H60" s="28" t="str">
        <f>IF($A60&lt;&gt;"",IF(SUMPRODUCT((Table2[[Start Date]:[Start Date]]&lt;=H$5)*(Table2[[Return Date]:[Return Date]]&gt;=H$5)*(Table2[[Last Name]:[Last Name]]=$A60)*(Table2[[Event]:[Event]]="Deployed")),"DPLY",IF(SUMPRODUCT((Table2[[Start Date]:[Start Date]]&lt;=H$5)*(Table2[[Return Date]:[Return Date]]&gt;=H$5)*(Table2[[Last Name]:[Last Name]]=$A60)*(Table2[[Event]:[Event]]="TDY")),"TDY",IF(SUMPRODUCT((Table2[[Start Date]:[Start Date]]&lt;=H$5)*(Table2[[Return Date]:[Return Date]]&gt;=H$5)*(Table2[[Last Name]:[Last Name]]=$A60)*(Table2[[Event]:[Event]]="Quarters")),"QTRS",IF(SUMPRODUCT((Table2[[Start Date]:[Start Date]]&lt;=H$5)*(Table2[[Return Date]:[Return Date]]&gt;=H$5)*(Table2[[Last Name]:[Last Name]]=$A60)*(Table2[[Event]:[Event]]="Appt")),"APPT",IF(SUMPRODUCT((Table2[[Start Date]:[Start Date]]&lt;=H$5)*(Table2[[Return Date]:[Return Date]]&gt;=H$5)*(Table2[[Last Name]:[Last Name]]=$A60)*(Table2[[Event]:[Event]]="Bay Orderly")),"BO",IF(SUMPRODUCT((Table2[[Start Date]:[Start Date]]&lt;=H$5)*(Table2[[Return Date]:[Return Date]]&gt;=H$5)*(Table2[[Last Name]:[Last Name]]=$A60)*(Table2[[Event]:[Event]]="Training")),"TRN",IF(SUMPRODUCT((Table2[[Start Date]:[Start Date]]&lt;=H$5)*(Table2[[Return Date]:[Return Date]]&gt;=H$5)*(Table2[[Last Name]:[Last Name]]=$A60)*(Table2[[Event]:[Event]]="PME")),"PME",IF(SUMPRODUCT((Table2[[Start Date]:[Start Date]]&lt;=H$5)*(Table2[[Return Date]:[Return Date]]&gt;=H$5)*(Table2[[Last Name]:[Last Name]]=$A60)*(Table2[[Event]:[Event]]="Leave")),"LV","")))))))),0)</f>
        <v>LV</v>
      </c>
      <c r="I60" s="28" t="str">
        <f>IF($A60&lt;&gt;"",IF(SUMPRODUCT((Table2[[Start Date]:[Start Date]]&lt;=I$5)*(Table2[[Return Date]:[Return Date]]&gt;=I$5)*(Table2[[Last Name]:[Last Name]]=$A60)*(Table2[[Event]:[Event]]="Deployed")),"DPLY",IF(SUMPRODUCT((Table2[[Start Date]:[Start Date]]&lt;=I$5)*(Table2[[Return Date]:[Return Date]]&gt;=I$5)*(Table2[[Last Name]:[Last Name]]=$A60)*(Table2[[Event]:[Event]]="TDY")),"TDY",IF(SUMPRODUCT((Table2[[Start Date]:[Start Date]]&lt;=I$5)*(Table2[[Return Date]:[Return Date]]&gt;=I$5)*(Table2[[Last Name]:[Last Name]]=$A60)*(Table2[[Event]:[Event]]="Quarters")),"QTRS",IF(SUMPRODUCT((Table2[[Start Date]:[Start Date]]&lt;=I$5)*(Table2[[Return Date]:[Return Date]]&gt;=I$5)*(Table2[[Last Name]:[Last Name]]=$A60)*(Table2[[Event]:[Event]]="Appt")),"APPT",IF(SUMPRODUCT((Table2[[Start Date]:[Start Date]]&lt;=I$5)*(Table2[[Return Date]:[Return Date]]&gt;=I$5)*(Table2[[Last Name]:[Last Name]]=$A60)*(Table2[[Event]:[Event]]="Bay Orderly")),"BO",IF(SUMPRODUCT((Table2[[Start Date]:[Start Date]]&lt;=I$5)*(Table2[[Return Date]:[Return Date]]&gt;=I$5)*(Table2[[Last Name]:[Last Name]]=$A60)*(Table2[[Event]:[Event]]="Training")),"TRN",IF(SUMPRODUCT((Table2[[Start Date]:[Start Date]]&lt;=I$5)*(Table2[[Return Date]:[Return Date]]&gt;=I$5)*(Table2[[Last Name]:[Last Name]]=$A60)*(Table2[[Event]:[Event]]="PME")),"PME",IF(SUMPRODUCT((Table2[[Start Date]:[Start Date]]&lt;=I$5)*(Table2[[Return Date]:[Return Date]]&gt;=I$5)*(Table2[[Last Name]:[Last Name]]=$A60)*(Table2[[Event]:[Event]]="Leave")),"LV","")))))))),0)</f>
        <v>LV</v>
      </c>
      <c r="J60" s="28" t="str">
        <f>IF($A60&lt;&gt;"",IF(SUMPRODUCT((Table2[[Start Date]:[Start Date]]&lt;=J$5)*(Table2[[Return Date]:[Return Date]]&gt;=J$5)*(Table2[[Last Name]:[Last Name]]=$A60)*(Table2[[Event]:[Event]]="Deployed")),"DPLY",IF(SUMPRODUCT((Table2[[Start Date]:[Start Date]]&lt;=J$5)*(Table2[[Return Date]:[Return Date]]&gt;=J$5)*(Table2[[Last Name]:[Last Name]]=$A60)*(Table2[[Event]:[Event]]="TDY")),"TDY",IF(SUMPRODUCT((Table2[[Start Date]:[Start Date]]&lt;=J$5)*(Table2[[Return Date]:[Return Date]]&gt;=J$5)*(Table2[[Last Name]:[Last Name]]=$A60)*(Table2[[Event]:[Event]]="Quarters")),"QTRS",IF(SUMPRODUCT((Table2[[Start Date]:[Start Date]]&lt;=J$5)*(Table2[[Return Date]:[Return Date]]&gt;=J$5)*(Table2[[Last Name]:[Last Name]]=$A60)*(Table2[[Event]:[Event]]="Appt")),"APPT",IF(SUMPRODUCT((Table2[[Start Date]:[Start Date]]&lt;=J$5)*(Table2[[Return Date]:[Return Date]]&gt;=J$5)*(Table2[[Last Name]:[Last Name]]=$A60)*(Table2[[Event]:[Event]]="Bay Orderly")),"BO",IF(SUMPRODUCT((Table2[[Start Date]:[Start Date]]&lt;=J$5)*(Table2[[Return Date]:[Return Date]]&gt;=J$5)*(Table2[[Last Name]:[Last Name]]=$A60)*(Table2[[Event]:[Event]]="Training")),"TRN",IF(SUMPRODUCT((Table2[[Start Date]:[Start Date]]&lt;=J$5)*(Table2[[Return Date]:[Return Date]]&gt;=J$5)*(Table2[[Last Name]:[Last Name]]=$A60)*(Table2[[Event]:[Event]]="PME")),"PME",IF(SUMPRODUCT((Table2[[Start Date]:[Start Date]]&lt;=J$5)*(Table2[[Return Date]:[Return Date]]&gt;=J$5)*(Table2[[Last Name]:[Last Name]]=$A60)*(Table2[[Event]:[Event]]="Leave")),"LV","")))))))),0)</f>
        <v>LV</v>
      </c>
      <c r="K60" s="28"/>
      <c r="L60" s="28"/>
      <c r="M60" s="28"/>
      <c r="N60" s="28" t="str">
        <f>IF($A60&lt;&gt;"",IF(SUMPRODUCT((Table2[[Start Date]:[Start Date]]&lt;=N$5)*(Table2[[Return Date]:[Return Date]]&gt;=N$5)*(Table2[[Last Name]:[Last Name]]=$A60)*(Table2[[Event]:[Event]]="Deployed")),"DPLY",IF(SUMPRODUCT((Table2[[Start Date]:[Start Date]]&lt;=N$5)*(Table2[[Return Date]:[Return Date]]&gt;=N$5)*(Table2[[Last Name]:[Last Name]]=$A60)*(Table2[[Event]:[Event]]="TDY")),"TDY",IF(SUMPRODUCT((Table2[[Start Date]:[Start Date]]&lt;=N$5)*(Table2[[Return Date]:[Return Date]]&gt;=N$5)*(Table2[[Last Name]:[Last Name]]=$A60)*(Table2[[Event]:[Event]]="Quarters")),"QTRS",IF(SUMPRODUCT((Table2[[Start Date]:[Start Date]]&lt;=N$5)*(Table2[[Return Date]:[Return Date]]&gt;=N$5)*(Table2[[Last Name]:[Last Name]]=$A60)*(Table2[[Event]:[Event]]="Appt")),"APPT",IF(SUMPRODUCT((Table2[[Start Date]:[Start Date]]&lt;=N$5)*(Table2[[Return Date]:[Return Date]]&gt;=N$5)*(Table2[[Last Name]:[Last Name]]=$A60)*(Table2[[Event]:[Event]]="Bay Orderly")),"BO",IF(SUMPRODUCT((Table2[[Start Date]:[Start Date]]&lt;=N$5)*(Table2[[Return Date]:[Return Date]]&gt;=N$5)*(Table2[[Last Name]:[Last Name]]=$A60)*(Table2[[Event]:[Event]]="Training")),"TRN",IF(SUMPRODUCT((Table2[[Start Date]:[Start Date]]&lt;=N$5)*(Table2[[Return Date]:[Return Date]]&gt;=N$5)*(Table2[[Last Name]:[Last Name]]=$A60)*(Table2[[Event]:[Event]]="PME")),"PME",IF(SUMPRODUCT((Table2[[Start Date]:[Start Date]]&lt;=N$5)*(Table2[[Return Date]:[Return Date]]&gt;=N$5)*(Table2[[Last Name]:[Last Name]]=$A60)*(Table2[[Event]:[Event]]="Leave")),"LV","")))))))),0)</f>
        <v>LV</v>
      </c>
      <c r="O60" s="28" t="str">
        <f>IF($A60&lt;&gt;"",IF(SUMPRODUCT((Table2[[Start Date]:[Start Date]]&lt;=O$5)*(Table2[[Return Date]:[Return Date]]&gt;=O$5)*(Table2[[Last Name]:[Last Name]]=$A60)*(Table2[[Event]:[Event]]="Deployed")),"DPLY",IF(SUMPRODUCT((Table2[[Start Date]:[Start Date]]&lt;=O$5)*(Table2[[Return Date]:[Return Date]]&gt;=O$5)*(Table2[[Last Name]:[Last Name]]=$A60)*(Table2[[Event]:[Event]]="TDY")),"TDY",IF(SUMPRODUCT((Table2[[Start Date]:[Start Date]]&lt;=O$5)*(Table2[[Return Date]:[Return Date]]&gt;=O$5)*(Table2[[Last Name]:[Last Name]]=$A60)*(Table2[[Event]:[Event]]="Quarters")),"QTRS",IF(SUMPRODUCT((Table2[[Start Date]:[Start Date]]&lt;=O$5)*(Table2[[Return Date]:[Return Date]]&gt;=O$5)*(Table2[[Last Name]:[Last Name]]=$A60)*(Table2[[Event]:[Event]]="Appt")),"APPT",IF(SUMPRODUCT((Table2[[Start Date]:[Start Date]]&lt;=O$5)*(Table2[[Return Date]:[Return Date]]&gt;=O$5)*(Table2[[Last Name]:[Last Name]]=$A60)*(Table2[[Event]:[Event]]="Bay Orderly")),"BO",IF(SUMPRODUCT((Table2[[Start Date]:[Start Date]]&lt;=O$5)*(Table2[[Return Date]:[Return Date]]&gt;=O$5)*(Table2[[Last Name]:[Last Name]]=$A60)*(Table2[[Event]:[Event]]="Training")),"TRN",IF(SUMPRODUCT((Table2[[Start Date]:[Start Date]]&lt;=O$5)*(Table2[[Return Date]:[Return Date]]&gt;=O$5)*(Table2[[Last Name]:[Last Name]]=$A60)*(Table2[[Event]:[Event]]="PME")),"PME",IF(SUMPRODUCT((Table2[[Start Date]:[Start Date]]&lt;=O$5)*(Table2[[Return Date]:[Return Date]]&gt;=O$5)*(Table2[[Last Name]:[Last Name]]=$A60)*(Table2[[Event]:[Event]]="Leave")),"LV","")))))))),0)</f>
        <v>LV</v>
      </c>
      <c r="P60" s="28" t="str">
        <f>IF($A60&lt;&gt;"",IF(SUMPRODUCT((Table2[[Start Date]:[Start Date]]&lt;=P$5)*(Table2[[Return Date]:[Return Date]]&gt;=P$5)*(Table2[[Last Name]:[Last Name]]=$A60)*(Table2[[Event]:[Event]]="Deployed")),"DPLY",IF(SUMPRODUCT((Table2[[Start Date]:[Start Date]]&lt;=P$5)*(Table2[[Return Date]:[Return Date]]&gt;=P$5)*(Table2[[Last Name]:[Last Name]]=$A60)*(Table2[[Event]:[Event]]="TDY")),"TDY",IF(SUMPRODUCT((Table2[[Start Date]:[Start Date]]&lt;=P$5)*(Table2[[Return Date]:[Return Date]]&gt;=P$5)*(Table2[[Last Name]:[Last Name]]=$A60)*(Table2[[Event]:[Event]]="Quarters")),"QTRS",IF(SUMPRODUCT((Table2[[Start Date]:[Start Date]]&lt;=P$5)*(Table2[[Return Date]:[Return Date]]&gt;=P$5)*(Table2[[Last Name]:[Last Name]]=$A60)*(Table2[[Event]:[Event]]="Appt")),"APPT",IF(SUMPRODUCT((Table2[[Start Date]:[Start Date]]&lt;=P$5)*(Table2[[Return Date]:[Return Date]]&gt;=P$5)*(Table2[[Last Name]:[Last Name]]=$A60)*(Table2[[Event]:[Event]]="Bay Orderly")),"BO",IF(SUMPRODUCT((Table2[[Start Date]:[Start Date]]&lt;=P$5)*(Table2[[Return Date]:[Return Date]]&gt;=P$5)*(Table2[[Last Name]:[Last Name]]=$A60)*(Table2[[Event]:[Event]]="Training")),"TRN",IF(SUMPRODUCT((Table2[[Start Date]:[Start Date]]&lt;=P$5)*(Table2[[Return Date]:[Return Date]]&gt;=P$5)*(Table2[[Last Name]:[Last Name]]=$A60)*(Table2[[Event]:[Event]]="PME")),"PME",IF(SUMPRODUCT((Table2[[Start Date]:[Start Date]]&lt;=P$5)*(Table2[[Return Date]:[Return Date]]&gt;=P$5)*(Table2[[Last Name]:[Last Name]]=$A60)*(Table2[[Event]:[Event]]="Leave")),"LV","")))))))),0)</f>
        <v>LV</v>
      </c>
      <c r="Q60" s="28" t="str">
        <f>IF($A60&lt;&gt;"",IF(SUMPRODUCT((Table2[[Start Date]:[Start Date]]&lt;=Q$5)*(Table2[[Return Date]:[Return Date]]&gt;=Q$5)*(Table2[[Last Name]:[Last Name]]=$A60)*(Table2[[Event]:[Event]]="Deployed")),"DPLY",IF(SUMPRODUCT((Table2[[Start Date]:[Start Date]]&lt;=Q$5)*(Table2[[Return Date]:[Return Date]]&gt;=Q$5)*(Table2[[Last Name]:[Last Name]]=$A60)*(Table2[[Event]:[Event]]="TDY")),"TDY",IF(SUMPRODUCT((Table2[[Start Date]:[Start Date]]&lt;=Q$5)*(Table2[[Return Date]:[Return Date]]&gt;=Q$5)*(Table2[[Last Name]:[Last Name]]=$A60)*(Table2[[Event]:[Event]]="Quarters")),"QTRS",IF(SUMPRODUCT((Table2[[Start Date]:[Start Date]]&lt;=Q$5)*(Table2[[Return Date]:[Return Date]]&gt;=Q$5)*(Table2[[Last Name]:[Last Name]]=$A60)*(Table2[[Event]:[Event]]="Appt")),"APPT",IF(SUMPRODUCT((Table2[[Start Date]:[Start Date]]&lt;=Q$5)*(Table2[[Return Date]:[Return Date]]&gt;=Q$5)*(Table2[[Last Name]:[Last Name]]=$A60)*(Table2[[Event]:[Event]]="Bay Orderly")),"BO",IF(SUMPRODUCT((Table2[[Start Date]:[Start Date]]&lt;=Q$5)*(Table2[[Return Date]:[Return Date]]&gt;=Q$5)*(Table2[[Last Name]:[Last Name]]=$A60)*(Table2[[Event]:[Event]]="Training")),"TRN",IF(SUMPRODUCT((Table2[[Start Date]:[Start Date]]&lt;=Q$5)*(Table2[[Return Date]:[Return Date]]&gt;=Q$5)*(Table2[[Last Name]:[Last Name]]=$A60)*(Table2[[Event]:[Event]]="PME")),"PME",IF(SUMPRODUCT((Table2[[Start Date]:[Start Date]]&lt;=Q$5)*(Table2[[Return Date]:[Return Date]]&gt;=Q$5)*(Table2[[Last Name]:[Last Name]]=$A60)*(Table2[[Event]:[Event]]="Leave")),"LV","")))))))),0)</f>
        <v>LV</v>
      </c>
      <c r="R60" s="28" t="str">
        <f>IF($A60&lt;&gt;"",IF(SUMPRODUCT((Table2[[Start Date]:[Start Date]]&lt;=R$5)*(Table2[[Return Date]:[Return Date]]&gt;=R$5)*(Table2[[Last Name]:[Last Name]]=$A60)*(Table2[[Event]:[Event]]="Deployed")),"DPLY",IF(SUMPRODUCT((Table2[[Start Date]:[Start Date]]&lt;=R$5)*(Table2[[Return Date]:[Return Date]]&gt;=R$5)*(Table2[[Last Name]:[Last Name]]=$A60)*(Table2[[Event]:[Event]]="TDY")),"TDY",IF(SUMPRODUCT((Table2[[Start Date]:[Start Date]]&lt;=R$5)*(Table2[[Return Date]:[Return Date]]&gt;=R$5)*(Table2[[Last Name]:[Last Name]]=$A60)*(Table2[[Event]:[Event]]="Quarters")),"QTRS",IF(SUMPRODUCT((Table2[[Start Date]:[Start Date]]&lt;=R$5)*(Table2[[Return Date]:[Return Date]]&gt;=R$5)*(Table2[[Last Name]:[Last Name]]=$A60)*(Table2[[Event]:[Event]]="Appt")),"APPT",IF(SUMPRODUCT((Table2[[Start Date]:[Start Date]]&lt;=R$5)*(Table2[[Return Date]:[Return Date]]&gt;=R$5)*(Table2[[Last Name]:[Last Name]]=$A60)*(Table2[[Event]:[Event]]="Bay Orderly")),"BO",IF(SUMPRODUCT((Table2[[Start Date]:[Start Date]]&lt;=R$5)*(Table2[[Return Date]:[Return Date]]&gt;=R$5)*(Table2[[Last Name]:[Last Name]]=$A60)*(Table2[[Event]:[Event]]="Training")),"TRN",IF(SUMPRODUCT((Table2[[Start Date]:[Start Date]]&lt;=R$5)*(Table2[[Return Date]:[Return Date]]&gt;=R$5)*(Table2[[Last Name]:[Last Name]]=$A60)*(Table2[[Event]:[Event]]="PME")),"PME",IF(SUMPRODUCT((Table2[[Start Date]:[Start Date]]&lt;=R$5)*(Table2[[Return Date]:[Return Date]]&gt;=R$5)*(Table2[[Last Name]:[Last Name]]=$A60)*(Table2[[Event]:[Event]]="Leave")),"LV","")))))))),0)</f>
        <v>LV</v>
      </c>
      <c r="S60" s="28" t="str">
        <f>IF($A60&lt;&gt;"",IF(SUMPRODUCT((Table2[[Start Date]:[Start Date]]&lt;=S$5)*(Table2[[Return Date]:[Return Date]]&gt;=S$5)*(Table2[[Last Name]:[Last Name]]=$A60)*(Table2[[Event]:[Event]]="Deployed")),"DPLY",IF(SUMPRODUCT((Table2[[Start Date]:[Start Date]]&lt;=S$5)*(Table2[[Return Date]:[Return Date]]&gt;=S$5)*(Table2[[Last Name]:[Last Name]]=$A60)*(Table2[[Event]:[Event]]="TDY")),"TDY",IF(SUMPRODUCT((Table2[[Start Date]:[Start Date]]&lt;=S$5)*(Table2[[Return Date]:[Return Date]]&gt;=S$5)*(Table2[[Last Name]:[Last Name]]=$A60)*(Table2[[Event]:[Event]]="Quarters")),"QTRS",IF(SUMPRODUCT((Table2[[Start Date]:[Start Date]]&lt;=S$5)*(Table2[[Return Date]:[Return Date]]&gt;=S$5)*(Table2[[Last Name]:[Last Name]]=$A60)*(Table2[[Event]:[Event]]="Appt")),"APPT",IF(SUMPRODUCT((Table2[[Start Date]:[Start Date]]&lt;=S$5)*(Table2[[Return Date]:[Return Date]]&gt;=S$5)*(Table2[[Last Name]:[Last Name]]=$A60)*(Table2[[Event]:[Event]]="Bay Orderly")),"BO",IF(SUMPRODUCT((Table2[[Start Date]:[Start Date]]&lt;=S$5)*(Table2[[Return Date]:[Return Date]]&gt;=S$5)*(Table2[[Last Name]:[Last Name]]=$A60)*(Table2[[Event]:[Event]]="Training")),"TRN",IF(SUMPRODUCT((Table2[[Start Date]:[Start Date]]&lt;=S$5)*(Table2[[Return Date]:[Return Date]]&gt;=S$5)*(Table2[[Last Name]:[Last Name]]=$A60)*(Table2[[Event]:[Event]]="PME")),"PME",IF(SUMPRODUCT((Table2[[Start Date]:[Start Date]]&lt;=S$5)*(Table2[[Return Date]:[Return Date]]&gt;=S$5)*(Table2[[Last Name]:[Last Name]]=$A60)*(Table2[[Event]:[Event]]="Leave")),"LV","")))))))),0)</f>
        <v>LV</v>
      </c>
      <c r="T60" s="28" t="str">
        <f>IF($A60&lt;&gt;"",IF(SUMPRODUCT((Table2[[Start Date]:[Start Date]]&lt;=T$5)*(Table2[[Return Date]:[Return Date]]&gt;=T$5)*(Table2[[Last Name]:[Last Name]]=$A60)*(Table2[[Event]:[Event]]="Deployed")),"DPLY",IF(SUMPRODUCT((Table2[[Start Date]:[Start Date]]&lt;=T$5)*(Table2[[Return Date]:[Return Date]]&gt;=T$5)*(Table2[[Last Name]:[Last Name]]=$A60)*(Table2[[Event]:[Event]]="TDY")),"TDY",IF(SUMPRODUCT((Table2[[Start Date]:[Start Date]]&lt;=T$5)*(Table2[[Return Date]:[Return Date]]&gt;=T$5)*(Table2[[Last Name]:[Last Name]]=$A60)*(Table2[[Event]:[Event]]="Quarters")),"QTRS",IF(SUMPRODUCT((Table2[[Start Date]:[Start Date]]&lt;=T$5)*(Table2[[Return Date]:[Return Date]]&gt;=T$5)*(Table2[[Last Name]:[Last Name]]=$A60)*(Table2[[Event]:[Event]]="Appt")),"APPT",IF(SUMPRODUCT((Table2[[Start Date]:[Start Date]]&lt;=T$5)*(Table2[[Return Date]:[Return Date]]&gt;=T$5)*(Table2[[Last Name]:[Last Name]]=$A60)*(Table2[[Event]:[Event]]="Bay Orderly")),"BO",IF(SUMPRODUCT((Table2[[Start Date]:[Start Date]]&lt;=T$5)*(Table2[[Return Date]:[Return Date]]&gt;=T$5)*(Table2[[Last Name]:[Last Name]]=$A60)*(Table2[[Event]:[Event]]="Training")),"TRN",IF(SUMPRODUCT((Table2[[Start Date]:[Start Date]]&lt;=T$5)*(Table2[[Return Date]:[Return Date]]&gt;=T$5)*(Table2[[Last Name]:[Last Name]]=$A60)*(Table2[[Event]:[Event]]="PME")),"PME",IF(SUMPRODUCT((Table2[[Start Date]:[Start Date]]&lt;=T$5)*(Table2[[Return Date]:[Return Date]]&gt;=T$5)*(Table2[[Last Name]:[Last Name]]=$A60)*(Table2[[Event]:[Event]]="Leave")),"LV","")))))))),0)</f>
        <v>LV</v>
      </c>
      <c r="U60" s="28" t="str">
        <f>IF($A60&lt;&gt;"",IF(SUMPRODUCT((Table2[[Start Date]:[Start Date]]&lt;=U$5)*(Table2[[Return Date]:[Return Date]]&gt;=U$5)*(Table2[[Last Name]:[Last Name]]=$A60)*(Table2[[Event]:[Event]]="Deployed")),"DPLY",IF(SUMPRODUCT((Table2[[Start Date]:[Start Date]]&lt;=U$5)*(Table2[[Return Date]:[Return Date]]&gt;=U$5)*(Table2[[Last Name]:[Last Name]]=$A60)*(Table2[[Event]:[Event]]="TDY")),"TDY",IF(SUMPRODUCT((Table2[[Start Date]:[Start Date]]&lt;=U$5)*(Table2[[Return Date]:[Return Date]]&gt;=U$5)*(Table2[[Last Name]:[Last Name]]=$A60)*(Table2[[Event]:[Event]]="Quarters")),"QTRS",IF(SUMPRODUCT((Table2[[Start Date]:[Start Date]]&lt;=U$5)*(Table2[[Return Date]:[Return Date]]&gt;=U$5)*(Table2[[Last Name]:[Last Name]]=$A60)*(Table2[[Event]:[Event]]="Appt")),"APPT",IF(SUMPRODUCT((Table2[[Start Date]:[Start Date]]&lt;=U$5)*(Table2[[Return Date]:[Return Date]]&gt;=U$5)*(Table2[[Last Name]:[Last Name]]=$A60)*(Table2[[Event]:[Event]]="Bay Orderly")),"BO",IF(SUMPRODUCT((Table2[[Start Date]:[Start Date]]&lt;=U$5)*(Table2[[Return Date]:[Return Date]]&gt;=U$5)*(Table2[[Last Name]:[Last Name]]=$A60)*(Table2[[Event]:[Event]]="Training")),"TRN",IF(SUMPRODUCT((Table2[[Start Date]:[Start Date]]&lt;=U$5)*(Table2[[Return Date]:[Return Date]]&gt;=U$5)*(Table2[[Last Name]:[Last Name]]=$A60)*(Table2[[Event]:[Event]]="PME")),"PME",IF(SUMPRODUCT((Table2[[Start Date]:[Start Date]]&lt;=U$5)*(Table2[[Return Date]:[Return Date]]&gt;=U$5)*(Table2[[Last Name]:[Last Name]]=$A60)*(Table2[[Event]:[Event]]="Leave")),"LV","")))))))),0)</f>
        <v/>
      </c>
      <c r="V60" s="28" t="str">
        <f>IF($A60&lt;&gt;"",IF(SUMPRODUCT((Table2[[Start Date]:[Start Date]]&lt;=V$5)*(Table2[[Return Date]:[Return Date]]&gt;=V$5)*(Table2[[Last Name]:[Last Name]]=$A60)*(Table2[[Event]:[Event]]="Deployed")),"DPLY",IF(SUMPRODUCT((Table2[[Start Date]:[Start Date]]&lt;=V$5)*(Table2[[Return Date]:[Return Date]]&gt;=V$5)*(Table2[[Last Name]:[Last Name]]=$A60)*(Table2[[Event]:[Event]]="TDY")),"TDY",IF(SUMPRODUCT((Table2[[Start Date]:[Start Date]]&lt;=V$5)*(Table2[[Return Date]:[Return Date]]&gt;=V$5)*(Table2[[Last Name]:[Last Name]]=$A60)*(Table2[[Event]:[Event]]="Quarters")),"QTRS",IF(SUMPRODUCT((Table2[[Start Date]:[Start Date]]&lt;=V$5)*(Table2[[Return Date]:[Return Date]]&gt;=V$5)*(Table2[[Last Name]:[Last Name]]=$A60)*(Table2[[Event]:[Event]]="Appt")),"APPT",IF(SUMPRODUCT((Table2[[Start Date]:[Start Date]]&lt;=V$5)*(Table2[[Return Date]:[Return Date]]&gt;=V$5)*(Table2[[Last Name]:[Last Name]]=$A60)*(Table2[[Event]:[Event]]="Bay Orderly")),"BO",IF(SUMPRODUCT((Table2[[Start Date]:[Start Date]]&lt;=V$5)*(Table2[[Return Date]:[Return Date]]&gt;=V$5)*(Table2[[Last Name]:[Last Name]]=$A60)*(Table2[[Event]:[Event]]="Training")),"TRN",IF(SUMPRODUCT((Table2[[Start Date]:[Start Date]]&lt;=V$5)*(Table2[[Return Date]:[Return Date]]&gt;=V$5)*(Table2[[Last Name]:[Last Name]]=$A60)*(Table2[[Event]:[Event]]="PME")),"PME",IF(SUMPRODUCT((Table2[[Start Date]:[Start Date]]&lt;=V$5)*(Table2[[Return Date]:[Return Date]]&gt;=V$5)*(Table2[[Last Name]:[Last Name]]=$A60)*(Table2[[Event]:[Event]]="Leave")),"LV","")))))))),0)</f>
        <v/>
      </c>
      <c r="W60" s="28" t="str">
        <f>IF($A60&lt;&gt;"",IF(SUMPRODUCT((Table2[[Start Date]:[Start Date]]&lt;=W$5)*(Table2[[Return Date]:[Return Date]]&gt;=W$5)*(Table2[[Last Name]:[Last Name]]=$A60)*(Table2[[Event]:[Event]]="Deployed")),"DPLY",IF(SUMPRODUCT((Table2[[Start Date]:[Start Date]]&lt;=W$5)*(Table2[[Return Date]:[Return Date]]&gt;=W$5)*(Table2[[Last Name]:[Last Name]]=$A60)*(Table2[[Event]:[Event]]="TDY")),"TDY",IF(SUMPRODUCT((Table2[[Start Date]:[Start Date]]&lt;=W$5)*(Table2[[Return Date]:[Return Date]]&gt;=W$5)*(Table2[[Last Name]:[Last Name]]=$A60)*(Table2[[Event]:[Event]]="Quarters")),"QTRS",IF(SUMPRODUCT((Table2[[Start Date]:[Start Date]]&lt;=W$5)*(Table2[[Return Date]:[Return Date]]&gt;=W$5)*(Table2[[Last Name]:[Last Name]]=$A60)*(Table2[[Event]:[Event]]="Appt")),"APPT",IF(SUMPRODUCT((Table2[[Start Date]:[Start Date]]&lt;=W$5)*(Table2[[Return Date]:[Return Date]]&gt;=W$5)*(Table2[[Last Name]:[Last Name]]=$A60)*(Table2[[Event]:[Event]]="Bay Orderly")),"BO",IF(SUMPRODUCT((Table2[[Start Date]:[Start Date]]&lt;=W$5)*(Table2[[Return Date]:[Return Date]]&gt;=W$5)*(Table2[[Last Name]:[Last Name]]=$A60)*(Table2[[Event]:[Event]]="Training")),"TRN",IF(SUMPRODUCT((Table2[[Start Date]:[Start Date]]&lt;=W$5)*(Table2[[Return Date]:[Return Date]]&gt;=W$5)*(Table2[[Last Name]:[Last Name]]=$A60)*(Table2[[Event]:[Event]]="PME")),"PME",IF(SUMPRODUCT((Table2[[Start Date]:[Start Date]]&lt;=W$5)*(Table2[[Return Date]:[Return Date]]&gt;=W$5)*(Table2[[Last Name]:[Last Name]]=$A60)*(Table2[[Event]:[Event]]="Leave")),"LV","")))))))),0)</f>
        <v/>
      </c>
      <c r="X60" s="28" t="str">
        <f>IF($A60&lt;&gt;"",IF(SUMPRODUCT((Table2[[Start Date]:[Start Date]]&lt;=X$5)*(Table2[[Return Date]:[Return Date]]&gt;=X$5)*(Table2[[Last Name]:[Last Name]]=$A60)*(Table2[[Event]:[Event]]="Deployed")),"DPLY",IF(SUMPRODUCT((Table2[[Start Date]:[Start Date]]&lt;=X$5)*(Table2[[Return Date]:[Return Date]]&gt;=X$5)*(Table2[[Last Name]:[Last Name]]=$A60)*(Table2[[Event]:[Event]]="TDY")),"TDY",IF(SUMPRODUCT((Table2[[Start Date]:[Start Date]]&lt;=X$5)*(Table2[[Return Date]:[Return Date]]&gt;=X$5)*(Table2[[Last Name]:[Last Name]]=$A60)*(Table2[[Event]:[Event]]="Quarters")),"QTRS",IF(SUMPRODUCT((Table2[[Start Date]:[Start Date]]&lt;=X$5)*(Table2[[Return Date]:[Return Date]]&gt;=X$5)*(Table2[[Last Name]:[Last Name]]=$A60)*(Table2[[Event]:[Event]]="Appt")),"APPT",IF(SUMPRODUCT((Table2[[Start Date]:[Start Date]]&lt;=X$5)*(Table2[[Return Date]:[Return Date]]&gt;=X$5)*(Table2[[Last Name]:[Last Name]]=$A60)*(Table2[[Event]:[Event]]="Bay Orderly")),"BO",IF(SUMPRODUCT((Table2[[Start Date]:[Start Date]]&lt;=X$5)*(Table2[[Return Date]:[Return Date]]&gt;=X$5)*(Table2[[Last Name]:[Last Name]]=$A60)*(Table2[[Event]:[Event]]="Training")),"TRN",IF(SUMPRODUCT((Table2[[Start Date]:[Start Date]]&lt;=X$5)*(Table2[[Return Date]:[Return Date]]&gt;=X$5)*(Table2[[Last Name]:[Last Name]]=$A60)*(Table2[[Event]:[Event]]="PME")),"PME",IF(SUMPRODUCT((Table2[[Start Date]:[Start Date]]&lt;=X$5)*(Table2[[Return Date]:[Return Date]]&gt;=X$5)*(Table2[[Last Name]:[Last Name]]=$A60)*(Table2[[Event]:[Event]]="Leave")),"LV","")))))))),0)</f>
        <v/>
      </c>
      <c r="Y60" s="28" t="str">
        <f>IF($A60&lt;&gt;"",IF(SUMPRODUCT((Table2[[Start Date]:[Start Date]]&lt;=Y$5)*(Table2[[Return Date]:[Return Date]]&gt;=Y$5)*(Table2[[Last Name]:[Last Name]]=$A60)*(Table2[[Event]:[Event]]="Deployed")),"DPLY",IF(SUMPRODUCT((Table2[[Start Date]:[Start Date]]&lt;=Y$5)*(Table2[[Return Date]:[Return Date]]&gt;=Y$5)*(Table2[[Last Name]:[Last Name]]=$A60)*(Table2[[Event]:[Event]]="TDY")),"TDY",IF(SUMPRODUCT((Table2[[Start Date]:[Start Date]]&lt;=Y$5)*(Table2[[Return Date]:[Return Date]]&gt;=Y$5)*(Table2[[Last Name]:[Last Name]]=$A60)*(Table2[[Event]:[Event]]="Quarters")),"QTRS",IF(SUMPRODUCT((Table2[[Start Date]:[Start Date]]&lt;=Y$5)*(Table2[[Return Date]:[Return Date]]&gt;=Y$5)*(Table2[[Last Name]:[Last Name]]=$A60)*(Table2[[Event]:[Event]]="Appt")),"APPT",IF(SUMPRODUCT((Table2[[Start Date]:[Start Date]]&lt;=Y$5)*(Table2[[Return Date]:[Return Date]]&gt;=Y$5)*(Table2[[Last Name]:[Last Name]]=$A60)*(Table2[[Event]:[Event]]="Bay Orderly")),"BO",IF(SUMPRODUCT((Table2[[Start Date]:[Start Date]]&lt;=Y$5)*(Table2[[Return Date]:[Return Date]]&gt;=Y$5)*(Table2[[Last Name]:[Last Name]]=$A60)*(Table2[[Event]:[Event]]="Training")),"TRN",IF(SUMPRODUCT((Table2[[Start Date]:[Start Date]]&lt;=Y$5)*(Table2[[Return Date]:[Return Date]]&gt;=Y$5)*(Table2[[Last Name]:[Last Name]]=$A60)*(Table2[[Event]:[Event]]="PME")),"PME",IF(SUMPRODUCT((Table2[[Start Date]:[Start Date]]&lt;=Y$5)*(Table2[[Return Date]:[Return Date]]&gt;=Y$5)*(Table2[[Last Name]:[Last Name]]=$A60)*(Table2[[Event]:[Event]]="Leave")),"LV","")))))))),0)</f>
        <v/>
      </c>
      <c r="Z60" s="28" t="str">
        <f>IF($A60&lt;&gt;"",IF(SUMPRODUCT((Table2[[Start Date]:[Start Date]]&lt;=Z$5)*(Table2[[Return Date]:[Return Date]]&gt;=Z$5)*(Table2[[Last Name]:[Last Name]]=$A60)*(Table2[[Event]:[Event]]="Deployed")),"DPLY",IF(SUMPRODUCT((Table2[[Start Date]:[Start Date]]&lt;=Z$5)*(Table2[[Return Date]:[Return Date]]&gt;=Z$5)*(Table2[[Last Name]:[Last Name]]=$A60)*(Table2[[Event]:[Event]]="TDY")),"TDY",IF(SUMPRODUCT((Table2[[Start Date]:[Start Date]]&lt;=Z$5)*(Table2[[Return Date]:[Return Date]]&gt;=Z$5)*(Table2[[Last Name]:[Last Name]]=$A60)*(Table2[[Event]:[Event]]="Quarters")),"QTRS",IF(SUMPRODUCT((Table2[[Start Date]:[Start Date]]&lt;=Z$5)*(Table2[[Return Date]:[Return Date]]&gt;=Z$5)*(Table2[[Last Name]:[Last Name]]=$A60)*(Table2[[Event]:[Event]]="Appt")),"APPT",IF(SUMPRODUCT((Table2[[Start Date]:[Start Date]]&lt;=Z$5)*(Table2[[Return Date]:[Return Date]]&gt;=Z$5)*(Table2[[Last Name]:[Last Name]]=$A60)*(Table2[[Event]:[Event]]="Bay Orderly")),"BO",IF(SUMPRODUCT((Table2[[Start Date]:[Start Date]]&lt;=Z$5)*(Table2[[Return Date]:[Return Date]]&gt;=Z$5)*(Table2[[Last Name]:[Last Name]]=$A60)*(Table2[[Event]:[Event]]="Training")),"TRN",IF(SUMPRODUCT((Table2[[Start Date]:[Start Date]]&lt;=Z$5)*(Table2[[Return Date]:[Return Date]]&gt;=Z$5)*(Table2[[Last Name]:[Last Name]]=$A60)*(Table2[[Event]:[Event]]="PME")),"PME",IF(SUMPRODUCT((Table2[[Start Date]:[Start Date]]&lt;=Z$5)*(Table2[[Return Date]:[Return Date]]&gt;=Z$5)*(Table2[[Last Name]:[Last Name]]=$A60)*(Table2[[Event]:[Event]]="Leave")),"LV","")))))))),0)</f>
        <v/>
      </c>
      <c r="AA60" s="28" t="str">
        <f>IF($A60&lt;&gt;"",IF(SUMPRODUCT((Table2[[Start Date]:[Start Date]]&lt;=AA$5)*(Table2[[Return Date]:[Return Date]]&gt;=AA$5)*(Table2[[Last Name]:[Last Name]]=$A60)*(Table2[[Event]:[Event]]="Deployed")),"DPLY",IF(SUMPRODUCT((Table2[[Start Date]:[Start Date]]&lt;=AA$5)*(Table2[[Return Date]:[Return Date]]&gt;=AA$5)*(Table2[[Last Name]:[Last Name]]=$A60)*(Table2[[Event]:[Event]]="TDY")),"TDY",IF(SUMPRODUCT((Table2[[Start Date]:[Start Date]]&lt;=AA$5)*(Table2[[Return Date]:[Return Date]]&gt;=AA$5)*(Table2[[Last Name]:[Last Name]]=$A60)*(Table2[[Event]:[Event]]="Quarters")),"QTRS",IF(SUMPRODUCT((Table2[[Start Date]:[Start Date]]&lt;=AA$5)*(Table2[[Return Date]:[Return Date]]&gt;=AA$5)*(Table2[[Last Name]:[Last Name]]=$A60)*(Table2[[Event]:[Event]]="Appt")),"APPT",IF(SUMPRODUCT((Table2[[Start Date]:[Start Date]]&lt;=AA$5)*(Table2[[Return Date]:[Return Date]]&gt;=AA$5)*(Table2[[Last Name]:[Last Name]]=$A60)*(Table2[[Event]:[Event]]="Bay Orderly")),"BO",IF(SUMPRODUCT((Table2[[Start Date]:[Start Date]]&lt;=AA$5)*(Table2[[Return Date]:[Return Date]]&gt;=AA$5)*(Table2[[Last Name]:[Last Name]]=$A60)*(Table2[[Event]:[Event]]="Training")),"TRN",IF(SUMPRODUCT((Table2[[Start Date]:[Start Date]]&lt;=AA$5)*(Table2[[Return Date]:[Return Date]]&gt;=AA$5)*(Table2[[Last Name]:[Last Name]]=$A60)*(Table2[[Event]:[Event]]="PME")),"PME",IF(SUMPRODUCT((Table2[[Start Date]:[Start Date]]&lt;=AA$5)*(Table2[[Return Date]:[Return Date]]&gt;=AA$5)*(Table2[[Last Name]:[Last Name]]=$A60)*(Table2[[Event]:[Event]]="Leave")),"LV","")))))))),0)</f>
        <v/>
      </c>
      <c r="AB60" s="28" t="str">
        <f>IF($A60&lt;&gt;"",IF(SUMPRODUCT((Table2[[Start Date]:[Start Date]]&lt;=AB$5)*(Table2[[Return Date]:[Return Date]]&gt;=AB$5)*(Table2[[Last Name]:[Last Name]]=$A60)*(Table2[[Event]:[Event]]="Deployed")),"DPLY",IF(SUMPRODUCT((Table2[[Start Date]:[Start Date]]&lt;=AB$5)*(Table2[[Return Date]:[Return Date]]&gt;=AB$5)*(Table2[[Last Name]:[Last Name]]=$A60)*(Table2[[Event]:[Event]]="TDY")),"TDY",IF(SUMPRODUCT((Table2[[Start Date]:[Start Date]]&lt;=AB$5)*(Table2[[Return Date]:[Return Date]]&gt;=AB$5)*(Table2[[Last Name]:[Last Name]]=$A60)*(Table2[[Event]:[Event]]="Quarters")),"QTRS",IF(SUMPRODUCT((Table2[[Start Date]:[Start Date]]&lt;=AB$5)*(Table2[[Return Date]:[Return Date]]&gt;=AB$5)*(Table2[[Last Name]:[Last Name]]=$A60)*(Table2[[Event]:[Event]]="Appt")),"APPT",IF(SUMPRODUCT((Table2[[Start Date]:[Start Date]]&lt;=AB$5)*(Table2[[Return Date]:[Return Date]]&gt;=AB$5)*(Table2[[Last Name]:[Last Name]]=$A60)*(Table2[[Event]:[Event]]="Bay Orderly")),"BO",IF(SUMPRODUCT((Table2[[Start Date]:[Start Date]]&lt;=AB$5)*(Table2[[Return Date]:[Return Date]]&gt;=AB$5)*(Table2[[Last Name]:[Last Name]]=$A60)*(Table2[[Event]:[Event]]="Training")),"TRN",IF(SUMPRODUCT((Table2[[Start Date]:[Start Date]]&lt;=AB$5)*(Table2[[Return Date]:[Return Date]]&gt;=AB$5)*(Table2[[Last Name]:[Last Name]]=$A60)*(Table2[[Event]:[Event]]="PME")),"PME",IF(SUMPRODUCT((Table2[[Start Date]:[Start Date]]&lt;=AB$5)*(Table2[[Return Date]:[Return Date]]&gt;=AB$5)*(Table2[[Last Name]:[Last Name]]=$A60)*(Table2[[Event]:[Event]]="Leave")),"LV","")))))))),0)</f>
        <v/>
      </c>
      <c r="AC60" s="28" t="str">
        <f>IF($A60&lt;&gt;"",IF(SUMPRODUCT((Table2[[Start Date]:[Start Date]]&lt;=AC$5)*(Table2[[Return Date]:[Return Date]]&gt;=AC$5)*(Table2[[Last Name]:[Last Name]]=$A60)*(Table2[[Event]:[Event]]="Deployed")),"DPLY",IF(SUMPRODUCT((Table2[[Start Date]:[Start Date]]&lt;=AC$5)*(Table2[[Return Date]:[Return Date]]&gt;=AC$5)*(Table2[[Last Name]:[Last Name]]=$A60)*(Table2[[Event]:[Event]]="TDY")),"TDY",IF(SUMPRODUCT((Table2[[Start Date]:[Start Date]]&lt;=AC$5)*(Table2[[Return Date]:[Return Date]]&gt;=AC$5)*(Table2[[Last Name]:[Last Name]]=$A60)*(Table2[[Event]:[Event]]="Quarters")),"QTRS",IF(SUMPRODUCT((Table2[[Start Date]:[Start Date]]&lt;=AC$5)*(Table2[[Return Date]:[Return Date]]&gt;=AC$5)*(Table2[[Last Name]:[Last Name]]=$A60)*(Table2[[Event]:[Event]]="Appt")),"APPT",IF(SUMPRODUCT((Table2[[Start Date]:[Start Date]]&lt;=AC$5)*(Table2[[Return Date]:[Return Date]]&gt;=AC$5)*(Table2[[Last Name]:[Last Name]]=$A60)*(Table2[[Event]:[Event]]="Bay Orderly")),"BO",IF(SUMPRODUCT((Table2[[Start Date]:[Start Date]]&lt;=AC$5)*(Table2[[Return Date]:[Return Date]]&gt;=AC$5)*(Table2[[Last Name]:[Last Name]]=$A60)*(Table2[[Event]:[Event]]="Training")),"TRN",IF(SUMPRODUCT((Table2[[Start Date]:[Start Date]]&lt;=AC$5)*(Table2[[Return Date]:[Return Date]]&gt;=AC$5)*(Table2[[Last Name]:[Last Name]]=$A60)*(Table2[[Event]:[Event]]="PME")),"PME",IF(SUMPRODUCT((Table2[[Start Date]:[Start Date]]&lt;=AC$5)*(Table2[[Return Date]:[Return Date]]&gt;=AC$5)*(Table2[[Last Name]:[Last Name]]=$A60)*(Table2[[Event]:[Event]]="Leave")),"LV","")))))))),0)</f>
        <v/>
      </c>
      <c r="AD60" s="28" t="str">
        <f>IF($A60&lt;&gt;"",IF(SUMPRODUCT((Table2[[Start Date]:[Start Date]]&lt;=AD$5)*(Table2[[Return Date]:[Return Date]]&gt;=AD$5)*(Table2[[Last Name]:[Last Name]]=$A60)*(Table2[[Event]:[Event]]="Deployed")),"DPLY",IF(SUMPRODUCT((Table2[[Start Date]:[Start Date]]&lt;=AD$5)*(Table2[[Return Date]:[Return Date]]&gt;=AD$5)*(Table2[[Last Name]:[Last Name]]=$A60)*(Table2[[Event]:[Event]]="TDY")),"TDY",IF(SUMPRODUCT((Table2[[Start Date]:[Start Date]]&lt;=AD$5)*(Table2[[Return Date]:[Return Date]]&gt;=AD$5)*(Table2[[Last Name]:[Last Name]]=$A60)*(Table2[[Event]:[Event]]="Quarters")),"QTRS",IF(SUMPRODUCT((Table2[[Start Date]:[Start Date]]&lt;=AD$5)*(Table2[[Return Date]:[Return Date]]&gt;=AD$5)*(Table2[[Last Name]:[Last Name]]=$A60)*(Table2[[Event]:[Event]]="Appt")),"APPT",IF(SUMPRODUCT((Table2[[Start Date]:[Start Date]]&lt;=AD$5)*(Table2[[Return Date]:[Return Date]]&gt;=AD$5)*(Table2[[Last Name]:[Last Name]]=$A60)*(Table2[[Event]:[Event]]="Bay Orderly")),"BO",IF(SUMPRODUCT((Table2[[Start Date]:[Start Date]]&lt;=AD$5)*(Table2[[Return Date]:[Return Date]]&gt;=AD$5)*(Table2[[Last Name]:[Last Name]]=$A60)*(Table2[[Event]:[Event]]="Training")),"TRN",IF(SUMPRODUCT((Table2[[Start Date]:[Start Date]]&lt;=AD$5)*(Table2[[Return Date]:[Return Date]]&gt;=AD$5)*(Table2[[Last Name]:[Last Name]]=$A60)*(Table2[[Event]:[Event]]="PME")),"PME",IF(SUMPRODUCT((Table2[[Start Date]:[Start Date]]&lt;=AD$5)*(Table2[[Return Date]:[Return Date]]&gt;=AD$5)*(Table2[[Last Name]:[Last Name]]=$A60)*(Table2[[Event]:[Event]]="Leave")),"LV","")))))))),0)</f>
        <v/>
      </c>
      <c r="AE60" s="28" t="str">
        <f>IF($A60&lt;&gt;"",IF(SUMPRODUCT((Table2[[Start Date]:[Start Date]]&lt;=AE$5)*(Table2[[Return Date]:[Return Date]]&gt;=AE$5)*(Table2[[Last Name]:[Last Name]]=$A60)*(Table2[[Event]:[Event]]="Deployed")),"DPLY",IF(SUMPRODUCT((Table2[[Start Date]:[Start Date]]&lt;=AE$5)*(Table2[[Return Date]:[Return Date]]&gt;=AE$5)*(Table2[[Last Name]:[Last Name]]=$A60)*(Table2[[Event]:[Event]]="TDY")),"TDY",IF(SUMPRODUCT((Table2[[Start Date]:[Start Date]]&lt;=AE$5)*(Table2[[Return Date]:[Return Date]]&gt;=AE$5)*(Table2[[Last Name]:[Last Name]]=$A60)*(Table2[[Event]:[Event]]="Quarters")),"QTRS",IF(SUMPRODUCT((Table2[[Start Date]:[Start Date]]&lt;=AE$5)*(Table2[[Return Date]:[Return Date]]&gt;=AE$5)*(Table2[[Last Name]:[Last Name]]=$A60)*(Table2[[Event]:[Event]]="Appt")),"APPT",IF(SUMPRODUCT((Table2[[Start Date]:[Start Date]]&lt;=AE$5)*(Table2[[Return Date]:[Return Date]]&gt;=AE$5)*(Table2[[Last Name]:[Last Name]]=$A60)*(Table2[[Event]:[Event]]="Bay Orderly")),"BO",IF(SUMPRODUCT((Table2[[Start Date]:[Start Date]]&lt;=AE$5)*(Table2[[Return Date]:[Return Date]]&gt;=AE$5)*(Table2[[Last Name]:[Last Name]]=$A60)*(Table2[[Event]:[Event]]="Training")),"TRN",IF(SUMPRODUCT((Table2[[Start Date]:[Start Date]]&lt;=AE$5)*(Table2[[Return Date]:[Return Date]]&gt;=AE$5)*(Table2[[Last Name]:[Last Name]]=$A60)*(Table2[[Event]:[Event]]="PME")),"PME",IF(SUMPRODUCT((Table2[[Start Date]:[Start Date]]&lt;=AE$5)*(Table2[[Return Date]:[Return Date]]&gt;=AE$5)*(Table2[[Last Name]:[Last Name]]=$A60)*(Table2[[Event]:[Event]]="Leave")),"LV","")))))))),0)</f>
        <v/>
      </c>
      <c r="AF60" s="28" t="str">
        <f>IF($A60&lt;&gt;"",IF(SUMPRODUCT((Table2[[Start Date]:[Start Date]]&lt;=AF$5)*(Table2[[Return Date]:[Return Date]]&gt;=AF$5)*(Table2[[Last Name]:[Last Name]]=$A60)*(Table2[[Event]:[Event]]="Deployed")),"DPLY",IF(SUMPRODUCT((Table2[[Start Date]:[Start Date]]&lt;=AF$5)*(Table2[[Return Date]:[Return Date]]&gt;=AF$5)*(Table2[[Last Name]:[Last Name]]=$A60)*(Table2[[Event]:[Event]]="TDY")),"TDY",IF(SUMPRODUCT((Table2[[Start Date]:[Start Date]]&lt;=AF$5)*(Table2[[Return Date]:[Return Date]]&gt;=AF$5)*(Table2[[Last Name]:[Last Name]]=$A60)*(Table2[[Event]:[Event]]="Quarters")),"QTRS",IF(SUMPRODUCT((Table2[[Start Date]:[Start Date]]&lt;=AF$5)*(Table2[[Return Date]:[Return Date]]&gt;=AF$5)*(Table2[[Last Name]:[Last Name]]=$A60)*(Table2[[Event]:[Event]]="Appt")),"APPT",IF(SUMPRODUCT((Table2[[Start Date]:[Start Date]]&lt;=AF$5)*(Table2[[Return Date]:[Return Date]]&gt;=AF$5)*(Table2[[Last Name]:[Last Name]]=$A60)*(Table2[[Event]:[Event]]="Bay Orderly")),"BO",IF(SUMPRODUCT((Table2[[Start Date]:[Start Date]]&lt;=AF$5)*(Table2[[Return Date]:[Return Date]]&gt;=AF$5)*(Table2[[Last Name]:[Last Name]]=$A60)*(Table2[[Event]:[Event]]="Training")),"TRN",IF(SUMPRODUCT((Table2[[Start Date]:[Start Date]]&lt;=AF$5)*(Table2[[Return Date]:[Return Date]]&gt;=AF$5)*(Table2[[Last Name]:[Last Name]]=$A60)*(Table2[[Event]:[Event]]="PME")),"PME",IF(SUMPRODUCT((Table2[[Start Date]:[Start Date]]&lt;=AF$5)*(Table2[[Return Date]:[Return Date]]&gt;=AF$5)*(Table2[[Last Name]:[Last Name]]=$A60)*(Table2[[Event]:[Event]]="Leave")),"LV","")))))))),0)</f>
        <v/>
      </c>
      <c r="AG60" s="28" t="str">
        <f>IF($A60&lt;&gt;"",IF(SUMPRODUCT((Table2[[Start Date]:[Start Date]]&lt;=AG$5)*(Table2[[Return Date]:[Return Date]]&gt;=AG$5)*(Table2[[Last Name]:[Last Name]]=$A60)*(Table2[[Event]:[Event]]="Deployed")),"DPLY",IF(SUMPRODUCT((Table2[[Start Date]:[Start Date]]&lt;=AG$5)*(Table2[[Return Date]:[Return Date]]&gt;=AG$5)*(Table2[[Last Name]:[Last Name]]=$A60)*(Table2[[Event]:[Event]]="TDY")),"TDY",IF(SUMPRODUCT((Table2[[Start Date]:[Start Date]]&lt;=AG$5)*(Table2[[Return Date]:[Return Date]]&gt;=AG$5)*(Table2[[Last Name]:[Last Name]]=$A60)*(Table2[[Event]:[Event]]="Quarters")),"QTRS",IF(SUMPRODUCT((Table2[[Start Date]:[Start Date]]&lt;=AG$5)*(Table2[[Return Date]:[Return Date]]&gt;=AG$5)*(Table2[[Last Name]:[Last Name]]=$A60)*(Table2[[Event]:[Event]]="Appt")),"APPT",IF(SUMPRODUCT((Table2[[Start Date]:[Start Date]]&lt;=AG$5)*(Table2[[Return Date]:[Return Date]]&gt;=AG$5)*(Table2[[Last Name]:[Last Name]]=$A60)*(Table2[[Event]:[Event]]="Bay Orderly")),"BO",IF(SUMPRODUCT((Table2[[Start Date]:[Start Date]]&lt;=AG$5)*(Table2[[Return Date]:[Return Date]]&gt;=AG$5)*(Table2[[Last Name]:[Last Name]]=$A60)*(Table2[[Event]:[Event]]="Training")),"TRN",IF(SUMPRODUCT((Table2[[Start Date]:[Start Date]]&lt;=AG$5)*(Table2[[Return Date]:[Return Date]]&gt;=AG$5)*(Table2[[Last Name]:[Last Name]]=$A60)*(Table2[[Event]:[Event]]="PME")),"PME",IF(SUMPRODUCT((Table2[[Start Date]:[Start Date]]&lt;=AG$5)*(Table2[[Return Date]:[Return Date]]&gt;=AG$5)*(Table2[[Last Name]:[Last Name]]=$A60)*(Table2[[Event]:[Event]]="Leave")),"LV","")))))))),0)</f>
        <v/>
      </c>
      <c r="AH60" s="28" t="str">
        <f>IF($A60&lt;&gt;"",IF(SUMPRODUCT((Table2[[Start Date]:[Start Date]]&lt;=AH$5)*(Table2[[Return Date]:[Return Date]]&gt;=AH$5)*(Table2[[Last Name]:[Last Name]]=$A60)*(Table2[[Event]:[Event]]="Deployed")),"DPLY",IF(SUMPRODUCT((Table2[[Start Date]:[Start Date]]&lt;=AH$5)*(Table2[[Return Date]:[Return Date]]&gt;=AH$5)*(Table2[[Last Name]:[Last Name]]=$A60)*(Table2[[Event]:[Event]]="TDY")),"TDY",IF(SUMPRODUCT((Table2[[Start Date]:[Start Date]]&lt;=AH$5)*(Table2[[Return Date]:[Return Date]]&gt;=AH$5)*(Table2[[Last Name]:[Last Name]]=$A60)*(Table2[[Event]:[Event]]="Quarters")),"QTRS",IF(SUMPRODUCT((Table2[[Start Date]:[Start Date]]&lt;=AH$5)*(Table2[[Return Date]:[Return Date]]&gt;=AH$5)*(Table2[[Last Name]:[Last Name]]=$A60)*(Table2[[Event]:[Event]]="Appt")),"APPT",IF(SUMPRODUCT((Table2[[Start Date]:[Start Date]]&lt;=AH$5)*(Table2[[Return Date]:[Return Date]]&gt;=AH$5)*(Table2[[Last Name]:[Last Name]]=$A60)*(Table2[[Event]:[Event]]="Bay Orderly")),"BO",IF(SUMPRODUCT((Table2[[Start Date]:[Start Date]]&lt;=AH$5)*(Table2[[Return Date]:[Return Date]]&gt;=AH$5)*(Table2[[Last Name]:[Last Name]]=$A60)*(Table2[[Event]:[Event]]="Training")),"TRN",IF(SUMPRODUCT((Table2[[Start Date]:[Start Date]]&lt;=AH$5)*(Table2[[Return Date]:[Return Date]]&gt;=AH$5)*(Table2[[Last Name]:[Last Name]]=$A60)*(Table2[[Event]:[Event]]="PME")),"PME",IF(SUMPRODUCT((Table2[[Start Date]:[Start Date]]&lt;=AH$5)*(Table2[[Return Date]:[Return Date]]&gt;=AH$5)*(Table2[[Last Name]:[Last Name]]=$A60)*(Table2[[Event]:[Event]]="Leave")),"LV","")))))))),0)</f>
        <v/>
      </c>
      <c r="AI60" s="61" t="str">
        <f>IF($A60&lt;&gt;"",IF(SUMPRODUCT((Table2[[Start Date]:[Start Date]]&lt;=AI$5)*(Table2[[Return Date]:[Return Date]]&gt;=AI$5)*(Table2[[Last Name]:[Last Name]]=$A60)*(Table2[[Event]:[Event]]="Deployed")),"DPLY",IF(SUMPRODUCT((Table2[[Start Date]:[Start Date]]&lt;=AI$5)*(Table2[[Return Date]:[Return Date]]&gt;=AI$5)*(Table2[[Last Name]:[Last Name]]=$A60)*(Table2[[Event]:[Event]]="TDY")),"TDY",IF(SUMPRODUCT((Table2[[Start Date]:[Start Date]]&lt;=AI$5)*(Table2[[Return Date]:[Return Date]]&gt;=AI$5)*(Table2[[Last Name]:[Last Name]]=$A60)*(Table2[[Event]:[Event]]="Quarters")),"QTRS",IF(SUMPRODUCT((Table2[[Start Date]:[Start Date]]&lt;=AI$5)*(Table2[[Return Date]:[Return Date]]&gt;=AI$5)*(Table2[[Last Name]:[Last Name]]=$A60)*(Table2[[Event]:[Event]]="Appt")),"APPT",IF(SUMPRODUCT((Table2[[Start Date]:[Start Date]]&lt;=AI$5)*(Table2[[Return Date]:[Return Date]]&gt;=AI$5)*(Table2[[Last Name]:[Last Name]]=$A60)*(Table2[[Event]:[Event]]="Bay Orderly")),"BO",IF(SUMPRODUCT((Table2[[Start Date]:[Start Date]]&lt;=AI$5)*(Table2[[Return Date]:[Return Date]]&gt;=AI$5)*(Table2[[Last Name]:[Last Name]]=$A60)*(Table2[[Event]:[Event]]="Training")),"TRN",IF(SUMPRODUCT((Table2[[Start Date]:[Start Date]]&lt;=AI$5)*(Table2[[Return Date]:[Return Date]]&gt;=AI$5)*(Table2[[Last Name]:[Last Name]]=$A60)*(Table2[[Event]:[Event]]="PME")),"PME",IF(SUMPRODUCT((Table2[[Start Date]:[Start Date]]&lt;=AI$5)*(Table2[[Return Date]:[Return Date]]&gt;=AI$5)*(Table2[[Last Name]:[Last Name]]=$A60)*(Table2[[Event]:[Event]]="Leave")),"LV","")))))))),0)</f>
        <v/>
      </c>
    </row>
    <row r="61" spans="1:35" x14ac:dyDescent="0.25">
      <c r="A61" s="74" t="s">
        <v>49</v>
      </c>
      <c r="B61" s="75" t="str">
        <f>IFERROR(INDEX(Table3[Rank],MATCH('Flight Schedule'!A61,Names,0)),"")</f>
        <v xml:space="preserve">SSgt </v>
      </c>
      <c r="C61" s="76">
        <f>_xlfn.IFNA(INDEX(Table3[Skill Level],MATCH($A61,Table3[Last Name],0)),"")</f>
        <v>7</v>
      </c>
      <c r="D61" s="77">
        <f>_xlfn.IFNA(INDEX(Table3[Deros],MATCH('Flight Schedule'!$A61,Table3[Last Name],0)),"")</f>
        <v>45107</v>
      </c>
      <c r="E61" s="28" t="str">
        <f>IF($A61&lt;&gt;"",IF(SUMPRODUCT((Table2[[Start Date]:[Start Date]]&lt;=E$5)*(Table2[[Return Date]:[Return Date]]&gt;=E$5)*(Table2[[Last Name]:[Last Name]]=$A61)*(Table2[[Event]:[Event]]="Deployed")),"DPLY",IF(SUMPRODUCT((Table2[[Start Date]:[Start Date]]&lt;=E$5)*(Table2[[Return Date]:[Return Date]]&gt;=E$5)*(Table2[[Last Name]:[Last Name]]=$A61)*(Table2[[Event]:[Event]]="TDY")),"TDY",IF(SUMPRODUCT((Table2[[Start Date]:[Start Date]]&lt;=E$5)*(Table2[[Return Date]:[Return Date]]&gt;=E$5)*(Table2[[Last Name]:[Last Name]]=$A61)*(Table2[[Event]:[Event]]="Quarters")),"QTRS",IF(SUMPRODUCT((Table2[[Start Date]:[Start Date]]&lt;=E$5)*(Table2[[Return Date]:[Return Date]]&gt;=E$5)*(Table2[[Last Name]:[Last Name]]=$A61)*(Table2[[Event]:[Event]]="Appt")),"APPT",IF(SUMPRODUCT((Table2[[Start Date]:[Start Date]]&lt;=E$5)*(Table2[[Return Date]:[Return Date]]&gt;=E$5)*(Table2[[Last Name]:[Last Name]]=$A61)*(Table2[[Event]:[Event]]="Bay Orderly")),"BO",IF(SUMPRODUCT((Table2[[Start Date]:[Start Date]]&lt;=E$5)*(Table2[[Return Date]:[Return Date]]&gt;=E$5)*(Table2[[Last Name]:[Last Name]]=$A61)*(Table2[[Event]:[Event]]="Training")),"TRN",IF(SUMPRODUCT((Table2[[Start Date]:[Start Date]]&lt;=E$5)*(Table2[[Return Date]:[Return Date]]&gt;=E$5)*(Table2[[Last Name]:[Last Name]]=$A61)*(Table2[[Event]:[Event]]="PME")),"PME",IF(SUMPRODUCT((Table2[[Start Date]:[Start Date]]&lt;=E$5)*(Table2[[Return Date]:[Return Date]]&gt;=E$5)*(Table2[[Last Name]:[Last Name]]=$A61)*(Table2[[Event]:[Event]]="Leave")),"LV","")))))))),0)</f>
        <v/>
      </c>
      <c r="F61" s="28" t="str">
        <f>IF($A61&lt;&gt;"",IF(SUMPRODUCT((Table2[[Start Date]:[Start Date]]&lt;=F$5)*(Table2[[Return Date]:[Return Date]]&gt;=F$5)*(Table2[[Last Name]:[Last Name]]=$A61)*(Table2[[Event]:[Event]]="Deployed")),"DPLY",IF(SUMPRODUCT((Table2[[Start Date]:[Start Date]]&lt;=F$5)*(Table2[[Return Date]:[Return Date]]&gt;=F$5)*(Table2[[Last Name]:[Last Name]]=$A61)*(Table2[[Event]:[Event]]="TDY")),"TDY",IF(SUMPRODUCT((Table2[[Start Date]:[Start Date]]&lt;=F$5)*(Table2[[Return Date]:[Return Date]]&gt;=F$5)*(Table2[[Last Name]:[Last Name]]=$A61)*(Table2[[Event]:[Event]]="Quarters")),"QTRS",IF(SUMPRODUCT((Table2[[Start Date]:[Start Date]]&lt;=F$5)*(Table2[[Return Date]:[Return Date]]&gt;=F$5)*(Table2[[Last Name]:[Last Name]]=$A61)*(Table2[[Event]:[Event]]="Appt")),"APPT",IF(SUMPRODUCT((Table2[[Start Date]:[Start Date]]&lt;=F$5)*(Table2[[Return Date]:[Return Date]]&gt;=F$5)*(Table2[[Last Name]:[Last Name]]=$A61)*(Table2[[Event]:[Event]]="Bay Orderly")),"BO",IF(SUMPRODUCT((Table2[[Start Date]:[Start Date]]&lt;=F$5)*(Table2[[Return Date]:[Return Date]]&gt;=F$5)*(Table2[[Last Name]:[Last Name]]=$A61)*(Table2[[Event]:[Event]]="Training")),"TRN",IF(SUMPRODUCT((Table2[[Start Date]:[Start Date]]&lt;=F$5)*(Table2[[Return Date]:[Return Date]]&gt;=F$5)*(Table2[[Last Name]:[Last Name]]=$A61)*(Table2[[Event]:[Event]]="PME")),"PME",IF(SUMPRODUCT((Table2[[Start Date]:[Start Date]]&lt;=F$5)*(Table2[[Return Date]:[Return Date]]&gt;=F$5)*(Table2[[Last Name]:[Last Name]]=$A61)*(Table2[[Event]:[Event]]="Leave")),"LV","")))))))),0)</f>
        <v/>
      </c>
      <c r="G61" s="28" t="str">
        <f>IF($A61&lt;&gt;"",IF(SUMPRODUCT((Table2[[Start Date]:[Start Date]]&lt;=G$5)*(Table2[[Return Date]:[Return Date]]&gt;=G$5)*(Table2[[Last Name]:[Last Name]]=$A61)*(Table2[[Event]:[Event]]="Deployed")),"DPLY",IF(SUMPRODUCT((Table2[[Start Date]:[Start Date]]&lt;=G$5)*(Table2[[Return Date]:[Return Date]]&gt;=G$5)*(Table2[[Last Name]:[Last Name]]=$A61)*(Table2[[Event]:[Event]]="TDY")),"TDY",IF(SUMPRODUCT((Table2[[Start Date]:[Start Date]]&lt;=G$5)*(Table2[[Return Date]:[Return Date]]&gt;=G$5)*(Table2[[Last Name]:[Last Name]]=$A61)*(Table2[[Event]:[Event]]="Quarters")),"QTRS",IF(SUMPRODUCT((Table2[[Start Date]:[Start Date]]&lt;=G$5)*(Table2[[Return Date]:[Return Date]]&gt;=G$5)*(Table2[[Last Name]:[Last Name]]=$A61)*(Table2[[Event]:[Event]]="Appt")),"APPT",IF(SUMPRODUCT((Table2[[Start Date]:[Start Date]]&lt;=G$5)*(Table2[[Return Date]:[Return Date]]&gt;=G$5)*(Table2[[Last Name]:[Last Name]]=$A61)*(Table2[[Event]:[Event]]="Bay Orderly")),"BO",IF(SUMPRODUCT((Table2[[Start Date]:[Start Date]]&lt;=G$5)*(Table2[[Return Date]:[Return Date]]&gt;=G$5)*(Table2[[Last Name]:[Last Name]]=$A61)*(Table2[[Event]:[Event]]="Training")),"TRN",IF(SUMPRODUCT((Table2[[Start Date]:[Start Date]]&lt;=G$5)*(Table2[[Return Date]:[Return Date]]&gt;=G$5)*(Table2[[Last Name]:[Last Name]]=$A61)*(Table2[[Event]:[Event]]="PME")),"PME",IF(SUMPRODUCT((Table2[[Start Date]:[Start Date]]&lt;=G$5)*(Table2[[Return Date]:[Return Date]]&gt;=G$5)*(Table2[[Last Name]:[Last Name]]=$A61)*(Table2[[Event]:[Event]]="Leave")),"LV","")))))))),0)</f>
        <v/>
      </c>
      <c r="H61" s="28" t="str">
        <f>IF($A61&lt;&gt;"",IF(SUMPRODUCT((Table2[[Start Date]:[Start Date]]&lt;=H$5)*(Table2[[Return Date]:[Return Date]]&gt;=H$5)*(Table2[[Last Name]:[Last Name]]=$A61)*(Table2[[Event]:[Event]]="Deployed")),"DPLY",IF(SUMPRODUCT((Table2[[Start Date]:[Start Date]]&lt;=H$5)*(Table2[[Return Date]:[Return Date]]&gt;=H$5)*(Table2[[Last Name]:[Last Name]]=$A61)*(Table2[[Event]:[Event]]="TDY")),"TDY",IF(SUMPRODUCT((Table2[[Start Date]:[Start Date]]&lt;=H$5)*(Table2[[Return Date]:[Return Date]]&gt;=H$5)*(Table2[[Last Name]:[Last Name]]=$A61)*(Table2[[Event]:[Event]]="Quarters")),"QTRS",IF(SUMPRODUCT((Table2[[Start Date]:[Start Date]]&lt;=H$5)*(Table2[[Return Date]:[Return Date]]&gt;=H$5)*(Table2[[Last Name]:[Last Name]]=$A61)*(Table2[[Event]:[Event]]="Appt")),"APPT",IF(SUMPRODUCT((Table2[[Start Date]:[Start Date]]&lt;=H$5)*(Table2[[Return Date]:[Return Date]]&gt;=H$5)*(Table2[[Last Name]:[Last Name]]=$A61)*(Table2[[Event]:[Event]]="Bay Orderly")),"BO",IF(SUMPRODUCT((Table2[[Start Date]:[Start Date]]&lt;=H$5)*(Table2[[Return Date]:[Return Date]]&gt;=H$5)*(Table2[[Last Name]:[Last Name]]=$A61)*(Table2[[Event]:[Event]]="Training")),"TRN",IF(SUMPRODUCT((Table2[[Start Date]:[Start Date]]&lt;=H$5)*(Table2[[Return Date]:[Return Date]]&gt;=H$5)*(Table2[[Last Name]:[Last Name]]=$A61)*(Table2[[Event]:[Event]]="PME")),"PME",IF(SUMPRODUCT((Table2[[Start Date]:[Start Date]]&lt;=H$5)*(Table2[[Return Date]:[Return Date]]&gt;=H$5)*(Table2[[Last Name]:[Last Name]]=$A61)*(Table2[[Event]:[Event]]="Leave")),"LV","")))))))),0)</f>
        <v/>
      </c>
      <c r="I61" s="28" t="str">
        <f>IF($A61&lt;&gt;"",IF(SUMPRODUCT((Table2[[Start Date]:[Start Date]]&lt;=I$5)*(Table2[[Return Date]:[Return Date]]&gt;=I$5)*(Table2[[Last Name]:[Last Name]]=$A61)*(Table2[[Event]:[Event]]="Deployed")),"DPLY",IF(SUMPRODUCT((Table2[[Start Date]:[Start Date]]&lt;=I$5)*(Table2[[Return Date]:[Return Date]]&gt;=I$5)*(Table2[[Last Name]:[Last Name]]=$A61)*(Table2[[Event]:[Event]]="TDY")),"TDY",IF(SUMPRODUCT((Table2[[Start Date]:[Start Date]]&lt;=I$5)*(Table2[[Return Date]:[Return Date]]&gt;=I$5)*(Table2[[Last Name]:[Last Name]]=$A61)*(Table2[[Event]:[Event]]="Quarters")),"QTRS",IF(SUMPRODUCT((Table2[[Start Date]:[Start Date]]&lt;=I$5)*(Table2[[Return Date]:[Return Date]]&gt;=I$5)*(Table2[[Last Name]:[Last Name]]=$A61)*(Table2[[Event]:[Event]]="Appt")),"APPT",IF(SUMPRODUCT((Table2[[Start Date]:[Start Date]]&lt;=I$5)*(Table2[[Return Date]:[Return Date]]&gt;=I$5)*(Table2[[Last Name]:[Last Name]]=$A61)*(Table2[[Event]:[Event]]="Bay Orderly")),"BO",IF(SUMPRODUCT((Table2[[Start Date]:[Start Date]]&lt;=I$5)*(Table2[[Return Date]:[Return Date]]&gt;=I$5)*(Table2[[Last Name]:[Last Name]]=$A61)*(Table2[[Event]:[Event]]="Training")),"TRN",IF(SUMPRODUCT((Table2[[Start Date]:[Start Date]]&lt;=I$5)*(Table2[[Return Date]:[Return Date]]&gt;=I$5)*(Table2[[Last Name]:[Last Name]]=$A61)*(Table2[[Event]:[Event]]="PME")),"PME",IF(SUMPRODUCT((Table2[[Start Date]:[Start Date]]&lt;=I$5)*(Table2[[Return Date]:[Return Date]]&gt;=I$5)*(Table2[[Last Name]:[Last Name]]=$A61)*(Table2[[Event]:[Event]]="Leave")),"LV","")))))))),0)</f>
        <v/>
      </c>
      <c r="J61" s="28" t="str">
        <f>IF($A61&lt;&gt;"",IF(SUMPRODUCT((Table2[[Start Date]:[Start Date]]&lt;=J$5)*(Table2[[Return Date]:[Return Date]]&gt;=J$5)*(Table2[[Last Name]:[Last Name]]=$A61)*(Table2[[Event]:[Event]]="Deployed")),"DPLY",IF(SUMPRODUCT((Table2[[Start Date]:[Start Date]]&lt;=J$5)*(Table2[[Return Date]:[Return Date]]&gt;=J$5)*(Table2[[Last Name]:[Last Name]]=$A61)*(Table2[[Event]:[Event]]="TDY")),"TDY",IF(SUMPRODUCT((Table2[[Start Date]:[Start Date]]&lt;=J$5)*(Table2[[Return Date]:[Return Date]]&gt;=J$5)*(Table2[[Last Name]:[Last Name]]=$A61)*(Table2[[Event]:[Event]]="Quarters")),"QTRS",IF(SUMPRODUCT((Table2[[Start Date]:[Start Date]]&lt;=J$5)*(Table2[[Return Date]:[Return Date]]&gt;=J$5)*(Table2[[Last Name]:[Last Name]]=$A61)*(Table2[[Event]:[Event]]="Appt")),"APPT",IF(SUMPRODUCT((Table2[[Start Date]:[Start Date]]&lt;=J$5)*(Table2[[Return Date]:[Return Date]]&gt;=J$5)*(Table2[[Last Name]:[Last Name]]=$A61)*(Table2[[Event]:[Event]]="Bay Orderly")),"BO",IF(SUMPRODUCT((Table2[[Start Date]:[Start Date]]&lt;=J$5)*(Table2[[Return Date]:[Return Date]]&gt;=J$5)*(Table2[[Last Name]:[Last Name]]=$A61)*(Table2[[Event]:[Event]]="Training")),"TRN",IF(SUMPRODUCT((Table2[[Start Date]:[Start Date]]&lt;=J$5)*(Table2[[Return Date]:[Return Date]]&gt;=J$5)*(Table2[[Last Name]:[Last Name]]=$A61)*(Table2[[Event]:[Event]]="PME")),"PME",IF(SUMPRODUCT((Table2[[Start Date]:[Start Date]]&lt;=J$5)*(Table2[[Return Date]:[Return Date]]&gt;=J$5)*(Table2[[Last Name]:[Last Name]]=$A61)*(Table2[[Event]:[Event]]="Leave")),"LV","")))))))),0)</f>
        <v/>
      </c>
      <c r="K61" s="28"/>
      <c r="L61" s="28"/>
      <c r="M61" s="28"/>
      <c r="N61" s="28" t="str">
        <f>IF($A61&lt;&gt;"",IF(SUMPRODUCT((Table2[[Start Date]:[Start Date]]&lt;=N$5)*(Table2[[Return Date]:[Return Date]]&gt;=N$5)*(Table2[[Last Name]:[Last Name]]=$A61)*(Table2[[Event]:[Event]]="Deployed")),"DPLY",IF(SUMPRODUCT((Table2[[Start Date]:[Start Date]]&lt;=N$5)*(Table2[[Return Date]:[Return Date]]&gt;=N$5)*(Table2[[Last Name]:[Last Name]]=$A61)*(Table2[[Event]:[Event]]="TDY")),"TDY",IF(SUMPRODUCT((Table2[[Start Date]:[Start Date]]&lt;=N$5)*(Table2[[Return Date]:[Return Date]]&gt;=N$5)*(Table2[[Last Name]:[Last Name]]=$A61)*(Table2[[Event]:[Event]]="Quarters")),"QTRS",IF(SUMPRODUCT((Table2[[Start Date]:[Start Date]]&lt;=N$5)*(Table2[[Return Date]:[Return Date]]&gt;=N$5)*(Table2[[Last Name]:[Last Name]]=$A61)*(Table2[[Event]:[Event]]="Appt")),"APPT",IF(SUMPRODUCT((Table2[[Start Date]:[Start Date]]&lt;=N$5)*(Table2[[Return Date]:[Return Date]]&gt;=N$5)*(Table2[[Last Name]:[Last Name]]=$A61)*(Table2[[Event]:[Event]]="Bay Orderly")),"BO",IF(SUMPRODUCT((Table2[[Start Date]:[Start Date]]&lt;=N$5)*(Table2[[Return Date]:[Return Date]]&gt;=N$5)*(Table2[[Last Name]:[Last Name]]=$A61)*(Table2[[Event]:[Event]]="Training")),"TRN",IF(SUMPRODUCT((Table2[[Start Date]:[Start Date]]&lt;=N$5)*(Table2[[Return Date]:[Return Date]]&gt;=N$5)*(Table2[[Last Name]:[Last Name]]=$A61)*(Table2[[Event]:[Event]]="PME")),"PME",IF(SUMPRODUCT((Table2[[Start Date]:[Start Date]]&lt;=N$5)*(Table2[[Return Date]:[Return Date]]&gt;=N$5)*(Table2[[Last Name]:[Last Name]]=$A61)*(Table2[[Event]:[Event]]="Leave")),"LV","")))))))),0)</f>
        <v/>
      </c>
      <c r="O61" s="28" t="str">
        <f>IF($A61&lt;&gt;"",IF(SUMPRODUCT((Table2[[Start Date]:[Start Date]]&lt;=O$5)*(Table2[[Return Date]:[Return Date]]&gt;=O$5)*(Table2[[Last Name]:[Last Name]]=$A61)*(Table2[[Event]:[Event]]="Deployed")),"DPLY",IF(SUMPRODUCT((Table2[[Start Date]:[Start Date]]&lt;=O$5)*(Table2[[Return Date]:[Return Date]]&gt;=O$5)*(Table2[[Last Name]:[Last Name]]=$A61)*(Table2[[Event]:[Event]]="TDY")),"TDY",IF(SUMPRODUCT((Table2[[Start Date]:[Start Date]]&lt;=O$5)*(Table2[[Return Date]:[Return Date]]&gt;=O$5)*(Table2[[Last Name]:[Last Name]]=$A61)*(Table2[[Event]:[Event]]="Quarters")),"QTRS",IF(SUMPRODUCT((Table2[[Start Date]:[Start Date]]&lt;=O$5)*(Table2[[Return Date]:[Return Date]]&gt;=O$5)*(Table2[[Last Name]:[Last Name]]=$A61)*(Table2[[Event]:[Event]]="Appt")),"APPT",IF(SUMPRODUCT((Table2[[Start Date]:[Start Date]]&lt;=O$5)*(Table2[[Return Date]:[Return Date]]&gt;=O$5)*(Table2[[Last Name]:[Last Name]]=$A61)*(Table2[[Event]:[Event]]="Bay Orderly")),"BO",IF(SUMPRODUCT((Table2[[Start Date]:[Start Date]]&lt;=O$5)*(Table2[[Return Date]:[Return Date]]&gt;=O$5)*(Table2[[Last Name]:[Last Name]]=$A61)*(Table2[[Event]:[Event]]="Training")),"TRN",IF(SUMPRODUCT((Table2[[Start Date]:[Start Date]]&lt;=O$5)*(Table2[[Return Date]:[Return Date]]&gt;=O$5)*(Table2[[Last Name]:[Last Name]]=$A61)*(Table2[[Event]:[Event]]="PME")),"PME",IF(SUMPRODUCT((Table2[[Start Date]:[Start Date]]&lt;=O$5)*(Table2[[Return Date]:[Return Date]]&gt;=O$5)*(Table2[[Last Name]:[Last Name]]=$A61)*(Table2[[Event]:[Event]]="Leave")),"LV","")))))))),0)</f>
        <v/>
      </c>
      <c r="P61" s="28" t="str">
        <f>IF($A61&lt;&gt;"",IF(SUMPRODUCT((Table2[[Start Date]:[Start Date]]&lt;=P$5)*(Table2[[Return Date]:[Return Date]]&gt;=P$5)*(Table2[[Last Name]:[Last Name]]=$A61)*(Table2[[Event]:[Event]]="Deployed")),"DPLY",IF(SUMPRODUCT((Table2[[Start Date]:[Start Date]]&lt;=P$5)*(Table2[[Return Date]:[Return Date]]&gt;=P$5)*(Table2[[Last Name]:[Last Name]]=$A61)*(Table2[[Event]:[Event]]="TDY")),"TDY",IF(SUMPRODUCT((Table2[[Start Date]:[Start Date]]&lt;=P$5)*(Table2[[Return Date]:[Return Date]]&gt;=P$5)*(Table2[[Last Name]:[Last Name]]=$A61)*(Table2[[Event]:[Event]]="Quarters")),"QTRS",IF(SUMPRODUCT((Table2[[Start Date]:[Start Date]]&lt;=P$5)*(Table2[[Return Date]:[Return Date]]&gt;=P$5)*(Table2[[Last Name]:[Last Name]]=$A61)*(Table2[[Event]:[Event]]="Appt")),"APPT",IF(SUMPRODUCT((Table2[[Start Date]:[Start Date]]&lt;=P$5)*(Table2[[Return Date]:[Return Date]]&gt;=P$5)*(Table2[[Last Name]:[Last Name]]=$A61)*(Table2[[Event]:[Event]]="Bay Orderly")),"BO",IF(SUMPRODUCT((Table2[[Start Date]:[Start Date]]&lt;=P$5)*(Table2[[Return Date]:[Return Date]]&gt;=P$5)*(Table2[[Last Name]:[Last Name]]=$A61)*(Table2[[Event]:[Event]]="Training")),"TRN",IF(SUMPRODUCT((Table2[[Start Date]:[Start Date]]&lt;=P$5)*(Table2[[Return Date]:[Return Date]]&gt;=P$5)*(Table2[[Last Name]:[Last Name]]=$A61)*(Table2[[Event]:[Event]]="PME")),"PME",IF(SUMPRODUCT((Table2[[Start Date]:[Start Date]]&lt;=P$5)*(Table2[[Return Date]:[Return Date]]&gt;=P$5)*(Table2[[Last Name]:[Last Name]]=$A61)*(Table2[[Event]:[Event]]="Leave")),"LV","")))))))),0)</f>
        <v/>
      </c>
      <c r="Q61" s="28" t="str">
        <f>IF($A61&lt;&gt;"",IF(SUMPRODUCT((Table2[[Start Date]:[Start Date]]&lt;=Q$5)*(Table2[[Return Date]:[Return Date]]&gt;=Q$5)*(Table2[[Last Name]:[Last Name]]=$A61)*(Table2[[Event]:[Event]]="Deployed")),"DPLY",IF(SUMPRODUCT((Table2[[Start Date]:[Start Date]]&lt;=Q$5)*(Table2[[Return Date]:[Return Date]]&gt;=Q$5)*(Table2[[Last Name]:[Last Name]]=$A61)*(Table2[[Event]:[Event]]="TDY")),"TDY",IF(SUMPRODUCT((Table2[[Start Date]:[Start Date]]&lt;=Q$5)*(Table2[[Return Date]:[Return Date]]&gt;=Q$5)*(Table2[[Last Name]:[Last Name]]=$A61)*(Table2[[Event]:[Event]]="Quarters")),"QTRS",IF(SUMPRODUCT((Table2[[Start Date]:[Start Date]]&lt;=Q$5)*(Table2[[Return Date]:[Return Date]]&gt;=Q$5)*(Table2[[Last Name]:[Last Name]]=$A61)*(Table2[[Event]:[Event]]="Appt")),"APPT",IF(SUMPRODUCT((Table2[[Start Date]:[Start Date]]&lt;=Q$5)*(Table2[[Return Date]:[Return Date]]&gt;=Q$5)*(Table2[[Last Name]:[Last Name]]=$A61)*(Table2[[Event]:[Event]]="Bay Orderly")),"BO",IF(SUMPRODUCT((Table2[[Start Date]:[Start Date]]&lt;=Q$5)*(Table2[[Return Date]:[Return Date]]&gt;=Q$5)*(Table2[[Last Name]:[Last Name]]=$A61)*(Table2[[Event]:[Event]]="Training")),"TRN",IF(SUMPRODUCT((Table2[[Start Date]:[Start Date]]&lt;=Q$5)*(Table2[[Return Date]:[Return Date]]&gt;=Q$5)*(Table2[[Last Name]:[Last Name]]=$A61)*(Table2[[Event]:[Event]]="PME")),"PME",IF(SUMPRODUCT((Table2[[Start Date]:[Start Date]]&lt;=Q$5)*(Table2[[Return Date]:[Return Date]]&gt;=Q$5)*(Table2[[Last Name]:[Last Name]]=$A61)*(Table2[[Event]:[Event]]="Leave")),"LV","")))))))),0)</f>
        <v/>
      </c>
      <c r="R61" s="28" t="str">
        <f>IF($A61&lt;&gt;"",IF(SUMPRODUCT((Table2[[Start Date]:[Start Date]]&lt;=R$5)*(Table2[[Return Date]:[Return Date]]&gt;=R$5)*(Table2[[Last Name]:[Last Name]]=$A61)*(Table2[[Event]:[Event]]="Deployed")),"DPLY",IF(SUMPRODUCT((Table2[[Start Date]:[Start Date]]&lt;=R$5)*(Table2[[Return Date]:[Return Date]]&gt;=R$5)*(Table2[[Last Name]:[Last Name]]=$A61)*(Table2[[Event]:[Event]]="TDY")),"TDY",IF(SUMPRODUCT((Table2[[Start Date]:[Start Date]]&lt;=R$5)*(Table2[[Return Date]:[Return Date]]&gt;=R$5)*(Table2[[Last Name]:[Last Name]]=$A61)*(Table2[[Event]:[Event]]="Quarters")),"QTRS",IF(SUMPRODUCT((Table2[[Start Date]:[Start Date]]&lt;=R$5)*(Table2[[Return Date]:[Return Date]]&gt;=R$5)*(Table2[[Last Name]:[Last Name]]=$A61)*(Table2[[Event]:[Event]]="Appt")),"APPT",IF(SUMPRODUCT((Table2[[Start Date]:[Start Date]]&lt;=R$5)*(Table2[[Return Date]:[Return Date]]&gt;=R$5)*(Table2[[Last Name]:[Last Name]]=$A61)*(Table2[[Event]:[Event]]="Bay Orderly")),"BO",IF(SUMPRODUCT((Table2[[Start Date]:[Start Date]]&lt;=R$5)*(Table2[[Return Date]:[Return Date]]&gt;=R$5)*(Table2[[Last Name]:[Last Name]]=$A61)*(Table2[[Event]:[Event]]="Training")),"TRN",IF(SUMPRODUCT((Table2[[Start Date]:[Start Date]]&lt;=R$5)*(Table2[[Return Date]:[Return Date]]&gt;=R$5)*(Table2[[Last Name]:[Last Name]]=$A61)*(Table2[[Event]:[Event]]="PME")),"PME",IF(SUMPRODUCT((Table2[[Start Date]:[Start Date]]&lt;=R$5)*(Table2[[Return Date]:[Return Date]]&gt;=R$5)*(Table2[[Last Name]:[Last Name]]=$A61)*(Table2[[Event]:[Event]]="Leave")),"LV","")))))))),0)</f>
        <v/>
      </c>
      <c r="S61" s="28" t="str">
        <f>IF($A61&lt;&gt;"",IF(SUMPRODUCT((Table2[[Start Date]:[Start Date]]&lt;=S$5)*(Table2[[Return Date]:[Return Date]]&gt;=S$5)*(Table2[[Last Name]:[Last Name]]=$A61)*(Table2[[Event]:[Event]]="Deployed")),"DPLY",IF(SUMPRODUCT((Table2[[Start Date]:[Start Date]]&lt;=S$5)*(Table2[[Return Date]:[Return Date]]&gt;=S$5)*(Table2[[Last Name]:[Last Name]]=$A61)*(Table2[[Event]:[Event]]="TDY")),"TDY",IF(SUMPRODUCT((Table2[[Start Date]:[Start Date]]&lt;=S$5)*(Table2[[Return Date]:[Return Date]]&gt;=S$5)*(Table2[[Last Name]:[Last Name]]=$A61)*(Table2[[Event]:[Event]]="Quarters")),"QTRS",IF(SUMPRODUCT((Table2[[Start Date]:[Start Date]]&lt;=S$5)*(Table2[[Return Date]:[Return Date]]&gt;=S$5)*(Table2[[Last Name]:[Last Name]]=$A61)*(Table2[[Event]:[Event]]="Appt")),"APPT",IF(SUMPRODUCT((Table2[[Start Date]:[Start Date]]&lt;=S$5)*(Table2[[Return Date]:[Return Date]]&gt;=S$5)*(Table2[[Last Name]:[Last Name]]=$A61)*(Table2[[Event]:[Event]]="Bay Orderly")),"BO",IF(SUMPRODUCT((Table2[[Start Date]:[Start Date]]&lt;=S$5)*(Table2[[Return Date]:[Return Date]]&gt;=S$5)*(Table2[[Last Name]:[Last Name]]=$A61)*(Table2[[Event]:[Event]]="Training")),"TRN",IF(SUMPRODUCT((Table2[[Start Date]:[Start Date]]&lt;=S$5)*(Table2[[Return Date]:[Return Date]]&gt;=S$5)*(Table2[[Last Name]:[Last Name]]=$A61)*(Table2[[Event]:[Event]]="PME")),"PME",IF(SUMPRODUCT((Table2[[Start Date]:[Start Date]]&lt;=S$5)*(Table2[[Return Date]:[Return Date]]&gt;=S$5)*(Table2[[Last Name]:[Last Name]]=$A61)*(Table2[[Event]:[Event]]="Leave")),"LV","")))))))),0)</f>
        <v/>
      </c>
      <c r="T61" s="28" t="str">
        <f>IF($A61&lt;&gt;"",IF(SUMPRODUCT((Table2[[Start Date]:[Start Date]]&lt;=T$5)*(Table2[[Return Date]:[Return Date]]&gt;=T$5)*(Table2[[Last Name]:[Last Name]]=$A61)*(Table2[[Event]:[Event]]="Deployed")),"DPLY",IF(SUMPRODUCT((Table2[[Start Date]:[Start Date]]&lt;=T$5)*(Table2[[Return Date]:[Return Date]]&gt;=T$5)*(Table2[[Last Name]:[Last Name]]=$A61)*(Table2[[Event]:[Event]]="TDY")),"TDY",IF(SUMPRODUCT((Table2[[Start Date]:[Start Date]]&lt;=T$5)*(Table2[[Return Date]:[Return Date]]&gt;=T$5)*(Table2[[Last Name]:[Last Name]]=$A61)*(Table2[[Event]:[Event]]="Quarters")),"QTRS",IF(SUMPRODUCT((Table2[[Start Date]:[Start Date]]&lt;=T$5)*(Table2[[Return Date]:[Return Date]]&gt;=T$5)*(Table2[[Last Name]:[Last Name]]=$A61)*(Table2[[Event]:[Event]]="Appt")),"APPT",IF(SUMPRODUCT((Table2[[Start Date]:[Start Date]]&lt;=T$5)*(Table2[[Return Date]:[Return Date]]&gt;=T$5)*(Table2[[Last Name]:[Last Name]]=$A61)*(Table2[[Event]:[Event]]="Bay Orderly")),"BO",IF(SUMPRODUCT((Table2[[Start Date]:[Start Date]]&lt;=T$5)*(Table2[[Return Date]:[Return Date]]&gt;=T$5)*(Table2[[Last Name]:[Last Name]]=$A61)*(Table2[[Event]:[Event]]="Training")),"TRN",IF(SUMPRODUCT((Table2[[Start Date]:[Start Date]]&lt;=T$5)*(Table2[[Return Date]:[Return Date]]&gt;=T$5)*(Table2[[Last Name]:[Last Name]]=$A61)*(Table2[[Event]:[Event]]="PME")),"PME",IF(SUMPRODUCT((Table2[[Start Date]:[Start Date]]&lt;=T$5)*(Table2[[Return Date]:[Return Date]]&gt;=T$5)*(Table2[[Last Name]:[Last Name]]=$A61)*(Table2[[Event]:[Event]]="Leave")),"LV","")))))))),0)</f>
        <v/>
      </c>
      <c r="U61" s="28" t="str">
        <f>IF($A61&lt;&gt;"",IF(SUMPRODUCT((Table2[[Start Date]:[Start Date]]&lt;=U$5)*(Table2[[Return Date]:[Return Date]]&gt;=U$5)*(Table2[[Last Name]:[Last Name]]=$A61)*(Table2[[Event]:[Event]]="Deployed")),"DPLY",IF(SUMPRODUCT((Table2[[Start Date]:[Start Date]]&lt;=U$5)*(Table2[[Return Date]:[Return Date]]&gt;=U$5)*(Table2[[Last Name]:[Last Name]]=$A61)*(Table2[[Event]:[Event]]="TDY")),"TDY",IF(SUMPRODUCT((Table2[[Start Date]:[Start Date]]&lt;=U$5)*(Table2[[Return Date]:[Return Date]]&gt;=U$5)*(Table2[[Last Name]:[Last Name]]=$A61)*(Table2[[Event]:[Event]]="Quarters")),"QTRS",IF(SUMPRODUCT((Table2[[Start Date]:[Start Date]]&lt;=U$5)*(Table2[[Return Date]:[Return Date]]&gt;=U$5)*(Table2[[Last Name]:[Last Name]]=$A61)*(Table2[[Event]:[Event]]="Appt")),"APPT",IF(SUMPRODUCT((Table2[[Start Date]:[Start Date]]&lt;=U$5)*(Table2[[Return Date]:[Return Date]]&gt;=U$5)*(Table2[[Last Name]:[Last Name]]=$A61)*(Table2[[Event]:[Event]]="Bay Orderly")),"BO",IF(SUMPRODUCT((Table2[[Start Date]:[Start Date]]&lt;=U$5)*(Table2[[Return Date]:[Return Date]]&gt;=U$5)*(Table2[[Last Name]:[Last Name]]=$A61)*(Table2[[Event]:[Event]]="Training")),"TRN",IF(SUMPRODUCT((Table2[[Start Date]:[Start Date]]&lt;=U$5)*(Table2[[Return Date]:[Return Date]]&gt;=U$5)*(Table2[[Last Name]:[Last Name]]=$A61)*(Table2[[Event]:[Event]]="PME")),"PME",IF(SUMPRODUCT((Table2[[Start Date]:[Start Date]]&lt;=U$5)*(Table2[[Return Date]:[Return Date]]&gt;=U$5)*(Table2[[Last Name]:[Last Name]]=$A61)*(Table2[[Event]:[Event]]="Leave")),"LV","")))))))),0)</f>
        <v/>
      </c>
      <c r="V61" s="28" t="str">
        <f>IF($A61&lt;&gt;"",IF(SUMPRODUCT((Table2[[Start Date]:[Start Date]]&lt;=V$5)*(Table2[[Return Date]:[Return Date]]&gt;=V$5)*(Table2[[Last Name]:[Last Name]]=$A61)*(Table2[[Event]:[Event]]="Deployed")),"DPLY",IF(SUMPRODUCT((Table2[[Start Date]:[Start Date]]&lt;=V$5)*(Table2[[Return Date]:[Return Date]]&gt;=V$5)*(Table2[[Last Name]:[Last Name]]=$A61)*(Table2[[Event]:[Event]]="TDY")),"TDY",IF(SUMPRODUCT((Table2[[Start Date]:[Start Date]]&lt;=V$5)*(Table2[[Return Date]:[Return Date]]&gt;=V$5)*(Table2[[Last Name]:[Last Name]]=$A61)*(Table2[[Event]:[Event]]="Quarters")),"QTRS",IF(SUMPRODUCT((Table2[[Start Date]:[Start Date]]&lt;=V$5)*(Table2[[Return Date]:[Return Date]]&gt;=V$5)*(Table2[[Last Name]:[Last Name]]=$A61)*(Table2[[Event]:[Event]]="Appt")),"APPT",IF(SUMPRODUCT((Table2[[Start Date]:[Start Date]]&lt;=V$5)*(Table2[[Return Date]:[Return Date]]&gt;=V$5)*(Table2[[Last Name]:[Last Name]]=$A61)*(Table2[[Event]:[Event]]="Bay Orderly")),"BO",IF(SUMPRODUCT((Table2[[Start Date]:[Start Date]]&lt;=V$5)*(Table2[[Return Date]:[Return Date]]&gt;=V$5)*(Table2[[Last Name]:[Last Name]]=$A61)*(Table2[[Event]:[Event]]="Training")),"TRN",IF(SUMPRODUCT((Table2[[Start Date]:[Start Date]]&lt;=V$5)*(Table2[[Return Date]:[Return Date]]&gt;=V$5)*(Table2[[Last Name]:[Last Name]]=$A61)*(Table2[[Event]:[Event]]="PME")),"PME",IF(SUMPRODUCT((Table2[[Start Date]:[Start Date]]&lt;=V$5)*(Table2[[Return Date]:[Return Date]]&gt;=V$5)*(Table2[[Last Name]:[Last Name]]=$A61)*(Table2[[Event]:[Event]]="Leave")),"LV","")))))))),0)</f>
        <v/>
      </c>
      <c r="W61" s="28" t="str">
        <f>IF($A61&lt;&gt;"",IF(SUMPRODUCT((Table2[[Start Date]:[Start Date]]&lt;=W$5)*(Table2[[Return Date]:[Return Date]]&gt;=W$5)*(Table2[[Last Name]:[Last Name]]=$A61)*(Table2[[Event]:[Event]]="Deployed")),"DPLY",IF(SUMPRODUCT((Table2[[Start Date]:[Start Date]]&lt;=W$5)*(Table2[[Return Date]:[Return Date]]&gt;=W$5)*(Table2[[Last Name]:[Last Name]]=$A61)*(Table2[[Event]:[Event]]="TDY")),"TDY",IF(SUMPRODUCT((Table2[[Start Date]:[Start Date]]&lt;=W$5)*(Table2[[Return Date]:[Return Date]]&gt;=W$5)*(Table2[[Last Name]:[Last Name]]=$A61)*(Table2[[Event]:[Event]]="Quarters")),"QTRS",IF(SUMPRODUCT((Table2[[Start Date]:[Start Date]]&lt;=W$5)*(Table2[[Return Date]:[Return Date]]&gt;=W$5)*(Table2[[Last Name]:[Last Name]]=$A61)*(Table2[[Event]:[Event]]="Appt")),"APPT",IF(SUMPRODUCT((Table2[[Start Date]:[Start Date]]&lt;=W$5)*(Table2[[Return Date]:[Return Date]]&gt;=W$5)*(Table2[[Last Name]:[Last Name]]=$A61)*(Table2[[Event]:[Event]]="Bay Orderly")),"BO",IF(SUMPRODUCT((Table2[[Start Date]:[Start Date]]&lt;=W$5)*(Table2[[Return Date]:[Return Date]]&gt;=W$5)*(Table2[[Last Name]:[Last Name]]=$A61)*(Table2[[Event]:[Event]]="Training")),"TRN",IF(SUMPRODUCT((Table2[[Start Date]:[Start Date]]&lt;=W$5)*(Table2[[Return Date]:[Return Date]]&gt;=W$5)*(Table2[[Last Name]:[Last Name]]=$A61)*(Table2[[Event]:[Event]]="PME")),"PME",IF(SUMPRODUCT((Table2[[Start Date]:[Start Date]]&lt;=W$5)*(Table2[[Return Date]:[Return Date]]&gt;=W$5)*(Table2[[Last Name]:[Last Name]]=$A61)*(Table2[[Event]:[Event]]="Leave")),"LV","")))))))),0)</f>
        <v/>
      </c>
      <c r="X61" s="28" t="str">
        <f>IF($A61&lt;&gt;"",IF(SUMPRODUCT((Table2[[Start Date]:[Start Date]]&lt;=X$5)*(Table2[[Return Date]:[Return Date]]&gt;=X$5)*(Table2[[Last Name]:[Last Name]]=$A61)*(Table2[[Event]:[Event]]="Deployed")),"DPLY",IF(SUMPRODUCT((Table2[[Start Date]:[Start Date]]&lt;=X$5)*(Table2[[Return Date]:[Return Date]]&gt;=X$5)*(Table2[[Last Name]:[Last Name]]=$A61)*(Table2[[Event]:[Event]]="TDY")),"TDY",IF(SUMPRODUCT((Table2[[Start Date]:[Start Date]]&lt;=X$5)*(Table2[[Return Date]:[Return Date]]&gt;=X$5)*(Table2[[Last Name]:[Last Name]]=$A61)*(Table2[[Event]:[Event]]="Quarters")),"QTRS",IF(SUMPRODUCT((Table2[[Start Date]:[Start Date]]&lt;=X$5)*(Table2[[Return Date]:[Return Date]]&gt;=X$5)*(Table2[[Last Name]:[Last Name]]=$A61)*(Table2[[Event]:[Event]]="Appt")),"APPT",IF(SUMPRODUCT((Table2[[Start Date]:[Start Date]]&lt;=X$5)*(Table2[[Return Date]:[Return Date]]&gt;=X$5)*(Table2[[Last Name]:[Last Name]]=$A61)*(Table2[[Event]:[Event]]="Bay Orderly")),"BO",IF(SUMPRODUCT((Table2[[Start Date]:[Start Date]]&lt;=X$5)*(Table2[[Return Date]:[Return Date]]&gt;=X$5)*(Table2[[Last Name]:[Last Name]]=$A61)*(Table2[[Event]:[Event]]="Training")),"TRN",IF(SUMPRODUCT((Table2[[Start Date]:[Start Date]]&lt;=X$5)*(Table2[[Return Date]:[Return Date]]&gt;=X$5)*(Table2[[Last Name]:[Last Name]]=$A61)*(Table2[[Event]:[Event]]="PME")),"PME",IF(SUMPRODUCT((Table2[[Start Date]:[Start Date]]&lt;=X$5)*(Table2[[Return Date]:[Return Date]]&gt;=X$5)*(Table2[[Last Name]:[Last Name]]=$A61)*(Table2[[Event]:[Event]]="Leave")),"LV","")))))))),0)</f>
        <v/>
      </c>
      <c r="Y61" s="28" t="str">
        <f>IF($A61&lt;&gt;"",IF(SUMPRODUCT((Table2[[Start Date]:[Start Date]]&lt;=Y$5)*(Table2[[Return Date]:[Return Date]]&gt;=Y$5)*(Table2[[Last Name]:[Last Name]]=$A61)*(Table2[[Event]:[Event]]="Deployed")),"DPLY",IF(SUMPRODUCT((Table2[[Start Date]:[Start Date]]&lt;=Y$5)*(Table2[[Return Date]:[Return Date]]&gt;=Y$5)*(Table2[[Last Name]:[Last Name]]=$A61)*(Table2[[Event]:[Event]]="TDY")),"TDY",IF(SUMPRODUCT((Table2[[Start Date]:[Start Date]]&lt;=Y$5)*(Table2[[Return Date]:[Return Date]]&gt;=Y$5)*(Table2[[Last Name]:[Last Name]]=$A61)*(Table2[[Event]:[Event]]="Quarters")),"QTRS",IF(SUMPRODUCT((Table2[[Start Date]:[Start Date]]&lt;=Y$5)*(Table2[[Return Date]:[Return Date]]&gt;=Y$5)*(Table2[[Last Name]:[Last Name]]=$A61)*(Table2[[Event]:[Event]]="Appt")),"APPT",IF(SUMPRODUCT((Table2[[Start Date]:[Start Date]]&lt;=Y$5)*(Table2[[Return Date]:[Return Date]]&gt;=Y$5)*(Table2[[Last Name]:[Last Name]]=$A61)*(Table2[[Event]:[Event]]="Bay Orderly")),"BO",IF(SUMPRODUCT((Table2[[Start Date]:[Start Date]]&lt;=Y$5)*(Table2[[Return Date]:[Return Date]]&gt;=Y$5)*(Table2[[Last Name]:[Last Name]]=$A61)*(Table2[[Event]:[Event]]="Training")),"TRN",IF(SUMPRODUCT((Table2[[Start Date]:[Start Date]]&lt;=Y$5)*(Table2[[Return Date]:[Return Date]]&gt;=Y$5)*(Table2[[Last Name]:[Last Name]]=$A61)*(Table2[[Event]:[Event]]="PME")),"PME",IF(SUMPRODUCT((Table2[[Start Date]:[Start Date]]&lt;=Y$5)*(Table2[[Return Date]:[Return Date]]&gt;=Y$5)*(Table2[[Last Name]:[Last Name]]=$A61)*(Table2[[Event]:[Event]]="Leave")),"LV","")))))))),0)</f>
        <v>LV</v>
      </c>
      <c r="Z61" s="28" t="str">
        <f>IF($A61&lt;&gt;"",IF(SUMPRODUCT((Table2[[Start Date]:[Start Date]]&lt;=Z$5)*(Table2[[Return Date]:[Return Date]]&gt;=Z$5)*(Table2[[Last Name]:[Last Name]]=$A61)*(Table2[[Event]:[Event]]="Deployed")),"DPLY",IF(SUMPRODUCT((Table2[[Start Date]:[Start Date]]&lt;=Z$5)*(Table2[[Return Date]:[Return Date]]&gt;=Z$5)*(Table2[[Last Name]:[Last Name]]=$A61)*(Table2[[Event]:[Event]]="TDY")),"TDY",IF(SUMPRODUCT((Table2[[Start Date]:[Start Date]]&lt;=Z$5)*(Table2[[Return Date]:[Return Date]]&gt;=Z$5)*(Table2[[Last Name]:[Last Name]]=$A61)*(Table2[[Event]:[Event]]="Quarters")),"QTRS",IF(SUMPRODUCT((Table2[[Start Date]:[Start Date]]&lt;=Z$5)*(Table2[[Return Date]:[Return Date]]&gt;=Z$5)*(Table2[[Last Name]:[Last Name]]=$A61)*(Table2[[Event]:[Event]]="Appt")),"APPT",IF(SUMPRODUCT((Table2[[Start Date]:[Start Date]]&lt;=Z$5)*(Table2[[Return Date]:[Return Date]]&gt;=Z$5)*(Table2[[Last Name]:[Last Name]]=$A61)*(Table2[[Event]:[Event]]="Bay Orderly")),"BO",IF(SUMPRODUCT((Table2[[Start Date]:[Start Date]]&lt;=Z$5)*(Table2[[Return Date]:[Return Date]]&gt;=Z$5)*(Table2[[Last Name]:[Last Name]]=$A61)*(Table2[[Event]:[Event]]="Training")),"TRN",IF(SUMPRODUCT((Table2[[Start Date]:[Start Date]]&lt;=Z$5)*(Table2[[Return Date]:[Return Date]]&gt;=Z$5)*(Table2[[Last Name]:[Last Name]]=$A61)*(Table2[[Event]:[Event]]="PME")),"PME",IF(SUMPRODUCT((Table2[[Start Date]:[Start Date]]&lt;=Z$5)*(Table2[[Return Date]:[Return Date]]&gt;=Z$5)*(Table2[[Last Name]:[Last Name]]=$A61)*(Table2[[Event]:[Event]]="Leave")),"LV","")))))))),0)</f>
        <v>LV</v>
      </c>
      <c r="AA61" s="28" t="str">
        <f>IF($A61&lt;&gt;"",IF(SUMPRODUCT((Table2[[Start Date]:[Start Date]]&lt;=AA$5)*(Table2[[Return Date]:[Return Date]]&gt;=AA$5)*(Table2[[Last Name]:[Last Name]]=$A61)*(Table2[[Event]:[Event]]="Deployed")),"DPLY",IF(SUMPRODUCT((Table2[[Start Date]:[Start Date]]&lt;=AA$5)*(Table2[[Return Date]:[Return Date]]&gt;=AA$5)*(Table2[[Last Name]:[Last Name]]=$A61)*(Table2[[Event]:[Event]]="TDY")),"TDY",IF(SUMPRODUCT((Table2[[Start Date]:[Start Date]]&lt;=AA$5)*(Table2[[Return Date]:[Return Date]]&gt;=AA$5)*(Table2[[Last Name]:[Last Name]]=$A61)*(Table2[[Event]:[Event]]="Quarters")),"QTRS",IF(SUMPRODUCT((Table2[[Start Date]:[Start Date]]&lt;=AA$5)*(Table2[[Return Date]:[Return Date]]&gt;=AA$5)*(Table2[[Last Name]:[Last Name]]=$A61)*(Table2[[Event]:[Event]]="Appt")),"APPT",IF(SUMPRODUCT((Table2[[Start Date]:[Start Date]]&lt;=AA$5)*(Table2[[Return Date]:[Return Date]]&gt;=AA$5)*(Table2[[Last Name]:[Last Name]]=$A61)*(Table2[[Event]:[Event]]="Bay Orderly")),"BO",IF(SUMPRODUCT((Table2[[Start Date]:[Start Date]]&lt;=AA$5)*(Table2[[Return Date]:[Return Date]]&gt;=AA$5)*(Table2[[Last Name]:[Last Name]]=$A61)*(Table2[[Event]:[Event]]="Training")),"TRN",IF(SUMPRODUCT((Table2[[Start Date]:[Start Date]]&lt;=AA$5)*(Table2[[Return Date]:[Return Date]]&gt;=AA$5)*(Table2[[Last Name]:[Last Name]]=$A61)*(Table2[[Event]:[Event]]="PME")),"PME",IF(SUMPRODUCT((Table2[[Start Date]:[Start Date]]&lt;=AA$5)*(Table2[[Return Date]:[Return Date]]&gt;=AA$5)*(Table2[[Last Name]:[Last Name]]=$A61)*(Table2[[Event]:[Event]]="Leave")),"LV","")))))))),0)</f>
        <v>LV</v>
      </c>
      <c r="AB61" s="28" t="str">
        <f>IF($A61&lt;&gt;"",IF(SUMPRODUCT((Table2[[Start Date]:[Start Date]]&lt;=AB$5)*(Table2[[Return Date]:[Return Date]]&gt;=AB$5)*(Table2[[Last Name]:[Last Name]]=$A61)*(Table2[[Event]:[Event]]="Deployed")),"DPLY",IF(SUMPRODUCT((Table2[[Start Date]:[Start Date]]&lt;=AB$5)*(Table2[[Return Date]:[Return Date]]&gt;=AB$5)*(Table2[[Last Name]:[Last Name]]=$A61)*(Table2[[Event]:[Event]]="TDY")),"TDY",IF(SUMPRODUCT((Table2[[Start Date]:[Start Date]]&lt;=AB$5)*(Table2[[Return Date]:[Return Date]]&gt;=AB$5)*(Table2[[Last Name]:[Last Name]]=$A61)*(Table2[[Event]:[Event]]="Quarters")),"QTRS",IF(SUMPRODUCT((Table2[[Start Date]:[Start Date]]&lt;=AB$5)*(Table2[[Return Date]:[Return Date]]&gt;=AB$5)*(Table2[[Last Name]:[Last Name]]=$A61)*(Table2[[Event]:[Event]]="Appt")),"APPT",IF(SUMPRODUCT((Table2[[Start Date]:[Start Date]]&lt;=AB$5)*(Table2[[Return Date]:[Return Date]]&gt;=AB$5)*(Table2[[Last Name]:[Last Name]]=$A61)*(Table2[[Event]:[Event]]="Bay Orderly")),"BO",IF(SUMPRODUCT((Table2[[Start Date]:[Start Date]]&lt;=AB$5)*(Table2[[Return Date]:[Return Date]]&gt;=AB$5)*(Table2[[Last Name]:[Last Name]]=$A61)*(Table2[[Event]:[Event]]="Training")),"TRN",IF(SUMPRODUCT((Table2[[Start Date]:[Start Date]]&lt;=AB$5)*(Table2[[Return Date]:[Return Date]]&gt;=AB$5)*(Table2[[Last Name]:[Last Name]]=$A61)*(Table2[[Event]:[Event]]="PME")),"PME",IF(SUMPRODUCT((Table2[[Start Date]:[Start Date]]&lt;=AB$5)*(Table2[[Return Date]:[Return Date]]&gt;=AB$5)*(Table2[[Last Name]:[Last Name]]=$A61)*(Table2[[Event]:[Event]]="Leave")),"LV","")))))))),0)</f>
        <v>LV</v>
      </c>
      <c r="AC61" s="28" t="str">
        <f>IF($A61&lt;&gt;"",IF(SUMPRODUCT((Table2[[Start Date]:[Start Date]]&lt;=AC$5)*(Table2[[Return Date]:[Return Date]]&gt;=AC$5)*(Table2[[Last Name]:[Last Name]]=$A61)*(Table2[[Event]:[Event]]="Deployed")),"DPLY",IF(SUMPRODUCT((Table2[[Start Date]:[Start Date]]&lt;=AC$5)*(Table2[[Return Date]:[Return Date]]&gt;=AC$5)*(Table2[[Last Name]:[Last Name]]=$A61)*(Table2[[Event]:[Event]]="TDY")),"TDY",IF(SUMPRODUCT((Table2[[Start Date]:[Start Date]]&lt;=AC$5)*(Table2[[Return Date]:[Return Date]]&gt;=AC$5)*(Table2[[Last Name]:[Last Name]]=$A61)*(Table2[[Event]:[Event]]="Quarters")),"QTRS",IF(SUMPRODUCT((Table2[[Start Date]:[Start Date]]&lt;=AC$5)*(Table2[[Return Date]:[Return Date]]&gt;=AC$5)*(Table2[[Last Name]:[Last Name]]=$A61)*(Table2[[Event]:[Event]]="Appt")),"APPT",IF(SUMPRODUCT((Table2[[Start Date]:[Start Date]]&lt;=AC$5)*(Table2[[Return Date]:[Return Date]]&gt;=AC$5)*(Table2[[Last Name]:[Last Name]]=$A61)*(Table2[[Event]:[Event]]="Bay Orderly")),"BO",IF(SUMPRODUCT((Table2[[Start Date]:[Start Date]]&lt;=AC$5)*(Table2[[Return Date]:[Return Date]]&gt;=AC$5)*(Table2[[Last Name]:[Last Name]]=$A61)*(Table2[[Event]:[Event]]="Training")),"TRN",IF(SUMPRODUCT((Table2[[Start Date]:[Start Date]]&lt;=AC$5)*(Table2[[Return Date]:[Return Date]]&gt;=AC$5)*(Table2[[Last Name]:[Last Name]]=$A61)*(Table2[[Event]:[Event]]="PME")),"PME",IF(SUMPRODUCT((Table2[[Start Date]:[Start Date]]&lt;=AC$5)*(Table2[[Return Date]:[Return Date]]&gt;=AC$5)*(Table2[[Last Name]:[Last Name]]=$A61)*(Table2[[Event]:[Event]]="Leave")),"LV","")))))))),0)</f>
        <v>LV</v>
      </c>
      <c r="AD61" s="28" t="str">
        <f>IF($A61&lt;&gt;"",IF(SUMPRODUCT((Table2[[Start Date]:[Start Date]]&lt;=AD$5)*(Table2[[Return Date]:[Return Date]]&gt;=AD$5)*(Table2[[Last Name]:[Last Name]]=$A61)*(Table2[[Event]:[Event]]="Deployed")),"DPLY",IF(SUMPRODUCT((Table2[[Start Date]:[Start Date]]&lt;=AD$5)*(Table2[[Return Date]:[Return Date]]&gt;=AD$5)*(Table2[[Last Name]:[Last Name]]=$A61)*(Table2[[Event]:[Event]]="TDY")),"TDY",IF(SUMPRODUCT((Table2[[Start Date]:[Start Date]]&lt;=AD$5)*(Table2[[Return Date]:[Return Date]]&gt;=AD$5)*(Table2[[Last Name]:[Last Name]]=$A61)*(Table2[[Event]:[Event]]="Quarters")),"QTRS",IF(SUMPRODUCT((Table2[[Start Date]:[Start Date]]&lt;=AD$5)*(Table2[[Return Date]:[Return Date]]&gt;=AD$5)*(Table2[[Last Name]:[Last Name]]=$A61)*(Table2[[Event]:[Event]]="Appt")),"APPT",IF(SUMPRODUCT((Table2[[Start Date]:[Start Date]]&lt;=AD$5)*(Table2[[Return Date]:[Return Date]]&gt;=AD$5)*(Table2[[Last Name]:[Last Name]]=$A61)*(Table2[[Event]:[Event]]="Bay Orderly")),"BO",IF(SUMPRODUCT((Table2[[Start Date]:[Start Date]]&lt;=AD$5)*(Table2[[Return Date]:[Return Date]]&gt;=AD$5)*(Table2[[Last Name]:[Last Name]]=$A61)*(Table2[[Event]:[Event]]="Training")),"TRN",IF(SUMPRODUCT((Table2[[Start Date]:[Start Date]]&lt;=AD$5)*(Table2[[Return Date]:[Return Date]]&gt;=AD$5)*(Table2[[Last Name]:[Last Name]]=$A61)*(Table2[[Event]:[Event]]="PME")),"PME",IF(SUMPRODUCT((Table2[[Start Date]:[Start Date]]&lt;=AD$5)*(Table2[[Return Date]:[Return Date]]&gt;=AD$5)*(Table2[[Last Name]:[Last Name]]=$A61)*(Table2[[Event]:[Event]]="Leave")),"LV","")))))))),0)</f>
        <v>LV</v>
      </c>
      <c r="AE61" s="28" t="str">
        <f>IF($A61&lt;&gt;"",IF(SUMPRODUCT((Table2[[Start Date]:[Start Date]]&lt;=AE$5)*(Table2[[Return Date]:[Return Date]]&gt;=AE$5)*(Table2[[Last Name]:[Last Name]]=$A61)*(Table2[[Event]:[Event]]="Deployed")),"DPLY",IF(SUMPRODUCT((Table2[[Start Date]:[Start Date]]&lt;=AE$5)*(Table2[[Return Date]:[Return Date]]&gt;=AE$5)*(Table2[[Last Name]:[Last Name]]=$A61)*(Table2[[Event]:[Event]]="TDY")),"TDY",IF(SUMPRODUCT((Table2[[Start Date]:[Start Date]]&lt;=AE$5)*(Table2[[Return Date]:[Return Date]]&gt;=AE$5)*(Table2[[Last Name]:[Last Name]]=$A61)*(Table2[[Event]:[Event]]="Quarters")),"QTRS",IF(SUMPRODUCT((Table2[[Start Date]:[Start Date]]&lt;=AE$5)*(Table2[[Return Date]:[Return Date]]&gt;=AE$5)*(Table2[[Last Name]:[Last Name]]=$A61)*(Table2[[Event]:[Event]]="Appt")),"APPT",IF(SUMPRODUCT((Table2[[Start Date]:[Start Date]]&lt;=AE$5)*(Table2[[Return Date]:[Return Date]]&gt;=AE$5)*(Table2[[Last Name]:[Last Name]]=$A61)*(Table2[[Event]:[Event]]="Bay Orderly")),"BO",IF(SUMPRODUCT((Table2[[Start Date]:[Start Date]]&lt;=AE$5)*(Table2[[Return Date]:[Return Date]]&gt;=AE$5)*(Table2[[Last Name]:[Last Name]]=$A61)*(Table2[[Event]:[Event]]="Training")),"TRN",IF(SUMPRODUCT((Table2[[Start Date]:[Start Date]]&lt;=AE$5)*(Table2[[Return Date]:[Return Date]]&gt;=AE$5)*(Table2[[Last Name]:[Last Name]]=$A61)*(Table2[[Event]:[Event]]="PME")),"PME",IF(SUMPRODUCT((Table2[[Start Date]:[Start Date]]&lt;=AE$5)*(Table2[[Return Date]:[Return Date]]&gt;=AE$5)*(Table2[[Last Name]:[Last Name]]=$A61)*(Table2[[Event]:[Event]]="Leave")),"LV","")))))))),0)</f>
        <v>LV</v>
      </c>
      <c r="AF61" s="28" t="str">
        <f>IF($A61&lt;&gt;"",IF(SUMPRODUCT((Table2[[Start Date]:[Start Date]]&lt;=AF$5)*(Table2[[Return Date]:[Return Date]]&gt;=AF$5)*(Table2[[Last Name]:[Last Name]]=$A61)*(Table2[[Event]:[Event]]="Deployed")),"DPLY",IF(SUMPRODUCT((Table2[[Start Date]:[Start Date]]&lt;=AF$5)*(Table2[[Return Date]:[Return Date]]&gt;=AF$5)*(Table2[[Last Name]:[Last Name]]=$A61)*(Table2[[Event]:[Event]]="TDY")),"TDY",IF(SUMPRODUCT((Table2[[Start Date]:[Start Date]]&lt;=AF$5)*(Table2[[Return Date]:[Return Date]]&gt;=AF$5)*(Table2[[Last Name]:[Last Name]]=$A61)*(Table2[[Event]:[Event]]="Quarters")),"QTRS",IF(SUMPRODUCT((Table2[[Start Date]:[Start Date]]&lt;=AF$5)*(Table2[[Return Date]:[Return Date]]&gt;=AF$5)*(Table2[[Last Name]:[Last Name]]=$A61)*(Table2[[Event]:[Event]]="Appt")),"APPT",IF(SUMPRODUCT((Table2[[Start Date]:[Start Date]]&lt;=AF$5)*(Table2[[Return Date]:[Return Date]]&gt;=AF$5)*(Table2[[Last Name]:[Last Name]]=$A61)*(Table2[[Event]:[Event]]="Bay Orderly")),"BO",IF(SUMPRODUCT((Table2[[Start Date]:[Start Date]]&lt;=AF$5)*(Table2[[Return Date]:[Return Date]]&gt;=AF$5)*(Table2[[Last Name]:[Last Name]]=$A61)*(Table2[[Event]:[Event]]="Training")),"TRN",IF(SUMPRODUCT((Table2[[Start Date]:[Start Date]]&lt;=AF$5)*(Table2[[Return Date]:[Return Date]]&gt;=AF$5)*(Table2[[Last Name]:[Last Name]]=$A61)*(Table2[[Event]:[Event]]="PME")),"PME",IF(SUMPRODUCT((Table2[[Start Date]:[Start Date]]&lt;=AF$5)*(Table2[[Return Date]:[Return Date]]&gt;=AF$5)*(Table2[[Last Name]:[Last Name]]=$A61)*(Table2[[Event]:[Event]]="Leave")),"LV","")))))))),0)</f>
        <v>LV</v>
      </c>
      <c r="AG61" s="28" t="str">
        <f>IF($A61&lt;&gt;"",IF(SUMPRODUCT((Table2[[Start Date]:[Start Date]]&lt;=AG$5)*(Table2[[Return Date]:[Return Date]]&gt;=AG$5)*(Table2[[Last Name]:[Last Name]]=$A61)*(Table2[[Event]:[Event]]="Deployed")),"DPLY",IF(SUMPRODUCT((Table2[[Start Date]:[Start Date]]&lt;=AG$5)*(Table2[[Return Date]:[Return Date]]&gt;=AG$5)*(Table2[[Last Name]:[Last Name]]=$A61)*(Table2[[Event]:[Event]]="TDY")),"TDY",IF(SUMPRODUCT((Table2[[Start Date]:[Start Date]]&lt;=AG$5)*(Table2[[Return Date]:[Return Date]]&gt;=AG$5)*(Table2[[Last Name]:[Last Name]]=$A61)*(Table2[[Event]:[Event]]="Quarters")),"QTRS",IF(SUMPRODUCT((Table2[[Start Date]:[Start Date]]&lt;=AG$5)*(Table2[[Return Date]:[Return Date]]&gt;=AG$5)*(Table2[[Last Name]:[Last Name]]=$A61)*(Table2[[Event]:[Event]]="Appt")),"APPT",IF(SUMPRODUCT((Table2[[Start Date]:[Start Date]]&lt;=AG$5)*(Table2[[Return Date]:[Return Date]]&gt;=AG$5)*(Table2[[Last Name]:[Last Name]]=$A61)*(Table2[[Event]:[Event]]="Bay Orderly")),"BO",IF(SUMPRODUCT((Table2[[Start Date]:[Start Date]]&lt;=AG$5)*(Table2[[Return Date]:[Return Date]]&gt;=AG$5)*(Table2[[Last Name]:[Last Name]]=$A61)*(Table2[[Event]:[Event]]="Training")),"TRN",IF(SUMPRODUCT((Table2[[Start Date]:[Start Date]]&lt;=AG$5)*(Table2[[Return Date]:[Return Date]]&gt;=AG$5)*(Table2[[Last Name]:[Last Name]]=$A61)*(Table2[[Event]:[Event]]="PME")),"PME",IF(SUMPRODUCT((Table2[[Start Date]:[Start Date]]&lt;=AG$5)*(Table2[[Return Date]:[Return Date]]&gt;=AG$5)*(Table2[[Last Name]:[Last Name]]=$A61)*(Table2[[Event]:[Event]]="Leave")),"LV","")))))))),0)</f>
        <v>LV</v>
      </c>
      <c r="AH61" s="28" t="str">
        <f>IF($A61&lt;&gt;"",IF(SUMPRODUCT((Table2[[Start Date]:[Start Date]]&lt;=AH$5)*(Table2[[Return Date]:[Return Date]]&gt;=AH$5)*(Table2[[Last Name]:[Last Name]]=$A61)*(Table2[[Event]:[Event]]="Deployed")),"DPLY",IF(SUMPRODUCT((Table2[[Start Date]:[Start Date]]&lt;=AH$5)*(Table2[[Return Date]:[Return Date]]&gt;=AH$5)*(Table2[[Last Name]:[Last Name]]=$A61)*(Table2[[Event]:[Event]]="TDY")),"TDY",IF(SUMPRODUCT((Table2[[Start Date]:[Start Date]]&lt;=AH$5)*(Table2[[Return Date]:[Return Date]]&gt;=AH$5)*(Table2[[Last Name]:[Last Name]]=$A61)*(Table2[[Event]:[Event]]="Quarters")),"QTRS",IF(SUMPRODUCT((Table2[[Start Date]:[Start Date]]&lt;=AH$5)*(Table2[[Return Date]:[Return Date]]&gt;=AH$5)*(Table2[[Last Name]:[Last Name]]=$A61)*(Table2[[Event]:[Event]]="Appt")),"APPT",IF(SUMPRODUCT((Table2[[Start Date]:[Start Date]]&lt;=AH$5)*(Table2[[Return Date]:[Return Date]]&gt;=AH$5)*(Table2[[Last Name]:[Last Name]]=$A61)*(Table2[[Event]:[Event]]="Bay Orderly")),"BO",IF(SUMPRODUCT((Table2[[Start Date]:[Start Date]]&lt;=AH$5)*(Table2[[Return Date]:[Return Date]]&gt;=AH$5)*(Table2[[Last Name]:[Last Name]]=$A61)*(Table2[[Event]:[Event]]="Training")),"TRN",IF(SUMPRODUCT((Table2[[Start Date]:[Start Date]]&lt;=AH$5)*(Table2[[Return Date]:[Return Date]]&gt;=AH$5)*(Table2[[Last Name]:[Last Name]]=$A61)*(Table2[[Event]:[Event]]="PME")),"PME",IF(SUMPRODUCT((Table2[[Start Date]:[Start Date]]&lt;=AH$5)*(Table2[[Return Date]:[Return Date]]&gt;=AH$5)*(Table2[[Last Name]:[Last Name]]=$A61)*(Table2[[Event]:[Event]]="Leave")),"LV","")))))))),0)</f>
        <v>LV</v>
      </c>
      <c r="AI61" s="61" t="str">
        <f>IF($A61&lt;&gt;"",IF(SUMPRODUCT((Table2[[Start Date]:[Start Date]]&lt;=AI$5)*(Table2[[Return Date]:[Return Date]]&gt;=AI$5)*(Table2[[Last Name]:[Last Name]]=$A61)*(Table2[[Event]:[Event]]="Deployed")),"DPLY",IF(SUMPRODUCT((Table2[[Start Date]:[Start Date]]&lt;=AI$5)*(Table2[[Return Date]:[Return Date]]&gt;=AI$5)*(Table2[[Last Name]:[Last Name]]=$A61)*(Table2[[Event]:[Event]]="TDY")),"TDY",IF(SUMPRODUCT((Table2[[Start Date]:[Start Date]]&lt;=AI$5)*(Table2[[Return Date]:[Return Date]]&gt;=AI$5)*(Table2[[Last Name]:[Last Name]]=$A61)*(Table2[[Event]:[Event]]="Quarters")),"QTRS",IF(SUMPRODUCT((Table2[[Start Date]:[Start Date]]&lt;=AI$5)*(Table2[[Return Date]:[Return Date]]&gt;=AI$5)*(Table2[[Last Name]:[Last Name]]=$A61)*(Table2[[Event]:[Event]]="Appt")),"APPT",IF(SUMPRODUCT((Table2[[Start Date]:[Start Date]]&lt;=AI$5)*(Table2[[Return Date]:[Return Date]]&gt;=AI$5)*(Table2[[Last Name]:[Last Name]]=$A61)*(Table2[[Event]:[Event]]="Bay Orderly")),"BO",IF(SUMPRODUCT((Table2[[Start Date]:[Start Date]]&lt;=AI$5)*(Table2[[Return Date]:[Return Date]]&gt;=AI$5)*(Table2[[Last Name]:[Last Name]]=$A61)*(Table2[[Event]:[Event]]="Training")),"TRN",IF(SUMPRODUCT((Table2[[Start Date]:[Start Date]]&lt;=AI$5)*(Table2[[Return Date]:[Return Date]]&gt;=AI$5)*(Table2[[Last Name]:[Last Name]]=$A61)*(Table2[[Event]:[Event]]="PME")),"PME",IF(SUMPRODUCT((Table2[[Start Date]:[Start Date]]&lt;=AI$5)*(Table2[[Return Date]:[Return Date]]&gt;=AI$5)*(Table2[[Last Name]:[Last Name]]=$A61)*(Table2[[Event]:[Event]]="Leave")),"LV","")))))))),0)</f>
        <v/>
      </c>
    </row>
    <row r="62" spans="1:35" x14ac:dyDescent="0.25">
      <c r="A62" s="74" t="s">
        <v>50</v>
      </c>
      <c r="B62" s="75" t="str">
        <f>IFERROR(INDEX(Table3[Rank],MATCH('Flight Schedule'!A62,Names,0)),"")</f>
        <v>A1C</v>
      </c>
      <c r="C62" s="76">
        <f>_xlfn.IFNA(INDEX(Table3[Skill Level],MATCH($A62,Table3[Last Name],0)),"")</f>
        <v>5</v>
      </c>
      <c r="D62" s="77">
        <f>_xlfn.IFNA(INDEX(Table3[Deros],MATCH('Flight Schedule'!$A62,Table3[Last Name],0)),"")</f>
        <v>44925</v>
      </c>
      <c r="E62" s="28" t="str">
        <f>IF($A62&lt;&gt;"",IF(SUMPRODUCT((Table2[[Start Date]:[Start Date]]&lt;=E$5)*(Table2[[Return Date]:[Return Date]]&gt;=E$5)*(Table2[[Last Name]:[Last Name]]=$A62)*(Table2[[Event]:[Event]]="Deployed")),"DPLY",IF(SUMPRODUCT((Table2[[Start Date]:[Start Date]]&lt;=E$5)*(Table2[[Return Date]:[Return Date]]&gt;=E$5)*(Table2[[Last Name]:[Last Name]]=$A62)*(Table2[[Event]:[Event]]="TDY")),"TDY",IF(SUMPRODUCT((Table2[[Start Date]:[Start Date]]&lt;=E$5)*(Table2[[Return Date]:[Return Date]]&gt;=E$5)*(Table2[[Last Name]:[Last Name]]=$A62)*(Table2[[Event]:[Event]]="Quarters")),"QTRS",IF(SUMPRODUCT((Table2[[Start Date]:[Start Date]]&lt;=E$5)*(Table2[[Return Date]:[Return Date]]&gt;=E$5)*(Table2[[Last Name]:[Last Name]]=$A62)*(Table2[[Event]:[Event]]="Appt")),"APPT",IF(SUMPRODUCT((Table2[[Start Date]:[Start Date]]&lt;=E$5)*(Table2[[Return Date]:[Return Date]]&gt;=E$5)*(Table2[[Last Name]:[Last Name]]=$A62)*(Table2[[Event]:[Event]]="Bay Orderly")),"BO",IF(SUMPRODUCT((Table2[[Start Date]:[Start Date]]&lt;=E$5)*(Table2[[Return Date]:[Return Date]]&gt;=E$5)*(Table2[[Last Name]:[Last Name]]=$A62)*(Table2[[Event]:[Event]]="Training")),"TRN",IF(SUMPRODUCT((Table2[[Start Date]:[Start Date]]&lt;=E$5)*(Table2[[Return Date]:[Return Date]]&gt;=E$5)*(Table2[[Last Name]:[Last Name]]=$A62)*(Table2[[Event]:[Event]]="PME")),"PME",IF(SUMPRODUCT((Table2[[Start Date]:[Start Date]]&lt;=E$5)*(Table2[[Return Date]:[Return Date]]&gt;=E$5)*(Table2[[Last Name]:[Last Name]]=$A62)*(Table2[[Event]:[Event]]="Leave")),"LV","")))))))),0)</f>
        <v/>
      </c>
      <c r="F62" s="28" t="str">
        <f>IF($A62&lt;&gt;"",IF(SUMPRODUCT((Table2[[Start Date]:[Start Date]]&lt;=F$5)*(Table2[[Return Date]:[Return Date]]&gt;=F$5)*(Table2[[Last Name]:[Last Name]]=$A62)*(Table2[[Event]:[Event]]="Deployed")),"DPLY",IF(SUMPRODUCT((Table2[[Start Date]:[Start Date]]&lt;=F$5)*(Table2[[Return Date]:[Return Date]]&gt;=F$5)*(Table2[[Last Name]:[Last Name]]=$A62)*(Table2[[Event]:[Event]]="TDY")),"TDY",IF(SUMPRODUCT((Table2[[Start Date]:[Start Date]]&lt;=F$5)*(Table2[[Return Date]:[Return Date]]&gt;=F$5)*(Table2[[Last Name]:[Last Name]]=$A62)*(Table2[[Event]:[Event]]="Quarters")),"QTRS",IF(SUMPRODUCT((Table2[[Start Date]:[Start Date]]&lt;=F$5)*(Table2[[Return Date]:[Return Date]]&gt;=F$5)*(Table2[[Last Name]:[Last Name]]=$A62)*(Table2[[Event]:[Event]]="Appt")),"APPT",IF(SUMPRODUCT((Table2[[Start Date]:[Start Date]]&lt;=F$5)*(Table2[[Return Date]:[Return Date]]&gt;=F$5)*(Table2[[Last Name]:[Last Name]]=$A62)*(Table2[[Event]:[Event]]="Bay Orderly")),"BO",IF(SUMPRODUCT((Table2[[Start Date]:[Start Date]]&lt;=F$5)*(Table2[[Return Date]:[Return Date]]&gt;=F$5)*(Table2[[Last Name]:[Last Name]]=$A62)*(Table2[[Event]:[Event]]="Training")),"TRN",IF(SUMPRODUCT((Table2[[Start Date]:[Start Date]]&lt;=F$5)*(Table2[[Return Date]:[Return Date]]&gt;=F$5)*(Table2[[Last Name]:[Last Name]]=$A62)*(Table2[[Event]:[Event]]="PME")),"PME",IF(SUMPRODUCT((Table2[[Start Date]:[Start Date]]&lt;=F$5)*(Table2[[Return Date]:[Return Date]]&gt;=F$5)*(Table2[[Last Name]:[Last Name]]=$A62)*(Table2[[Event]:[Event]]="Leave")),"LV","")))))))),0)</f>
        <v/>
      </c>
      <c r="G62" s="28" t="str">
        <f>IF($A62&lt;&gt;"",IF(SUMPRODUCT((Table2[[Start Date]:[Start Date]]&lt;=G$5)*(Table2[[Return Date]:[Return Date]]&gt;=G$5)*(Table2[[Last Name]:[Last Name]]=$A62)*(Table2[[Event]:[Event]]="Deployed")),"DPLY",IF(SUMPRODUCT((Table2[[Start Date]:[Start Date]]&lt;=G$5)*(Table2[[Return Date]:[Return Date]]&gt;=G$5)*(Table2[[Last Name]:[Last Name]]=$A62)*(Table2[[Event]:[Event]]="TDY")),"TDY",IF(SUMPRODUCT((Table2[[Start Date]:[Start Date]]&lt;=G$5)*(Table2[[Return Date]:[Return Date]]&gt;=G$5)*(Table2[[Last Name]:[Last Name]]=$A62)*(Table2[[Event]:[Event]]="Quarters")),"QTRS",IF(SUMPRODUCT((Table2[[Start Date]:[Start Date]]&lt;=G$5)*(Table2[[Return Date]:[Return Date]]&gt;=G$5)*(Table2[[Last Name]:[Last Name]]=$A62)*(Table2[[Event]:[Event]]="Appt")),"APPT",IF(SUMPRODUCT((Table2[[Start Date]:[Start Date]]&lt;=G$5)*(Table2[[Return Date]:[Return Date]]&gt;=G$5)*(Table2[[Last Name]:[Last Name]]=$A62)*(Table2[[Event]:[Event]]="Bay Orderly")),"BO",IF(SUMPRODUCT((Table2[[Start Date]:[Start Date]]&lt;=G$5)*(Table2[[Return Date]:[Return Date]]&gt;=G$5)*(Table2[[Last Name]:[Last Name]]=$A62)*(Table2[[Event]:[Event]]="Training")),"TRN",IF(SUMPRODUCT((Table2[[Start Date]:[Start Date]]&lt;=G$5)*(Table2[[Return Date]:[Return Date]]&gt;=G$5)*(Table2[[Last Name]:[Last Name]]=$A62)*(Table2[[Event]:[Event]]="PME")),"PME",IF(SUMPRODUCT((Table2[[Start Date]:[Start Date]]&lt;=G$5)*(Table2[[Return Date]:[Return Date]]&gt;=G$5)*(Table2[[Last Name]:[Last Name]]=$A62)*(Table2[[Event]:[Event]]="Leave")),"LV","")))))))),0)</f>
        <v/>
      </c>
      <c r="H62" s="28" t="str">
        <f>IF($A62&lt;&gt;"",IF(SUMPRODUCT((Table2[[Start Date]:[Start Date]]&lt;=H$5)*(Table2[[Return Date]:[Return Date]]&gt;=H$5)*(Table2[[Last Name]:[Last Name]]=$A62)*(Table2[[Event]:[Event]]="Deployed")),"DPLY",IF(SUMPRODUCT((Table2[[Start Date]:[Start Date]]&lt;=H$5)*(Table2[[Return Date]:[Return Date]]&gt;=H$5)*(Table2[[Last Name]:[Last Name]]=$A62)*(Table2[[Event]:[Event]]="TDY")),"TDY",IF(SUMPRODUCT((Table2[[Start Date]:[Start Date]]&lt;=H$5)*(Table2[[Return Date]:[Return Date]]&gt;=H$5)*(Table2[[Last Name]:[Last Name]]=$A62)*(Table2[[Event]:[Event]]="Quarters")),"QTRS",IF(SUMPRODUCT((Table2[[Start Date]:[Start Date]]&lt;=H$5)*(Table2[[Return Date]:[Return Date]]&gt;=H$5)*(Table2[[Last Name]:[Last Name]]=$A62)*(Table2[[Event]:[Event]]="Appt")),"APPT",IF(SUMPRODUCT((Table2[[Start Date]:[Start Date]]&lt;=H$5)*(Table2[[Return Date]:[Return Date]]&gt;=H$5)*(Table2[[Last Name]:[Last Name]]=$A62)*(Table2[[Event]:[Event]]="Bay Orderly")),"BO",IF(SUMPRODUCT((Table2[[Start Date]:[Start Date]]&lt;=H$5)*(Table2[[Return Date]:[Return Date]]&gt;=H$5)*(Table2[[Last Name]:[Last Name]]=$A62)*(Table2[[Event]:[Event]]="Training")),"TRN",IF(SUMPRODUCT((Table2[[Start Date]:[Start Date]]&lt;=H$5)*(Table2[[Return Date]:[Return Date]]&gt;=H$5)*(Table2[[Last Name]:[Last Name]]=$A62)*(Table2[[Event]:[Event]]="PME")),"PME",IF(SUMPRODUCT((Table2[[Start Date]:[Start Date]]&lt;=H$5)*(Table2[[Return Date]:[Return Date]]&gt;=H$5)*(Table2[[Last Name]:[Last Name]]=$A62)*(Table2[[Event]:[Event]]="Leave")),"LV","")))))))),0)</f>
        <v/>
      </c>
      <c r="I62" s="28" t="str">
        <f>IF($A62&lt;&gt;"",IF(SUMPRODUCT((Table2[[Start Date]:[Start Date]]&lt;=I$5)*(Table2[[Return Date]:[Return Date]]&gt;=I$5)*(Table2[[Last Name]:[Last Name]]=$A62)*(Table2[[Event]:[Event]]="Deployed")),"DPLY",IF(SUMPRODUCT((Table2[[Start Date]:[Start Date]]&lt;=I$5)*(Table2[[Return Date]:[Return Date]]&gt;=I$5)*(Table2[[Last Name]:[Last Name]]=$A62)*(Table2[[Event]:[Event]]="TDY")),"TDY",IF(SUMPRODUCT((Table2[[Start Date]:[Start Date]]&lt;=I$5)*(Table2[[Return Date]:[Return Date]]&gt;=I$5)*(Table2[[Last Name]:[Last Name]]=$A62)*(Table2[[Event]:[Event]]="Quarters")),"QTRS",IF(SUMPRODUCT((Table2[[Start Date]:[Start Date]]&lt;=I$5)*(Table2[[Return Date]:[Return Date]]&gt;=I$5)*(Table2[[Last Name]:[Last Name]]=$A62)*(Table2[[Event]:[Event]]="Appt")),"APPT",IF(SUMPRODUCT((Table2[[Start Date]:[Start Date]]&lt;=I$5)*(Table2[[Return Date]:[Return Date]]&gt;=I$5)*(Table2[[Last Name]:[Last Name]]=$A62)*(Table2[[Event]:[Event]]="Bay Orderly")),"BO",IF(SUMPRODUCT((Table2[[Start Date]:[Start Date]]&lt;=I$5)*(Table2[[Return Date]:[Return Date]]&gt;=I$5)*(Table2[[Last Name]:[Last Name]]=$A62)*(Table2[[Event]:[Event]]="Training")),"TRN",IF(SUMPRODUCT((Table2[[Start Date]:[Start Date]]&lt;=I$5)*(Table2[[Return Date]:[Return Date]]&gt;=I$5)*(Table2[[Last Name]:[Last Name]]=$A62)*(Table2[[Event]:[Event]]="PME")),"PME",IF(SUMPRODUCT((Table2[[Start Date]:[Start Date]]&lt;=I$5)*(Table2[[Return Date]:[Return Date]]&gt;=I$5)*(Table2[[Last Name]:[Last Name]]=$A62)*(Table2[[Event]:[Event]]="Leave")),"LV","")))))))),0)</f>
        <v/>
      </c>
      <c r="J62" s="28" t="str">
        <f>IF($A62&lt;&gt;"",IF(SUMPRODUCT((Table2[[Start Date]:[Start Date]]&lt;=J$5)*(Table2[[Return Date]:[Return Date]]&gt;=J$5)*(Table2[[Last Name]:[Last Name]]=$A62)*(Table2[[Event]:[Event]]="Deployed")),"DPLY",IF(SUMPRODUCT((Table2[[Start Date]:[Start Date]]&lt;=J$5)*(Table2[[Return Date]:[Return Date]]&gt;=J$5)*(Table2[[Last Name]:[Last Name]]=$A62)*(Table2[[Event]:[Event]]="TDY")),"TDY",IF(SUMPRODUCT((Table2[[Start Date]:[Start Date]]&lt;=J$5)*(Table2[[Return Date]:[Return Date]]&gt;=J$5)*(Table2[[Last Name]:[Last Name]]=$A62)*(Table2[[Event]:[Event]]="Quarters")),"QTRS",IF(SUMPRODUCT((Table2[[Start Date]:[Start Date]]&lt;=J$5)*(Table2[[Return Date]:[Return Date]]&gt;=J$5)*(Table2[[Last Name]:[Last Name]]=$A62)*(Table2[[Event]:[Event]]="Appt")),"APPT",IF(SUMPRODUCT((Table2[[Start Date]:[Start Date]]&lt;=J$5)*(Table2[[Return Date]:[Return Date]]&gt;=J$5)*(Table2[[Last Name]:[Last Name]]=$A62)*(Table2[[Event]:[Event]]="Bay Orderly")),"BO",IF(SUMPRODUCT((Table2[[Start Date]:[Start Date]]&lt;=J$5)*(Table2[[Return Date]:[Return Date]]&gt;=J$5)*(Table2[[Last Name]:[Last Name]]=$A62)*(Table2[[Event]:[Event]]="Training")),"TRN",IF(SUMPRODUCT((Table2[[Start Date]:[Start Date]]&lt;=J$5)*(Table2[[Return Date]:[Return Date]]&gt;=J$5)*(Table2[[Last Name]:[Last Name]]=$A62)*(Table2[[Event]:[Event]]="PME")),"PME",IF(SUMPRODUCT((Table2[[Start Date]:[Start Date]]&lt;=J$5)*(Table2[[Return Date]:[Return Date]]&gt;=J$5)*(Table2[[Last Name]:[Last Name]]=$A62)*(Table2[[Event]:[Event]]="Leave")),"LV","")))))))),0)</f>
        <v/>
      </c>
      <c r="K62" s="28"/>
      <c r="L62" s="28"/>
      <c r="M62" s="28"/>
      <c r="N62" s="28" t="str">
        <f>IF($A62&lt;&gt;"",IF(SUMPRODUCT((Table2[[Start Date]:[Start Date]]&lt;=N$5)*(Table2[[Return Date]:[Return Date]]&gt;=N$5)*(Table2[[Last Name]:[Last Name]]=$A62)*(Table2[[Event]:[Event]]="Deployed")),"DPLY",IF(SUMPRODUCT((Table2[[Start Date]:[Start Date]]&lt;=N$5)*(Table2[[Return Date]:[Return Date]]&gt;=N$5)*(Table2[[Last Name]:[Last Name]]=$A62)*(Table2[[Event]:[Event]]="TDY")),"TDY",IF(SUMPRODUCT((Table2[[Start Date]:[Start Date]]&lt;=N$5)*(Table2[[Return Date]:[Return Date]]&gt;=N$5)*(Table2[[Last Name]:[Last Name]]=$A62)*(Table2[[Event]:[Event]]="Quarters")),"QTRS",IF(SUMPRODUCT((Table2[[Start Date]:[Start Date]]&lt;=N$5)*(Table2[[Return Date]:[Return Date]]&gt;=N$5)*(Table2[[Last Name]:[Last Name]]=$A62)*(Table2[[Event]:[Event]]="Appt")),"APPT",IF(SUMPRODUCT((Table2[[Start Date]:[Start Date]]&lt;=N$5)*(Table2[[Return Date]:[Return Date]]&gt;=N$5)*(Table2[[Last Name]:[Last Name]]=$A62)*(Table2[[Event]:[Event]]="Bay Orderly")),"BO",IF(SUMPRODUCT((Table2[[Start Date]:[Start Date]]&lt;=N$5)*(Table2[[Return Date]:[Return Date]]&gt;=N$5)*(Table2[[Last Name]:[Last Name]]=$A62)*(Table2[[Event]:[Event]]="Training")),"TRN",IF(SUMPRODUCT((Table2[[Start Date]:[Start Date]]&lt;=N$5)*(Table2[[Return Date]:[Return Date]]&gt;=N$5)*(Table2[[Last Name]:[Last Name]]=$A62)*(Table2[[Event]:[Event]]="PME")),"PME",IF(SUMPRODUCT((Table2[[Start Date]:[Start Date]]&lt;=N$5)*(Table2[[Return Date]:[Return Date]]&gt;=N$5)*(Table2[[Last Name]:[Last Name]]=$A62)*(Table2[[Event]:[Event]]="Leave")),"LV","")))))))),0)</f>
        <v/>
      </c>
      <c r="O62" s="28" t="str">
        <f>IF($A62&lt;&gt;"",IF(SUMPRODUCT((Table2[[Start Date]:[Start Date]]&lt;=O$5)*(Table2[[Return Date]:[Return Date]]&gt;=O$5)*(Table2[[Last Name]:[Last Name]]=$A62)*(Table2[[Event]:[Event]]="Deployed")),"DPLY",IF(SUMPRODUCT((Table2[[Start Date]:[Start Date]]&lt;=O$5)*(Table2[[Return Date]:[Return Date]]&gt;=O$5)*(Table2[[Last Name]:[Last Name]]=$A62)*(Table2[[Event]:[Event]]="TDY")),"TDY",IF(SUMPRODUCT((Table2[[Start Date]:[Start Date]]&lt;=O$5)*(Table2[[Return Date]:[Return Date]]&gt;=O$5)*(Table2[[Last Name]:[Last Name]]=$A62)*(Table2[[Event]:[Event]]="Quarters")),"QTRS",IF(SUMPRODUCT((Table2[[Start Date]:[Start Date]]&lt;=O$5)*(Table2[[Return Date]:[Return Date]]&gt;=O$5)*(Table2[[Last Name]:[Last Name]]=$A62)*(Table2[[Event]:[Event]]="Appt")),"APPT",IF(SUMPRODUCT((Table2[[Start Date]:[Start Date]]&lt;=O$5)*(Table2[[Return Date]:[Return Date]]&gt;=O$5)*(Table2[[Last Name]:[Last Name]]=$A62)*(Table2[[Event]:[Event]]="Bay Orderly")),"BO",IF(SUMPRODUCT((Table2[[Start Date]:[Start Date]]&lt;=O$5)*(Table2[[Return Date]:[Return Date]]&gt;=O$5)*(Table2[[Last Name]:[Last Name]]=$A62)*(Table2[[Event]:[Event]]="Training")),"TRN",IF(SUMPRODUCT((Table2[[Start Date]:[Start Date]]&lt;=O$5)*(Table2[[Return Date]:[Return Date]]&gt;=O$5)*(Table2[[Last Name]:[Last Name]]=$A62)*(Table2[[Event]:[Event]]="PME")),"PME",IF(SUMPRODUCT((Table2[[Start Date]:[Start Date]]&lt;=O$5)*(Table2[[Return Date]:[Return Date]]&gt;=O$5)*(Table2[[Last Name]:[Last Name]]=$A62)*(Table2[[Event]:[Event]]="Leave")),"LV","")))))))),0)</f>
        <v/>
      </c>
      <c r="P62" s="28" t="str">
        <f>IF($A62&lt;&gt;"",IF(SUMPRODUCT((Table2[[Start Date]:[Start Date]]&lt;=P$5)*(Table2[[Return Date]:[Return Date]]&gt;=P$5)*(Table2[[Last Name]:[Last Name]]=$A62)*(Table2[[Event]:[Event]]="Deployed")),"DPLY",IF(SUMPRODUCT((Table2[[Start Date]:[Start Date]]&lt;=P$5)*(Table2[[Return Date]:[Return Date]]&gt;=P$5)*(Table2[[Last Name]:[Last Name]]=$A62)*(Table2[[Event]:[Event]]="TDY")),"TDY",IF(SUMPRODUCT((Table2[[Start Date]:[Start Date]]&lt;=P$5)*(Table2[[Return Date]:[Return Date]]&gt;=P$5)*(Table2[[Last Name]:[Last Name]]=$A62)*(Table2[[Event]:[Event]]="Quarters")),"QTRS",IF(SUMPRODUCT((Table2[[Start Date]:[Start Date]]&lt;=P$5)*(Table2[[Return Date]:[Return Date]]&gt;=P$5)*(Table2[[Last Name]:[Last Name]]=$A62)*(Table2[[Event]:[Event]]="Appt")),"APPT",IF(SUMPRODUCT((Table2[[Start Date]:[Start Date]]&lt;=P$5)*(Table2[[Return Date]:[Return Date]]&gt;=P$5)*(Table2[[Last Name]:[Last Name]]=$A62)*(Table2[[Event]:[Event]]="Bay Orderly")),"BO",IF(SUMPRODUCT((Table2[[Start Date]:[Start Date]]&lt;=P$5)*(Table2[[Return Date]:[Return Date]]&gt;=P$5)*(Table2[[Last Name]:[Last Name]]=$A62)*(Table2[[Event]:[Event]]="Training")),"TRN",IF(SUMPRODUCT((Table2[[Start Date]:[Start Date]]&lt;=P$5)*(Table2[[Return Date]:[Return Date]]&gt;=P$5)*(Table2[[Last Name]:[Last Name]]=$A62)*(Table2[[Event]:[Event]]="PME")),"PME",IF(SUMPRODUCT((Table2[[Start Date]:[Start Date]]&lt;=P$5)*(Table2[[Return Date]:[Return Date]]&gt;=P$5)*(Table2[[Last Name]:[Last Name]]=$A62)*(Table2[[Event]:[Event]]="Leave")),"LV","")))))))),0)</f>
        <v/>
      </c>
      <c r="Q62" s="28" t="str">
        <f>IF($A62&lt;&gt;"",IF(SUMPRODUCT((Table2[[Start Date]:[Start Date]]&lt;=Q$5)*(Table2[[Return Date]:[Return Date]]&gt;=Q$5)*(Table2[[Last Name]:[Last Name]]=$A62)*(Table2[[Event]:[Event]]="Deployed")),"DPLY",IF(SUMPRODUCT((Table2[[Start Date]:[Start Date]]&lt;=Q$5)*(Table2[[Return Date]:[Return Date]]&gt;=Q$5)*(Table2[[Last Name]:[Last Name]]=$A62)*(Table2[[Event]:[Event]]="TDY")),"TDY",IF(SUMPRODUCT((Table2[[Start Date]:[Start Date]]&lt;=Q$5)*(Table2[[Return Date]:[Return Date]]&gt;=Q$5)*(Table2[[Last Name]:[Last Name]]=$A62)*(Table2[[Event]:[Event]]="Quarters")),"QTRS",IF(SUMPRODUCT((Table2[[Start Date]:[Start Date]]&lt;=Q$5)*(Table2[[Return Date]:[Return Date]]&gt;=Q$5)*(Table2[[Last Name]:[Last Name]]=$A62)*(Table2[[Event]:[Event]]="Appt")),"APPT",IF(SUMPRODUCT((Table2[[Start Date]:[Start Date]]&lt;=Q$5)*(Table2[[Return Date]:[Return Date]]&gt;=Q$5)*(Table2[[Last Name]:[Last Name]]=$A62)*(Table2[[Event]:[Event]]="Bay Orderly")),"BO",IF(SUMPRODUCT((Table2[[Start Date]:[Start Date]]&lt;=Q$5)*(Table2[[Return Date]:[Return Date]]&gt;=Q$5)*(Table2[[Last Name]:[Last Name]]=$A62)*(Table2[[Event]:[Event]]="Training")),"TRN",IF(SUMPRODUCT((Table2[[Start Date]:[Start Date]]&lt;=Q$5)*(Table2[[Return Date]:[Return Date]]&gt;=Q$5)*(Table2[[Last Name]:[Last Name]]=$A62)*(Table2[[Event]:[Event]]="PME")),"PME",IF(SUMPRODUCT((Table2[[Start Date]:[Start Date]]&lt;=Q$5)*(Table2[[Return Date]:[Return Date]]&gt;=Q$5)*(Table2[[Last Name]:[Last Name]]=$A62)*(Table2[[Event]:[Event]]="Leave")),"LV","")))))))),0)</f>
        <v/>
      </c>
      <c r="R62" s="28" t="str">
        <f>IF($A62&lt;&gt;"",IF(SUMPRODUCT((Table2[[Start Date]:[Start Date]]&lt;=R$5)*(Table2[[Return Date]:[Return Date]]&gt;=R$5)*(Table2[[Last Name]:[Last Name]]=$A62)*(Table2[[Event]:[Event]]="Deployed")),"DPLY",IF(SUMPRODUCT((Table2[[Start Date]:[Start Date]]&lt;=R$5)*(Table2[[Return Date]:[Return Date]]&gt;=R$5)*(Table2[[Last Name]:[Last Name]]=$A62)*(Table2[[Event]:[Event]]="TDY")),"TDY",IF(SUMPRODUCT((Table2[[Start Date]:[Start Date]]&lt;=R$5)*(Table2[[Return Date]:[Return Date]]&gt;=R$5)*(Table2[[Last Name]:[Last Name]]=$A62)*(Table2[[Event]:[Event]]="Quarters")),"QTRS",IF(SUMPRODUCT((Table2[[Start Date]:[Start Date]]&lt;=R$5)*(Table2[[Return Date]:[Return Date]]&gt;=R$5)*(Table2[[Last Name]:[Last Name]]=$A62)*(Table2[[Event]:[Event]]="Appt")),"APPT",IF(SUMPRODUCT((Table2[[Start Date]:[Start Date]]&lt;=R$5)*(Table2[[Return Date]:[Return Date]]&gt;=R$5)*(Table2[[Last Name]:[Last Name]]=$A62)*(Table2[[Event]:[Event]]="Bay Orderly")),"BO",IF(SUMPRODUCT((Table2[[Start Date]:[Start Date]]&lt;=R$5)*(Table2[[Return Date]:[Return Date]]&gt;=R$5)*(Table2[[Last Name]:[Last Name]]=$A62)*(Table2[[Event]:[Event]]="Training")),"TRN",IF(SUMPRODUCT((Table2[[Start Date]:[Start Date]]&lt;=R$5)*(Table2[[Return Date]:[Return Date]]&gt;=R$5)*(Table2[[Last Name]:[Last Name]]=$A62)*(Table2[[Event]:[Event]]="PME")),"PME",IF(SUMPRODUCT((Table2[[Start Date]:[Start Date]]&lt;=R$5)*(Table2[[Return Date]:[Return Date]]&gt;=R$5)*(Table2[[Last Name]:[Last Name]]=$A62)*(Table2[[Event]:[Event]]="Leave")),"LV","")))))))),0)</f>
        <v/>
      </c>
      <c r="S62" s="28" t="str">
        <f>IF($A62&lt;&gt;"",IF(SUMPRODUCT((Table2[[Start Date]:[Start Date]]&lt;=S$5)*(Table2[[Return Date]:[Return Date]]&gt;=S$5)*(Table2[[Last Name]:[Last Name]]=$A62)*(Table2[[Event]:[Event]]="Deployed")),"DPLY",IF(SUMPRODUCT((Table2[[Start Date]:[Start Date]]&lt;=S$5)*(Table2[[Return Date]:[Return Date]]&gt;=S$5)*(Table2[[Last Name]:[Last Name]]=$A62)*(Table2[[Event]:[Event]]="TDY")),"TDY",IF(SUMPRODUCT((Table2[[Start Date]:[Start Date]]&lt;=S$5)*(Table2[[Return Date]:[Return Date]]&gt;=S$5)*(Table2[[Last Name]:[Last Name]]=$A62)*(Table2[[Event]:[Event]]="Quarters")),"QTRS",IF(SUMPRODUCT((Table2[[Start Date]:[Start Date]]&lt;=S$5)*(Table2[[Return Date]:[Return Date]]&gt;=S$5)*(Table2[[Last Name]:[Last Name]]=$A62)*(Table2[[Event]:[Event]]="Appt")),"APPT",IF(SUMPRODUCT((Table2[[Start Date]:[Start Date]]&lt;=S$5)*(Table2[[Return Date]:[Return Date]]&gt;=S$5)*(Table2[[Last Name]:[Last Name]]=$A62)*(Table2[[Event]:[Event]]="Bay Orderly")),"BO",IF(SUMPRODUCT((Table2[[Start Date]:[Start Date]]&lt;=S$5)*(Table2[[Return Date]:[Return Date]]&gt;=S$5)*(Table2[[Last Name]:[Last Name]]=$A62)*(Table2[[Event]:[Event]]="Training")),"TRN",IF(SUMPRODUCT((Table2[[Start Date]:[Start Date]]&lt;=S$5)*(Table2[[Return Date]:[Return Date]]&gt;=S$5)*(Table2[[Last Name]:[Last Name]]=$A62)*(Table2[[Event]:[Event]]="PME")),"PME",IF(SUMPRODUCT((Table2[[Start Date]:[Start Date]]&lt;=S$5)*(Table2[[Return Date]:[Return Date]]&gt;=S$5)*(Table2[[Last Name]:[Last Name]]=$A62)*(Table2[[Event]:[Event]]="Leave")),"LV","")))))))),0)</f>
        <v/>
      </c>
      <c r="T62" s="28" t="str">
        <f>IF($A62&lt;&gt;"",IF(SUMPRODUCT((Table2[[Start Date]:[Start Date]]&lt;=T$5)*(Table2[[Return Date]:[Return Date]]&gt;=T$5)*(Table2[[Last Name]:[Last Name]]=$A62)*(Table2[[Event]:[Event]]="Deployed")),"DPLY",IF(SUMPRODUCT((Table2[[Start Date]:[Start Date]]&lt;=T$5)*(Table2[[Return Date]:[Return Date]]&gt;=T$5)*(Table2[[Last Name]:[Last Name]]=$A62)*(Table2[[Event]:[Event]]="TDY")),"TDY",IF(SUMPRODUCT((Table2[[Start Date]:[Start Date]]&lt;=T$5)*(Table2[[Return Date]:[Return Date]]&gt;=T$5)*(Table2[[Last Name]:[Last Name]]=$A62)*(Table2[[Event]:[Event]]="Quarters")),"QTRS",IF(SUMPRODUCT((Table2[[Start Date]:[Start Date]]&lt;=T$5)*(Table2[[Return Date]:[Return Date]]&gt;=T$5)*(Table2[[Last Name]:[Last Name]]=$A62)*(Table2[[Event]:[Event]]="Appt")),"APPT",IF(SUMPRODUCT((Table2[[Start Date]:[Start Date]]&lt;=T$5)*(Table2[[Return Date]:[Return Date]]&gt;=T$5)*(Table2[[Last Name]:[Last Name]]=$A62)*(Table2[[Event]:[Event]]="Bay Orderly")),"BO",IF(SUMPRODUCT((Table2[[Start Date]:[Start Date]]&lt;=T$5)*(Table2[[Return Date]:[Return Date]]&gt;=T$5)*(Table2[[Last Name]:[Last Name]]=$A62)*(Table2[[Event]:[Event]]="Training")),"TRN",IF(SUMPRODUCT((Table2[[Start Date]:[Start Date]]&lt;=T$5)*(Table2[[Return Date]:[Return Date]]&gt;=T$5)*(Table2[[Last Name]:[Last Name]]=$A62)*(Table2[[Event]:[Event]]="PME")),"PME",IF(SUMPRODUCT((Table2[[Start Date]:[Start Date]]&lt;=T$5)*(Table2[[Return Date]:[Return Date]]&gt;=T$5)*(Table2[[Last Name]:[Last Name]]=$A62)*(Table2[[Event]:[Event]]="Leave")),"LV","")))))))),0)</f>
        <v/>
      </c>
      <c r="U62" s="28" t="str">
        <f>IF($A62&lt;&gt;"",IF(SUMPRODUCT((Table2[[Start Date]:[Start Date]]&lt;=U$5)*(Table2[[Return Date]:[Return Date]]&gt;=U$5)*(Table2[[Last Name]:[Last Name]]=$A62)*(Table2[[Event]:[Event]]="Deployed")),"DPLY",IF(SUMPRODUCT((Table2[[Start Date]:[Start Date]]&lt;=U$5)*(Table2[[Return Date]:[Return Date]]&gt;=U$5)*(Table2[[Last Name]:[Last Name]]=$A62)*(Table2[[Event]:[Event]]="TDY")),"TDY",IF(SUMPRODUCT((Table2[[Start Date]:[Start Date]]&lt;=U$5)*(Table2[[Return Date]:[Return Date]]&gt;=U$5)*(Table2[[Last Name]:[Last Name]]=$A62)*(Table2[[Event]:[Event]]="Quarters")),"QTRS",IF(SUMPRODUCT((Table2[[Start Date]:[Start Date]]&lt;=U$5)*(Table2[[Return Date]:[Return Date]]&gt;=U$5)*(Table2[[Last Name]:[Last Name]]=$A62)*(Table2[[Event]:[Event]]="Appt")),"APPT",IF(SUMPRODUCT((Table2[[Start Date]:[Start Date]]&lt;=U$5)*(Table2[[Return Date]:[Return Date]]&gt;=U$5)*(Table2[[Last Name]:[Last Name]]=$A62)*(Table2[[Event]:[Event]]="Bay Orderly")),"BO",IF(SUMPRODUCT((Table2[[Start Date]:[Start Date]]&lt;=U$5)*(Table2[[Return Date]:[Return Date]]&gt;=U$5)*(Table2[[Last Name]:[Last Name]]=$A62)*(Table2[[Event]:[Event]]="Training")),"TRN",IF(SUMPRODUCT((Table2[[Start Date]:[Start Date]]&lt;=U$5)*(Table2[[Return Date]:[Return Date]]&gt;=U$5)*(Table2[[Last Name]:[Last Name]]=$A62)*(Table2[[Event]:[Event]]="PME")),"PME",IF(SUMPRODUCT((Table2[[Start Date]:[Start Date]]&lt;=U$5)*(Table2[[Return Date]:[Return Date]]&gt;=U$5)*(Table2[[Last Name]:[Last Name]]=$A62)*(Table2[[Event]:[Event]]="Leave")),"LV","")))))))),0)</f>
        <v/>
      </c>
      <c r="V62" s="28" t="str">
        <f>IF($A62&lt;&gt;"",IF(SUMPRODUCT((Table2[[Start Date]:[Start Date]]&lt;=V$5)*(Table2[[Return Date]:[Return Date]]&gt;=V$5)*(Table2[[Last Name]:[Last Name]]=$A62)*(Table2[[Event]:[Event]]="Deployed")),"DPLY",IF(SUMPRODUCT((Table2[[Start Date]:[Start Date]]&lt;=V$5)*(Table2[[Return Date]:[Return Date]]&gt;=V$5)*(Table2[[Last Name]:[Last Name]]=$A62)*(Table2[[Event]:[Event]]="TDY")),"TDY",IF(SUMPRODUCT((Table2[[Start Date]:[Start Date]]&lt;=V$5)*(Table2[[Return Date]:[Return Date]]&gt;=V$5)*(Table2[[Last Name]:[Last Name]]=$A62)*(Table2[[Event]:[Event]]="Quarters")),"QTRS",IF(SUMPRODUCT((Table2[[Start Date]:[Start Date]]&lt;=V$5)*(Table2[[Return Date]:[Return Date]]&gt;=V$5)*(Table2[[Last Name]:[Last Name]]=$A62)*(Table2[[Event]:[Event]]="Appt")),"APPT",IF(SUMPRODUCT((Table2[[Start Date]:[Start Date]]&lt;=V$5)*(Table2[[Return Date]:[Return Date]]&gt;=V$5)*(Table2[[Last Name]:[Last Name]]=$A62)*(Table2[[Event]:[Event]]="Bay Orderly")),"BO",IF(SUMPRODUCT((Table2[[Start Date]:[Start Date]]&lt;=V$5)*(Table2[[Return Date]:[Return Date]]&gt;=V$5)*(Table2[[Last Name]:[Last Name]]=$A62)*(Table2[[Event]:[Event]]="Training")),"TRN",IF(SUMPRODUCT((Table2[[Start Date]:[Start Date]]&lt;=V$5)*(Table2[[Return Date]:[Return Date]]&gt;=V$5)*(Table2[[Last Name]:[Last Name]]=$A62)*(Table2[[Event]:[Event]]="PME")),"PME",IF(SUMPRODUCT((Table2[[Start Date]:[Start Date]]&lt;=V$5)*(Table2[[Return Date]:[Return Date]]&gt;=V$5)*(Table2[[Last Name]:[Last Name]]=$A62)*(Table2[[Event]:[Event]]="Leave")),"LV","")))))))),0)</f>
        <v/>
      </c>
      <c r="W62" s="28" t="str">
        <f>IF($A62&lt;&gt;"",IF(SUMPRODUCT((Table2[[Start Date]:[Start Date]]&lt;=W$5)*(Table2[[Return Date]:[Return Date]]&gt;=W$5)*(Table2[[Last Name]:[Last Name]]=$A62)*(Table2[[Event]:[Event]]="Deployed")),"DPLY",IF(SUMPRODUCT((Table2[[Start Date]:[Start Date]]&lt;=W$5)*(Table2[[Return Date]:[Return Date]]&gt;=W$5)*(Table2[[Last Name]:[Last Name]]=$A62)*(Table2[[Event]:[Event]]="TDY")),"TDY",IF(SUMPRODUCT((Table2[[Start Date]:[Start Date]]&lt;=W$5)*(Table2[[Return Date]:[Return Date]]&gt;=W$5)*(Table2[[Last Name]:[Last Name]]=$A62)*(Table2[[Event]:[Event]]="Quarters")),"QTRS",IF(SUMPRODUCT((Table2[[Start Date]:[Start Date]]&lt;=W$5)*(Table2[[Return Date]:[Return Date]]&gt;=W$5)*(Table2[[Last Name]:[Last Name]]=$A62)*(Table2[[Event]:[Event]]="Appt")),"APPT",IF(SUMPRODUCT((Table2[[Start Date]:[Start Date]]&lt;=W$5)*(Table2[[Return Date]:[Return Date]]&gt;=W$5)*(Table2[[Last Name]:[Last Name]]=$A62)*(Table2[[Event]:[Event]]="Bay Orderly")),"BO",IF(SUMPRODUCT((Table2[[Start Date]:[Start Date]]&lt;=W$5)*(Table2[[Return Date]:[Return Date]]&gt;=W$5)*(Table2[[Last Name]:[Last Name]]=$A62)*(Table2[[Event]:[Event]]="Training")),"TRN",IF(SUMPRODUCT((Table2[[Start Date]:[Start Date]]&lt;=W$5)*(Table2[[Return Date]:[Return Date]]&gt;=W$5)*(Table2[[Last Name]:[Last Name]]=$A62)*(Table2[[Event]:[Event]]="PME")),"PME",IF(SUMPRODUCT((Table2[[Start Date]:[Start Date]]&lt;=W$5)*(Table2[[Return Date]:[Return Date]]&gt;=W$5)*(Table2[[Last Name]:[Last Name]]=$A62)*(Table2[[Event]:[Event]]="Leave")),"LV","")))))))),0)</f>
        <v/>
      </c>
      <c r="X62" s="28" t="str">
        <f>IF($A62&lt;&gt;"",IF(SUMPRODUCT((Table2[[Start Date]:[Start Date]]&lt;=X$5)*(Table2[[Return Date]:[Return Date]]&gt;=X$5)*(Table2[[Last Name]:[Last Name]]=$A62)*(Table2[[Event]:[Event]]="Deployed")),"DPLY",IF(SUMPRODUCT((Table2[[Start Date]:[Start Date]]&lt;=X$5)*(Table2[[Return Date]:[Return Date]]&gt;=X$5)*(Table2[[Last Name]:[Last Name]]=$A62)*(Table2[[Event]:[Event]]="TDY")),"TDY",IF(SUMPRODUCT((Table2[[Start Date]:[Start Date]]&lt;=X$5)*(Table2[[Return Date]:[Return Date]]&gt;=X$5)*(Table2[[Last Name]:[Last Name]]=$A62)*(Table2[[Event]:[Event]]="Quarters")),"QTRS",IF(SUMPRODUCT((Table2[[Start Date]:[Start Date]]&lt;=X$5)*(Table2[[Return Date]:[Return Date]]&gt;=X$5)*(Table2[[Last Name]:[Last Name]]=$A62)*(Table2[[Event]:[Event]]="Appt")),"APPT",IF(SUMPRODUCT((Table2[[Start Date]:[Start Date]]&lt;=X$5)*(Table2[[Return Date]:[Return Date]]&gt;=X$5)*(Table2[[Last Name]:[Last Name]]=$A62)*(Table2[[Event]:[Event]]="Bay Orderly")),"BO",IF(SUMPRODUCT((Table2[[Start Date]:[Start Date]]&lt;=X$5)*(Table2[[Return Date]:[Return Date]]&gt;=X$5)*(Table2[[Last Name]:[Last Name]]=$A62)*(Table2[[Event]:[Event]]="Training")),"TRN",IF(SUMPRODUCT((Table2[[Start Date]:[Start Date]]&lt;=X$5)*(Table2[[Return Date]:[Return Date]]&gt;=X$5)*(Table2[[Last Name]:[Last Name]]=$A62)*(Table2[[Event]:[Event]]="PME")),"PME",IF(SUMPRODUCT((Table2[[Start Date]:[Start Date]]&lt;=X$5)*(Table2[[Return Date]:[Return Date]]&gt;=X$5)*(Table2[[Last Name]:[Last Name]]=$A62)*(Table2[[Event]:[Event]]="Leave")),"LV","")))))))),0)</f>
        <v/>
      </c>
      <c r="Y62" s="28" t="str">
        <f>IF($A62&lt;&gt;"",IF(SUMPRODUCT((Table2[[Start Date]:[Start Date]]&lt;=Y$5)*(Table2[[Return Date]:[Return Date]]&gt;=Y$5)*(Table2[[Last Name]:[Last Name]]=$A62)*(Table2[[Event]:[Event]]="Deployed")),"DPLY",IF(SUMPRODUCT((Table2[[Start Date]:[Start Date]]&lt;=Y$5)*(Table2[[Return Date]:[Return Date]]&gt;=Y$5)*(Table2[[Last Name]:[Last Name]]=$A62)*(Table2[[Event]:[Event]]="TDY")),"TDY",IF(SUMPRODUCT((Table2[[Start Date]:[Start Date]]&lt;=Y$5)*(Table2[[Return Date]:[Return Date]]&gt;=Y$5)*(Table2[[Last Name]:[Last Name]]=$A62)*(Table2[[Event]:[Event]]="Quarters")),"QTRS",IF(SUMPRODUCT((Table2[[Start Date]:[Start Date]]&lt;=Y$5)*(Table2[[Return Date]:[Return Date]]&gt;=Y$5)*(Table2[[Last Name]:[Last Name]]=$A62)*(Table2[[Event]:[Event]]="Appt")),"APPT",IF(SUMPRODUCT((Table2[[Start Date]:[Start Date]]&lt;=Y$5)*(Table2[[Return Date]:[Return Date]]&gt;=Y$5)*(Table2[[Last Name]:[Last Name]]=$A62)*(Table2[[Event]:[Event]]="Bay Orderly")),"BO",IF(SUMPRODUCT((Table2[[Start Date]:[Start Date]]&lt;=Y$5)*(Table2[[Return Date]:[Return Date]]&gt;=Y$5)*(Table2[[Last Name]:[Last Name]]=$A62)*(Table2[[Event]:[Event]]="Training")),"TRN",IF(SUMPRODUCT((Table2[[Start Date]:[Start Date]]&lt;=Y$5)*(Table2[[Return Date]:[Return Date]]&gt;=Y$5)*(Table2[[Last Name]:[Last Name]]=$A62)*(Table2[[Event]:[Event]]="PME")),"PME",IF(SUMPRODUCT((Table2[[Start Date]:[Start Date]]&lt;=Y$5)*(Table2[[Return Date]:[Return Date]]&gt;=Y$5)*(Table2[[Last Name]:[Last Name]]=$A62)*(Table2[[Event]:[Event]]="Leave")),"LV","")))))))),0)</f>
        <v/>
      </c>
      <c r="Z62" s="28" t="str">
        <f>IF($A62&lt;&gt;"",IF(SUMPRODUCT((Table2[[Start Date]:[Start Date]]&lt;=Z$5)*(Table2[[Return Date]:[Return Date]]&gt;=Z$5)*(Table2[[Last Name]:[Last Name]]=$A62)*(Table2[[Event]:[Event]]="Deployed")),"DPLY",IF(SUMPRODUCT((Table2[[Start Date]:[Start Date]]&lt;=Z$5)*(Table2[[Return Date]:[Return Date]]&gt;=Z$5)*(Table2[[Last Name]:[Last Name]]=$A62)*(Table2[[Event]:[Event]]="TDY")),"TDY",IF(SUMPRODUCT((Table2[[Start Date]:[Start Date]]&lt;=Z$5)*(Table2[[Return Date]:[Return Date]]&gt;=Z$5)*(Table2[[Last Name]:[Last Name]]=$A62)*(Table2[[Event]:[Event]]="Quarters")),"QTRS",IF(SUMPRODUCT((Table2[[Start Date]:[Start Date]]&lt;=Z$5)*(Table2[[Return Date]:[Return Date]]&gt;=Z$5)*(Table2[[Last Name]:[Last Name]]=$A62)*(Table2[[Event]:[Event]]="Appt")),"APPT",IF(SUMPRODUCT((Table2[[Start Date]:[Start Date]]&lt;=Z$5)*(Table2[[Return Date]:[Return Date]]&gt;=Z$5)*(Table2[[Last Name]:[Last Name]]=$A62)*(Table2[[Event]:[Event]]="Bay Orderly")),"BO",IF(SUMPRODUCT((Table2[[Start Date]:[Start Date]]&lt;=Z$5)*(Table2[[Return Date]:[Return Date]]&gt;=Z$5)*(Table2[[Last Name]:[Last Name]]=$A62)*(Table2[[Event]:[Event]]="Training")),"TRN",IF(SUMPRODUCT((Table2[[Start Date]:[Start Date]]&lt;=Z$5)*(Table2[[Return Date]:[Return Date]]&gt;=Z$5)*(Table2[[Last Name]:[Last Name]]=$A62)*(Table2[[Event]:[Event]]="PME")),"PME",IF(SUMPRODUCT((Table2[[Start Date]:[Start Date]]&lt;=Z$5)*(Table2[[Return Date]:[Return Date]]&gt;=Z$5)*(Table2[[Last Name]:[Last Name]]=$A62)*(Table2[[Event]:[Event]]="Leave")),"LV","")))))))),0)</f>
        <v/>
      </c>
      <c r="AA62" s="28" t="str">
        <f>IF($A62&lt;&gt;"",IF(SUMPRODUCT((Table2[[Start Date]:[Start Date]]&lt;=AA$5)*(Table2[[Return Date]:[Return Date]]&gt;=AA$5)*(Table2[[Last Name]:[Last Name]]=$A62)*(Table2[[Event]:[Event]]="Deployed")),"DPLY",IF(SUMPRODUCT((Table2[[Start Date]:[Start Date]]&lt;=AA$5)*(Table2[[Return Date]:[Return Date]]&gt;=AA$5)*(Table2[[Last Name]:[Last Name]]=$A62)*(Table2[[Event]:[Event]]="TDY")),"TDY",IF(SUMPRODUCT((Table2[[Start Date]:[Start Date]]&lt;=AA$5)*(Table2[[Return Date]:[Return Date]]&gt;=AA$5)*(Table2[[Last Name]:[Last Name]]=$A62)*(Table2[[Event]:[Event]]="Quarters")),"QTRS",IF(SUMPRODUCT((Table2[[Start Date]:[Start Date]]&lt;=AA$5)*(Table2[[Return Date]:[Return Date]]&gt;=AA$5)*(Table2[[Last Name]:[Last Name]]=$A62)*(Table2[[Event]:[Event]]="Appt")),"APPT",IF(SUMPRODUCT((Table2[[Start Date]:[Start Date]]&lt;=AA$5)*(Table2[[Return Date]:[Return Date]]&gt;=AA$5)*(Table2[[Last Name]:[Last Name]]=$A62)*(Table2[[Event]:[Event]]="Bay Orderly")),"BO",IF(SUMPRODUCT((Table2[[Start Date]:[Start Date]]&lt;=AA$5)*(Table2[[Return Date]:[Return Date]]&gt;=AA$5)*(Table2[[Last Name]:[Last Name]]=$A62)*(Table2[[Event]:[Event]]="Training")),"TRN",IF(SUMPRODUCT((Table2[[Start Date]:[Start Date]]&lt;=AA$5)*(Table2[[Return Date]:[Return Date]]&gt;=AA$5)*(Table2[[Last Name]:[Last Name]]=$A62)*(Table2[[Event]:[Event]]="PME")),"PME",IF(SUMPRODUCT((Table2[[Start Date]:[Start Date]]&lt;=AA$5)*(Table2[[Return Date]:[Return Date]]&gt;=AA$5)*(Table2[[Last Name]:[Last Name]]=$A62)*(Table2[[Event]:[Event]]="Leave")),"LV","")))))))),0)</f>
        <v/>
      </c>
      <c r="AB62" s="28" t="str">
        <f>IF($A62&lt;&gt;"",IF(SUMPRODUCT((Table2[[Start Date]:[Start Date]]&lt;=AB$5)*(Table2[[Return Date]:[Return Date]]&gt;=AB$5)*(Table2[[Last Name]:[Last Name]]=$A62)*(Table2[[Event]:[Event]]="Deployed")),"DPLY",IF(SUMPRODUCT((Table2[[Start Date]:[Start Date]]&lt;=AB$5)*(Table2[[Return Date]:[Return Date]]&gt;=AB$5)*(Table2[[Last Name]:[Last Name]]=$A62)*(Table2[[Event]:[Event]]="TDY")),"TDY",IF(SUMPRODUCT((Table2[[Start Date]:[Start Date]]&lt;=AB$5)*(Table2[[Return Date]:[Return Date]]&gt;=AB$5)*(Table2[[Last Name]:[Last Name]]=$A62)*(Table2[[Event]:[Event]]="Quarters")),"QTRS",IF(SUMPRODUCT((Table2[[Start Date]:[Start Date]]&lt;=AB$5)*(Table2[[Return Date]:[Return Date]]&gt;=AB$5)*(Table2[[Last Name]:[Last Name]]=$A62)*(Table2[[Event]:[Event]]="Appt")),"APPT",IF(SUMPRODUCT((Table2[[Start Date]:[Start Date]]&lt;=AB$5)*(Table2[[Return Date]:[Return Date]]&gt;=AB$5)*(Table2[[Last Name]:[Last Name]]=$A62)*(Table2[[Event]:[Event]]="Bay Orderly")),"BO",IF(SUMPRODUCT((Table2[[Start Date]:[Start Date]]&lt;=AB$5)*(Table2[[Return Date]:[Return Date]]&gt;=AB$5)*(Table2[[Last Name]:[Last Name]]=$A62)*(Table2[[Event]:[Event]]="Training")),"TRN",IF(SUMPRODUCT((Table2[[Start Date]:[Start Date]]&lt;=AB$5)*(Table2[[Return Date]:[Return Date]]&gt;=AB$5)*(Table2[[Last Name]:[Last Name]]=$A62)*(Table2[[Event]:[Event]]="PME")),"PME",IF(SUMPRODUCT((Table2[[Start Date]:[Start Date]]&lt;=AB$5)*(Table2[[Return Date]:[Return Date]]&gt;=AB$5)*(Table2[[Last Name]:[Last Name]]=$A62)*(Table2[[Event]:[Event]]="Leave")),"LV","")))))))),0)</f>
        <v/>
      </c>
      <c r="AC62" s="28" t="str">
        <f>IF($A62&lt;&gt;"",IF(SUMPRODUCT((Table2[[Start Date]:[Start Date]]&lt;=AC$5)*(Table2[[Return Date]:[Return Date]]&gt;=AC$5)*(Table2[[Last Name]:[Last Name]]=$A62)*(Table2[[Event]:[Event]]="Deployed")),"DPLY",IF(SUMPRODUCT((Table2[[Start Date]:[Start Date]]&lt;=AC$5)*(Table2[[Return Date]:[Return Date]]&gt;=AC$5)*(Table2[[Last Name]:[Last Name]]=$A62)*(Table2[[Event]:[Event]]="TDY")),"TDY",IF(SUMPRODUCT((Table2[[Start Date]:[Start Date]]&lt;=AC$5)*(Table2[[Return Date]:[Return Date]]&gt;=AC$5)*(Table2[[Last Name]:[Last Name]]=$A62)*(Table2[[Event]:[Event]]="Quarters")),"QTRS",IF(SUMPRODUCT((Table2[[Start Date]:[Start Date]]&lt;=AC$5)*(Table2[[Return Date]:[Return Date]]&gt;=AC$5)*(Table2[[Last Name]:[Last Name]]=$A62)*(Table2[[Event]:[Event]]="Appt")),"APPT",IF(SUMPRODUCT((Table2[[Start Date]:[Start Date]]&lt;=AC$5)*(Table2[[Return Date]:[Return Date]]&gt;=AC$5)*(Table2[[Last Name]:[Last Name]]=$A62)*(Table2[[Event]:[Event]]="Bay Orderly")),"BO",IF(SUMPRODUCT((Table2[[Start Date]:[Start Date]]&lt;=AC$5)*(Table2[[Return Date]:[Return Date]]&gt;=AC$5)*(Table2[[Last Name]:[Last Name]]=$A62)*(Table2[[Event]:[Event]]="Training")),"TRN",IF(SUMPRODUCT((Table2[[Start Date]:[Start Date]]&lt;=AC$5)*(Table2[[Return Date]:[Return Date]]&gt;=AC$5)*(Table2[[Last Name]:[Last Name]]=$A62)*(Table2[[Event]:[Event]]="PME")),"PME",IF(SUMPRODUCT((Table2[[Start Date]:[Start Date]]&lt;=AC$5)*(Table2[[Return Date]:[Return Date]]&gt;=AC$5)*(Table2[[Last Name]:[Last Name]]=$A62)*(Table2[[Event]:[Event]]="Leave")),"LV","")))))))),0)</f>
        <v/>
      </c>
      <c r="AD62" s="28" t="str">
        <f>IF($A62&lt;&gt;"",IF(SUMPRODUCT((Table2[[Start Date]:[Start Date]]&lt;=AD$5)*(Table2[[Return Date]:[Return Date]]&gt;=AD$5)*(Table2[[Last Name]:[Last Name]]=$A62)*(Table2[[Event]:[Event]]="Deployed")),"DPLY",IF(SUMPRODUCT((Table2[[Start Date]:[Start Date]]&lt;=AD$5)*(Table2[[Return Date]:[Return Date]]&gt;=AD$5)*(Table2[[Last Name]:[Last Name]]=$A62)*(Table2[[Event]:[Event]]="TDY")),"TDY",IF(SUMPRODUCT((Table2[[Start Date]:[Start Date]]&lt;=AD$5)*(Table2[[Return Date]:[Return Date]]&gt;=AD$5)*(Table2[[Last Name]:[Last Name]]=$A62)*(Table2[[Event]:[Event]]="Quarters")),"QTRS",IF(SUMPRODUCT((Table2[[Start Date]:[Start Date]]&lt;=AD$5)*(Table2[[Return Date]:[Return Date]]&gt;=AD$5)*(Table2[[Last Name]:[Last Name]]=$A62)*(Table2[[Event]:[Event]]="Appt")),"APPT",IF(SUMPRODUCT((Table2[[Start Date]:[Start Date]]&lt;=AD$5)*(Table2[[Return Date]:[Return Date]]&gt;=AD$5)*(Table2[[Last Name]:[Last Name]]=$A62)*(Table2[[Event]:[Event]]="Bay Orderly")),"BO",IF(SUMPRODUCT((Table2[[Start Date]:[Start Date]]&lt;=AD$5)*(Table2[[Return Date]:[Return Date]]&gt;=AD$5)*(Table2[[Last Name]:[Last Name]]=$A62)*(Table2[[Event]:[Event]]="Training")),"TRN",IF(SUMPRODUCT((Table2[[Start Date]:[Start Date]]&lt;=AD$5)*(Table2[[Return Date]:[Return Date]]&gt;=AD$5)*(Table2[[Last Name]:[Last Name]]=$A62)*(Table2[[Event]:[Event]]="PME")),"PME",IF(SUMPRODUCT((Table2[[Start Date]:[Start Date]]&lt;=AD$5)*(Table2[[Return Date]:[Return Date]]&gt;=AD$5)*(Table2[[Last Name]:[Last Name]]=$A62)*(Table2[[Event]:[Event]]="Leave")),"LV","")))))))),0)</f>
        <v/>
      </c>
      <c r="AE62" s="28" t="str">
        <f>IF($A62&lt;&gt;"",IF(SUMPRODUCT((Table2[[Start Date]:[Start Date]]&lt;=AE$5)*(Table2[[Return Date]:[Return Date]]&gt;=AE$5)*(Table2[[Last Name]:[Last Name]]=$A62)*(Table2[[Event]:[Event]]="Deployed")),"DPLY",IF(SUMPRODUCT((Table2[[Start Date]:[Start Date]]&lt;=AE$5)*(Table2[[Return Date]:[Return Date]]&gt;=AE$5)*(Table2[[Last Name]:[Last Name]]=$A62)*(Table2[[Event]:[Event]]="TDY")),"TDY",IF(SUMPRODUCT((Table2[[Start Date]:[Start Date]]&lt;=AE$5)*(Table2[[Return Date]:[Return Date]]&gt;=AE$5)*(Table2[[Last Name]:[Last Name]]=$A62)*(Table2[[Event]:[Event]]="Quarters")),"QTRS",IF(SUMPRODUCT((Table2[[Start Date]:[Start Date]]&lt;=AE$5)*(Table2[[Return Date]:[Return Date]]&gt;=AE$5)*(Table2[[Last Name]:[Last Name]]=$A62)*(Table2[[Event]:[Event]]="Appt")),"APPT",IF(SUMPRODUCT((Table2[[Start Date]:[Start Date]]&lt;=AE$5)*(Table2[[Return Date]:[Return Date]]&gt;=AE$5)*(Table2[[Last Name]:[Last Name]]=$A62)*(Table2[[Event]:[Event]]="Bay Orderly")),"BO",IF(SUMPRODUCT((Table2[[Start Date]:[Start Date]]&lt;=AE$5)*(Table2[[Return Date]:[Return Date]]&gt;=AE$5)*(Table2[[Last Name]:[Last Name]]=$A62)*(Table2[[Event]:[Event]]="Training")),"TRN",IF(SUMPRODUCT((Table2[[Start Date]:[Start Date]]&lt;=AE$5)*(Table2[[Return Date]:[Return Date]]&gt;=AE$5)*(Table2[[Last Name]:[Last Name]]=$A62)*(Table2[[Event]:[Event]]="PME")),"PME",IF(SUMPRODUCT((Table2[[Start Date]:[Start Date]]&lt;=AE$5)*(Table2[[Return Date]:[Return Date]]&gt;=AE$5)*(Table2[[Last Name]:[Last Name]]=$A62)*(Table2[[Event]:[Event]]="Leave")),"LV","")))))))),0)</f>
        <v/>
      </c>
      <c r="AF62" s="28" t="str">
        <f>IF($A62&lt;&gt;"",IF(SUMPRODUCT((Table2[[Start Date]:[Start Date]]&lt;=AF$5)*(Table2[[Return Date]:[Return Date]]&gt;=AF$5)*(Table2[[Last Name]:[Last Name]]=$A62)*(Table2[[Event]:[Event]]="Deployed")),"DPLY",IF(SUMPRODUCT((Table2[[Start Date]:[Start Date]]&lt;=AF$5)*(Table2[[Return Date]:[Return Date]]&gt;=AF$5)*(Table2[[Last Name]:[Last Name]]=$A62)*(Table2[[Event]:[Event]]="TDY")),"TDY",IF(SUMPRODUCT((Table2[[Start Date]:[Start Date]]&lt;=AF$5)*(Table2[[Return Date]:[Return Date]]&gt;=AF$5)*(Table2[[Last Name]:[Last Name]]=$A62)*(Table2[[Event]:[Event]]="Quarters")),"QTRS",IF(SUMPRODUCT((Table2[[Start Date]:[Start Date]]&lt;=AF$5)*(Table2[[Return Date]:[Return Date]]&gt;=AF$5)*(Table2[[Last Name]:[Last Name]]=$A62)*(Table2[[Event]:[Event]]="Appt")),"APPT",IF(SUMPRODUCT((Table2[[Start Date]:[Start Date]]&lt;=AF$5)*(Table2[[Return Date]:[Return Date]]&gt;=AF$5)*(Table2[[Last Name]:[Last Name]]=$A62)*(Table2[[Event]:[Event]]="Bay Orderly")),"BO",IF(SUMPRODUCT((Table2[[Start Date]:[Start Date]]&lt;=AF$5)*(Table2[[Return Date]:[Return Date]]&gt;=AF$5)*(Table2[[Last Name]:[Last Name]]=$A62)*(Table2[[Event]:[Event]]="Training")),"TRN",IF(SUMPRODUCT((Table2[[Start Date]:[Start Date]]&lt;=AF$5)*(Table2[[Return Date]:[Return Date]]&gt;=AF$5)*(Table2[[Last Name]:[Last Name]]=$A62)*(Table2[[Event]:[Event]]="PME")),"PME",IF(SUMPRODUCT((Table2[[Start Date]:[Start Date]]&lt;=AF$5)*(Table2[[Return Date]:[Return Date]]&gt;=AF$5)*(Table2[[Last Name]:[Last Name]]=$A62)*(Table2[[Event]:[Event]]="Leave")),"LV","")))))))),0)</f>
        <v/>
      </c>
      <c r="AG62" s="28" t="str">
        <f>IF($A62&lt;&gt;"",IF(SUMPRODUCT((Table2[[Start Date]:[Start Date]]&lt;=AG$5)*(Table2[[Return Date]:[Return Date]]&gt;=AG$5)*(Table2[[Last Name]:[Last Name]]=$A62)*(Table2[[Event]:[Event]]="Deployed")),"DPLY",IF(SUMPRODUCT((Table2[[Start Date]:[Start Date]]&lt;=AG$5)*(Table2[[Return Date]:[Return Date]]&gt;=AG$5)*(Table2[[Last Name]:[Last Name]]=$A62)*(Table2[[Event]:[Event]]="TDY")),"TDY",IF(SUMPRODUCT((Table2[[Start Date]:[Start Date]]&lt;=AG$5)*(Table2[[Return Date]:[Return Date]]&gt;=AG$5)*(Table2[[Last Name]:[Last Name]]=$A62)*(Table2[[Event]:[Event]]="Quarters")),"QTRS",IF(SUMPRODUCT((Table2[[Start Date]:[Start Date]]&lt;=AG$5)*(Table2[[Return Date]:[Return Date]]&gt;=AG$5)*(Table2[[Last Name]:[Last Name]]=$A62)*(Table2[[Event]:[Event]]="Appt")),"APPT",IF(SUMPRODUCT((Table2[[Start Date]:[Start Date]]&lt;=AG$5)*(Table2[[Return Date]:[Return Date]]&gt;=AG$5)*(Table2[[Last Name]:[Last Name]]=$A62)*(Table2[[Event]:[Event]]="Bay Orderly")),"BO",IF(SUMPRODUCT((Table2[[Start Date]:[Start Date]]&lt;=AG$5)*(Table2[[Return Date]:[Return Date]]&gt;=AG$5)*(Table2[[Last Name]:[Last Name]]=$A62)*(Table2[[Event]:[Event]]="Training")),"TRN",IF(SUMPRODUCT((Table2[[Start Date]:[Start Date]]&lt;=AG$5)*(Table2[[Return Date]:[Return Date]]&gt;=AG$5)*(Table2[[Last Name]:[Last Name]]=$A62)*(Table2[[Event]:[Event]]="PME")),"PME",IF(SUMPRODUCT((Table2[[Start Date]:[Start Date]]&lt;=AG$5)*(Table2[[Return Date]:[Return Date]]&gt;=AG$5)*(Table2[[Last Name]:[Last Name]]=$A62)*(Table2[[Event]:[Event]]="Leave")),"LV","")))))))),0)</f>
        <v/>
      </c>
      <c r="AH62" s="28" t="str">
        <f>IF($A62&lt;&gt;"",IF(SUMPRODUCT((Table2[[Start Date]:[Start Date]]&lt;=AH$5)*(Table2[[Return Date]:[Return Date]]&gt;=AH$5)*(Table2[[Last Name]:[Last Name]]=$A62)*(Table2[[Event]:[Event]]="Deployed")),"DPLY",IF(SUMPRODUCT((Table2[[Start Date]:[Start Date]]&lt;=AH$5)*(Table2[[Return Date]:[Return Date]]&gt;=AH$5)*(Table2[[Last Name]:[Last Name]]=$A62)*(Table2[[Event]:[Event]]="TDY")),"TDY",IF(SUMPRODUCT((Table2[[Start Date]:[Start Date]]&lt;=AH$5)*(Table2[[Return Date]:[Return Date]]&gt;=AH$5)*(Table2[[Last Name]:[Last Name]]=$A62)*(Table2[[Event]:[Event]]="Quarters")),"QTRS",IF(SUMPRODUCT((Table2[[Start Date]:[Start Date]]&lt;=AH$5)*(Table2[[Return Date]:[Return Date]]&gt;=AH$5)*(Table2[[Last Name]:[Last Name]]=$A62)*(Table2[[Event]:[Event]]="Appt")),"APPT",IF(SUMPRODUCT((Table2[[Start Date]:[Start Date]]&lt;=AH$5)*(Table2[[Return Date]:[Return Date]]&gt;=AH$5)*(Table2[[Last Name]:[Last Name]]=$A62)*(Table2[[Event]:[Event]]="Bay Orderly")),"BO",IF(SUMPRODUCT((Table2[[Start Date]:[Start Date]]&lt;=AH$5)*(Table2[[Return Date]:[Return Date]]&gt;=AH$5)*(Table2[[Last Name]:[Last Name]]=$A62)*(Table2[[Event]:[Event]]="Training")),"TRN",IF(SUMPRODUCT((Table2[[Start Date]:[Start Date]]&lt;=AH$5)*(Table2[[Return Date]:[Return Date]]&gt;=AH$5)*(Table2[[Last Name]:[Last Name]]=$A62)*(Table2[[Event]:[Event]]="PME")),"PME",IF(SUMPRODUCT((Table2[[Start Date]:[Start Date]]&lt;=AH$5)*(Table2[[Return Date]:[Return Date]]&gt;=AH$5)*(Table2[[Last Name]:[Last Name]]=$A62)*(Table2[[Event]:[Event]]="Leave")),"LV","")))))))),0)</f>
        <v/>
      </c>
      <c r="AI62" s="61" t="str">
        <f>IF($A62&lt;&gt;"",IF(SUMPRODUCT((Table2[[Start Date]:[Start Date]]&lt;=AI$5)*(Table2[[Return Date]:[Return Date]]&gt;=AI$5)*(Table2[[Last Name]:[Last Name]]=$A62)*(Table2[[Event]:[Event]]="Deployed")),"DPLY",IF(SUMPRODUCT((Table2[[Start Date]:[Start Date]]&lt;=AI$5)*(Table2[[Return Date]:[Return Date]]&gt;=AI$5)*(Table2[[Last Name]:[Last Name]]=$A62)*(Table2[[Event]:[Event]]="TDY")),"TDY",IF(SUMPRODUCT((Table2[[Start Date]:[Start Date]]&lt;=AI$5)*(Table2[[Return Date]:[Return Date]]&gt;=AI$5)*(Table2[[Last Name]:[Last Name]]=$A62)*(Table2[[Event]:[Event]]="Quarters")),"QTRS",IF(SUMPRODUCT((Table2[[Start Date]:[Start Date]]&lt;=AI$5)*(Table2[[Return Date]:[Return Date]]&gt;=AI$5)*(Table2[[Last Name]:[Last Name]]=$A62)*(Table2[[Event]:[Event]]="Appt")),"APPT",IF(SUMPRODUCT((Table2[[Start Date]:[Start Date]]&lt;=AI$5)*(Table2[[Return Date]:[Return Date]]&gt;=AI$5)*(Table2[[Last Name]:[Last Name]]=$A62)*(Table2[[Event]:[Event]]="Bay Orderly")),"BO",IF(SUMPRODUCT((Table2[[Start Date]:[Start Date]]&lt;=AI$5)*(Table2[[Return Date]:[Return Date]]&gt;=AI$5)*(Table2[[Last Name]:[Last Name]]=$A62)*(Table2[[Event]:[Event]]="Training")),"TRN",IF(SUMPRODUCT((Table2[[Start Date]:[Start Date]]&lt;=AI$5)*(Table2[[Return Date]:[Return Date]]&gt;=AI$5)*(Table2[[Last Name]:[Last Name]]=$A62)*(Table2[[Event]:[Event]]="PME")),"PME",IF(SUMPRODUCT((Table2[[Start Date]:[Start Date]]&lt;=AI$5)*(Table2[[Return Date]:[Return Date]]&gt;=AI$5)*(Table2[[Last Name]:[Last Name]]=$A62)*(Table2[[Event]:[Event]]="Leave")),"LV","")))))))),0)</f>
        <v/>
      </c>
    </row>
    <row r="63" spans="1:35" x14ac:dyDescent="0.25">
      <c r="A63" s="74" t="s">
        <v>51</v>
      </c>
      <c r="B63" s="75" t="str">
        <f>IFERROR(INDEX(Table3[Rank],MATCH('Flight Schedule'!A63,Names,0)),"")</f>
        <v>SrA</v>
      </c>
      <c r="C63" s="76">
        <f>_xlfn.IFNA(INDEX(Table3[Skill Level],MATCH($A63,Table3[Last Name],0)),"")</f>
        <v>5</v>
      </c>
      <c r="D63" s="77">
        <f>_xlfn.IFNA(INDEX(Table3[Deros],MATCH('Flight Schedule'!$A63,Table3[Last Name],0)),"")</f>
        <v>45169</v>
      </c>
      <c r="E63" s="28" t="str">
        <f>IF($A63&lt;&gt;"",IF(SUMPRODUCT((Table2[[Start Date]:[Start Date]]&lt;=E$5)*(Table2[[Return Date]:[Return Date]]&gt;=E$5)*(Table2[[Last Name]:[Last Name]]=$A63)*(Table2[[Event]:[Event]]="Deployed")),"DPLY",IF(SUMPRODUCT((Table2[[Start Date]:[Start Date]]&lt;=E$5)*(Table2[[Return Date]:[Return Date]]&gt;=E$5)*(Table2[[Last Name]:[Last Name]]=$A63)*(Table2[[Event]:[Event]]="TDY")),"TDY",IF(SUMPRODUCT((Table2[[Start Date]:[Start Date]]&lt;=E$5)*(Table2[[Return Date]:[Return Date]]&gt;=E$5)*(Table2[[Last Name]:[Last Name]]=$A63)*(Table2[[Event]:[Event]]="Quarters")),"QTRS",IF(SUMPRODUCT((Table2[[Start Date]:[Start Date]]&lt;=E$5)*(Table2[[Return Date]:[Return Date]]&gt;=E$5)*(Table2[[Last Name]:[Last Name]]=$A63)*(Table2[[Event]:[Event]]="Appt")),"APPT",IF(SUMPRODUCT((Table2[[Start Date]:[Start Date]]&lt;=E$5)*(Table2[[Return Date]:[Return Date]]&gt;=E$5)*(Table2[[Last Name]:[Last Name]]=$A63)*(Table2[[Event]:[Event]]="Bay Orderly")),"BO",IF(SUMPRODUCT((Table2[[Start Date]:[Start Date]]&lt;=E$5)*(Table2[[Return Date]:[Return Date]]&gt;=E$5)*(Table2[[Last Name]:[Last Name]]=$A63)*(Table2[[Event]:[Event]]="Training")),"TRN",IF(SUMPRODUCT((Table2[[Start Date]:[Start Date]]&lt;=E$5)*(Table2[[Return Date]:[Return Date]]&gt;=E$5)*(Table2[[Last Name]:[Last Name]]=$A63)*(Table2[[Event]:[Event]]="PME")),"PME",IF(SUMPRODUCT((Table2[[Start Date]:[Start Date]]&lt;=E$5)*(Table2[[Return Date]:[Return Date]]&gt;=E$5)*(Table2[[Last Name]:[Last Name]]=$A63)*(Table2[[Event]:[Event]]="Leave")),"LV","")))))))),0)</f>
        <v/>
      </c>
      <c r="F63" s="28" t="str">
        <f>IF($A63&lt;&gt;"",IF(SUMPRODUCT((Table2[[Start Date]:[Start Date]]&lt;=F$5)*(Table2[[Return Date]:[Return Date]]&gt;=F$5)*(Table2[[Last Name]:[Last Name]]=$A63)*(Table2[[Event]:[Event]]="Deployed")),"DPLY",IF(SUMPRODUCT((Table2[[Start Date]:[Start Date]]&lt;=F$5)*(Table2[[Return Date]:[Return Date]]&gt;=F$5)*(Table2[[Last Name]:[Last Name]]=$A63)*(Table2[[Event]:[Event]]="TDY")),"TDY",IF(SUMPRODUCT((Table2[[Start Date]:[Start Date]]&lt;=F$5)*(Table2[[Return Date]:[Return Date]]&gt;=F$5)*(Table2[[Last Name]:[Last Name]]=$A63)*(Table2[[Event]:[Event]]="Quarters")),"QTRS",IF(SUMPRODUCT((Table2[[Start Date]:[Start Date]]&lt;=F$5)*(Table2[[Return Date]:[Return Date]]&gt;=F$5)*(Table2[[Last Name]:[Last Name]]=$A63)*(Table2[[Event]:[Event]]="Appt")),"APPT",IF(SUMPRODUCT((Table2[[Start Date]:[Start Date]]&lt;=F$5)*(Table2[[Return Date]:[Return Date]]&gt;=F$5)*(Table2[[Last Name]:[Last Name]]=$A63)*(Table2[[Event]:[Event]]="Bay Orderly")),"BO",IF(SUMPRODUCT((Table2[[Start Date]:[Start Date]]&lt;=F$5)*(Table2[[Return Date]:[Return Date]]&gt;=F$5)*(Table2[[Last Name]:[Last Name]]=$A63)*(Table2[[Event]:[Event]]="Training")),"TRN",IF(SUMPRODUCT((Table2[[Start Date]:[Start Date]]&lt;=F$5)*(Table2[[Return Date]:[Return Date]]&gt;=F$5)*(Table2[[Last Name]:[Last Name]]=$A63)*(Table2[[Event]:[Event]]="PME")),"PME",IF(SUMPRODUCT((Table2[[Start Date]:[Start Date]]&lt;=F$5)*(Table2[[Return Date]:[Return Date]]&gt;=F$5)*(Table2[[Last Name]:[Last Name]]=$A63)*(Table2[[Event]:[Event]]="Leave")),"LV","")))))))),0)</f>
        <v/>
      </c>
      <c r="G63" s="28" t="str">
        <f>IF($A63&lt;&gt;"",IF(SUMPRODUCT((Table2[[Start Date]:[Start Date]]&lt;=G$5)*(Table2[[Return Date]:[Return Date]]&gt;=G$5)*(Table2[[Last Name]:[Last Name]]=$A63)*(Table2[[Event]:[Event]]="Deployed")),"DPLY",IF(SUMPRODUCT((Table2[[Start Date]:[Start Date]]&lt;=G$5)*(Table2[[Return Date]:[Return Date]]&gt;=G$5)*(Table2[[Last Name]:[Last Name]]=$A63)*(Table2[[Event]:[Event]]="TDY")),"TDY",IF(SUMPRODUCT((Table2[[Start Date]:[Start Date]]&lt;=G$5)*(Table2[[Return Date]:[Return Date]]&gt;=G$5)*(Table2[[Last Name]:[Last Name]]=$A63)*(Table2[[Event]:[Event]]="Quarters")),"QTRS",IF(SUMPRODUCT((Table2[[Start Date]:[Start Date]]&lt;=G$5)*(Table2[[Return Date]:[Return Date]]&gt;=G$5)*(Table2[[Last Name]:[Last Name]]=$A63)*(Table2[[Event]:[Event]]="Appt")),"APPT",IF(SUMPRODUCT((Table2[[Start Date]:[Start Date]]&lt;=G$5)*(Table2[[Return Date]:[Return Date]]&gt;=G$5)*(Table2[[Last Name]:[Last Name]]=$A63)*(Table2[[Event]:[Event]]="Bay Orderly")),"BO",IF(SUMPRODUCT((Table2[[Start Date]:[Start Date]]&lt;=G$5)*(Table2[[Return Date]:[Return Date]]&gt;=G$5)*(Table2[[Last Name]:[Last Name]]=$A63)*(Table2[[Event]:[Event]]="Training")),"TRN",IF(SUMPRODUCT((Table2[[Start Date]:[Start Date]]&lt;=G$5)*(Table2[[Return Date]:[Return Date]]&gt;=G$5)*(Table2[[Last Name]:[Last Name]]=$A63)*(Table2[[Event]:[Event]]="PME")),"PME",IF(SUMPRODUCT((Table2[[Start Date]:[Start Date]]&lt;=G$5)*(Table2[[Return Date]:[Return Date]]&gt;=G$5)*(Table2[[Last Name]:[Last Name]]=$A63)*(Table2[[Event]:[Event]]="Leave")),"LV","")))))))),0)</f>
        <v/>
      </c>
      <c r="H63" s="28" t="str">
        <f>IF($A63&lt;&gt;"",IF(SUMPRODUCT((Table2[[Start Date]:[Start Date]]&lt;=H$5)*(Table2[[Return Date]:[Return Date]]&gt;=H$5)*(Table2[[Last Name]:[Last Name]]=$A63)*(Table2[[Event]:[Event]]="Deployed")),"DPLY",IF(SUMPRODUCT((Table2[[Start Date]:[Start Date]]&lt;=H$5)*(Table2[[Return Date]:[Return Date]]&gt;=H$5)*(Table2[[Last Name]:[Last Name]]=$A63)*(Table2[[Event]:[Event]]="TDY")),"TDY",IF(SUMPRODUCT((Table2[[Start Date]:[Start Date]]&lt;=H$5)*(Table2[[Return Date]:[Return Date]]&gt;=H$5)*(Table2[[Last Name]:[Last Name]]=$A63)*(Table2[[Event]:[Event]]="Quarters")),"QTRS",IF(SUMPRODUCT((Table2[[Start Date]:[Start Date]]&lt;=H$5)*(Table2[[Return Date]:[Return Date]]&gt;=H$5)*(Table2[[Last Name]:[Last Name]]=$A63)*(Table2[[Event]:[Event]]="Appt")),"APPT",IF(SUMPRODUCT((Table2[[Start Date]:[Start Date]]&lt;=H$5)*(Table2[[Return Date]:[Return Date]]&gt;=H$5)*(Table2[[Last Name]:[Last Name]]=$A63)*(Table2[[Event]:[Event]]="Bay Orderly")),"BO",IF(SUMPRODUCT((Table2[[Start Date]:[Start Date]]&lt;=H$5)*(Table2[[Return Date]:[Return Date]]&gt;=H$5)*(Table2[[Last Name]:[Last Name]]=$A63)*(Table2[[Event]:[Event]]="Training")),"TRN",IF(SUMPRODUCT((Table2[[Start Date]:[Start Date]]&lt;=H$5)*(Table2[[Return Date]:[Return Date]]&gt;=H$5)*(Table2[[Last Name]:[Last Name]]=$A63)*(Table2[[Event]:[Event]]="PME")),"PME",IF(SUMPRODUCT((Table2[[Start Date]:[Start Date]]&lt;=H$5)*(Table2[[Return Date]:[Return Date]]&gt;=H$5)*(Table2[[Last Name]:[Last Name]]=$A63)*(Table2[[Event]:[Event]]="Leave")),"LV","")))))))),0)</f>
        <v/>
      </c>
      <c r="I63" s="28" t="str">
        <f>IF($A63&lt;&gt;"",IF(SUMPRODUCT((Table2[[Start Date]:[Start Date]]&lt;=I$5)*(Table2[[Return Date]:[Return Date]]&gt;=I$5)*(Table2[[Last Name]:[Last Name]]=$A63)*(Table2[[Event]:[Event]]="Deployed")),"DPLY",IF(SUMPRODUCT((Table2[[Start Date]:[Start Date]]&lt;=I$5)*(Table2[[Return Date]:[Return Date]]&gt;=I$5)*(Table2[[Last Name]:[Last Name]]=$A63)*(Table2[[Event]:[Event]]="TDY")),"TDY",IF(SUMPRODUCT((Table2[[Start Date]:[Start Date]]&lt;=I$5)*(Table2[[Return Date]:[Return Date]]&gt;=I$5)*(Table2[[Last Name]:[Last Name]]=$A63)*(Table2[[Event]:[Event]]="Quarters")),"QTRS",IF(SUMPRODUCT((Table2[[Start Date]:[Start Date]]&lt;=I$5)*(Table2[[Return Date]:[Return Date]]&gt;=I$5)*(Table2[[Last Name]:[Last Name]]=$A63)*(Table2[[Event]:[Event]]="Appt")),"APPT",IF(SUMPRODUCT((Table2[[Start Date]:[Start Date]]&lt;=I$5)*(Table2[[Return Date]:[Return Date]]&gt;=I$5)*(Table2[[Last Name]:[Last Name]]=$A63)*(Table2[[Event]:[Event]]="Bay Orderly")),"BO",IF(SUMPRODUCT((Table2[[Start Date]:[Start Date]]&lt;=I$5)*(Table2[[Return Date]:[Return Date]]&gt;=I$5)*(Table2[[Last Name]:[Last Name]]=$A63)*(Table2[[Event]:[Event]]="Training")),"TRN",IF(SUMPRODUCT((Table2[[Start Date]:[Start Date]]&lt;=I$5)*(Table2[[Return Date]:[Return Date]]&gt;=I$5)*(Table2[[Last Name]:[Last Name]]=$A63)*(Table2[[Event]:[Event]]="PME")),"PME",IF(SUMPRODUCT((Table2[[Start Date]:[Start Date]]&lt;=I$5)*(Table2[[Return Date]:[Return Date]]&gt;=I$5)*(Table2[[Last Name]:[Last Name]]=$A63)*(Table2[[Event]:[Event]]="Leave")),"LV","")))))))),0)</f>
        <v/>
      </c>
      <c r="J63" s="28" t="str">
        <f>IF($A63&lt;&gt;"",IF(SUMPRODUCT((Table2[[Start Date]:[Start Date]]&lt;=J$5)*(Table2[[Return Date]:[Return Date]]&gt;=J$5)*(Table2[[Last Name]:[Last Name]]=$A63)*(Table2[[Event]:[Event]]="Deployed")),"DPLY",IF(SUMPRODUCT((Table2[[Start Date]:[Start Date]]&lt;=J$5)*(Table2[[Return Date]:[Return Date]]&gt;=J$5)*(Table2[[Last Name]:[Last Name]]=$A63)*(Table2[[Event]:[Event]]="TDY")),"TDY",IF(SUMPRODUCT((Table2[[Start Date]:[Start Date]]&lt;=J$5)*(Table2[[Return Date]:[Return Date]]&gt;=J$5)*(Table2[[Last Name]:[Last Name]]=$A63)*(Table2[[Event]:[Event]]="Quarters")),"QTRS",IF(SUMPRODUCT((Table2[[Start Date]:[Start Date]]&lt;=J$5)*(Table2[[Return Date]:[Return Date]]&gt;=J$5)*(Table2[[Last Name]:[Last Name]]=$A63)*(Table2[[Event]:[Event]]="Appt")),"APPT",IF(SUMPRODUCT((Table2[[Start Date]:[Start Date]]&lt;=J$5)*(Table2[[Return Date]:[Return Date]]&gt;=J$5)*(Table2[[Last Name]:[Last Name]]=$A63)*(Table2[[Event]:[Event]]="Bay Orderly")),"BO",IF(SUMPRODUCT((Table2[[Start Date]:[Start Date]]&lt;=J$5)*(Table2[[Return Date]:[Return Date]]&gt;=J$5)*(Table2[[Last Name]:[Last Name]]=$A63)*(Table2[[Event]:[Event]]="Training")),"TRN",IF(SUMPRODUCT((Table2[[Start Date]:[Start Date]]&lt;=J$5)*(Table2[[Return Date]:[Return Date]]&gt;=J$5)*(Table2[[Last Name]:[Last Name]]=$A63)*(Table2[[Event]:[Event]]="PME")),"PME",IF(SUMPRODUCT((Table2[[Start Date]:[Start Date]]&lt;=J$5)*(Table2[[Return Date]:[Return Date]]&gt;=J$5)*(Table2[[Last Name]:[Last Name]]=$A63)*(Table2[[Event]:[Event]]="Leave")),"LV","")))))))),0)</f>
        <v/>
      </c>
      <c r="K63" s="28"/>
      <c r="L63" s="28"/>
      <c r="M63" s="28"/>
      <c r="N63" s="28" t="str">
        <f>IF($A63&lt;&gt;"",IF(SUMPRODUCT((Table2[[Start Date]:[Start Date]]&lt;=N$5)*(Table2[[Return Date]:[Return Date]]&gt;=N$5)*(Table2[[Last Name]:[Last Name]]=$A63)*(Table2[[Event]:[Event]]="Deployed")),"DPLY",IF(SUMPRODUCT((Table2[[Start Date]:[Start Date]]&lt;=N$5)*(Table2[[Return Date]:[Return Date]]&gt;=N$5)*(Table2[[Last Name]:[Last Name]]=$A63)*(Table2[[Event]:[Event]]="TDY")),"TDY",IF(SUMPRODUCT((Table2[[Start Date]:[Start Date]]&lt;=N$5)*(Table2[[Return Date]:[Return Date]]&gt;=N$5)*(Table2[[Last Name]:[Last Name]]=$A63)*(Table2[[Event]:[Event]]="Quarters")),"QTRS",IF(SUMPRODUCT((Table2[[Start Date]:[Start Date]]&lt;=N$5)*(Table2[[Return Date]:[Return Date]]&gt;=N$5)*(Table2[[Last Name]:[Last Name]]=$A63)*(Table2[[Event]:[Event]]="Appt")),"APPT",IF(SUMPRODUCT((Table2[[Start Date]:[Start Date]]&lt;=N$5)*(Table2[[Return Date]:[Return Date]]&gt;=N$5)*(Table2[[Last Name]:[Last Name]]=$A63)*(Table2[[Event]:[Event]]="Bay Orderly")),"BO",IF(SUMPRODUCT((Table2[[Start Date]:[Start Date]]&lt;=N$5)*(Table2[[Return Date]:[Return Date]]&gt;=N$5)*(Table2[[Last Name]:[Last Name]]=$A63)*(Table2[[Event]:[Event]]="Training")),"TRN",IF(SUMPRODUCT((Table2[[Start Date]:[Start Date]]&lt;=N$5)*(Table2[[Return Date]:[Return Date]]&gt;=N$5)*(Table2[[Last Name]:[Last Name]]=$A63)*(Table2[[Event]:[Event]]="PME")),"PME",IF(SUMPRODUCT((Table2[[Start Date]:[Start Date]]&lt;=N$5)*(Table2[[Return Date]:[Return Date]]&gt;=N$5)*(Table2[[Last Name]:[Last Name]]=$A63)*(Table2[[Event]:[Event]]="Leave")),"LV","")))))))),0)</f>
        <v/>
      </c>
      <c r="O63" s="28" t="str">
        <f>IF($A63&lt;&gt;"",IF(SUMPRODUCT((Table2[[Start Date]:[Start Date]]&lt;=O$5)*(Table2[[Return Date]:[Return Date]]&gt;=O$5)*(Table2[[Last Name]:[Last Name]]=$A63)*(Table2[[Event]:[Event]]="Deployed")),"DPLY",IF(SUMPRODUCT((Table2[[Start Date]:[Start Date]]&lt;=O$5)*(Table2[[Return Date]:[Return Date]]&gt;=O$5)*(Table2[[Last Name]:[Last Name]]=$A63)*(Table2[[Event]:[Event]]="TDY")),"TDY",IF(SUMPRODUCT((Table2[[Start Date]:[Start Date]]&lt;=O$5)*(Table2[[Return Date]:[Return Date]]&gt;=O$5)*(Table2[[Last Name]:[Last Name]]=$A63)*(Table2[[Event]:[Event]]="Quarters")),"QTRS",IF(SUMPRODUCT((Table2[[Start Date]:[Start Date]]&lt;=O$5)*(Table2[[Return Date]:[Return Date]]&gt;=O$5)*(Table2[[Last Name]:[Last Name]]=$A63)*(Table2[[Event]:[Event]]="Appt")),"APPT",IF(SUMPRODUCT((Table2[[Start Date]:[Start Date]]&lt;=O$5)*(Table2[[Return Date]:[Return Date]]&gt;=O$5)*(Table2[[Last Name]:[Last Name]]=$A63)*(Table2[[Event]:[Event]]="Bay Orderly")),"BO",IF(SUMPRODUCT((Table2[[Start Date]:[Start Date]]&lt;=O$5)*(Table2[[Return Date]:[Return Date]]&gt;=O$5)*(Table2[[Last Name]:[Last Name]]=$A63)*(Table2[[Event]:[Event]]="Training")),"TRN",IF(SUMPRODUCT((Table2[[Start Date]:[Start Date]]&lt;=O$5)*(Table2[[Return Date]:[Return Date]]&gt;=O$5)*(Table2[[Last Name]:[Last Name]]=$A63)*(Table2[[Event]:[Event]]="PME")),"PME",IF(SUMPRODUCT((Table2[[Start Date]:[Start Date]]&lt;=O$5)*(Table2[[Return Date]:[Return Date]]&gt;=O$5)*(Table2[[Last Name]:[Last Name]]=$A63)*(Table2[[Event]:[Event]]="Leave")),"LV","")))))))),0)</f>
        <v/>
      </c>
      <c r="P63" s="28" t="str">
        <f>IF($A63&lt;&gt;"",IF(SUMPRODUCT((Table2[[Start Date]:[Start Date]]&lt;=P$5)*(Table2[[Return Date]:[Return Date]]&gt;=P$5)*(Table2[[Last Name]:[Last Name]]=$A63)*(Table2[[Event]:[Event]]="Deployed")),"DPLY",IF(SUMPRODUCT((Table2[[Start Date]:[Start Date]]&lt;=P$5)*(Table2[[Return Date]:[Return Date]]&gt;=P$5)*(Table2[[Last Name]:[Last Name]]=$A63)*(Table2[[Event]:[Event]]="TDY")),"TDY",IF(SUMPRODUCT((Table2[[Start Date]:[Start Date]]&lt;=P$5)*(Table2[[Return Date]:[Return Date]]&gt;=P$5)*(Table2[[Last Name]:[Last Name]]=$A63)*(Table2[[Event]:[Event]]="Quarters")),"QTRS",IF(SUMPRODUCT((Table2[[Start Date]:[Start Date]]&lt;=P$5)*(Table2[[Return Date]:[Return Date]]&gt;=P$5)*(Table2[[Last Name]:[Last Name]]=$A63)*(Table2[[Event]:[Event]]="Appt")),"APPT",IF(SUMPRODUCT((Table2[[Start Date]:[Start Date]]&lt;=P$5)*(Table2[[Return Date]:[Return Date]]&gt;=P$5)*(Table2[[Last Name]:[Last Name]]=$A63)*(Table2[[Event]:[Event]]="Bay Orderly")),"BO",IF(SUMPRODUCT((Table2[[Start Date]:[Start Date]]&lt;=P$5)*(Table2[[Return Date]:[Return Date]]&gt;=P$5)*(Table2[[Last Name]:[Last Name]]=$A63)*(Table2[[Event]:[Event]]="Training")),"TRN",IF(SUMPRODUCT((Table2[[Start Date]:[Start Date]]&lt;=P$5)*(Table2[[Return Date]:[Return Date]]&gt;=P$5)*(Table2[[Last Name]:[Last Name]]=$A63)*(Table2[[Event]:[Event]]="PME")),"PME",IF(SUMPRODUCT((Table2[[Start Date]:[Start Date]]&lt;=P$5)*(Table2[[Return Date]:[Return Date]]&gt;=P$5)*(Table2[[Last Name]:[Last Name]]=$A63)*(Table2[[Event]:[Event]]="Leave")),"LV","")))))))),0)</f>
        <v/>
      </c>
      <c r="Q63" s="28" t="str">
        <f>IF($A63&lt;&gt;"",IF(SUMPRODUCT((Table2[[Start Date]:[Start Date]]&lt;=Q$5)*(Table2[[Return Date]:[Return Date]]&gt;=Q$5)*(Table2[[Last Name]:[Last Name]]=$A63)*(Table2[[Event]:[Event]]="Deployed")),"DPLY",IF(SUMPRODUCT((Table2[[Start Date]:[Start Date]]&lt;=Q$5)*(Table2[[Return Date]:[Return Date]]&gt;=Q$5)*(Table2[[Last Name]:[Last Name]]=$A63)*(Table2[[Event]:[Event]]="TDY")),"TDY",IF(SUMPRODUCT((Table2[[Start Date]:[Start Date]]&lt;=Q$5)*(Table2[[Return Date]:[Return Date]]&gt;=Q$5)*(Table2[[Last Name]:[Last Name]]=$A63)*(Table2[[Event]:[Event]]="Quarters")),"QTRS",IF(SUMPRODUCT((Table2[[Start Date]:[Start Date]]&lt;=Q$5)*(Table2[[Return Date]:[Return Date]]&gt;=Q$5)*(Table2[[Last Name]:[Last Name]]=$A63)*(Table2[[Event]:[Event]]="Appt")),"APPT",IF(SUMPRODUCT((Table2[[Start Date]:[Start Date]]&lt;=Q$5)*(Table2[[Return Date]:[Return Date]]&gt;=Q$5)*(Table2[[Last Name]:[Last Name]]=$A63)*(Table2[[Event]:[Event]]="Bay Orderly")),"BO",IF(SUMPRODUCT((Table2[[Start Date]:[Start Date]]&lt;=Q$5)*(Table2[[Return Date]:[Return Date]]&gt;=Q$5)*(Table2[[Last Name]:[Last Name]]=$A63)*(Table2[[Event]:[Event]]="Training")),"TRN",IF(SUMPRODUCT((Table2[[Start Date]:[Start Date]]&lt;=Q$5)*(Table2[[Return Date]:[Return Date]]&gt;=Q$5)*(Table2[[Last Name]:[Last Name]]=$A63)*(Table2[[Event]:[Event]]="PME")),"PME",IF(SUMPRODUCT((Table2[[Start Date]:[Start Date]]&lt;=Q$5)*(Table2[[Return Date]:[Return Date]]&gt;=Q$5)*(Table2[[Last Name]:[Last Name]]=$A63)*(Table2[[Event]:[Event]]="Leave")),"LV","")))))))),0)</f>
        <v/>
      </c>
      <c r="R63" s="28" t="str">
        <f>IF($A63&lt;&gt;"",IF(SUMPRODUCT((Table2[[Start Date]:[Start Date]]&lt;=R$5)*(Table2[[Return Date]:[Return Date]]&gt;=R$5)*(Table2[[Last Name]:[Last Name]]=$A63)*(Table2[[Event]:[Event]]="Deployed")),"DPLY",IF(SUMPRODUCT((Table2[[Start Date]:[Start Date]]&lt;=R$5)*(Table2[[Return Date]:[Return Date]]&gt;=R$5)*(Table2[[Last Name]:[Last Name]]=$A63)*(Table2[[Event]:[Event]]="TDY")),"TDY",IF(SUMPRODUCT((Table2[[Start Date]:[Start Date]]&lt;=R$5)*(Table2[[Return Date]:[Return Date]]&gt;=R$5)*(Table2[[Last Name]:[Last Name]]=$A63)*(Table2[[Event]:[Event]]="Quarters")),"QTRS",IF(SUMPRODUCT((Table2[[Start Date]:[Start Date]]&lt;=R$5)*(Table2[[Return Date]:[Return Date]]&gt;=R$5)*(Table2[[Last Name]:[Last Name]]=$A63)*(Table2[[Event]:[Event]]="Appt")),"APPT",IF(SUMPRODUCT((Table2[[Start Date]:[Start Date]]&lt;=R$5)*(Table2[[Return Date]:[Return Date]]&gt;=R$5)*(Table2[[Last Name]:[Last Name]]=$A63)*(Table2[[Event]:[Event]]="Bay Orderly")),"BO",IF(SUMPRODUCT((Table2[[Start Date]:[Start Date]]&lt;=R$5)*(Table2[[Return Date]:[Return Date]]&gt;=R$5)*(Table2[[Last Name]:[Last Name]]=$A63)*(Table2[[Event]:[Event]]="Training")),"TRN",IF(SUMPRODUCT((Table2[[Start Date]:[Start Date]]&lt;=R$5)*(Table2[[Return Date]:[Return Date]]&gt;=R$5)*(Table2[[Last Name]:[Last Name]]=$A63)*(Table2[[Event]:[Event]]="PME")),"PME",IF(SUMPRODUCT((Table2[[Start Date]:[Start Date]]&lt;=R$5)*(Table2[[Return Date]:[Return Date]]&gt;=R$5)*(Table2[[Last Name]:[Last Name]]=$A63)*(Table2[[Event]:[Event]]="Leave")),"LV","")))))))),0)</f>
        <v/>
      </c>
      <c r="S63" s="28" t="str">
        <f>IF($A63&lt;&gt;"",IF(SUMPRODUCT((Table2[[Start Date]:[Start Date]]&lt;=S$5)*(Table2[[Return Date]:[Return Date]]&gt;=S$5)*(Table2[[Last Name]:[Last Name]]=$A63)*(Table2[[Event]:[Event]]="Deployed")),"DPLY",IF(SUMPRODUCT((Table2[[Start Date]:[Start Date]]&lt;=S$5)*(Table2[[Return Date]:[Return Date]]&gt;=S$5)*(Table2[[Last Name]:[Last Name]]=$A63)*(Table2[[Event]:[Event]]="TDY")),"TDY",IF(SUMPRODUCT((Table2[[Start Date]:[Start Date]]&lt;=S$5)*(Table2[[Return Date]:[Return Date]]&gt;=S$5)*(Table2[[Last Name]:[Last Name]]=$A63)*(Table2[[Event]:[Event]]="Quarters")),"QTRS",IF(SUMPRODUCT((Table2[[Start Date]:[Start Date]]&lt;=S$5)*(Table2[[Return Date]:[Return Date]]&gt;=S$5)*(Table2[[Last Name]:[Last Name]]=$A63)*(Table2[[Event]:[Event]]="Appt")),"APPT",IF(SUMPRODUCT((Table2[[Start Date]:[Start Date]]&lt;=S$5)*(Table2[[Return Date]:[Return Date]]&gt;=S$5)*(Table2[[Last Name]:[Last Name]]=$A63)*(Table2[[Event]:[Event]]="Bay Orderly")),"BO",IF(SUMPRODUCT((Table2[[Start Date]:[Start Date]]&lt;=S$5)*(Table2[[Return Date]:[Return Date]]&gt;=S$5)*(Table2[[Last Name]:[Last Name]]=$A63)*(Table2[[Event]:[Event]]="Training")),"TRN",IF(SUMPRODUCT((Table2[[Start Date]:[Start Date]]&lt;=S$5)*(Table2[[Return Date]:[Return Date]]&gt;=S$5)*(Table2[[Last Name]:[Last Name]]=$A63)*(Table2[[Event]:[Event]]="PME")),"PME",IF(SUMPRODUCT((Table2[[Start Date]:[Start Date]]&lt;=S$5)*(Table2[[Return Date]:[Return Date]]&gt;=S$5)*(Table2[[Last Name]:[Last Name]]=$A63)*(Table2[[Event]:[Event]]="Leave")),"LV","")))))))),0)</f>
        <v/>
      </c>
      <c r="T63" s="28" t="str">
        <f>IF($A63&lt;&gt;"",IF(SUMPRODUCT((Table2[[Start Date]:[Start Date]]&lt;=T$5)*(Table2[[Return Date]:[Return Date]]&gt;=T$5)*(Table2[[Last Name]:[Last Name]]=$A63)*(Table2[[Event]:[Event]]="Deployed")),"DPLY",IF(SUMPRODUCT((Table2[[Start Date]:[Start Date]]&lt;=T$5)*(Table2[[Return Date]:[Return Date]]&gt;=T$5)*(Table2[[Last Name]:[Last Name]]=$A63)*(Table2[[Event]:[Event]]="TDY")),"TDY",IF(SUMPRODUCT((Table2[[Start Date]:[Start Date]]&lt;=T$5)*(Table2[[Return Date]:[Return Date]]&gt;=T$5)*(Table2[[Last Name]:[Last Name]]=$A63)*(Table2[[Event]:[Event]]="Quarters")),"QTRS",IF(SUMPRODUCT((Table2[[Start Date]:[Start Date]]&lt;=T$5)*(Table2[[Return Date]:[Return Date]]&gt;=T$5)*(Table2[[Last Name]:[Last Name]]=$A63)*(Table2[[Event]:[Event]]="Appt")),"APPT",IF(SUMPRODUCT((Table2[[Start Date]:[Start Date]]&lt;=T$5)*(Table2[[Return Date]:[Return Date]]&gt;=T$5)*(Table2[[Last Name]:[Last Name]]=$A63)*(Table2[[Event]:[Event]]="Bay Orderly")),"BO",IF(SUMPRODUCT((Table2[[Start Date]:[Start Date]]&lt;=T$5)*(Table2[[Return Date]:[Return Date]]&gt;=T$5)*(Table2[[Last Name]:[Last Name]]=$A63)*(Table2[[Event]:[Event]]="Training")),"TRN",IF(SUMPRODUCT((Table2[[Start Date]:[Start Date]]&lt;=T$5)*(Table2[[Return Date]:[Return Date]]&gt;=T$5)*(Table2[[Last Name]:[Last Name]]=$A63)*(Table2[[Event]:[Event]]="PME")),"PME",IF(SUMPRODUCT((Table2[[Start Date]:[Start Date]]&lt;=T$5)*(Table2[[Return Date]:[Return Date]]&gt;=T$5)*(Table2[[Last Name]:[Last Name]]=$A63)*(Table2[[Event]:[Event]]="Leave")),"LV","")))))))),0)</f>
        <v/>
      </c>
      <c r="U63" s="28" t="str">
        <f>IF($A63&lt;&gt;"",IF(SUMPRODUCT((Table2[[Start Date]:[Start Date]]&lt;=U$5)*(Table2[[Return Date]:[Return Date]]&gt;=U$5)*(Table2[[Last Name]:[Last Name]]=$A63)*(Table2[[Event]:[Event]]="Deployed")),"DPLY",IF(SUMPRODUCT((Table2[[Start Date]:[Start Date]]&lt;=U$5)*(Table2[[Return Date]:[Return Date]]&gt;=U$5)*(Table2[[Last Name]:[Last Name]]=$A63)*(Table2[[Event]:[Event]]="TDY")),"TDY",IF(SUMPRODUCT((Table2[[Start Date]:[Start Date]]&lt;=U$5)*(Table2[[Return Date]:[Return Date]]&gt;=U$5)*(Table2[[Last Name]:[Last Name]]=$A63)*(Table2[[Event]:[Event]]="Quarters")),"QTRS",IF(SUMPRODUCT((Table2[[Start Date]:[Start Date]]&lt;=U$5)*(Table2[[Return Date]:[Return Date]]&gt;=U$5)*(Table2[[Last Name]:[Last Name]]=$A63)*(Table2[[Event]:[Event]]="Appt")),"APPT",IF(SUMPRODUCT((Table2[[Start Date]:[Start Date]]&lt;=U$5)*(Table2[[Return Date]:[Return Date]]&gt;=U$5)*(Table2[[Last Name]:[Last Name]]=$A63)*(Table2[[Event]:[Event]]="Bay Orderly")),"BO",IF(SUMPRODUCT((Table2[[Start Date]:[Start Date]]&lt;=U$5)*(Table2[[Return Date]:[Return Date]]&gt;=U$5)*(Table2[[Last Name]:[Last Name]]=$A63)*(Table2[[Event]:[Event]]="Training")),"TRN",IF(SUMPRODUCT((Table2[[Start Date]:[Start Date]]&lt;=U$5)*(Table2[[Return Date]:[Return Date]]&gt;=U$5)*(Table2[[Last Name]:[Last Name]]=$A63)*(Table2[[Event]:[Event]]="PME")),"PME",IF(SUMPRODUCT((Table2[[Start Date]:[Start Date]]&lt;=U$5)*(Table2[[Return Date]:[Return Date]]&gt;=U$5)*(Table2[[Last Name]:[Last Name]]=$A63)*(Table2[[Event]:[Event]]="Leave")),"LV","")))))))),0)</f>
        <v/>
      </c>
      <c r="V63" s="28" t="str">
        <f>IF($A63&lt;&gt;"",IF(SUMPRODUCT((Table2[[Start Date]:[Start Date]]&lt;=V$5)*(Table2[[Return Date]:[Return Date]]&gt;=V$5)*(Table2[[Last Name]:[Last Name]]=$A63)*(Table2[[Event]:[Event]]="Deployed")),"DPLY",IF(SUMPRODUCT((Table2[[Start Date]:[Start Date]]&lt;=V$5)*(Table2[[Return Date]:[Return Date]]&gt;=V$5)*(Table2[[Last Name]:[Last Name]]=$A63)*(Table2[[Event]:[Event]]="TDY")),"TDY",IF(SUMPRODUCT((Table2[[Start Date]:[Start Date]]&lt;=V$5)*(Table2[[Return Date]:[Return Date]]&gt;=V$5)*(Table2[[Last Name]:[Last Name]]=$A63)*(Table2[[Event]:[Event]]="Quarters")),"QTRS",IF(SUMPRODUCT((Table2[[Start Date]:[Start Date]]&lt;=V$5)*(Table2[[Return Date]:[Return Date]]&gt;=V$5)*(Table2[[Last Name]:[Last Name]]=$A63)*(Table2[[Event]:[Event]]="Appt")),"APPT",IF(SUMPRODUCT((Table2[[Start Date]:[Start Date]]&lt;=V$5)*(Table2[[Return Date]:[Return Date]]&gt;=V$5)*(Table2[[Last Name]:[Last Name]]=$A63)*(Table2[[Event]:[Event]]="Bay Orderly")),"BO",IF(SUMPRODUCT((Table2[[Start Date]:[Start Date]]&lt;=V$5)*(Table2[[Return Date]:[Return Date]]&gt;=V$5)*(Table2[[Last Name]:[Last Name]]=$A63)*(Table2[[Event]:[Event]]="Training")),"TRN",IF(SUMPRODUCT((Table2[[Start Date]:[Start Date]]&lt;=V$5)*(Table2[[Return Date]:[Return Date]]&gt;=V$5)*(Table2[[Last Name]:[Last Name]]=$A63)*(Table2[[Event]:[Event]]="PME")),"PME",IF(SUMPRODUCT((Table2[[Start Date]:[Start Date]]&lt;=V$5)*(Table2[[Return Date]:[Return Date]]&gt;=V$5)*(Table2[[Last Name]:[Last Name]]=$A63)*(Table2[[Event]:[Event]]="Leave")),"LV","")))))))),0)</f>
        <v/>
      </c>
      <c r="W63" s="28" t="str">
        <f>IF($A63&lt;&gt;"",IF(SUMPRODUCT((Table2[[Start Date]:[Start Date]]&lt;=W$5)*(Table2[[Return Date]:[Return Date]]&gt;=W$5)*(Table2[[Last Name]:[Last Name]]=$A63)*(Table2[[Event]:[Event]]="Deployed")),"DPLY",IF(SUMPRODUCT((Table2[[Start Date]:[Start Date]]&lt;=W$5)*(Table2[[Return Date]:[Return Date]]&gt;=W$5)*(Table2[[Last Name]:[Last Name]]=$A63)*(Table2[[Event]:[Event]]="TDY")),"TDY",IF(SUMPRODUCT((Table2[[Start Date]:[Start Date]]&lt;=W$5)*(Table2[[Return Date]:[Return Date]]&gt;=W$5)*(Table2[[Last Name]:[Last Name]]=$A63)*(Table2[[Event]:[Event]]="Quarters")),"QTRS",IF(SUMPRODUCT((Table2[[Start Date]:[Start Date]]&lt;=W$5)*(Table2[[Return Date]:[Return Date]]&gt;=W$5)*(Table2[[Last Name]:[Last Name]]=$A63)*(Table2[[Event]:[Event]]="Appt")),"APPT",IF(SUMPRODUCT((Table2[[Start Date]:[Start Date]]&lt;=W$5)*(Table2[[Return Date]:[Return Date]]&gt;=W$5)*(Table2[[Last Name]:[Last Name]]=$A63)*(Table2[[Event]:[Event]]="Bay Orderly")),"BO",IF(SUMPRODUCT((Table2[[Start Date]:[Start Date]]&lt;=W$5)*(Table2[[Return Date]:[Return Date]]&gt;=W$5)*(Table2[[Last Name]:[Last Name]]=$A63)*(Table2[[Event]:[Event]]="Training")),"TRN",IF(SUMPRODUCT((Table2[[Start Date]:[Start Date]]&lt;=W$5)*(Table2[[Return Date]:[Return Date]]&gt;=W$5)*(Table2[[Last Name]:[Last Name]]=$A63)*(Table2[[Event]:[Event]]="PME")),"PME",IF(SUMPRODUCT((Table2[[Start Date]:[Start Date]]&lt;=W$5)*(Table2[[Return Date]:[Return Date]]&gt;=W$5)*(Table2[[Last Name]:[Last Name]]=$A63)*(Table2[[Event]:[Event]]="Leave")),"LV","")))))))),0)</f>
        <v/>
      </c>
      <c r="X63" s="28" t="str">
        <f>IF($A63&lt;&gt;"",IF(SUMPRODUCT((Table2[[Start Date]:[Start Date]]&lt;=X$5)*(Table2[[Return Date]:[Return Date]]&gt;=X$5)*(Table2[[Last Name]:[Last Name]]=$A63)*(Table2[[Event]:[Event]]="Deployed")),"DPLY",IF(SUMPRODUCT((Table2[[Start Date]:[Start Date]]&lt;=X$5)*(Table2[[Return Date]:[Return Date]]&gt;=X$5)*(Table2[[Last Name]:[Last Name]]=$A63)*(Table2[[Event]:[Event]]="TDY")),"TDY",IF(SUMPRODUCT((Table2[[Start Date]:[Start Date]]&lt;=X$5)*(Table2[[Return Date]:[Return Date]]&gt;=X$5)*(Table2[[Last Name]:[Last Name]]=$A63)*(Table2[[Event]:[Event]]="Quarters")),"QTRS",IF(SUMPRODUCT((Table2[[Start Date]:[Start Date]]&lt;=X$5)*(Table2[[Return Date]:[Return Date]]&gt;=X$5)*(Table2[[Last Name]:[Last Name]]=$A63)*(Table2[[Event]:[Event]]="Appt")),"APPT",IF(SUMPRODUCT((Table2[[Start Date]:[Start Date]]&lt;=X$5)*(Table2[[Return Date]:[Return Date]]&gt;=X$5)*(Table2[[Last Name]:[Last Name]]=$A63)*(Table2[[Event]:[Event]]="Bay Orderly")),"BO",IF(SUMPRODUCT((Table2[[Start Date]:[Start Date]]&lt;=X$5)*(Table2[[Return Date]:[Return Date]]&gt;=X$5)*(Table2[[Last Name]:[Last Name]]=$A63)*(Table2[[Event]:[Event]]="Training")),"TRN",IF(SUMPRODUCT((Table2[[Start Date]:[Start Date]]&lt;=X$5)*(Table2[[Return Date]:[Return Date]]&gt;=X$5)*(Table2[[Last Name]:[Last Name]]=$A63)*(Table2[[Event]:[Event]]="PME")),"PME",IF(SUMPRODUCT((Table2[[Start Date]:[Start Date]]&lt;=X$5)*(Table2[[Return Date]:[Return Date]]&gt;=X$5)*(Table2[[Last Name]:[Last Name]]=$A63)*(Table2[[Event]:[Event]]="Leave")),"LV","")))))))),0)</f>
        <v/>
      </c>
      <c r="Y63" s="28" t="str">
        <f>IF($A63&lt;&gt;"",IF(SUMPRODUCT((Table2[[Start Date]:[Start Date]]&lt;=Y$5)*(Table2[[Return Date]:[Return Date]]&gt;=Y$5)*(Table2[[Last Name]:[Last Name]]=$A63)*(Table2[[Event]:[Event]]="Deployed")),"DPLY",IF(SUMPRODUCT((Table2[[Start Date]:[Start Date]]&lt;=Y$5)*(Table2[[Return Date]:[Return Date]]&gt;=Y$5)*(Table2[[Last Name]:[Last Name]]=$A63)*(Table2[[Event]:[Event]]="TDY")),"TDY",IF(SUMPRODUCT((Table2[[Start Date]:[Start Date]]&lt;=Y$5)*(Table2[[Return Date]:[Return Date]]&gt;=Y$5)*(Table2[[Last Name]:[Last Name]]=$A63)*(Table2[[Event]:[Event]]="Quarters")),"QTRS",IF(SUMPRODUCT((Table2[[Start Date]:[Start Date]]&lt;=Y$5)*(Table2[[Return Date]:[Return Date]]&gt;=Y$5)*(Table2[[Last Name]:[Last Name]]=$A63)*(Table2[[Event]:[Event]]="Appt")),"APPT",IF(SUMPRODUCT((Table2[[Start Date]:[Start Date]]&lt;=Y$5)*(Table2[[Return Date]:[Return Date]]&gt;=Y$5)*(Table2[[Last Name]:[Last Name]]=$A63)*(Table2[[Event]:[Event]]="Bay Orderly")),"BO",IF(SUMPRODUCT((Table2[[Start Date]:[Start Date]]&lt;=Y$5)*(Table2[[Return Date]:[Return Date]]&gt;=Y$5)*(Table2[[Last Name]:[Last Name]]=$A63)*(Table2[[Event]:[Event]]="Training")),"TRN",IF(SUMPRODUCT((Table2[[Start Date]:[Start Date]]&lt;=Y$5)*(Table2[[Return Date]:[Return Date]]&gt;=Y$5)*(Table2[[Last Name]:[Last Name]]=$A63)*(Table2[[Event]:[Event]]="PME")),"PME",IF(SUMPRODUCT((Table2[[Start Date]:[Start Date]]&lt;=Y$5)*(Table2[[Return Date]:[Return Date]]&gt;=Y$5)*(Table2[[Last Name]:[Last Name]]=$A63)*(Table2[[Event]:[Event]]="Leave")),"LV","")))))))),0)</f>
        <v/>
      </c>
      <c r="Z63" s="28" t="str">
        <f>IF($A63&lt;&gt;"",IF(SUMPRODUCT((Table2[[Start Date]:[Start Date]]&lt;=Z$5)*(Table2[[Return Date]:[Return Date]]&gt;=Z$5)*(Table2[[Last Name]:[Last Name]]=$A63)*(Table2[[Event]:[Event]]="Deployed")),"DPLY",IF(SUMPRODUCT((Table2[[Start Date]:[Start Date]]&lt;=Z$5)*(Table2[[Return Date]:[Return Date]]&gt;=Z$5)*(Table2[[Last Name]:[Last Name]]=$A63)*(Table2[[Event]:[Event]]="TDY")),"TDY",IF(SUMPRODUCT((Table2[[Start Date]:[Start Date]]&lt;=Z$5)*(Table2[[Return Date]:[Return Date]]&gt;=Z$5)*(Table2[[Last Name]:[Last Name]]=$A63)*(Table2[[Event]:[Event]]="Quarters")),"QTRS",IF(SUMPRODUCT((Table2[[Start Date]:[Start Date]]&lt;=Z$5)*(Table2[[Return Date]:[Return Date]]&gt;=Z$5)*(Table2[[Last Name]:[Last Name]]=$A63)*(Table2[[Event]:[Event]]="Appt")),"APPT",IF(SUMPRODUCT((Table2[[Start Date]:[Start Date]]&lt;=Z$5)*(Table2[[Return Date]:[Return Date]]&gt;=Z$5)*(Table2[[Last Name]:[Last Name]]=$A63)*(Table2[[Event]:[Event]]="Bay Orderly")),"BO",IF(SUMPRODUCT((Table2[[Start Date]:[Start Date]]&lt;=Z$5)*(Table2[[Return Date]:[Return Date]]&gt;=Z$5)*(Table2[[Last Name]:[Last Name]]=$A63)*(Table2[[Event]:[Event]]="Training")),"TRN",IF(SUMPRODUCT((Table2[[Start Date]:[Start Date]]&lt;=Z$5)*(Table2[[Return Date]:[Return Date]]&gt;=Z$5)*(Table2[[Last Name]:[Last Name]]=$A63)*(Table2[[Event]:[Event]]="PME")),"PME",IF(SUMPRODUCT((Table2[[Start Date]:[Start Date]]&lt;=Z$5)*(Table2[[Return Date]:[Return Date]]&gt;=Z$5)*(Table2[[Last Name]:[Last Name]]=$A63)*(Table2[[Event]:[Event]]="Leave")),"LV","")))))))),0)</f>
        <v/>
      </c>
      <c r="AA63" s="28" t="str">
        <f>IF($A63&lt;&gt;"",IF(SUMPRODUCT((Table2[[Start Date]:[Start Date]]&lt;=AA$5)*(Table2[[Return Date]:[Return Date]]&gt;=AA$5)*(Table2[[Last Name]:[Last Name]]=$A63)*(Table2[[Event]:[Event]]="Deployed")),"DPLY",IF(SUMPRODUCT((Table2[[Start Date]:[Start Date]]&lt;=AA$5)*(Table2[[Return Date]:[Return Date]]&gt;=AA$5)*(Table2[[Last Name]:[Last Name]]=$A63)*(Table2[[Event]:[Event]]="TDY")),"TDY",IF(SUMPRODUCT((Table2[[Start Date]:[Start Date]]&lt;=AA$5)*(Table2[[Return Date]:[Return Date]]&gt;=AA$5)*(Table2[[Last Name]:[Last Name]]=$A63)*(Table2[[Event]:[Event]]="Quarters")),"QTRS",IF(SUMPRODUCT((Table2[[Start Date]:[Start Date]]&lt;=AA$5)*(Table2[[Return Date]:[Return Date]]&gt;=AA$5)*(Table2[[Last Name]:[Last Name]]=$A63)*(Table2[[Event]:[Event]]="Appt")),"APPT",IF(SUMPRODUCT((Table2[[Start Date]:[Start Date]]&lt;=AA$5)*(Table2[[Return Date]:[Return Date]]&gt;=AA$5)*(Table2[[Last Name]:[Last Name]]=$A63)*(Table2[[Event]:[Event]]="Bay Orderly")),"BO",IF(SUMPRODUCT((Table2[[Start Date]:[Start Date]]&lt;=AA$5)*(Table2[[Return Date]:[Return Date]]&gt;=AA$5)*(Table2[[Last Name]:[Last Name]]=$A63)*(Table2[[Event]:[Event]]="Training")),"TRN",IF(SUMPRODUCT((Table2[[Start Date]:[Start Date]]&lt;=AA$5)*(Table2[[Return Date]:[Return Date]]&gt;=AA$5)*(Table2[[Last Name]:[Last Name]]=$A63)*(Table2[[Event]:[Event]]="PME")),"PME",IF(SUMPRODUCT((Table2[[Start Date]:[Start Date]]&lt;=AA$5)*(Table2[[Return Date]:[Return Date]]&gt;=AA$5)*(Table2[[Last Name]:[Last Name]]=$A63)*(Table2[[Event]:[Event]]="Leave")),"LV","")))))))),0)</f>
        <v/>
      </c>
      <c r="AB63" s="28" t="str">
        <f>IF($A63&lt;&gt;"",IF(SUMPRODUCT((Table2[[Start Date]:[Start Date]]&lt;=AB$5)*(Table2[[Return Date]:[Return Date]]&gt;=AB$5)*(Table2[[Last Name]:[Last Name]]=$A63)*(Table2[[Event]:[Event]]="Deployed")),"DPLY",IF(SUMPRODUCT((Table2[[Start Date]:[Start Date]]&lt;=AB$5)*(Table2[[Return Date]:[Return Date]]&gt;=AB$5)*(Table2[[Last Name]:[Last Name]]=$A63)*(Table2[[Event]:[Event]]="TDY")),"TDY",IF(SUMPRODUCT((Table2[[Start Date]:[Start Date]]&lt;=AB$5)*(Table2[[Return Date]:[Return Date]]&gt;=AB$5)*(Table2[[Last Name]:[Last Name]]=$A63)*(Table2[[Event]:[Event]]="Quarters")),"QTRS",IF(SUMPRODUCT((Table2[[Start Date]:[Start Date]]&lt;=AB$5)*(Table2[[Return Date]:[Return Date]]&gt;=AB$5)*(Table2[[Last Name]:[Last Name]]=$A63)*(Table2[[Event]:[Event]]="Appt")),"APPT",IF(SUMPRODUCT((Table2[[Start Date]:[Start Date]]&lt;=AB$5)*(Table2[[Return Date]:[Return Date]]&gt;=AB$5)*(Table2[[Last Name]:[Last Name]]=$A63)*(Table2[[Event]:[Event]]="Bay Orderly")),"BO",IF(SUMPRODUCT((Table2[[Start Date]:[Start Date]]&lt;=AB$5)*(Table2[[Return Date]:[Return Date]]&gt;=AB$5)*(Table2[[Last Name]:[Last Name]]=$A63)*(Table2[[Event]:[Event]]="Training")),"TRN",IF(SUMPRODUCT((Table2[[Start Date]:[Start Date]]&lt;=AB$5)*(Table2[[Return Date]:[Return Date]]&gt;=AB$5)*(Table2[[Last Name]:[Last Name]]=$A63)*(Table2[[Event]:[Event]]="PME")),"PME",IF(SUMPRODUCT((Table2[[Start Date]:[Start Date]]&lt;=AB$5)*(Table2[[Return Date]:[Return Date]]&gt;=AB$5)*(Table2[[Last Name]:[Last Name]]=$A63)*(Table2[[Event]:[Event]]="Leave")),"LV","")))))))),0)</f>
        <v>LV</v>
      </c>
      <c r="AC63" s="28" t="str">
        <f>IF($A63&lt;&gt;"",IF(SUMPRODUCT((Table2[[Start Date]:[Start Date]]&lt;=AC$5)*(Table2[[Return Date]:[Return Date]]&gt;=AC$5)*(Table2[[Last Name]:[Last Name]]=$A63)*(Table2[[Event]:[Event]]="Deployed")),"DPLY",IF(SUMPRODUCT((Table2[[Start Date]:[Start Date]]&lt;=AC$5)*(Table2[[Return Date]:[Return Date]]&gt;=AC$5)*(Table2[[Last Name]:[Last Name]]=$A63)*(Table2[[Event]:[Event]]="TDY")),"TDY",IF(SUMPRODUCT((Table2[[Start Date]:[Start Date]]&lt;=AC$5)*(Table2[[Return Date]:[Return Date]]&gt;=AC$5)*(Table2[[Last Name]:[Last Name]]=$A63)*(Table2[[Event]:[Event]]="Quarters")),"QTRS",IF(SUMPRODUCT((Table2[[Start Date]:[Start Date]]&lt;=AC$5)*(Table2[[Return Date]:[Return Date]]&gt;=AC$5)*(Table2[[Last Name]:[Last Name]]=$A63)*(Table2[[Event]:[Event]]="Appt")),"APPT",IF(SUMPRODUCT((Table2[[Start Date]:[Start Date]]&lt;=AC$5)*(Table2[[Return Date]:[Return Date]]&gt;=AC$5)*(Table2[[Last Name]:[Last Name]]=$A63)*(Table2[[Event]:[Event]]="Bay Orderly")),"BO",IF(SUMPRODUCT((Table2[[Start Date]:[Start Date]]&lt;=AC$5)*(Table2[[Return Date]:[Return Date]]&gt;=AC$5)*(Table2[[Last Name]:[Last Name]]=$A63)*(Table2[[Event]:[Event]]="Training")),"TRN",IF(SUMPRODUCT((Table2[[Start Date]:[Start Date]]&lt;=AC$5)*(Table2[[Return Date]:[Return Date]]&gt;=AC$5)*(Table2[[Last Name]:[Last Name]]=$A63)*(Table2[[Event]:[Event]]="PME")),"PME",IF(SUMPRODUCT((Table2[[Start Date]:[Start Date]]&lt;=AC$5)*(Table2[[Return Date]:[Return Date]]&gt;=AC$5)*(Table2[[Last Name]:[Last Name]]=$A63)*(Table2[[Event]:[Event]]="Leave")),"LV","")))))))),0)</f>
        <v>LV</v>
      </c>
      <c r="AD63" s="28" t="str">
        <f>IF($A63&lt;&gt;"",IF(SUMPRODUCT((Table2[[Start Date]:[Start Date]]&lt;=AD$5)*(Table2[[Return Date]:[Return Date]]&gt;=AD$5)*(Table2[[Last Name]:[Last Name]]=$A63)*(Table2[[Event]:[Event]]="Deployed")),"DPLY",IF(SUMPRODUCT((Table2[[Start Date]:[Start Date]]&lt;=AD$5)*(Table2[[Return Date]:[Return Date]]&gt;=AD$5)*(Table2[[Last Name]:[Last Name]]=$A63)*(Table2[[Event]:[Event]]="TDY")),"TDY",IF(SUMPRODUCT((Table2[[Start Date]:[Start Date]]&lt;=AD$5)*(Table2[[Return Date]:[Return Date]]&gt;=AD$5)*(Table2[[Last Name]:[Last Name]]=$A63)*(Table2[[Event]:[Event]]="Quarters")),"QTRS",IF(SUMPRODUCT((Table2[[Start Date]:[Start Date]]&lt;=AD$5)*(Table2[[Return Date]:[Return Date]]&gt;=AD$5)*(Table2[[Last Name]:[Last Name]]=$A63)*(Table2[[Event]:[Event]]="Appt")),"APPT",IF(SUMPRODUCT((Table2[[Start Date]:[Start Date]]&lt;=AD$5)*(Table2[[Return Date]:[Return Date]]&gt;=AD$5)*(Table2[[Last Name]:[Last Name]]=$A63)*(Table2[[Event]:[Event]]="Bay Orderly")),"BO",IF(SUMPRODUCT((Table2[[Start Date]:[Start Date]]&lt;=AD$5)*(Table2[[Return Date]:[Return Date]]&gt;=AD$5)*(Table2[[Last Name]:[Last Name]]=$A63)*(Table2[[Event]:[Event]]="Training")),"TRN",IF(SUMPRODUCT((Table2[[Start Date]:[Start Date]]&lt;=AD$5)*(Table2[[Return Date]:[Return Date]]&gt;=AD$5)*(Table2[[Last Name]:[Last Name]]=$A63)*(Table2[[Event]:[Event]]="PME")),"PME",IF(SUMPRODUCT((Table2[[Start Date]:[Start Date]]&lt;=AD$5)*(Table2[[Return Date]:[Return Date]]&gt;=AD$5)*(Table2[[Last Name]:[Last Name]]=$A63)*(Table2[[Event]:[Event]]="Leave")),"LV","")))))))),0)</f>
        <v>LV</v>
      </c>
      <c r="AE63" s="28" t="str">
        <f>IF($A63&lt;&gt;"",IF(SUMPRODUCT((Table2[[Start Date]:[Start Date]]&lt;=AE$5)*(Table2[[Return Date]:[Return Date]]&gt;=AE$5)*(Table2[[Last Name]:[Last Name]]=$A63)*(Table2[[Event]:[Event]]="Deployed")),"DPLY",IF(SUMPRODUCT((Table2[[Start Date]:[Start Date]]&lt;=AE$5)*(Table2[[Return Date]:[Return Date]]&gt;=AE$5)*(Table2[[Last Name]:[Last Name]]=$A63)*(Table2[[Event]:[Event]]="TDY")),"TDY",IF(SUMPRODUCT((Table2[[Start Date]:[Start Date]]&lt;=AE$5)*(Table2[[Return Date]:[Return Date]]&gt;=AE$5)*(Table2[[Last Name]:[Last Name]]=$A63)*(Table2[[Event]:[Event]]="Quarters")),"QTRS",IF(SUMPRODUCT((Table2[[Start Date]:[Start Date]]&lt;=AE$5)*(Table2[[Return Date]:[Return Date]]&gt;=AE$5)*(Table2[[Last Name]:[Last Name]]=$A63)*(Table2[[Event]:[Event]]="Appt")),"APPT",IF(SUMPRODUCT((Table2[[Start Date]:[Start Date]]&lt;=AE$5)*(Table2[[Return Date]:[Return Date]]&gt;=AE$5)*(Table2[[Last Name]:[Last Name]]=$A63)*(Table2[[Event]:[Event]]="Bay Orderly")),"BO",IF(SUMPRODUCT((Table2[[Start Date]:[Start Date]]&lt;=AE$5)*(Table2[[Return Date]:[Return Date]]&gt;=AE$5)*(Table2[[Last Name]:[Last Name]]=$A63)*(Table2[[Event]:[Event]]="Training")),"TRN",IF(SUMPRODUCT((Table2[[Start Date]:[Start Date]]&lt;=AE$5)*(Table2[[Return Date]:[Return Date]]&gt;=AE$5)*(Table2[[Last Name]:[Last Name]]=$A63)*(Table2[[Event]:[Event]]="PME")),"PME",IF(SUMPRODUCT((Table2[[Start Date]:[Start Date]]&lt;=AE$5)*(Table2[[Return Date]:[Return Date]]&gt;=AE$5)*(Table2[[Last Name]:[Last Name]]=$A63)*(Table2[[Event]:[Event]]="Leave")),"LV","")))))))),0)</f>
        <v>LV</v>
      </c>
      <c r="AF63" s="28" t="str">
        <f>IF($A63&lt;&gt;"",IF(SUMPRODUCT((Table2[[Start Date]:[Start Date]]&lt;=AF$5)*(Table2[[Return Date]:[Return Date]]&gt;=AF$5)*(Table2[[Last Name]:[Last Name]]=$A63)*(Table2[[Event]:[Event]]="Deployed")),"DPLY",IF(SUMPRODUCT((Table2[[Start Date]:[Start Date]]&lt;=AF$5)*(Table2[[Return Date]:[Return Date]]&gt;=AF$5)*(Table2[[Last Name]:[Last Name]]=$A63)*(Table2[[Event]:[Event]]="TDY")),"TDY",IF(SUMPRODUCT((Table2[[Start Date]:[Start Date]]&lt;=AF$5)*(Table2[[Return Date]:[Return Date]]&gt;=AF$5)*(Table2[[Last Name]:[Last Name]]=$A63)*(Table2[[Event]:[Event]]="Quarters")),"QTRS",IF(SUMPRODUCT((Table2[[Start Date]:[Start Date]]&lt;=AF$5)*(Table2[[Return Date]:[Return Date]]&gt;=AF$5)*(Table2[[Last Name]:[Last Name]]=$A63)*(Table2[[Event]:[Event]]="Appt")),"APPT",IF(SUMPRODUCT((Table2[[Start Date]:[Start Date]]&lt;=AF$5)*(Table2[[Return Date]:[Return Date]]&gt;=AF$5)*(Table2[[Last Name]:[Last Name]]=$A63)*(Table2[[Event]:[Event]]="Bay Orderly")),"BO",IF(SUMPRODUCT((Table2[[Start Date]:[Start Date]]&lt;=AF$5)*(Table2[[Return Date]:[Return Date]]&gt;=AF$5)*(Table2[[Last Name]:[Last Name]]=$A63)*(Table2[[Event]:[Event]]="Training")),"TRN",IF(SUMPRODUCT((Table2[[Start Date]:[Start Date]]&lt;=AF$5)*(Table2[[Return Date]:[Return Date]]&gt;=AF$5)*(Table2[[Last Name]:[Last Name]]=$A63)*(Table2[[Event]:[Event]]="PME")),"PME",IF(SUMPRODUCT((Table2[[Start Date]:[Start Date]]&lt;=AF$5)*(Table2[[Return Date]:[Return Date]]&gt;=AF$5)*(Table2[[Last Name]:[Last Name]]=$A63)*(Table2[[Event]:[Event]]="Leave")),"LV","")))))))),0)</f>
        <v>LV</v>
      </c>
      <c r="AG63" s="28" t="str">
        <f>IF($A63&lt;&gt;"",IF(SUMPRODUCT((Table2[[Start Date]:[Start Date]]&lt;=AG$5)*(Table2[[Return Date]:[Return Date]]&gt;=AG$5)*(Table2[[Last Name]:[Last Name]]=$A63)*(Table2[[Event]:[Event]]="Deployed")),"DPLY",IF(SUMPRODUCT((Table2[[Start Date]:[Start Date]]&lt;=AG$5)*(Table2[[Return Date]:[Return Date]]&gt;=AG$5)*(Table2[[Last Name]:[Last Name]]=$A63)*(Table2[[Event]:[Event]]="TDY")),"TDY",IF(SUMPRODUCT((Table2[[Start Date]:[Start Date]]&lt;=AG$5)*(Table2[[Return Date]:[Return Date]]&gt;=AG$5)*(Table2[[Last Name]:[Last Name]]=$A63)*(Table2[[Event]:[Event]]="Quarters")),"QTRS",IF(SUMPRODUCT((Table2[[Start Date]:[Start Date]]&lt;=AG$5)*(Table2[[Return Date]:[Return Date]]&gt;=AG$5)*(Table2[[Last Name]:[Last Name]]=$A63)*(Table2[[Event]:[Event]]="Appt")),"APPT",IF(SUMPRODUCT((Table2[[Start Date]:[Start Date]]&lt;=AG$5)*(Table2[[Return Date]:[Return Date]]&gt;=AG$5)*(Table2[[Last Name]:[Last Name]]=$A63)*(Table2[[Event]:[Event]]="Bay Orderly")),"BO",IF(SUMPRODUCT((Table2[[Start Date]:[Start Date]]&lt;=AG$5)*(Table2[[Return Date]:[Return Date]]&gt;=AG$5)*(Table2[[Last Name]:[Last Name]]=$A63)*(Table2[[Event]:[Event]]="Training")),"TRN",IF(SUMPRODUCT((Table2[[Start Date]:[Start Date]]&lt;=AG$5)*(Table2[[Return Date]:[Return Date]]&gt;=AG$5)*(Table2[[Last Name]:[Last Name]]=$A63)*(Table2[[Event]:[Event]]="PME")),"PME",IF(SUMPRODUCT((Table2[[Start Date]:[Start Date]]&lt;=AG$5)*(Table2[[Return Date]:[Return Date]]&gt;=AG$5)*(Table2[[Last Name]:[Last Name]]=$A63)*(Table2[[Event]:[Event]]="Leave")),"LV","")))))))),0)</f>
        <v>LV</v>
      </c>
      <c r="AH63" s="28" t="str">
        <f>IF($A63&lt;&gt;"",IF(SUMPRODUCT((Table2[[Start Date]:[Start Date]]&lt;=AH$5)*(Table2[[Return Date]:[Return Date]]&gt;=AH$5)*(Table2[[Last Name]:[Last Name]]=$A63)*(Table2[[Event]:[Event]]="Deployed")),"DPLY",IF(SUMPRODUCT((Table2[[Start Date]:[Start Date]]&lt;=AH$5)*(Table2[[Return Date]:[Return Date]]&gt;=AH$5)*(Table2[[Last Name]:[Last Name]]=$A63)*(Table2[[Event]:[Event]]="TDY")),"TDY",IF(SUMPRODUCT((Table2[[Start Date]:[Start Date]]&lt;=AH$5)*(Table2[[Return Date]:[Return Date]]&gt;=AH$5)*(Table2[[Last Name]:[Last Name]]=$A63)*(Table2[[Event]:[Event]]="Quarters")),"QTRS",IF(SUMPRODUCT((Table2[[Start Date]:[Start Date]]&lt;=AH$5)*(Table2[[Return Date]:[Return Date]]&gt;=AH$5)*(Table2[[Last Name]:[Last Name]]=$A63)*(Table2[[Event]:[Event]]="Appt")),"APPT",IF(SUMPRODUCT((Table2[[Start Date]:[Start Date]]&lt;=AH$5)*(Table2[[Return Date]:[Return Date]]&gt;=AH$5)*(Table2[[Last Name]:[Last Name]]=$A63)*(Table2[[Event]:[Event]]="Bay Orderly")),"BO",IF(SUMPRODUCT((Table2[[Start Date]:[Start Date]]&lt;=AH$5)*(Table2[[Return Date]:[Return Date]]&gt;=AH$5)*(Table2[[Last Name]:[Last Name]]=$A63)*(Table2[[Event]:[Event]]="Training")),"TRN",IF(SUMPRODUCT((Table2[[Start Date]:[Start Date]]&lt;=AH$5)*(Table2[[Return Date]:[Return Date]]&gt;=AH$5)*(Table2[[Last Name]:[Last Name]]=$A63)*(Table2[[Event]:[Event]]="PME")),"PME",IF(SUMPRODUCT((Table2[[Start Date]:[Start Date]]&lt;=AH$5)*(Table2[[Return Date]:[Return Date]]&gt;=AH$5)*(Table2[[Last Name]:[Last Name]]=$A63)*(Table2[[Event]:[Event]]="Leave")),"LV","")))))))),0)</f>
        <v/>
      </c>
      <c r="AI63" s="61" t="str">
        <f>IF($A63&lt;&gt;"",IF(SUMPRODUCT((Table2[[Start Date]:[Start Date]]&lt;=AI$5)*(Table2[[Return Date]:[Return Date]]&gt;=AI$5)*(Table2[[Last Name]:[Last Name]]=$A63)*(Table2[[Event]:[Event]]="Deployed")),"DPLY",IF(SUMPRODUCT((Table2[[Start Date]:[Start Date]]&lt;=AI$5)*(Table2[[Return Date]:[Return Date]]&gt;=AI$5)*(Table2[[Last Name]:[Last Name]]=$A63)*(Table2[[Event]:[Event]]="TDY")),"TDY",IF(SUMPRODUCT((Table2[[Start Date]:[Start Date]]&lt;=AI$5)*(Table2[[Return Date]:[Return Date]]&gt;=AI$5)*(Table2[[Last Name]:[Last Name]]=$A63)*(Table2[[Event]:[Event]]="Quarters")),"QTRS",IF(SUMPRODUCT((Table2[[Start Date]:[Start Date]]&lt;=AI$5)*(Table2[[Return Date]:[Return Date]]&gt;=AI$5)*(Table2[[Last Name]:[Last Name]]=$A63)*(Table2[[Event]:[Event]]="Appt")),"APPT",IF(SUMPRODUCT((Table2[[Start Date]:[Start Date]]&lt;=AI$5)*(Table2[[Return Date]:[Return Date]]&gt;=AI$5)*(Table2[[Last Name]:[Last Name]]=$A63)*(Table2[[Event]:[Event]]="Bay Orderly")),"BO",IF(SUMPRODUCT((Table2[[Start Date]:[Start Date]]&lt;=AI$5)*(Table2[[Return Date]:[Return Date]]&gt;=AI$5)*(Table2[[Last Name]:[Last Name]]=$A63)*(Table2[[Event]:[Event]]="Training")),"TRN",IF(SUMPRODUCT((Table2[[Start Date]:[Start Date]]&lt;=AI$5)*(Table2[[Return Date]:[Return Date]]&gt;=AI$5)*(Table2[[Last Name]:[Last Name]]=$A63)*(Table2[[Event]:[Event]]="PME")),"PME",IF(SUMPRODUCT((Table2[[Start Date]:[Start Date]]&lt;=AI$5)*(Table2[[Return Date]:[Return Date]]&gt;=AI$5)*(Table2[[Last Name]:[Last Name]]=$A63)*(Table2[[Event]:[Event]]="Leave")),"LV","")))))))),0)</f>
        <v/>
      </c>
    </row>
    <row r="64" spans="1:35" x14ac:dyDescent="0.25">
      <c r="A64" s="74" t="s">
        <v>52</v>
      </c>
      <c r="B64" s="75" t="str">
        <f>IFERROR(INDEX(Table3[Rank],MATCH('Flight Schedule'!A64,Names,0)),"")</f>
        <v>Amn</v>
      </c>
      <c r="C64" s="76">
        <f>_xlfn.IFNA(INDEX(Table3[Skill Level],MATCH($A64,Table3[Last Name],0)),"")</f>
        <v>5</v>
      </c>
      <c r="D64" s="77" t="str">
        <f>_xlfn.IFNA(INDEX(Table3[Deros],MATCH('Flight Schedule'!$A64,Table3[Last Name],0)),"")</f>
        <v>31-Jun-24</v>
      </c>
      <c r="E64" s="28" t="str">
        <f>IF($A64&lt;&gt;"",IF(SUMPRODUCT((Table2[[Start Date]:[Start Date]]&lt;=E$5)*(Table2[[Return Date]:[Return Date]]&gt;=E$5)*(Table2[[Last Name]:[Last Name]]=$A64)*(Table2[[Event]:[Event]]="Deployed")),"DPLY",IF(SUMPRODUCT((Table2[[Start Date]:[Start Date]]&lt;=E$5)*(Table2[[Return Date]:[Return Date]]&gt;=E$5)*(Table2[[Last Name]:[Last Name]]=$A64)*(Table2[[Event]:[Event]]="TDY")),"TDY",IF(SUMPRODUCT((Table2[[Start Date]:[Start Date]]&lt;=E$5)*(Table2[[Return Date]:[Return Date]]&gt;=E$5)*(Table2[[Last Name]:[Last Name]]=$A64)*(Table2[[Event]:[Event]]="Quarters")),"QTRS",IF(SUMPRODUCT((Table2[[Start Date]:[Start Date]]&lt;=E$5)*(Table2[[Return Date]:[Return Date]]&gt;=E$5)*(Table2[[Last Name]:[Last Name]]=$A64)*(Table2[[Event]:[Event]]="Appt")),"APPT",IF(SUMPRODUCT((Table2[[Start Date]:[Start Date]]&lt;=E$5)*(Table2[[Return Date]:[Return Date]]&gt;=E$5)*(Table2[[Last Name]:[Last Name]]=$A64)*(Table2[[Event]:[Event]]="Bay Orderly")),"BO",IF(SUMPRODUCT((Table2[[Start Date]:[Start Date]]&lt;=E$5)*(Table2[[Return Date]:[Return Date]]&gt;=E$5)*(Table2[[Last Name]:[Last Name]]=$A64)*(Table2[[Event]:[Event]]="Training")),"TRN",IF(SUMPRODUCT((Table2[[Start Date]:[Start Date]]&lt;=E$5)*(Table2[[Return Date]:[Return Date]]&gt;=E$5)*(Table2[[Last Name]:[Last Name]]=$A64)*(Table2[[Event]:[Event]]="PME")),"PME",IF(SUMPRODUCT((Table2[[Start Date]:[Start Date]]&lt;=E$5)*(Table2[[Return Date]:[Return Date]]&gt;=E$5)*(Table2[[Last Name]:[Last Name]]=$A64)*(Table2[[Event]:[Event]]="Leave")),"LV","")))))))),0)</f>
        <v/>
      </c>
      <c r="F64" s="28" t="str">
        <f>IF($A64&lt;&gt;"",IF(SUMPRODUCT((Table2[[Start Date]:[Start Date]]&lt;=F$5)*(Table2[[Return Date]:[Return Date]]&gt;=F$5)*(Table2[[Last Name]:[Last Name]]=$A64)*(Table2[[Event]:[Event]]="Deployed")),"DPLY",IF(SUMPRODUCT((Table2[[Start Date]:[Start Date]]&lt;=F$5)*(Table2[[Return Date]:[Return Date]]&gt;=F$5)*(Table2[[Last Name]:[Last Name]]=$A64)*(Table2[[Event]:[Event]]="TDY")),"TDY",IF(SUMPRODUCT((Table2[[Start Date]:[Start Date]]&lt;=F$5)*(Table2[[Return Date]:[Return Date]]&gt;=F$5)*(Table2[[Last Name]:[Last Name]]=$A64)*(Table2[[Event]:[Event]]="Quarters")),"QTRS",IF(SUMPRODUCT((Table2[[Start Date]:[Start Date]]&lt;=F$5)*(Table2[[Return Date]:[Return Date]]&gt;=F$5)*(Table2[[Last Name]:[Last Name]]=$A64)*(Table2[[Event]:[Event]]="Appt")),"APPT",IF(SUMPRODUCT((Table2[[Start Date]:[Start Date]]&lt;=F$5)*(Table2[[Return Date]:[Return Date]]&gt;=F$5)*(Table2[[Last Name]:[Last Name]]=$A64)*(Table2[[Event]:[Event]]="Bay Orderly")),"BO",IF(SUMPRODUCT((Table2[[Start Date]:[Start Date]]&lt;=F$5)*(Table2[[Return Date]:[Return Date]]&gt;=F$5)*(Table2[[Last Name]:[Last Name]]=$A64)*(Table2[[Event]:[Event]]="Training")),"TRN",IF(SUMPRODUCT((Table2[[Start Date]:[Start Date]]&lt;=F$5)*(Table2[[Return Date]:[Return Date]]&gt;=F$5)*(Table2[[Last Name]:[Last Name]]=$A64)*(Table2[[Event]:[Event]]="PME")),"PME",IF(SUMPRODUCT((Table2[[Start Date]:[Start Date]]&lt;=F$5)*(Table2[[Return Date]:[Return Date]]&gt;=F$5)*(Table2[[Last Name]:[Last Name]]=$A64)*(Table2[[Event]:[Event]]="Leave")),"LV","")))))))),0)</f>
        <v/>
      </c>
      <c r="G64" s="28" t="str">
        <f>IF($A64&lt;&gt;"",IF(SUMPRODUCT((Table2[[Start Date]:[Start Date]]&lt;=G$5)*(Table2[[Return Date]:[Return Date]]&gt;=G$5)*(Table2[[Last Name]:[Last Name]]=$A64)*(Table2[[Event]:[Event]]="Deployed")),"DPLY",IF(SUMPRODUCT((Table2[[Start Date]:[Start Date]]&lt;=G$5)*(Table2[[Return Date]:[Return Date]]&gt;=G$5)*(Table2[[Last Name]:[Last Name]]=$A64)*(Table2[[Event]:[Event]]="TDY")),"TDY",IF(SUMPRODUCT((Table2[[Start Date]:[Start Date]]&lt;=G$5)*(Table2[[Return Date]:[Return Date]]&gt;=G$5)*(Table2[[Last Name]:[Last Name]]=$A64)*(Table2[[Event]:[Event]]="Quarters")),"QTRS",IF(SUMPRODUCT((Table2[[Start Date]:[Start Date]]&lt;=G$5)*(Table2[[Return Date]:[Return Date]]&gt;=G$5)*(Table2[[Last Name]:[Last Name]]=$A64)*(Table2[[Event]:[Event]]="Appt")),"APPT",IF(SUMPRODUCT((Table2[[Start Date]:[Start Date]]&lt;=G$5)*(Table2[[Return Date]:[Return Date]]&gt;=G$5)*(Table2[[Last Name]:[Last Name]]=$A64)*(Table2[[Event]:[Event]]="Bay Orderly")),"BO",IF(SUMPRODUCT((Table2[[Start Date]:[Start Date]]&lt;=G$5)*(Table2[[Return Date]:[Return Date]]&gt;=G$5)*(Table2[[Last Name]:[Last Name]]=$A64)*(Table2[[Event]:[Event]]="Training")),"TRN",IF(SUMPRODUCT((Table2[[Start Date]:[Start Date]]&lt;=G$5)*(Table2[[Return Date]:[Return Date]]&gt;=G$5)*(Table2[[Last Name]:[Last Name]]=$A64)*(Table2[[Event]:[Event]]="PME")),"PME",IF(SUMPRODUCT((Table2[[Start Date]:[Start Date]]&lt;=G$5)*(Table2[[Return Date]:[Return Date]]&gt;=G$5)*(Table2[[Last Name]:[Last Name]]=$A64)*(Table2[[Event]:[Event]]="Leave")),"LV","")))))))),0)</f>
        <v/>
      </c>
      <c r="H64" s="28" t="str">
        <f>IF($A64&lt;&gt;"",IF(SUMPRODUCT((Table2[[Start Date]:[Start Date]]&lt;=H$5)*(Table2[[Return Date]:[Return Date]]&gt;=H$5)*(Table2[[Last Name]:[Last Name]]=$A64)*(Table2[[Event]:[Event]]="Deployed")),"DPLY",IF(SUMPRODUCT((Table2[[Start Date]:[Start Date]]&lt;=H$5)*(Table2[[Return Date]:[Return Date]]&gt;=H$5)*(Table2[[Last Name]:[Last Name]]=$A64)*(Table2[[Event]:[Event]]="TDY")),"TDY",IF(SUMPRODUCT((Table2[[Start Date]:[Start Date]]&lt;=H$5)*(Table2[[Return Date]:[Return Date]]&gt;=H$5)*(Table2[[Last Name]:[Last Name]]=$A64)*(Table2[[Event]:[Event]]="Quarters")),"QTRS",IF(SUMPRODUCT((Table2[[Start Date]:[Start Date]]&lt;=H$5)*(Table2[[Return Date]:[Return Date]]&gt;=H$5)*(Table2[[Last Name]:[Last Name]]=$A64)*(Table2[[Event]:[Event]]="Appt")),"APPT",IF(SUMPRODUCT((Table2[[Start Date]:[Start Date]]&lt;=H$5)*(Table2[[Return Date]:[Return Date]]&gt;=H$5)*(Table2[[Last Name]:[Last Name]]=$A64)*(Table2[[Event]:[Event]]="Bay Orderly")),"BO",IF(SUMPRODUCT((Table2[[Start Date]:[Start Date]]&lt;=H$5)*(Table2[[Return Date]:[Return Date]]&gt;=H$5)*(Table2[[Last Name]:[Last Name]]=$A64)*(Table2[[Event]:[Event]]="Training")),"TRN",IF(SUMPRODUCT((Table2[[Start Date]:[Start Date]]&lt;=H$5)*(Table2[[Return Date]:[Return Date]]&gt;=H$5)*(Table2[[Last Name]:[Last Name]]=$A64)*(Table2[[Event]:[Event]]="PME")),"PME",IF(SUMPRODUCT((Table2[[Start Date]:[Start Date]]&lt;=H$5)*(Table2[[Return Date]:[Return Date]]&gt;=H$5)*(Table2[[Last Name]:[Last Name]]=$A64)*(Table2[[Event]:[Event]]="Leave")),"LV","")))))))),0)</f>
        <v/>
      </c>
      <c r="I64" s="28" t="str">
        <f>IF($A64&lt;&gt;"",IF(SUMPRODUCT((Table2[[Start Date]:[Start Date]]&lt;=I$5)*(Table2[[Return Date]:[Return Date]]&gt;=I$5)*(Table2[[Last Name]:[Last Name]]=$A64)*(Table2[[Event]:[Event]]="Deployed")),"DPLY",IF(SUMPRODUCT((Table2[[Start Date]:[Start Date]]&lt;=I$5)*(Table2[[Return Date]:[Return Date]]&gt;=I$5)*(Table2[[Last Name]:[Last Name]]=$A64)*(Table2[[Event]:[Event]]="TDY")),"TDY",IF(SUMPRODUCT((Table2[[Start Date]:[Start Date]]&lt;=I$5)*(Table2[[Return Date]:[Return Date]]&gt;=I$5)*(Table2[[Last Name]:[Last Name]]=$A64)*(Table2[[Event]:[Event]]="Quarters")),"QTRS",IF(SUMPRODUCT((Table2[[Start Date]:[Start Date]]&lt;=I$5)*(Table2[[Return Date]:[Return Date]]&gt;=I$5)*(Table2[[Last Name]:[Last Name]]=$A64)*(Table2[[Event]:[Event]]="Appt")),"APPT",IF(SUMPRODUCT((Table2[[Start Date]:[Start Date]]&lt;=I$5)*(Table2[[Return Date]:[Return Date]]&gt;=I$5)*(Table2[[Last Name]:[Last Name]]=$A64)*(Table2[[Event]:[Event]]="Bay Orderly")),"BO",IF(SUMPRODUCT((Table2[[Start Date]:[Start Date]]&lt;=I$5)*(Table2[[Return Date]:[Return Date]]&gt;=I$5)*(Table2[[Last Name]:[Last Name]]=$A64)*(Table2[[Event]:[Event]]="Training")),"TRN",IF(SUMPRODUCT((Table2[[Start Date]:[Start Date]]&lt;=I$5)*(Table2[[Return Date]:[Return Date]]&gt;=I$5)*(Table2[[Last Name]:[Last Name]]=$A64)*(Table2[[Event]:[Event]]="PME")),"PME",IF(SUMPRODUCT((Table2[[Start Date]:[Start Date]]&lt;=I$5)*(Table2[[Return Date]:[Return Date]]&gt;=I$5)*(Table2[[Last Name]:[Last Name]]=$A64)*(Table2[[Event]:[Event]]="Leave")),"LV","")))))))),0)</f>
        <v/>
      </c>
      <c r="J64" s="28" t="str">
        <f>IF($A64&lt;&gt;"",IF(SUMPRODUCT((Table2[[Start Date]:[Start Date]]&lt;=J$5)*(Table2[[Return Date]:[Return Date]]&gt;=J$5)*(Table2[[Last Name]:[Last Name]]=$A64)*(Table2[[Event]:[Event]]="Deployed")),"DPLY",IF(SUMPRODUCT((Table2[[Start Date]:[Start Date]]&lt;=J$5)*(Table2[[Return Date]:[Return Date]]&gt;=J$5)*(Table2[[Last Name]:[Last Name]]=$A64)*(Table2[[Event]:[Event]]="TDY")),"TDY",IF(SUMPRODUCT((Table2[[Start Date]:[Start Date]]&lt;=J$5)*(Table2[[Return Date]:[Return Date]]&gt;=J$5)*(Table2[[Last Name]:[Last Name]]=$A64)*(Table2[[Event]:[Event]]="Quarters")),"QTRS",IF(SUMPRODUCT((Table2[[Start Date]:[Start Date]]&lt;=J$5)*(Table2[[Return Date]:[Return Date]]&gt;=J$5)*(Table2[[Last Name]:[Last Name]]=$A64)*(Table2[[Event]:[Event]]="Appt")),"APPT",IF(SUMPRODUCT((Table2[[Start Date]:[Start Date]]&lt;=J$5)*(Table2[[Return Date]:[Return Date]]&gt;=J$5)*(Table2[[Last Name]:[Last Name]]=$A64)*(Table2[[Event]:[Event]]="Bay Orderly")),"BO",IF(SUMPRODUCT((Table2[[Start Date]:[Start Date]]&lt;=J$5)*(Table2[[Return Date]:[Return Date]]&gt;=J$5)*(Table2[[Last Name]:[Last Name]]=$A64)*(Table2[[Event]:[Event]]="Training")),"TRN",IF(SUMPRODUCT((Table2[[Start Date]:[Start Date]]&lt;=J$5)*(Table2[[Return Date]:[Return Date]]&gt;=J$5)*(Table2[[Last Name]:[Last Name]]=$A64)*(Table2[[Event]:[Event]]="PME")),"PME",IF(SUMPRODUCT((Table2[[Start Date]:[Start Date]]&lt;=J$5)*(Table2[[Return Date]:[Return Date]]&gt;=J$5)*(Table2[[Last Name]:[Last Name]]=$A64)*(Table2[[Event]:[Event]]="Leave")),"LV","")))))))),0)</f>
        <v/>
      </c>
      <c r="K64" s="28"/>
      <c r="L64" s="28"/>
      <c r="M64" s="28"/>
      <c r="N64" s="28" t="str">
        <f>IF($A64&lt;&gt;"",IF(SUMPRODUCT((Table2[[Start Date]:[Start Date]]&lt;=N$5)*(Table2[[Return Date]:[Return Date]]&gt;=N$5)*(Table2[[Last Name]:[Last Name]]=$A64)*(Table2[[Event]:[Event]]="Deployed")),"DPLY",IF(SUMPRODUCT((Table2[[Start Date]:[Start Date]]&lt;=N$5)*(Table2[[Return Date]:[Return Date]]&gt;=N$5)*(Table2[[Last Name]:[Last Name]]=$A64)*(Table2[[Event]:[Event]]="TDY")),"TDY",IF(SUMPRODUCT((Table2[[Start Date]:[Start Date]]&lt;=N$5)*(Table2[[Return Date]:[Return Date]]&gt;=N$5)*(Table2[[Last Name]:[Last Name]]=$A64)*(Table2[[Event]:[Event]]="Quarters")),"QTRS",IF(SUMPRODUCT((Table2[[Start Date]:[Start Date]]&lt;=N$5)*(Table2[[Return Date]:[Return Date]]&gt;=N$5)*(Table2[[Last Name]:[Last Name]]=$A64)*(Table2[[Event]:[Event]]="Appt")),"APPT",IF(SUMPRODUCT((Table2[[Start Date]:[Start Date]]&lt;=N$5)*(Table2[[Return Date]:[Return Date]]&gt;=N$5)*(Table2[[Last Name]:[Last Name]]=$A64)*(Table2[[Event]:[Event]]="Bay Orderly")),"BO",IF(SUMPRODUCT((Table2[[Start Date]:[Start Date]]&lt;=N$5)*(Table2[[Return Date]:[Return Date]]&gt;=N$5)*(Table2[[Last Name]:[Last Name]]=$A64)*(Table2[[Event]:[Event]]="Training")),"TRN",IF(SUMPRODUCT((Table2[[Start Date]:[Start Date]]&lt;=N$5)*(Table2[[Return Date]:[Return Date]]&gt;=N$5)*(Table2[[Last Name]:[Last Name]]=$A64)*(Table2[[Event]:[Event]]="PME")),"PME",IF(SUMPRODUCT((Table2[[Start Date]:[Start Date]]&lt;=N$5)*(Table2[[Return Date]:[Return Date]]&gt;=N$5)*(Table2[[Last Name]:[Last Name]]=$A64)*(Table2[[Event]:[Event]]="Leave")),"LV","")))))))),0)</f>
        <v/>
      </c>
      <c r="O64" s="28" t="str">
        <f>IF($A64&lt;&gt;"",IF(SUMPRODUCT((Table2[[Start Date]:[Start Date]]&lt;=O$5)*(Table2[[Return Date]:[Return Date]]&gt;=O$5)*(Table2[[Last Name]:[Last Name]]=$A64)*(Table2[[Event]:[Event]]="Deployed")),"DPLY",IF(SUMPRODUCT((Table2[[Start Date]:[Start Date]]&lt;=O$5)*(Table2[[Return Date]:[Return Date]]&gt;=O$5)*(Table2[[Last Name]:[Last Name]]=$A64)*(Table2[[Event]:[Event]]="TDY")),"TDY",IF(SUMPRODUCT((Table2[[Start Date]:[Start Date]]&lt;=O$5)*(Table2[[Return Date]:[Return Date]]&gt;=O$5)*(Table2[[Last Name]:[Last Name]]=$A64)*(Table2[[Event]:[Event]]="Quarters")),"QTRS",IF(SUMPRODUCT((Table2[[Start Date]:[Start Date]]&lt;=O$5)*(Table2[[Return Date]:[Return Date]]&gt;=O$5)*(Table2[[Last Name]:[Last Name]]=$A64)*(Table2[[Event]:[Event]]="Appt")),"APPT",IF(SUMPRODUCT((Table2[[Start Date]:[Start Date]]&lt;=O$5)*(Table2[[Return Date]:[Return Date]]&gt;=O$5)*(Table2[[Last Name]:[Last Name]]=$A64)*(Table2[[Event]:[Event]]="Bay Orderly")),"BO",IF(SUMPRODUCT((Table2[[Start Date]:[Start Date]]&lt;=O$5)*(Table2[[Return Date]:[Return Date]]&gt;=O$5)*(Table2[[Last Name]:[Last Name]]=$A64)*(Table2[[Event]:[Event]]="Training")),"TRN",IF(SUMPRODUCT((Table2[[Start Date]:[Start Date]]&lt;=O$5)*(Table2[[Return Date]:[Return Date]]&gt;=O$5)*(Table2[[Last Name]:[Last Name]]=$A64)*(Table2[[Event]:[Event]]="PME")),"PME",IF(SUMPRODUCT((Table2[[Start Date]:[Start Date]]&lt;=O$5)*(Table2[[Return Date]:[Return Date]]&gt;=O$5)*(Table2[[Last Name]:[Last Name]]=$A64)*(Table2[[Event]:[Event]]="Leave")),"LV","")))))))),0)</f>
        <v/>
      </c>
      <c r="P64" s="28" t="str">
        <f>IF($A64&lt;&gt;"",IF(SUMPRODUCT((Table2[[Start Date]:[Start Date]]&lt;=P$5)*(Table2[[Return Date]:[Return Date]]&gt;=P$5)*(Table2[[Last Name]:[Last Name]]=$A64)*(Table2[[Event]:[Event]]="Deployed")),"DPLY",IF(SUMPRODUCT((Table2[[Start Date]:[Start Date]]&lt;=P$5)*(Table2[[Return Date]:[Return Date]]&gt;=P$5)*(Table2[[Last Name]:[Last Name]]=$A64)*(Table2[[Event]:[Event]]="TDY")),"TDY",IF(SUMPRODUCT((Table2[[Start Date]:[Start Date]]&lt;=P$5)*(Table2[[Return Date]:[Return Date]]&gt;=P$5)*(Table2[[Last Name]:[Last Name]]=$A64)*(Table2[[Event]:[Event]]="Quarters")),"QTRS",IF(SUMPRODUCT((Table2[[Start Date]:[Start Date]]&lt;=P$5)*(Table2[[Return Date]:[Return Date]]&gt;=P$5)*(Table2[[Last Name]:[Last Name]]=$A64)*(Table2[[Event]:[Event]]="Appt")),"APPT",IF(SUMPRODUCT((Table2[[Start Date]:[Start Date]]&lt;=P$5)*(Table2[[Return Date]:[Return Date]]&gt;=P$5)*(Table2[[Last Name]:[Last Name]]=$A64)*(Table2[[Event]:[Event]]="Bay Orderly")),"BO",IF(SUMPRODUCT((Table2[[Start Date]:[Start Date]]&lt;=P$5)*(Table2[[Return Date]:[Return Date]]&gt;=P$5)*(Table2[[Last Name]:[Last Name]]=$A64)*(Table2[[Event]:[Event]]="Training")),"TRN",IF(SUMPRODUCT((Table2[[Start Date]:[Start Date]]&lt;=P$5)*(Table2[[Return Date]:[Return Date]]&gt;=P$5)*(Table2[[Last Name]:[Last Name]]=$A64)*(Table2[[Event]:[Event]]="PME")),"PME",IF(SUMPRODUCT((Table2[[Start Date]:[Start Date]]&lt;=P$5)*(Table2[[Return Date]:[Return Date]]&gt;=P$5)*(Table2[[Last Name]:[Last Name]]=$A64)*(Table2[[Event]:[Event]]="Leave")),"LV","")))))))),0)</f>
        <v/>
      </c>
      <c r="Q64" s="28" t="str">
        <f>IF($A64&lt;&gt;"",IF(SUMPRODUCT((Table2[[Start Date]:[Start Date]]&lt;=Q$5)*(Table2[[Return Date]:[Return Date]]&gt;=Q$5)*(Table2[[Last Name]:[Last Name]]=$A64)*(Table2[[Event]:[Event]]="Deployed")),"DPLY",IF(SUMPRODUCT((Table2[[Start Date]:[Start Date]]&lt;=Q$5)*(Table2[[Return Date]:[Return Date]]&gt;=Q$5)*(Table2[[Last Name]:[Last Name]]=$A64)*(Table2[[Event]:[Event]]="TDY")),"TDY",IF(SUMPRODUCT((Table2[[Start Date]:[Start Date]]&lt;=Q$5)*(Table2[[Return Date]:[Return Date]]&gt;=Q$5)*(Table2[[Last Name]:[Last Name]]=$A64)*(Table2[[Event]:[Event]]="Quarters")),"QTRS",IF(SUMPRODUCT((Table2[[Start Date]:[Start Date]]&lt;=Q$5)*(Table2[[Return Date]:[Return Date]]&gt;=Q$5)*(Table2[[Last Name]:[Last Name]]=$A64)*(Table2[[Event]:[Event]]="Appt")),"APPT",IF(SUMPRODUCT((Table2[[Start Date]:[Start Date]]&lt;=Q$5)*(Table2[[Return Date]:[Return Date]]&gt;=Q$5)*(Table2[[Last Name]:[Last Name]]=$A64)*(Table2[[Event]:[Event]]="Bay Orderly")),"BO",IF(SUMPRODUCT((Table2[[Start Date]:[Start Date]]&lt;=Q$5)*(Table2[[Return Date]:[Return Date]]&gt;=Q$5)*(Table2[[Last Name]:[Last Name]]=$A64)*(Table2[[Event]:[Event]]="Training")),"TRN",IF(SUMPRODUCT((Table2[[Start Date]:[Start Date]]&lt;=Q$5)*(Table2[[Return Date]:[Return Date]]&gt;=Q$5)*(Table2[[Last Name]:[Last Name]]=$A64)*(Table2[[Event]:[Event]]="PME")),"PME",IF(SUMPRODUCT((Table2[[Start Date]:[Start Date]]&lt;=Q$5)*(Table2[[Return Date]:[Return Date]]&gt;=Q$5)*(Table2[[Last Name]:[Last Name]]=$A64)*(Table2[[Event]:[Event]]="Leave")),"LV","")))))))),0)</f>
        <v/>
      </c>
      <c r="R64" s="28" t="str">
        <f>IF($A64&lt;&gt;"",IF(SUMPRODUCT((Table2[[Start Date]:[Start Date]]&lt;=R$5)*(Table2[[Return Date]:[Return Date]]&gt;=R$5)*(Table2[[Last Name]:[Last Name]]=$A64)*(Table2[[Event]:[Event]]="Deployed")),"DPLY",IF(SUMPRODUCT((Table2[[Start Date]:[Start Date]]&lt;=R$5)*(Table2[[Return Date]:[Return Date]]&gt;=R$5)*(Table2[[Last Name]:[Last Name]]=$A64)*(Table2[[Event]:[Event]]="TDY")),"TDY",IF(SUMPRODUCT((Table2[[Start Date]:[Start Date]]&lt;=R$5)*(Table2[[Return Date]:[Return Date]]&gt;=R$5)*(Table2[[Last Name]:[Last Name]]=$A64)*(Table2[[Event]:[Event]]="Quarters")),"QTRS",IF(SUMPRODUCT((Table2[[Start Date]:[Start Date]]&lt;=R$5)*(Table2[[Return Date]:[Return Date]]&gt;=R$5)*(Table2[[Last Name]:[Last Name]]=$A64)*(Table2[[Event]:[Event]]="Appt")),"APPT",IF(SUMPRODUCT((Table2[[Start Date]:[Start Date]]&lt;=R$5)*(Table2[[Return Date]:[Return Date]]&gt;=R$5)*(Table2[[Last Name]:[Last Name]]=$A64)*(Table2[[Event]:[Event]]="Bay Orderly")),"BO",IF(SUMPRODUCT((Table2[[Start Date]:[Start Date]]&lt;=R$5)*(Table2[[Return Date]:[Return Date]]&gt;=R$5)*(Table2[[Last Name]:[Last Name]]=$A64)*(Table2[[Event]:[Event]]="Training")),"TRN",IF(SUMPRODUCT((Table2[[Start Date]:[Start Date]]&lt;=R$5)*(Table2[[Return Date]:[Return Date]]&gt;=R$5)*(Table2[[Last Name]:[Last Name]]=$A64)*(Table2[[Event]:[Event]]="PME")),"PME",IF(SUMPRODUCT((Table2[[Start Date]:[Start Date]]&lt;=R$5)*(Table2[[Return Date]:[Return Date]]&gt;=R$5)*(Table2[[Last Name]:[Last Name]]=$A64)*(Table2[[Event]:[Event]]="Leave")),"LV","")))))))),0)</f>
        <v/>
      </c>
      <c r="S64" s="28" t="str">
        <f>IF($A64&lt;&gt;"",IF(SUMPRODUCT((Table2[[Start Date]:[Start Date]]&lt;=S$5)*(Table2[[Return Date]:[Return Date]]&gt;=S$5)*(Table2[[Last Name]:[Last Name]]=$A64)*(Table2[[Event]:[Event]]="Deployed")),"DPLY",IF(SUMPRODUCT((Table2[[Start Date]:[Start Date]]&lt;=S$5)*(Table2[[Return Date]:[Return Date]]&gt;=S$5)*(Table2[[Last Name]:[Last Name]]=$A64)*(Table2[[Event]:[Event]]="TDY")),"TDY",IF(SUMPRODUCT((Table2[[Start Date]:[Start Date]]&lt;=S$5)*(Table2[[Return Date]:[Return Date]]&gt;=S$5)*(Table2[[Last Name]:[Last Name]]=$A64)*(Table2[[Event]:[Event]]="Quarters")),"QTRS",IF(SUMPRODUCT((Table2[[Start Date]:[Start Date]]&lt;=S$5)*(Table2[[Return Date]:[Return Date]]&gt;=S$5)*(Table2[[Last Name]:[Last Name]]=$A64)*(Table2[[Event]:[Event]]="Appt")),"APPT",IF(SUMPRODUCT((Table2[[Start Date]:[Start Date]]&lt;=S$5)*(Table2[[Return Date]:[Return Date]]&gt;=S$5)*(Table2[[Last Name]:[Last Name]]=$A64)*(Table2[[Event]:[Event]]="Bay Orderly")),"BO",IF(SUMPRODUCT((Table2[[Start Date]:[Start Date]]&lt;=S$5)*(Table2[[Return Date]:[Return Date]]&gt;=S$5)*(Table2[[Last Name]:[Last Name]]=$A64)*(Table2[[Event]:[Event]]="Training")),"TRN",IF(SUMPRODUCT((Table2[[Start Date]:[Start Date]]&lt;=S$5)*(Table2[[Return Date]:[Return Date]]&gt;=S$5)*(Table2[[Last Name]:[Last Name]]=$A64)*(Table2[[Event]:[Event]]="PME")),"PME",IF(SUMPRODUCT((Table2[[Start Date]:[Start Date]]&lt;=S$5)*(Table2[[Return Date]:[Return Date]]&gt;=S$5)*(Table2[[Last Name]:[Last Name]]=$A64)*(Table2[[Event]:[Event]]="Leave")),"LV","")))))))),0)</f>
        <v/>
      </c>
      <c r="T64" s="28" t="str">
        <f>IF($A64&lt;&gt;"",IF(SUMPRODUCT((Table2[[Start Date]:[Start Date]]&lt;=T$5)*(Table2[[Return Date]:[Return Date]]&gt;=T$5)*(Table2[[Last Name]:[Last Name]]=$A64)*(Table2[[Event]:[Event]]="Deployed")),"DPLY",IF(SUMPRODUCT((Table2[[Start Date]:[Start Date]]&lt;=T$5)*(Table2[[Return Date]:[Return Date]]&gt;=T$5)*(Table2[[Last Name]:[Last Name]]=$A64)*(Table2[[Event]:[Event]]="TDY")),"TDY",IF(SUMPRODUCT((Table2[[Start Date]:[Start Date]]&lt;=T$5)*(Table2[[Return Date]:[Return Date]]&gt;=T$5)*(Table2[[Last Name]:[Last Name]]=$A64)*(Table2[[Event]:[Event]]="Quarters")),"QTRS",IF(SUMPRODUCT((Table2[[Start Date]:[Start Date]]&lt;=T$5)*(Table2[[Return Date]:[Return Date]]&gt;=T$5)*(Table2[[Last Name]:[Last Name]]=$A64)*(Table2[[Event]:[Event]]="Appt")),"APPT",IF(SUMPRODUCT((Table2[[Start Date]:[Start Date]]&lt;=T$5)*(Table2[[Return Date]:[Return Date]]&gt;=T$5)*(Table2[[Last Name]:[Last Name]]=$A64)*(Table2[[Event]:[Event]]="Bay Orderly")),"BO",IF(SUMPRODUCT((Table2[[Start Date]:[Start Date]]&lt;=T$5)*(Table2[[Return Date]:[Return Date]]&gt;=T$5)*(Table2[[Last Name]:[Last Name]]=$A64)*(Table2[[Event]:[Event]]="Training")),"TRN",IF(SUMPRODUCT((Table2[[Start Date]:[Start Date]]&lt;=T$5)*(Table2[[Return Date]:[Return Date]]&gt;=T$5)*(Table2[[Last Name]:[Last Name]]=$A64)*(Table2[[Event]:[Event]]="PME")),"PME",IF(SUMPRODUCT((Table2[[Start Date]:[Start Date]]&lt;=T$5)*(Table2[[Return Date]:[Return Date]]&gt;=T$5)*(Table2[[Last Name]:[Last Name]]=$A64)*(Table2[[Event]:[Event]]="Leave")),"LV","")))))))),0)</f>
        <v/>
      </c>
      <c r="U64" s="28" t="str">
        <f>IF($A64&lt;&gt;"",IF(SUMPRODUCT((Table2[[Start Date]:[Start Date]]&lt;=U$5)*(Table2[[Return Date]:[Return Date]]&gt;=U$5)*(Table2[[Last Name]:[Last Name]]=$A64)*(Table2[[Event]:[Event]]="Deployed")),"DPLY",IF(SUMPRODUCT((Table2[[Start Date]:[Start Date]]&lt;=U$5)*(Table2[[Return Date]:[Return Date]]&gt;=U$5)*(Table2[[Last Name]:[Last Name]]=$A64)*(Table2[[Event]:[Event]]="TDY")),"TDY",IF(SUMPRODUCT((Table2[[Start Date]:[Start Date]]&lt;=U$5)*(Table2[[Return Date]:[Return Date]]&gt;=U$5)*(Table2[[Last Name]:[Last Name]]=$A64)*(Table2[[Event]:[Event]]="Quarters")),"QTRS",IF(SUMPRODUCT((Table2[[Start Date]:[Start Date]]&lt;=U$5)*(Table2[[Return Date]:[Return Date]]&gt;=U$5)*(Table2[[Last Name]:[Last Name]]=$A64)*(Table2[[Event]:[Event]]="Appt")),"APPT",IF(SUMPRODUCT((Table2[[Start Date]:[Start Date]]&lt;=U$5)*(Table2[[Return Date]:[Return Date]]&gt;=U$5)*(Table2[[Last Name]:[Last Name]]=$A64)*(Table2[[Event]:[Event]]="Bay Orderly")),"BO",IF(SUMPRODUCT((Table2[[Start Date]:[Start Date]]&lt;=U$5)*(Table2[[Return Date]:[Return Date]]&gt;=U$5)*(Table2[[Last Name]:[Last Name]]=$A64)*(Table2[[Event]:[Event]]="Training")),"TRN",IF(SUMPRODUCT((Table2[[Start Date]:[Start Date]]&lt;=U$5)*(Table2[[Return Date]:[Return Date]]&gt;=U$5)*(Table2[[Last Name]:[Last Name]]=$A64)*(Table2[[Event]:[Event]]="PME")),"PME",IF(SUMPRODUCT((Table2[[Start Date]:[Start Date]]&lt;=U$5)*(Table2[[Return Date]:[Return Date]]&gt;=U$5)*(Table2[[Last Name]:[Last Name]]=$A64)*(Table2[[Event]:[Event]]="Leave")),"LV","")))))))),0)</f>
        <v/>
      </c>
      <c r="V64" s="28" t="str">
        <f>IF($A64&lt;&gt;"",IF(SUMPRODUCT((Table2[[Start Date]:[Start Date]]&lt;=V$5)*(Table2[[Return Date]:[Return Date]]&gt;=V$5)*(Table2[[Last Name]:[Last Name]]=$A64)*(Table2[[Event]:[Event]]="Deployed")),"DPLY",IF(SUMPRODUCT((Table2[[Start Date]:[Start Date]]&lt;=V$5)*(Table2[[Return Date]:[Return Date]]&gt;=V$5)*(Table2[[Last Name]:[Last Name]]=$A64)*(Table2[[Event]:[Event]]="TDY")),"TDY",IF(SUMPRODUCT((Table2[[Start Date]:[Start Date]]&lt;=V$5)*(Table2[[Return Date]:[Return Date]]&gt;=V$5)*(Table2[[Last Name]:[Last Name]]=$A64)*(Table2[[Event]:[Event]]="Quarters")),"QTRS",IF(SUMPRODUCT((Table2[[Start Date]:[Start Date]]&lt;=V$5)*(Table2[[Return Date]:[Return Date]]&gt;=V$5)*(Table2[[Last Name]:[Last Name]]=$A64)*(Table2[[Event]:[Event]]="Appt")),"APPT",IF(SUMPRODUCT((Table2[[Start Date]:[Start Date]]&lt;=V$5)*(Table2[[Return Date]:[Return Date]]&gt;=V$5)*(Table2[[Last Name]:[Last Name]]=$A64)*(Table2[[Event]:[Event]]="Bay Orderly")),"BO",IF(SUMPRODUCT((Table2[[Start Date]:[Start Date]]&lt;=V$5)*(Table2[[Return Date]:[Return Date]]&gt;=V$5)*(Table2[[Last Name]:[Last Name]]=$A64)*(Table2[[Event]:[Event]]="Training")),"TRN",IF(SUMPRODUCT((Table2[[Start Date]:[Start Date]]&lt;=V$5)*(Table2[[Return Date]:[Return Date]]&gt;=V$5)*(Table2[[Last Name]:[Last Name]]=$A64)*(Table2[[Event]:[Event]]="PME")),"PME",IF(SUMPRODUCT((Table2[[Start Date]:[Start Date]]&lt;=V$5)*(Table2[[Return Date]:[Return Date]]&gt;=V$5)*(Table2[[Last Name]:[Last Name]]=$A64)*(Table2[[Event]:[Event]]="Leave")),"LV","")))))))),0)</f>
        <v/>
      </c>
      <c r="W64" s="28" t="str">
        <f>IF($A64&lt;&gt;"",IF(SUMPRODUCT((Table2[[Start Date]:[Start Date]]&lt;=W$5)*(Table2[[Return Date]:[Return Date]]&gt;=W$5)*(Table2[[Last Name]:[Last Name]]=$A64)*(Table2[[Event]:[Event]]="Deployed")),"DPLY",IF(SUMPRODUCT((Table2[[Start Date]:[Start Date]]&lt;=W$5)*(Table2[[Return Date]:[Return Date]]&gt;=W$5)*(Table2[[Last Name]:[Last Name]]=$A64)*(Table2[[Event]:[Event]]="TDY")),"TDY",IF(SUMPRODUCT((Table2[[Start Date]:[Start Date]]&lt;=W$5)*(Table2[[Return Date]:[Return Date]]&gt;=W$5)*(Table2[[Last Name]:[Last Name]]=$A64)*(Table2[[Event]:[Event]]="Quarters")),"QTRS",IF(SUMPRODUCT((Table2[[Start Date]:[Start Date]]&lt;=W$5)*(Table2[[Return Date]:[Return Date]]&gt;=W$5)*(Table2[[Last Name]:[Last Name]]=$A64)*(Table2[[Event]:[Event]]="Appt")),"APPT",IF(SUMPRODUCT((Table2[[Start Date]:[Start Date]]&lt;=W$5)*(Table2[[Return Date]:[Return Date]]&gt;=W$5)*(Table2[[Last Name]:[Last Name]]=$A64)*(Table2[[Event]:[Event]]="Bay Orderly")),"BO",IF(SUMPRODUCT((Table2[[Start Date]:[Start Date]]&lt;=W$5)*(Table2[[Return Date]:[Return Date]]&gt;=W$5)*(Table2[[Last Name]:[Last Name]]=$A64)*(Table2[[Event]:[Event]]="Training")),"TRN",IF(SUMPRODUCT((Table2[[Start Date]:[Start Date]]&lt;=W$5)*(Table2[[Return Date]:[Return Date]]&gt;=W$5)*(Table2[[Last Name]:[Last Name]]=$A64)*(Table2[[Event]:[Event]]="PME")),"PME",IF(SUMPRODUCT((Table2[[Start Date]:[Start Date]]&lt;=W$5)*(Table2[[Return Date]:[Return Date]]&gt;=W$5)*(Table2[[Last Name]:[Last Name]]=$A64)*(Table2[[Event]:[Event]]="Leave")),"LV","")))))))),0)</f>
        <v/>
      </c>
      <c r="X64" s="28" t="str">
        <f>IF($A64&lt;&gt;"",IF(SUMPRODUCT((Table2[[Start Date]:[Start Date]]&lt;=X$5)*(Table2[[Return Date]:[Return Date]]&gt;=X$5)*(Table2[[Last Name]:[Last Name]]=$A64)*(Table2[[Event]:[Event]]="Deployed")),"DPLY",IF(SUMPRODUCT((Table2[[Start Date]:[Start Date]]&lt;=X$5)*(Table2[[Return Date]:[Return Date]]&gt;=X$5)*(Table2[[Last Name]:[Last Name]]=$A64)*(Table2[[Event]:[Event]]="TDY")),"TDY",IF(SUMPRODUCT((Table2[[Start Date]:[Start Date]]&lt;=X$5)*(Table2[[Return Date]:[Return Date]]&gt;=X$5)*(Table2[[Last Name]:[Last Name]]=$A64)*(Table2[[Event]:[Event]]="Quarters")),"QTRS",IF(SUMPRODUCT((Table2[[Start Date]:[Start Date]]&lt;=X$5)*(Table2[[Return Date]:[Return Date]]&gt;=X$5)*(Table2[[Last Name]:[Last Name]]=$A64)*(Table2[[Event]:[Event]]="Appt")),"APPT",IF(SUMPRODUCT((Table2[[Start Date]:[Start Date]]&lt;=X$5)*(Table2[[Return Date]:[Return Date]]&gt;=X$5)*(Table2[[Last Name]:[Last Name]]=$A64)*(Table2[[Event]:[Event]]="Bay Orderly")),"BO",IF(SUMPRODUCT((Table2[[Start Date]:[Start Date]]&lt;=X$5)*(Table2[[Return Date]:[Return Date]]&gt;=X$5)*(Table2[[Last Name]:[Last Name]]=$A64)*(Table2[[Event]:[Event]]="Training")),"TRN",IF(SUMPRODUCT((Table2[[Start Date]:[Start Date]]&lt;=X$5)*(Table2[[Return Date]:[Return Date]]&gt;=X$5)*(Table2[[Last Name]:[Last Name]]=$A64)*(Table2[[Event]:[Event]]="PME")),"PME",IF(SUMPRODUCT((Table2[[Start Date]:[Start Date]]&lt;=X$5)*(Table2[[Return Date]:[Return Date]]&gt;=X$5)*(Table2[[Last Name]:[Last Name]]=$A64)*(Table2[[Event]:[Event]]="Leave")),"LV","")))))))),0)</f>
        <v/>
      </c>
      <c r="Y64" s="28" t="str">
        <f>IF($A64&lt;&gt;"",IF(SUMPRODUCT((Table2[[Start Date]:[Start Date]]&lt;=Y$5)*(Table2[[Return Date]:[Return Date]]&gt;=Y$5)*(Table2[[Last Name]:[Last Name]]=$A64)*(Table2[[Event]:[Event]]="Deployed")),"DPLY",IF(SUMPRODUCT((Table2[[Start Date]:[Start Date]]&lt;=Y$5)*(Table2[[Return Date]:[Return Date]]&gt;=Y$5)*(Table2[[Last Name]:[Last Name]]=$A64)*(Table2[[Event]:[Event]]="TDY")),"TDY",IF(SUMPRODUCT((Table2[[Start Date]:[Start Date]]&lt;=Y$5)*(Table2[[Return Date]:[Return Date]]&gt;=Y$5)*(Table2[[Last Name]:[Last Name]]=$A64)*(Table2[[Event]:[Event]]="Quarters")),"QTRS",IF(SUMPRODUCT((Table2[[Start Date]:[Start Date]]&lt;=Y$5)*(Table2[[Return Date]:[Return Date]]&gt;=Y$5)*(Table2[[Last Name]:[Last Name]]=$A64)*(Table2[[Event]:[Event]]="Appt")),"APPT",IF(SUMPRODUCT((Table2[[Start Date]:[Start Date]]&lt;=Y$5)*(Table2[[Return Date]:[Return Date]]&gt;=Y$5)*(Table2[[Last Name]:[Last Name]]=$A64)*(Table2[[Event]:[Event]]="Bay Orderly")),"BO",IF(SUMPRODUCT((Table2[[Start Date]:[Start Date]]&lt;=Y$5)*(Table2[[Return Date]:[Return Date]]&gt;=Y$5)*(Table2[[Last Name]:[Last Name]]=$A64)*(Table2[[Event]:[Event]]="Training")),"TRN",IF(SUMPRODUCT((Table2[[Start Date]:[Start Date]]&lt;=Y$5)*(Table2[[Return Date]:[Return Date]]&gt;=Y$5)*(Table2[[Last Name]:[Last Name]]=$A64)*(Table2[[Event]:[Event]]="PME")),"PME",IF(SUMPRODUCT((Table2[[Start Date]:[Start Date]]&lt;=Y$5)*(Table2[[Return Date]:[Return Date]]&gt;=Y$5)*(Table2[[Last Name]:[Last Name]]=$A64)*(Table2[[Event]:[Event]]="Leave")),"LV","")))))))),0)</f>
        <v/>
      </c>
      <c r="Z64" s="28" t="str">
        <f>IF($A64&lt;&gt;"",IF(SUMPRODUCT((Table2[[Start Date]:[Start Date]]&lt;=Z$5)*(Table2[[Return Date]:[Return Date]]&gt;=Z$5)*(Table2[[Last Name]:[Last Name]]=$A64)*(Table2[[Event]:[Event]]="Deployed")),"DPLY",IF(SUMPRODUCT((Table2[[Start Date]:[Start Date]]&lt;=Z$5)*(Table2[[Return Date]:[Return Date]]&gt;=Z$5)*(Table2[[Last Name]:[Last Name]]=$A64)*(Table2[[Event]:[Event]]="TDY")),"TDY",IF(SUMPRODUCT((Table2[[Start Date]:[Start Date]]&lt;=Z$5)*(Table2[[Return Date]:[Return Date]]&gt;=Z$5)*(Table2[[Last Name]:[Last Name]]=$A64)*(Table2[[Event]:[Event]]="Quarters")),"QTRS",IF(SUMPRODUCT((Table2[[Start Date]:[Start Date]]&lt;=Z$5)*(Table2[[Return Date]:[Return Date]]&gt;=Z$5)*(Table2[[Last Name]:[Last Name]]=$A64)*(Table2[[Event]:[Event]]="Appt")),"APPT",IF(SUMPRODUCT((Table2[[Start Date]:[Start Date]]&lt;=Z$5)*(Table2[[Return Date]:[Return Date]]&gt;=Z$5)*(Table2[[Last Name]:[Last Name]]=$A64)*(Table2[[Event]:[Event]]="Bay Orderly")),"BO",IF(SUMPRODUCT((Table2[[Start Date]:[Start Date]]&lt;=Z$5)*(Table2[[Return Date]:[Return Date]]&gt;=Z$5)*(Table2[[Last Name]:[Last Name]]=$A64)*(Table2[[Event]:[Event]]="Training")),"TRN",IF(SUMPRODUCT((Table2[[Start Date]:[Start Date]]&lt;=Z$5)*(Table2[[Return Date]:[Return Date]]&gt;=Z$5)*(Table2[[Last Name]:[Last Name]]=$A64)*(Table2[[Event]:[Event]]="PME")),"PME",IF(SUMPRODUCT((Table2[[Start Date]:[Start Date]]&lt;=Z$5)*(Table2[[Return Date]:[Return Date]]&gt;=Z$5)*(Table2[[Last Name]:[Last Name]]=$A64)*(Table2[[Event]:[Event]]="Leave")),"LV","")))))))),0)</f>
        <v/>
      </c>
      <c r="AA64" s="28" t="str">
        <f>IF($A64&lt;&gt;"",IF(SUMPRODUCT((Table2[[Start Date]:[Start Date]]&lt;=AA$5)*(Table2[[Return Date]:[Return Date]]&gt;=AA$5)*(Table2[[Last Name]:[Last Name]]=$A64)*(Table2[[Event]:[Event]]="Deployed")),"DPLY",IF(SUMPRODUCT((Table2[[Start Date]:[Start Date]]&lt;=AA$5)*(Table2[[Return Date]:[Return Date]]&gt;=AA$5)*(Table2[[Last Name]:[Last Name]]=$A64)*(Table2[[Event]:[Event]]="TDY")),"TDY",IF(SUMPRODUCT((Table2[[Start Date]:[Start Date]]&lt;=AA$5)*(Table2[[Return Date]:[Return Date]]&gt;=AA$5)*(Table2[[Last Name]:[Last Name]]=$A64)*(Table2[[Event]:[Event]]="Quarters")),"QTRS",IF(SUMPRODUCT((Table2[[Start Date]:[Start Date]]&lt;=AA$5)*(Table2[[Return Date]:[Return Date]]&gt;=AA$5)*(Table2[[Last Name]:[Last Name]]=$A64)*(Table2[[Event]:[Event]]="Appt")),"APPT",IF(SUMPRODUCT((Table2[[Start Date]:[Start Date]]&lt;=AA$5)*(Table2[[Return Date]:[Return Date]]&gt;=AA$5)*(Table2[[Last Name]:[Last Name]]=$A64)*(Table2[[Event]:[Event]]="Bay Orderly")),"BO",IF(SUMPRODUCT((Table2[[Start Date]:[Start Date]]&lt;=AA$5)*(Table2[[Return Date]:[Return Date]]&gt;=AA$5)*(Table2[[Last Name]:[Last Name]]=$A64)*(Table2[[Event]:[Event]]="Training")),"TRN",IF(SUMPRODUCT((Table2[[Start Date]:[Start Date]]&lt;=AA$5)*(Table2[[Return Date]:[Return Date]]&gt;=AA$5)*(Table2[[Last Name]:[Last Name]]=$A64)*(Table2[[Event]:[Event]]="PME")),"PME",IF(SUMPRODUCT((Table2[[Start Date]:[Start Date]]&lt;=AA$5)*(Table2[[Return Date]:[Return Date]]&gt;=AA$5)*(Table2[[Last Name]:[Last Name]]=$A64)*(Table2[[Event]:[Event]]="Leave")),"LV","")))))))),0)</f>
        <v/>
      </c>
      <c r="AB64" s="28" t="str">
        <f>IF($A64&lt;&gt;"",IF(SUMPRODUCT((Table2[[Start Date]:[Start Date]]&lt;=AB$5)*(Table2[[Return Date]:[Return Date]]&gt;=AB$5)*(Table2[[Last Name]:[Last Name]]=$A64)*(Table2[[Event]:[Event]]="Deployed")),"DPLY",IF(SUMPRODUCT((Table2[[Start Date]:[Start Date]]&lt;=AB$5)*(Table2[[Return Date]:[Return Date]]&gt;=AB$5)*(Table2[[Last Name]:[Last Name]]=$A64)*(Table2[[Event]:[Event]]="TDY")),"TDY",IF(SUMPRODUCT((Table2[[Start Date]:[Start Date]]&lt;=AB$5)*(Table2[[Return Date]:[Return Date]]&gt;=AB$5)*(Table2[[Last Name]:[Last Name]]=$A64)*(Table2[[Event]:[Event]]="Quarters")),"QTRS",IF(SUMPRODUCT((Table2[[Start Date]:[Start Date]]&lt;=AB$5)*(Table2[[Return Date]:[Return Date]]&gt;=AB$5)*(Table2[[Last Name]:[Last Name]]=$A64)*(Table2[[Event]:[Event]]="Appt")),"APPT",IF(SUMPRODUCT((Table2[[Start Date]:[Start Date]]&lt;=AB$5)*(Table2[[Return Date]:[Return Date]]&gt;=AB$5)*(Table2[[Last Name]:[Last Name]]=$A64)*(Table2[[Event]:[Event]]="Bay Orderly")),"BO",IF(SUMPRODUCT((Table2[[Start Date]:[Start Date]]&lt;=AB$5)*(Table2[[Return Date]:[Return Date]]&gt;=AB$5)*(Table2[[Last Name]:[Last Name]]=$A64)*(Table2[[Event]:[Event]]="Training")),"TRN",IF(SUMPRODUCT((Table2[[Start Date]:[Start Date]]&lt;=AB$5)*(Table2[[Return Date]:[Return Date]]&gt;=AB$5)*(Table2[[Last Name]:[Last Name]]=$A64)*(Table2[[Event]:[Event]]="PME")),"PME",IF(SUMPRODUCT((Table2[[Start Date]:[Start Date]]&lt;=AB$5)*(Table2[[Return Date]:[Return Date]]&gt;=AB$5)*(Table2[[Last Name]:[Last Name]]=$A64)*(Table2[[Event]:[Event]]="Leave")),"LV","")))))))),0)</f>
        <v/>
      </c>
      <c r="AC64" s="28" t="str">
        <f>IF($A64&lt;&gt;"",IF(SUMPRODUCT((Table2[[Start Date]:[Start Date]]&lt;=AC$5)*(Table2[[Return Date]:[Return Date]]&gt;=AC$5)*(Table2[[Last Name]:[Last Name]]=$A64)*(Table2[[Event]:[Event]]="Deployed")),"DPLY",IF(SUMPRODUCT((Table2[[Start Date]:[Start Date]]&lt;=AC$5)*(Table2[[Return Date]:[Return Date]]&gt;=AC$5)*(Table2[[Last Name]:[Last Name]]=$A64)*(Table2[[Event]:[Event]]="TDY")),"TDY",IF(SUMPRODUCT((Table2[[Start Date]:[Start Date]]&lt;=AC$5)*(Table2[[Return Date]:[Return Date]]&gt;=AC$5)*(Table2[[Last Name]:[Last Name]]=$A64)*(Table2[[Event]:[Event]]="Quarters")),"QTRS",IF(SUMPRODUCT((Table2[[Start Date]:[Start Date]]&lt;=AC$5)*(Table2[[Return Date]:[Return Date]]&gt;=AC$5)*(Table2[[Last Name]:[Last Name]]=$A64)*(Table2[[Event]:[Event]]="Appt")),"APPT",IF(SUMPRODUCT((Table2[[Start Date]:[Start Date]]&lt;=AC$5)*(Table2[[Return Date]:[Return Date]]&gt;=AC$5)*(Table2[[Last Name]:[Last Name]]=$A64)*(Table2[[Event]:[Event]]="Bay Orderly")),"BO",IF(SUMPRODUCT((Table2[[Start Date]:[Start Date]]&lt;=AC$5)*(Table2[[Return Date]:[Return Date]]&gt;=AC$5)*(Table2[[Last Name]:[Last Name]]=$A64)*(Table2[[Event]:[Event]]="Training")),"TRN",IF(SUMPRODUCT((Table2[[Start Date]:[Start Date]]&lt;=AC$5)*(Table2[[Return Date]:[Return Date]]&gt;=AC$5)*(Table2[[Last Name]:[Last Name]]=$A64)*(Table2[[Event]:[Event]]="PME")),"PME",IF(SUMPRODUCT((Table2[[Start Date]:[Start Date]]&lt;=AC$5)*(Table2[[Return Date]:[Return Date]]&gt;=AC$5)*(Table2[[Last Name]:[Last Name]]=$A64)*(Table2[[Event]:[Event]]="Leave")),"LV","")))))))),0)</f>
        <v/>
      </c>
      <c r="AD64" s="28" t="str">
        <f>IF($A64&lt;&gt;"",IF(SUMPRODUCT((Table2[[Start Date]:[Start Date]]&lt;=AD$5)*(Table2[[Return Date]:[Return Date]]&gt;=AD$5)*(Table2[[Last Name]:[Last Name]]=$A64)*(Table2[[Event]:[Event]]="Deployed")),"DPLY",IF(SUMPRODUCT((Table2[[Start Date]:[Start Date]]&lt;=AD$5)*(Table2[[Return Date]:[Return Date]]&gt;=AD$5)*(Table2[[Last Name]:[Last Name]]=$A64)*(Table2[[Event]:[Event]]="TDY")),"TDY",IF(SUMPRODUCT((Table2[[Start Date]:[Start Date]]&lt;=AD$5)*(Table2[[Return Date]:[Return Date]]&gt;=AD$5)*(Table2[[Last Name]:[Last Name]]=$A64)*(Table2[[Event]:[Event]]="Quarters")),"QTRS",IF(SUMPRODUCT((Table2[[Start Date]:[Start Date]]&lt;=AD$5)*(Table2[[Return Date]:[Return Date]]&gt;=AD$5)*(Table2[[Last Name]:[Last Name]]=$A64)*(Table2[[Event]:[Event]]="Appt")),"APPT",IF(SUMPRODUCT((Table2[[Start Date]:[Start Date]]&lt;=AD$5)*(Table2[[Return Date]:[Return Date]]&gt;=AD$5)*(Table2[[Last Name]:[Last Name]]=$A64)*(Table2[[Event]:[Event]]="Bay Orderly")),"BO",IF(SUMPRODUCT((Table2[[Start Date]:[Start Date]]&lt;=AD$5)*(Table2[[Return Date]:[Return Date]]&gt;=AD$5)*(Table2[[Last Name]:[Last Name]]=$A64)*(Table2[[Event]:[Event]]="Training")),"TRN",IF(SUMPRODUCT((Table2[[Start Date]:[Start Date]]&lt;=AD$5)*(Table2[[Return Date]:[Return Date]]&gt;=AD$5)*(Table2[[Last Name]:[Last Name]]=$A64)*(Table2[[Event]:[Event]]="PME")),"PME",IF(SUMPRODUCT((Table2[[Start Date]:[Start Date]]&lt;=AD$5)*(Table2[[Return Date]:[Return Date]]&gt;=AD$5)*(Table2[[Last Name]:[Last Name]]=$A64)*(Table2[[Event]:[Event]]="Leave")),"LV","")))))))),0)</f>
        <v/>
      </c>
      <c r="AE64" s="28" t="str">
        <f>IF($A64&lt;&gt;"",IF(SUMPRODUCT((Table2[[Start Date]:[Start Date]]&lt;=AE$5)*(Table2[[Return Date]:[Return Date]]&gt;=AE$5)*(Table2[[Last Name]:[Last Name]]=$A64)*(Table2[[Event]:[Event]]="Deployed")),"DPLY",IF(SUMPRODUCT((Table2[[Start Date]:[Start Date]]&lt;=AE$5)*(Table2[[Return Date]:[Return Date]]&gt;=AE$5)*(Table2[[Last Name]:[Last Name]]=$A64)*(Table2[[Event]:[Event]]="TDY")),"TDY",IF(SUMPRODUCT((Table2[[Start Date]:[Start Date]]&lt;=AE$5)*(Table2[[Return Date]:[Return Date]]&gt;=AE$5)*(Table2[[Last Name]:[Last Name]]=$A64)*(Table2[[Event]:[Event]]="Quarters")),"QTRS",IF(SUMPRODUCT((Table2[[Start Date]:[Start Date]]&lt;=AE$5)*(Table2[[Return Date]:[Return Date]]&gt;=AE$5)*(Table2[[Last Name]:[Last Name]]=$A64)*(Table2[[Event]:[Event]]="Appt")),"APPT",IF(SUMPRODUCT((Table2[[Start Date]:[Start Date]]&lt;=AE$5)*(Table2[[Return Date]:[Return Date]]&gt;=AE$5)*(Table2[[Last Name]:[Last Name]]=$A64)*(Table2[[Event]:[Event]]="Bay Orderly")),"BO",IF(SUMPRODUCT((Table2[[Start Date]:[Start Date]]&lt;=AE$5)*(Table2[[Return Date]:[Return Date]]&gt;=AE$5)*(Table2[[Last Name]:[Last Name]]=$A64)*(Table2[[Event]:[Event]]="Training")),"TRN",IF(SUMPRODUCT((Table2[[Start Date]:[Start Date]]&lt;=AE$5)*(Table2[[Return Date]:[Return Date]]&gt;=AE$5)*(Table2[[Last Name]:[Last Name]]=$A64)*(Table2[[Event]:[Event]]="PME")),"PME",IF(SUMPRODUCT((Table2[[Start Date]:[Start Date]]&lt;=AE$5)*(Table2[[Return Date]:[Return Date]]&gt;=AE$5)*(Table2[[Last Name]:[Last Name]]=$A64)*(Table2[[Event]:[Event]]="Leave")),"LV","")))))))),0)</f>
        <v/>
      </c>
      <c r="AF64" s="28" t="str">
        <f>IF($A64&lt;&gt;"",IF(SUMPRODUCT((Table2[[Start Date]:[Start Date]]&lt;=AF$5)*(Table2[[Return Date]:[Return Date]]&gt;=AF$5)*(Table2[[Last Name]:[Last Name]]=$A64)*(Table2[[Event]:[Event]]="Deployed")),"DPLY",IF(SUMPRODUCT((Table2[[Start Date]:[Start Date]]&lt;=AF$5)*(Table2[[Return Date]:[Return Date]]&gt;=AF$5)*(Table2[[Last Name]:[Last Name]]=$A64)*(Table2[[Event]:[Event]]="TDY")),"TDY",IF(SUMPRODUCT((Table2[[Start Date]:[Start Date]]&lt;=AF$5)*(Table2[[Return Date]:[Return Date]]&gt;=AF$5)*(Table2[[Last Name]:[Last Name]]=$A64)*(Table2[[Event]:[Event]]="Quarters")),"QTRS",IF(SUMPRODUCT((Table2[[Start Date]:[Start Date]]&lt;=AF$5)*(Table2[[Return Date]:[Return Date]]&gt;=AF$5)*(Table2[[Last Name]:[Last Name]]=$A64)*(Table2[[Event]:[Event]]="Appt")),"APPT",IF(SUMPRODUCT((Table2[[Start Date]:[Start Date]]&lt;=AF$5)*(Table2[[Return Date]:[Return Date]]&gt;=AF$5)*(Table2[[Last Name]:[Last Name]]=$A64)*(Table2[[Event]:[Event]]="Bay Orderly")),"BO",IF(SUMPRODUCT((Table2[[Start Date]:[Start Date]]&lt;=AF$5)*(Table2[[Return Date]:[Return Date]]&gt;=AF$5)*(Table2[[Last Name]:[Last Name]]=$A64)*(Table2[[Event]:[Event]]="Training")),"TRN",IF(SUMPRODUCT((Table2[[Start Date]:[Start Date]]&lt;=AF$5)*(Table2[[Return Date]:[Return Date]]&gt;=AF$5)*(Table2[[Last Name]:[Last Name]]=$A64)*(Table2[[Event]:[Event]]="PME")),"PME",IF(SUMPRODUCT((Table2[[Start Date]:[Start Date]]&lt;=AF$5)*(Table2[[Return Date]:[Return Date]]&gt;=AF$5)*(Table2[[Last Name]:[Last Name]]=$A64)*(Table2[[Event]:[Event]]="Leave")),"LV","")))))))),0)</f>
        <v/>
      </c>
      <c r="AG64" s="28" t="str">
        <f>IF($A64&lt;&gt;"",IF(SUMPRODUCT((Table2[[Start Date]:[Start Date]]&lt;=AG$5)*(Table2[[Return Date]:[Return Date]]&gt;=AG$5)*(Table2[[Last Name]:[Last Name]]=$A64)*(Table2[[Event]:[Event]]="Deployed")),"DPLY",IF(SUMPRODUCT((Table2[[Start Date]:[Start Date]]&lt;=AG$5)*(Table2[[Return Date]:[Return Date]]&gt;=AG$5)*(Table2[[Last Name]:[Last Name]]=$A64)*(Table2[[Event]:[Event]]="TDY")),"TDY",IF(SUMPRODUCT((Table2[[Start Date]:[Start Date]]&lt;=AG$5)*(Table2[[Return Date]:[Return Date]]&gt;=AG$5)*(Table2[[Last Name]:[Last Name]]=$A64)*(Table2[[Event]:[Event]]="Quarters")),"QTRS",IF(SUMPRODUCT((Table2[[Start Date]:[Start Date]]&lt;=AG$5)*(Table2[[Return Date]:[Return Date]]&gt;=AG$5)*(Table2[[Last Name]:[Last Name]]=$A64)*(Table2[[Event]:[Event]]="Appt")),"APPT",IF(SUMPRODUCT((Table2[[Start Date]:[Start Date]]&lt;=AG$5)*(Table2[[Return Date]:[Return Date]]&gt;=AG$5)*(Table2[[Last Name]:[Last Name]]=$A64)*(Table2[[Event]:[Event]]="Bay Orderly")),"BO",IF(SUMPRODUCT((Table2[[Start Date]:[Start Date]]&lt;=AG$5)*(Table2[[Return Date]:[Return Date]]&gt;=AG$5)*(Table2[[Last Name]:[Last Name]]=$A64)*(Table2[[Event]:[Event]]="Training")),"TRN",IF(SUMPRODUCT((Table2[[Start Date]:[Start Date]]&lt;=AG$5)*(Table2[[Return Date]:[Return Date]]&gt;=AG$5)*(Table2[[Last Name]:[Last Name]]=$A64)*(Table2[[Event]:[Event]]="PME")),"PME",IF(SUMPRODUCT((Table2[[Start Date]:[Start Date]]&lt;=AG$5)*(Table2[[Return Date]:[Return Date]]&gt;=AG$5)*(Table2[[Last Name]:[Last Name]]=$A64)*(Table2[[Event]:[Event]]="Leave")),"LV","")))))))),0)</f>
        <v/>
      </c>
      <c r="AH64" s="28" t="str">
        <f>IF($A64&lt;&gt;"",IF(SUMPRODUCT((Table2[[Start Date]:[Start Date]]&lt;=AH$5)*(Table2[[Return Date]:[Return Date]]&gt;=AH$5)*(Table2[[Last Name]:[Last Name]]=$A64)*(Table2[[Event]:[Event]]="Deployed")),"DPLY",IF(SUMPRODUCT((Table2[[Start Date]:[Start Date]]&lt;=AH$5)*(Table2[[Return Date]:[Return Date]]&gt;=AH$5)*(Table2[[Last Name]:[Last Name]]=$A64)*(Table2[[Event]:[Event]]="TDY")),"TDY",IF(SUMPRODUCT((Table2[[Start Date]:[Start Date]]&lt;=AH$5)*(Table2[[Return Date]:[Return Date]]&gt;=AH$5)*(Table2[[Last Name]:[Last Name]]=$A64)*(Table2[[Event]:[Event]]="Quarters")),"QTRS",IF(SUMPRODUCT((Table2[[Start Date]:[Start Date]]&lt;=AH$5)*(Table2[[Return Date]:[Return Date]]&gt;=AH$5)*(Table2[[Last Name]:[Last Name]]=$A64)*(Table2[[Event]:[Event]]="Appt")),"APPT",IF(SUMPRODUCT((Table2[[Start Date]:[Start Date]]&lt;=AH$5)*(Table2[[Return Date]:[Return Date]]&gt;=AH$5)*(Table2[[Last Name]:[Last Name]]=$A64)*(Table2[[Event]:[Event]]="Bay Orderly")),"BO",IF(SUMPRODUCT((Table2[[Start Date]:[Start Date]]&lt;=AH$5)*(Table2[[Return Date]:[Return Date]]&gt;=AH$5)*(Table2[[Last Name]:[Last Name]]=$A64)*(Table2[[Event]:[Event]]="Training")),"TRN",IF(SUMPRODUCT((Table2[[Start Date]:[Start Date]]&lt;=AH$5)*(Table2[[Return Date]:[Return Date]]&gt;=AH$5)*(Table2[[Last Name]:[Last Name]]=$A64)*(Table2[[Event]:[Event]]="PME")),"PME",IF(SUMPRODUCT((Table2[[Start Date]:[Start Date]]&lt;=AH$5)*(Table2[[Return Date]:[Return Date]]&gt;=AH$5)*(Table2[[Last Name]:[Last Name]]=$A64)*(Table2[[Event]:[Event]]="Leave")),"LV","")))))))),0)</f>
        <v/>
      </c>
      <c r="AI64" s="61" t="str">
        <f>IF($A64&lt;&gt;"",IF(SUMPRODUCT((Table2[[Start Date]:[Start Date]]&lt;=AI$5)*(Table2[[Return Date]:[Return Date]]&gt;=AI$5)*(Table2[[Last Name]:[Last Name]]=$A64)*(Table2[[Event]:[Event]]="Deployed")),"DPLY",IF(SUMPRODUCT((Table2[[Start Date]:[Start Date]]&lt;=AI$5)*(Table2[[Return Date]:[Return Date]]&gt;=AI$5)*(Table2[[Last Name]:[Last Name]]=$A64)*(Table2[[Event]:[Event]]="TDY")),"TDY",IF(SUMPRODUCT((Table2[[Start Date]:[Start Date]]&lt;=AI$5)*(Table2[[Return Date]:[Return Date]]&gt;=AI$5)*(Table2[[Last Name]:[Last Name]]=$A64)*(Table2[[Event]:[Event]]="Quarters")),"QTRS",IF(SUMPRODUCT((Table2[[Start Date]:[Start Date]]&lt;=AI$5)*(Table2[[Return Date]:[Return Date]]&gt;=AI$5)*(Table2[[Last Name]:[Last Name]]=$A64)*(Table2[[Event]:[Event]]="Appt")),"APPT",IF(SUMPRODUCT((Table2[[Start Date]:[Start Date]]&lt;=AI$5)*(Table2[[Return Date]:[Return Date]]&gt;=AI$5)*(Table2[[Last Name]:[Last Name]]=$A64)*(Table2[[Event]:[Event]]="Bay Orderly")),"BO",IF(SUMPRODUCT((Table2[[Start Date]:[Start Date]]&lt;=AI$5)*(Table2[[Return Date]:[Return Date]]&gt;=AI$5)*(Table2[[Last Name]:[Last Name]]=$A64)*(Table2[[Event]:[Event]]="Training")),"TRN",IF(SUMPRODUCT((Table2[[Start Date]:[Start Date]]&lt;=AI$5)*(Table2[[Return Date]:[Return Date]]&gt;=AI$5)*(Table2[[Last Name]:[Last Name]]=$A64)*(Table2[[Event]:[Event]]="PME")),"PME",IF(SUMPRODUCT((Table2[[Start Date]:[Start Date]]&lt;=AI$5)*(Table2[[Return Date]:[Return Date]]&gt;=AI$5)*(Table2[[Last Name]:[Last Name]]=$A64)*(Table2[[Event]:[Event]]="Leave")),"LV","")))))))),0)</f>
        <v/>
      </c>
    </row>
    <row r="65" spans="1:35" x14ac:dyDescent="0.25">
      <c r="A65" s="74"/>
      <c r="B65" s="75" t="str">
        <f>IFERROR(INDEX(Table3[Rank],MATCH('Flight Schedule'!A65,Names,0)),"")</f>
        <v/>
      </c>
      <c r="C65" s="76" t="str">
        <f>_xlfn.IFNA(INDEX(Table3[Skill Level],MATCH($A65,Table3[Last Name],0)),"")</f>
        <v/>
      </c>
      <c r="D65" s="77" t="str">
        <f>_xlfn.IFNA(INDEX(Table3[Deros],MATCH('Flight Schedule'!$A65,Table3[Last Name],0)),"")</f>
        <v/>
      </c>
      <c r="E65" s="28">
        <f>IF($A65&lt;&gt;"",IF(SUMPRODUCT((Table2[[Start Date]:[Start Date]]&lt;=E$5)*(Table2[[Return Date]:[Return Date]]&gt;=E$5)*(Table2[[Last Name]:[Last Name]]=$A65)*(Table2[[Event]:[Event]]="Deployed")),"DPLY",IF(SUMPRODUCT((Table2[[Start Date]:[Start Date]]&lt;=E$5)*(Table2[[Return Date]:[Return Date]]&gt;=E$5)*(Table2[[Last Name]:[Last Name]]=$A65)*(Table2[[Event]:[Event]]="TDY")),"TDY",IF(SUMPRODUCT((Table2[[Start Date]:[Start Date]]&lt;=E$5)*(Table2[[Return Date]:[Return Date]]&gt;=E$5)*(Table2[[Last Name]:[Last Name]]=$A65)*(Table2[[Event]:[Event]]="Quarters")),"QTRS",IF(SUMPRODUCT((Table2[[Start Date]:[Start Date]]&lt;=E$5)*(Table2[[Return Date]:[Return Date]]&gt;=E$5)*(Table2[[Last Name]:[Last Name]]=$A65)*(Table2[[Event]:[Event]]="Appt")),"APPT",IF(SUMPRODUCT((Table2[[Start Date]:[Start Date]]&lt;=E$5)*(Table2[[Return Date]:[Return Date]]&gt;=E$5)*(Table2[[Last Name]:[Last Name]]=$A65)*(Table2[[Event]:[Event]]="Bay Orderly")),"BO",IF(SUMPRODUCT((Table2[[Start Date]:[Start Date]]&lt;=E$5)*(Table2[[Return Date]:[Return Date]]&gt;=E$5)*(Table2[[Last Name]:[Last Name]]=$A65)*(Table2[[Event]:[Event]]="Training")),"TRN",IF(SUMPRODUCT((Table2[[Start Date]:[Start Date]]&lt;=E$5)*(Table2[[Return Date]:[Return Date]]&gt;=E$5)*(Table2[[Last Name]:[Last Name]]=$A65)*(Table2[[Event]:[Event]]="PME")),"PME",IF(SUMPRODUCT((Table2[[Start Date]:[Start Date]]&lt;=E$5)*(Table2[[Return Date]:[Return Date]]&gt;=E$5)*(Table2[[Last Name]:[Last Name]]=$A65)*(Table2[[Event]:[Event]]="Leave")),"LV","")))))))),0)</f>
        <v>0</v>
      </c>
      <c r="F65" s="28">
        <f>IF($A65&lt;&gt;"",IF(SUMPRODUCT((Table2[[Start Date]:[Start Date]]&lt;=F$5)*(Table2[[Return Date]:[Return Date]]&gt;=F$5)*(Table2[[Last Name]:[Last Name]]=$A65)*(Table2[[Event]:[Event]]="Deployed")),"DPLY",IF(SUMPRODUCT((Table2[[Start Date]:[Start Date]]&lt;=F$5)*(Table2[[Return Date]:[Return Date]]&gt;=F$5)*(Table2[[Last Name]:[Last Name]]=$A65)*(Table2[[Event]:[Event]]="TDY")),"TDY",IF(SUMPRODUCT((Table2[[Start Date]:[Start Date]]&lt;=F$5)*(Table2[[Return Date]:[Return Date]]&gt;=F$5)*(Table2[[Last Name]:[Last Name]]=$A65)*(Table2[[Event]:[Event]]="Quarters")),"QTRS",IF(SUMPRODUCT((Table2[[Start Date]:[Start Date]]&lt;=F$5)*(Table2[[Return Date]:[Return Date]]&gt;=F$5)*(Table2[[Last Name]:[Last Name]]=$A65)*(Table2[[Event]:[Event]]="Appt")),"APPT",IF(SUMPRODUCT((Table2[[Start Date]:[Start Date]]&lt;=F$5)*(Table2[[Return Date]:[Return Date]]&gt;=F$5)*(Table2[[Last Name]:[Last Name]]=$A65)*(Table2[[Event]:[Event]]="Bay Orderly")),"BO",IF(SUMPRODUCT((Table2[[Start Date]:[Start Date]]&lt;=F$5)*(Table2[[Return Date]:[Return Date]]&gt;=F$5)*(Table2[[Last Name]:[Last Name]]=$A65)*(Table2[[Event]:[Event]]="Training")),"TRN",IF(SUMPRODUCT((Table2[[Start Date]:[Start Date]]&lt;=F$5)*(Table2[[Return Date]:[Return Date]]&gt;=F$5)*(Table2[[Last Name]:[Last Name]]=$A65)*(Table2[[Event]:[Event]]="PME")),"PME",IF(SUMPRODUCT((Table2[[Start Date]:[Start Date]]&lt;=F$5)*(Table2[[Return Date]:[Return Date]]&gt;=F$5)*(Table2[[Last Name]:[Last Name]]=$A65)*(Table2[[Event]:[Event]]="Leave")),"LV","")))))))),0)</f>
        <v>0</v>
      </c>
      <c r="G65" s="28">
        <f>IF($A65&lt;&gt;"",IF(SUMPRODUCT((Table2[[Start Date]:[Start Date]]&lt;=G$5)*(Table2[[Return Date]:[Return Date]]&gt;=G$5)*(Table2[[Last Name]:[Last Name]]=$A65)*(Table2[[Event]:[Event]]="Deployed")),"DPLY",IF(SUMPRODUCT((Table2[[Start Date]:[Start Date]]&lt;=G$5)*(Table2[[Return Date]:[Return Date]]&gt;=G$5)*(Table2[[Last Name]:[Last Name]]=$A65)*(Table2[[Event]:[Event]]="TDY")),"TDY",IF(SUMPRODUCT((Table2[[Start Date]:[Start Date]]&lt;=G$5)*(Table2[[Return Date]:[Return Date]]&gt;=G$5)*(Table2[[Last Name]:[Last Name]]=$A65)*(Table2[[Event]:[Event]]="Quarters")),"QTRS",IF(SUMPRODUCT((Table2[[Start Date]:[Start Date]]&lt;=G$5)*(Table2[[Return Date]:[Return Date]]&gt;=G$5)*(Table2[[Last Name]:[Last Name]]=$A65)*(Table2[[Event]:[Event]]="Appt")),"APPT",IF(SUMPRODUCT((Table2[[Start Date]:[Start Date]]&lt;=G$5)*(Table2[[Return Date]:[Return Date]]&gt;=G$5)*(Table2[[Last Name]:[Last Name]]=$A65)*(Table2[[Event]:[Event]]="Bay Orderly")),"BO",IF(SUMPRODUCT((Table2[[Start Date]:[Start Date]]&lt;=G$5)*(Table2[[Return Date]:[Return Date]]&gt;=G$5)*(Table2[[Last Name]:[Last Name]]=$A65)*(Table2[[Event]:[Event]]="Training")),"TRN",IF(SUMPRODUCT((Table2[[Start Date]:[Start Date]]&lt;=G$5)*(Table2[[Return Date]:[Return Date]]&gt;=G$5)*(Table2[[Last Name]:[Last Name]]=$A65)*(Table2[[Event]:[Event]]="PME")),"PME",IF(SUMPRODUCT((Table2[[Start Date]:[Start Date]]&lt;=G$5)*(Table2[[Return Date]:[Return Date]]&gt;=G$5)*(Table2[[Last Name]:[Last Name]]=$A65)*(Table2[[Event]:[Event]]="Leave")),"LV","")))))))),0)</f>
        <v>0</v>
      </c>
      <c r="H65" s="28">
        <f>IF($A65&lt;&gt;"",IF(SUMPRODUCT((Table2[[Start Date]:[Start Date]]&lt;=H$5)*(Table2[[Return Date]:[Return Date]]&gt;=H$5)*(Table2[[Last Name]:[Last Name]]=$A65)*(Table2[[Event]:[Event]]="Deployed")),"DPLY",IF(SUMPRODUCT((Table2[[Start Date]:[Start Date]]&lt;=H$5)*(Table2[[Return Date]:[Return Date]]&gt;=H$5)*(Table2[[Last Name]:[Last Name]]=$A65)*(Table2[[Event]:[Event]]="TDY")),"TDY",IF(SUMPRODUCT((Table2[[Start Date]:[Start Date]]&lt;=H$5)*(Table2[[Return Date]:[Return Date]]&gt;=H$5)*(Table2[[Last Name]:[Last Name]]=$A65)*(Table2[[Event]:[Event]]="Quarters")),"QTRS",IF(SUMPRODUCT((Table2[[Start Date]:[Start Date]]&lt;=H$5)*(Table2[[Return Date]:[Return Date]]&gt;=H$5)*(Table2[[Last Name]:[Last Name]]=$A65)*(Table2[[Event]:[Event]]="Appt")),"APPT",IF(SUMPRODUCT((Table2[[Start Date]:[Start Date]]&lt;=H$5)*(Table2[[Return Date]:[Return Date]]&gt;=H$5)*(Table2[[Last Name]:[Last Name]]=$A65)*(Table2[[Event]:[Event]]="Bay Orderly")),"BO",IF(SUMPRODUCT((Table2[[Start Date]:[Start Date]]&lt;=H$5)*(Table2[[Return Date]:[Return Date]]&gt;=H$5)*(Table2[[Last Name]:[Last Name]]=$A65)*(Table2[[Event]:[Event]]="Training")),"TRN",IF(SUMPRODUCT((Table2[[Start Date]:[Start Date]]&lt;=H$5)*(Table2[[Return Date]:[Return Date]]&gt;=H$5)*(Table2[[Last Name]:[Last Name]]=$A65)*(Table2[[Event]:[Event]]="PME")),"PME",IF(SUMPRODUCT((Table2[[Start Date]:[Start Date]]&lt;=H$5)*(Table2[[Return Date]:[Return Date]]&gt;=H$5)*(Table2[[Last Name]:[Last Name]]=$A65)*(Table2[[Event]:[Event]]="Leave")),"LV","")))))))),0)</f>
        <v>0</v>
      </c>
      <c r="I65" s="28">
        <f>IF($A65&lt;&gt;"",IF(SUMPRODUCT((Table2[[Start Date]:[Start Date]]&lt;=I$5)*(Table2[[Return Date]:[Return Date]]&gt;=I$5)*(Table2[[Last Name]:[Last Name]]=$A65)*(Table2[[Event]:[Event]]="Deployed")),"DPLY",IF(SUMPRODUCT((Table2[[Start Date]:[Start Date]]&lt;=I$5)*(Table2[[Return Date]:[Return Date]]&gt;=I$5)*(Table2[[Last Name]:[Last Name]]=$A65)*(Table2[[Event]:[Event]]="TDY")),"TDY",IF(SUMPRODUCT((Table2[[Start Date]:[Start Date]]&lt;=I$5)*(Table2[[Return Date]:[Return Date]]&gt;=I$5)*(Table2[[Last Name]:[Last Name]]=$A65)*(Table2[[Event]:[Event]]="Quarters")),"QTRS",IF(SUMPRODUCT((Table2[[Start Date]:[Start Date]]&lt;=I$5)*(Table2[[Return Date]:[Return Date]]&gt;=I$5)*(Table2[[Last Name]:[Last Name]]=$A65)*(Table2[[Event]:[Event]]="Appt")),"APPT",IF(SUMPRODUCT((Table2[[Start Date]:[Start Date]]&lt;=I$5)*(Table2[[Return Date]:[Return Date]]&gt;=I$5)*(Table2[[Last Name]:[Last Name]]=$A65)*(Table2[[Event]:[Event]]="Bay Orderly")),"BO",IF(SUMPRODUCT((Table2[[Start Date]:[Start Date]]&lt;=I$5)*(Table2[[Return Date]:[Return Date]]&gt;=I$5)*(Table2[[Last Name]:[Last Name]]=$A65)*(Table2[[Event]:[Event]]="Training")),"TRN",IF(SUMPRODUCT((Table2[[Start Date]:[Start Date]]&lt;=I$5)*(Table2[[Return Date]:[Return Date]]&gt;=I$5)*(Table2[[Last Name]:[Last Name]]=$A65)*(Table2[[Event]:[Event]]="PME")),"PME",IF(SUMPRODUCT((Table2[[Start Date]:[Start Date]]&lt;=I$5)*(Table2[[Return Date]:[Return Date]]&gt;=I$5)*(Table2[[Last Name]:[Last Name]]=$A65)*(Table2[[Event]:[Event]]="Leave")),"LV","")))))))),0)</f>
        <v>0</v>
      </c>
      <c r="J65" s="28">
        <f>IF($A65&lt;&gt;"",IF(SUMPRODUCT((Table2[[Start Date]:[Start Date]]&lt;=J$5)*(Table2[[Return Date]:[Return Date]]&gt;=J$5)*(Table2[[Last Name]:[Last Name]]=$A65)*(Table2[[Event]:[Event]]="Deployed")),"DPLY",IF(SUMPRODUCT((Table2[[Start Date]:[Start Date]]&lt;=J$5)*(Table2[[Return Date]:[Return Date]]&gt;=J$5)*(Table2[[Last Name]:[Last Name]]=$A65)*(Table2[[Event]:[Event]]="TDY")),"TDY",IF(SUMPRODUCT((Table2[[Start Date]:[Start Date]]&lt;=J$5)*(Table2[[Return Date]:[Return Date]]&gt;=J$5)*(Table2[[Last Name]:[Last Name]]=$A65)*(Table2[[Event]:[Event]]="Quarters")),"QTRS",IF(SUMPRODUCT((Table2[[Start Date]:[Start Date]]&lt;=J$5)*(Table2[[Return Date]:[Return Date]]&gt;=J$5)*(Table2[[Last Name]:[Last Name]]=$A65)*(Table2[[Event]:[Event]]="Appt")),"APPT",IF(SUMPRODUCT((Table2[[Start Date]:[Start Date]]&lt;=J$5)*(Table2[[Return Date]:[Return Date]]&gt;=J$5)*(Table2[[Last Name]:[Last Name]]=$A65)*(Table2[[Event]:[Event]]="Bay Orderly")),"BO",IF(SUMPRODUCT((Table2[[Start Date]:[Start Date]]&lt;=J$5)*(Table2[[Return Date]:[Return Date]]&gt;=J$5)*(Table2[[Last Name]:[Last Name]]=$A65)*(Table2[[Event]:[Event]]="Training")),"TRN",IF(SUMPRODUCT((Table2[[Start Date]:[Start Date]]&lt;=J$5)*(Table2[[Return Date]:[Return Date]]&gt;=J$5)*(Table2[[Last Name]:[Last Name]]=$A65)*(Table2[[Event]:[Event]]="PME")),"PME",IF(SUMPRODUCT((Table2[[Start Date]:[Start Date]]&lt;=J$5)*(Table2[[Return Date]:[Return Date]]&gt;=J$5)*(Table2[[Last Name]:[Last Name]]=$A65)*(Table2[[Event]:[Event]]="Leave")),"LV","")))))))),0)</f>
        <v>0</v>
      </c>
      <c r="K65" s="28"/>
      <c r="L65" s="28"/>
      <c r="M65" s="28"/>
      <c r="N65" s="28">
        <f>IF($A65&lt;&gt;"",IF(SUMPRODUCT((Table2[[Start Date]:[Start Date]]&lt;=N$5)*(Table2[[Return Date]:[Return Date]]&gt;=N$5)*(Table2[[Last Name]:[Last Name]]=$A65)*(Table2[[Event]:[Event]]="Deployed")),"DPLY",IF(SUMPRODUCT((Table2[[Start Date]:[Start Date]]&lt;=N$5)*(Table2[[Return Date]:[Return Date]]&gt;=N$5)*(Table2[[Last Name]:[Last Name]]=$A65)*(Table2[[Event]:[Event]]="TDY")),"TDY",IF(SUMPRODUCT((Table2[[Start Date]:[Start Date]]&lt;=N$5)*(Table2[[Return Date]:[Return Date]]&gt;=N$5)*(Table2[[Last Name]:[Last Name]]=$A65)*(Table2[[Event]:[Event]]="Quarters")),"QTRS",IF(SUMPRODUCT((Table2[[Start Date]:[Start Date]]&lt;=N$5)*(Table2[[Return Date]:[Return Date]]&gt;=N$5)*(Table2[[Last Name]:[Last Name]]=$A65)*(Table2[[Event]:[Event]]="Appt")),"APPT",IF(SUMPRODUCT((Table2[[Start Date]:[Start Date]]&lt;=N$5)*(Table2[[Return Date]:[Return Date]]&gt;=N$5)*(Table2[[Last Name]:[Last Name]]=$A65)*(Table2[[Event]:[Event]]="Bay Orderly")),"BO",IF(SUMPRODUCT((Table2[[Start Date]:[Start Date]]&lt;=N$5)*(Table2[[Return Date]:[Return Date]]&gt;=N$5)*(Table2[[Last Name]:[Last Name]]=$A65)*(Table2[[Event]:[Event]]="Training")),"TRN",IF(SUMPRODUCT((Table2[[Start Date]:[Start Date]]&lt;=N$5)*(Table2[[Return Date]:[Return Date]]&gt;=N$5)*(Table2[[Last Name]:[Last Name]]=$A65)*(Table2[[Event]:[Event]]="PME")),"PME",IF(SUMPRODUCT((Table2[[Start Date]:[Start Date]]&lt;=N$5)*(Table2[[Return Date]:[Return Date]]&gt;=N$5)*(Table2[[Last Name]:[Last Name]]=$A65)*(Table2[[Event]:[Event]]="Leave")),"LV","")))))))),0)</f>
        <v>0</v>
      </c>
      <c r="O65" s="28">
        <f>IF($A65&lt;&gt;"",IF(SUMPRODUCT((Table2[[Start Date]:[Start Date]]&lt;=O$5)*(Table2[[Return Date]:[Return Date]]&gt;=O$5)*(Table2[[Last Name]:[Last Name]]=$A65)*(Table2[[Event]:[Event]]="Deployed")),"DPLY",IF(SUMPRODUCT((Table2[[Start Date]:[Start Date]]&lt;=O$5)*(Table2[[Return Date]:[Return Date]]&gt;=O$5)*(Table2[[Last Name]:[Last Name]]=$A65)*(Table2[[Event]:[Event]]="TDY")),"TDY",IF(SUMPRODUCT((Table2[[Start Date]:[Start Date]]&lt;=O$5)*(Table2[[Return Date]:[Return Date]]&gt;=O$5)*(Table2[[Last Name]:[Last Name]]=$A65)*(Table2[[Event]:[Event]]="Quarters")),"QTRS",IF(SUMPRODUCT((Table2[[Start Date]:[Start Date]]&lt;=O$5)*(Table2[[Return Date]:[Return Date]]&gt;=O$5)*(Table2[[Last Name]:[Last Name]]=$A65)*(Table2[[Event]:[Event]]="Appt")),"APPT",IF(SUMPRODUCT((Table2[[Start Date]:[Start Date]]&lt;=O$5)*(Table2[[Return Date]:[Return Date]]&gt;=O$5)*(Table2[[Last Name]:[Last Name]]=$A65)*(Table2[[Event]:[Event]]="Bay Orderly")),"BO",IF(SUMPRODUCT((Table2[[Start Date]:[Start Date]]&lt;=O$5)*(Table2[[Return Date]:[Return Date]]&gt;=O$5)*(Table2[[Last Name]:[Last Name]]=$A65)*(Table2[[Event]:[Event]]="Training")),"TRN",IF(SUMPRODUCT((Table2[[Start Date]:[Start Date]]&lt;=O$5)*(Table2[[Return Date]:[Return Date]]&gt;=O$5)*(Table2[[Last Name]:[Last Name]]=$A65)*(Table2[[Event]:[Event]]="PME")),"PME",IF(SUMPRODUCT((Table2[[Start Date]:[Start Date]]&lt;=O$5)*(Table2[[Return Date]:[Return Date]]&gt;=O$5)*(Table2[[Last Name]:[Last Name]]=$A65)*(Table2[[Event]:[Event]]="Leave")),"LV","")))))))),0)</f>
        <v>0</v>
      </c>
      <c r="P65" s="28">
        <f>IF($A65&lt;&gt;"",IF(SUMPRODUCT((Table2[[Start Date]:[Start Date]]&lt;=P$5)*(Table2[[Return Date]:[Return Date]]&gt;=P$5)*(Table2[[Last Name]:[Last Name]]=$A65)*(Table2[[Event]:[Event]]="Deployed")),"DPLY",IF(SUMPRODUCT((Table2[[Start Date]:[Start Date]]&lt;=P$5)*(Table2[[Return Date]:[Return Date]]&gt;=P$5)*(Table2[[Last Name]:[Last Name]]=$A65)*(Table2[[Event]:[Event]]="TDY")),"TDY",IF(SUMPRODUCT((Table2[[Start Date]:[Start Date]]&lt;=P$5)*(Table2[[Return Date]:[Return Date]]&gt;=P$5)*(Table2[[Last Name]:[Last Name]]=$A65)*(Table2[[Event]:[Event]]="Quarters")),"QTRS",IF(SUMPRODUCT((Table2[[Start Date]:[Start Date]]&lt;=P$5)*(Table2[[Return Date]:[Return Date]]&gt;=P$5)*(Table2[[Last Name]:[Last Name]]=$A65)*(Table2[[Event]:[Event]]="Appt")),"APPT",IF(SUMPRODUCT((Table2[[Start Date]:[Start Date]]&lt;=P$5)*(Table2[[Return Date]:[Return Date]]&gt;=P$5)*(Table2[[Last Name]:[Last Name]]=$A65)*(Table2[[Event]:[Event]]="Bay Orderly")),"BO",IF(SUMPRODUCT((Table2[[Start Date]:[Start Date]]&lt;=P$5)*(Table2[[Return Date]:[Return Date]]&gt;=P$5)*(Table2[[Last Name]:[Last Name]]=$A65)*(Table2[[Event]:[Event]]="Training")),"TRN",IF(SUMPRODUCT((Table2[[Start Date]:[Start Date]]&lt;=P$5)*(Table2[[Return Date]:[Return Date]]&gt;=P$5)*(Table2[[Last Name]:[Last Name]]=$A65)*(Table2[[Event]:[Event]]="PME")),"PME",IF(SUMPRODUCT((Table2[[Start Date]:[Start Date]]&lt;=P$5)*(Table2[[Return Date]:[Return Date]]&gt;=P$5)*(Table2[[Last Name]:[Last Name]]=$A65)*(Table2[[Event]:[Event]]="Leave")),"LV","")))))))),0)</f>
        <v>0</v>
      </c>
      <c r="Q65" s="28">
        <f>IF($A65&lt;&gt;"",IF(SUMPRODUCT((Table2[[Start Date]:[Start Date]]&lt;=Q$5)*(Table2[[Return Date]:[Return Date]]&gt;=Q$5)*(Table2[[Last Name]:[Last Name]]=$A65)*(Table2[[Event]:[Event]]="Deployed")),"DPLY",IF(SUMPRODUCT((Table2[[Start Date]:[Start Date]]&lt;=Q$5)*(Table2[[Return Date]:[Return Date]]&gt;=Q$5)*(Table2[[Last Name]:[Last Name]]=$A65)*(Table2[[Event]:[Event]]="TDY")),"TDY",IF(SUMPRODUCT((Table2[[Start Date]:[Start Date]]&lt;=Q$5)*(Table2[[Return Date]:[Return Date]]&gt;=Q$5)*(Table2[[Last Name]:[Last Name]]=$A65)*(Table2[[Event]:[Event]]="Quarters")),"QTRS",IF(SUMPRODUCT((Table2[[Start Date]:[Start Date]]&lt;=Q$5)*(Table2[[Return Date]:[Return Date]]&gt;=Q$5)*(Table2[[Last Name]:[Last Name]]=$A65)*(Table2[[Event]:[Event]]="Appt")),"APPT",IF(SUMPRODUCT((Table2[[Start Date]:[Start Date]]&lt;=Q$5)*(Table2[[Return Date]:[Return Date]]&gt;=Q$5)*(Table2[[Last Name]:[Last Name]]=$A65)*(Table2[[Event]:[Event]]="Bay Orderly")),"BO",IF(SUMPRODUCT((Table2[[Start Date]:[Start Date]]&lt;=Q$5)*(Table2[[Return Date]:[Return Date]]&gt;=Q$5)*(Table2[[Last Name]:[Last Name]]=$A65)*(Table2[[Event]:[Event]]="Training")),"TRN",IF(SUMPRODUCT((Table2[[Start Date]:[Start Date]]&lt;=Q$5)*(Table2[[Return Date]:[Return Date]]&gt;=Q$5)*(Table2[[Last Name]:[Last Name]]=$A65)*(Table2[[Event]:[Event]]="PME")),"PME",IF(SUMPRODUCT((Table2[[Start Date]:[Start Date]]&lt;=Q$5)*(Table2[[Return Date]:[Return Date]]&gt;=Q$5)*(Table2[[Last Name]:[Last Name]]=$A65)*(Table2[[Event]:[Event]]="Leave")),"LV","")))))))),0)</f>
        <v>0</v>
      </c>
      <c r="R65" s="28">
        <f>IF($A65&lt;&gt;"",IF(SUMPRODUCT((Table2[[Start Date]:[Start Date]]&lt;=R$5)*(Table2[[Return Date]:[Return Date]]&gt;=R$5)*(Table2[[Last Name]:[Last Name]]=$A65)*(Table2[[Event]:[Event]]="Deployed")),"DPLY",IF(SUMPRODUCT((Table2[[Start Date]:[Start Date]]&lt;=R$5)*(Table2[[Return Date]:[Return Date]]&gt;=R$5)*(Table2[[Last Name]:[Last Name]]=$A65)*(Table2[[Event]:[Event]]="TDY")),"TDY",IF(SUMPRODUCT((Table2[[Start Date]:[Start Date]]&lt;=R$5)*(Table2[[Return Date]:[Return Date]]&gt;=R$5)*(Table2[[Last Name]:[Last Name]]=$A65)*(Table2[[Event]:[Event]]="Quarters")),"QTRS",IF(SUMPRODUCT((Table2[[Start Date]:[Start Date]]&lt;=R$5)*(Table2[[Return Date]:[Return Date]]&gt;=R$5)*(Table2[[Last Name]:[Last Name]]=$A65)*(Table2[[Event]:[Event]]="Appt")),"APPT",IF(SUMPRODUCT((Table2[[Start Date]:[Start Date]]&lt;=R$5)*(Table2[[Return Date]:[Return Date]]&gt;=R$5)*(Table2[[Last Name]:[Last Name]]=$A65)*(Table2[[Event]:[Event]]="Bay Orderly")),"BO",IF(SUMPRODUCT((Table2[[Start Date]:[Start Date]]&lt;=R$5)*(Table2[[Return Date]:[Return Date]]&gt;=R$5)*(Table2[[Last Name]:[Last Name]]=$A65)*(Table2[[Event]:[Event]]="Training")),"TRN",IF(SUMPRODUCT((Table2[[Start Date]:[Start Date]]&lt;=R$5)*(Table2[[Return Date]:[Return Date]]&gt;=R$5)*(Table2[[Last Name]:[Last Name]]=$A65)*(Table2[[Event]:[Event]]="PME")),"PME",IF(SUMPRODUCT((Table2[[Start Date]:[Start Date]]&lt;=R$5)*(Table2[[Return Date]:[Return Date]]&gt;=R$5)*(Table2[[Last Name]:[Last Name]]=$A65)*(Table2[[Event]:[Event]]="Leave")),"LV","")))))))),0)</f>
        <v>0</v>
      </c>
      <c r="S65" s="28">
        <f>IF($A65&lt;&gt;"",IF(SUMPRODUCT((Table2[[Start Date]:[Start Date]]&lt;=S$5)*(Table2[[Return Date]:[Return Date]]&gt;=S$5)*(Table2[[Last Name]:[Last Name]]=$A65)*(Table2[[Event]:[Event]]="Deployed")),"DPLY",IF(SUMPRODUCT((Table2[[Start Date]:[Start Date]]&lt;=S$5)*(Table2[[Return Date]:[Return Date]]&gt;=S$5)*(Table2[[Last Name]:[Last Name]]=$A65)*(Table2[[Event]:[Event]]="TDY")),"TDY",IF(SUMPRODUCT((Table2[[Start Date]:[Start Date]]&lt;=S$5)*(Table2[[Return Date]:[Return Date]]&gt;=S$5)*(Table2[[Last Name]:[Last Name]]=$A65)*(Table2[[Event]:[Event]]="Quarters")),"QTRS",IF(SUMPRODUCT((Table2[[Start Date]:[Start Date]]&lt;=S$5)*(Table2[[Return Date]:[Return Date]]&gt;=S$5)*(Table2[[Last Name]:[Last Name]]=$A65)*(Table2[[Event]:[Event]]="Appt")),"APPT",IF(SUMPRODUCT((Table2[[Start Date]:[Start Date]]&lt;=S$5)*(Table2[[Return Date]:[Return Date]]&gt;=S$5)*(Table2[[Last Name]:[Last Name]]=$A65)*(Table2[[Event]:[Event]]="Bay Orderly")),"BO",IF(SUMPRODUCT((Table2[[Start Date]:[Start Date]]&lt;=S$5)*(Table2[[Return Date]:[Return Date]]&gt;=S$5)*(Table2[[Last Name]:[Last Name]]=$A65)*(Table2[[Event]:[Event]]="Training")),"TRN",IF(SUMPRODUCT((Table2[[Start Date]:[Start Date]]&lt;=S$5)*(Table2[[Return Date]:[Return Date]]&gt;=S$5)*(Table2[[Last Name]:[Last Name]]=$A65)*(Table2[[Event]:[Event]]="PME")),"PME",IF(SUMPRODUCT((Table2[[Start Date]:[Start Date]]&lt;=S$5)*(Table2[[Return Date]:[Return Date]]&gt;=S$5)*(Table2[[Last Name]:[Last Name]]=$A65)*(Table2[[Event]:[Event]]="Leave")),"LV","")))))))),0)</f>
        <v>0</v>
      </c>
      <c r="T65" s="28">
        <f>IF($A65&lt;&gt;"",IF(SUMPRODUCT((Table2[[Start Date]:[Start Date]]&lt;=T$5)*(Table2[[Return Date]:[Return Date]]&gt;=T$5)*(Table2[[Last Name]:[Last Name]]=$A65)*(Table2[[Event]:[Event]]="Deployed")),"DPLY",IF(SUMPRODUCT((Table2[[Start Date]:[Start Date]]&lt;=T$5)*(Table2[[Return Date]:[Return Date]]&gt;=T$5)*(Table2[[Last Name]:[Last Name]]=$A65)*(Table2[[Event]:[Event]]="TDY")),"TDY",IF(SUMPRODUCT((Table2[[Start Date]:[Start Date]]&lt;=T$5)*(Table2[[Return Date]:[Return Date]]&gt;=T$5)*(Table2[[Last Name]:[Last Name]]=$A65)*(Table2[[Event]:[Event]]="Quarters")),"QTRS",IF(SUMPRODUCT((Table2[[Start Date]:[Start Date]]&lt;=T$5)*(Table2[[Return Date]:[Return Date]]&gt;=T$5)*(Table2[[Last Name]:[Last Name]]=$A65)*(Table2[[Event]:[Event]]="Appt")),"APPT",IF(SUMPRODUCT((Table2[[Start Date]:[Start Date]]&lt;=T$5)*(Table2[[Return Date]:[Return Date]]&gt;=T$5)*(Table2[[Last Name]:[Last Name]]=$A65)*(Table2[[Event]:[Event]]="Bay Orderly")),"BO",IF(SUMPRODUCT((Table2[[Start Date]:[Start Date]]&lt;=T$5)*(Table2[[Return Date]:[Return Date]]&gt;=T$5)*(Table2[[Last Name]:[Last Name]]=$A65)*(Table2[[Event]:[Event]]="Training")),"TRN",IF(SUMPRODUCT((Table2[[Start Date]:[Start Date]]&lt;=T$5)*(Table2[[Return Date]:[Return Date]]&gt;=T$5)*(Table2[[Last Name]:[Last Name]]=$A65)*(Table2[[Event]:[Event]]="PME")),"PME",IF(SUMPRODUCT((Table2[[Start Date]:[Start Date]]&lt;=T$5)*(Table2[[Return Date]:[Return Date]]&gt;=T$5)*(Table2[[Last Name]:[Last Name]]=$A65)*(Table2[[Event]:[Event]]="Leave")),"LV","")))))))),0)</f>
        <v>0</v>
      </c>
      <c r="U65" s="28">
        <f>IF($A65&lt;&gt;"",IF(SUMPRODUCT((Table2[[Start Date]:[Start Date]]&lt;=U$5)*(Table2[[Return Date]:[Return Date]]&gt;=U$5)*(Table2[[Last Name]:[Last Name]]=$A65)*(Table2[[Event]:[Event]]="Deployed")),"DPLY",IF(SUMPRODUCT((Table2[[Start Date]:[Start Date]]&lt;=U$5)*(Table2[[Return Date]:[Return Date]]&gt;=U$5)*(Table2[[Last Name]:[Last Name]]=$A65)*(Table2[[Event]:[Event]]="TDY")),"TDY",IF(SUMPRODUCT((Table2[[Start Date]:[Start Date]]&lt;=U$5)*(Table2[[Return Date]:[Return Date]]&gt;=U$5)*(Table2[[Last Name]:[Last Name]]=$A65)*(Table2[[Event]:[Event]]="Quarters")),"QTRS",IF(SUMPRODUCT((Table2[[Start Date]:[Start Date]]&lt;=U$5)*(Table2[[Return Date]:[Return Date]]&gt;=U$5)*(Table2[[Last Name]:[Last Name]]=$A65)*(Table2[[Event]:[Event]]="Appt")),"APPT",IF(SUMPRODUCT((Table2[[Start Date]:[Start Date]]&lt;=U$5)*(Table2[[Return Date]:[Return Date]]&gt;=U$5)*(Table2[[Last Name]:[Last Name]]=$A65)*(Table2[[Event]:[Event]]="Bay Orderly")),"BO",IF(SUMPRODUCT((Table2[[Start Date]:[Start Date]]&lt;=U$5)*(Table2[[Return Date]:[Return Date]]&gt;=U$5)*(Table2[[Last Name]:[Last Name]]=$A65)*(Table2[[Event]:[Event]]="Training")),"TRN",IF(SUMPRODUCT((Table2[[Start Date]:[Start Date]]&lt;=U$5)*(Table2[[Return Date]:[Return Date]]&gt;=U$5)*(Table2[[Last Name]:[Last Name]]=$A65)*(Table2[[Event]:[Event]]="PME")),"PME",IF(SUMPRODUCT((Table2[[Start Date]:[Start Date]]&lt;=U$5)*(Table2[[Return Date]:[Return Date]]&gt;=U$5)*(Table2[[Last Name]:[Last Name]]=$A65)*(Table2[[Event]:[Event]]="Leave")),"LV","")))))))),0)</f>
        <v>0</v>
      </c>
      <c r="V65" s="28">
        <f>IF($A65&lt;&gt;"",IF(SUMPRODUCT((Table2[[Start Date]:[Start Date]]&lt;=V$5)*(Table2[[Return Date]:[Return Date]]&gt;=V$5)*(Table2[[Last Name]:[Last Name]]=$A65)*(Table2[[Event]:[Event]]="Deployed")),"DPLY",IF(SUMPRODUCT((Table2[[Start Date]:[Start Date]]&lt;=V$5)*(Table2[[Return Date]:[Return Date]]&gt;=V$5)*(Table2[[Last Name]:[Last Name]]=$A65)*(Table2[[Event]:[Event]]="TDY")),"TDY",IF(SUMPRODUCT((Table2[[Start Date]:[Start Date]]&lt;=V$5)*(Table2[[Return Date]:[Return Date]]&gt;=V$5)*(Table2[[Last Name]:[Last Name]]=$A65)*(Table2[[Event]:[Event]]="Quarters")),"QTRS",IF(SUMPRODUCT((Table2[[Start Date]:[Start Date]]&lt;=V$5)*(Table2[[Return Date]:[Return Date]]&gt;=V$5)*(Table2[[Last Name]:[Last Name]]=$A65)*(Table2[[Event]:[Event]]="Appt")),"APPT",IF(SUMPRODUCT((Table2[[Start Date]:[Start Date]]&lt;=V$5)*(Table2[[Return Date]:[Return Date]]&gt;=V$5)*(Table2[[Last Name]:[Last Name]]=$A65)*(Table2[[Event]:[Event]]="Bay Orderly")),"BO",IF(SUMPRODUCT((Table2[[Start Date]:[Start Date]]&lt;=V$5)*(Table2[[Return Date]:[Return Date]]&gt;=V$5)*(Table2[[Last Name]:[Last Name]]=$A65)*(Table2[[Event]:[Event]]="Training")),"TRN",IF(SUMPRODUCT((Table2[[Start Date]:[Start Date]]&lt;=V$5)*(Table2[[Return Date]:[Return Date]]&gt;=V$5)*(Table2[[Last Name]:[Last Name]]=$A65)*(Table2[[Event]:[Event]]="PME")),"PME",IF(SUMPRODUCT((Table2[[Start Date]:[Start Date]]&lt;=V$5)*(Table2[[Return Date]:[Return Date]]&gt;=V$5)*(Table2[[Last Name]:[Last Name]]=$A65)*(Table2[[Event]:[Event]]="Leave")),"LV","")))))))),0)</f>
        <v>0</v>
      </c>
      <c r="W65" s="28">
        <f>IF($A65&lt;&gt;"",IF(SUMPRODUCT((Table2[[Start Date]:[Start Date]]&lt;=W$5)*(Table2[[Return Date]:[Return Date]]&gt;=W$5)*(Table2[[Last Name]:[Last Name]]=$A65)*(Table2[[Event]:[Event]]="Deployed")),"DPLY",IF(SUMPRODUCT((Table2[[Start Date]:[Start Date]]&lt;=W$5)*(Table2[[Return Date]:[Return Date]]&gt;=W$5)*(Table2[[Last Name]:[Last Name]]=$A65)*(Table2[[Event]:[Event]]="TDY")),"TDY",IF(SUMPRODUCT((Table2[[Start Date]:[Start Date]]&lt;=W$5)*(Table2[[Return Date]:[Return Date]]&gt;=W$5)*(Table2[[Last Name]:[Last Name]]=$A65)*(Table2[[Event]:[Event]]="Quarters")),"QTRS",IF(SUMPRODUCT((Table2[[Start Date]:[Start Date]]&lt;=W$5)*(Table2[[Return Date]:[Return Date]]&gt;=W$5)*(Table2[[Last Name]:[Last Name]]=$A65)*(Table2[[Event]:[Event]]="Appt")),"APPT",IF(SUMPRODUCT((Table2[[Start Date]:[Start Date]]&lt;=W$5)*(Table2[[Return Date]:[Return Date]]&gt;=W$5)*(Table2[[Last Name]:[Last Name]]=$A65)*(Table2[[Event]:[Event]]="Bay Orderly")),"BO",IF(SUMPRODUCT((Table2[[Start Date]:[Start Date]]&lt;=W$5)*(Table2[[Return Date]:[Return Date]]&gt;=W$5)*(Table2[[Last Name]:[Last Name]]=$A65)*(Table2[[Event]:[Event]]="Training")),"TRN",IF(SUMPRODUCT((Table2[[Start Date]:[Start Date]]&lt;=W$5)*(Table2[[Return Date]:[Return Date]]&gt;=W$5)*(Table2[[Last Name]:[Last Name]]=$A65)*(Table2[[Event]:[Event]]="PME")),"PME",IF(SUMPRODUCT((Table2[[Start Date]:[Start Date]]&lt;=W$5)*(Table2[[Return Date]:[Return Date]]&gt;=W$5)*(Table2[[Last Name]:[Last Name]]=$A65)*(Table2[[Event]:[Event]]="Leave")),"LV","")))))))),0)</f>
        <v>0</v>
      </c>
      <c r="X65" s="28">
        <f>IF($A65&lt;&gt;"",IF(SUMPRODUCT((Table2[[Start Date]:[Start Date]]&lt;=X$5)*(Table2[[Return Date]:[Return Date]]&gt;=X$5)*(Table2[[Last Name]:[Last Name]]=$A65)*(Table2[[Event]:[Event]]="Deployed")),"DPLY",IF(SUMPRODUCT((Table2[[Start Date]:[Start Date]]&lt;=X$5)*(Table2[[Return Date]:[Return Date]]&gt;=X$5)*(Table2[[Last Name]:[Last Name]]=$A65)*(Table2[[Event]:[Event]]="TDY")),"TDY",IF(SUMPRODUCT((Table2[[Start Date]:[Start Date]]&lt;=X$5)*(Table2[[Return Date]:[Return Date]]&gt;=X$5)*(Table2[[Last Name]:[Last Name]]=$A65)*(Table2[[Event]:[Event]]="Quarters")),"QTRS",IF(SUMPRODUCT((Table2[[Start Date]:[Start Date]]&lt;=X$5)*(Table2[[Return Date]:[Return Date]]&gt;=X$5)*(Table2[[Last Name]:[Last Name]]=$A65)*(Table2[[Event]:[Event]]="Appt")),"APPT",IF(SUMPRODUCT((Table2[[Start Date]:[Start Date]]&lt;=X$5)*(Table2[[Return Date]:[Return Date]]&gt;=X$5)*(Table2[[Last Name]:[Last Name]]=$A65)*(Table2[[Event]:[Event]]="Bay Orderly")),"BO",IF(SUMPRODUCT((Table2[[Start Date]:[Start Date]]&lt;=X$5)*(Table2[[Return Date]:[Return Date]]&gt;=X$5)*(Table2[[Last Name]:[Last Name]]=$A65)*(Table2[[Event]:[Event]]="Training")),"TRN",IF(SUMPRODUCT((Table2[[Start Date]:[Start Date]]&lt;=X$5)*(Table2[[Return Date]:[Return Date]]&gt;=X$5)*(Table2[[Last Name]:[Last Name]]=$A65)*(Table2[[Event]:[Event]]="PME")),"PME",IF(SUMPRODUCT((Table2[[Start Date]:[Start Date]]&lt;=X$5)*(Table2[[Return Date]:[Return Date]]&gt;=X$5)*(Table2[[Last Name]:[Last Name]]=$A65)*(Table2[[Event]:[Event]]="Leave")),"LV","")))))))),0)</f>
        <v>0</v>
      </c>
      <c r="Y65" s="28">
        <f>IF($A65&lt;&gt;"",IF(SUMPRODUCT((Table2[[Start Date]:[Start Date]]&lt;=Y$5)*(Table2[[Return Date]:[Return Date]]&gt;=Y$5)*(Table2[[Last Name]:[Last Name]]=$A65)*(Table2[[Event]:[Event]]="Deployed")),"DPLY",IF(SUMPRODUCT((Table2[[Start Date]:[Start Date]]&lt;=Y$5)*(Table2[[Return Date]:[Return Date]]&gt;=Y$5)*(Table2[[Last Name]:[Last Name]]=$A65)*(Table2[[Event]:[Event]]="TDY")),"TDY",IF(SUMPRODUCT((Table2[[Start Date]:[Start Date]]&lt;=Y$5)*(Table2[[Return Date]:[Return Date]]&gt;=Y$5)*(Table2[[Last Name]:[Last Name]]=$A65)*(Table2[[Event]:[Event]]="Quarters")),"QTRS",IF(SUMPRODUCT((Table2[[Start Date]:[Start Date]]&lt;=Y$5)*(Table2[[Return Date]:[Return Date]]&gt;=Y$5)*(Table2[[Last Name]:[Last Name]]=$A65)*(Table2[[Event]:[Event]]="Appt")),"APPT",IF(SUMPRODUCT((Table2[[Start Date]:[Start Date]]&lt;=Y$5)*(Table2[[Return Date]:[Return Date]]&gt;=Y$5)*(Table2[[Last Name]:[Last Name]]=$A65)*(Table2[[Event]:[Event]]="Bay Orderly")),"BO",IF(SUMPRODUCT((Table2[[Start Date]:[Start Date]]&lt;=Y$5)*(Table2[[Return Date]:[Return Date]]&gt;=Y$5)*(Table2[[Last Name]:[Last Name]]=$A65)*(Table2[[Event]:[Event]]="Training")),"TRN",IF(SUMPRODUCT((Table2[[Start Date]:[Start Date]]&lt;=Y$5)*(Table2[[Return Date]:[Return Date]]&gt;=Y$5)*(Table2[[Last Name]:[Last Name]]=$A65)*(Table2[[Event]:[Event]]="PME")),"PME",IF(SUMPRODUCT((Table2[[Start Date]:[Start Date]]&lt;=Y$5)*(Table2[[Return Date]:[Return Date]]&gt;=Y$5)*(Table2[[Last Name]:[Last Name]]=$A65)*(Table2[[Event]:[Event]]="Leave")),"LV","")))))))),0)</f>
        <v>0</v>
      </c>
      <c r="Z65" s="28">
        <f>IF($A65&lt;&gt;"",IF(SUMPRODUCT((Table2[[Start Date]:[Start Date]]&lt;=Z$5)*(Table2[[Return Date]:[Return Date]]&gt;=Z$5)*(Table2[[Last Name]:[Last Name]]=$A65)*(Table2[[Event]:[Event]]="Deployed")),"DPLY",IF(SUMPRODUCT((Table2[[Start Date]:[Start Date]]&lt;=Z$5)*(Table2[[Return Date]:[Return Date]]&gt;=Z$5)*(Table2[[Last Name]:[Last Name]]=$A65)*(Table2[[Event]:[Event]]="TDY")),"TDY",IF(SUMPRODUCT((Table2[[Start Date]:[Start Date]]&lt;=Z$5)*(Table2[[Return Date]:[Return Date]]&gt;=Z$5)*(Table2[[Last Name]:[Last Name]]=$A65)*(Table2[[Event]:[Event]]="Quarters")),"QTRS",IF(SUMPRODUCT((Table2[[Start Date]:[Start Date]]&lt;=Z$5)*(Table2[[Return Date]:[Return Date]]&gt;=Z$5)*(Table2[[Last Name]:[Last Name]]=$A65)*(Table2[[Event]:[Event]]="Appt")),"APPT",IF(SUMPRODUCT((Table2[[Start Date]:[Start Date]]&lt;=Z$5)*(Table2[[Return Date]:[Return Date]]&gt;=Z$5)*(Table2[[Last Name]:[Last Name]]=$A65)*(Table2[[Event]:[Event]]="Bay Orderly")),"BO",IF(SUMPRODUCT((Table2[[Start Date]:[Start Date]]&lt;=Z$5)*(Table2[[Return Date]:[Return Date]]&gt;=Z$5)*(Table2[[Last Name]:[Last Name]]=$A65)*(Table2[[Event]:[Event]]="Training")),"TRN",IF(SUMPRODUCT((Table2[[Start Date]:[Start Date]]&lt;=Z$5)*(Table2[[Return Date]:[Return Date]]&gt;=Z$5)*(Table2[[Last Name]:[Last Name]]=$A65)*(Table2[[Event]:[Event]]="PME")),"PME",IF(SUMPRODUCT((Table2[[Start Date]:[Start Date]]&lt;=Z$5)*(Table2[[Return Date]:[Return Date]]&gt;=Z$5)*(Table2[[Last Name]:[Last Name]]=$A65)*(Table2[[Event]:[Event]]="Leave")),"LV","")))))))),0)</f>
        <v>0</v>
      </c>
      <c r="AA65" s="28">
        <f>IF($A65&lt;&gt;"",IF(SUMPRODUCT((Table2[[Start Date]:[Start Date]]&lt;=AA$5)*(Table2[[Return Date]:[Return Date]]&gt;=AA$5)*(Table2[[Last Name]:[Last Name]]=$A65)*(Table2[[Event]:[Event]]="Deployed")),"DPLY",IF(SUMPRODUCT((Table2[[Start Date]:[Start Date]]&lt;=AA$5)*(Table2[[Return Date]:[Return Date]]&gt;=AA$5)*(Table2[[Last Name]:[Last Name]]=$A65)*(Table2[[Event]:[Event]]="TDY")),"TDY",IF(SUMPRODUCT((Table2[[Start Date]:[Start Date]]&lt;=AA$5)*(Table2[[Return Date]:[Return Date]]&gt;=AA$5)*(Table2[[Last Name]:[Last Name]]=$A65)*(Table2[[Event]:[Event]]="Quarters")),"QTRS",IF(SUMPRODUCT((Table2[[Start Date]:[Start Date]]&lt;=AA$5)*(Table2[[Return Date]:[Return Date]]&gt;=AA$5)*(Table2[[Last Name]:[Last Name]]=$A65)*(Table2[[Event]:[Event]]="Appt")),"APPT",IF(SUMPRODUCT((Table2[[Start Date]:[Start Date]]&lt;=AA$5)*(Table2[[Return Date]:[Return Date]]&gt;=AA$5)*(Table2[[Last Name]:[Last Name]]=$A65)*(Table2[[Event]:[Event]]="Bay Orderly")),"BO",IF(SUMPRODUCT((Table2[[Start Date]:[Start Date]]&lt;=AA$5)*(Table2[[Return Date]:[Return Date]]&gt;=AA$5)*(Table2[[Last Name]:[Last Name]]=$A65)*(Table2[[Event]:[Event]]="Training")),"TRN",IF(SUMPRODUCT((Table2[[Start Date]:[Start Date]]&lt;=AA$5)*(Table2[[Return Date]:[Return Date]]&gt;=AA$5)*(Table2[[Last Name]:[Last Name]]=$A65)*(Table2[[Event]:[Event]]="PME")),"PME",IF(SUMPRODUCT((Table2[[Start Date]:[Start Date]]&lt;=AA$5)*(Table2[[Return Date]:[Return Date]]&gt;=AA$5)*(Table2[[Last Name]:[Last Name]]=$A65)*(Table2[[Event]:[Event]]="Leave")),"LV","")))))))),0)</f>
        <v>0</v>
      </c>
      <c r="AB65" s="28">
        <f>IF($A65&lt;&gt;"",IF(SUMPRODUCT((Table2[[Start Date]:[Start Date]]&lt;=AB$5)*(Table2[[Return Date]:[Return Date]]&gt;=AB$5)*(Table2[[Last Name]:[Last Name]]=$A65)*(Table2[[Event]:[Event]]="Deployed")),"DPLY",IF(SUMPRODUCT((Table2[[Start Date]:[Start Date]]&lt;=AB$5)*(Table2[[Return Date]:[Return Date]]&gt;=AB$5)*(Table2[[Last Name]:[Last Name]]=$A65)*(Table2[[Event]:[Event]]="TDY")),"TDY",IF(SUMPRODUCT((Table2[[Start Date]:[Start Date]]&lt;=AB$5)*(Table2[[Return Date]:[Return Date]]&gt;=AB$5)*(Table2[[Last Name]:[Last Name]]=$A65)*(Table2[[Event]:[Event]]="Quarters")),"QTRS",IF(SUMPRODUCT((Table2[[Start Date]:[Start Date]]&lt;=AB$5)*(Table2[[Return Date]:[Return Date]]&gt;=AB$5)*(Table2[[Last Name]:[Last Name]]=$A65)*(Table2[[Event]:[Event]]="Appt")),"APPT",IF(SUMPRODUCT((Table2[[Start Date]:[Start Date]]&lt;=AB$5)*(Table2[[Return Date]:[Return Date]]&gt;=AB$5)*(Table2[[Last Name]:[Last Name]]=$A65)*(Table2[[Event]:[Event]]="Bay Orderly")),"BO",IF(SUMPRODUCT((Table2[[Start Date]:[Start Date]]&lt;=AB$5)*(Table2[[Return Date]:[Return Date]]&gt;=AB$5)*(Table2[[Last Name]:[Last Name]]=$A65)*(Table2[[Event]:[Event]]="Training")),"TRN",IF(SUMPRODUCT((Table2[[Start Date]:[Start Date]]&lt;=AB$5)*(Table2[[Return Date]:[Return Date]]&gt;=AB$5)*(Table2[[Last Name]:[Last Name]]=$A65)*(Table2[[Event]:[Event]]="PME")),"PME",IF(SUMPRODUCT((Table2[[Start Date]:[Start Date]]&lt;=AB$5)*(Table2[[Return Date]:[Return Date]]&gt;=AB$5)*(Table2[[Last Name]:[Last Name]]=$A65)*(Table2[[Event]:[Event]]="Leave")),"LV","")))))))),0)</f>
        <v>0</v>
      </c>
      <c r="AC65" s="28">
        <f>IF($A65&lt;&gt;"",IF(SUMPRODUCT((Table2[[Start Date]:[Start Date]]&lt;=AC$5)*(Table2[[Return Date]:[Return Date]]&gt;=AC$5)*(Table2[[Last Name]:[Last Name]]=$A65)*(Table2[[Event]:[Event]]="Deployed")),"DPLY",IF(SUMPRODUCT((Table2[[Start Date]:[Start Date]]&lt;=AC$5)*(Table2[[Return Date]:[Return Date]]&gt;=AC$5)*(Table2[[Last Name]:[Last Name]]=$A65)*(Table2[[Event]:[Event]]="TDY")),"TDY",IF(SUMPRODUCT((Table2[[Start Date]:[Start Date]]&lt;=AC$5)*(Table2[[Return Date]:[Return Date]]&gt;=AC$5)*(Table2[[Last Name]:[Last Name]]=$A65)*(Table2[[Event]:[Event]]="Quarters")),"QTRS",IF(SUMPRODUCT((Table2[[Start Date]:[Start Date]]&lt;=AC$5)*(Table2[[Return Date]:[Return Date]]&gt;=AC$5)*(Table2[[Last Name]:[Last Name]]=$A65)*(Table2[[Event]:[Event]]="Appt")),"APPT",IF(SUMPRODUCT((Table2[[Start Date]:[Start Date]]&lt;=AC$5)*(Table2[[Return Date]:[Return Date]]&gt;=AC$5)*(Table2[[Last Name]:[Last Name]]=$A65)*(Table2[[Event]:[Event]]="Bay Orderly")),"BO",IF(SUMPRODUCT((Table2[[Start Date]:[Start Date]]&lt;=AC$5)*(Table2[[Return Date]:[Return Date]]&gt;=AC$5)*(Table2[[Last Name]:[Last Name]]=$A65)*(Table2[[Event]:[Event]]="Training")),"TRN",IF(SUMPRODUCT((Table2[[Start Date]:[Start Date]]&lt;=AC$5)*(Table2[[Return Date]:[Return Date]]&gt;=AC$5)*(Table2[[Last Name]:[Last Name]]=$A65)*(Table2[[Event]:[Event]]="PME")),"PME",IF(SUMPRODUCT((Table2[[Start Date]:[Start Date]]&lt;=AC$5)*(Table2[[Return Date]:[Return Date]]&gt;=AC$5)*(Table2[[Last Name]:[Last Name]]=$A65)*(Table2[[Event]:[Event]]="Leave")),"LV","")))))))),0)</f>
        <v>0</v>
      </c>
      <c r="AD65" s="28">
        <f>IF($A65&lt;&gt;"",IF(SUMPRODUCT((Table2[[Start Date]:[Start Date]]&lt;=AD$5)*(Table2[[Return Date]:[Return Date]]&gt;=AD$5)*(Table2[[Last Name]:[Last Name]]=$A65)*(Table2[[Event]:[Event]]="Deployed")),"DPLY",IF(SUMPRODUCT((Table2[[Start Date]:[Start Date]]&lt;=AD$5)*(Table2[[Return Date]:[Return Date]]&gt;=AD$5)*(Table2[[Last Name]:[Last Name]]=$A65)*(Table2[[Event]:[Event]]="TDY")),"TDY",IF(SUMPRODUCT((Table2[[Start Date]:[Start Date]]&lt;=AD$5)*(Table2[[Return Date]:[Return Date]]&gt;=AD$5)*(Table2[[Last Name]:[Last Name]]=$A65)*(Table2[[Event]:[Event]]="Quarters")),"QTRS",IF(SUMPRODUCT((Table2[[Start Date]:[Start Date]]&lt;=AD$5)*(Table2[[Return Date]:[Return Date]]&gt;=AD$5)*(Table2[[Last Name]:[Last Name]]=$A65)*(Table2[[Event]:[Event]]="Appt")),"APPT",IF(SUMPRODUCT((Table2[[Start Date]:[Start Date]]&lt;=AD$5)*(Table2[[Return Date]:[Return Date]]&gt;=AD$5)*(Table2[[Last Name]:[Last Name]]=$A65)*(Table2[[Event]:[Event]]="Bay Orderly")),"BO",IF(SUMPRODUCT((Table2[[Start Date]:[Start Date]]&lt;=AD$5)*(Table2[[Return Date]:[Return Date]]&gt;=AD$5)*(Table2[[Last Name]:[Last Name]]=$A65)*(Table2[[Event]:[Event]]="Training")),"TRN",IF(SUMPRODUCT((Table2[[Start Date]:[Start Date]]&lt;=AD$5)*(Table2[[Return Date]:[Return Date]]&gt;=AD$5)*(Table2[[Last Name]:[Last Name]]=$A65)*(Table2[[Event]:[Event]]="PME")),"PME",IF(SUMPRODUCT((Table2[[Start Date]:[Start Date]]&lt;=AD$5)*(Table2[[Return Date]:[Return Date]]&gt;=AD$5)*(Table2[[Last Name]:[Last Name]]=$A65)*(Table2[[Event]:[Event]]="Leave")),"LV","")))))))),0)</f>
        <v>0</v>
      </c>
      <c r="AE65" s="28">
        <f>IF($A65&lt;&gt;"",IF(SUMPRODUCT((Table2[[Start Date]:[Start Date]]&lt;=AE$5)*(Table2[[Return Date]:[Return Date]]&gt;=AE$5)*(Table2[[Last Name]:[Last Name]]=$A65)*(Table2[[Event]:[Event]]="Deployed")),"DPLY",IF(SUMPRODUCT((Table2[[Start Date]:[Start Date]]&lt;=AE$5)*(Table2[[Return Date]:[Return Date]]&gt;=AE$5)*(Table2[[Last Name]:[Last Name]]=$A65)*(Table2[[Event]:[Event]]="TDY")),"TDY",IF(SUMPRODUCT((Table2[[Start Date]:[Start Date]]&lt;=AE$5)*(Table2[[Return Date]:[Return Date]]&gt;=AE$5)*(Table2[[Last Name]:[Last Name]]=$A65)*(Table2[[Event]:[Event]]="Quarters")),"QTRS",IF(SUMPRODUCT((Table2[[Start Date]:[Start Date]]&lt;=AE$5)*(Table2[[Return Date]:[Return Date]]&gt;=AE$5)*(Table2[[Last Name]:[Last Name]]=$A65)*(Table2[[Event]:[Event]]="Appt")),"APPT",IF(SUMPRODUCT((Table2[[Start Date]:[Start Date]]&lt;=AE$5)*(Table2[[Return Date]:[Return Date]]&gt;=AE$5)*(Table2[[Last Name]:[Last Name]]=$A65)*(Table2[[Event]:[Event]]="Bay Orderly")),"BO",IF(SUMPRODUCT((Table2[[Start Date]:[Start Date]]&lt;=AE$5)*(Table2[[Return Date]:[Return Date]]&gt;=AE$5)*(Table2[[Last Name]:[Last Name]]=$A65)*(Table2[[Event]:[Event]]="Training")),"TRN",IF(SUMPRODUCT((Table2[[Start Date]:[Start Date]]&lt;=AE$5)*(Table2[[Return Date]:[Return Date]]&gt;=AE$5)*(Table2[[Last Name]:[Last Name]]=$A65)*(Table2[[Event]:[Event]]="PME")),"PME",IF(SUMPRODUCT((Table2[[Start Date]:[Start Date]]&lt;=AE$5)*(Table2[[Return Date]:[Return Date]]&gt;=AE$5)*(Table2[[Last Name]:[Last Name]]=$A65)*(Table2[[Event]:[Event]]="Leave")),"LV","")))))))),0)</f>
        <v>0</v>
      </c>
      <c r="AF65" s="28">
        <f>IF($A65&lt;&gt;"",IF(SUMPRODUCT((Table2[[Start Date]:[Start Date]]&lt;=AF$5)*(Table2[[Return Date]:[Return Date]]&gt;=AF$5)*(Table2[[Last Name]:[Last Name]]=$A65)*(Table2[[Event]:[Event]]="Deployed")),"DPLY",IF(SUMPRODUCT((Table2[[Start Date]:[Start Date]]&lt;=AF$5)*(Table2[[Return Date]:[Return Date]]&gt;=AF$5)*(Table2[[Last Name]:[Last Name]]=$A65)*(Table2[[Event]:[Event]]="TDY")),"TDY",IF(SUMPRODUCT((Table2[[Start Date]:[Start Date]]&lt;=AF$5)*(Table2[[Return Date]:[Return Date]]&gt;=AF$5)*(Table2[[Last Name]:[Last Name]]=$A65)*(Table2[[Event]:[Event]]="Quarters")),"QTRS",IF(SUMPRODUCT((Table2[[Start Date]:[Start Date]]&lt;=AF$5)*(Table2[[Return Date]:[Return Date]]&gt;=AF$5)*(Table2[[Last Name]:[Last Name]]=$A65)*(Table2[[Event]:[Event]]="Appt")),"APPT",IF(SUMPRODUCT((Table2[[Start Date]:[Start Date]]&lt;=AF$5)*(Table2[[Return Date]:[Return Date]]&gt;=AF$5)*(Table2[[Last Name]:[Last Name]]=$A65)*(Table2[[Event]:[Event]]="Bay Orderly")),"BO",IF(SUMPRODUCT((Table2[[Start Date]:[Start Date]]&lt;=AF$5)*(Table2[[Return Date]:[Return Date]]&gt;=AF$5)*(Table2[[Last Name]:[Last Name]]=$A65)*(Table2[[Event]:[Event]]="Training")),"TRN",IF(SUMPRODUCT((Table2[[Start Date]:[Start Date]]&lt;=AF$5)*(Table2[[Return Date]:[Return Date]]&gt;=AF$5)*(Table2[[Last Name]:[Last Name]]=$A65)*(Table2[[Event]:[Event]]="PME")),"PME",IF(SUMPRODUCT((Table2[[Start Date]:[Start Date]]&lt;=AF$5)*(Table2[[Return Date]:[Return Date]]&gt;=AF$5)*(Table2[[Last Name]:[Last Name]]=$A65)*(Table2[[Event]:[Event]]="Leave")),"LV","")))))))),0)</f>
        <v>0</v>
      </c>
      <c r="AG65" s="28">
        <f>IF($A65&lt;&gt;"",IF(SUMPRODUCT((Table2[[Start Date]:[Start Date]]&lt;=AG$5)*(Table2[[Return Date]:[Return Date]]&gt;=AG$5)*(Table2[[Last Name]:[Last Name]]=$A65)*(Table2[[Event]:[Event]]="Deployed")),"DPLY",IF(SUMPRODUCT((Table2[[Start Date]:[Start Date]]&lt;=AG$5)*(Table2[[Return Date]:[Return Date]]&gt;=AG$5)*(Table2[[Last Name]:[Last Name]]=$A65)*(Table2[[Event]:[Event]]="TDY")),"TDY",IF(SUMPRODUCT((Table2[[Start Date]:[Start Date]]&lt;=AG$5)*(Table2[[Return Date]:[Return Date]]&gt;=AG$5)*(Table2[[Last Name]:[Last Name]]=$A65)*(Table2[[Event]:[Event]]="Quarters")),"QTRS",IF(SUMPRODUCT((Table2[[Start Date]:[Start Date]]&lt;=AG$5)*(Table2[[Return Date]:[Return Date]]&gt;=AG$5)*(Table2[[Last Name]:[Last Name]]=$A65)*(Table2[[Event]:[Event]]="Appt")),"APPT",IF(SUMPRODUCT((Table2[[Start Date]:[Start Date]]&lt;=AG$5)*(Table2[[Return Date]:[Return Date]]&gt;=AG$5)*(Table2[[Last Name]:[Last Name]]=$A65)*(Table2[[Event]:[Event]]="Bay Orderly")),"BO",IF(SUMPRODUCT((Table2[[Start Date]:[Start Date]]&lt;=AG$5)*(Table2[[Return Date]:[Return Date]]&gt;=AG$5)*(Table2[[Last Name]:[Last Name]]=$A65)*(Table2[[Event]:[Event]]="Training")),"TRN",IF(SUMPRODUCT((Table2[[Start Date]:[Start Date]]&lt;=AG$5)*(Table2[[Return Date]:[Return Date]]&gt;=AG$5)*(Table2[[Last Name]:[Last Name]]=$A65)*(Table2[[Event]:[Event]]="PME")),"PME",IF(SUMPRODUCT((Table2[[Start Date]:[Start Date]]&lt;=AG$5)*(Table2[[Return Date]:[Return Date]]&gt;=AG$5)*(Table2[[Last Name]:[Last Name]]=$A65)*(Table2[[Event]:[Event]]="Leave")),"LV","")))))))),0)</f>
        <v>0</v>
      </c>
      <c r="AH65" s="28">
        <f>IF($A65&lt;&gt;"",IF(SUMPRODUCT((Table2[[Start Date]:[Start Date]]&lt;=AH$5)*(Table2[[Return Date]:[Return Date]]&gt;=AH$5)*(Table2[[Last Name]:[Last Name]]=$A65)*(Table2[[Event]:[Event]]="Deployed")),"DPLY",IF(SUMPRODUCT((Table2[[Start Date]:[Start Date]]&lt;=AH$5)*(Table2[[Return Date]:[Return Date]]&gt;=AH$5)*(Table2[[Last Name]:[Last Name]]=$A65)*(Table2[[Event]:[Event]]="TDY")),"TDY",IF(SUMPRODUCT((Table2[[Start Date]:[Start Date]]&lt;=AH$5)*(Table2[[Return Date]:[Return Date]]&gt;=AH$5)*(Table2[[Last Name]:[Last Name]]=$A65)*(Table2[[Event]:[Event]]="Quarters")),"QTRS",IF(SUMPRODUCT((Table2[[Start Date]:[Start Date]]&lt;=AH$5)*(Table2[[Return Date]:[Return Date]]&gt;=AH$5)*(Table2[[Last Name]:[Last Name]]=$A65)*(Table2[[Event]:[Event]]="Appt")),"APPT",IF(SUMPRODUCT((Table2[[Start Date]:[Start Date]]&lt;=AH$5)*(Table2[[Return Date]:[Return Date]]&gt;=AH$5)*(Table2[[Last Name]:[Last Name]]=$A65)*(Table2[[Event]:[Event]]="Bay Orderly")),"BO",IF(SUMPRODUCT((Table2[[Start Date]:[Start Date]]&lt;=AH$5)*(Table2[[Return Date]:[Return Date]]&gt;=AH$5)*(Table2[[Last Name]:[Last Name]]=$A65)*(Table2[[Event]:[Event]]="Training")),"TRN",IF(SUMPRODUCT((Table2[[Start Date]:[Start Date]]&lt;=AH$5)*(Table2[[Return Date]:[Return Date]]&gt;=AH$5)*(Table2[[Last Name]:[Last Name]]=$A65)*(Table2[[Event]:[Event]]="PME")),"PME",IF(SUMPRODUCT((Table2[[Start Date]:[Start Date]]&lt;=AH$5)*(Table2[[Return Date]:[Return Date]]&gt;=AH$5)*(Table2[[Last Name]:[Last Name]]=$A65)*(Table2[[Event]:[Event]]="Leave")),"LV","")))))))),0)</f>
        <v>0</v>
      </c>
      <c r="AI65" s="61">
        <f>IF($A65&lt;&gt;"",IF(SUMPRODUCT((Table2[[Start Date]:[Start Date]]&lt;=AI$5)*(Table2[[Return Date]:[Return Date]]&gt;=AI$5)*(Table2[[Last Name]:[Last Name]]=$A65)*(Table2[[Event]:[Event]]="Deployed")),"DPLY",IF(SUMPRODUCT((Table2[[Start Date]:[Start Date]]&lt;=AI$5)*(Table2[[Return Date]:[Return Date]]&gt;=AI$5)*(Table2[[Last Name]:[Last Name]]=$A65)*(Table2[[Event]:[Event]]="TDY")),"TDY",IF(SUMPRODUCT((Table2[[Start Date]:[Start Date]]&lt;=AI$5)*(Table2[[Return Date]:[Return Date]]&gt;=AI$5)*(Table2[[Last Name]:[Last Name]]=$A65)*(Table2[[Event]:[Event]]="Quarters")),"QTRS",IF(SUMPRODUCT((Table2[[Start Date]:[Start Date]]&lt;=AI$5)*(Table2[[Return Date]:[Return Date]]&gt;=AI$5)*(Table2[[Last Name]:[Last Name]]=$A65)*(Table2[[Event]:[Event]]="Appt")),"APPT",IF(SUMPRODUCT((Table2[[Start Date]:[Start Date]]&lt;=AI$5)*(Table2[[Return Date]:[Return Date]]&gt;=AI$5)*(Table2[[Last Name]:[Last Name]]=$A65)*(Table2[[Event]:[Event]]="Bay Orderly")),"BO",IF(SUMPRODUCT((Table2[[Start Date]:[Start Date]]&lt;=AI$5)*(Table2[[Return Date]:[Return Date]]&gt;=AI$5)*(Table2[[Last Name]:[Last Name]]=$A65)*(Table2[[Event]:[Event]]="Training")),"TRN",IF(SUMPRODUCT((Table2[[Start Date]:[Start Date]]&lt;=AI$5)*(Table2[[Return Date]:[Return Date]]&gt;=AI$5)*(Table2[[Last Name]:[Last Name]]=$A65)*(Table2[[Event]:[Event]]="PME")),"PME",IF(SUMPRODUCT((Table2[[Start Date]:[Start Date]]&lt;=AI$5)*(Table2[[Return Date]:[Return Date]]&gt;=AI$5)*(Table2[[Last Name]:[Last Name]]=$A65)*(Table2[[Event]:[Event]]="Leave")),"LV","")))))))),0)</f>
        <v>0</v>
      </c>
    </row>
    <row r="66" spans="1:35" ht="27" x14ac:dyDescent="0.35">
      <c r="A66" s="53"/>
      <c r="B66" s="54"/>
      <c r="C66" s="55" t="str">
        <f>_xlfn.IFNA(INDEX(Table3[Skill Level],MATCH($A66,Table3[Last Name],0)),"")</f>
        <v/>
      </c>
      <c r="D66" s="62"/>
      <c r="E66" s="38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102" t="s">
        <v>53</v>
      </c>
      <c r="Q66" s="102"/>
      <c r="R66" s="102"/>
      <c r="S66" s="102"/>
      <c r="T66" s="10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4"/>
    </row>
    <row r="67" spans="1:35" x14ac:dyDescent="0.25">
      <c r="A67" s="74" t="s">
        <v>54</v>
      </c>
      <c r="B67" s="75" t="str">
        <f>IFERROR(INDEX(Table3[Rank],MATCH('Flight Schedule'!A67,Names,0)),"")</f>
        <v>TSgt</v>
      </c>
      <c r="C67" s="76">
        <f>_xlfn.IFNA(INDEX(Table3[Skill Level],MATCH($A67,Table3[Last Name],0)),"")</f>
        <v>7</v>
      </c>
      <c r="D67" s="77">
        <f>_xlfn.IFNA(INDEX(Table3[Deros],MATCH('Flight Schedule'!$A67,Table3[Last Name],0)),"")</f>
        <v>45107</v>
      </c>
      <c r="E67" s="28" t="str">
        <f>IF($A67&lt;&gt;"",IF(SUMPRODUCT((Table2[[Start Date]:[Start Date]]&lt;=E$5)*(Table2[[Return Date]:[Return Date]]&gt;=E$5)*(Table2[[Last Name]:[Last Name]]=$A67)*(Table2[[Event]:[Event]]="Deployed")),"DPLY",IF(SUMPRODUCT((Table2[[Start Date]:[Start Date]]&lt;=E$5)*(Table2[[Return Date]:[Return Date]]&gt;=E$5)*(Table2[[Last Name]:[Last Name]]=$A67)*(Table2[[Event]:[Event]]="TDY")),"TDY",IF(SUMPRODUCT((Table2[[Start Date]:[Start Date]]&lt;=E$5)*(Table2[[Return Date]:[Return Date]]&gt;=E$5)*(Table2[[Last Name]:[Last Name]]=$A67)*(Table2[[Event]:[Event]]="Quarters")),"QTRS",IF(SUMPRODUCT((Table2[[Start Date]:[Start Date]]&lt;=E$5)*(Table2[[Return Date]:[Return Date]]&gt;=E$5)*(Table2[[Last Name]:[Last Name]]=$A67)*(Table2[[Event]:[Event]]="Appt")),"APPT",IF(SUMPRODUCT((Table2[[Start Date]:[Start Date]]&lt;=E$5)*(Table2[[Return Date]:[Return Date]]&gt;=E$5)*(Table2[[Last Name]:[Last Name]]=$A67)*(Table2[[Event]:[Event]]="Bay Orderly")),"BO",IF(SUMPRODUCT((Table2[[Start Date]:[Start Date]]&lt;=E$5)*(Table2[[Return Date]:[Return Date]]&gt;=E$5)*(Table2[[Last Name]:[Last Name]]=$A67)*(Table2[[Event]:[Event]]="Training")),"TRN",IF(SUMPRODUCT((Table2[[Start Date]:[Start Date]]&lt;=E$5)*(Table2[[Return Date]:[Return Date]]&gt;=E$5)*(Table2[[Last Name]:[Last Name]]=$A67)*(Table2[[Event]:[Event]]="PME")),"PME",IF(SUMPRODUCT((Table2[[Start Date]:[Start Date]]&lt;=E$5)*(Table2[[Return Date]:[Return Date]]&gt;=E$5)*(Table2[[Last Name]:[Last Name]]=$A67)*(Table2[[Event]:[Event]]="Leave")),"LV","")))))))),0)</f>
        <v>PME</v>
      </c>
      <c r="F67" s="28" t="str">
        <f>IF($A67&lt;&gt;"",IF(SUMPRODUCT((Table2[[Start Date]:[Start Date]]&lt;=F$5)*(Table2[[Return Date]:[Return Date]]&gt;=F$5)*(Table2[[Last Name]:[Last Name]]=$A67)*(Table2[[Event]:[Event]]="Deployed")),"DPLY",IF(SUMPRODUCT((Table2[[Start Date]:[Start Date]]&lt;=F$5)*(Table2[[Return Date]:[Return Date]]&gt;=F$5)*(Table2[[Last Name]:[Last Name]]=$A67)*(Table2[[Event]:[Event]]="TDY")),"TDY",IF(SUMPRODUCT((Table2[[Start Date]:[Start Date]]&lt;=F$5)*(Table2[[Return Date]:[Return Date]]&gt;=F$5)*(Table2[[Last Name]:[Last Name]]=$A67)*(Table2[[Event]:[Event]]="Quarters")),"QTRS",IF(SUMPRODUCT((Table2[[Start Date]:[Start Date]]&lt;=F$5)*(Table2[[Return Date]:[Return Date]]&gt;=F$5)*(Table2[[Last Name]:[Last Name]]=$A67)*(Table2[[Event]:[Event]]="Appt")),"APPT",IF(SUMPRODUCT((Table2[[Start Date]:[Start Date]]&lt;=F$5)*(Table2[[Return Date]:[Return Date]]&gt;=F$5)*(Table2[[Last Name]:[Last Name]]=$A67)*(Table2[[Event]:[Event]]="Bay Orderly")),"BO",IF(SUMPRODUCT((Table2[[Start Date]:[Start Date]]&lt;=F$5)*(Table2[[Return Date]:[Return Date]]&gt;=F$5)*(Table2[[Last Name]:[Last Name]]=$A67)*(Table2[[Event]:[Event]]="Training")),"TRN",IF(SUMPRODUCT((Table2[[Start Date]:[Start Date]]&lt;=F$5)*(Table2[[Return Date]:[Return Date]]&gt;=F$5)*(Table2[[Last Name]:[Last Name]]=$A67)*(Table2[[Event]:[Event]]="PME")),"PME",IF(SUMPRODUCT((Table2[[Start Date]:[Start Date]]&lt;=F$5)*(Table2[[Return Date]:[Return Date]]&gt;=F$5)*(Table2[[Last Name]:[Last Name]]=$A67)*(Table2[[Event]:[Event]]="Leave")),"LV","")))))))),0)</f>
        <v>PME</v>
      </c>
      <c r="G67" s="28" t="str">
        <f>IF($A67&lt;&gt;"",IF(SUMPRODUCT((Table2[[Start Date]:[Start Date]]&lt;=G$5)*(Table2[[Return Date]:[Return Date]]&gt;=G$5)*(Table2[[Last Name]:[Last Name]]=$A67)*(Table2[[Event]:[Event]]="Deployed")),"DPLY",IF(SUMPRODUCT((Table2[[Start Date]:[Start Date]]&lt;=G$5)*(Table2[[Return Date]:[Return Date]]&gt;=G$5)*(Table2[[Last Name]:[Last Name]]=$A67)*(Table2[[Event]:[Event]]="TDY")),"TDY",IF(SUMPRODUCT((Table2[[Start Date]:[Start Date]]&lt;=G$5)*(Table2[[Return Date]:[Return Date]]&gt;=G$5)*(Table2[[Last Name]:[Last Name]]=$A67)*(Table2[[Event]:[Event]]="Quarters")),"QTRS",IF(SUMPRODUCT((Table2[[Start Date]:[Start Date]]&lt;=G$5)*(Table2[[Return Date]:[Return Date]]&gt;=G$5)*(Table2[[Last Name]:[Last Name]]=$A67)*(Table2[[Event]:[Event]]="Appt")),"APPT",IF(SUMPRODUCT((Table2[[Start Date]:[Start Date]]&lt;=G$5)*(Table2[[Return Date]:[Return Date]]&gt;=G$5)*(Table2[[Last Name]:[Last Name]]=$A67)*(Table2[[Event]:[Event]]="Bay Orderly")),"BO",IF(SUMPRODUCT((Table2[[Start Date]:[Start Date]]&lt;=G$5)*(Table2[[Return Date]:[Return Date]]&gt;=G$5)*(Table2[[Last Name]:[Last Name]]=$A67)*(Table2[[Event]:[Event]]="Training")),"TRN",IF(SUMPRODUCT((Table2[[Start Date]:[Start Date]]&lt;=G$5)*(Table2[[Return Date]:[Return Date]]&gt;=G$5)*(Table2[[Last Name]:[Last Name]]=$A67)*(Table2[[Event]:[Event]]="PME")),"PME",IF(SUMPRODUCT((Table2[[Start Date]:[Start Date]]&lt;=G$5)*(Table2[[Return Date]:[Return Date]]&gt;=G$5)*(Table2[[Last Name]:[Last Name]]=$A67)*(Table2[[Event]:[Event]]="Leave")),"LV","")))))))),0)</f>
        <v>PME</v>
      </c>
      <c r="H67" s="28" t="str">
        <f>IF($A67&lt;&gt;"",IF(SUMPRODUCT((Table2[[Start Date]:[Start Date]]&lt;=H$5)*(Table2[[Return Date]:[Return Date]]&gt;=H$5)*(Table2[[Last Name]:[Last Name]]=$A67)*(Table2[[Event]:[Event]]="Deployed")),"DPLY",IF(SUMPRODUCT((Table2[[Start Date]:[Start Date]]&lt;=H$5)*(Table2[[Return Date]:[Return Date]]&gt;=H$5)*(Table2[[Last Name]:[Last Name]]=$A67)*(Table2[[Event]:[Event]]="TDY")),"TDY",IF(SUMPRODUCT((Table2[[Start Date]:[Start Date]]&lt;=H$5)*(Table2[[Return Date]:[Return Date]]&gt;=H$5)*(Table2[[Last Name]:[Last Name]]=$A67)*(Table2[[Event]:[Event]]="Quarters")),"QTRS",IF(SUMPRODUCT((Table2[[Start Date]:[Start Date]]&lt;=H$5)*(Table2[[Return Date]:[Return Date]]&gt;=H$5)*(Table2[[Last Name]:[Last Name]]=$A67)*(Table2[[Event]:[Event]]="Appt")),"APPT",IF(SUMPRODUCT((Table2[[Start Date]:[Start Date]]&lt;=H$5)*(Table2[[Return Date]:[Return Date]]&gt;=H$5)*(Table2[[Last Name]:[Last Name]]=$A67)*(Table2[[Event]:[Event]]="Bay Orderly")),"BO",IF(SUMPRODUCT((Table2[[Start Date]:[Start Date]]&lt;=H$5)*(Table2[[Return Date]:[Return Date]]&gt;=H$5)*(Table2[[Last Name]:[Last Name]]=$A67)*(Table2[[Event]:[Event]]="Training")),"TRN",IF(SUMPRODUCT((Table2[[Start Date]:[Start Date]]&lt;=H$5)*(Table2[[Return Date]:[Return Date]]&gt;=H$5)*(Table2[[Last Name]:[Last Name]]=$A67)*(Table2[[Event]:[Event]]="PME")),"PME",IF(SUMPRODUCT((Table2[[Start Date]:[Start Date]]&lt;=H$5)*(Table2[[Return Date]:[Return Date]]&gt;=H$5)*(Table2[[Last Name]:[Last Name]]=$A67)*(Table2[[Event]:[Event]]="Leave")),"LV","")))))))),0)</f>
        <v>PME</v>
      </c>
      <c r="I67" s="28" t="str">
        <f>IF($A67&lt;&gt;"",IF(SUMPRODUCT((Table2[[Start Date]:[Start Date]]&lt;=I$5)*(Table2[[Return Date]:[Return Date]]&gt;=I$5)*(Table2[[Last Name]:[Last Name]]=$A67)*(Table2[[Event]:[Event]]="Deployed")),"DPLY",IF(SUMPRODUCT((Table2[[Start Date]:[Start Date]]&lt;=I$5)*(Table2[[Return Date]:[Return Date]]&gt;=I$5)*(Table2[[Last Name]:[Last Name]]=$A67)*(Table2[[Event]:[Event]]="TDY")),"TDY",IF(SUMPRODUCT((Table2[[Start Date]:[Start Date]]&lt;=I$5)*(Table2[[Return Date]:[Return Date]]&gt;=I$5)*(Table2[[Last Name]:[Last Name]]=$A67)*(Table2[[Event]:[Event]]="Quarters")),"QTRS",IF(SUMPRODUCT((Table2[[Start Date]:[Start Date]]&lt;=I$5)*(Table2[[Return Date]:[Return Date]]&gt;=I$5)*(Table2[[Last Name]:[Last Name]]=$A67)*(Table2[[Event]:[Event]]="Appt")),"APPT",IF(SUMPRODUCT((Table2[[Start Date]:[Start Date]]&lt;=I$5)*(Table2[[Return Date]:[Return Date]]&gt;=I$5)*(Table2[[Last Name]:[Last Name]]=$A67)*(Table2[[Event]:[Event]]="Bay Orderly")),"BO",IF(SUMPRODUCT((Table2[[Start Date]:[Start Date]]&lt;=I$5)*(Table2[[Return Date]:[Return Date]]&gt;=I$5)*(Table2[[Last Name]:[Last Name]]=$A67)*(Table2[[Event]:[Event]]="Training")),"TRN",IF(SUMPRODUCT((Table2[[Start Date]:[Start Date]]&lt;=I$5)*(Table2[[Return Date]:[Return Date]]&gt;=I$5)*(Table2[[Last Name]:[Last Name]]=$A67)*(Table2[[Event]:[Event]]="PME")),"PME",IF(SUMPRODUCT((Table2[[Start Date]:[Start Date]]&lt;=I$5)*(Table2[[Return Date]:[Return Date]]&gt;=I$5)*(Table2[[Last Name]:[Last Name]]=$A67)*(Table2[[Event]:[Event]]="Leave")),"LV","")))))))),0)</f>
        <v>PME</v>
      </c>
      <c r="J67" s="28" t="str">
        <f>IF($A67&lt;&gt;"",IF(SUMPRODUCT((Table2[[Start Date]:[Start Date]]&lt;=J$5)*(Table2[[Return Date]:[Return Date]]&gt;=J$5)*(Table2[[Last Name]:[Last Name]]=$A67)*(Table2[[Event]:[Event]]="Deployed")),"DPLY",IF(SUMPRODUCT((Table2[[Start Date]:[Start Date]]&lt;=J$5)*(Table2[[Return Date]:[Return Date]]&gt;=J$5)*(Table2[[Last Name]:[Last Name]]=$A67)*(Table2[[Event]:[Event]]="TDY")),"TDY",IF(SUMPRODUCT((Table2[[Start Date]:[Start Date]]&lt;=J$5)*(Table2[[Return Date]:[Return Date]]&gt;=J$5)*(Table2[[Last Name]:[Last Name]]=$A67)*(Table2[[Event]:[Event]]="Quarters")),"QTRS",IF(SUMPRODUCT((Table2[[Start Date]:[Start Date]]&lt;=J$5)*(Table2[[Return Date]:[Return Date]]&gt;=J$5)*(Table2[[Last Name]:[Last Name]]=$A67)*(Table2[[Event]:[Event]]="Appt")),"APPT",IF(SUMPRODUCT((Table2[[Start Date]:[Start Date]]&lt;=J$5)*(Table2[[Return Date]:[Return Date]]&gt;=J$5)*(Table2[[Last Name]:[Last Name]]=$A67)*(Table2[[Event]:[Event]]="Bay Orderly")),"BO",IF(SUMPRODUCT((Table2[[Start Date]:[Start Date]]&lt;=J$5)*(Table2[[Return Date]:[Return Date]]&gt;=J$5)*(Table2[[Last Name]:[Last Name]]=$A67)*(Table2[[Event]:[Event]]="Training")),"TRN",IF(SUMPRODUCT((Table2[[Start Date]:[Start Date]]&lt;=J$5)*(Table2[[Return Date]:[Return Date]]&gt;=J$5)*(Table2[[Last Name]:[Last Name]]=$A67)*(Table2[[Event]:[Event]]="PME")),"PME",IF(SUMPRODUCT((Table2[[Start Date]:[Start Date]]&lt;=J$5)*(Table2[[Return Date]:[Return Date]]&gt;=J$5)*(Table2[[Last Name]:[Last Name]]=$A67)*(Table2[[Event]:[Event]]="Leave")),"LV","")))))))),0)</f>
        <v>PME</v>
      </c>
      <c r="K67" s="28" t="str">
        <f>IF($A67&lt;&gt;"",IF(SUMPRODUCT((Table2[[Start Date]:[Start Date]]&lt;=K$5)*(Table2[[Return Date]:[Return Date]]&gt;=K$5)*(Table2[[Last Name]:[Last Name]]=$A67)*(Table2[[Event]:[Event]]="Deployed")),"DPLY",IF(SUMPRODUCT((Table2[[Start Date]:[Start Date]]&lt;=K$5)*(Table2[[Return Date]:[Return Date]]&gt;=K$5)*(Table2[[Last Name]:[Last Name]]=$A67)*(Table2[[Event]:[Event]]="TDY")),"TDY",IF(SUMPRODUCT((Table2[[Start Date]:[Start Date]]&lt;=K$5)*(Table2[[Return Date]:[Return Date]]&gt;=K$5)*(Table2[[Last Name]:[Last Name]]=$A67)*(Table2[[Event]:[Event]]="Quarters")),"QTRS",IF(SUMPRODUCT((Table2[[Start Date]:[Start Date]]&lt;=K$5)*(Table2[[Return Date]:[Return Date]]&gt;=K$5)*(Table2[[Last Name]:[Last Name]]=$A67)*(Table2[[Event]:[Event]]="Appt")),"APPT",IF(SUMPRODUCT((Table2[[Start Date]:[Start Date]]&lt;=K$5)*(Table2[[Return Date]:[Return Date]]&gt;=K$5)*(Table2[[Last Name]:[Last Name]]=$A67)*(Table2[[Event]:[Event]]="Bay Orderly")),"BO",IF(SUMPRODUCT((Table2[[Start Date]:[Start Date]]&lt;=K$5)*(Table2[[Return Date]:[Return Date]]&gt;=K$5)*(Table2[[Last Name]:[Last Name]]=$A67)*(Table2[[Event]:[Event]]="Training")),"TRN",IF(SUMPRODUCT((Table2[[Start Date]:[Start Date]]&lt;=K$5)*(Table2[[Return Date]:[Return Date]]&gt;=K$5)*(Table2[[Last Name]:[Last Name]]=$A67)*(Table2[[Event]:[Event]]="PME")),"PME",IF(SUMPRODUCT((Table2[[Start Date]:[Start Date]]&lt;=K$5)*(Table2[[Return Date]:[Return Date]]&gt;=K$5)*(Table2[[Last Name]:[Last Name]]=$A67)*(Table2[[Event]:[Event]]="Leave")),"LV","")))))))),0)</f>
        <v>PME</v>
      </c>
      <c r="L67" s="28" t="str">
        <f>IF($A67&lt;&gt;"",IF(SUMPRODUCT((Table2[[Start Date]:[Start Date]]&lt;=L$5)*(Table2[[Return Date]:[Return Date]]&gt;=L$5)*(Table2[[Last Name]:[Last Name]]=$A67)*(Table2[[Event]:[Event]]="Deployed")),"DPLY",IF(SUMPRODUCT((Table2[[Start Date]:[Start Date]]&lt;=L$5)*(Table2[[Return Date]:[Return Date]]&gt;=L$5)*(Table2[[Last Name]:[Last Name]]=$A67)*(Table2[[Event]:[Event]]="TDY")),"TDY",IF(SUMPRODUCT((Table2[[Start Date]:[Start Date]]&lt;=L$5)*(Table2[[Return Date]:[Return Date]]&gt;=L$5)*(Table2[[Last Name]:[Last Name]]=$A67)*(Table2[[Event]:[Event]]="Quarters")),"QTRS",IF(SUMPRODUCT((Table2[[Start Date]:[Start Date]]&lt;=L$5)*(Table2[[Return Date]:[Return Date]]&gt;=L$5)*(Table2[[Last Name]:[Last Name]]=$A67)*(Table2[[Event]:[Event]]="Appt")),"APPT",IF(SUMPRODUCT((Table2[[Start Date]:[Start Date]]&lt;=L$5)*(Table2[[Return Date]:[Return Date]]&gt;=L$5)*(Table2[[Last Name]:[Last Name]]=$A67)*(Table2[[Event]:[Event]]="Bay Orderly")),"BO",IF(SUMPRODUCT((Table2[[Start Date]:[Start Date]]&lt;=L$5)*(Table2[[Return Date]:[Return Date]]&gt;=L$5)*(Table2[[Last Name]:[Last Name]]=$A67)*(Table2[[Event]:[Event]]="Training")),"TRN",IF(SUMPRODUCT((Table2[[Start Date]:[Start Date]]&lt;=L$5)*(Table2[[Return Date]:[Return Date]]&gt;=L$5)*(Table2[[Last Name]:[Last Name]]=$A67)*(Table2[[Event]:[Event]]="PME")),"PME",IF(SUMPRODUCT((Table2[[Start Date]:[Start Date]]&lt;=L$5)*(Table2[[Return Date]:[Return Date]]&gt;=L$5)*(Table2[[Last Name]:[Last Name]]=$A67)*(Table2[[Event]:[Event]]="Leave")),"LV","")))))))),0)</f>
        <v>PME</v>
      </c>
      <c r="M67" s="28" t="str">
        <f>IF($A67&lt;&gt;"",IF(SUMPRODUCT((Table2[[Start Date]:[Start Date]]&lt;=M$5)*(Table2[[Return Date]:[Return Date]]&gt;=M$5)*(Table2[[Last Name]:[Last Name]]=$A67)*(Table2[[Event]:[Event]]="Deployed")),"DPLY",IF(SUMPRODUCT((Table2[[Start Date]:[Start Date]]&lt;=M$5)*(Table2[[Return Date]:[Return Date]]&gt;=M$5)*(Table2[[Last Name]:[Last Name]]=$A67)*(Table2[[Event]:[Event]]="TDY")),"TDY",IF(SUMPRODUCT((Table2[[Start Date]:[Start Date]]&lt;=M$5)*(Table2[[Return Date]:[Return Date]]&gt;=M$5)*(Table2[[Last Name]:[Last Name]]=$A67)*(Table2[[Event]:[Event]]="Quarters")),"QTRS",IF(SUMPRODUCT((Table2[[Start Date]:[Start Date]]&lt;=M$5)*(Table2[[Return Date]:[Return Date]]&gt;=M$5)*(Table2[[Last Name]:[Last Name]]=$A67)*(Table2[[Event]:[Event]]="Appt")),"APPT",IF(SUMPRODUCT((Table2[[Start Date]:[Start Date]]&lt;=M$5)*(Table2[[Return Date]:[Return Date]]&gt;=M$5)*(Table2[[Last Name]:[Last Name]]=$A67)*(Table2[[Event]:[Event]]="Bay Orderly")),"BO",IF(SUMPRODUCT((Table2[[Start Date]:[Start Date]]&lt;=M$5)*(Table2[[Return Date]:[Return Date]]&gt;=M$5)*(Table2[[Last Name]:[Last Name]]=$A67)*(Table2[[Event]:[Event]]="Training")),"TRN",IF(SUMPRODUCT((Table2[[Start Date]:[Start Date]]&lt;=M$5)*(Table2[[Return Date]:[Return Date]]&gt;=M$5)*(Table2[[Last Name]:[Last Name]]=$A67)*(Table2[[Event]:[Event]]="PME")),"PME",IF(SUMPRODUCT((Table2[[Start Date]:[Start Date]]&lt;=M$5)*(Table2[[Return Date]:[Return Date]]&gt;=M$5)*(Table2[[Last Name]:[Last Name]]=$A67)*(Table2[[Event]:[Event]]="Leave")),"LV","")))))))),0)</f>
        <v>PME</v>
      </c>
      <c r="N67" s="28" t="str">
        <f>IF($A67&lt;&gt;"",IF(SUMPRODUCT((Table2[[Start Date]:[Start Date]]&lt;=N$5)*(Table2[[Return Date]:[Return Date]]&gt;=N$5)*(Table2[[Last Name]:[Last Name]]=$A67)*(Table2[[Event]:[Event]]="Deployed")),"DPLY",IF(SUMPRODUCT((Table2[[Start Date]:[Start Date]]&lt;=N$5)*(Table2[[Return Date]:[Return Date]]&gt;=N$5)*(Table2[[Last Name]:[Last Name]]=$A67)*(Table2[[Event]:[Event]]="TDY")),"TDY",IF(SUMPRODUCT((Table2[[Start Date]:[Start Date]]&lt;=N$5)*(Table2[[Return Date]:[Return Date]]&gt;=N$5)*(Table2[[Last Name]:[Last Name]]=$A67)*(Table2[[Event]:[Event]]="Quarters")),"QTRS",IF(SUMPRODUCT((Table2[[Start Date]:[Start Date]]&lt;=N$5)*(Table2[[Return Date]:[Return Date]]&gt;=N$5)*(Table2[[Last Name]:[Last Name]]=$A67)*(Table2[[Event]:[Event]]="Appt")),"APPT",IF(SUMPRODUCT((Table2[[Start Date]:[Start Date]]&lt;=N$5)*(Table2[[Return Date]:[Return Date]]&gt;=N$5)*(Table2[[Last Name]:[Last Name]]=$A67)*(Table2[[Event]:[Event]]="Bay Orderly")),"BO",IF(SUMPRODUCT((Table2[[Start Date]:[Start Date]]&lt;=N$5)*(Table2[[Return Date]:[Return Date]]&gt;=N$5)*(Table2[[Last Name]:[Last Name]]=$A67)*(Table2[[Event]:[Event]]="Training")),"TRN",IF(SUMPRODUCT((Table2[[Start Date]:[Start Date]]&lt;=N$5)*(Table2[[Return Date]:[Return Date]]&gt;=N$5)*(Table2[[Last Name]:[Last Name]]=$A67)*(Table2[[Event]:[Event]]="PME")),"PME",IF(SUMPRODUCT((Table2[[Start Date]:[Start Date]]&lt;=N$5)*(Table2[[Return Date]:[Return Date]]&gt;=N$5)*(Table2[[Last Name]:[Last Name]]=$A67)*(Table2[[Event]:[Event]]="Leave")),"LV","")))))))),0)</f>
        <v>PME</v>
      </c>
      <c r="O67" s="28" t="str">
        <f>IF($A67&lt;&gt;"",IF(SUMPRODUCT((Table2[[Start Date]:[Start Date]]&lt;=O$5)*(Table2[[Return Date]:[Return Date]]&gt;=O$5)*(Table2[[Last Name]:[Last Name]]=$A67)*(Table2[[Event]:[Event]]="Deployed")),"DPLY",IF(SUMPRODUCT((Table2[[Start Date]:[Start Date]]&lt;=O$5)*(Table2[[Return Date]:[Return Date]]&gt;=O$5)*(Table2[[Last Name]:[Last Name]]=$A67)*(Table2[[Event]:[Event]]="TDY")),"TDY",IF(SUMPRODUCT((Table2[[Start Date]:[Start Date]]&lt;=O$5)*(Table2[[Return Date]:[Return Date]]&gt;=O$5)*(Table2[[Last Name]:[Last Name]]=$A67)*(Table2[[Event]:[Event]]="Quarters")),"QTRS",IF(SUMPRODUCT((Table2[[Start Date]:[Start Date]]&lt;=O$5)*(Table2[[Return Date]:[Return Date]]&gt;=O$5)*(Table2[[Last Name]:[Last Name]]=$A67)*(Table2[[Event]:[Event]]="Appt")),"APPT",IF(SUMPRODUCT((Table2[[Start Date]:[Start Date]]&lt;=O$5)*(Table2[[Return Date]:[Return Date]]&gt;=O$5)*(Table2[[Last Name]:[Last Name]]=$A67)*(Table2[[Event]:[Event]]="Bay Orderly")),"BO",IF(SUMPRODUCT((Table2[[Start Date]:[Start Date]]&lt;=O$5)*(Table2[[Return Date]:[Return Date]]&gt;=O$5)*(Table2[[Last Name]:[Last Name]]=$A67)*(Table2[[Event]:[Event]]="Training")),"TRN",IF(SUMPRODUCT((Table2[[Start Date]:[Start Date]]&lt;=O$5)*(Table2[[Return Date]:[Return Date]]&gt;=O$5)*(Table2[[Last Name]:[Last Name]]=$A67)*(Table2[[Event]:[Event]]="PME")),"PME",IF(SUMPRODUCT((Table2[[Start Date]:[Start Date]]&lt;=O$5)*(Table2[[Return Date]:[Return Date]]&gt;=O$5)*(Table2[[Last Name]:[Last Name]]=$A67)*(Table2[[Event]:[Event]]="Leave")),"LV","")))))))),0)</f>
        <v>PME</v>
      </c>
      <c r="P67" s="28" t="str">
        <f>IF($A67&lt;&gt;"",IF(SUMPRODUCT((Table2[[Start Date]:[Start Date]]&lt;=P$5)*(Table2[[Return Date]:[Return Date]]&gt;=P$5)*(Table2[[Last Name]:[Last Name]]=$A67)*(Table2[[Event]:[Event]]="Deployed")),"DPLY",IF(SUMPRODUCT((Table2[[Start Date]:[Start Date]]&lt;=P$5)*(Table2[[Return Date]:[Return Date]]&gt;=P$5)*(Table2[[Last Name]:[Last Name]]=$A67)*(Table2[[Event]:[Event]]="TDY")),"TDY",IF(SUMPRODUCT((Table2[[Start Date]:[Start Date]]&lt;=P$5)*(Table2[[Return Date]:[Return Date]]&gt;=P$5)*(Table2[[Last Name]:[Last Name]]=$A67)*(Table2[[Event]:[Event]]="Quarters")),"QTRS",IF(SUMPRODUCT((Table2[[Start Date]:[Start Date]]&lt;=P$5)*(Table2[[Return Date]:[Return Date]]&gt;=P$5)*(Table2[[Last Name]:[Last Name]]=$A67)*(Table2[[Event]:[Event]]="Appt")),"APPT",IF(SUMPRODUCT((Table2[[Start Date]:[Start Date]]&lt;=P$5)*(Table2[[Return Date]:[Return Date]]&gt;=P$5)*(Table2[[Last Name]:[Last Name]]=$A67)*(Table2[[Event]:[Event]]="Bay Orderly")),"BO",IF(SUMPRODUCT((Table2[[Start Date]:[Start Date]]&lt;=P$5)*(Table2[[Return Date]:[Return Date]]&gt;=P$5)*(Table2[[Last Name]:[Last Name]]=$A67)*(Table2[[Event]:[Event]]="Training")),"TRN",IF(SUMPRODUCT((Table2[[Start Date]:[Start Date]]&lt;=P$5)*(Table2[[Return Date]:[Return Date]]&gt;=P$5)*(Table2[[Last Name]:[Last Name]]=$A67)*(Table2[[Event]:[Event]]="PME")),"PME",IF(SUMPRODUCT((Table2[[Start Date]:[Start Date]]&lt;=P$5)*(Table2[[Return Date]:[Return Date]]&gt;=P$5)*(Table2[[Last Name]:[Last Name]]=$A67)*(Table2[[Event]:[Event]]="Leave")),"LV","")))))))),0)</f>
        <v>PME</v>
      </c>
      <c r="Q67" s="28" t="str">
        <f>IF($A67&lt;&gt;"",IF(SUMPRODUCT((Table2[[Start Date]:[Start Date]]&lt;=Q$5)*(Table2[[Return Date]:[Return Date]]&gt;=Q$5)*(Table2[[Last Name]:[Last Name]]=$A67)*(Table2[[Event]:[Event]]="Deployed")),"DPLY",IF(SUMPRODUCT((Table2[[Start Date]:[Start Date]]&lt;=Q$5)*(Table2[[Return Date]:[Return Date]]&gt;=Q$5)*(Table2[[Last Name]:[Last Name]]=$A67)*(Table2[[Event]:[Event]]="TDY")),"TDY",IF(SUMPRODUCT((Table2[[Start Date]:[Start Date]]&lt;=Q$5)*(Table2[[Return Date]:[Return Date]]&gt;=Q$5)*(Table2[[Last Name]:[Last Name]]=$A67)*(Table2[[Event]:[Event]]="Quarters")),"QTRS",IF(SUMPRODUCT((Table2[[Start Date]:[Start Date]]&lt;=Q$5)*(Table2[[Return Date]:[Return Date]]&gt;=Q$5)*(Table2[[Last Name]:[Last Name]]=$A67)*(Table2[[Event]:[Event]]="Appt")),"APPT",IF(SUMPRODUCT((Table2[[Start Date]:[Start Date]]&lt;=Q$5)*(Table2[[Return Date]:[Return Date]]&gt;=Q$5)*(Table2[[Last Name]:[Last Name]]=$A67)*(Table2[[Event]:[Event]]="Bay Orderly")),"BO",IF(SUMPRODUCT((Table2[[Start Date]:[Start Date]]&lt;=Q$5)*(Table2[[Return Date]:[Return Date]]&gt;=Q$5)*(Table2[[Last Name]:[Last Name]]=$A67)*(Table2[[Event]:[Event]]="Training")),"TRN",IF(SUMPRODUCT((Table2[[Start Date]:[Start Date]]&lt;=Q$5)*(Table2[[Return Date]:[Return Date]]&gt;=Q$5)*(Table2[[Last Name]:[Last Name]]=$A67)*(Table2[[Event]:[Event]]="PME")),"PME",IF(SUMPRODUCT((Table2[[Start Date]:[Start Date]]&lt;=Q$5)*(Table2[[Return Date]:[Return Date]]&gt;=Q$5)*(Table2[[Last Name]:[Last Name]]=$A67)*(Table2[[Event]:[Event]]="Leave")),"LV","")))))))),0)</f>
        <v>PME</v>
      </c>
      <c r="R67" s="28" t="str">
        <f>IF($A67&lt;&gt;"",IF(SUMPRODUCT((Table2[[Start Date]:[Start Date]]&lt;=R$5)*(Table2[[Return Date]:[Return Date]]&gt;=R$5)*(Table2[[Last Name]:[Last Name]]=$A67)*(Table2[[Event]:[Event]]="Deployed")),"DPLY",IF(SUMPRODUCT((Table2[[Start Date]:[Start Date]]&lt;=R$5)*(Table2[[Return Date]:[Return Date]]&gt;=R$5)*(Table2[[Last Name]:[Last Name]]=$A67)*(Table2[[Event]:[Event]]="TDY")),"TDY",IF(SUMPRODUCT((Table2[[Start Date]:[Start Date]]&lt;=R$5)*(Table2[[Return Date]:[Return Date]]&gt;=R$5)*(Table2[[Last Name]:[Last Name]]=$A67)*(Table2[[Event]:[Event]]="Quarters")),"QTRS",IF(SUMPRODUCT((Table2[[Start Date]:[Start Date]]&lt;=R$5)*(Table2[[Return Date]:[Return Date]]&gt;=R$5)*(Table2[[Last Name]:[Last Name]]=$A67)*(Table2[[Event]:[Event]]="Appt")),"APPT",IF(SUMPRODUCT((Table2[[Start Date]:[Start Date]]&lt;=R$5)*(Table2[[Return Date]:[Return Date]]&gt;=R$5)*(Table2[[Last Name]:[Last Name]]=$A67)*(Table2[[Event]:[Event]]="Bay Orderly")),"BO",IF(SUMPRODUCT((Table2[[Start Date]:[Start Date]]&lt;=R$5)*(Table2[[Return Date]:[Return Date]]&gt;=R$5)*(Table2[[Last Name]:[Last Name]]=$A67)*(Table2[[Event]:[Event]]="Training")),"TRN",IF(SUMPRODUCT((Table2[[Start Date]:[Start Date]]&lt;=R$5)*(Table2[[Return Date]:[Return Date]]&gt;=R$5)*(Table2[[Last Name]:[Last Name]]=$A67)*(Table2[[Event]:[Event]]="PME")),"PME",IF(SUMPRODUCT((Table2[[Start Date]:[Start Date]]&lt;=R$5)*(Table2[[Return Date]:[Return Date]]&gt;=R$5)*(Table2[[Last Name]:[Last Name]]=$A67)*(Table2[[Event]:[Event]]="Leave")),"LV","")))))))),0)</f>
        <v>PME</v>
      </c>
      <c r="S67" s="28" t="str">
        <f>IF($A67&lt;&gt;"",IF(SUMPRODUCT((Table2[[Start Date]:[Start Date]]&lt;=S$5)*(Table2[[Return Date]:[Return Date]]&gt;=S$5)*(Table2[[Last Name]:[Last Name]]=$A67)*(Table2[[Event]:[Event]]="Deployed")),"DPLY",IF(SUMPRODUCT((Table2[[Start Date]:[Start Date]]&lt;=S$5)*(Table2[[Return Date]:[Return Date]]&gt;=S$5)*(Table2[[Last Name]:[Last Name]]=$A67)*(Table2[[Event]:[Event]]="TDY")),"TDY",IF(SUMPRODUCT((Table2[[Start Date]:[Start Date]]&lt;=S$5)*(Table2[[Return Date]:[Return Date]]&gt;=S$5)*(Table2[[Last Name]:[Last Name]]=$A67)*(Table2[[Event]:[Event]]="Quarters")),"QTRS",IF(SUMPRODUCT((Table2[[Start Date]:[Start Date]]&lt;=S$5)*(Table2[[Return Date]:[Return Date]]&gt;=S$5)*(Table2[[Last Name]:[Last Name]]=$A67)*(Table2[[Event]:[Event]]="Appt")),"APPT",IF(SUMPRODUCT((Table2[[Start Date]:[Start Date]]&lt;=S$5)*(Table2[[Return Date]:[Return Date]]&gt;=S$5)*(Table2[[Last Name]:[Last Name]]=$A67)*(Table2[[Event]:[Event]]="Bay Orderly")),"BO",IF(SUMPRODUCT((Table2[[Start Date]:[Start Date]]&lt;=S$5)*(Table2[[Return Date]:[Return Date]]&gt;=S$5)*(Table2[[Last Name]:[Last Name]]=$A67)*(Table2[[Event]:[Event]]="Training")),"TRN",IF(SUMPRODUCT((Table2[[Start Date]:[Start Date]]&lt;=S$5)*(Table2[[Return Date]:[Return Date]]&gt;=S$5)*(Table2[[Last Name]:[Last Name]]=$A67)*(Table2[[Event]:[Event]]="PME")),"PME",IF(SUMPRODUCT((Table2[[Start Date]:[Start Date]]&lt;=S$5)*(Table2[[Return Date]:[Return Date]]&gt;=S$5)*(Table2[[Last Name]:[Last Name]]=$A67)*(Table2[[Event]:[Event]]="Leave")),"LV","")))))))),0)</f>
        <v>PME</v>
      </c>
      <c r="T67" s="28" t="str">
        <f>IF($A67&lt;&gt;"",IF(SUMPRODUCT((Table2[[Start Date]:[Start Date]]&lt;=T$5)*(Table2[[Return Date]:[Return Date]]&gt;=T$5)*(Table2[[Last Name]:[Last Name]]=$A67)*(Table2[[Event]:[Event]]="Deployed")),"DPLY",IF(SUMPRODUCT((Table2[[Start Date]:[Start Date]]&lt;=T$5)*(Table2[[Return Date]:[Return Date]]&gt;=T$5)*(Table2[[Last Name]:[Last Name]]=$A67)*(Table2[[Event]:[Event]]="TDY")),"TDY",IF(SUMPRODUCT((Table2[[Start Date]:[Start Date]]&lt;=T$5)*(Table2[[Return Date]:[Return Date]]&gt;=T$5)*(Table2[[Last Name]:[Last Name]]=$A67)*(Table2[[Event]:[Event]]="Quarters")),"QTRS",IF(SUMPRODUCT((Table2[[Start Date]:[Start Date]]&lt;=T$5)*(Table2[[Return Date]:[Return Date]]&gt;=T$5)*(Table2[[Last Name]:[Last Name]]=$A67)*(Table2[[Event]:[Event]]="Appt")),"APPT",IF(SUMPRODUCT((Table2[[Start Date]:[Start Date]]&lt;=T$5)*(Table2[[Return Date]:[Return Date]]&gt;=T$5)*(Table2[[Last Name]:[Last Name]]=$A67)*(Table2[[Event]:[Event]]="Bay Orderly")),"BO",IF(SUMPRODUCT((Table2[[Start Date]:[Start Date]]&lt;=T$5)*(Table2[[Return Date]:[Return Date]]&gt;=T$5)*(Table2[[Last Name]:[Last Name]]=$A67)*(Table2[[Event]:[Event]]="Training")),"TRN",IF(SUMPRODUCT((Table2[[Start Date]:[Start Date]]&lt;=T$5)*(Table2[[Return Date]:[Return Date]]&gt;=T$5)*(Table2[[Last Name]:[Last Name]]=$A67)*(Table2[[Event]:[Event]]="PME")),"PME",IF(SUMPRODUCT((Table2[[Start Date]:[Start Date]]&lt;=T$5)*(Table2[[Return Date]:[Return Date]]&gt;=T$5)*(Table2[[Last Name]:[Last Name]]=$A67)*(Table2[[Event]:[Event]]="Leave")),"LV","")))))))),0)</f>
        <v>PME</v>
      </c>
      <c r="U67" s="28" t="str">
        <f>IF($A67&lt;&gt;"",IF(SUMPRODUCT((Table2[[Start Date]:[Start Date]]&lt;=U$5)*(Table2[[Return Date]:[Return Date]]&gt;=U$5)*(Table2[[Last Name]:[Last Name]]=$A67)*(Table2[[Event]:[Event]]="Deployed")),"DPLY",IF(SUMPRODUCT((Table2[[Start Date]:[Start Date]]&lt;=U$5)*(Table2[[Return Date]:[Return Date]]&gt;=U$5)*(Table2[[Last Name]:[Last Name]]=$A67)*(Table2[[Event]:[Event]]="TDY")),"TDY",IF(SUMPRODUCT((Table2[[Start Date]:[Start Date]]&lt;=U$5)*(Table2[[Return Date]:[Return Date]]&gt;=U$5)*(Table2[[Last Name]:[Last Name]]=$A67)*(Table2[[Event]:[Event]]="Quarters")),"QTRS",IF(SUMPRODUCT((Table2[[Start Date]:[Start Date]]&lt;=U$5)*(Table2[[Return Date]:[Return Date]]&gt;=U$5)*(Table2[[Last Name]:[Last Name]]=$A67)*(Table2[[Event]:[Event]]="Appt")),"APPT",IF(SUMPRODUCT((Table2[[Start Date]:[Start Date]]&lt;=U$5)*(Table2[[Return Date]:[Return Date]]&gt;=U$5)*(Table2[[Last Name]:[Last Name]]=$A67)*(Table2[[Event]:[Event]]="Bay Orderly")),"BO",IF(SUMPRODUCT((Table2[[Start Date]:[Start Date]]&lt;=U$5)*(Table2[[Return Date]:[Return Date]]&gt;=U$5)*(Table2[[Last Name]:[Last Name]]=$A67)*(Table2[[Event]:[Event]]="Training")),"TRN",IF(SUMPRODUCT((Table2[[Start Date]:[Start Date]]&lt;=U$5)*(Table2[[Return Date]:[Return Date]]&gt;=U$5)*(Table2[[Last Name]:[Last Name]]=$A67)*(Table2[[Event]:[Event]]="PME")),"PME",IF(SUMPRODUCT((Table2[[Start Date]:[Start Date]]&lt;=U$5)*(Table2[[Return Date]:[Return Date]]&gt;=U$5)*(Table2[[Last Name]:[Last Name]]=$A67)*(Table2[[Event]:[Event]]="Leave")),"LV","")))))))),0)</f>
        <v>PME</v>
      </c>
      <c r="V67" s="28" t="str">
        <f>IF($A67&lt;&gt;"",IF(SUMPRODUCT((Table2[[Start Date]:[Start Date]]&lt;=V$5)*(Table2[[Return Date]:[Return Date]]&gt;=V$5)*(Table2[[Last Name]:[Last Name]]=$A67)*(Table2[[Event]:[Event]]="Deployed")),"DPLY",IF(SUMPRODUCT((Table2[[Start Date]:[Start Date]]&lt;=V$5)*(Table2[[Return Date]:[Return Date]]&gt;=V$5)*(Table2[[Last Name]:[Last Name]]=$A67)*(Table2[[Event]:[Event]]="TDY")),"TDY",IF(SUMPRODUCT((Table2[[Start Date]:[Start Date]]&lt;=V$5)*(Table2[[Return Date]:[Return Date]]&gt;=V$5)*(Table2[[Last Name]:[Last Name]]=$A67)*(Table2[[Event]:[Event]]="Quarters")),"QTRS",IF(SUMPRODUCT((Table2[[Start Date]:[Start Date]]&lt;=V$5)*(Table2[[Return Date]:[Return Date]]&gt;=V$5)*(Table2[[Last Name]:[Last Name]]=$A67)*(Table2[[Event]:[Event]]="Appt")),"APPT",IF(SUMPRODUCT((Table2[[Start Date]:[Start Date]]&lt;=V$5)*(Table2[[Return Date]:[Return Date]]&gt;=V$5)*(Table2[[Last Name]:[Last Name]]=$A67)*(Table2[[Event]:[Event]]="Bay Orderly")),"BO",IF(SUMPRODUCT((Table2[[Start Date]:[Start Date]]&lt;=V$5)*(Table2[[Return Date]:[Return Date]]&gt;=V$5)*(Table2[[Last Name]:[Last Name]]=$A67)*(Table2[[Event]:[Event]]="Training")),"TRN",IF(SUMPRODUCT((Table2[[Start Date]:[Start Date]]&lt;=V$5)*(Table2[[Return Date]:[Return Date]]&gt;=V$5)*(Table2[[Last Name]:[Last Name]]=$A67)*(Table2[[Event]:[Event]]="PME")),"PME",IF(SUMPRODUCT((Table2[[Start Date]:[Start Date]]&lt;=V$5)*(Table2[[Return Date]:[Return Date]]&gt;=V$5)*(Table2[[Last Name]:[Last Name]]=$A67)*(Table2[[Event]:[Event]]="Leave")),"LV","")))))))),0)</f>
        <v>PME</v>
      </c>
      <c r="W67" s="28" t="str">
        <f>IF($A67&lt;&gt;"",IF(SUMPRODUCT((Table2[[Start Date]:[Start Date]]&lt;=W$5)*(Table2[[Return Date]:[Return Date]]&gt;=W$5)*(Table2[[Last Name]:[Last Name]]=$A67)*(Table2[[Event]:[Event]]="Deployed")),"DPLY",IF(SUMPRODUCT((Table2[[Start Date]:[Start Date]]&lt;=W$5)*(Table2[[Return Date]:[Return Date]]&gt;=W$5)*(Table2[[Last Name]:[Last Name]]=$A67)*(Table2[[Event]:[Event]]="TDY")),"TDY",IF(SUMPRODUCT((Table2[[Start Date]:[Start Date]]&lt;=W$5)*(Table2[[Return Date]:[Return Date]]&gt;=W$5)*(Table2[[Last Name]:[Last Name]]=$A67)*(Table2[[Event]:[Event]]="Quarters")),"QTRS",IF(SUMPRODUCT((Table2[[Start Date]:[Start Date]]&lt;=W$5)*(Table2[[Return Date]:[Return Date]]&gt;=W$5)*(Table2[[Last Name]:[Last Name]]=$A67)*(Table2[[Event]:[Event]]="Appt")),"APPT",IF(SUMPRODUCT((Table2[[Start Date]:[Start Date]]&lt;=W$5)*(Table2[[Return Date]:[Return Date]]&gt;=W$5)*(Table2[[Last Name]:[Last Name]]=$A67)*(Table2[[Event]:[Event]]="Bay Orderly")),"BO",IF(SUMPRODUCT((Table2[[Start Date]:[Start Date]]&lt;=W$5)*(Table2[[Return Date]:[Return Date]]&gt;=W$5)*(Table2[[Last Name]:[Last Name]]=$A67)*(Table2[[Event]:[Event]]="Training")),"TRN",IF(SUMPRODUCT((Table2[[Start Date]:[Start Date]]&lt;=W$5)*(Table2[[Return Date]:[Return Date]]&gt;=W$5)*(Table2[[Last Name]:[Last Name]]=$A67)*(Table2[[Event]:[Event]]="PME")),"PME",IF(SUMPRODUCT((Table2[[Start Date]:[Start Date]]&lt;=W$5)*(Table2[[Return Date]:[Return Date]]&gt;=W$5)*(Table2[[Last Name]:[Last Name]]=$A67)*(Table2[[Event]:[Event]]="Leave")),"LV","")))))))),0)</f>
        <v>PME</v>
      </c>
      <c r="X67" s="28" t="str">
        <f>IF($A67&lt;&gt;"",IF(SUMPRODUCT((Table2[[Start Date]:[Start Date]]&lt;=X$5)*(Table2[[Return Date]:[Return Date]]&gt;=X$5)*(Table2[[Last Name]:[Last Name]]=$A67)*(Table2[[Event]:[Event]]="Deployed")),"DPLY",IF(SUMPRODUCT((Table2[[Start Date]:[Start Date]]&lt;=X$5)*(Table2[[Return Date]:[Return Date]]&gt;=X$5)*(Table2[[Last Name]:[Last Name]]=$A67)*(Table2[[Event]:[Event]]="TDY")),"TDY",IF(SUMPRODUCT((Table2[[Start Date]:[Start Date]]&lt;=X$5)*(Table2[[Return Date]:[Return Date]]&gt;=X$5)*(Table2[[Last Name]:[Last Name]]=$A67)*(Table2[[Event]:[Event]]="Quarters")),"QTRS",IF(SUMPRODUCT((Table2[[Start Date]:[Start Date]]&lt;=X$5)*(Table2[[Return Date]:[Return Date]]&gt;=X$5)*(Table2[[Last Name]:[Last Name]]=$A67)*(Table2[[Event]:[Event]]="Appt")),"APPT",IF(SUMPRODUCT((Table2[[Start Date]:[Start Date]]&lt;=X$5)*(Table2[[Return Date]:[Return Date]]&gt;=X$5)*(Table2[[Last Name]:[Last Name]]=$A67)*(Table2[[Event]:[Event]]="Bay Orderly")),"BO",IF(SUMPRODUCT((Table2[[Start Date]:[Start Date]]&lt;=X$5)*(Table2[[Return Date]:[Return Date]]&gt;=X$5)*(Table2[[Last Name]:[Last Name]]=$A67)*(Table2[[Event]:[Event]]="Training")),"TRN",IF(SUMPRODUCT((Table2[[Start Date]:[Start Date]]&lt;=X$5)*(Table2[[Return Date]:[Return Date]]&gt;=X$5)*(Table2[[Last Name]:[Last Name]]=$A67)*(Table2[[Event]:[Event]]="PME")),"PME",IF(SUMPRODUCT((Table2[[Start Date]:[Start Date]]&lt;=X$5)*(Table2[[Return Date]:[Return Date]]&gt;=X$5)*(Table2[[Last Name]:[Last Name]]=$A67)*(Table2[[Event]:[Event]]="Leave")),"LV","")))))))),0)</f>
        <v>PME</v>
      </c>
      <c r="Y67" s="28" t="str">
        <f>IF($A67&lt;&gt;"",IF(SUMPRODUCT((Table2[[Start Date]:[Start Date]]&lt;=Y$5)*(Table2[[Return Date]:[Return Date]]&gt;=Y$5)*(Table2[[Last Name]:[Last Name]]=$A67)*(Table2[[Event]:[Event]]="Deployed")),"DPLY",IF(SUMPRODUCT((Table2[[Start Date]:[Start Date]]&lt;=Y$5)*(Table2[[Return Date]:[Return Date]]&gt;=Y$5)*(Table2[[Last Name]:[Last Name]]=$A67)*(Table2[[Event]:[Event]]="TDY")),"TDY",IF(SUMPRODUCT((Table2[[Start Date]:[Start Date]]&lt;=Y$5)*(Table2[[Return Date]:[Return Date]]&gt;=Y$5)*(Table2[[Last Name]:[Last Name]]=$A67)*(Table2[[Event]:[Event]]="Quarters")),"QTRS",IF(SUMPRODUCT((Table2[[Start Date]:[Start Date]]&lt;=Y$5)*(Table2[[Return Date]:[Return Date]]&gt;=Y$5)*(Table2[[Last Name]:[Last Name]]=$A67)*(Table2[[Event]:[Event]]="Appt")),"APPT",IF(SUMPRODUCT((Table2[[Start Date]:[Start Date]]&lt;=Y$5)*(Table2[[Return Date]:[Return Date]]&gt;=Y$5)*(Table2[[Last Name]:[Last Name]]=$A67)*(Table2[[Event]:[Event]]="Bay Orderly")),"BO",IF(SUMPRODUCT((Table2[[Start Date]:[Start Date]]&lt;=Y$5)*(Table2[[Return Date]:[Return Date]]&gt;=Y$5)*(Table2[[Last Name]:[Last Name]]=$A67)*(Table2[[Event]:[Event]]="Training")),"TRN",IF(SUMPRODUCT((Table2[[Start Date]:[Start Date]]&lt;=Y$5)*(Table2[[Return Date]:[Return Date]]&gt;=Y$5)*(Table2[[Last Name]:[Last Name]]=$A67)*(Table2[[Event]:[Event]]="PME")),"PME",IF(SUMPRODUCT((Table2[[Start Date]:[Start Date]]&lt;=Y$5)*(Table2[[Return Date]:[Return Date]]&gt;=Y$5)*(Table2[[Last Name]:[Last Name]]=$A67)*(Table2[[Event]:[Event]]="Leave")),"LV","")))))))),0)</f>
        <v>PME</v>
      </c>
      <c r="Z67" s="28" t="str">
        <f>IF($A67&lt;&gt;"",IF(SUMPRODUCT((Table2[[Start Date]:[Start Date]]&lt;=Z$5)*(Table2[[Return Date]:[Return Date]]&gt;=Z$5)*(Table2[[Last Name]:[Last Name]]=$A67)*(Table2[[Event]:[Event]]="Deployed")),"DPLY",IF(SUMPRODUCT((Table2[[Start Date]:[Start Date]]&lt;=Z$5)*(Table2[[Return Date]:[Return Date]]&gt;=Z$5)*(Table2[[Last Name]:[Last Name]]=$A67)*(Table2[[Event]:[Event]]="TDY")),"TDY",IF(SUMPRODUCT((Table2[[Start Date]:[Start Date]]&lt;=Z$5)*(Table2[[Return Date]:[Return Date]]&gt;=Z$5)*(Table2[[Last Name]:[Last Name]]=$A67)*(Table2[[Event]:[Event]]="Quarters")),"QTRS",IF(SUMPRODUCT((Table2[[Start Date]:[Start Date]]&lt;=Z$5)*(Table2[[Return Date]:[Return Date]]&gt;=Z$5)*(Table2[[Last Name]:[Last Name]]=$A67)*(Table2[[Event]:[Event]]="Appt")),"APPT",IF(SUMPRODUCT((Table2[[Start Date]:[Start Date]]&lt;=Z$5)*(Table2[[Return Date]:[Return Date]]&gt;=Z$5)*(Table2[[Last Name]:[Last Name]]=$A67)*(Table2[[Event]:[Event]]="Bay Orderly")),"BO",IF(SUMPRODUCT((Table2[[Start Date]:[Start Date]]&lt;=Z$5)*(Table2[[Return Date]:[Return Date]]&gt;=Z$5)*(Table2[[Last Name]:[Last Name]]=$A67)*(Table2[[Event]:[Event]]="Training")),"TRN",IF(SUMPRODUCT((Table2[[Start Date]:[Start Date]]&lt;=Z$5)*(Table2[[Return Date]:[Return Date]]&gt;=Z$5)*(Table2[[Last Name]:[Last Name]]=$A67)*(Table2[[Event]:[Event]]="PME")),"PME",IF(SUMPRODUCT((Table2[[Start Date]:[Start Date]]&lt;=Z$5)*(Table2[[Return Date]:[Return Date]]&gt;=Z$5)*(Table2[[Last Name]:[Last Name]]=$A67)*(Table2[[Event]:[Event]]="Leave")),"LV","")))))))),0)</f>
        <v>PME</v>
      </c>
      <c r="AA67" s="28" t="str">
        <f>IF($A67&lt;&gt;"",IF(SUMPRODUCT((Table2[[Start Date]:[Start Date]]&lt;=AA$5)*(Table2[[Return Date]:[Return Date]]&gt;=AA$5)*(Table2[[Last Name]:[Last Name]]=$A67)*(Table2[[Event]:[Event]]="Deployed")),"DPLY",IF(SUMPRODUCT((Table2[[Start Date]:[Start Date]]&lt;=AA$5)*(Table2[[Return Date]:[Return Date]]&gt;=AA$5)*(Table2[[Last Name]:[Last Name]]=$A67)*(Table2[[Event]:[Event]]="TDY")),"TDY",IF(SUMPRODUCT((Table2[[Start Date]:[Start Date]]&lt;=AA$5)*(Table2[[Return Date]:[Return Date]]&gt;=AA$5)*(Table2[[Last Name]:[Last Name]]=$A67)*(Table2[[Event]:[Event]]="Quarters")),"QTRS",IF(SUMPRODUCT((Table2[[Start Date]:[Start Date]]&lt;=AA$5)*(Table2[[Return Date]:[Return Date]]&gt;=AA$5)*(Table2[[Last Name]:[Last Name]]=$A67)*(Table2[[Event]:[Event]]="Appt")),"APPT",IF(SUMPRODUCT((Table2[[Start Date]:[Start Date]]&lt;=AA$5)*(Table2[[Return Date]:[Return Date]]&gt;=AA$5)*(Table2[[Last Name]:[Last Name]]=$A67)*(Table2[[Event]:[Event]]="Bay Orderly")),"BO",IF(SUMPRODUCT((Table2[[Start Date]:[Start Date]]&lt;=AA$5)*(Table2[[Return Date]:[Return Date]]&gt;=AA$5)*(Table2[[Last Name]:[Last Name]]=$A67)*(Table2[[Event]:[Event]]="Training")),"TRN",IF(SUMPRODUCT((Table2[[Start Date]:[Start Date]]&lt;=AA$5)*(Table2[[Return Date]:[Return Date]]&gt;=AA$5)*(Table2[[Last Name]:[Last Name]]=$A67)*(Table2[[Event]:[Event]]="PME")),"PME",IF(SUMPRODUCT((Table2[[Start Date]:[Start Date]]&lt;=AA$5)*(Table2[[Return Date]:[Return Date]]&gt;=AA$5)*(Table2[[Last Name]:[Last Name]]=$A67)*(Table2[[Event]:[Event]]="Leave")),"LV","")))))))),0)</f>
        <v>PME</v>
      </c>
      <c r="AB67" s="28" t="str">
        <f>IF($A67&lt;&gt;"",IF(SUMPRODUCT((Table2[[Start Date]:[Start Date]]&lt;=AB$5)*(Table2[[Return Date]:[Return Date]]&gt;=AB$5)*(Table2[[Last Name]:[Last Name]]=$A67)*(Table2[[Event]:[Event]]="Deployed")),"DPLY",IF(SUMPRODUCT((Table2[[Start Date]:[Start Date]]&lt;=AB$5)*(Table2[[Return Date]:[Return Date]]&gt;=AB$5)*(Table2[[Last Name]:[Last Name]]=$A67)*(Table2[[Event]:[Event]]="TDY")),"TDY",IF(SUMPRODUCT((Table2[[Start Date]:[Start Date]]&lt;=AB$5)*(Table2[[Return Date]:[Return Date]]&gt;=AB$5)*(Table2[[Last Name]:[Last Name]]=$A67)*(Table2[[Event]:[Event]]="Quarters")),"QTRS",IF(SUMPRODUCT((Table2[[Start Date]:[Start Date]]&lt;=AB$5)*(Table2[[Return Date]:[Return Date]]&gt;=AB$5)*(Table2[[Last Name]:[Last Name]]=$A67)*(Table2[[Event]:[Event]]="Appt")),"APPT",IF(SUMPRODUCT((Table2[[Start Date]:[Start Date]]&lt;=AB$5)*(Table2[[Return Date]:[Return Date]]&gt;=AB$5)*(Table2[[Last Name]:[Last Name]]=$A67)*(Table2[[Event]:[Event]]="Bay Orderly")),"BO",IF(SUMPRODUCT((Table2[[Start Date]:[Start Date]]&lt;=AB$5)*(Table2[[Return Date]:[Return Date]]&gt;=AB$5)*(Table2[[Last Name]:[Last Name]]=$A67)*(Table2[[Event]:[Event]]="Training")),"TRN",IF(SUMPRODUCT((Table2[[Start Date]:[Start Date]]&lt;=AB$5)*(Table2[[Return Date]:[Return Date]]&gt;=AB$5)*(Table2[[Last Name]:[Last Name]]=$A67)*(Table2[[Event]:[Event]]="PME")),"PME",IF(SUMPRODUCT((Table2[[Start Date]:[Start Date]]&lt;=AB$5)*(Table2[[Return Date]:[Return Date]]&gt;=AB$5)*(Table2[[Last Name]:[Last Name]]=$A67)*(Table2[[Event]:[Event]]="Leave")),"LV","")))))))),0)</f>
        <v>PME</v>
      </c>
      <c r="AC67" s="28" t="str">
        <f>IF($A67&lt;&gt;"",IF(SUMPRODUCT((Table2[[Start Date]:[Start Date]]&lt;=AC$5)*(Table2[[Return Date]:[Return Date]]&gt;=AC$5)*(Table2[[Last Name]:[Last Name]]=$A67)*(Table2[[Event]:[Event]]="Deployed")),"DPLY",IF(SUMPRODUCT((Table2[[Start Date]:[Start Date]]&lt;=AC$5)*(Table2[[Return Date]:[Return Date]]&gt;=AC$5)*(Table2[[Last Name]:[Last Name]]=$A67)*(Table2[[Event]:[Event]]="TDY")),"TDY",IF(SUMPRODUCT((Table2[[Start Date]:[Start Date]]&lt;=AC$5)*(Table2[[Return Date]:[Return Date]]&gt;=AC$5)*(Table2[[Last Name]:[Last Name]]=$A67)*(Table2[[Event]:[Event]]="Quarters")),"QTRS",IF(SUMPRODUCT((Table2[[Start Date]:[Start Date]]&lt;=AC$5)*(Table2[[Return Date]:[Return Date]]&gt;=AC$5)*(Table2[[Last Name]:[Last Name]]=$A67)*(Table2[[Event]:[Event]]="Appt")),"APPT",IF(SUMPRODUCT((Table2[[Start Date]:[Start Date]]&lt;=AC$5)*(Table2[[Return Date]:[Return Date]]&gt;=AC$5)*(Table2[[Last Name]:[Last Name]]=$A67)*(Table2[[Event]:[Event]]="Bay Orderly")),"BO",IF(SUMPRODUCT((Table2[[Start Date]:[Start Date]]&lt;=AC$5)*(Table2[[Return Date]:[Return Date]]&gt;=AC$5)*(Table2[[Last Name]:[Last Name]]=$A67)*(Table2[[Event]:[Event]]="Training")),"TRN",IF(SUMPRODUCT((Table2[[Start Date]:[Start Date]]&lt;=AC$5)*(Table2[[Return Date]:[Return Date]]&gt;=AC$5)*(Table2[[Last Name]:[Last Name]]=$A67)*(Table2[[Event]:[Event]]="PME")),"PME",IF(SUMPRODUCT((Table2[[Start Date]:[Start Date]]&lt;=AC$5)*(Table2[[Return Date]:[Return Date]]&gt;=AC$5)*(Table2[[Last Name]:[Last Name]]=$A67)*(Table2[[Event]:[Event]]="Leave")),"LV","")))))))),0)</f>
        <v>PME</v>
      </c>
      <c r="AD67" s="28" t="str">
        <f>IF($A67&lt;&gt;"",IF(SUMPRODUCT((Table2[[Start Date]:[Start Date]]&lt;=AD$5)*(Table2[[Return Date]:[Return Date]]&gt;=AD$5)*(Table2[[Last Name]:[Last Name]]=$A67)*(Table2[[Event]:[Event]]="Deployed")),"DPLY",IF(SUMPRODUCT((Table2[[Start Date]:[Start Date]]&lt;=AD$5)*(Table2[[Return Date]:[Return Date]]&gt;=AD$5)*(Table2[[Last Name]:[Last Name]]=$A67)*(Table2[[Event]:[Event]]="TDY")),"TDY",IF(SUMPRODUCT((Table2[[Start Date]:[Start Date]]&lt;=AD$5)*(Table2[[Return Date]:[Return Date]]&gt;=AD$5)*(Table2[[Last Name]:[Last Name]]=$A67)*(Table2[[Event]:[Event]]="Quarters")),"QTRS",IF(SUMPRODUCT((Table2[[Start Date]:[Start Date]]&lt;=AD$5)*(Table2[[Return Date]:[Return Date]]&gt;=AD$5)*(Table2[[Last Name]:[Last Name]]=$A67)*(Table2[[Event]:[Event]]="Appt")),"APPT",IF(SUMPRODUCT((Table2[[Start Date]:[Start Date]]&lt;=AD$5)*(Table2[[Return Date]:[Return Date]]&gt;=AD$5)*(Table2[[Last Name]:[Last Name]]=$A67)*(Table2[[Event]:[Event]]="Bay Orderly")),"BO",IF(SUMPRODUCT((Table2[[Start Date]:[Start Date]]&lt;=AD$5)*(Table2[[Return Date]:[Return Date]]&gt;=AD$5)*(Table2[[Last Name]:[Last Name]]=$A67)*(Table2[[Event]:[Event]]="Training")),"TRN",IF(SUMPRODUCT((Table2[[Start Date]:[Start Date]]&lt;=AD$5)*(Table2[[Return Date]:[Return Date]]&gt;=AD$5)*(Table2[[Last Name]:[Last Name]]=$A67)*(Table2[[Event]:[Event]]="PME")),"PME",IF(SUMPRODUCT((Table2[[Start Date]:[Start Date]]&lt;=AD$5)*(Table2[[Return Date]:[Return Date]]&gt;=AD$5)*(Table2[[Last Name]:[Last Name]]=$A67)*(Table2[[Event]:[Event]]="Leave")),"LV","")))))))),0)</f>
        <v>PME</v>
      </c>
      <c r="AE67" s="28" t="str">
        <f>IF($A67&lt;&gt;"",IF(SUMPRODUCT((Table2[[Start Date]:[Start Date]]&lt;=AE$5)*(Table2[[Return Date]:[Return Date]]&gt;=AE$5)*(Table2[[Last Name]:[Last Name]]=$A67)*(Table2[[Event]:[Event]]="Deployed")),"DPLY",IF(SUMPRODUCT((Table2[[Start Date]:[Start Date]]&lt;=AE$5)*(Table2[[Return Date]:[Return Date]]&gt;=AE$5)*(Table2[[Last Name]:[Last Name]]=$A67)*(Table2[[Event]:[Event]]="TDY")),"TDY",IF(SUMPRODUCT((Table2[[Start Date]:[Start Date]]&lt;=AE$5)*(Table2[[Return Date]:[Return Date]]&gt;=AE$5)*(Table2[[Last Name]:[Last Name]]=$A67)*(Table2[[Event]:[Event]]="Quarters")),"QTRS",IF(SUMPRODUCT((Table2[[Start Date]:[Start Date]]&lt;=AE$5)*(Table2[[Return Date]:[Return Date]]&gt;=AE$5)*(Table2[[Last Name]:[Last Name]]=$A67)*(Table2[[Event]:[Event]]="Appt")),"APPT",IF(SUMPRODUCT((Table2[[Start Date]:[Start Date]]&lt;=AE$5)*(Table2[[Return Date]:[Return Date]]&gt;=AE$5)*(Table2[[Last Name]:[Last Name]]=$A67)*(Table2[[Event]:[Event]]="Bay Orderly")),"BO",IF(SUMPRODUCT((Table2[[Start Date]:[Start Date]]&lt;=AE$5)*(Table2[[Return Date]:[Return Date]]&gt;=AE$5)*(Table2[[Last Name]:[Last Name]]=$A67)*(Table2[[Event]:[Event]]="Training")),"TRN",IF(SUMPRODUCT((Table2[[Start Date]:[Start Date]]&lt;=AE$5)*(Table2[[Return Date]:[Return Date]]&gt;=AE$5)*(Table2[[Last Name]:[Last Name]]=$A67)*(Table2[[Event]:[Event]]="PME")),"PME",IF(SUMPRODUCT((Table2[[Start Date]:[Start Date]]&lt;=AE$5)*(Table2[[Return Date]:[Return Date]]&gt;=AE$5)*(Table2[[Last Name]:[Last Name]]=$A67)*(Table2[[Event]:[Event]]="Leave")),"LV","")))))))),0)</f>
        <v>PME</v>
      </c>
      <c r="AF67" s="28" t="str">
        <f>IF($A67&lt;&gt;"",IF(SUMPRODUCT((Table2[[Start Date]:[Start Date]]&lt;=AF$5)*(Table2[[Return Date]:[Return Date]]&gt;=AF$5)*(Table2[[Last Name]:[Last Name]]=$A67)*(Table2[[Event]:[Event]]="Deployed")),"DPLY",IF(SUMPRODUCT((Table2[[Start Date]:[Start Date]]&lt;=AF$5)*(Table2[[Return Date]:[Return Date]]&gt;=AF$5)*(Table2[[Last Name]:[Last Name]]=$A67)*(Table2[[Event]:[Event]]="TDY")),"TDY",IF(SUMPRODUCT((Table2[[Start Date]:[Start Date]]&lt;=AF$5)*(Table2[[Return Date]:[Return Date]]&gt;=AF$5)*(Table2[[Last Name]:[Last Name]]=$A67)*(Table2[[Event]:[Event]]="Quarters")),"QTRS",IF(SUMPRODUCT((Table2[[Start Date]:[Start Date]]&lt;=AF$5)*(Table2[[Return Date]:[Return Date]]&gt;=AF$5)*(Table2[[Last Name]:[Last Name]]=$A67)*(Table2[[Event]:[Event]]="Appt")),"APPT",IF(SUMPRODUCT((Table2[[Start Date]:[Start Date]]&lt;=AF$5)*(Table2[[Return Date]:[Return Date]]&gt;=AF$5)*(Table2[[Last Name]:[Last Name]]=$A67)*(Table2[[Event]:[Event]]="Bay Orderly")),"BO",IF(SUMPRODUCT((Table2[[Start Date]:[Start Date]]&lt;=AF$5)*(Table2[[Return Date]:[Return Date]]&gt;=AF$5)*(Table2[[Last Name]:[Last Name]]=$A67)*(Table2[[Event]:[Event]]="Training")),"TRN",IF(SUMPRODUCT((Table2[[Start Date]:[Start Date]]&lt;=AF$5)*(Table2[[Return Date]:[Return Date]]&gt;=AF$5)*(Table2[[Last Name]:[Last Name]]=$A67)*(Table2[[Event]:[Event]]="PME")),"PME",IF(SUMPRODUCT((Table2[[Start Date]:[Start Date]]&lt;=AF$5)*(Table2[[Return Date]:[Return Date]]&gt;=AF$5)*(Table2[[Last Name]:[Last Name]]=$A67)*(Table2[[Event]:[Event]]="Leave")),"LV","")))))))),0)</f>
        <v>PME</v>
      </c>
      <c r="AG67" s="28" t="str">
        <f>IF($A67&lt;&gt;"",IF(SUMPRODUCT((Table2[[Start Date]:[Start Date]]&lt;=AG$5)*(Table2[[Return Date]:[Return Date]]&gt;=AG$5)*(Table2[[Last Name]:[Last Name]]=$A67)*(Table2[[Event]:[Event]]="Deployed")),"DPLY",IF(SUMPRODUCT((Table2[[Start Date]:[Start Date]]&lt;=AG$5)*(Table2[[Return Date]:[Return Date]]&gt;=AG$5)*(Table2[[Last Name]:[Last Name]]=$A67)*(Table2[[Event]:[Event]]="TDY")),"TDY",IF(SUMPRODUCT((Table2[[Start Date]:[Start Date]]&lt;=AG$5)*(Table2[[Return Date]:[Return Date]]&gt;=AG$5)*(Table2[[Last Name]:[Last Name]]=$A67)*(Table2[[Event]:[Event]]="Quarters")),"QTRS",IF(SUMPRODUCT((Table2[[Start Date]:[Start Date]]&lt;=AG$5)*(Table2[[Return Date]:[Return Date]]&gt;=AG$5)*(Table2[[Last Name]:[Last Name]]=$A67)*(Table2[[Event]:[Event]]="Appt")),"APPT",IF(SUMPRODUCT((Table2[[Start Date]:[Start Date]]&lt;=AG$5)*(Table2[[Return Date]:[Return Date]]&gt;=AG$5)*(Table2[[Last Name]:[Last Name]]=$A67)*(Table2[[Event]:[Event]]="Bay Orderly")),"BO",IF(SUMPRODUCT((Table2[[Start Date]:[Start Date]]&lt;=AG$5)*(Table2[[Return Date]:[Return Date]]&gt;=AG$5)*(Table2[[Last Name]:[Last Name]]=$A67)*(Table2[[Event]:[Event]]="Training")),"TRN",IF(SUMPRODUCT((Table2[[Start Date]:[Start Date]]&lt;=AG$5)*(Table2[[Return Date]:[Return Date]]&gt;=AG$5)*(Table2[[Last Name]:[Last Name]]=$A67)*(Table2[[Event]:[Event]]="PME")),"PME",IF(SUMPRODUCT((Table2[[Start Date]:[Start Date]]&lt;=AG$5)*(Table2[[Return Date]:[Return Date]]&gt;=AG$5)*(Table2[[Last Name]:[Last Name]]=$A67)*(Table2[[Event]:[Event]]="Leave")),"LV","")))))))),0)</f>
        <v/>
      </c>
      <c r="AH67" s="28" t="str">
        <f>IF($A67&lt;&gt;"",IF(SUMPRODUCT((Table2[[Start Date]:[Start Date]]&lt;=AH$5)*(Table2[[Return Date]:[Return Date]]&gt;=AH$5)*(Table2[[Last Name]:[Last Name]]=$A67)*(Table2[[Event]:[Event]]="Deployed")),"DPLY",IF(SUMPRODUCT((Table2[[Start Date]:[Start Date]]&lt;=AH$5)*(Table2[[Return Date]:[Return Date]]&gt;=AH$5)*(Table2[[Last Name]:[Last Name]]=$A67)*(Table2[[Event]:[Event]]="TDY")),"TDY",IF(SUMPRODUCT((Table2[[Start Date]:[Start Date]]&lt;=AH$5)*(Table2[[Return Date]:[Return Date]]&gt;=AH$5)*(Table2[[Last Name]:[Last Name]]=$A67)*(Table2[[Event]:[Event]]="Quarters")),"QTRS",IF(SUMPRODUCT((Table2[[Start Date]:[Start Date]]&lt;=AH$5)*(Table2[[Return Date]:[Return Date]]&gt;=AH$5)*(Table2[[Last Name]:[Last Name]]=$A67)*(Table2[[Event]:[Event]]="Appt")),"APPT",IF(SUMPRODUCT((Table2[[Start Date]:[Start Date]]&lt;=AH$5)*(Table2[[Return Date]:[Return Date]]&gt;=AH$5)*(Table2[[Last Name]:[Last Name]]=$A67)*(Table2[[Event]:[Event]]="Bay Orderly")),"BO",IF(SUMPRODUCT((Table2[[Start Date]:[Start Date]]&lt;=AH$5)*(Table2[[Return Date]:[Return Date]]&gt;=AH$5)*(Table2[[Last Name]:[Last Name]]=$A67)*(Table2[[Event]:[Event]]="Training")),"TRN",IF(SUMPRODUCT((Table2[[Start Date]:[Start Date]]&lt;=AH$5)*(Table2[[Return Date]:[Return Date]]&gt;=AH$5)*(Table2[[Last Name]:[Last Name]]=$A67)*(Table2[[Event]:[Event]]="PME")),"PME",IF(SUMPRODUCT((Table2[[Start Date]:[Start Date]]&lt;=AH$5)*(Table2[[Return Date]:[Return Date]]&gt;=AH$5)*(Table2[[Last Name]:[Last Name]]=$A67)*(Table2[[Event]:[Event]]="Leave")),"LV","")))))))),0)</f>
        <v/>
      </c>
      <c r="AI67" s="61" t="str">
        <f>IF($A67&lt;&gt;"",IF(SUMPRODUCT((Table2[[Start Date]:[Start Date]]&lt;=AI$5)*(Table2[[Return Date]:[Return Date]]&gt;=AI$5)*(Table2[[Last Name]:[Last Name]]=$A67)*(Table2[[Event]:[Event]]="Deployed")),"DPLY",IF(SUMPRODUCT((Table2[[Start Date]:[Start Date]]&lt;=AI$5)*(Table2[[Return Date]:[Return Date]]&gt;=AI$5)*(Table2[[Last Name]:[Last Name]]=$A67)*(Table2[[Event]:[Event]]="TDY")),"TDY",IF(SUMPRODUCT((Table2[[Start Date]:[Start Date]]&lt;=AI$5)*(Table2[[Return Date]:[Return Date]]&gt;=AI$5)*(Table2[[Last Name]:[Last Name]]=$A67)*(Table2[[Event]:[Event]]="Quarters")),"QTRS",IF(SUMPRODUCT((Table2[[Start Date]:[Start Date]]&lt;=AI$5)*(Table2[[Return Date]:[Return Date]]&gt;=AI$5)*(Table2[[Last Name]:[Last Name]]=$A67)*(Table2[[Event]:[Event]]="Appt")),"APPT",IF(SUMPRODUCT((Table2[[Start Date]:[Start Date]]&lt;=AI$5)*(Table2[[Return Date]:[Return Date]]&gt;=AI$5)*(Table2[[Last Name]:[Last Name]]=$A67)*(Table2[[Event]:[Event]]="Bay Orderly")),"BO",IF(SUMPRODUCT((Table2[[Start Date]:[Start Date]]&lt;=AI$5)*(Table2[[Return Date]:[Return Date]]&gt;=AI$5)*(Table2[[Last Name]:[Last Name]]=$A67)*(Table2[[Event]:[Event]]="Training")),"TRN",IF(SUMPRODUCT((Table2[[Start Date]:[Start Date]]&lt;=AI$5)*(Table2[[Return Date]:[Return Date]]&gt;=AI$5)*(Table2[[Last Name]:[Last Name]]=$A67)*(Table2[[Event]:[Event]]="PME")),"PME",IF(SUMPRODUCT((Table2[[Start Date]:[Start Date]]&lt;=AI$5)*(Table2[[Return Date]:[Return Date]]&gt;=AI$5)*(Table2[[Last Name]:[Last Name]]=$A67)*(Table2[[Event]:[Event]]="Leave")),"LV","")))))))),0)</f>
        <v/>
      </c>
    </row>
    <row r="68" spans="1:35" x14ac:dyDescent="0.25">
      <c r="A68" s="74" t="s">
        <v>55</v>
      </c>
      <c r="B68" s="75" t="str">
        <f>IFERROR(INDEX(Table3[Rank],MATCH('Flight Schedule'!A68,Names,0)),"")</f>
        <v>SSgt</v>
      </c>
      <c r="C68" s="76">
        <f>_xlfn.IFNA(INDEX(Table3[Skill Level],MATCH($A68,Table3[Last Name],0)),"")</f>
        <v>7</v>
      </c>
      <c r="D68" s="77">
        <f>_xlfn.IFNA(INDEX(Table3[Deros],MATCH('Flight Schedule'!$A68,Table3[Last Name],0)),"")</f>
        <v>44957</v>
      </c>
      <c r="E68" s="28" t="str">
        <f>IF($A68&lt;&gt;"",IF(SUMPRODUCT((Table2[[Start Date]:[Start Date]]&lt;=E$5)*(Table2[[Return Date]:[Return Date]]&gt;=E$5)*(Table2[[Last Name]:[Last Name]]=$A68)*(Table2[[Event]:[Event]]="Deployed")),"DPLY",IF(SUMPRODUCT((Table2[[Start Date]:[Start Date]]&lt;=E$5)*(Table2[[Return Date]:[Return Date]]&gt;=E$5)*(Table2[[Last Name]:[Last Name]]=$A68)*(Table2[[Event]:[Event]]="TDY")),"TDY",IF(SUMPRODUCT((Table2[[Start Date]:[Start Date]]&lt;=E$5)*(Table2[[Return Date]:[Return Date]]&gt;=E$5)*(Table2[[Last Name]:[Last Name]]=$A68)*(Table2[[Event]:[Event]]="Quarters")),"QTRS",IF(SUMPRODUCT((Table2[[Start Date]:[Start Date]]&lt;=E$5)*(Table2[[Return Date]:[Return Date]]&gt;=E$5)*(Table2[[Last Name]:[Last Name]]=$A68)*(Table2[[Event]:[Event]]="Appt")),"APPT",IF(SUMPRODUCT((Table2[[Start Date]:[Start Date]]&lt;=E$5)*(Table2[[Return Date]:[Return Date]]&gt;=E$5)*(Table2[[Last Name]:[Last Name]]=$A68)*(Table2[[Event]:[Event]]="Bay Orderly")),"BO",IF(SUMPRODUCT((Table2[[Start Date]:[Start Date]]&lt;=E$5)*(Table2[[Return Date]:[Return Date]]&gt;=E$5)*(Table2[[Last Name]:[Last Name]]=$A68)*(Table2[[Event]:[Event]]="Training")),"TRN",IF(SUMPRODUCT((Table2[[Start Date]:[Start Date]]&lt;=E$5)*(Table2[[Return Date]:[Return Date]]&gt;=E$5)*(Table2[[Last Name]:[Last Name]]=$A68)*(Table2[[Event]:[Event]]="PME")),"PME",IF(SUMPRODUCT((Table2[[Start Date]:[Start Date]]&lt;=E$5)*(Table2[[Return Date]:[Return Date]]&gt;=E$5)*(Table2[[Last Name]:[Last Name]]=$A68)*(Table2[[Event]:[Event]]="Leave")),"LV","")))))))),0)</f>
        <v/>
      </c>
      <c r="F68" s="28" t="str">
        <f>IF($A68&lt;&gt;"",IF(SUMPRODUCT((Table2[[Start Date]:[Start Date]]&lt;=F$5)*(Table2[[Return Date]:[Return Date]]&gt;=F$5)*(Table2[[Last Name]:[Last Name]]=$A68)*(Table2[[Event]:[Event]]="Deployed")),"DPLY",IF(SUMPRODUCT((Table2[[Start Date]:[Start Date]]&lt;=F$5)*(Table2[[Return Date]:[Return Date]]&gt;=F$5)*(Table2[[Last Name]:[Last Name]]=$A68)*(Table2[[Event]:[Event]]="TDY")),"TDY",IF(SUMPRODUCT((Table2[[Start Date]:[Start Date]]&lt;=F$5)*(Table2[[Return Date]:[Return Date]]&gt;=F$5)*(Table2[[Last Name]:[Last Name]]=$A68)*(Table2[[Event]:[Event]]="Quarters")),"QTRS",IF(SUMPRODUCT((Table2[[Start Date]:[Start Date]]&lt;=F$5)*(Table2[[Return Date]:[Return Date]]&gt;=F$5)*(Table2[[Last Name]:[Last Name]]=$A68)*(Table2[[Event]:[Event]]="Appt")),"APPT",IF(SUMPRODUCT((Table2[[Start Date]:[Start Date]]&lt;=F$5)*(Table2[[Return Date]:[Return Date]]&gt;=F$5)*(Table2[[Last Name]:[Last Name]]=$A68)*(Table2[[Event]:[Event]]="Bay Orderly")),"BO",IF(SUMPRODUCT((Table2[[Start Date]:[Start Date]]&lt;=F$5)*(Table2[[Return Date]:[Return Date]]&gt;=F$5)*(Table2[[Last Name]:[Last Name]]=$A68)*(Table2[[Event]:[Event]]="Training")),"TRN",IF(SUMPRODUCT((Table2[[Start Date]:[Start Date]]&lt;=F$5)*(Table2[[Return Date]:[Return Date]]&gt;=F$5)*(Table2[[Last Name]:[Last Name]]=$A68)*(Table2[[Event]:[Event]]="PME")),"PME",IF(SUMPRODUCT((Table2[[Start Date]:[Start Date]]&lt;=F$5)*(Table2[[Return Date]:[Return Date]]&gt;=F$5)*(Table2[[Last Name]:[Last Name]]=$A68)*(Table2[[Event]:[Event]]="Leave")),"LV","")))))))),0)</f>
        <v/>
      </c>
      <c r="G68" s="28" t="str">
        <f>IF($A68&lt;&gt;"",IF(SUMPRODUCT((Table2[[Start Date]:[Start Date]]&lt;=G$5)*(Table2[[Return Date]:[Return Date]]&gt;=G$5)*(Table2[[Last Name]:[Last Name]]=$A68)*(Table2[[Event]:[Event]]="Deployed")),"DPLY",IF(SUMPRODUCT((Table2[[Start Date]:[Start Date]]&lt;=G$5)*(Table2[[Return Date]:[Return Date]]&gt;=G$5)*(Table2[[Last Name]:[Last Name]]=$A68)*(Table2[[Event]:[Event]]="TDY")),"TDY",IF(SUMPRODUCT((Table2[[Start Date]:[Start Date]]&lt;=G$5)*(Table2[[Return Date]:[Return Date]]&gt;=G$5)*(Table2[[Last Name]:[Last Name]]=$A68)*(Table2[[Event]:[Event]]="Quarters")),"QTRS",IF(SUMPRODUCT((Table2[[Start Date]:[Start Date]]&lt;=G$5)*(Table2[[Return Date]:[Return Date]]&gt;=G$5)*(Table2[[Last Name]:[Last Name]]=$A68)*(Table2[[Event]:[Event]]="Appt")),"APPT",IF(SUMPRODUCT((Table2[[Start Date]:[Start Date]]&lt;=G$5)*(Table2[[Return Date]:[Return Date]]&gt;=G$5)*(Table2[[Last Name]:[Last Name]]=$A68)*(Table2[[Event]:[Event]]="Bay Orderly")),"BO",IF(SUMPRODUCT((Table2[[Start Date]:[Start Date]]&lt;=G$5)*(Table2[[Return Date]:[Return Date]]&gt;=G$5)*(Table2[[Last Name]:[Last Name]]=$A68)*(Table2[[Event]:[Event]]="Training")),"TRN",IF(SUMPRODUCT((Table2[[Start Date]:[Start Date]]&lt;=G$5)*(Table2[[Return Date]:[Return Date]]&gt;=G$5)*(Table2[[Last Name]:[Last Name]]=$A68)*(Table2[[Event]:[Event]]="PME")),"PME",IF(SUMPRODUCT((Table2[[Start Date]:[Start Date]]&lt;=G$5)*(Table2[[Return Date]:[Return Date]]&gt;=G$5)*(Table2[[Last Name]:[Last Name]]=$A68)*(Table2[[Event]:[Event]]="Leave")),"LV","")))))))),0)</f>
        <v/>
      </c>
      <c r="H68" s="28" t="str">
        <f>IF($A68&lt;&gt;"",IF(SUMPRODUCT((Table2[[Start Date]:[Start Date]]&lt;=H$5)*(Table2[[Return Date]:[Return Date]]&gt;=H$5)*(Table2[[Last Name]:[Last Name]]=$A68)*(Table2[[Event]:[Event]]="Deployed")),"DPLY",IF(SUMPRODUCT((Table2[[Start Date]:[Start Date]]&lt;=H$5)*(Table2[[Return Date]:[Return Date]]&gt;=H$5)*(Table2[[Last Name]:[Last Name]]=$A68)*(Table2[[Event]:[Event]]="TDY")),"TDY",IF(SUMPRODUCT((Table2[[Start Date]:[Start Date]]&lt;=H$5)*(Table2[[Return Date]:[Return Date]]&gt;=H$5)*(Table2[[Last Name]:[Last Name]]=$A68)*(Table2[[Event]:[Event]]="Quarters")),"QTRS",IF(SUMPRODUCT((Table2[[Start Date]:[Start Date]]&lt;=H$5)*(Table2[[Return Date]:[Return Date]]&gt;=H$5)*(Table2[[Last Name]:[Last Name]]=$A68)*(Table2[[Event]:[Event]]="Appt")),"APPT",IF(SUMPRODUCT((Table2[[Start Date]:[Start Date]]&lt;=H$5)*(Table2[[Return Date]:[Return Date]]&gt;=H$5)*(Table2[[Last Name]:[Last Name]]=$A68)*(Table2[[Event]:[Event]]="Bay Orderly")),"BO",IF(SUMPRODUCT((Table2[[Start Date]:[Start Date]]&lt;=H$5)*(Table2[[Return Date]:[Return Date]]&gt;=H$5)*(Table2[[Last Name]:[Last Name]]=$A68)*(Table2[[Event]:[Event]]="Training")),"TRN",IF(SUMPRODUCT((Table2[[Start Date]:[Start Date]]&lt;=H$5)*(Table2[[Return Date]:[Return Date]]&gt;=H$5)*(Table2[[Last Name]:[Last Name]]=$A68)*(Table2[[Event]:[Event]]="PME")),"PME",IF(SUMPRODUCT((Table2[[Start Date]:[Start Date]]&lt;=H$5)*(Table2[[Return Date]:[Return Date]]&gt;=H$5)*(Table2[[Last Name]:[Last Name]]=$A68)*(Table2[[Event]:[Event]]="Leave")),"LV","")))))))),0)</f>
        <v/>
      </c>
      <c r="I68" s="28" t="str">
        <f>IF($A68&lt;&gt;"",IF(SUMPRODUCT((Table2[[Start Date]:[Start Date]]&lt;=I$5)*(Table2[[Return Date]:[Return Date]]&gt;=I$5)*(Table2[[Last Name]:[Last Name]]=$A68)*(Table2[[Event]:[Event]]="Deployed")),"DPLY",IF(SUMPRODUCT((Table2[[Start Date]:[Start Date]]&lt;=I$5)*(Table2[[Return Date]:[Return Date]]&gt;=I$5)*(Table2[[Last Name]:[Last Name]]=$A68)*(Table2[[Event]:[Event]]="TDY")),"TDY",IF(SUMPRODUCT((Table2[[Start Date]:[Start Date]]&lt;=I$5)*(Table2[[Return Date]:[Return Date]]&gt;=I$5)*(Table2[[Last Name]:[Last Name]]=$A68)*(Table2[[Event]:[Event]]="Quarters")),"QTRS",IF(SUMPRODUCT((Table2[[Start Date]:[Start Date]]&lt;=I$5)*(Table2[[Return Date]:[Return Date]]&gt;=I$5)*(Table2[[Last Name]:[Last Name]]=$A68)*(Table2[[Event]:[Event]]="Appt")),"APPT",IF(SUMPRODUCT((Table2[[Start Date]:[Start Date]]&lt;=I$5)*(Table2[[Return Date]:[Return Date]]&gt;=I$5)*(Table2[[Last Name]:[Last Name]]=$A68)*(Table2[[Event]:[Event]]="Bay Orderly")),"BO",IF(SUMPRODUCT((Table2[[Start Date]:[Start Date]]&lt;=I$5)*(Table2[[Return Date]:[Return Date]]&gt;=I$5)*(Table2[[Last Name]:[Last Name]]=$A68)*(Table2[[Event]:[Event]]="Training")),"TRN",IF(SUMPRODUCT((Table2[[Start Date]:[Start Date]]&lt;=I$5)*(Table2[[Return Date]:[Return Date]]&gt;=I$5)*(Table2[[Last Name]:[Last Name]]=$A68)*(Table2[[Event]:[Event]]="PME")),"PME",IF(SUMPRODUCT((Table2[[Start Date]:[Start Date]]&lt;=I$5)*(Table2[[Return Date]:[Return Date]]&gt;=I$5)*(Table2[[Last Name]:[Last Name]]=$A68)*(Table2[[Event]:[Event]]="Leave")),"LV","")))))))),0)</f>
        <v/>
      </c>
      <c r="J68" s="28" t="str">
        <f>IF($A68&lt;&gt;"",IF(SUMPRODUCT((Table2[[Start Date]:[Start Date]]&lt;=J$5)*(Table2[[Return Date]:[Return Date]]&gt;=J$5)*(Table2[[Last Name]:[Last Name]]=$A68)*(Table2[[Event]:[Event]]="Deployed")),"DPLY",IF(SUMPRODUCT((Table2[[Start Date]:[Start Date]]&lt;=J$5)*(Table2[[Return Date]:[Return Date]]&gt;=J$5)*(Table2[[Last Name]:[Last Name]]=$A68)*(Table2[[Event]:[Event]]="TDY")),"TDY",IF(SUMPRODUCT((Table2[[Start Date]:[Start Date]]&lt;=J$5)*(Table2[[Return Date]:[Return Date]]&gt;=J$5)*(Table2[[Last Name]:[Last Name]]=$A68)*(Table2[[Event]:[Event]]="Quarters")),"QTRS",IF(SUMPRODUCT((Table2[[Start Date]:[Start Date]]&lt;=J$5)*(Table2[[Return Date]:[Return Date]]&gt;=J$5)*(Table2[[Last Name]:[Last Name]]=$A68)*(Table2[[Event]:[Event]]="Appt")),"APPT",IF(SUMPRODUCT((Table2[[Start Date]:[Start Date]]&lt;=J$5)*(Table2[[Return Date]:[Return Date]]&gt;=J$5)*(Table2[[Last Name]:[Last Name]]=$A68)*(Table2[[Event]:[Event]]="Bay Orderly")),"BO",IF(SUMPRODUCT((Table2[[Start Date]:[Start Date]]&lt;=J$5)*(Table2[[Return Date]:[Return Date]]&gt;=J$5)*(Table2[[Last Name]:[Last Name]]=$A68)*(Table2[[Event]:[Event]]="Training")),"TRN",IF(SUMPRODUCT((Table2[[Start Date]:[Start Date]]&lt;=J$5)*(Table2[[Return Date]:[Return Date]]&gt;=J$5)*(Table2[[Last Name]:[Last Name]]=$A68)*(Table2[[Event]:[Event]]="PME")),"PME",IF(SUMPRODUCT((Table2[[Start Date]:[Start Date]]&lt;=J$5)*(Table2[[Return Date]:[Return Date]]&gt;=J$5)*(Table2[[Last Name]:[Last Name]]=$A68)*(Table2[[Event]:[Event]]="Leave")),"LV","")))))))),0)</f>
        <v/>
      </c>
      <c r="K68" s="28" t="str">
        <f>IF($A68&lt;&gt;"",IF(SUMPRODUCT((Table2[[Start Date]:[Start Date]]&lt;=K$5)*(Table2[[Return Date]:[Return Date]]&gt;=K$5)*(Table2[[Last Name]:[Last Name]]=$A68)*(Table2[[Event]:[Event]]="Deployed")),"DPLY",IF(SUMPRODUCT((Table2[[Start Date]:[Start Date]]&lt;=K$5)*(Table2[[Return Date]:[Return Date]]&gt;=K$5)*(Table2[[Last Name]:[Last Name]]=$A68)*(Table2[[Event]:[Event]]="TDY")),"TDY",IF(SUMPRODUCT((Table2[[Start Date]:[Start Date]]&lt;=K$5)*(Table2[[Return Date]:[Return Date]]&gt;=K$5)*(Table2[[Last Name]:[Last Name]]=$A68)*(Table2[[Event]:[Event]]="Quarters")),"QTRS",IF(SUMPRODUCT((Table2[[Start Date]:[Start Date]]&lt;=K$5)*(Table2[[Return Date]:[Return Date]]&gt;=K$5)*(Table2[[Last Name]:[Last Name]]=$A68)*(Table2[[Event]:[Event]]="Appt")),"APPT",IF(SUMPRODUCT((Table2[[Start Date]:[Start Date]]&lt;=K$5)*(Table2[[Return Date]:[Return Date]]&gt;=K$5)*(Table2[[Last Name]:[Last Name]]=$A68)*(Table2[[Event]:[Event]]="Bay Orderly")),"BO",IF(SUMPRODUCT((Table2[[Start Date]:[Start Date]]&lt;=K$5)*(Table2[[Return Date]:[Return Date]]&gt;=K$5)*(Table2[[Last Name]:[Last Name]]=$A68)*(Table2[[Event]:[Event]]="Training")),"TRN",IF(SUMPRODUCT((Table2[[Start Date]:[Start Date]]&lt;=K$5)*(Table2[[Return Date]:[Return Date]]&gt;=K$5)*(Table2[[Last Name]:[Last Name]]=$A68)*(Table2[[Event]:[Event]]="PME")),"PME",IF(SUMPRODUCT((Table2[[Start Date]:[Start Date]]&lt;=K$5)*(Table2[[Return Date]:[Return Date]]&gt;=K$5)*(Table2[[Last Name]:[Last Name]]=$A68)*(Table2[[Event]:[Event]]="Leave")),"LV","")))))))),0)</f>
        <v/>
      </c>
      <c r="L68" s="28" t="str">
        <f>IF($A68&lt;&gt;"",IF(SUMPRODUCT((Table2[[Start Date]:[Start Date]]&lt;=L$5)*(Table2[[Return Date]:[Return Date]]&gt;=L$5)*(Table2[[Last Name]:[Last Name]]=$A68)*(Table2[[Event]:[Event]]="Deployed")),"DPLY",IF(SUMPRODUCT((Table2[[Start Date]:[Start Date]]&lt;=L$5)*(Table2[[Return Date]:[Return Date]]&gt;=L$5)*(Table2[[Last Name]:[Last Name]]=$A68)*(Table2[[Event]:[Event]]="TDY")),"TDY",IF(SUMPRODUCT((Table2[[Start Date]:[Start Date]]&lt;=L$5)*(Table2[[Return Date]:[Return Date]]&gt;=L$5)*(Table2[[Last Name]:[Last Name]]=$A68)*(Table2[[Event]:[Event]]="Quarters")),"QTRS",IF(SUMPRODUCT((Table2[[Start Date]:[Start Date]]&lt;=L$5)*(Table2[[Return Date]:[Return Date]]&gt;=L$5)*(Table2[[Last Name]:[Last Name]]=$A68)*(Table2[[Event]:[Event]]="Appt")),"APPT",IF(SUMPRODUCT((Table2[[Start Date]:[Start Date]]&lt;=L$5)*(Table2[[Return Date]:[Return Date]]&gt;=L$5)*(Table2[[Last Name]:[Last Name]]=$A68)*(Table2[[Event]:[Event]]="Bay Orderly")),"BO",IF(SUMPRODUCT((Table2[[Start Date]:[Start Date]]&lt;=L$5)*(Table2[[Return Date]:[Return Date]]&gt;=L$5)*(Table2[[Last Name]:[Last Name]]=$A68)*(Table2[[Event]:[Event]]="Training")),"TRN",IF(SUMPRODUCT((Table2[[Start Date]:[Start Date]]&lt;=L$5)*(Table2[[Return Date]:[Return Date]]&gt;=L$5)*(Table2[[Last Name]:[Last Name]]=$A68)*(Table2[[Event]:[Event]]="PME")),"PME",IF(SUMPRODUCT((Table2[[Start Date]:[Start Date]]&lt;=L$5)*(Table2[[Return Date]:[Return Date]]&gt;=L$5)*(Table2[[Last Name]:[Last Name]]=$A68)*(Table2[[Event]:[Event]]="Leave")),"LV","")))))))),0)</f>
        <v/>
      </c>
      <c r="M68" s="28" t="str">
        <f>IF($A68&lt;&gt;"",IF(SUMPRODUCT((Table2[[Start Date]:[Start Date]]&lt;=M$5)*(Table2[[Return Date]:[Return Date]]&gt;=M$5)*(Table2[[Last Name]:[Last Name]]=$A68)*(Table2[[Event]:[Event]]="Deployed")),"DPLY",IF(SUMPRODUCT((Table2[[Start Date]:[Start Date]]&lt;=M$5)*(Table2[[Return Date]:[Return Date]]&gt;=M$5)*(Table2[[Last Name]:[Last Name]]=$A68)*(Table2[[Event]:[Event]]="TDY")),"TDY",IF(SUMPRODUCT((Table2[[Start Date]:[Start Date]]&lt;=M$5)*(Table2[[Return Date]:[Return Date]]&gt;=M$5)*(Table2[[Last Name]:[Last Name]]=$A68)*(Table2[[Event]:[Event]]="Quarters")),"QTRS",IF(SUMPRODUCT((Table2[[Start Date]:[Start Date]]&lt;=M$5)*(Table2[[Return Date]:[Return Date]]&gt;=M$5)*(Table2[[Last Name]:[Last Name]]=$A68)*(Table2[[Event]:[Event]]="Appt")),"APPT",IF(SUMPRODUCT((Table2[[Start Date]:[Start Date]]&lt;=M$5)*(Table2[[Return Date]:[Return Date]]&gt;=M$5)*(Table2[[Last Name]:[Last Name]]=$A68)*(Table2[[Event]:[Event]]="Bay Orderly")),"BO",IF(SUMPRODUCT((Table2[[Start Date]:[Start Date]]&lt;=M$5)*(Table2[[Return Date]:[Return Date]]&gt;=M$5)*(Table2[[Last Name]:[Last Name]]=$A68)*(Table2[[Event]:[Event]]="Training")),"TRN",IF(SUMPRODUCT((Table2[[Start Date]:[Start Date]]&lt;=M$5)*(Table2[[Return Date]:[Return Date]]&gt;=M$5)*(Table2[[Last Name]:[Last Name]]=$A68)*(Table2[[Event]:[Event]]="PME")),"PME",IF(SUMPRODUCT((Table2[[Start Date]:[Start Date]]&lt;=M$5)*(Table2[[Return Date]:[Return Date]]&gt;=M$5)*(Table2[[Last Name]:[Last Name]]=$A68)*(Table2[[Event]:[Event]]="Leave")),"LV","")))))))),0)</f>
        <v/>
      </c>
      <c r="N68" s="28" t="str">
        <f>IF($A68&lt;&gt;"",IF(SUMPRODUCT((Table2[[Start Date]:[Start Date]]&lt;=N$5)*(Table2[[Return Date]:[Return Date]]&gt;=N$5)*(Table2[[Last Name]:[Last Name]]=$A68)*(Table2[[Event]:[Event]]="Deployed")),"DPLY",IF(SUMPRODUCT((Table2[[Start Date]:[Start Date]]&lt;=N$5)*(Table2[[Return Date]:[Return Date]]&gt;=N$5)*(Table2[[Last Name]:[Last Name]]=$A68)*(Table2[[Event]:[Event]]="TDY")),"TDY",IF(SUMPRODUCT((Table2[[Start Date]:[Start Date]]&lt;=N$5)*(Table2[[Return Date]:[Return Date]]&gt;=N$5)*(Table2[[Last Name]:[Last Name]]=$A68)*(Table2[[Event]:[Event]]="Quarters")),"QTRS",IF(SUMPRODUCT((Table2[[Start Date]:[Start Date]]&lt;=N$5)*(Table2[[Return Date]:[Return Date]]&gt;=N$5)*(Table2[[Last Name]:[Last Name]]=$A68)*(Table2[[Event]:[Event]]="Appt")),"APPT",IF(SUMPRODUCT((Table2[[Start Date]:[Start Date]]&lt;=N$5)*(Table2[[Return Date]:[Return Date]]&gt;=N$5)*(Table2[[Last Name]:[Last Name]]=$A68)*(Table2[[Event]:[Event]]="Bay Orderly")),"BO",IF(SUMPRODUCT((Table2[[Start Date]:[Start Date]]&lt;=N$5)*(Table2[[Return Date]:[Return Date]]&gt;=N$5)*(Table2[[Last Name]:[Last Name]]=$A68)*(Table2[[Event]:[Event]]="Training")),"TRN",IF(SUMPRODUCT((Table2[[Start Date]:[Start Date]]&lt;=N$5)*(Table2[[Return Date]:[Return Date]]&gt;=N$5)*(Table2[[Last Name]:[Last Name]]=$A68)*(Table2[[Event]:[Event]]="PME")),"PME",IF(SUMPRODUCT((Table2[[Start Date]:[Start Date]]&lt;=N$5)*(Table2[[Return Date]:[Return Date]]&gt;=N$5)*(Table2[[Last Name]:[Last Name]]=$A68)*(Table2[[Event]:[Event]]="Leave")),"LV","")))))))),0)</f>
        <v/>
      </c>
      <c r="O68" s="28" t="str">
        <f>IF($A68&lt;&gt;"",IF(SUMPRODUCT((Table2[[Start Date]:[Start Date]]&lt;=O$5)*(Table2[[Return Date]:[Return Date]]&gt;=O$5)*(Table2[[Last Name]:[Last Name]]=$A68)*(Table2[[Event]:[Event]]="Deployed")),"DPLY",IF(SUMPRODUCT((Table2[[Start Date]:[Start Date]]&lt;=O$5)*(Table2[[Return Date]:[Return Date]]&gt;=O$5)*(Table2[[Last Name]:[Last Name]]=$A68)*(Table2[[Event]:[Event]]="TDY")),"TDY",IF(SUMPRODUCT((Table2[[Start Date]:[Start Date]]&lt;=O$5)*(Table2[[Return Date]:[Return Date]]&gt;=O$5)*(Table2[[Last Name]:[Last Name]]=$A68)*(Table2[[Event]:[Event]]="Quarters")),"QTRS",IF(SUMPRODUCT((Table2[[Start Date]:[Start Date]]&lt;=O$5)*(Table2[[Return Date]:[Return Date]]&gt;=O$5)*(Table2[[Last Name]:[Last Name]]=$A68)*(Table2[[Event]:[Event]]="Appt")),"APPT",IF(SUMPRODUCT((Table2[[Start Date]:[Start Date]]&lt;=O$5)*(Table2[[Return Date]:[Return Date]]&gt;=O$5)*(Table2[[Last Name]:[Last Name]]=$A68)*(Table2[[Event]:[Event]]="Bay Orderly")),"BO",IF(SUMPRODUCT((Table2[[Start Date]:[Start Date]]&lt;=O$5)*(Table2[[Return Date]:[Return Date]]&gt;=O$5)*(Table2[[Last Name]:[Last Name]]=$A68)*(Table2[[Event]:[Event]]="Training")),"TRN",IF(SUMPRODUCT((Table2[[Start Date]:[Start Date]]&lt;=O$5)*(Table2[[Return Date]:[Return Date]]&gt;=O$5)*(Table2[[Last Name]:[Last Name]]=$A68)*(Table2[[Event]:[Event]]="PME")),"PME",IF(SUMPRODUCT((Table2[[Start Date]:[Start Date]]&lt;=O$5)*(Table2[[Return Date]:[Return Date]]&gt;=O$5)*(Table2[[Last Name]:[Last Name]]=$A68)*(Table2[[Event]:[Event]]="Leave")),"LV","")))))))),0)</f>
        <v/>
      </c>
      <c r="P68" s="28" t="str">
        <f>IF($A68&lt;&gt;"",IF(SUMPRODUCT((Table2[[Start Date]:[Start Date]]&lt;=P$5)*(Table2[[Return Date]:[Return Date]]&gt;=P$5)*(Table2[[Last Name]:[Last Name]]=$A68)*(Table2[[Event]:[Event]]="Deployed")),"DPLY",IF(SUMPRODUCT((Table2[[Start Date]:[Start Date]]&lt;=P$5)*(Table2[[Return Date]:[Return Date]]&gt;=P$5)*(Table2[[Last Name]:[Last Name]]=$A68)*(Table2[[Event]:[Event]]="TDY")),"TDY",IF(SUMPRODUCT((Table2[[Start Date]:[Start Date]]&lt;=P$5)*(Table2[[Return Date]:[Return Date]]&gt;=P$5)*(Table2[[Last Name]:[Last Name]]=$A68)*(Table2[[Event]:[Event]]="Quarters")),"QTRS",IF(SUMPRODUCT((Table2[[Start Date]:[Start Date]]&lt;=P$5)*(Table2[[Return Date]:[Return Date]]&gt;=P$5)*(Table2[[Last Name]:[Last Name]]=$A68)*(Table2[[Event]:[Event]]="Appt")),"APPT",IF(SUMPRODUCT((Table2[[Start Date]:[Start Date]]&lt;=P$5)*(Table2[[Return Date]:[Return Date]]&gt;=P$5)*(Table2[[Last Name]:[Last Name]]=$A68)*(Table2[[Event]:[Event]]="Bay Orderly")),"BO",IF(SUMPRODUCT((Table2[[Start Date]:[Start Date]]&lt;=P$5)*(Table2[[Return Date]:[Return Date]]&gt;=P$5)*(Table2[[Last Name]:[Last Name]]=$A68)*(Table2[[Event]:[Event]]="Training")),"TRN",IF(SUMPRODUCT((Table2[[Start Date]:[Start Date]]&lt;=P$5)*(Table2[[Return Date]:[Return Date]]&gt;=P$5)*(Table2[[Last Name]:[Last Name]]=$A68)*(Table2[[Event]:[Event]]="PME")),"PME",IF(SUMPRODUCT((Table2[[Start Date]:[Start Date]]&lt;=P$5)*(Table2[[Return Date]:[Return Date]]&gt;=P$5)*(Table2[[Last Name]:[Last Name]]=$A68)*(Table2[[Event]:[Event]]="Leave")),"LV","")))))))),0)</f>
        <v/>
      </c>
      <c r="Q68" s="28" t="str">
        <f>IF($A68&lt;&gt;"",IF(SUMPRODUCT((Table2[[Start Date]:[Start Date]]&lt;=Q$5)*(Table2[[Return Date]:[Return Date]]&gt;=Q$5)*(Table2[[Last Name]:[Last Name]]=$A68)*(Table2[[Event]:[Event]]="Deployed")),"DPLY",IF(SUMPRODUCT((Table2[[Start Date]:[Start Date]]&lt;=Q$5)*(Table2[[Return Date]:[Return Date]]&gt;=Q$5)*(Table2[[Last Name]:[Last Name]]=$A68)*(Table2[[Event]:[Event]]="TDY")),"TDY",IF(SUMPRODUCT((Table2[[Start Date]:[Start Date]]&lt;=Q$5)*(Table2[[Return Date]:[Return Date]]&gt;=Q$5)*(Table2[[Last Name]:[Last Name]]=$A68)*(Table2[[Event]:[Event]]="Quarters")),"QTRS",IF(SUMPRODUCT((Table2[[Start Date]:[Start Date]]&lt;=Q$5)*(Table2[[Return Date]:[Return Date]]&gt;=Q$5)*(Table2[[Last Name]:[Last Name]]=$A68)*(Table2[[Event]:[Event]]="Appt")),"APPT",IF(SUMPRODUCT((Table2[[Start Date]:[Start Date]]&lt;=Q$5)*(Table2[[Return Date]:[Return Date]]&gt;=Q$5)*(Table2[[Last Name]:[Last Name]]=$A68)*(Table2[[Event]:[Event]]="Bay Orderly")),"BO",IF(SUMPRODUCT((Table2[[Start Date]:[Start Date]]&lt;=Q$5)*(Table2[[Return Date]:[Return Date]]&gt;=Q$5)*(Table2[[Last Name]:[Last Name]]=$A68)*(Table2[[Event]:[Event]]="Training")),"TRN",IF(SUMPRODUCT((Table2[[Start Date]:[Start Date]]&lt;=Q$5)*(Table2[[Return Date]:[Return Date]]&gt;=Q$5)*(Table2[[Last Name]:[Last Name]]=$A68)*(Table2[[Event]:[Event]]="PME")),"PME",IF(SUMPRODUCT((Table2[[Start Date]:[Start Date]]&lt;=Q$5)*(Table2[[Return Date]:[Return Date]]&gt;=Q$5)*(Table2[[Last Name]:[Last Name]]=$A68)*(Table2[[Event]:[Event]]="Leave")),"LV","")))))))),0)</f>
        <v/>
      </c>
      <c r="R68" s="28" t="str">
        <f>IF($A68&lt;&gt;"",IF(SUMPRODUCT((Table2[[Start Date]:[Start Date]]&lt;=R$5)*(Table2[[Return Date]:[Return Date]]&gt;=R$5)*(Table2[[Last Name]:[Last Name]]=$A68)*(Table2[[Event]:[Event]]="Deployed")),"DPLY",IF(SUMPRODUCT((Table2[[Start Date]:[Start Date]]&lt;=R$5)*(Table2[[Return Date]:[Return Date]]&gt;=R$5)*(Table2[[Last Name]:[Last Name]]=$A68)*(Table2[[Event]:[Event]]="TDY")),"TDY",IF(SUMPRODUCT((Table2[[Start Date]:[Start Date]]&lt;=R$5)*(Table2[[Return Date]:[Return Date]]&gt;=R$5)*(Table2[[Last Name]:[Last Name]]=$A68)*(Table2[[Event]:[Event]]="Quarters")),"QTRS",IF(SUMPRODUCT((Table2[[Start Date]:[Start Date]]&lt;=R$5)*(Table2[[Return Date]:[Return Date]]&gt;=R$5)*(Table2[[Last Name]:[Last Name]]=$A68)*(Table2[[Event]:[Event]]="Appt")),"APPT",IF(SUMPRODUCT((Table2[[Start Date]:[Start Date]]&lt;=R$5)*(Table2[[Return Date]:[Return Date]]&gt;=R$5)*(Table2[[Last Name]:[Last Name]]=$A68)*(Table2[[Event]:[Event]]="Bay Orderly")),"BO",IF(SUMPRODUCT((Table2[[Start Date]:[Start Date]]&lt;=R$5)*(Table2[[Return Date]:[Return Date]]&gt;=R$5)*(Table2[[Last Name]:[Last Name]]=$A68)*(Table2[[Event]:[Event]]="Training")),"TRN",IF(SUMPRODUCT((Table2[[Start Date]:[Start Date]]&lt;=R$5)*(Table2[[Return Date]:[Return Date]]&gt;=R$5)*(Table2[[Last Name]:[Last Name]]=$A68)*(Table2[[Event]:[Event]]="PME")),"PME",IF(SUMPRODUCT((Table2[[Start Date]:[Start Date]]&lt;=R$5)*(Table2[[Return Date]:[Return Date]]&gt;=R$5)*(Table2[[Last Name]:[Last Name]]=$A68)*(Table2[[Event]:[Event]]="Leave")),"LV","")))))))),0)</f>
        <v/>
      </c>
      <c r="S68" s="28" t="str">
        <f>IF($A68&lt;&gt;"",IF(SUMPRODUCT((Table2[[Start Date]:[Start Date]]&lt;=S$5)*(Table2[[Return Date]:[Return Date]]&gt;=S$5)*(Table2[[Last Name]:[Last Name]]=$A68)*(Table2[[Event]:[Event]]="Deployed")),"DPLY",IF(SUMPRODUCT((Table2[[Start Date]:[Start Date]]&lt;=S$5)*(Table2[[Return Date]:[Return Date]]&gt;=S$5)*(Table2[[Last Name]:[Last Name]]=$A68)*(Table2[[Event]:[Event]]="TDY")),"TDY",IF(SUMPRODUCT((Table2[[Start Date]:[Start Date]]&lt;=S$5)*(Table2[[Return Date]:[Return Date]]&gt;=S$5)*(Table2[[Last Name]:[Last Name]]=$A68)*(Table2[[Event]:[Event]]="Quarters")),"QTRS",IF(SUMPRODUCT((Table2[[Start Date]:[Start Date]]&lt;=S$5)*(Table2[[Return Date]:[Return Date]]&gt;=S$5)*(Table2[[Last Name]:[Last Name]]=$A68)*(Table2[[Event]:[Event]]="Appt")),"APPT",IF(SUMPRODUCT((Table2[[Start Date]:[Start Date]]&lt;=S$5)*(Table2[[Return Date]:[Return Date]]&gt;=S$5)*(Table2[[Last Name]:[Last Name]]=$A68)*(Table2[[Event]:[Event]]="Bay Orderly")),"BO",IF(SUMPRODUCT((Table2[[Start Date]:[Start Date]]&lt;=S$5)*(Table2[[Return Date]:[Return Date]]&gt;=S$5)*(Table2[[Last Name]:[Last Name]]=$A68)*(Table2[[Event]:[Event]]="Training")),"TRN",IF(SUMPRODUCT((Table2[[Start Date]:[Start Date]]&lt;=S$5)*(Table2[[Return Date]:[Return Date]]&gt;=S$5)*(Table2[[Last Name]:[Last Name]]=$A68)*(Table2[[Event]:[Event]]="PME")),"PME",IF(SUMPRODUCT((Table2[[Start Date]:[Start Date]]&lt;=S$5)*(Table2[[Return Date]:[Return Date]]&gt;=S$5)*(Table2[[Last Name]:[Last Name]]=$A68)*(Table2[[Event]:[Event]]="Leave")),"LV","")))))))),0)</f>
        <v/>
      </c>
      <c r="T68" s="28" t="str">
        <f>IF($A68&lt;&gt;"",IF(SUMPRODUCT((Table2[[Start Date]:[Start Date]]&lt;=T$5)*(Table2[[Return Date]:[Return Date]]&gt;=T$5)*(Table2[[Last Name]:[Last Name]]=$A68)*(Table2[[Event]:[Event]]="Deployed")),"DPLY",IF(SUMPRODUCT((Table2[[Start Date]:[Start Date]]&lt;=T$5)*(Table2[[Return Date]:[Return Date]]&gt;=T$5)*(Table2[[Last Name]:[Last Name]]=$A68)*(Table2[[Event]:[Event]]="TDY")),"TDY",IF(SUMPRODUCT((Table2[[Start Date]:[Start Date]]&lt;=T$5)*(Table2[[Return Date]:[Return Date]]&gt;=T$5)*(Table2[[Last Name]:[Last Name]]=$A68)*(Table2[[Event]:[Event]]="Quarters")),"QTRS",IF(SUMPRODUCT((Table2[[Start Date]:[Start Date]]&lt;=T$5)*(Table2[[Return Date]:[Return Date]]&gt;=T$5)*(Table2[[Last Name]:[Last Name]]=$A68)*(Table2[[Event]:[Event]]="Appt")),"APPT",IF(SUMPRODUCT((Table2[[Start Date]:[Start Date]]&lt;=T$5)*(Table2[[Return Date]:[Return Date]]&gt;=T$5)*(Table2[[Last Name]:[Last Name]]=$A68)*(Table2[[Event]:[Event]]="Bay Orderly")),"BO",IF(SUMPRODUCT((Table2[[Start Date]:[Start Date]]&lt;=T$5)*(Table2[[Return Date]:[Return Date]]&gt;=T$5)*(Table2[[Last Name]:[Last Name]]=$A68)*(Table2[[Event]:[Event]]="Training")),"TRN",IF(SUMPRODUCT((Table2[[Start Date]:[Start Date]]&lt;=T$5)*(Table2[[Return Date]:[Return Date]]&gt;=T$5)*(Table2[[Last Name]:[Last Name]]=$A68)*(Table2[[Event]:[Event]]="PME")),"PME",IF(SUMPRODUCT((Table2[[Start Date]:[Start Date]]&lt;=T$5)*(Table2[[Return Date]:[Return Date]]&gt;=T$5)*(Table2[[Last Name]:[Last Name]]=$A68)*(Table2[[Event]:[Event]]="Leave")),"LV","")))))))),0)</f>
        <v/>
      </c>
      <c r="U68" s="28" t="str">
        <f>IF($A68&lt;&gt;"",IF(SUMPRODUCT((Table2[[Start Date]:[Start Date]]&lt;=U$5)*(Table2[[Return Date]:[Return Date]]&gt;=U$5)*(Table2[[Last Name]:[Last Name]]=$A68)*(Table2[[Event]:[Event]]="Deployed")),"DPLY",IF(SUMPRODUCT((Table2[[Start Date]:[Start Date]]&lt;=U$5)*(Table2[[Return Date]:[Return Date]]&gt;=U$5)*(Table2[[Last Name]:[Last Name]]=$A68)*(Table2[[Event]:[Event]]="TDY")),"TDY",IF(SUMPRODUCT((Table2[[Start Date]:[Start Date]]&lt;=U$5)*(Table2[[Return Date]:[Return Date]]&gt;=U$5)*(Table2[[Last Name]:[Last Name]]=$A68)*(Table2[[Event]:[Event]]="Quarters")),"QTRS",IF(SUMPRODUCT((Table2[[Start Date]:[Start Date]]&lt;=U$5)*(Table2[[Return Date]:[Return Date]]&gt;=U$5)*(Table2[[Last Name]:[Last Name]]=$A68)*(Table2[[Event]:[Event]]="Appt")),"APPT",IF(SUMPRODUCT((Table2[[Start Date]:[Start Date]]&lt;=U$5)*(Table2[[Return Date]:[Return Date]]&gt;=U$5)*(Table2[[Last Name]:[Last Name]]=$A68)*(Table2[[Event]:[Event]]="Bay Orderly")),"BO",IF(SUMPRODUCT((Table2[[Start Date]:[Start Date]]&lt;=U$5)*(Table2[[Return Date]:[Return Date]]&gt;=U$5)*(Table2[[Last Name]:[Last Name]]=$A68)*(Table2[[Event]:[Event]]="Training")),"TRN",IF(SUMPRODUCT((Table2[[Start Date]:[Start Date]]&lt;=U$5)*(Table2[[Return Date]:[Return Date]]&gt;=U$5)*(Table2[[Last Name]:[Last Name]]=$A68)*(Table2[[Event]:[Event]]="PME")),"PME",IF(SUMPRODUCT((Table2[[Start Date]:[Start Date]]&lt;=U$5)*(Table2[[Return Date]:[Return Date]]&gt;=U$5)*(Table2[[Last Name]:[Last Name]]=$A68)*(Table2[[Event]:[Event]]="Leave")),"LV","")))))))),0)</f>
        <v/>
      </c>
      <c r="V68" s="28" t="str">
        <f>IF($A68&lt;&gt;"",IF(SUMPRODUCT((Table2[[Start Date]:[Start Date]]&lt;=V$5)*(Table2[[Return Date]:[Return Date]]&gt;=V$5)*(Table2[[Last Name]:[Last Name]]=$A68)*(Table2[[Event]:[Event]]="Deployed")),"DPLY",IF(SUMPRODUCT((Table2[[Start Date]:[Start Date]]&lt;=V$5)*(Table2[[Return Date]:[Return Date]]&gt;=V$5)*(Table2[[Last Name]:[Last Name]]=$A68)*(Table2[[Event]:[Event]]="TDY")),"TDY",IF(SUMPRODUCT((Table2[[Start Date]:[Start Date]]&lt;=V$5)*(Table2[[Return Date]:[Return Date]]&gt;=V$5)*(Table2[[Last Name]:[Last Name]]=$A68)*(Table2[[Event]:[Event]]="Quarters")),"QTRS",IF(SUMPRODUCT((Table2[[Start Date]:[Start Date]]&lt;=V$5)*(Table2[[Return Date]:[Return Date]]&gt;=V$5)*(Table2[[Last Name]:[Last Name]]=$A68)*(Table2[[Event]:[Event]]="Appt")),"APPT",IF(SUMPRODUCT((Table2[[Start Date]:[Start Date]]&lt;=V$5)*(Table2[[Return Date]:[Return Date]]&gt;=V$5)*(Table2[[Last Name]:[Last Name]]=$A68)*(Table2[[Event]:[Event]]="Bay Orderly")),"BO",IF(SUMPRODUCT((Table2[[Start Date]:[Start Date]]&lt;=V$5)*(Table2[[Return Date]:[Return Date]]&gt;=V$5)*(Table2[[Last Name]:[Last Name]]=$A68)*(Table2[[Event]:[Event]]="Training")),"TRN",IF(SUMPRODUCT((Table2[[Start Date]:[Start Date]]&lt;=V$5)*(Table2[[Return Date]:[Return Date]]&gt;=V$5)*(Table2[[Last Name]:[Last Name]]=$A68)*(Table2[[Event]:[Event]]="PME")),"PME",IF(SUMPRODUCT((Table2[[Start Date]:[Start Date]]&lt;=V$5)*(Table2[[Return Date]:[Return Date]]&gt;=V$5)*(Table2[[Last Name]:[Last Name]]=$A68)*(Table2[[Event]:[Event]]="Leave")),"LV","")))))))),0)</f>
        <v/>
      </c>
      <c r="W68" s="28" t="str">
        <f>IF($A68&lt;&gt;"",IF(SUMPRODUCT((Table2[[Start Date]:[Start Date]]&lt;=W$5)*(Table2[[Return Date]:[Return Date]]&gt;=W$5)*(Table2[[Last Name]:[Last Name]]=$A68)*(Table2[[Event]:[Event]]="Deployed")),"DPLY",IF(SUMPRODUCT((Table2[[Start Date]:[Start Date]]&lt;=W$5)*(Table2[[Return Date]:[Return Date]]&gt;=W$5)*(Table2[[Last Name]:[Last Name]]=$A68)*(Table2[[Event]:[Event]]="TDY")),"TDY",IF(SUMPRODUCT((Table2[[Start Date]:[Start Date]]&lt;=W$5)*(Table2[[Return Date]:[Return Date]]&gt;=W$5)*(Table2[[Last Name]:[Last Name]]=$A68)*(Table2[[Event]:[Event]]="Quarters")),"QTRS",IF(SUMPRODUCT((Table2[[Start Date]:[Start Date]]&lt;=W$5)*(Table2[[Return Date]:[Return Date]]&gt;=W$5)*(Table2[[Last Name]:[Last Name]]=$A68)*(Table2[[Event]:[Event]]="Appt")),"APPT",IF(SUMPRODUCT((Table2[[Start Date]:[Start Date]]&lt;=W$5)*(Table2[[Return Date]:[Return Date]]&gt;=W$5)*(Table2[[Last Name]:[Last Name]]=$A68)*(Table2[[Event]:[Event]]="Bay Orderly")),"BO",IF(SUMPRODUCT((Table2[[Start Date]:[Start Date]]&lt;=W$5)*(Table2[[Return Date]:[Return Date]]&gt;=W$5)*(Table2[[Last Name]:[Last Name]]=$A68)*(Table2[[Event]:[Event]]="Training")),"TRN",IF(SUMPRODUCT((Table2[[Start Date]:[Start Date]]&lt;=W$5)*(Table2[[Return Date]:[Return Date]]&gt;=W$5)*(Table2[[Last Name]:[Last Name]]=$A68)*(Table2[[Event]:[Event]]="PME")),"PME",IF(SUMPRODUCT((Table2[[Start Date]:[Start Date]]&lt;=W$5)*(Table2[[Return Date]:[Return Date]]&gt;=W$5)*(Table2[[Last Name]:[Last Name]]=$A68)*(Table2[[Event]:[Event]]="Leave")),"LV","")))))))),0)</f>
        <v/>
      </c>
      <c r="X68" s="28" t="str">
        <f>IF($A68&lt;&gt;"",IF(SUMPRODUCT((Table2[[Start Date]:[Start Date]]&lt;=X$5)*(Table2[[Return Date]:[Return Date]]&gt;=X$5)*(Table2[[Last Name]:[Last Name]]=$A68)*(Table2[[Event]:[Event]]="Deployed")),"DPLY",IF(SUMPRODUCT((Table2[[Start Date]:[Start Date]]&lt;=X$5)*(Table2[[Return Date]:[Return Date]]&gt;=X$5)*(Table2[[Last Name]:[Last Name]]=$A68)*(Table2[[Event]:[Event]]="TDY")),"TDY",IF(SUMPRODUCT((Table2[[Start Date]:[Start Date]]&lt;=X$5)*(Table2[[Return Date]:[Return Date]]&gt;=X$5)*(Table2[[Last Name]:[Last Name]]=$A68)*(Table2[[Event]:[Event]]="Quarters")),"QTRS",IF(SUMPRODUCT((Table2[[Start Date]:[Start Date]]&lt;=X$5)*(Table2[[Return Date]:[Return Date]]&gt;=X$5)*(Table2[[Last Name]:[Last Name]]=$A68)*(Table2[[Event]:[Event]]="Appt")),"APPT",IF(SUMPRODUCT((Table2[[Start Date]:[Start Date]]&lt;=X$5)*(Table2[[Return Date]:[Return Date]]&gt;=X$5)*(Table2[[Last Name]:[Last Name]]=$A68)*(Table2[[Event]:[Event]]="Bay Orderly")),"BO",IF(SUMPRODUCT((Table2[[Start Date]:[Start Date]]&lt;=X$5)*(Table2[[Return Date]:[Return Date]]&gt;=X$5)*(Table2[[Last Name]:[Last Name]]=$A68)*(Table2[[Event]:[Event]]="Training")),"TRN",IF(SUMPRODUCT((Table2[[Start Date]:[Start Date]]&lt;=X$5)*(Table2[[Return Date]:[Return Date]]&gt;=X$5)*(Table2[[Last Name]:[Last Name]]=$A68)*(Table2[[Event]:[Event]]="PME")),"PME",IF(SUMPRODUCT((Table2[[Start Date]:[Start Date]]&lt;=X$5)*(Table2[[Return Date]:[Return Date]]&gt;=X$5)*(Table2[[Last Name]:[Last Name]]=$A68)*(Table2[[Event]:[Event]]="Leave")),"LV","")))))))),0)</f>
        <v/>
      </c>
      <c r="Y68" s="28" t="str">
        <f>IF($A68&lt;&gt;"",IF(SUMPRODUCT((Table2[[Start Date]:[Start Date]]&lt;=Y$5)*(Table2[[Return Date]:[Return Date]]&gt;=Y$5)*(Table2[[Last Name]:[Last Name]]=$A68)*(Table2[[Event]:[Event]]="Deployed")),"DPLY",IF(SUMPRODUCT((Table2[[Start Date]:[Start Date]]&lt;=Y$5)*(Table2[[Return Date]:[Return Date]]&gt;=Y$5)*(Table2[[Last Name]:[Last Name]]=$A68)*(Table2[[Event]:[Event]]="TDY")),"TDY",IF(SUMPRODUCT((Table2[[Start Date]:[Start Date]]&lt;=Y$5)*(Table2[[Return Date]:[Return Date]]&gt;=Y$5)*(Table2[[Last Name]:[Last Name]]=$A68)*(Table2[[Event]:[Event]]="Quarters")),"QTRS",IF(SUMPRODUCT((Table2[[Start Date]:[Start Date]]&lt;=Y$5)*(Table2[[Return Date]:[Return Date]]&gt;=Y$5)*(Table2[[Last Name]:[Last Name]]=$A68)*(Table2[[Event]:[Event]]="Appt")),"APPT",IF(SUMPRODUCT((Table2[[Start Date]:[Start Date]]&lt;=Y$5)*(Table2[[Return Date]:[Return Date]]&gt;=Y$5)*(Table2[[Last Name]:[Last Name]]=$A68)*(Table2[[Event]:[Event]]="Bay Orderly")),"BO",IF(SUMPRODUCT((Table2[[Start Date]:[Start Date]]&lt;=Y$5)*(Table2[[Return Date]:[Return Date]]&gt;=Y$5)*(Table2[[Last Name]:[Last Name]]=$A68)*(Table2[[Event]:[Event]]="Training")),"TRN",IF(SUMPRODUCT((Table2[[Start Date]:[Start Date]]&lt;=Y$5)*(Table2[[Return Date]:[Return Date]]&gt;=Y$5)*(Table2[[Last Name]:[Last Name]]=$A68)*(Table2[[Event]:[Event]]="PME")),"PME",IF(SUMPRODUCT((Table2[[Start Date]:[Start Date]]&lt;=Y$5)*(Table2[[Return Date]:[Return Date]]&gt;=Y$5)*(Table2[[Last Name]:[Last Name]]=$A68)*(Table2[[Event]:[Event]]="Leave")),"LV","")))))))),0)</f>
        <v/>
      </c>
      <c r="Z68" s="28" t="str">
        <f>IF($A68&lt;&gt;"",IF(SUMPRODUCT((Table2[[Start Date]:[Start Date]]&lt;=Z$5)*(Table2[[Return Date]:[Return Date]]&gt;=Z$5)*(Table2[[Last Name]:[Last Name]]=$A68)*(Table2[[Event]:[Event]]="Deployed")),"DPLY",IF(SUMPRODUCT((Table2[[Start Date]:[Start Date]]&lt;=Z$5)*(Table2[[Return Date]:[Return Date]]&gt;=Z$5)*(Table2[[Last Name]:[Last Name]]=$A68)*(Table2[[Event]:[Event]]="TDY")),"TDY",IF(SUMPRODUCT((Table2[[Start Date]:[Start Date]]&lt;=Z$5)*(Table2[[Return Date]:[Return Date]]&gt;=Z$5)*(Table2[[Last Name]:[Last Name]]=$A68)*(Table2[[Event]:[Event]]="Quarters")),"QTRS",IF(SUMPRODUCT((Table2[[Start Date]:[Start Date]]&lt;=Z$5)*(Table2[[Return Date]:[Return Date]]&gt;=Z$5)*(Table2[[Last Name]:[Last Name]]=$A68)*(Table2[[Event]:[Event]]="Appt")),"APPT",IF(SUMPRODUCT((Table2[[Start Date]:[Start Date]]&lt;=Z$5)*(Table2[[Return Date]:[Return Date]]&gt;=Z$5)*(Table2[[Last Name]:[Last Name]]=$A68)*(Table2[[Event]:[Event]]="Bay Orderly")),"BO",IF(SUMPRODUCT((Table2[[Start Date]:[Start Date]]&lt;=Z$5)*(Table2[[Return Date]:[Return Date]]&gt;=Z$5)*(Table2[[Last Name]:[Last Name]]=$A68)*(Table2[[Event]:[Event]]="Training")),"TRN",IF(SUMPRODUCT((Table2[[Start Date]:[Start Date]]&lt;=Z$5)*(Table2[[Return Date]:[Return Date]]&gt;=Z$5)*(Table2[[Last Name]:[Last Name]]=$A68)*(Table2[[Event]:[Event]]="PME")),"PME",IF(SUMPRODUCT((Table2[[Start Date]:[Start Date]]&lt;=Z$5)*(Table2[[Return Date]:[Return Date]]&gt;=Z$5)*(Table2[[Last Name]:[Last Name]]=$A68)*(Table2[[Event]:[Event]]="Leave")),"LV","")))))))),0)</f>
        <v/>
      </c>
      <c r="AA68" s="28" t="str">
        <f>IF($A68&lt;&gt;"",IF(SUMPRODUCT((Table2[[Start Date]:[Start Date]]&lt;=AA$5)*(Table2[[Return Date]:[Return Date]]&gt;=AA$5)*(Table2[[Last Name]:[Last Name]]=$A68)*(Table2[[Event]:[Event]]="Deployed")),"DPLY",IF(SUMPRODUCT((Table2[[Start Date]:[Start Date]]&lt;=AA$5)*(Table2[[Return Date]:[Return Date]]&gt;=AA$5)*(Table2[[Last Name]:[Last Name]]=$A68)*(Table2[[Event]:[Event]]="TDY")),"TDY",IF(SUMPRODUCT((Table2[[Start Date]:[Start Date]]&lt;=AA$5)*(Table2[[Return Date]:[Return Date]]&gt;=AA$5)*(Table2[[Last Name]:[Last Name]]=$A68)*(Table2[[Event]:[Event]]="Quarters")),"QTRS",IF(SUMPRODUCT((Table2[[Start Date]:[Start Date]]&lt;=AA$5)*(Table2[[Return Date]:[Return Date]]&gt;=AA$5)*(Table2[[Last Name]:[Last Name]]=$A68)*(Table2[[Event]:[Event]]="Appt")),"APPT",IF(SUMPRODUCT((Table2[[Start Date]:[Start Date]]&lt;=AA$5)*(Table2[[Return Date]:[Return Date]]&gt;=AA$5)*(Table2[[Last Name]:[Last Name]]=$A68)*(Table2[[Event]:[Event]]="Bay Orderly")),"BO",IF(SUMPRODUCT((Table2[[Start Date]:[Start Date]]&lt;=AA$5)*(Table2[[Return Date]:[Return Date]]&gt;=AA$5)*(Table2[[Last Name]:[Last Name]]=$A68)*(Table2[[Event]:[Event]]="Training")),"TRN",IF(SUMPRODUCT((Table2[[Start Date]:[Start Date]]&lt;=AA$5)*(Table2[[Return Date]:[Return Date]]&gt;=AA$5)*(Table2[[Last Name]:[Last Name]]=$A68)*(Table2[[Event]:[Event]]="PME")),"PME",IF(SUMPRODUCT((Table2[[Start Date]:[Start Date]]&lt;=AA$5)*(Table2[[Return Date]:[Return Date]]&gt;=AA$5)*(Table2[[Last Name]:[Last Name]]=$A68)*(Table2[[Event]:[Event]]="Leave")),"LV","")))))))),0)</f>
        <v/>
      </c>
      <c r="AB68" s="28" t="str">
        <f>IF($A68&lt;&gt;"",IF(SUMPRODUCT((Table2[[Start Date]:[Start Date]]&lt;=AB$5)*(Table2[[Return Date]:[Return Date]]&gt;=AB$5)*(Table2[[Last Name]:[Last Name]]=$A68)*(Table2[[Event]:[Event]]="Deployed")),"DPLY",IF(SUMPRODUCT((Table2[[Start Date]:[Start Date]]&lt;=AB$5)*(Table2[[Return Date]:[Return Date]]&gt;=AB$5)*(Table2[[Last Name]:[Last Name]]=$A68)*(Table2[[Event]:[Event]]="TDY")),"TDY",IF(SUMPRODUCT((Table2[[Start Date]:[Start Date]]&lt;=AB$5)*(Table2[[Return Date]:[Return Date]]&gt;=AB$5)*(Table2[[Last Name]:[Last Name]]=$A68)*(Table2[[Event]:[Event]]="Quarters")),"QTRS",IF(SUMPRODUCT((Table2[[Start Date]:[Start Date]]&lt;=AB$5)*(Table2[[Return Date]:[Return Date]]&gt;=AB$5)*(Table2[[Last Name]:[Last Name]]=$A68)*(Table2[[Event]:[Event]]="Appt")),"APPT",IF(SUMPRODUCT((Table2[[Start Date]:[Start Date]]&lt;=AB$5)*(Table2[[Return Date]:[Return Date]]&gt;=AB$5)*(Table2[[Last Name]:[Last Name]]=$A68)*(Table2[[Event]:[Event]]="Bay Orderly")),"BO",IF(SUMPRODUCT((Table2[[Start Date]:[Start Date]]&lt;=AB$5)*(Table2[[Return Date]:[Return Date]]&gt;=AB$5)*(Table2[[Last Name]:[Last Name]]=$A68)*(Table2[[Event]:[Event]]="Training")),"TRN",IF(SUMPRODUCT((Table2[[Start Date]:[Start Date]]&lt;=AB$5)*(Table2[[Return Date]:[Return Date]]&gt;=AB$5)*(Table2[[Last Name]:[Last Name]]=$A68)*(Table2[[Event]:[Event]]="PME")),"PME",IF(SUMPRODUCT((Table2[[Start Date]:[Start Date]]&lt;=AB$5)*(Table2[[Return Date]:[Return Date]]&gt;=AB$5)*(Table2[[Last Name]:[Last Name]]=$A68)*(Table2[[Event]:[Event]]="Leave")),"LV","")))))))),0)</f>
        <v/>
      </c>
      <c r="AC68" s="28" t="str">
        <f>IF($A68&lt;&gt;"",IF(SUMPRODUCT((Table2[[Start Date]:[Start Date]]&lt;=AC$5)*(Table2[[Return Date]:[Return Date]]&gt;=AC$5)*(Table2[[Last Name]:[Last Name]]=$A68)*(Table2[[Event]:[Event]]="Deployed")),"DPLY",IF(SUMPRODUCT((Table2[[Start Date]:[Start Date]]&lt;=AC$5)*(Table2[[Return Date]:[Return Date]]&gt;=AC$5)*(Table2[[Last Name]:[Last Name]]=$A68)*(Table2[[Event]:[Event]]="TDY")),"TDY",IF(SUMPRODUCT((Table2[[Start Date]:[Start Date]]&lt;=AC$5)*(Table2[[Return Date]:[Return Date]]&gt;=AC$5)*(Table2[[Last Name]:[Last Name]]=$A68)*(Table2[[Event]:[Event]]="Quarters")),"QTRS",IF(SUMPRODUCT((Table2[[Start Date]:[Start Date]]&lt;=AC$5)*(Table2[[Return Date]:[Return Date]]&gt;=AC$5)*(Table2[[Last Name]:[Last Name]]=$A68)*(Table2[[Event]:[Event]]="Appt")),"APPT",IF(SUMPRODUCT((Table2[[Start Date]:[Start Date]]&lt;=AC$5)*(Table2[[Return Date]:[Return Date]]&gt;=AC$5)*(Table2[[Last Name]:[Last Name]]=$A68)*(Table2[[Event]:[Event]]="Bay Orderly")),"BO",IF(SUMPRODUCT((Table2[[Start Date]:[Start Date]]&lt;=AC$5)*(Table2[[Return Date]:[Return Date]]&gt;=AC$5)*(Table2[[Last Name]:[Last Name]]=$A68)*(Table2[[Event]:[Event]]="Training")),"TRN",IF(SUMPRODUCT((Table2[[Start Date]:[Start Date]]&lt;=AC$5)*(Table2[[Return Date]:[Return Date]]&gt;=AC$5)*(Table2[[Last Name]:[Last Name]]=$A68)*(Table2[[Event]:[Event]]="PME")),"PME",IF(SUMPRODUCT((Table2[[Start Date]:[Start Date]]&lt;=AC$5)*(Table2[[Return Date]:[Return Date]]&gt;=AC$5)*(Table2[[Last Name]:[Last Name]]=$A68)*(Table2[[Event]:[Event]]="Leave")),"LV","")))))))),0)</f>
        <v/>
      </c>
      <c r="AD68" s="28" t="str">
        <f>IF($A68&lt;&gt;"",IF(SUMPRODUCT((Table2[[Start Date]:[Start Date]]&lt;=AD$5)*(Table2[[Return Date]:[Return Date]]&gt;=AD$5)*(Table2[[Last Name]:[Last Name]]=$A68)*(Table2[[Event]:[Event]]="Deployed")),"DPLY",IF(SUMPRODUCT((Table2[[Start Date]:[Start Date]]&lt;=AD$5)*(Table2[[Return Date]:[Return Date]]&gt;=AD$5)*(Table2[[Last Name]:[Last Name]]=$A68)*(Table2[[Event]:[Event]]="TDY")),"TDY",IF(SUMPRODUCT((Table2[[Start Date]:[Start Date]]&lt;=AD$5)*(Table2[[Return Date]:[Return Date]]&gt;=AD$5)*(Table2[[Last Name]:[Last Name]]=$A68)*(Table2[[Event]:[Event]]="Quarters")),"QTRS",IF(SUMPRODUCT((Table2[[Start Date]:[Start Date]]&lt;=AD$5)*(Table2[[Return Date]:[Return Date]]&gt;=AD$5)*(Table2[[Last Name]:[Last Name]]=$A68)*(Table2[[Event]:[Event]]="Appt")),"APPT",IF(SUMPRODUCT((Table2[[Start Date]:[Start Date]]&lt;=AD$5)*(Table2[[Return Date]:[Return Date]]&gt;=AD$5)*(Table2[[Last Name]:[Last Name]]=$A68)*(Table2[[Event]:[Event]]="Bay Orderly")),"BO",IF(SUMPRODUCT((Table2[[Start Date]:[Start Date]]&lt;=AD$5)*(Table2[[Return Date]:[Return Date]]&gt;=AD$5)*(Table2[[Last Name]:[Last Name]]=$A68)*(Table2[[Event]:[Event]]="Training")),"TRN",IF(SUMPRODUCT((Table2[[Start Date]:[Start Date]]&lt;=AD$5)*(Table2[[Return Date]:[Return Date]]&gt;=AD$5)*(Table2[[Last Name]:[Last Name]]=$A68)*(Table2[[Event]:[Event]]="PME")),"PME",IF(SUMPRODUCT((Table2[[Start Date]:[Start Date]]&lt;=AD$5)*(Table2[[Return Date]:[Return Date]]&gt;=AD$5)*(Table2[[Last Name]:[Last Name]]=$A68)*(Table2[[Event]:[Event]]="Leave")),"LV","")))))))),0)</f>
        <v/>
      </c>
      <c r="AE68" s="28" t="str">
        <f>IF($A68&lt;&gt;"",IF(SUMPRODUCT((Table2[[Start Date]:[Start Date]]&lt;=AE$5)*(Table2[[Return Date]:[Return Date]]&gt;=AE$5)*(Table2[[Last Name]:[Last Name]]=$A68)*(Table2[[Event]:[Event]]="Deployed")),"DPLY",IF(SUMPRODUCT((Table2[[Start Date]:[Start Date]]&lt;=AE$5)*(Table2[[Return Date]:[Return Date]]&gt;=AE$5)*(Table2[[Last Name]:[Last Name]]=$A68)*(Table2[[Event]:[Event]]="TDY")),"TDY",IF(SUMPRODUCT((Table2[[Start Date]:[Start Date]]&lt;=AE$5)*(Table2[[Return Date]:[Return Date]]&gt;=AE$5)*(Table2[[Last Name]:[Last Name]]=$A68)*(Table2[[Event]:[Event]]="Quarters")),"QTRS",IF(SUMPRODUCT((Table2[[Start Date]:[Start Date]]&lt;=AE$5)*(Table2[[Return Date]:[Return Date]]&gt;=AE$5)*(Table2[[Last Name]:[Last Name]]=$A68)*(Table2[[Event]:[Event]]="Appt")),"APPT",IF(SUMPRODUCT((Table2[[Start Date]:[Start Date]]&lt;=AE$5)*(Table2[[Return Date]:[Return Date]]&gt;=AE$5)*(Table2[[Last Name]:[Last Name]]=$A68)*(Table2[[Event]:[Event]]="Bay Orderly")),"BO",IF(SUMPRODUCT((Table2[[Start Date]:[Start Date]]&lt;=AE$5)*(Table2[[Return Date]:[Return Date]]&gt;=AE$5)*(Table2[[Last Name]:[Last Name]]=$A68)*(Table2[[Event]:[Event]]="Training")),"TRN",IF(SUMPRODUCT((Table2[[Start Date]:[Start Date]]&lt;=AE$5)*(Table2[[Return Date]:[Return Date]]&gt;=AE$5)*(Table2[[Last Name]:[Last Name]]=$A68)*(Table2[[Event]:[Event]]="PME")),"PME",IF(SUMPRODUCT((Table2[[Start Date]:[Start Date]]&lt;=AE$5)*(Table2[[Return Date]:[Return Date]]&gt;=AE$5)*(Table2[[Last Name]:[Last Name]]=$A68)*(Table2[[Event]:[Event]]="Leave")),"LV","")))))))),0)</f>
        <v/>
      </c>
      <c r="AF68" s="28" t="str">
        <f>IF($A68&lt;&gt;"",IF(SUMPRODUCT((Table2[[Start Date]:[Start Date]]&lt;=AF$5)*(Table2[[Return Date]:[Return Date]]&gt;=AF$5)*(Table2[[Last Name]:[Last Name]]=$A68)*(Table2[[Event]:[Event]]="Deployed")),"DPLY",IF(SUMPRODUCT((Table2[[Start Date]:[Start Date]]&lt;=AF$5)*(Table2[[Return Date]:[Return Date]]&gt;=AF$5)*(Table2[[Last Name]:[Last Name]]=$A68)*(Table2[[Event]:[Event]]="TDY")),"TDY",IF(SUMPRODUCT((Table2[[Start Date]:[Start Date]]&lt;=AF$5)*(Table2[[Return Date]:[Return Date]]&gt;=AF$5)*(Table2[[Last Name]:[Last Name]]=$A68)*(Table2[[Event]:[Event]]="Quarters")),"QTRS",IF(SUMPRODUCT((Table2[[Start Date]:[Start Date]]&lt;=AF$5)*(Table2[[Return Date]:[Return Date]]&gt;=AF$5)*(Table2[[Last Name]:[Last Name]]=$A68)*(Table2[[Event]:[Event]]="Appt")),"APPT",IF(SUMPRODUCT((Table2[[Start Date]:[Start Date]]&lt;=AF$5)*(Table2[[Return Date]:[Return Date]]&gt;=AF$5)*(Table2[[Last Name]:[Last Name]]=$A68)*(Table2[[Event]:[Event]]="Bay Orderly")),"BO",IF(SUMPRODUCT((Table2[[Start Date]:[Start Date]]&lt;=AF$5)*(Table2[[Return Date]:[Return Date]]&gt;=AF$5)*(Table2[[Last Name]:[Last Name]]=$A68)*(Table2[[Event]:[Event]]="Training")),"TRN",IF(SUMPRODUCT((Table2[[Start Date]:[Start Date]]&lt;=AF$5)*(Table2[[Return Date]:[Return Date]]&gt;=AF$5)*(Table2[[Last Name]:[Last Name]]=$A68)*(Table2[[Event]:[Event]]="PME")),"PME",IF(SUMPRODUCT((Table2[[Start Date]:[Start Date]]&lt;=AF$5)*(Table2[[Return Date]:[Return Date]]&gt;=AF$5)*(Table2[[Last Name]:[Last Name]]=$A68)*(Table2[[Event]:[Event]]="Leave")),"LV","")))))))),0)</f>
        <v/>
      </c>
      <c r="AG68" s="28" t="str">
        <f>IF($A68&lt;&gt;"",IF(SUMPRODUCT((Table2[[Start Date]:[Start Date]]&lt;=AG$5)*(Table2[[Return Date]:[Return Date]]&gt;=AG$5)*(Table2[[Last Name]:[Last Name]]=$A68)*(Table2[[Event]:[Event]]="Deployed")),"DPLY",IF(SUMPRODUCT((Table2[[Start Date]:[Start Date]]&lt;=AG$5)*(Table2[[Return Date]:[Return Date]]&gt;=AG$5)*(Table2[[Last Name]:[Last Name]]=$A68)*(Table2[[Event]:[Event]]="TDY")),"TDY",IF(SUMPRODUCT((Table2[[Start Date]:[Start Date]]&lt;=AG$5)*(Table2[[Return Date]:[Return Date]]&gt;=AG$5)*(Table2[[Last Name]:[Last Name]]=$A68)*(Table2[[Event]:[Event]]="Quarters")),"QTRS",IF(SUMPRODUCT((Table2[[Start Date]:[Start Date]]&lt;=AG$5)*(Table2[[Return Date]:[Return Date]]&gt;=AG$5)*(Table2[[Last Name]:[Last Name]]=$A68)*(Table2[[Event]:[Event]]="Appt")),"APPT",IF(SUMPRODUCT((Table2[[Start Date]:[Start Date]]&lt;=AG$5)*(Table2[[Return Date]:[Return Date]]&gt;=AG$5)*(Table2[[Last Name]:[Last Name]]=$A68)*(Table2[[Event]:[Event]]="Bay Orderly")),"BO",IF(SUMPRODUCT((Table2[[Start Date]:[Start Date]]&lt;=AG$5)*(Table2[[Return Date]:[Return Date]]&gt;=AG$5)*(Table2[[Last Name]:[Last Name]]=$A68)*(Table2[[Event]:[Event]]="Training")),"TRN",IF(SUMPRODUCT((Table2[[Start Date]:[Start Date]]&lt;=AG$5)*(Table2[[Return Date]:[Return Date]]&gt;=AG$5)*(Table2[[Last Name]:[Last Name]]=$A68)*(Table2[[Event]:[Event]]="PME")),"PME",IF(SUMPRODUCT((Table2[[Start Date]:[Start Date]]&lt;=AG$5)*(Table2[[Return Date]:[Return Date]]&gt;=AG$5)*(Table2[[Last Name]:[Last Name]]=$A68)*(Table2[[Event]:[Event]]="Leave")),"LV","")))))))),0)</f>
        <v/>
      </c>
      <c r="AH68" s="28" t="str">
        <f>IF($A68&lt;&gt;"",IF(SUMPRODUCT((Table2[[Start Date]:[Start Date]]&lt;=AH$5)*(Table2[[Return Date]:[Return Date]]&gt;=AH$5)*(Table2[[Last Name]:[Last Name]]=$A68)*(Table2[[Event]:[Event]]="Deployed")),"DPLY",IF(SUMPRODUCT((Table2[[Start Date]:[Start Date]]&lt;=AH$5)*(Table2[[Return Date]:[Return Date]]&gt;=AH$5)*(Table2[[Last Name]:[Last Name]]=$A68)*(Table2[[Event]:[Event]]="TDY")),"TDY",IF(SUMPRODUCT((Table2[[Start Date]:[Start Date]]&lt;=AH$5)*(Table2[[Return Date]:[Return Date]]&gt;=AH$5)*(Table2[[Last Name]:[Last Name]]=$A68)*(Table2[[Event]:[Event]]="Quarters")),"QTRS",IF(SUMPRODUCT((Table2[[Start Date]:[Start Date]]&lt;=AH$5)*(Table2[[Return Date]:[Return Date]]&gt;=AH$5)*(Table2[[Last Name]:[Last Name]]=$A68)*(Table2[[Event]:[Event]]="Appt")),"APPT",IF(SUMPRODUCT((Table2[[Start Date]:[Start Date]]&lt;=AH$5)*(Table2[[Return Date]:[Return Date]]&gt;=AH$5)*(Table2[[Last Name]:[Last Name]]=$A68)*(Table2[[Event]:[Event]]="Bay Orderly")),"BO",IF(SUMPRODUCT((Table2[[Start Date]:[Start Date]]&lt;=AH$5)*(Table2[[Return Date]:[Return Date]]&gt;=AH$5)*(Table2[[Last Name]:[Last Name]]=$A68)*(Table2[[Event]:[Event]]="Training")),"TRN",IF(SUMPRODUCT((Table2[[Start Date]:[Start Date]]&lt;=AH$5)*(Table2[[Return Date]:[Return Date]]&gt;=AH$5)*(Table2[[Last Name]:[Last Name]]=$A68)*(Table2[[Event]:[Event]]="PME")),"PME",IF(SUMPRODUCT((Table2[[Start Date]:[Start Date]]&lt;=AH$5)*(Table2[[Return Date]:[Return Date]]&gt;=AH$5)*(Table2[[Last Name]:[Last Name]]=$A68)*(Table2[[Event]:[Event]]="Leave")),"LV","")))))))),0)</f>
        <v/>
      </c>
      <c r="AI68" s="61" t="str">
        <f>IF($A68&lt;&gt;"",IF(SUMPRODUCT((Table2[[Start Date]:[Start Date]]&lt;=AI$5)*(Table2[[Return Date]:[Return Date]]&gt;=AI$5)*(Table2[[Last Name]:[Last Name]]=$A68)*(Table2[[Event]:[Event]]="Deployed")),"DPLY",IF(SUMPRODUCT((Table2[[Start Date]:[Start Date]]&lt;=AI$5)*(Table2[[Return Date]:[Return Date]]&gt;=AI$5)*(Table2[[Last Name]:[Last Name]]=$A68)*(Table2[[Event]:[Event]]="TDY")),"TDY",IF(SUMPRODUCT((Table2[[Start Date]:[Start Date]]&lt;=AI$5)*(Table2[[Return Date]:[Return Date]]&gt;=AI$5)*(Table2[[Last Name]:[Last Name]]=$A68)*(Table2[[Event]:[Event]]="Quarters")),"QTRS",IF(SUMPRODUCT((Table2[[Start Date]:[Start Date]]&lt;=AI$5)*(Table2[[Return Date]:[Return Date]]&gt;=AI$5)*(Table2[[Last Name]:[Last Name]]=$A68)*(Table2[[Event]:[Event]]="Appt")),"APPT",IF(SUMPRODUCT((Table2[[Start Date]:[Start Date]]&lt;=AI$5)*(Table2[[Return Date]:[Return Date]]&gt;=AI$5)*(Table2[[Last Name]:[Last Name]]=$A68)*(Table2[[Event]:[Event]]="Bay Orderly")),"BO",IF(SUMPRODUCT((Table2[[Start Date]:[Start Date]]&lt;=AI$5)*(Table2[[Return Date]:[Return Date]]&gt;=AI$5)*(Table2[[Last Name]:[Last Name]]=$A68)*(Table2[[Event]:[Event]]="Training")),"TRN",IF(SUMPRODUCT((Table2[[Start Date]:[Start Date]]&lt;=AI$5)*(Table2[[Return Date]:[Return Date]]&gt;=AI$5)*(Table2[[Last Name]:[Last Name]]=$A68)*(Table2[[Event]:[Event]]="PME")),"PME",IF(SUMPRODUCT((Table2[[Start Date]:[Start Date]]&lt;=AI$5)*(Table2[[Return Date]:[Return Date]]&gt;=AI$5)*(Table2[[Last Name]:[Last Name]]=$A68)*(Table2[[Event]:[Event]]="Leave")),"LV","")))))))),0)</f>
        <v/>
      </c>
    </row>
    <row r="69" spans="1:35" x14ac:dyDescent="0.25">
      <c r="A69" s="81" t="s">
        <v>56</v>
      </c>
      <c r="B69" s="75" t="str">
        <f>IFERROR(INDEX(Table3[Rank],MATCH('Flight Schedule'!A69,Names,0)),"")</f>
        <v>A1C</v>
      </c>
      <c r="C69" s="76">
        <f>_xlfn.IFNA(INDEX(Table3[Skill Level],MATCH($A69,Table3[Last Name],0)),"")</f>
        <v>5</v>
      </c>
      <c r="D69" s="77">
        <f>_xlfn.IFNA(INDEX(Table3[Deros],MATCH('Flight Schedule'!$A69,Table3[Last Name],0)),"")</f>
        <v>44773</v>
      </c>
      <c r="E69" s="28" t="str">
        <f>IF($A69&lt;&gt;"",IF(SUMPRODUCT((Table2[[Start Date]:[Start Date]]&lt;=E$5)*(Table2[[Return Date]:[Return Date]]&gt;=E$5)*(Table2[[Last Name]:[Last Name]]=$A69)*(Table2[[Event]:[Event]]="Deployed")),"DPLY",IF(SUMPRODUCT((Table2[[Start Date]:[Start Date]]&lt;=E$5)*(Table2[[Return Date]:[Return Date]]&gt;=E$5)*(Table2[[Last Name]:[Last Name]]=$A69)*(Table2[[Event]:[Event]]="TDY")),"TDY",IF(SUMPRODUCT((Table2[[Start Date]:[Start Date]]&lt;=E$5)*(Table2[[Return Date]:[Return Date]]&gt;=E$5)*(Table2[[Last Name]:[Last Name]]=$A69)*(Table2[[Event]:[Event]]="Quarters")),"QTRS",IF(SUMPRODUCT((Table2[[Start Date]:[Start Date]]&lt;=E$5)*(Table2[[Return Date]:[Return Date]]&gt;=E$5)*(Table2[[Last Name]:[Last Name]]=$A69)*(Table2[[Event]:[Event]]="Appt")),"APPT",IF(SUMPRODUCT((Table2[[Start Date]:[Start Date]]&lt;=E$5)*(Table2[[Return Date]:[Return Date]]&gt;=E$5)*(Table2[[Last Name]:[Last Name]]=$A69)*(Table2[[Event]:[Event]]="Bay Orderly")),"BO",IF(SUMPRODUCT((Table2[[Start Date]:[Start Date]]&lt;=E$5)*(Table2[[Return Date]:[Return Date]]&gt;=E$5)*(Table2[[Last Name]:[Last Name]]=$A69)*(Table2[[Event]:[Event]]="Training")),"TRN",IF(SUMPRODUCT((Table2[[Start Date]:[Start Date]]&lt;=E$5)*(Table2[[Return Date]:[Return Date]]&gt;=E$5)*(Table2[[Last Name]:[Last Name]]=$A69)*(Table2[[Event]:[Event]]="PME")),"PME",IF(SUMPRODUCT((Table2[[Start Date]:[Start Date]]&lt;=E$5)*(Table2[[Return Date]:[Return Date]]&gt;=E$5)*(Table2[[Last Name]:[Last Name]]=$A69)*(Table2[[Event]:[Event]]="Leave")),"LV","")))))))),0)</f>
        <v/>
      </c>
      <c r="F69" s="28" t="str">
        <f>IF($A69&lt;&gt;"",IF(SUMPRODUCT((Table2[[Start Date]:[Start Date]]&lt;=F$5)*(Table2[[Return Date]:[Return Date]]&gt;=F$5)*(Table2[[Last Name]:[Last Name]]=$A69)*(Table2[[Event]:[Event]]="Deployed")),"DPLY",IF(SUMPRODUCT((Table2[[Start Date]:[Start Date]]&lt;=F$5)*(Table2[[Return Date]:[Return Date]]&gt;=F$5)*(Table2[[Last Name]:[Last Name]]=$A69)*(Table2[[Event]:[Event]]="TDY")),"TDY",IF(SUMPRODUCT((Table2[[Start Date]:[Start Date]]&lt;=F$5)*(Table2[[Return Date]:[Return Date]]&gt;=F$5)*(Table2[[Last Name]:[Last Name]]=$A69)*(Table2[[Event]:[Event]]="Quarters")),"QTRS",IF(SUMPRODUCT((Table2[[Start Date]:[Start Date]]&lt;=F$5)*(Table2[[Return Date]:[Return Date]]&gt;=F$5)*(Table2[[Last Name]:[Last Name]]=$A69)*(Table2[[Event]:[Event]]="Appt")),"APPT",IF(SUMPRODUCT((Table2[[Start Date]:[Start Date]]&lt;=F$5)*(Table2[[Return Date]:[Return Date]]&gt;=F$5)*(Table2[[Last Name]:[Last Name]]=$A69)*(Table2[[Event]:[Event]]="Bay Orderly")),"BO",IF(SUMPRODUCT((Table2[[Start Date]:[Start Date]]&lt;=F$5)*(Table2[[Return Date]:[Return Date]]&gt;=F$5)*(Table2[[Last Name]:[Last Name]]=$A69)*(Table2[[Event]:[Event]]="Training")),"TRN",IF(SUMPRODUCT((Table2[[Start Date]:[Start Date]]&lt;=F$5)*(Table2[[Return Date]:[Return Date]]&gt;=F$5)*(Table2[[Last Name]:[Last Name]]=$A69)*(Table2[[Event]:[Event]]="PME")),"PME",IF(SUMPRODUCT((Table2[[Start Date]:[Start Date]]&lt;=F$5)*(Table2[[Return Date]:[Return Date]]&gt;=F$5)*(Table2[[Last Name]:[Last Name]]=$A69)*(Table2[[Event]:[Event]]="Leave")),"LV","")))))))),0)</f>
        <v/>
      </c>
      <c r="G69" s="28" t="str">
        <f>IF($A69&lt;&gt;"",IF(SUMPRODUCT((Table2[[Start Date]:[Start Date]]&lt;=G$5)*(Table2[[Return Date]:[Return Date]]&gt;=G$5)*(Table2[[Last Name]:[Last Name]]=$A69)*(Table2[[Event]:[Event]]="Deployed")),"DPLY",IF(SUMPRODUCT((Table2[[Start Date]:[Start Date]]&lt;=G$5)*(Table2[[Return Date]:[Return Date]]&gt;=G$5)*(Table2[[Last Name]:[Last Name]]=$A69)*(Table2[[Event]:[Event]]="TDY")),"TDY",IF(SUMPRODUCT((Table2[[Start Date]:[Start Date]]&lt;=G$5)*(Table2[[Return Date]:[Return Date]]&gt;=G$5)*(Table2[[Last Name]:[Last Name]]=$A69)*(Table2[[Event]:[Event]]="Quarters")),"QTRS",IF(SUMPRODUCT((Table2[[Start Date]:[Start Date]]&lt;=G$5)*(Table2[[Return Date]:[Return Date]]&gt;=G$5)*(Table2[[Last Name]:[Last Name]]=$A69)*(Table2[[Event]:[Event]]="Appt")),"APPT",IF(SUMPRODUCT((Table2[[Start Date]:[Start Date]]&lt;=G$5)*(Table2[[Return Date]:[Return Date]]&gt;=G$5)*(Table2[[Last Name]:[Last Name]]=$A69)*(Table2[[Event]:[Event]]="Bay Orderly")),"BO",IF(SUMPRODUCT((Table2[[Start Date]:[Start Date]]&lt;=G$5)*(Table2[[Return Date]:[Return Date]]&gt;=G$5)*(Table2[[Last Name]:[Last Name]]=$A69)*(Table2[[Event]:[Event]]="Training")),"TRN",IF(SUMPRODUCT((Table2[[Start Date]:[Start Date]]&lt;=G$5)*(Table2[[Return Date]:[Return Date]]&gt;=G$5)*(Table2[[Last Name]:[Last Name]]=$A69)*(Table2[[Event]:[Event]]="PME")),"PME",IF(SUMPRODUCT((Table2[[Start Date]:[Start Date]]&lt;=G$5)*(Table2[[Return Date]:[Return Date]]&gt;=G$5)*(Table2[[Last Name]:[Last Name]]=$A69)*(Table2[[Event]:[Event]]="Leave")),"LV","")))))))),0)</f>
        <v/>
      </c>
      <c r="H69" s="28" t="str">
        <f>IF($A69&lt;&gt;"",IF(SUMPRODUCT((Table2[[Start Date]:[Start Date]]&lt;=H$5)*(Table2[[Return Date]:[Return Date]]&gt;=H$5)*(Table2[[Last Name]:[Last Name]]=$A69)*(Table2[[Event]:[Event]]="Deployed")),"DPLY",IF(SUMPRODUCT((Table2[[Start Date]:[Start Date]]&lt;=H$5)*(Table2[[Return Date]:[Return Date]]&gt;=H$5)*(Table2[[Last Name]:[Last Name]]=$A69)*(Table2[[Event]:[Event]]="TDY")),"TDY",IF(SUMPRODUCT((Table2[[Start Date]:[Start Date]]&lt;=H$5)*(Table2[[Return Date]:[Return Date]]&gt;=H$5)*(Table2[[Last Name]:[Last Name]]=$A69)*(Table2[[Event]:[Event]]="Quarters")),"QTRS",IF(SUMPRODUCT((Table2[[Start Date]:[Start Date]]&lt;=H$5)*(Table2[[Return Date]:[Return Date]]&gt;=H$5)*(Table2[[Last Name]:[Last Name]]=$A69)*(Table2[[Event]:[Event]]="Appt")),"APPT",IF(SUMPRODUCT((Table2[[Start Date]:[Start Date]]&lt;=H$5)*(Table2[[Return Date]:[Return Date]]&gt;=H$5)*(Table2[[Last Name]:[Last Name]]=$A69)*(Table2[[Event]:[Event]]="Bay Orderly")),"BO",IF(SUMPRODUCT((Table2[[Start Date]:[Start Date]]&lt;=H$5)*(Table2[[Return Date]:[Return Date]]&gt;=H$5)*(Table2[[Last Name]:[Last Name]]=$A69)*(Table2[[Event]:[Event]]="Training")),"TRN",IF(SUMPRODUCT((Table2[[Start Date]:[Start Date]]&lt;=H$5)*(Table2[[Return Date]:[Return Date]]&gt;=H$5)*(Table2[[Last Name]:[Last Name]]=$A69)*(Table2[[Event]:[Event]]="PME")),"PME",IF(SUMPRODUCT((Table2[[Start Date]:[Start Date]]&lt;=H$5)*(Table2[[Return Date]:[Return Date]]&gt;=H$5)*(Table2[[Last Name]:[Last Name]]=$A69)*(Table2[[Event]:[Event]]="Leave")),"LV","")))))))),0)</f>
        <v/>
      </c>
      <c r="I69" s="28" t="str">
        <f>IF($A69&lt;&gt;"",IF(SUMPRODUCT((Table2[[Start Date]:[Start Date]]&lt;=I$5)*(Table2[[Return Date]:[Return Date]]&gt;=I$5)*(Table2[[Last Name]:[Last Name]]=$A69)*(Table2[[Event]:[Event]]="Deployed")),"DPLY",IF(SUMPRODUCT((Table2[[Start Date]:[Start Date]]&lt;=I$5)*(Table2[[Return Date]:[Return Date]]&gt;=I$5)*(Table2[[Last Name]:[Last Name]]=$A69)*(Table2[[Event]:[Event]]="TDY")),"TDY",IF(SUMPRODUCT((Table2[[Start Date]:[Start Date]]&lt;=I$5)*(Table2[[Return Date]:[Return Date]]&gt;=I$5)*(Table2[[Last Name]:[Last Name]]=$A69)*(Table2[[Event]:[Event]]="Quarters")),"QTRS",IF(SUMPRODUCT((Table2[[Start Date]:[Start Date]]&lt;=I$5)*(Table2[[Return Date]:[Return Date]]&gt;=I$5)*(Table2[[Last Name]:[Last Name]]=$A69)*(Table2[[Event]:[Event]]="Appt")),"APPT",IF(SUMPRODUCT((Table2[[Start Date]:[Start Date]]&lt;=I$5)*(Table2[[Return Date]:[Return Date]]&gt;=I$5)*(Table2[[Last Name]:[Last Name]]=$A69)*(Table2[[Event]:[Event]]="Bay Orderly")),"BO",IF(SUMPRODUCT((Table2[[Start Date]:[Start Date]]&lt;=I$5)*(Table2[[Return Date]:[Return Date]]&gt;=I$5)*(Table2[[Last Name]:[Last Name]]=$A69)*(Table2[[Event]:[Event]]="Training")),"TRN",IF(SUMPRODUCT((Table2[[Start Date]:[Start Date]]&lt;=I$5)*(Table2[[Return Date]:[Return Date]]&gt;=I$5)*(Table2[[Last Name]:[Last Name]]=$A69)*(Table2[[Event]:[Event]]="PME")),"PME",IF(SUMPRODUCT((Table2[[Start Date]:[Start Date]]&lt;=I$5)*(Table2[[Return Date]:[Return Date]]&gt;=I$5)*(Table2[[Last Name]:[Last Name]]=$A69)*(Table2[[Event]:[Event]]="Leave")),"LV","")))))))),0)</f>
        <v/>
      </c>
      <c r="J69" s="28" t="str">
        <f>IF($A69&lt;&gt;"",IF(SUMPRODUCT((Table2[[Start Date]:[Start Date]]&lt;=J$5)*(Table2[[Return Date]:[Return Date]]&gt;=J$5)*(Table2[[Last Name]:[Last Name]]=$A69)*(Table2[[Event]:[Event]]="Deployed")),"DPLY",IF(SUMPRODUCT((Table2[[Start Date]:[Start Date]]&lt;=J$5)*(Table2[[Return Date]:[Return Date]]&gt;=J$5)*(Table2[[Last Name]:[Last Name]]=$A69)*(Table2[[Event]:[Event]]="TDY")),"TDY",IF(SUMPRODUCT((Table2[[Start Date]:[Start Date]]&lt;=J$5)*(Table2[[Return Date]:[Return Date]]&gt;=J$5)*(Table2[[Last Name]:[Last Name]]=$A69)*(Table2[[Event]:[Event]]="Quarters")),"QTRS",IF(SUMPRODUCT((Table2[[Start Date]:[Start Date]]&lt;=J$5)*(Table2[[Return Date]:[Return Date]]&gt;=J$5)*(Table2[[Last Name]:[Last Name]]=$A69)*(Table2[[Event]:[Event]]="Appt")),"APPT",IF(SUMPRODUCT((Table2[[Start Date]:[Start Date]]&lt;=J$5)*(Table2[[Return Date]:[Return Date]]&gt;=J$5)*(Table2[[Last Name]:[Last Name]]=$A69)*(Table2[[Event]:[Event]]="Bay Orderly")),"BO",IF(SUMPRODUCT((Table2[[Start Date]:[Start Date]]&lt;=J$5)*(Table2[[Return Date]:[Return Date]]&gt;=J$5)*(Table2[[Last Name]:[Last Name]]=$A69)*(Table2[[Event]:[Event]]="Training")),"TRN",IF(SUMPRODUCT((Table2[[Start Date]:[Start Date]]&lt;=J$5)*(Table2[[Return Date]:[Return Date]]&gt;=J$5)*(Table2[[Last Name]:[Last Name]]=$A69)*(Table2[[Event]:[Event]]="PME")),"PME",IF(SUMPRODUCT((Table2[[Start Date]:[Start Date]]&lt;=J$5)*(Table2[[Return Date]:[Return Date]]&gt;=J$5)*(Table2[[Last Name]:[Last Name]]=$A69)*(Table2[[Event]:[Event]]="Leave")),"LV","")))))))),0)</f>
        <v/>
      </c>
      <c r="K69" s="28" t="str">
        <f>IF($A69&lt;&gt;"",IF(SUMPRODUCT((Table2[[Start Date]:[Start Date]]&lt;=K$5)*(Table2[[Return Date]:[Return Date]]&gt;=K$5)*(Table2[[Last Name]:[Last Name]]=$A69)*(Table2[[Event]:[Event]]="Deployed")),"DPLY",IF(SUMPRODUCT((Table2[[Start Date]:[Start Date]]&lt;=K$5)*(Table2[[Return Date]:[Return Date]]&gt;=K$5)*(Table2[[Last Name]:[Last Name]]=$A69)*(Table2[[Event]:[Event]]="TDY")),"TDY",IF(SUMPRODUCT((Table2[[Start Date]:[Start Date]]&lt;=K$5)*(Table2[[Return Date]:[Return Date]]&gt;=K$5)*(Table2[[Last Name]:[Last Name]]=$A69)*(Table2[[Event]:[Event]]="Quarters")),"QTRS",IF(SUMPRODUCT((Table2[[Start Date]:[Start Date]]&lt;=K$5)*(Table2[[Return Date]:[Return Date]]&gt;=K$5)*(Table2[[Last Name]:[Last Name]]=$A69)*(Table2[[Event]:[Event]]="Appt")),"APPT",IF(SUMPRODUCT((Table2[[Start Date]:[Start Date]]&lt;=K$5)*(Table2[[Return Date]:[Return Date]]&gt;=K$5)*(Table2[[Last Name]:[Last Name]]=$A69)*(Table2[[Event]:[Event]]="Bay Orderly")),"BO",IF(SUMPRODUCT((Table2[[Start Date]:[Start Date]]&lt;=K$5)*(Table2[[Return Date]:[Return Date]]&gt;=K$5)*(Table2[[Last Name]:[Last Name]]=$A69)*(Table2[[Event]:[Event]]="Training")),"TRN",IF(SUMPRODUCT((Table2[[Start Date]:[Start Date]]&lt;=K$5)*(Table2[[Return Date]:[Return Date]]&gt;=K$5)*(Table2[[Last Name]:[Last Name]]=$A69)*(Table2[[Event]:[Event]]="PME")),"PME",IF(SUMPRODUCT((Table2[[Start Date]:[Start Date]]&lt;=K$5)*(Table2[[Return Date]:[Return Date]]&gt;=K$5)*(Table2[[Last Name]:[Last Name]]=$A69)*(Table2[[Event]:[Event]]="Leave")),"LV","")))))))),0)</f>
        <v/>
      </c>
      <c r="L69" s="28" t="str">
        <f>IF($A69&lt;&gt;"",IF(SUMPRODUCT((Table2[[Start Date]:[Start Date]]&lt;=L$5)*(Table2[[Return Date]:[Return Date]]&gt;=L$5)*(Table2[[Last Name]:[Last Name]]=$A69)*(Table2[[Event]:[Event]]="Deployed")),"DPLY",IF(SUMPRODUCT((Table2[[Start Date]:[Start Date]]&lt;=L$5)*(Table2[[Return Date]:[Return Date]]&gt;=L$5)*(Table2[[Last Name]:[Last Name]]=$A69)*(Table2[[Event]:[Event]]="TDY")),"TDY",IF(SUMPRODUCT((Table2[[Start Date]:[Start Date]]&lt;=L$5)*(Table2[[Return Date]:[Return Date]]&gt;=L$5)*(Table2[[Last Name]:[Last Name]]=$A69)*(Table2[[Event]:[Event]]="Quarters")),"QTRS",IF(SUMPRODUCT((Table2[[Start Date]:[Start Date]]&lt;=L$5)*(Table2[[Return Date]:[Return Date]]&gt;=L$5)*(Table2[[Last Name]:[Last Name]]=$A69)*(Table2[[Event]:[Event]]="Appt")),"APPT",IF(SUMPRODUCT((Table2[[Start Date]:[Start Date]]&lt;=L$5)*(Table2[[Return Date]:[Return Date]]&gt;=L$5)*(Table2[[Last Name]:[Last Name]]=$A69)*(Table2[[Event]:[Event]]="Bay Orderly")),"BO",IF(SUMPRODUCT((Table2[[Start Date]:[Start Date]]&lt;=L$5)*(Table2[[Return Date]:[Return Date]]&gt;=L$5)*(Table2[[Last Name]:[Last Name]]=$A69)*(Table2[[Event]:[Event]]="Training")),"TRN",IF(SUMPRODUCT((Table2[[Start Date]:[Start Date]]&lt;=L$5)*(Table2[[Return Date]:[Return Date]]&gt;=L$5)*(Table2[[Last Name]:[Last Name]]=$A69)*(Table2[[Event]:[Event]]="PME")),"PME",IF(SUMPRODUCT((Table2[[Start Date]:[Start Date]]&lt;=L$5)*(Table2[[Return Date]:[Return Date]]&gt;=L$5)*(Table2[[Last Name]:[Last Name]]=$A69)*(Table2[[Event]:[Event]]="Leave")),"LV","")))))))),0)</f>
        <v/>
      </c>
      <c r="M69" s="28" t="str">
        <f>IF($A69&lt;&gt;"",IF(SUMPRODUCT((Table2[[Start Date]:[Start Date]]&lt;=M$5)*(Table2[[Return Date]:[Return Date]]&gt;=M$5)*(Table2[[Last Name]:[Last Name]]=$A69)*(Table2[[Event]:[Event]]="Deployed")),"DPLY",IF(SUMPRODUCT((Table2[[Start Date]:[Start Date]]&lt;=M$5)*(Table2[[Return Date]:[Return Date]]&gt;=M$5)*(Table2[[Last Name]:[Last Name]]=$A69)*(Table2[[Event]:[Event]]="TDY")),"TDY",IF(SUMPRODUCT((Table2[[Start Date]:[Start Date]]&lt;=M$5)*(Table2[[Return Date]:[Return Date]]&gt;=M$5)*(Table2[[Last Name]:[Last Name]]=$A69)*(Table2[[Event]:[Event]]="Quarters")),"QTRS",IF(SUMPRODUCT((Table2[[Start Date]:[Start Date]]&lt;=M$5)*(Table2[[Return Date]:[Return Date]]&gt;=M$5)*(Table2[[Last Name]:[Last Name]]=$A69)*(Table2[[Event]:[Event]]="Appt")),"APPT",IF(SUMPRODUCT((Table2[[Start Date]:[Start Date]]&lt;=M$5)*(Table2[[Return Date]:[Return Date]]&gt;=M$5)*(Table2[[Last Name]:[Last Name]]=$A69)*(Table2[[Event]:[Event]]="Bay Orderly")),"BO",IF(SUMPRODUCT((Table2[[Start Date]:[Start Date]]&lt;=M$5)*(Table2[[Return Date]:[Return Date]]&gt;=M$5)*(Table2[[Last Name]:[Last Name]]=$A69)*(Table2[[Event]:[Event]]="Training")),"TRN",IF(SUMPRODUCT((Table2[[Start Date]:[Start Date]]&lt;=M$5)*(Table2[[Return Date]:[Return Date]]&gt;=M$5)*(Table2[[Last Name]:[Last Name]]=$A69)*(Table2[[Event]:[Event]]="PME")),"PME",IF(SUMPRODUCT((Table2[[Start Date]:[Start Date]]&lt;=M$5)*(Table2[[Return Date]:[Return Date]]&gt;=M$5)*(Table2[[Last Name]:[Last Name]]=$A69)*(Table2[[Event]:[Event]]="Leave")),"LV","")))))))),0)</f>
        <v/>
      </c>
      <c r="N69" s="28" t="str">
        <f>IF($A69&lt;&gt;"",IF(SUMPRODUCT((Table2[[Start Date]:[Start Date]]&lt;=N$5)*(Table2[[Return Date]:[Return Date]]&gt;=N$5)*(Table2[[Last Name]:[Last Name]]=$A69)*(Table2[[Event]:[Event]]="Deployed")),"DPLY",IF(SUMPRODUCT((Table2[[Start Date]:[Start Date]]&lt;=N$5)*(Table2[[Return Date]:[Return Date]]&gt;=N$5)*(Table2[[Last Name]:[Last Name]]=$A69)*(Table2[[Event]:[Event]]="TDY")),"TDY",IF(SUMPRODUCT((Table2[[Start Date]:[Start Date]]&lt;=N$5)*(Table2[[Return Date]:[Return Date]]&gt;=N$5)*(Table2[[Last Name]:[Last Name]]=$A69)*(Table2[[Event]:[Event]]="Quarters")),"QTRS",IF(SUMPRODUCT((Table2[[Start Date]:[Start Date]]&lt;=N$5)*(Table2[[Return Date]:[Return Date]]&gt;=N$5)*(Table2[[Last Name]:[Last Name]]=$A69)*(Table2[[Event]:[Event]]="Appt")),"APPT",IF(SUMPRODUCT((Table2[[Start Date]:[Start Date]]&lt;=N$5)*(Table2[[Return Date]:[Return Date]]&gt;=N$5)*(Table2[[Last Name]:[Last Name]]=$A69)*(Table2[[Event]:[Event]]="Bay Orderly")),"BO",IF(SUMPRODUCT((Table2[[Start Date]:[Start Date]]&lt;=N$5)*(Table2[[Return Date]:[Return Date]]&gt;=N$5)*(Table2[[Last Name]:[Last Name]]=$A69)*(Table2[[Event]:[Event]]="Training")),"TRN",IF(SUMPRODUCT((Table2[[Start Date]:[Start Date]]&lt;=N$5)*(Table2[[Return Date]:[Return Date]]&gt;=N$5)*(Table2[[Last Name]:[Last Name]]=$A69)*(Table2[[Event]:[Event]]="PME")),"PME",IF(SUMPRODUCT((Table2[[Start Date]:[Start Date]]&lt;=N$5)*(Table2[[Return Date]:[Return Date]]&gt;=N$5)*(Table2[[Last Name]:[Last Name]]=$A69)*(Table2[[Event]:[Event]]="Leave")),"LV","")))))))),0)</f>
        <v/>
      </c>
      <c r="O69" s="28" t="str">
        <f>IF($A69&lt;&gt;"",IF(SUMPRODUCT((Table2[[Start Date]:[Start Date]]&lt;=O$5)*(Table2[[Return Date]:[Return Date]]&gt;=O$5)*(Table2[[Last Name]:[Last Name]]=$A69)*(Table2[[Event]:[Event]]="Deployed")),"DPLY",IF(SUMPRODUCT((Table2[[Start Date]:[Start Date]]&lt;=O$5)*(Table2[[Return Date]:[Return Date]]&gt;=O$5)*(Table2[[Last Name]:[Last Name]]=$A69)*(Table2[[Event]:[Event]]="TDY")),"TDY",IF(SUMPRODUCT((Table2[[Start Date]:[Start Date]]&lt;=O$5)*(Table2[[Return Date]:[Return Date]]&gt;=O$5)*(Table2[[Last Name]:[Last Name]]=$A69)*(Table2[[Event]:[Event]]="Quarters")),"QTRS",IF(SUMPRODUCT((Table2[[Start Date]:[Start Date]]&lt;=O$5)*(Table2[[Return Date]:[Return Date]]&gt;=O$5)*(Table2[[Last Name]:[Last Name]]=$A69)*(Table2[[Event]:[Event]]="Appt")),"APPT",IF(SUMPRODUCT((Table2[[Start Date]:[Start Date]]&lt;=O$5)*(Table2[[Return Date]:[Return Date]]&gt;=O$5)*(Table2[[Last Name]:[Last Name]]=$A69)*(Table2[[Event]:[Event]]="Bay Orderly")),"BO",IF(SUMPRODUCT((Table2[[Start Date]:[Start Date]]&lt;=O$5)*(Table2[[Return Date]:[Return Date]]&gt;=O$5)*(Table2[[Last Name]:[Last Name]]=$A69)*(Table2[[Event]:[Event]]="Training")),"TRN",IF(SUMPRODUCT((Table2[[Start Date]:[Start Date]]&lt;=O$5)*(Table2[[Return Date]:[Return Date]]&gt;=O$5)*(Table2[[Last Name]:[Last Name]]=$A69)*(Table2[[Event]:[Event]]="PME")),"PME",IF(SUMPRODUCT((Table2[[Start Date]:[Start Date]]&lt;=O$5)*(Table2[[Return Date]:[Return Date]]&gt;=O$5)*(Table2[[Last Name]:[Last Name]]=$A69)*(Table2[[Event]:[Event]]="Leave")),"LV","")))))))),0)</f>
        <v/>
      </c>
      <c r="P69" s="28" t="str">
        <f>IF($A69&lt;&gt;"",IF(SUMPRODUCT((Table2[[Start Date]:[Start Date]]&lt;=P$5)*(Table2[[Return Date]:[Return Date]]&gt;=P$5)*(Table2[[Last Name]:[Last Name]]=$A69)*(Table2[[Event]:[Event]]="Deployed")),"DPLY",IF(SUMPRODUCT((Table2[[Start Date]:[Start Date]]&lt;=P$5)*(Table2[[Return Date]:[Return Date]]&gt;=P$5)*(Table2[[Last Name]:[Last Name]]=$A69)*(Table2[[Event]:[Event]]="TDY")),"TDY",IF(SUMPRODUCT((Table2[[Start Date]:[Start Date]]&lt;=P$5)*(Table2[[Return Date]:[Return Date]]&gt;=P$5)*(Table2[[Last Name]:[Last Name]]=$A69)*(Table2[[Event]:[Event]]="Quarters")),"QTRS",IF(SUMPRODUCT((Table2[[Start Date]:[Start Date]]&lt;=P$5)*(Table2[[Return Date]:[Return Date]]&gt;=P$5)*(Table2[[Last Name]:[Last Name]]=$A69)*(Table2[[Event]:[Event]]="Appt")),"APPT",IF(SUMPRODUCT((Table2[[Start Date]:[Start Date]]&lt;=P$5)*(Table2[[Return Date]:[Return Date]]&gt;=P$5)*(Table2[[Last Name]:[Last Name]]=$A69)*(Table2[[Event]:[Event]]="Bay Orderly")),"BO",IF(SUMPRODUCT((Table2[[Start Date]:[Start Date]]&lt;=P$5)*(Table2[[Return Date]:[Return Date]]&gt;=P$5)*(Table2[[Last Name]:[Last Name]]=$A69)*(Table2[[Event]:[Event]]="Training")),"TRN",IF(SUMPRODUCT((Table2[[Start Date]:[Start Date]]&lt;=P$5)*(Table2[[Return Date]:[Return Date]]&gt;=P$5)*(Table2[[Last Name]:[Last Name]]=$A69)*(Table2[[Event]:[Event]]="PME")),"PME",IF(SUMPRODUCT((Table2[[Start Date]:[Start Date]]&lt;=P$5)*(Table2[[Return Date]:[Return Date]]&gt;=P$5)*(Table2[[Last Name]:[Last Name]]=$A69)*(Table2[[Event]:[Event]]="Leave")),"LV","")))))))),0)</f>
        <v/>
      </c>
      <c r="Q69" s="28" t="str">
        <f>IF($A69&lt;&gt;"",IF(SUMPRODUCT((Table2[[Start Date]:[Start Date]]&lt;=Q$5)*(Table2[[Return Date]:[Return Date]]&gt;=Q$5)*(Table2[[Last Name]:[Last Name]]=$A69)*(Table2[[Event]:[Event]]="Deployed")),"DPLY",IF(SUMPRODUCT((Table2[[Start Date]:[Start Date]]&lt;=Q$5)*(Table2[[Return Date]:[Return Date]]&gt;=Q$5)*(Table2[[Last Name]:[Last Name]]=$A69)*(Table2[[Event]:[Event]]="TDY")),"TDY",IF(SUMPRODUCT((Table2[[Start Date]:[Start Date]]&lt;=Q$5)*(Table2[[Return Date]:[Return Date]]&gt;=Q$5)*(Table2[[Last Name]:[Last Name]]=$A69)*(Table2[[Event]:[Event]]="Quarters")),"QTRS",IF(SUMPRODUCT((Table2[[Start Date]:[Start Date]]&lt;=Q$5)*(Table2[[Return Date]:[Return Date]]&gt;=Q$5)*(Table2[[Last Name]:[Last Name]]=$A69)*(Table2[[Event]:[Event]]="Appt")),"APPT",IF(SUMPRODUCT((Table2[[Start Date]:[Start Date]]&lt;=Q$5)*(Table2[[Return Date]:[Return Date]]&gt;=Q$5)*(Table2[[Last Name]:[Last Name]]=$A69)*(Table2[[Event]:[Event]]="Bay Orderly")),"BO",IF(SUMPRODUCT((Table2[[Start Date]:[Start Date]]&lt;=Q$5)*(Table2[[Return Date]:[Return Date]]&gt;=Q$5)*(Table2[[Last Name]:[Last Name]]=$A69)*(Table2[[Event]:[Event]]="Training")),"TRN",IF(SUMPRODUCT((Table2[[Start Date]:[Start Date]]&lt;=Q$5)*(Table2[[Return Date]:[Return Date]]&gt;=Q$5)*(Table2[[Last Name]:[Last Name]]=$A69)*(Table2[[Event]:[Event]]="PME")),"PME",IF(SUMPRODUCT((Table2[[Start Date]:[Start Date]]&lt;=Q$5)*(Table2[[Return Date]:[Return Date]]&gt;=Q$5)*(Table2[[Last Name]:[Last Name]]=$A69)*(Table2[[Event]:[Event]]="Leave")),"LV","")))))))),0)</f>
        <v/>
      </c>
      <c r="R69" s="28" t="str">
        <f>IF($A69&lt;&gt;"",IF(SUMPRODUCT((Table2[[Start Date]:[Start Date]]&lt;=R$5)*(Table2[[Return Date]:[Return Date]]&gt;=R$5)*(Table2[[Last Name]:[Last Name]]=$A69)*(Table2[[Event]:[Event]]="Deployed")),"DPLY",IF(SUMPRODUCT((Table2[[Start Date]:[Start Date]]&lt;=R$5)*(Table2[[Return Date]:[Return Date]]&gt;=R$5)*(Table2[[Last Name]:[Last Name]]=$A69)*(Table2[[Event]:[Event]]="TDY")),"TDY",IF(SUMPRODUCT((Table2[[Start Date]:[Start Date]]&lt;=R$5)*(Table2[[Return Date]:[Return Date]]&gt;=R$5)*(Table2[[Last Name]:[Last Name]]=$A69)*(Table2[[Event]:[Event]]="Quarters")),"QTRS",IF(SUMPRODUCT((Table2[[Start Date]:[Start Date]]&lt;=R$5)*(Table2[[Return Date]:[Return Date]]&gt;=R$5)*(Table2[[Last Name]:[Last Name]]=$A69)*(Table2[[Event]:[Event]]="Appt")),"APPT",IF(SUMPRODUCT((Table2[[Start Date]:[Start Date]]&lt;=R$5)*(Table2[[Return Date]:[Return Date]]&gt;=R$5)*(Table2[[Last Name]:[Last Name]]=$A69)*(Table2[[Event]:[Event]]="Bay Orderly")),"BO",IF(SUMPRODUCT((Table2[[Start Date]:[Start Date]]&lt;=R$5)*(Table2[[Return Date]:[Return Date]]&gt;=R$5)*(Table2[[Last Name]:[Last Name]]=$A69)*(Table2[[Event]:[Event]]="Training")),"TRN",IF(SUMPRODUCT((Table2[[Start Date]:[Start Date]]&lt;=R$5)*(Table2[[Return Date]:[Return Date]]&gt;=R$5)*(Table2[[Last Name]:[Last Name]]=$A69)*(Table2[[Event]:[Event]]="PME")),"PME",IF(SUMPRODUCT((Table2[[Start Date]:[Start Date]]&lt;=R$5)*(Table2[[Return Date]:[Return Date]]&gt;=R$5)*(Table2[[Last Name]:[Last Name]]=$A69)*(Table2[[Event]:[Event]]="Leave")),"LV","")))))))),0)</f>
        <v/>
      </c>
      <c r="S69" s="28" t="str">
        <f>IF($A69&lt;&gt;"",IF(SUMPRODUCT((Table2[[Start Date]:[Start Date]]&lt;=S$5)*(Table2[[Return Date]:[Return Date]]&gt;=S$5)*(Table2[[Last Name]:[Last Name]]=$A69)*(Table2[[Event]:[Event]]="Deployed")),"DPLY",IF(SUMPRODUCT((Table2[[Start Date]:[Start Date]]&lt;=S$5)*(Table2[[Return Date]:[Return Date]]&gt;=S$5)*(Table2[[Last Name]:[Last Name]]=$A69)*(Table2[[Event]:[Event]]="TDY")),"TDY",IF(SUMPRODUCT((Table2[[Start Date]:[Start Date]]&lt;=S$5)*(Table2[[Return Date]:[Return Date]]&gt;=S$5)*(Table2[[Last Name]:[Last Name]]=$A69)*(Table2[[Event]:[Event]]="Quarters")),"QTRS",IF(SUMPRODUCT((Table2[[Start Date]:[Start Date]]&lt;=S$5)*(Table2[[Return Date]:[Return Date]]&gt;=S$5)*(Table2[[Last Name]:[Last Name]]=$A69)*(Table2[[Event]:[Event]]="Appt")),"APPT",IF(SUMPRODUCT((Table2[[Start Date]:[Start Date]]&lt;=S$5)*(Table2[[Return Date]:[Return Date]]&gt;=S$5)*(Table2[[Last Name]:[Last Name]]=$A69)*(Table2[[Event]:[Event]]="Bay Orderly")),"BO",IF(SUMPRODUCT((Table2[[Start Date]:[Start Date]]&lt;=S$5)*(Table2[[Return Date]:[Return Date]]&gt;=S$5)*(Table2[[Last Name]:[Last Name]]=$A69)*(Table2[[Event]:[Event]]="Training")),"TRN",IF(SUMPRODUCT((Table2[[Start Date]:[Start Date]]&lt;=S$5)*(Table2[[Return Date]:[Return Date]]&gt;=S$5)*(Table2[[Last Name]:[Last Name]]=$A69)*(Table2[[Event]:[Event]]="PME")),"PME",IF(SUMPRODUCT((Table2[[Start Date]:[Start Date]]&lt;=S$5)*(Table2[[Return Date]:[Return Date]]&gt;=S$5)*(Table2[[Last Name]:[Last Name]]=$A69)*(Table2[[Event]:[Event]]="Leave")),"LV","")))))))),0)</f>
        <v/>
      </c>
      <c r="T69" s="28" t="str">
        <f>IF($A69&lt;&gt;"",IF(SUMPRODUCT((Table2[[Start Date]:[Start Date]]&lt;=T$5)*(Table2[[Return Date]:[Return Date]]&gt;=T$5)*(Table2[[Last Name]:[Last Name]]=$A69)*(Table2[[Event]:[Event]]="Deployed")),"DPLY",IF(SUMPRODUCT((Table2[[Start Date]:[Start Date]]&lt;=T$5)*(Table2[[Return Date]:[Return Date]]&gt;=T$5)*(Table2[[Last Name]:[Last Name]]=$A69)*(Table2[[Event]:[Event]]="TDY")),"TDY",IF(SUMPRODUCT((Table2[[Start Date]:[Start Date]]&lt;=T$5)*(Table2[[Return Date]:[Return Date]]&gt;=T$5)*(Table2[[Last Name]:[Last Name]]=$A69)*(Table2[[Event]:[Event]]="Quarters")),"QTRS",IF(SUMPRODUCT((Table2[[Start Date]:[Start Date]]&lt;=T$5)*(Table2[[Return Date]:[Return Date]]&gt;=T$5)*(Table2[[Last Name]:[Last Name]]=$A69)*(Table2[[Event]:[Event]]="Appt")),"APPT",IF(SUMPRODUCT((Table2[[Start Date]:[Start Date]]&lt;=T$5)*(Table2[[Return Date]:[Return Date]]&gt;=T$5)*(Table2[[Last Name]:[Last Name]]=$A69)*(Table2[[Event]:[Event]]="Bay Orderly")),"BO",IF(SUMPRODUCT((Table2[[Start Date]:[Start Date]]&lt;=T$5)*(Table2[[Return Date]:[Return Date]]&gt;=T$5)*(Table2[[Last Name]:[Last Name]]=$A69)*(Table2[[Event]:[Event]]="Training")),"TRN",IF(SUMPRODUCT((Table2[[Start Date]:[Start Date]]&lt;=T$5)*(Table2[[Return Date]:[Return Date]]&gt;=T$5)*(Table2[[Last Name]:[Last Name]]=$A69)*(Table2[[Event]:[Event]]="PME")),"PME",IF(SUMPRODUCT((Table2[[Start Date]:[Start Date]]&lt;=T$5)*(Table2[[Return Date]:[Return Date]]&gt;=T$5)*(Table2[[Last Name]:[Last Name]]=$A69)*(Table2[[Event]:[Event]]="Leave")),"LV","")))))))),0)</f>
        <v/>
      </c>
      <c r="U69" s="28" t="str">
        <f>IF($A69&lt;&gt;"",IF(SUMPRODUCT((Table2[[Start Date]:[Start Date]]&lt;=U$5)*(Table2[[Return Date]:[Return Date]]&gt;=U$5)*(Table2[[Last Name]:[Last Name]]=$A69)*(Table2[[Event]:[Event]]="Deployed")),"DPLY",IF(SUMPRODUCT((Table2[[Start Date]:[Start Date]]&lt;=U$5)*(Table2[[Return Date]:[Return Date]]&gt;=U$5)*(Table2[[Last Name]:[Last Name]]=$A69)*(Table2[[Event]:[Event]]="TDY")),"TDY",IF(SUMPRODUCT((Table2[[Start Date]:[Start Date]]&lt;=U$5)*(Table2[[Return Date]:[Return Date]]&gt;=U$5)*(Table2[[Last Name]:[Last Name]]=$A69)*(Table2[[Event]:[Event]]="Quarters")),"QTRS",IF(SUMPRODUCT((Table2[[Start Date]:[Start Date]]&lt;=U$5)*(Table2[[Return Date]:[Return Date]]&gt;=U$5)*(Table2[[Last Name]:[Last Name]]=$A69)*(Table2[[Event]:[Event]]="Appt")),"APPT",IF(SUMPRODUCT((Table2[[Start Date]:[Start Date]]&lt;=U$5)*(Table2[[Return Date]:[Return Date]]&gt;=U$5)*(Table2[[Last Name]:[Last Name]]=$A69)*(Table2[[Event]:[Event]]="Bay Orderly")),"BO",IF(SUMPRODUCT((Table2[[Start Date]:[Start Date]]&lt;=U$5)*(Table2[[Return Date]:[Return Date]]&gt;=U$5)*(Table2[[Last Name]:[Last Name]]=$A69)*(Table2[[Event]:[Event]]="Training")),"TRN",IF(SUMPRODUCT((Table2[[Start Date]:[Start Date]]&lt;=U$5)*(Table2[[Return Date]:[Return Date]]&gt;=U$5)*(Table2[[Last Name]:[Last Name]]=$A69)*(Table2[[Event]:[Event]]="PME")),"PME",IF(SUMPRODUCT((Table2[[Start Date]:[Start Date]]&lt;=U$5)*(Table2[[Return Date]:[Return Date]]&gt;=U$5)*(Table2[[Last Name]:[Last Name]]=$A69)*(Table2[[Event]:[Event]]="Leave")),"LV","")))))))),0)</f>
        <v/>
      </c>
      <c r="V69" s="28" t="str">
        <f>IF($A69&lt;&gt;"",IF(SUMPRODUCT((Table2[[Start Date]:[Start Date]]&lt;=V$5)*(Table2[[Return Date]:[Return Date]]&gt;=V$5)*(Table2[[Last Name]:[Last Name]]=$A69)*(Table2[[Event]:[Event]]="Deployed")),"DPLY",IF(SUMPRODUCT((Table2[[Start Date]:[Start Date]]&lt;=V$5)*(Table2[[Return Date]:[Return Date]]&gt;=V$5)*(Table2[[Last Name]:[Last Name]]=$A69)*(Table2[[Event]:[Event]]="TDY")),"TDY",IF(SUMPRODUCT((Table2[[Start Date]:[Start Date]]&lt;=V$5)*(Table2[[Return Date]:[Return Date]]&gt;=V$5)*(Table2[[Last Name]:[Last Name]]=$A69)*(Table2[[Event]:[Event]]="Quarters")),"QTRS",IF(SUMPRODUCT((Table2[[Start Date]:[Start Date]]&lt;=V$5)*(Table2[[Return Date]:[Return Date]]&gt;=V$5)*(Table2[[Last Name]:[Last Name]]=$A69)*(Table2[[Event]:[Event]]="Appt")),"APPT",IF(SUMPRODUCT((Table2[[Start Date]:[Start Date]]&lt;=V$5)*(Table2[[Return Date]:[Return Date]]&gt;=V$5)*(Table2[[Last Name]:[Last Name]]=$A69)*(Table2[[Event]:[Event]]="Bay Orderly")),"BO",IF(SUMPRODUCT((Table2[[Start Date]:[Start Date]]&lt;=V$5)*(Table2[[Return Date]:[Return Date]]&gt;=V$5)*(Table2[[Last Name]:[Last Name]]=$A69)*(Table2[[Event]:[Event]]="Training")),"TRN",IF(SUMPRODUCT((Table2[[Start Date]:[Start Date]]&lt;=V$5)*(Table2[[Return Date]:[Return Date]]&gt;=V$5)*(Table2[[Last Name]:[Last Name]]=$A69)*(Table2[[Event]:[Event]]="PME")),"PME",IF(SUMPRODUCT((Table2[[Start Date]:[Start Date]]&lt;=V$5)*(Table2[[Return Date]:[Return Date]]&gt;=V$5)*(Table2[[Last Name]:[Last Name]]=$A69)*(Table2[[Event]:[Event]]="Leave")),"LV","")))))))),0)</f>
        <v/>
      </c>
      <c r="W69" s="28" t="str">
        <f>IF($A69&lt;&gt;"",IF(SUMPRODUCT((Table2[[Start Date]:[Start Date]]&lt;=W$5)*(Table2[[Return Date]:[Return Date]]&gt;=W$5)*(Table2[[Last Name]:[Last Name]]=$A69)*(Table2[[Event]:[Event]]="Deployed")),"DPLY",IF(SUMPRODUCT((Table2[[Start Date]:[Start Date]]&lt;=W$5)*(Table2[[Return Date]:[Return Date]]&gt;=W$5)*(Table2[[Last Name]:[Last Name]]=$A69)*(Table2[[Event]:[Event]]="TDY")),"TDY",IF(SUMPRODUCT((Table2[[Start Date]:[Start Date]]&lt;=W$5)*(Table2[[Return Date]:[Return Date]]&gt;=W$5)*(Table2[[Last Name]:[Last Name]]=$A69)*(Table2[[Event]:[Event]]="Quarters")),"QTRS",IF(SUMPRODUCT((Table2[[Start Date]:[Start Date]]&lt;=W$5)*(Table2[[Return Date]:[Return Date]]&gt;=W$5)*(Table2[[Last Name]:[Last Name]]=$A69)*(Table2[[Event]:[Event]]="Appt")),"APPT",IF(SUMPRODUCT((Table2[[Start Date]:[Start Date]]&lt;=W$5)*(Table2[[Return Date]:[Return Date]]&gt;=W$5)*(Table2[[Last Name]:[Last Name]]=$A69)*(Table2[[Event]:[Event]]="Bay Orderly")),"BO",IF(SUMPRODUCT((Table2[[Start Date]:[Start Date]]&lt;=W$5)*(Table2[[Return Date]:[Return Date]]&gt;=W$5)*(Table2[[Last Name]:[Last Name]]=$A69)*(Table2[[Event]:[Event]]="Training")),"TRN",IF(SUMPRODUCT((Table2[[Start Date]:[Start Date]]&lt;=W$5)*(Table2[[Return Date]:[Return Date]]&gt;=W$5)*(Table2[[Last Name]:[Last Name]]=$A69)*(Table2[[Event]:[Event]]="PME")),"PME",IF(SUMPRODUCT((Table2[[Start Date]:[Start Date]]&lt;=W$5)*(Table2[[Return Date]:[Return Date]]&gt;=W$5)*(Table2[[Last Name]:[Last Name]]=$A69)*(Table2[[Event]:[Event]]="Leave")),"LV","")))))))),0)</f>
        <v/>
      </c>
      <c r="X69" s="28" t="str">
        <f>IF($A69&lt;&gt;"",IF(SUMPRODUCT((Table2[[Start Date]:[Start Date]]&lt;=X$5)*(Table2[[Return Date]:[Return Date]]&gt;=X$5)*(Table2[[Last Name]:[Last Name]]=$A69)*(Table2[[Event]:[Event]]="Deployed")),"DPLY",IF(SUMPRODUCT((Table2[[Start Date]:[Start Date]]&lt;=X$5)*(Table2[[Return Date]:[Return Date]]&gt;=X$5)*(Table2[[Last Name]:[Last Name]]=$A69)*(Table2[[Event]:[Event]]="TDY")),"TDY",IF(SUMPRODUCT((Table2[[Start Date]:[Start Date]]&lt;=X$5)*(Table2[[Return Date]:[Return Date]]&gt;=X$5)*(Table2[[Last Name]:[Last Name]]=$A69)*(Table2[[Event]:[Event]]="Quarters")),"QTRS",IF(SUMPRODUCT((Table2[[Start Date]:[Start Date]]&lt;=X$5)*(Table2[[Return Date]:[Return Date]]&gt;=X$5)*(Table2[[Last Name]:[Last Name]]=$A69)*(Table2[[Event]:[Event]]="Appt")),"APPT",IF(SUMPRODUCT((Table2[[Start Date]:[Start Date]]&lt;=X$5)*(Table2[[Return Date]:[Return Date]]&gt;=X$5)*(Table2[[Last Name]:[Last Name]]=$A69)*(Table2[[Event]:[Event]]="Bay Orderly")),"BO",IF(SUMPRODUCT((Table2[[Start Date]:[Start Date]]&lt;=X$5)*(Table2[[Return Date]:[Return Date]]&gt;=X$5)*(Table2[[Last Name]:[Last Name]]=$A69)*(Table2[[Event]:[Event]]="Training")),"TRN",IF(SUMPRODUCT((Table2[[Start Date]:[Start Date]]&lt;=X$5)*(Table2[[Return Date]:[Return Date]]&gt;=X$5)*(Table2[[Last Name]:[Last Name]]=$A69)*(Table2[[Event]:[Event]]="PME")),"PME",IF(SUMPRODUCT((Table2[[Start Date]:[Start Date]]&lt;=X$5)*(Table2[[Return Date]:[Return Date]]&gt;=X$5)*(Table2[[Last Name]:[Last Name]]=$A69)*(Table2[[Event]:[Event]]="Leave")),"LV","")))))))),0)</f>
        <v/>
      </c>
      <c r="Y69" s="28" t="str">
        <f>IF($A69&lt;&gt;"",IF(SUMPRODUCT((Table2[[Start Date]:[Start Date]]&lt;=Y$5)*(Table2[[Return Date]:[Return Date]]&gt;=Y$5)*(Table2[[Last Name]:[Last Name]]=$A69)*(Table2[[Event]:[Event]]="Deployed")),"DPLY",IF(SUMPRODUCT((Table2[[Start Date]:[Start Date]]&lt;=Y$5)*(Table2[[Return Date]:[Return Date]]&gt;=Y$5)*(Table2[[Last Name]:[Last Name]]=$A69)*(Table2[[Event]:[Event]]="TDY")),"TDY",IF(SUMPRODUCT((Table2[[Start Date]:[Start Date]]&lt;=Y$5)*(Table2[[Return Date]:[Return Date]]&gt;=Y$5)*(Table2[[Last Name]:[Last Name]]=$A69)*(Table2[[Event]:[Event]]="Quarters")),"QTRS",IF(SUMPRODUCT((Table2[[Start Date]:[Start Date]]&lt;=Y$5)*(Table2[[Return Date]:[Return Date]]&gt;=Y$5)*(Table2[[Last Name]:[Last Name]]=$A69)*(Table2[[Event]:[Event]]="Appt")),"APPT",IF(SUMPRODUCT((Table2[[Start Date]:[Start Date]]&lt;=Y$5)*(Table2[[Return Date]:[Return Date]]&gt;=Y$5)*(Table2[[Last Name]:[Last Name]]=$A69)*(Table2[[Event]:[Event]]="Bay Orderly")),"BO",IF(SUMPRODUCT((Table2[[Start Date]:[Start Date]]&lt;=Y$5)*(Table2[[Return Date]:[Return Date]]&gt;=Y$5)*(Table2[[Last Name]:[Last Name]]=$A69)*(Table2[[Event]:[Event]]="Training")),"TRN",IF(SUMPRODUCT((Table2[[Start Date]:[Start Date]]&lt;=Y$5)*(Table2[[Return Date]:[Return Date]]&gt;=Y$5)*(Table2[[Last Name]:[Last Name]]=$A69)*(Table2[[Event]:[Event]]="PME")),"PME",IF(SUMPRODUCT((Table2[[Start Date]:[Start Date]]&lt;=Y$5)*(Table2[[Return Date]:[Return Date]]&gt;=Y$5)*(Table2[[Last Name]:[Last Name]]=$A69)*(Table2[[Event]:[Event]]="Leave")),"LV","")))))))),0)</f>
        <v/>
      </c>
      <c r="Z69" s="28" t="str">
        <f>IF($A69&lt;&gt;"",IF(SUMPRODUCT((Table2[[Start Date]:[Start Date]]&lt;=Z$5)*(Table2[[Return Date]:[Return Date]]&gt;=Z$5)*(Table2[[Last Name]:[Last Name]]=$A69)*(Table2[[Event]:[Event]]="Deployed")),"DPLY",IF(SUMPRODUCT((Table2[[Start Date]:[Start Date]]&lt;=Z$5)*(Table2[[Return Date]:[Return Date]]&gt;=Z$5)*(Table2[[Last Name]:[Last Name]]=$A69)*(Table2[[Event]:[Event]]="TDY")),"TDY",IF(SUMPRODUCT((Table2[[Start Date]:[Start Date]]&lt;=Z$5)*(Table2[[Return Date]:[Return Date]]&gt;=Z$5)*(Table2[[Last Name]:[Last Name]]=$A69)*(Table2[[Event]:[Event]]="Quarters")),"QTRS",IF(SUMPRODUCT((Table2[[Start Date]:[Start Date]]&lt;=Z$5)*(Table2[[Return Date]:[Return Date]]&gt;=Z$5)*(Table2[[Last Name]:[Last Name]]=$A69)*(Table2[[Event]:[Event]]="Appt")),"APPT",IF(SUMPRODUCT((Table2[[Start Date]:[Start Date]]&lt;=Z$5)*(Table2[[Return Date]:[Return Date]]&gt;=Z$5)*(Table2[[Last Name]:[Last Name]]=$A69)*(Table2[[Event]:[Event]]="Bay Orderly")),"BO",IF(SUMPRODUCT((Table2[[Start Date]:[Start Date]]&lt;=Z$5)*(Table2[[Return Date]:[Return Date]]&gt;=Z$5)*(Table2[[Last Name]:[Last Name]]=$A69)*(Table2[[Event]:[Event]]="Training")),"TRN",IF(SUMPRODUCT((Table2[[Start Date]:[Start Date]]&lt;=Z$5)*(Table2[[Return Date]:[Return Date]]&gt;=Z$5)*(Table2[[Last Name]:[Last Name]]=$A69)*(Table2[[Event]:[Event]]="PME")),"PME",IF(SUMPRODUCT((Table2[[Start Date]:[Start Date]]&lt;=Z$5)*(Table2[[Return Date]:[Return Date]]&gt;=Z$5)*(Table2[[Last Name]:[Last Name]]=$A69)*(Table2[[Event]:[Event]]="Leave")),"LV","")))))))),0)</f>
        <v/>
      </c>
      <c r="AA69" s="28" t="str">
        <f>IF($A69&lt;&gt;"",IF(SUMPRODUCT((Table2[[Start Date]:[Start Date]]&lt;=AA$5)*(Table2[[Return Date]:[Return Date]]&gt;=AA$5)*(Table2[[Last Name]:[Last Name]]=$A69)*(Table2[[Event]:[Event]]="Deployed")),"DPLY",IF(SUMPRODUCT((Table2[[Start Date]:[Start Date]]&lt;=AA$5)*(Table2[[Return Date]:[Return Date]]&gt;=AA$5)*(Table2[[Last Name]:[Last Name]]=$A69)*(Table2[[Event]:[Event]]="TDY")),"TDY",IF(SUMPRODUCT((Table2[[Start Date]:[Start Date]]&lt;=AA$5)*(Table2[[Return Date]:[Return Date]]&gt;=AA$5)*(Table2[[Last Name]:[Last Name]]=$A69)*(Table2[[Event]:[Event]]="Quarters")),"QTRS",IF(SUMPRODUCT((Table2[[Start Date]:[Start Date]]&lt;=AA$5)*(Table2[[Return Date]:[Return Date]]&gt;=AA$5)*(Table2[[Last Name]:[Last Name]]=$A69)*(Table2[[Event]:[Event]]="Appt")),"APPT",IF(SUMPRODUCT((Table2[[Start Date]:[Start Date]]&lt;=AA$5)*(Table2[[Return Date]:[Return Date]]&gt;=AA$5)*(Table2[[Last Name]:[Last Name]]=$A69)*(Table2[[Event]:[Event]]="Bay Orderly")),"BO",IF(SUMPRODUCT((Table2[[Start Date]:[Start Date]]&lt;=AA$5)*(Table2[[Return Date]:[Return Date]]&gt;=AA$5)*(Table2[[Last Name]:[Last Name]]=$A69)*(Table2[[Event]:[Event]]="Training")),"TRN",IF(SUMPRODUCT((Table2[[Start Date]:[Start Date]]&lt;=AA$5)*(Table2[[Return Date]:[Return Date]]&gt;=AA$5)*(Table2[[Last Name]:[Last Name]]=$A69)*(Table2[[Event]:[Event]]="PME")),"PME",IF(SUMPRODUCT((Table2[[Start Date]:[Start Date]]&lt;=AA$5)*(Table2[[Return Date]:[Return Date]]&gt;=AA$5)*(Table2[[Last Name]:[Last Name]]=$A69)*(Table2[[Event]:[Event]]="Leave")),"LV","")))))))),0)</f>
        <v/>
      </c>
      <c r="AB69" s="28" t="str">
        <f>IF($A69&lt;&gt;"",IF(SUMPRODUCT((Table2[[Start Date]:[Start Date]]&lt;=AB$5)*(Table2[[Return Date]:[Return Date]]&gt;=AB$5)*(Table2[[Last Name]:[Last Name]]=$A69)*(Table2[[Event]:[Event]]="Deployed")),"DPLY",IF(SUMPRODUCT((Table2[[Start Date]:[Start Date]]&lt;=AB$5)*(Table2[[Return Date]:[Return Date]]&gt;=AB$5)*(Table2[[Last Name]:[Last Name]]=$A69)*(Table2[[Event]:[Event]]="TDY")),"TDY",IF(SUMPRODUCT((Table2[[Start Date]:[Start Date]]&lt;=AB$5)*(Table2[[Return Date]:[Return Date]]&gt;=AB$5)*(Table2[[Last Name]:[Last Name]]=$A69)*(Table2[[Event]:[Event]]="Quarters")),"QTRS",IF(SUMPRODUCT((Table2[[Start Date]:[Start Date]]&lt;=AB$5)*(Table2[[Return Date]:[Return Date]]&gt;=AB$5)*(Table2[[Last Name]:[Last Name]]=$A69)*(Table2[[Event]:[Event]]="Appt")),"APPT",IF(SUMPRODUCT((Table2[[Start Date]:[Start Date]]&lt;=AB$5)*(Table2[[Return Date]:[Return Date]]&gt;=AB$5)*(Table2[[Last Name]:[Last Name]]=$A69)*(Table2[[Event]:[Event]]="Bay Orderly")),"BO",IF(SUMPRODUCT((Table2[[Start Date]:[Start Date]]&lt;=AB$5)*(Table2[[Return Date]:[Return Date]]&gt;=AB$5)*(Table2[[Last Name]:[Last Name]]=$A69)*(Table2[[Event]:[Event]]="Training")),"TRN",IF(SUMPRODUCT((Table2[[Start Date]:[Start Date]]&lt;=AB$5)*(Table2[[Return Date]:[Return Date]]&gt;=AB$5)*(Table2[[Last Name]:[Last Name]]=$A69)*(Table2[[Event]:[Event]]="PME")),"PME",IF(SUMPRODUCT((Table2[[Start Date]:[Start Date]]&lt;=AB$5)*(Table2[[Return Date]:[Return Date]]&gt;=AB$5)*(Table2[[Last Name]:[Last Name]]=$A69)*(Table2[[Event]:[Event]]="Leave")),"LV","")))))))),0)</f>
        <v/>
      </c>
      <c r="AC69" s="28" t="str">
        <f>IF($A69&lt;&gt;"",IF(SUMPRODUCT((Table2[[Start Date]:[Start Date]]&lt;=AC$5)*(Table2[[Return Date]:[Return Date]]&gt;=AC$5)*(Table2[[Last Name]:[Last Name]]=$A69)*(Table2[[Event]:[Event]]="Deployed")),"DPLY",IF(SUMPRODUCT((Table2[[Start Date]:[Start Date]]&lt;=AC$5)*(Table2[[Return Date]:[Return Date]]&gt;=AC$5)*(Table2[[Last Name]:[Last Name]]=$A69)*(Table2[[Event]:[Event]]="TDY")),"TDY",IF(SUMPRODUCT((Table2[[Start Date]:[Start Date]]&lt;=AC$5)*(Table2[[Return Date]:[Return Date]]&gt;=AC$5)*(Table2[[Last Name]:[Last Name]]=$A69)*(Table2[[Event]:[Event]]="Quarters")),"QTRS",IF(SUMPRODUCT((Table2[[Start Date]:[Start Date]]&lt;=AC$5)*(Table2[[Return Date]:[Return Date]]&gt;=AC$5)*(Table2[[Last Name]:[Last Name]]=$A69)*(Table2[[Event]:[Event]]="Appt")),"APPT",IF(SUMPRODUCT((Table2[[Start Date]:[Start Date]]&lt;=AC$5)*(Table2[[Return Date]:[Return Date]]&gt;=AC$5)*(Table2[[Last Name]:[Last Name]]=$A69)*(Table2[[Event]:[Event]]="Bay Orderly")),"BO",IF(SUMPRODUCT((Table2[[Start Date]:[Start Date]]&lt;=AC$5)*(Table2[[Return Date]:[Return Date]]&gt;=AC$5)*(Table2[[Last Name]:[Last Name]]=$A69)*(Table2[[Event]:[Event]]="Training")),"TRN",IF(SUMPRODUCT((Table2[[Start Date]:[Start Date]]&lt;=AC$5)*(Table2[[Return Date]:[Return Date]]&gt;=AC$5)*(Table2[[Last Name]:[Last Name]]=$A69)*(Table2[[Event]:[Event]]="PME")),"PME",IF(SUMPRODUCT((Table2[[Start Date]:[Start Date]]&lt;=AC$5)*(Table2[[Return Date]:[Return Date]]&gt;=AC$5)*(Table2[[Last Name]:[Last Name]]=$A69)*(Table2[[Event]:[Event]]="Leave")),"LV","")))))))),0)</f>
        <v/>
      </c>
      <c r="AD69" s="28" t="str">
        <f>IF($A69&lt;&gt;"",IF(SUMPRODUCT((Table2[[Start Date]:[Start Date]]&lt;=AD$5)*(Table2[[Return Date]:[Return Date]]&gt;=AD$5)*(Table2[[Last Name]:[Last Name]]=$A69)*(Table2[[Event]:[Event]]="Deployed")),"DPLY",IF(SUMPRODUCT((Table2[[Start Date]:[Start Date]]&lt;=AD$5)*(Table2[[Return Date]:[Return Date]]&gt;=AD$5)*(Table2[[Last Name]:[Last Name]]=$A69)*(Table2[[Event]:[Event]]="TDY")),"TDY",IF(SUMPRODUCT((Table2[[Start Date]:[Start Date]]&lt;=AD$5)*(Table2[[Return Date]:[Return Date]]&gt;=AD$5)*(Table2[[Last Name]:[Last Name]]=$A69)*(Table2[[Event]:[Event]]="Quarters")),"QTRS",IF(SUMPRODUCT((Table2[[Start Date]:[Start Date]]&lt;=AD$5)*(Table2[[Return Date]:[Return Date]]&gt;=AD$5)*(Table2[[Last Name]:[Last Name]]=$A69)*(Table2[[Event]:[Event]]="Appt")),"APPT",IF(SUMPRODUCT((Table2[[Start Date]:[Start Date]]&lt;=AD$5)*(Table2[[Return Date]:[Return Date]]&gt;=AD$5)*(Table2[[Last Name]:[Last Name]]=$A69)*(Table2[[Event]:[Event]]="Bay Orderly")),"BO",IF(SUMPRODUCT((Table2[[Start Date]:[Start Date]]&lt;=AD$5)*(Table2[[Return Date]:[Return Date]]&gt;=AD$5)*(Table2[[Last Name]:[Last Name]]=$A69)*(Table2[[Event]:[Event]]="Training")),"TRN",IF(SUMPRODUCT((Table2[[Start Date]:[Start Date]]&lt;=AD$5)*(Table2[[Return Date]:[Return Date]]&gt;=AD$5)*(Table2[[Last Name]:[Last Name]]=$A69)*(Table2[[Event]:[Event]]="PME")),"PME",IF(SUMPRODUCT((Table2[[Start Date]:[Start Date]]&lt;=AD$5)*(Table2[[Return Date]:[Return Date]]&gt;=AD$5)*(Table2[[Last Name]:[Last Name]]=$A69)*(Table2[[Event]:[Event]]="Leave")),"LV","")))))))),0)</f>
        <v/>
      </c>
      <c r="AE69" s="28" t="str">
        <f>IF($A69&lt;&gt;"",IF(SUMPRODUCT((Table2[[Start Date]:[Start Date]]&lt;=AE$5)*(Table2[[Return Date]:[Return Date]]&gt;=AE$5)*(Table2[[Last Name]:[Last Name]]=$A69)*(Table2[[Event]:[Event]]="Deployed")),"DPLY",IF(SUMPRODUCT((Table2[[Start Date]:[Start Date]]&lt;=AE$5)*(Table2[[Return Date]:[Return Date]]&gt;=AE$5)*(Table2[[Last Name]:[Last Name]]=$A69)*(Table2[[Event]:[Event]]="TDY")),"TDY",IF(SUMPRODUCT((Table2[[Start Date]:[Start Date]]&lt;=AE$5)*(Table2[[Return Date]:[Return Date]]&gt;=AE$5)*(Table2[[Last Name]:[Last Name]]=$A69)*(Table2[[Event]:[Event]]="Quarters")),"QTRS",IF(SUMPRODUCT((Table2[[Start Date]:[Start Date]]&lt;=AE$5)*(Table2[[Return Date]:[Return Date]]&gt;=AE$5)*(Table2[[Last Name]:[Last Name]]=$A69)*(Table2[[Event]:[Event]]="Appt")),"APPT",IF(SUMPRODUCT((Table2[[Start Date]:[Start Date]]&lt;=AE$5)*(Table2[[Return Date]:[Return Date]]&gt;=AE$5)*(Table2[[Last Name]:[Last Name]]=$A69)*(Table2[[Event]:[Event]]="Bay Orderly")),"BO",IF(SUMPRODUCT((Table2[[Start Date]:[Start Date]]&lt;=AE$5)*(Table2[[Return Date]:[Return Date]]&gt;=AE$5)*(Table2[[Last Name]:[Last Name]]=$A69)*(Table2[[Event]:[Event]]="Training")),"TRN",IF(SUMPRODUCT((Table2[[Start Date]:[Start Date]]&lt;=AE$5)*(Table2[[Return Date]:[Return Date]]&gt;=AE$5)*(Table2[[Last Name]:[Last Name]]=$A69)*(Table2[[Event]:[Event]]="PME")),"PME",IF(SUMPRODUCT((Table2[[Start Date]:[Start Date]]&lt;=AE$5)*(Table2[[Return Date]:[Return Date]]&gt;=AE$5)*(Table2[[Last Name]:[Last Name]]=$A69)*(Table2[[Event]:[Event]]="Leave")),"LV","")))))))),0)</f>
        <v/>
      </c>
      <c r="AF69" s="28" t="str">
        <f>IF($A69&lt;&gt;"",IF(SUMPRODUCT((Table2[[Start Date]:[Start Date]]&lt;=AF$5)*(Table2[[Return Date]:[Return Date]]&gt;=AF$5)*(Table2[[Last Name]:[Last Name]]=$A69)*(Table2[[Event]:[Event]]="Deployed")),"DPLY",IF(SUMPRODUCT((Table2[[Start Date]:[Start Date]]&lt;=AF$5)*(Table2[[Return Date]:[Return Date]]&gt;=AF$5)*(Table2[[Last Name]:[Last Name]]=$A69)*(Table2[[Event]:[Event]]="TDY")),"TDY",IF(SUMPRODUCT((Table2[[Start Date]:[Start Date]]&lt;=AF$5)*(Table2[[Return Date]:[Return Date]]&gt;=AF$5)*(Table2[[Last Name]:[Last Name]]=$A69)*(Table2[[Event]:[Event]]="Quarters")),"QTRS",IF(SUMPRODUCT((Table2[[Start Date]:[Start Date]]&lt;=AF$5)*(Table2[[Return Date]:[Return Date]]&gt;=AF$5)*(Table2[[Last Name]:[Last Name]]=$A69)*(Table2[[Event]:[Event]]="Appt")),"APPT",IF(SUMPRODUCT((Table2[[Start Date]:[Start Date]]&lt;=AF$5)*(Table2[[Return Date]:[Return Date]]&gt;=AF$5)*(Table2[[Last Name]:[Last Name]]=$A69)*(Table2[[Event]:[Event]]="Bay Orderly")),"BO",IF(SUMPRODUCT((Table2[[Start Date]:[Start Date]]&lt;=AF$5)*(Table2[[Return Date]:[Return Date]]&gt;=AF$5)*(Table2[[Last Name]:[Last Name]]=$A69)*(Table2[[Event]:[Event]]="Training")),"TRN",IF(SUMPRODUCT((Table2[[Start Date]:[Start Date]]&lt;=AF$5)*(Table2[[Return Date]:[Return Date]]&gt;=AF$5)*(Table2[[Last Name]:[Last Name]]=$A69)*(Table2[[Event]:[Event]]="PME")),"PME",IF(SUMPRODUCT((Table2[[Start Date]:[Start Date]]&lt;=AF$5)*(Table2[[Return Date]:[Return Date]]&gt;=AF$5)*(Table2[[Last Name]:[Last Name]]=$A69)*(Table2[[Event]:[Event]]="Leave")),"LV","")))))))),0)</f>
        <v/>
      </c>
      <c r="AG69" s="28" t="str">
        <f>IF($A69&lt;&gt;"",IF(SUMPRODUCT((Table2[[Start Date]:[Start Date]]&lt;=AG$5)*(Table2[[Return Date]:[Return Date]]&gt;=AG$5)*(Table2[[Last Name]:[Last Name]]=$A69)*(Table2[[Event]:[Event]]="Deployed")),"DPLY",IF(SUMPRODUCT((Table2[[Start Date]:[Start Date]]&lt;=AG$5)*(Table2[[Return Date]:[Return Date]]&gt;=AG$5)*(Table2[[Last Name]:[Last Name]]=$A69)*(Table2[[Event]:[Event]]="TDY")),"TDY",IF(SUMPRODUCT((Table2[[Start Date]:[Start Date]]&lt;=AG$5)*(Table2[[Return Date]:[Return Date]]&gt;=AG$5)*(Table2[[Last Name]:[Last Name]]=$A69)*(Table2[[Event]:[Event]]="Quarters")),"QTRS",IF(SUMPRODUCT((Table2[[Start Date]:[Start Date]]&lt;=AG$5)*(Table2[[Return Date]:[Return Date]]&gt;=AG$5)*(Table2[[Last Name]:[Last Name]]=$A69)*(Table2[[Event]:[Event]]="Appt")),"APPT",IF(SUMPRODUCT((Table2[[Start Date]:[Start Date]]&lt;=AG$5)*(Table2[[Return Date]:[Return Date]]&gt;=AG$5)*(Table2[[Last Name]:[Last Name]]=$A69)*(Table2[[Event]:[Event]]="Bay Orderly")),"BO",IF(SUMPRODUCT((Table2[[Start Date]:[Start Date]]&lt;=AG$5)*(Table2[[Return Date]:[Return Date]]&gt;=AG$5)*(Table2[[Last Name]:[Last Name]]=$A69)*(Table2[[Event]:[Event]]="Training")),"TRN",IF(SUMPRODUCT((Table2[[Start Date]:[Start Date]]&lt;=AG$5)*(Table2[[Return Date]:[Return Date]]&gt;=AG$5)*(Table2[[Last Name]:[Last Name]]=$A69)*(Table2[[Event]:[Event]]="PME")),"PME",IF(SUMPRODUCT((Table2[[Start Date]:[Start Date]]&lt;=AG$5)*(Table2[[Return Date]:[Return Date]]&gt;=AG$5)*(Table2[[Last Name]:[Last Name]]=$A69)*(Table2[[Event]:[Event]]="Leave")),"LV","")))))))),0)</f>
        <v/>
      </c>
      <c r="AH69" s="28" t="str">
        <f>IF($A69&lt;&gt;"",IF(SUMPRODUCT((Table2[[Start Date]:[Start Date]]&lt;=AH$5)*(Table2[[Return Date]:[Return Date]]&gt;=AH$5)*(Table2[[Last Name]:[Last Name]]=$A69)*(Table2[[Event]:[Event]]="Deployed")),"DPLY",IF(SUMPRODUCT((Table2[[Start Date]:[Start Date]]&lt;=AH$5)*(Table2[[Return Date]:[Return Date]]&gt;=AH$5)*(Table2[[Last Name]:[Last Name]]=$A69)*(Table2[[Event]:[Event]]="TDY")),"TDY",IF(SUMPRODUCT((Table2[[Start Date]:[Start Date]]&lt;=AH$5)*(Table2[[Return Date]:[Return Date]]&gt;=AH$5)*(Table2[[Last Name]:[Last Name]]=$A69)*(Table2[[Event]:[Event]]="Quarters")),"QTRS",IF(SUMPRODUCT((Table2[[Start Date]:[Start Date]]&lt;=AH$5)*(Table2[[Return Date]:[Return Date]]&gt;=AH$5)*(Table2[[Last Name]:[Last Name]]=$A69)*(Table2[[Event]:[Event]]="Appt")),"APPT",IF(SUMPRODUCT((Table2[[Start Date]:[Start Date]]&lt;=AH$5)*(Table2[[Return Date]:[Return Date]]&gt;=AH$5)*(Table2[[Last Name]:[Last Name]]=$A69)*(Table2[[Event]:[Event]]="Bay Orderly")),"BO",IF(SUMPRODUCT((Table2[[Start Date]:[Start Date]]&lt;=AH$5)*(Table2[[Return Date]:[Return Date]]&gt;=AH$5)*(Table2[[Last Name]:[Last Name]]=$A69)*(Table2[[Event]:[Event]]="Training")),"TRN",IF(SUMPRODUCT((Table2[[Start Date]:[Start Date]]&lt;=AH$5)*(Table2[[Return Date]:[Return Date]]&gt;=AH$5)*(Table2[[Last Name]:[Last Name]]=$A69)*(Table2[[Event]:[Event]]="PME")),"PME",IF(SUMPRODUCT((Table2[[Start Date]:[Start Date]]&lt;=AH$5)*(Table2[[Return Date]:[Return Date]]&gt;=AH$5)*(Table2[[Last Name]:[Last Name]]=$A69)*(Table2[[Event]:[Event]]="Leave")),"LV","")))))))),0)</f>
        <v/>
      </c>
      <c r="AI69" s="61" t="str">
        <f>IF($A69&lt;&gt;"",IF(SUMPRODUCT((Table2[[Start Date]:[Start Date]]&lt;=AI$5)*(Table2[[Return Date]:[Return Date]]&gt;=AI$5)*(Table2[[Last Name]:[Last Name]]=$A69)*(Table2[[Event]:[Event]]="Deployed")),"DPLY",IF(SUMPRODUCT((Table2[[Start Date]:[Start Date]]&lt;=AI$5)*(Table2[[Return Date]:[Return Date]]&gt;=AI$5)*(Table2[[Last Name]:[Last Name]]=$A69)*(Table2[[Event]:[Event]]="TDY")),"TDY",IF(SUMPRODUCT((Table2[[Start Date]:[Start Date]]&lt;=AI$5)*(Table2[[Return Date]:[Return Date]]&gt;=AI$5)*(Table2[[Last Name]:[Last Name]]=$A69)*(Table2[[Event]:[Event]]="Quarters")),"QTRS",IF(SUMPRODUCT((Table2[[Start Date]:[Start Date]]&lt;=AI$5)*(Table2[[Return Date]:[Return Date]]&gt;=AI$5)*(Table2[[Last Name]:[Last Name]]=$A69)*(Table2[[Event]:[Event]]="Appt")),"APPT",IF(SUMPRODUCT((Table2[[Start Date]:[Start Date]]&lt;=AI$5)*(Table2[[Return Date]:[Return Date]]&gt;=AI$5)*(Table2[[Last Name]:[Last Name]]=$A69)*(Table2[[Event]:[Event]]="Bay Orderly")),"BO",IF(SUMPRODUCT((Table2[[Start Date]:[Start Date]]&lt;=AI$5)*(Table2[[Return Date]:[Return Date]]&gt;=AI$5)*(Table2[[Last Name]:[Last Name]]=$A69)*(Table2[[Event]:[Event]]="Training")),"TRN",IF(SUMPRODUCT((Table2[[Start Date]:[Start Date]]&lt;=AI$5)*(Table2[[Return Date]:[Return Date]]&gt;=AI$5)*(Table2[[Last Name]:[Last Name]]=$A69)*(Table2[[Event]:[Event]]="PME")),"PME",IF(SUMPRODUCT((Table2[[Start Date]:[Start Date]]&lt;=AI$5)*(Table2[[Return Date]:[Return Date]]&gt;=AI$5)*(Table2[[Last Name]:[Last Name]]=$A69)*(Table2[[Event]:[Event]]="Leave")),"LV","")))))))),0)</f>
        <v/>
      </c>
    </row>
    <row r="70" spans="1:35" x14ac:dyDescent="0.25">
      <c r="A70" s="81" t="s">
        <v>57</v>
      </c>
      <c r="B70" s="75" t="str">
        <f>IFERROR(INDEX(Table3[Rank],MATCH('Flight Schedule'!A70,Names,0)),"")</f>
        <v xml:space="preserve">A1C </v>
      </c>
      <c r="C70" s="76">
        <f>_xlfn.IFNA(INDEX(Table3[Skill Level],MATCH($A70,Table3[Last Name],0)),"")</f>
        <v>3</v>
      </c>
      <c r="D70" s="77">
        <f>_xlfn.IFNA(INDEX(Table3[Deros],MATCH('Flight Schedule'!$A70,Table3[Last Name],0)),"")</f>
        <v>45535</v>
      </c>
      <c r="E70" s="28" t="str">
        <f>IF($A70&lt;&gt;"",IF(SUMPRODUCT((Table2[[Start Date]:[Start Date]]&lt;=E$5)*(Table2[[Return Date]:[Return Date]]&gt;=E$5)*(Table2[[Last Name]:[Last Name]]=$A70)*(Table2[[Event]:[Event]]="Deployed")),"DPLY",IF(SUMPRODUCT((Table2[[Start Date]:[Start Date]]&lt;=E$5)*(Table2[[Return Date]:[Return Date]]&gt;=E$5)*(Table2[[Last Name]:[Last Name]]=$A70)*(Table2[[Event]:[Event]]="TDY")),"TDY",IF(SUMPRODUCT((Table2[[Start Date]:[Start Date]]&lt;=E$5)*(Table2[[Return Date]:[Return Date]]&gt;=E$5)*(Table2[[Last Name]:[Last Name]]=$A70)*(Table2[[Event]:[Event]]="Quarters")),"QTRS",IF(SUMPRODUCT((Table2[[Start Date]:[Start Date]]&lt;=E$5)*(Table2[[Return Date]:[Return Date]]&gt;=E$5)*(Table2[[Last Name]:[Last Name]]=$A70)*(Table2[[Event]:[Event]]="Appt")),"APPT",IF(SUMPRODUCT((Table2[[Start Date]:[Start Date]]&lt;=E$5)*(Table2[[Return Date]:[Return Date]]&gt;=E$5)*(Table2[[Last Name]:[Last Name]]=$A70)*(Table2[[Event]:[Event]]="Bay Orderly")),"BO",IF(SUMPRODUCT((Table2[[Start Date]:[Start Date]]&lt;=E$5)*(Table2[[Return Date]:[Return Date]]&gt;=E$5)*(Table2[[Last Name]:[Last Name]]=$A70)*(Table2[[Event]:[Event]]="Training")),"TRN",IF(SUMPRODUCT((Table2[[Start Date]:[Start Date]]&lt;=E$5)*(Table2[[Return Date]:[Return Date]]&gt;=E$5)*(Table2[[Last Name]:[Last Name]]=$A70)*(Table2[[Event]:[Event]]="PME")),"PME",IF(SUMPRODUCT((Table2[[Start Date]:[Start Date]]&lt;=E$5)*(Table2[[Return Date]:[Return Date]]&gt;=E$5)*(Table2[[Last Name]:[Last Name]]=$A70)*(Table2[[Event]:[Event]]="Leave")),"LV","")))))))),0)</f>
        <v/>
      </c>
      <c r="F70" s="28" t="str">
        <f>IF($A70&lt;&gt;"",IF(SUMPRODUCT((Table2[[Start Date]:[Start Date]]&lt;=F$5)*(Table2[[Return Date]:[Return Date]]&gt;=F$5)*(Table2[[Last Name]:[Last Name]]=$A70)*(Table2[[Event]:[Event]]="Deployed")),"DPLY",IF(SUMPRODUCT((Table2[[Start Date]:[Start Date]]&lt;=F$5)*(Table2[[Return Date]:[Return Date]]&gt;=F$5)*(Table2[[Last Name]:[Last Name]]=$A70)*(Table2[[Event]:[Event]]="TDY")),"TDY",IF(SUMPRODUCT((Table2[[Start Date]:[Start Date]]&lt;=F$5)*(Table2[[Return Date]:[Return Date]]&gt;=F$5)*(Table2[[Last Name]:[Last Name]]=$A70)*(Table2[[Event]:[Event]]="Quarters")),"QTRS",IF(SUMPRODUCT((Table2[[Start Date]:[Start Date]]&lt;=F$5)*(Table2[[Return Date]:[Return Date]]&gt;=F$5)*(Table2[[Last Name]:[Last Name]]=$A70)*(Table2[[Event]:[Event]]="Appt")),"APPT",IF(SUMPRODUCT((Table2[[Start Date]:[Start Date]]&lt;=F$5)*(Table2[[Return Date]:[Return Date]]&gt;=F$5)*(Table2[[Last Name]:[Last Name]]=$A70)*(Table2[[Event]:[Event]]="Bay Orderly")),"BO",IF(SUMPRODUCT((Table2[[Start Date]:[Start Date]]&lt;=F$5)*(Table2[[Return Date]:[Return Date]]&gt;=F$5)*(Table2[[Last Name]:[Last Name]]=$A70)*(Table2[[Event]:[Event]]="Training")),"TRN",IF(SUMPRODUCT((Table2[[Start Date]:[Start Date]]&lt;=F$5)*(Table2[[Return Date]:[Return Date]]&gt;=F$5)*(Table2[[Last Name]:[Last Name]]=$A70)*(Table2[[Event]:[Event]]="PME")),"PME",IF(SUMPRODUCT((Table2[[Start Date]:[Start Date]]&lt;=F$5)*(Table2[[Return Date]:[Return Date]]&gt;=F$5)*(Table2[[Last Name]:[Last Name]]=$A70)*(Table2[[Event]:[Event]]="Leave")),"LV","")))))))),0)</f>
        <v/>
      </c>
      <c r="G70" s="28" t="str">
        <f>IF($A70&lt;&gt;"",IF(SUMPRODUCT((Table2[[Start Date]:[Start Date]]&lt;=G$5)*(Table2[[Return Date]:[Return Date]]&gt;=G$5)*(Table2[[Last Name]:[Last Name]]=$A70)*(Table2[[Event]:[Event]]="Deployed")),"DPLY",IF(SUMPRODUCT((Table2[[Start Date]:[Start Date]]&lt;=G$5)*(Table2[[Return Date]:[Return Date]]&gt;=G$5)*(Table2[[Last Name]:[Last Name]]=$A70)*(Table2[[Event]:[Event]]="TDY")),"TDY",IF(SUMPRODUCT((Table2[[Start Date]:[Start Date]]&lt;=G$5)*(Table2[[Return Date]:[Return Date]]&gt;=G$5)*(Table2[[Last Name]:[Last Name]]=$A70)*(Table2[[Event]:[Event]]="Quarters")),"QTRS",IF(SUMPRODUCT((Table2[[Start Date]:[Start Date]]&lt;=G$5)*(Table2[[Return Date]:[Return Date]]&gt;=G$5)*(Table2[[Last Name]:[Last Name]]=$A70)*(Table2[[Event]:[Event]]="Appt")),"APPT",IF(SUMPRODUCT((Table2[[Start Date]:[Start Date]]&lt;=G$5)*(Table2[[Return Date]:[Return Date]]&gt;=G$5)*(Table2[[Last Name]:[Last Name]]=$A70)*(Table2[[Event]:[Event]]="Bay Orderly")),"BO",IF(SUMPRODUCT((Table2[[Start Date]:[Start Date]]&lt;=G$5)*(Table2[[Return Date]:[Return Date]]&gt;=G$5)*(Table2[[Last Name]:[Last Name]]=$A70)*(Table2[[Event]:[Event]]="Training")),"TRN",IF(SUMPRODUCT((Table2[[Start Date]:[Start Date]]&lt;=G$5)*(Table2[[Return Date]:[Return Date]]&gt;=G$5)*(Table2[[Last Name]:[Last Name]]=$A70)*(Table2[[Event]:[Event]]="PME")),"PME",IF(SUMPRODUCT((Table2[[Start Date]:[Start Date]]&lt;=G$5)*(Table2[[Return Date]:[Return Date]]&gt;=G$5)*(Table2[[Last Name]:[Last Name]]=$A70)*(Table2[[Event]:[Event]]="Leave")),"LV","")))))))),0)</f>
        <v/>
      </c>
      <c r="H70" s="28" t="str">
        <f>IF($A70&lt;&gt;"",IF(SUMPRODUCT((Table2[[Start Date]:[Start Date]]&lt;=H$5)*(Table2[[Return Date]:[Return Date]]&gt;=H$5)*(Table2[[Last Name]:[Last Name]]=$A70)*(Table2[[Event]:[Event]]="Deployed")),"DPLY",IF(SUMPRODUCT((Table2[[Start Date]:[Start Date]]&lt;=H$5)*(Table2[[Return Date]:[Return Date]]&gt;=H$5)*(Table2[[Last Name]:[Last Name]]=$A70)*(Table2[[Event]:[Event]]="TDY")),"TDY",IF(SUMPRODUCT((Table2[[Start Date]:[Start Date]]&lt;=H$5)*(Table2[[Return Date]:[Return Date]]&gt;=H$5)*(Table2[[Last Name]:[Last Name]]=$A70)*(Table2[[Event]:[Event]]="Quarters")),"QTRS",IF(SUMPRODUCT((Table2[[Start Date]:[Start Date]]&lt;=H$5)*(Table2[[Return Date]:[Return Date]]&gt;=H$5)*(Table2[[Last Name]:[Last Name]]=$A70)*(Table2[[Event]:[Event]]="Appt")),"APPT",IF(SUMPRODUCT((Table2[[Start Date]:[Start Date]]&lt;=H$5)*(Table2[[Return Date]:[Return Date]]&gt;=H$5)*(Table2[[Last Name]:[Last Name]]=$A70)*(Table2[[Event]:[Event]]="Bay Orderly")),"BO",IF(SUMPRODUCT((Table2[[Start Date]:[Start Date]]&lt;=H$5)*(Table2[[Return Date]:[Return Date]]&gt;=H$5)*(Table2[[Last Name]:[Last Name]]=$A70)*(Table2[[Event]:[Event]]="Training")),"TRN",IF(SUMPRODUCT((Table2[[Start Date]:[Start Date]]&lt;=H$5)*(Table2[[Return Date]:[Return Date]]&gt;=H$5)*(Table2[[Last Name]:[Last Name]]=$A70)*(Table2[[Event]:[Event]]="PME")),"PME",IF(SUMPRODUCT((Table2[[Start Date]:[Start Date]]&lt;=H$5)*(Table2[[Return Date]:[Return Date]]&gt;=H$5)*(Table2[[Last Name]:[Last Name]]=$A70)*(Table2[[Event]:[Event]]="Leave")),"LV","")))))))),0)</f>
        <v/>
      </c>
      <c r="I70" s="28" t="str">
        <f>IF($A70&lt;&gt;"",IF(SUMPRODUCT((Table2[[Start Date]:[Start Date]]&lt;=I$5)*(Table2[[Return Date]:[Return Date]]&gt;=I$5)*(Table2[[Last Name]:[Last Name]]=$A70)*(Table2[[Event]:[Event]]="Deployed")),"DPLY",IF(SUMPRODUCT((Table2[[Start Date]:[Start Date]]&lt;=I$5)*(Table2[[Return Date]:[Return Date]]&gt;=I$5)*(Table2[[Last Name]:[Last Name]]=$A70)*(Table2[[Event]:[Event]]="TDY")),"TDY",IF(SUMPRODUCT((Table2[[Start Date]:[Start Date]]&lt;=I$5)*(Table2[[Return Date]:[Return Date]]&gt;=I$5)*(Table2[[Last Name]:[Last Name]]=$A70)*(Table2[[Event]:[Event]]="Quarters")),"QTRS",IF(SUMPRODUCT((Table2[[Start Date]:[Start Date]]&lt;=I$5)*(Table2[[Return Date]:[Return Date]]&gt;=I$5)*(Table2[[Last Name]:[Last Name]]=$A70)*(Table2[[Event]:[Event]]="Appt")),"APPT",IF(SUMPRODUCT((Table2[[Start Date]:[Start Date]]&lt;=I$5)*(Table2[[Return Date]:[Return Date]]&gt;=I$5)*(Table2[[Last Name]:[Last Name]]=$A70)*(Table2[[Event]:[Event]]="Bay Orderly")),"BO",IF(SUMPRODUCT((Table2[[Start Date]:[Start Date]]&lt;=I$5)*(Table2[[Return Date]:[Return Date]]&gt;=I$5)*(Table2[[Last Name]:[Last Name]]=$A70)*(Table2[[Event]:[Event]]="Training")),"TRN",IF(SUMPRODUCT((Table2[[Start Date]:[Start Date]]&lt;=I$5)*(Table2[[Return Date]:[Return Date]]&gt;=I$5)*(Table2[[Last Name]:[Last Name]]=$A70)*(Table2[[Event]:[Event]]="PME")),"PME",IF(SUMPRODUCT((Table2[[Start Date]:[Start Date]]&lt;=I$5)*(Table2[[Return Date]:[Return Date]]&gt;=I$5)*(Table2[[Last Name]:[Last Name]]=$A70)*(Table2[[Event]:[Event]]="Leave")),"LV","")))))))),0)</f>
        <v/>
      </c>
      <c r="J70" s="28" t="str">
        <f>IF($A70&lt;&gt;"",IF(SUMPRODUCT((Table2[[Start Date]:[Start Date]]&lt;=J$5)*(Table2[[Return Date]:[Return Date]]&gt;=J$5)*(Table2[[Last Name]:[Last Name]]=$A70)*(Table2[[Event]:[Event]]="Deployed")),"DPLY",IF(SUMPRODUCT((Table2[[Start Date]:[Start Date]]&lt;=J$5)*(Table2[[Return Date]:[Return Date]]&gt;=J$5)*(Table2[[Last Name]:[Last Name]]=$A70)*(Table2[[Event]:[Event]]="TDY")),"TDY",IF(SUMPRODUCT((Table2[[Start Date]:[Start Date]]&lt;=J$5)*(Table2[[Return Date]:[Return Date]]&gt;=J$5)*(Table2[[Last Name]:[Last Name]]=$A70)*(Table2[[Event]:[Event]]="Quarters")),"QTRS",IF(SUMPRODUCT((Table2[[Start Date]:[Start Date]]&lt;=J$5)*(Table2[[Return Date]:[Return Date]]&gt;=J$5)*(Table2[[Last Name]:[Last Name]]=$A70)*(Table2[[Event]:[Event]]="Appt")),"APPT",IF(SUMPRODUCT((Table2[[Start Date]:[Start Date]]&lt;=J$5)*(Table2[[Return Date]:[Return Date]]&gt;=J$5)*(Table2[[Last Name]:[Last Name]]=$A70)*(Table2[[Event]:[Event]]="Bay Orderly")),"BO",IF(SUMPRODUCT((Table2[[Start Date]:[Start Date]]&lt;=J$5)*(Table2[[Return Date]:[Return Date]]&gt;=J$5)*(Table2[[Last Name]:[Last Name]]=$A70)*(Table2[[Event]:[Event]]="Training")),"TRN",IF(SUMPRODUCT((Table2[[Start Date]:[Start Date]]&lt;=J$5)*(Table2[[Return Date]:[Return Date]]&gt;=J$5)*(Table2[[Last Name]:[Last Name]]=$A70)*(Table2[[Event]:[Event]]="PME")),"PME",IF(SUMPRODUCT((Table2[[Start Date]:[Start Date]]&lt;=J$5)*(Table2[[Return Date]:[Return Date]]&gt;=J$5)*(Table2[[Last Name]:[Last Name]]=$A70)*(Table2[[Event]:[Event]]="Leave")),"LV","")))))))),0)</f>
        <v/>
      </c>
      <c r="K70" s="28" t="str">
        <f>IF($A70&lt;&gt;"",IF(SUMPRODUCT((Table2[[Start Date]:[Start Date]]&lt;=K$5)*(Table2[[Return Date]:[Return Date]]&gt;=K$5)*(Table2[[Last Name]:[Last Name]]=$A70)*(Table2[[Event]:[Event]]="Deployed")),"DPLY",IF(SUMPRODUCT((Table2[[Start Date]:[Start Date]]&lt;=K$5)*(Table2[[Return Date]:[Return Date]]&gt;=K$5)*(Table2[[Last Name]:[Last Name]]=$A70)*(Table2[[Event]:[Event]]="TDY")),"TDY",IF(SUMPRODUCT((Table2[[Start Date]:[Start Date]]&lt;=K$5)*(Table2[[Return Date]:[Return Date]]&gt;=K$5)*(Table2[[Last Name]:[Last Name]]=$A70)*(Table2[[Event]:[Event]]="Quarters")),"QTRS",IF(SUMPRODUCT((Table2[[Start Date]:[Start Date]]&lt;=K$5)*(Table2[[Return Date]:[Return Date]]&gt;=K$5)*(Table2[[Last Name]:[Last Name]]=$A70)*(Table2[[Event]:[Event]]="Appt")),"APPT",IF(SUMPRODUCT((Table2[[Start Date]:[Start Date]]&lt;=K$5)*(Table2[[Return Date]:[Return Date]]&gt;=K$5)*(Table2[[Last Name]:[Last Name]]=$A70)*(Table2[[Event]:[Event]]="Bay Orderly")),"BO",IF(SUMPRODUCT((Table2[[Start Date]:[Start Date]]&lt;=K$5)*(Table2[[Return Date]:[Return Date]]&gt;=K$5)*(Table2[[Last Name]:[Last Name]]=$A70)*(Table2[[Event]:[Event]]="Training")),"TRN",IF(SUMPRODUCT((Table2[[Start Date]:[Start Date]]&lt;=K$5)*(Table2[[Return Date]:[Return Date]]&gt;=K$5)*(Table2[[Last Name]:[Last Name]]=$A70)*(Table2[[Event]:[Event]]="PME")),"PME",IF(SUMPRODUCT((Table2[[Start Date]:[Start Date]]&lt;=K$5)*(Table2[[Return Date]:[Return Date]]&gt;=K$5)*(Table2[[Last Name]:[Last Name]]=$A70)*(Table2[[Event]:[Event]]="Leave")),"LV","")))))))),0)</f>
        <v/>
      </c>
      <c r="L70" s="28" t="str">
        <f>IF($A70&lt;&gt;"",IF(SUMPRODUCT((Table2[[Start Date]:[Start Date]]&lt;=L$5)*(Table2[[Return Date]:[Return Date]]&gt;=L$5)*(Table2[[Last Name]:[Last Name]]=$A70)*(Table2[[Event]:[Event]]="Deployed")),"DPLY",IF(SUMPRODUCT((Table2[[Start Date]:[Start Date]]&lt;=L$5)*(Table2[[Return Date]:[Return Date]]&gt;=L$5)*(Table2[[Last Name]:[Last Name]]=$A70)*(Table2[[Event]:[Event]]="TDY")),"TDY",IF(SUMPRODUCT((Table2[[Start Date]:[Start Date]]&lt;=L$5)*(Table2[[Return Date]:[Return Date]]&gt;=L$5)*(Table2[[Last Name]:[Last Name]]=$A70)*(Table2[[Event]:[Event]]="Quarters")),"QTRS",IF(SUMPRODUCT((Table2[[Start Date]:[Start Date]]&lt;=L$5)*(Table2[[Return Date]:[Return Date]]&gt;=L$5)*(Table2[[Last Name]:[Last Name]]=$A70)*(Table2[[Event]:[Event]]="Appt")),"APPT",IF(SUMPRODUCT((Table2[[Start Date]:[Start Date]]&lt;=L$5)*(Table2[[Return Date]:[Return Date]]&gt;=L$5)*(Table2[[Last Name]:[Last Name]]=$A70)*(Table2[[Event]:[Event]]="Bay Orderly")),"BO",IF(SUMPRODUCT((Table2[[Start Date]:[Start Date]]&lt;=L$5)*(Table2[[Return Date]:[Return Date]]&gt;=L$5)*(Table2[[Last Name]:[Last Name]]=$A70)*(Table2[[Event]:[Event]]="Training")),"TRN",IF(SUMPRODUCT((Table2[[Start Date]:[Start Date]]&lt;=L$5)*(Table2[[Return Date]:[Return Date]]&gt;=L$5)*(Table2[[Last Name]:[Last Name]]=$A70)*(Table2[[Event]:[Event]]="PME")),"PME",IF(SUMPRODUCT((Table2[[Start Date]:[Start Date]]&lt;=L$5)*(Table2[[Return Date]:[Return Date]]&gt;=L$5)*(Table2[[Last Name]:[Last Name]]=$A70)*(Table2[[Event]:[Event]]="Leave")),"LV","")))))))),0)</f>
        <v/>
      </c>
      <c r="M70" s="28" t="str">
        <f>IF($A70&lt;&gt;"",IF(SUMPRODUCT((Table2[[Start Date]:[Start Date]]&lt;=M$5)*(Table2[[Return Date]:[Return Date]]&gt;=M$5)*(Table2[[Last Name]:[Last Name]]=$A70)*(Table2[[Event]:[Event]]="Deployed")),"DPLY",IF(SUMPRODUCT((Table2[[Start Date]:[Start Date]]&lt;=M$5)*(Table2[[Return Date]:[Return Date]]&gt;=M$5)*(Table2[[Last Name]:[Last Name]]=$A70)*(Table2[[Event]:[Event]]="TDY")),"TDY",IF(SUMPRODUCT((Table2[[Start Date]:[Start Date]]&lt;=M$5)*(Table2[[Return Date]:[Return Date]]&gt;=M$5)*(Table2[[Last Name]:[Last Name]]=$A70)*(Table2[[Event]:[Event]]="Quarters")),"QTRS",IF(SUMPRODUCT((Table2[[Start Date]:[Start Date]]&lt;=M$5)*(Table2[[Return Date]:[Return Date]]&gt;=M$5)*(Table2[[Last Name]:[Last Name]]=$A70)*(Table2[[Event]:[Event]]="Appt")),"APPT",IF(SUMPRODUCT((Table2[[Start Date]:[Start Date]]&lt;=M$5)*(Table2[[Return Date]:[Return Date]]&gt;=M$5)*(Table2[[Last Name]:[Last Name]]=$A70)*(Table2[[Event]:[Event]]="Bay Orderly")),"BO",IF(SUMPRODUCT((Table2[[Start Date]:[Start Date]]&lt;=M$5)*(Table2[[Return Date]:[Return Date]]&gt;=M$5)*(Table2[[Last Name]:[Last Name]]=$A70)*(Table2[[Event]:[Event]]="Training")),"TRN",IF(SUMPRODUCT((Table2[[Start Date]:[Start Date]]&lt;=M$5)*(Table2[[Return Date]:[Return Date]]&gt;=M$5)*(Table2[[Last Name]:[Last Name]]=$A70)*(Table2[[Event]:[Event]]="PME")),"PME",IF(SUMPRODUCT((Table2[[Start Date]:[Start Date]]&lt;=M$5)*(Table2[[Return Date]:[Return Date]]&gt;=M$5)*(Table2[[Last Name]:[Last Name]]=$A70)*(Table2[[Event]:[Event]]="Leave")),"LV","")))))))),0)</f>
        <v/>
      </c>
      <c r="N70" s="28" t="str">
        <f>IF($A70&lt;&gt;"",IF(SUMPRODUCT((Table2[[Start Date]:[Start Date]]&lt;=N$5)*(Table2[[Return Date]:[Return Date]]&gt;=N$5)*(Table2[[Last Name]:[Last Name]]=$A70)*(Table2[[Event]:[Event]]="Deployed")),"DPLY",IF(SUMPRODUCT((Table2[[Start Date]:[Start Date]]&lt;=N$5)*(Table2[[Return Date]:[Return Date]]&gt;=N$5)*(Table2[[Last Name]:[Last Name]]=$A70)*(Table2[[Event]:[Event]]="TDY")),"TDY",IF(SUMPRODUCT((Table2[[Start Date]:[Start Date]]&lt;=N$5)*(Table2[[Return Date]:[Return Date]]&gt;=N$5)*(Table2[[Last Name]:[Last Name]]=$A70)*(Table2[[Event]:[Event]]="Quarters")),"QTRS",IF(SUMPRODUCT((Table2[[Start Date]:[Start Date]]&lt;=N$5)*(Table2[[Return Date]:[Return Date]]&gt;=N$5)*(Table2[[Last Name]:[Last Name]]=$A70)*(Table2[[Event]:[Event]]="Appt")),"APPT",IF(SUMPRODUCT((Table2[[Start Date]:[Start Date]]&lt;=N$5)*(Table2[[Return Date]:[Return Date]]&gt;=N$5)*(Table2[[Last Name]:[Last Name]]=$A70)*(Table2[[Event]:[Event]]="Bay Orderly")),"BO",IF(SUMPRODUCT((Table2[[Start Date]:[Start Date]]&lt;=N$5)*(Table2[[Return Date]:[Return Date]]&gt;=N$5)*(Table2[[Last Name]:[Last Name]]=$A70)*(Table2[[Event]:[Event]]="Training")),"TRN",IF(SUMPRODUCT((Table2[[Start Date]:[Start Date]]&lt;=N$5)*(Table2[[Return Date]:[Return Date]]&gt;=N$5)*(Table2[[Last Name]:[Last Name]]=$A70)*(Table2[[Event]:[Event]]="PME")),"PME",IF(SUMPRODUCT((Table2[[Start Date]:[Start Date]]&lt;=N$5)*(Table2[[Return Date]:[Return Date]]&gt;=N$5)*(Table2[[Last Name]:[Last Name]]=$A70)*(Table2[[Event]:[Event]]="Leave")),"LV","")))))))),0)</f>
        <v/>
      </c>
      <c r="O70" s="28" t="str">
        <f>IF($A70&lt;&gt;"",IF(SUMPRODUCT((Table2[[Start Date]:[Start Date]]&lt;=O$5)*(Table2[[Return Date]:[Return Date]]&gt;=O$5)*(Table2[[Last Name]:[Last Name]]=$A70)*(Table2[[Event]:[Event]]="Deployed")),"DPLY",IF(SUMPRODUCT((Table2[[Start Date]:[Start Date]]&lt;=O$5)*(Table2[[Return Date]:[Return Date]]&gt;=O$5)*(Table2[[Last Name]:[Last Name]]=$A70)*(Table2[[Event]:[Event]]="TDY")),"TDY",IF(SUMPRODUCT((Table2[[Start Date]:[Start Date]]&lt;=O$5)*(Table2[[Return Date]:[Return Date]]&gt;=O$5)*(Table2[[Last Name]:[Last Name]]=$A70)*(Table2[[Event]:[Event]]="Quarters")),"QTRS",IF(SUMPRODUCT((Table2[[Start Date]:[Start Date]]&lt;=O$5)*(Table2[[Return Date]:[Return Date]]&gt;=O$5)*(Table2[[Last Name]:[Last Name]]=$A70)*(Table2[[Event]:[Event]]="Appt")),"APPT",IF(SUMPRODUCT((Table2[[Start Date]:[Start Date]]&lt;=O$5)*(Table2[[Return Date]:[Return Date]]&gt;=O$5)*(Table2[[Last Name]:[Last Name]]=$A70)*(Table2[[Event]:[Event]]="Bay Orderly")),"BO",IF(SUMPRODUCT((Table2[[Start Date]:[Start Date]]&lt;=O$5)*(Table2[[Return Date]:[Return Date]]&gt;=O$5)*(Table2[[Last Name]:[Last Name]]=$A70)*(Table2[[Event]:[Event]]="Training")),"TRN",IF(SUMPRODUCT((Table2[[Start Date]:[Start Date]]&lt;=O$5)*(Table2[[Return Date]:[Return Date]]&gt;=O$5)*(Table2[[Last Name]:[Last Name]]=$A70)*(Table2[[Event]:[Event]]="PME")),"PME",IF(SUMPRODUCT((Table2[[Start Date]:[Start Date]]&lt;=O$5)*(Table2[[Return Date]:[Return Date]]&gt;=O$5)*(Table2[[Last Name]:[Last Name]]=$A70)*(Table2[[Event]:[Event]]="Leave")),"LV","")))))))),0)</f>
        <v/>
      </c>
      <c r="P70" s="28" t="str">
        <f>IF($A70&lt;&gt;"",IF(SUMPRODUCT((Table2[[Start Date]:[Start Date]]&lt;=P$5)*(Table2[[Return Date]:[Return Date]]&gt;=P$5)*(Table2[[Last Name]:[Last Name]]=$A70)*(Table2[[Event]:[Event]]="Deployed")),"DPLY",IF(SUMPRODUCT((Table2[[Start Date]:[Start Date]]&lt;=P$5)*(Table2[[Return Date]:[Return Date]]&gt;=P$5)*(Table2[[Last Name]:[Last Name]]=$A70)*(Table2[[Event]:[Event]]="TDY")),"TDY",IF(SUMPRODUCT((Table2[[Start Date]:[Start Date]]&lt;=P$5)*(Table2[[Return Date]:[Return Date]]&gt;=P$5)*(Table2[[Last Name]:[Last Name]]=$A70)*(Table2[[Event]:[Event]]="Quarters")),"QTRS",IF(SUMPRODUCT((Table2[[Start Date]:[Start Date]]&lt;=P$5)*(Table2[[Return Date]:[Return Date]]&gt;=P$5)*(Table2[[Last Name]:[Last Name]]=$A70)*(Table2[[Event]:[Event]]="Appt")),"APPT",IF(SUMPRODUCT((Table2[[Start Date]:[Start Date]]&lt;=P$5)*(Table2[[Return Date]:[Return Date]]&gt;=P$5)*(Table2[[Last Name]:[Last Name]]=$A70)*(Table2[[Event]:[Event]]="Bay Orderly")),"BO",IF(SUMPRODUCT((Table2[[Start Date]:[Start Date]]&lt;=P$5)*(Table2[[Return Date]:[Return Date]]&gt;=P$5)*(Table2[[Last Name]:[Last Name]]=$A70)*(Table2[[Event]:[Event]]="Training")),"TRN",IF(SUMPRODUCT((Table2[[Start Date]:[Start Date]]&lt;=P$5)*(Table2[[Return Date]:[Return Date]]&gt;=P$5)*(Table2[[Last Name]:[Last Name]]=$A70)*(Table2[[Event]:[Event]]="PME")),"PME",IF(SUMPRODUCT((Table2[[Start Date]:[Start Date]]&lt;=P$5)*(Table2[[Return Date]:[Return Date]]&gt;=P$5)*(Table2[[Last Name]:[Last Name]]=$A70)*(Table2[[Event]:[Event]]="Leave")),"LV","")))))))),0)</f>
        <v/>
      </c>
      <c r="Q70" s="28" t="str">
        <f>IF($A70&lt;&gt;"",IF(SUMPRODUCT((Table2[[Start Date]:[Start Date]]&lt;=Q$5)*(Table2[[Return Date]:[Return Date]]&gt;=Q$5)*(Table2[[Last Name]:[Last Name]]=$A70)*(Table2[[Event]:[Event]]="Deployed")),"DPLY",IF(SUMPRODUCT((Table2[[Start Date]:[Start Date]]&lt;=Q$5)*(Table2[[Return Date]:[Return Date]]&gt;=Q$5)*(Table2[[Last Name]:[Last Name]]=$A70)*(Table2[[Event]:[Event]]="TDY")),"TDY",IF(SUMPRODUCT((Table2[[Start Date]:[Start Date]]&lt;=Q$5)*(Table2[[Return Date]:[Return Date]]&gt;=Q$5)*(Table2[[Last Name]:[Last Name]]=$A70)*(Table2[[Event]:[Event]]="Quarters")),"QTRS",IF(SUMPRODUCT((Table2[[Start Date]:[Start Date]]&lt;=Q$5)*(Table2[[Return Date]:[Return Date]]&gt;=Q$5)*(Table2[[Last Name]:[Last Name]]=$A70)*(Table2[[Event]:[Event]]="Appt")),"APPT",IF(SUMPRODUCT((Table2[[Start Date]:[Start Date]]&lt;=Q$5)*(Table2[[Return Date]:[Return Date]]&gt;=Q$5)*(Table2[[Last Name]:[Last Name]]=$A70)*(Table2[[Event]:[Event]]="Bay Orderly")),"BO",IF(SUMPRODUCT((Table2[[Start Date]:[Start Date]]&lt;=Q$5)*(Table2[[Return Date]:[Return Date]]&gt;=Q$5)*(Table2[[Last Name]:[Last Name]]=$A70)*(Table2[[Event]:[Event]]="Training")),"TRN",IF(SUMPRODUCT((Table2[[Start Date]:[Start Date]]&lt;=Q$5)*(Table2[[Return Date]:[Return Date]]&gt;=Q$5)*(Table2[[Last Name]:[Last Name]]=$A70)*(Table2[[Event]:[Event]]="PME")),"PME",IF(SUMPRODUCT((Table2[[Start Date]:[Start Date]]&lt;=Q$5)*(Table2[[Return Date]:[Return Date]]&gt;=Q$5)*(Table2[[Last Name]:[Last Name]]=$A70)*(Table2[[Event]:[Event]]="Leave")),"LV","")))))))),0)</f>
        <v/>
      </c>
      <c r="R70" s="28" t="str">
        <f>IF($A70&lt;&gt;"",IF(SUMPRODUCT((Table2[[Start Date]:[Start Date]]&lt;=R$5)*(Table2[[Return Date]:[Return Date]]&gt;=R$5)*(Table2[[Last Name]:[Last Name]]=$A70)*(Table2[[Event]:[Event]]="Deployed")),"DPLY",IF(SUMPRODUCT((Table2[[Start Date]:[Start Date]]&lt;=R$5)*(Table2[[Return Date]:[Return Date]]&gt;=R$5)*(Table2[[Last Name]:[Last Name]]=$A70)*(Table2[[Event]:[Event]]="TDY")),"TDY",IF(SUMPRODUCT((Table2[[Start Date]:[Start Date]]&lt;=R$5)*(Table2[[Return Date]:[Return Date]]&gt;=R$5)*(Table2[[Last Name]:[Last Name]]=$A70)*(Table2[[Event]:[Event]]="Quarters")),"QTRS",IF(SUMPRODUCT((Table2[[Start Date]:[Start Date]]&lt;=R$5)*(Table2[[Return Date]:[Return Date]]&gt;=R$5)*(Table2[[Last Name]:[Last Name]]=$A70)*(Table2[[Event]:[Event]]="Appt")),"APPT",IF(SUMPRODUCT((Table2[[Start Date]:[Start Date]]&lt;=R$5)*(Table2[[Return Date]:[Return Date]]&gt;=R$5)*(Table2[[Last Name]:[Last Name]]=$A70)*(Table2[[Event]:[Event]]="Bay Orderly")),"BO",IF(SUMPRODUCT((Table2[[Start Date]:[Start Date]]&lt;=R$5)*(Table2[[Return Date]:[Return Date]]&gt;=R$5)*(Table2[[Last Name]:[Last Name]]=$A70)*(Table2[[Event]:[Event]]="Training")),"TRN",IF(SUMPRODUCT((Table2[[Start Date]:[Start Date]]&lt;=R$5)*(Table2[[Return Date]:[Return Date]]&gt;=R$5)*(Table2[[Last Name]:[Last Name]]=$A70)*(Table2[[Event]:[Event]]="PME")),"PME",IF(SUMPRODUCT((Table2[[Start Date]:[Start Date]]&lt;=R$5)*(Table2[[Return Date]:[Return Date]]&gt;=R$5)*(Table2[[Last Name]:[Last Name]]=$A70)*(Table2[[Event]:[Event]]="Leave")),"LV","")))))))),0)</f>
        <v/>
      </c>
      <c r="S70" s="28" t="str">
        <f>IF($A70&lt;&gt;"",IF(SUMPRODUCT((Table2[[Start Date]:[Start Date]]&lt;=S$5)*(Table2[[Return Date]:[Return Date]]&gt;=S$5)*(Table2[[Last Name]:[Last Name]]=$A70)*(Table2[[Event]:[Event]]="Deployed")),"DPLY",IF(SUMPRODUCT((Table2[[Start Date]:[Start Date]]&lt;=S$5)*(Table2[[Return Date]:[Return Date]]&gt;=S$5)*(Table2[[Last Name]:[Last Name]]=$A70)*(Table2[[Event]:[Event]]="TDY")),"TDY",IF(SUMPRODUCT((Table2[[Start Date]:[Start Date]]&lt;=S$5)*(Table2[[Return Date]:[Return Date]]&gt;=S$5)*(Table2[[Last Name]:[Last Name]]=$A70)*(Table2[[Event]:[Event]]="Quarters")),"QTRS",IF(SUMPRODUCT((Table2[[Start Date]:[Start Date]]&lt;=S$5)*(Table2[[Return Date]:[Return Date]]&gt;=S$5)*(Table2[[Last Name]:[Last Name]]=$A70)*(Table2[[Event]:[Event]]="Appt")),"APPT",IF(SUMPRODUCT((Table2[[Start Date]:[Start Date]]&lt;=S$5)*(Table2[[Return Date]:[Return Date]]&gt;=S$5)*(Table2[[Last Name]:[Last Name]]=$A70)*(Table2[[Event]:[Event]]="Bay Orderly")),"BO",IF(SUMPRODUCT((Table2[[Start Date]:[Start Date]]&lt;=S$5)*(Table2[[Return Date]:[Return Date]]&gt;=S$5)*(Table2[[Last Name]:[Last Name]]=$A70)*(Table2[[Event]:[Event]]="Training")),"TRN",IF(SUMPRODUCT((Table2[[Start Date]:[Start Date]]&lt;=S$5)*(Table2[[Return Date]:[Return Date]]&gt;=S$5)*(Table2[[Last Name]:[Last Name]]=$A70)*(Table2[[Event]:[Event]]="PME")),"PME",IF(SUMPRODUCT((Table2[[Start Date]:[Start Date]]&lt;=S$5)*(Table2[[Return Date]:[Return Date]]&gt;=S$5)*(Table2[[Last Name]:[Last Name]]=$A70)*(Table2[[Event]:[Event]]="Leave")),"LV","")))))))),0)</f>
        <v/>
      </c>
      <c r="T70" s="28" t="str">
        <f>IF($A70&lt;&gt;"",IF(SUMPRODUCT((Table2[[Start Date]:[Start Date]]&lt;=T$5)*(Table2[[Return Date]:[Return Date]]&gt;=T$5)*(Table2[[Last Name]:[Last Name]]=$A70)*(Table2[[Event]:[Event]]="Deployed")),"DPLY",IF(SUMPRODUCT((Table2[[Start Date]:[Start Date]]&lt;=T$5)*(Table2[[Return Date]:[Return Date]]&gt;=T$5)*(Table2[[Last Name]:[Last Name]]=$A70)*(Table2[[Event]:[Event]]="TDY")),"TDY",IF(SUMPRODUCT((Table2[[Start Date]:[Start Date]]&lt;=T$5)*(Table2[[Return Date]:[Return Date]]&gt;=T$5)*(Table2[[Last Name]:[Last Name]]=$A70)*(Table2[[Event]:[Event]]="Quarters")),"QTRS",IF(SUMPRODUCT((Table2[[Start Date]:[Start Date]]&lt;=T$5)*(Table2[[Return Date]:[Return Date]]&gt;=T$5)*(Table2[[Last Name]:[Last Name]]=$A70)*(Table2[[Event]:[Event]]="Appt")),"APPT",IF(SUMPRODUCT((Table2[[Start Date]:[Start Date]]&lt;=T$5)*(Table2[[Return Date]:[Return Date]]&gt;=T$5)*(Table2[[Last Name]:[Last Name]]=$A70)*(Table2[[Event]:[Event]]="Bay Orderly")),"BO",IF(SUMPRODUCT((Table2[[Start Date]:[Start Date]]&lt;=T$5)*(Table2[[Return Date]:[Return Date]]&gt;=T$5)*(Table2[[Last Name]:[Last Name]]=$A70)*(Table2[[Event]:[Event]]="Training")),"TRN",IF(SUMPRODUCT((Table2[[Start Date]:[Start Date]]&lt;=T$5)*(Table2[[Return Date]:[Return Date]]&gt;=T$5)*(Table2[[Last Name]:[Last Name]]=$A70)*(Table2[[Event]:[Event]]="PME")),"PME",IF(SUMPRODUCT((Table2[[Start Date]:[Start Date]]&lt;=T$5)*(Table2[[Return Date]:[Return Date]]&gt;=T$5)*(Table2[[Last Name]:[Last Name]]=$A70)*(Table2[[Event]:[Event]]="Leave")),"LV","")))))))),0)</f>
        <v/>
      </c>
      <c r="U70" s="28" t="str">
        <f>IF($A70&lt;&gt;"",IF(SUMPRODUCT((Table2[[Start Date]:[Start Date]]&lt;=U$5)*(Table2[[Return Date]:[Return Date]]&gt;=U$5)*(Table2[[Last Name]:[Last Name]]=$A70)*(Table2[[Event]:[Event]]="Deployed")),"DPLY",IF(SUMPRODUCT((Table2[[Start Date]:[Start Date]]&lt;=U$5)*(Table2[[Return Date]:[Return Date]]&gt;=U$5)*(Table2[[Last Name]:[Last Name]]=$A70)*(Table2[[Event]:[Event]]="TDY")),"TDY",IF(SUMPRODUCT((Table2[[Start Date]:[Start Date]]&lt;=U$5)*(Table2[[Return Date]:[Return Date]]&gt;=U$5)*(Table2[[Last Name]:[Last Name]]=$A70)*(Table2[[Event]:[Event]]="Quarters")),"QTRS",IF(SUMPRODUCT((Table2[[Start Date]:[Start Date]]&lt;=U$5)*(Table2[[Return Date]:[Return Date]]&gt;=U$5)*(Table2[[Last Name]:[Last Name]]=$A70)*(Table2[[Event]:[Event]]="Appt")),"APPT",IF(SUMPRODUCT((Table2[[Start Date]:[Start Date]]&lt;=U$5)*(Table2[[Return Date]:[Return Date]]&gt;=U$5)*(Table2[[Last Name]:[Last Name]]=$A70)*(Table2[[Event]:[Event]]="Bay Orderly")),"BO",IF(SUMPRODUCT((Table2[[Start Date]:[Start Date]]&lt;=U$5)*(Table2[[Return Date]:[Return Date]]&gt;=U$5)*(Table2[[Last Name]:[Last Name]]=$A70)*(Table2[[Event]:[Event]]="Training")),"TRN",IF(SUMPRODUCT((Table2[[Start Date]:[Start Date]]&lt;=U$5)*(Table2[[Return Date]:[Return Date]]&gt;=U$5)*(Table2[[Last Name]:[Last Name]]=$A70)*(Table2[[Event]:[Event]]="PME")),"PME",IF(SUMPRODUCT((Table2[[Start Date]:[Start Date]]&lt;=U$5)*(Table2[[Return Date]:[Return Date]]&gt;=U$5)*(Table2[[Last Name]:[Last Name]]=$A70)*(Table2[[Event]:[Event]]="Leave")),"LV","")))))))),0)</f>
        <v/>
      </c>
      <c r="V70" s="28" t="str">
        <f>IF($A70&lt;&gt;"",IF(SUMPRODUCT((Table2[[Start Date]:[Start Date]]&lt;=V$5)*(Table2[[Return Date]:[Return Date]]&gt;=V$5)*(Table2[[Last Name]:[Last Name]]=$A70)*(Table2[[Event]:[Event]]="Deployed")),"DPLY",IF(SUMPRODUCT((Table2[[Start Date]:[Start Date]]&lt;=V$5)*(Table2[[Return Date]:[Return Date]]&gt;=V$5)*(Table2[[Last Name]:[Last Name]]=$A70)*(Table2[[Event]:[Event]]="TDY")),"TDY",IF(SUMPRODUCT((Table2[[Start Date]:[Start Date]]&lt;=V$5)*(Table2[[Return Date]:[Return Date]]&gt;=V$5)*(Table2[[Last Name]:[Last Name]]=$A70)*(Table2[[Event]:[Event]]="Quarters")),"QTRS",IF(SUMPRODUCT((Table2[[Start Date]:[Start Date]]&lt;=V$5)*(Table2[[Return Date]:[Return Date]]&gt;=V$5)*(Table2[[Last Name]:[Last Name]]=$A70)*(Table2[[Event]:[Event]]="Appt")),"APPT",IF(SUMPRODUCT((Table2[[Start Date]:[Start Date]]&lt;=V$5)*(Table2[[Return Date]:[Return Date]]&gt;=V$5)*(Table2[[Last Name]:[Last Name]]=$A70)*(Table2[[Event]:[Event]]="Bay Orderly")),"BO",IF(SUMPRODUCT((Table2[[Start Date]:[Start Date]]&lt;=V$5)*(Table2[[Return Date]:[Return Date]]&gt;=V$5)*(Table2[[Last Name]:[Last Name]]=$A70)*(Table2[[Event]:[Event]]="Training")),"TRN",IF(SUMPRODUCT((Table2[[Start Date]:[Start Date]]&lt;=V$5)*(Table2[[Return Date]:[Return Date]]&gt;=V$5)*(Table2[[Last Name]:[Last Name]]=$A70)*(Table2[[Event]:[Event]]="PME")),"PME",IF(SUMPRODUCT((Table2[[Start Date]:[Start Date]]&lt;=V$5)*(Table2[[Return Date]:[Return Date]]&gt;=V$5)*(Table2[[Last Name]:[Last Name]]=$A70)*(Table2[[Event]:[Event]]="Leave")),"LV","")))))))),0)</f>
        <v/>
      </c>
      <c r="W70" s="28" t="str">
        <f>IF($A70&lt;&gt;"",IF(SUMPRODUCT((Table2[[Start Date]:[Start Date]]&lt;=W$5)*(Table2[[Return Date]:[Return Date]]&gt;=W$5)*(Table2[[Last Name]:[Last Name]]=$A70)*(Table2[[Event]:[Event]]="Deployed")),"DPLY",IF(SUMPRODUCT((Table2[[Start Date]:[Start Date]]&lt;=W$5)*(Table2[[Return Date]:[Return Date]]&gt;=W$5)*(Table2[[Last Name]:[Last Name]]=$A70)*(Table2[[Event]:[Event]]="TDY")),"TDY",IF(SUMPRODUCT((Table2[[Start Date]:[Start Date]]&lt;=W$5)*(Table2[[Return Date]:[Return Date]]&gt;=W$5)*(Table2[[Last Name]:[Last Name]]=$A70)*(Table2[[Event]:[Event]]="Quarters")),"QTRS",IF(SUMPRODUCT((Table2[[Start Date]:[Start Date]]&lt;=W$5)*(Table2[[Return Date]:[Return Date]]&gt;=W$5)*(Table2[[Last Name]:[Last Name]]=$A70)*(Table2[[Event]:[Event]]="Appt")),"APPT",IF(SUMPRODUCT((Table2[[Start Date]:[Start Date]]&lt;=W$5)*(Table2[[Return Date]:[Return Date]]&gt;=W$5)*(Table2[[Last Name]:[Last Name]]=$A70)*(Table2[[Event]:[Event]]="Bay Orderly")),"BO",IF(SUMPRODUCT((Table2[[Start Date]:[Start Date]]&lt;=W$5)*(Table2[[Return Date]:[Return Date]]&gt;=W$5)*(Table2[[Last Name]:[Last Name]]=$A70)*(Table2[[Event]:[Event]]="Training")),"TRN",IF(SUMPRODUCT((Table2[[Start Date]:[Start Date]]&lt;=W$5)*(Table2[[Return Date]:[Return Date]]&gt;=W$5)*(Table2[[Last Name]:[Last Name]]=$A70)*(Table2[[Event]:[Event]]="PME")),"PME",IF(SUMPRODUCT((Table2[[Start Date]:[Start Date]]&lt;=W$5)*(Table2[[Return Date]:[Return Date]]&gt;=W$5)*(Table2[[Last Name]:[Last Name]]=$A70)*(Table2[[Event]:[Event]]="Leave")),"LV","")))))))),0)</f>
        <v/>
      </c>
      <c r="X70" s="28" t="str">
        <f>IF($A70&lt;&gt;"",IF(SUMPRODUCT((Table2[[Start Date]:[Start Date]]&lt;=X$5)*(Table2[[Return Date]:[Return Date]]&gt;=X$5)*(Table2[[Last Name]:[Last Name]]=$A70)*(Table2[[Event]:[Event]]="Deployed")),"DPLY",IF(SUMPRODUCT((Table2[[Start Date]:[Start Date]]&lt;=X$5)*(Table2[[Return Date]:[Return Date]]&gt;=X$5)*(Table2[[Last Name]:[Last Name]]=$A70)*(Table2[[Event]:[Event]]="TDY")),"TDY",IF(SUMPRODUCT((Table2[[Start Date]:[Start Date]]&lt;=X$5)*(Table2[[Return Date]:[Return Date]]&gt;=X$5)*(Table2[[Last Name]:[Last Name]]=$A70)*(Table2[[Event]:[Event]]="Quarters")),"QTRS",IF(SUMPRODUCT((Table2[[Start Date]:[Start Date]]&lt;=X$5)*(Table2[[Return Date]:[Return Date]]&gt;=X$5)*(Table2[[Last Name]:[Last Name]]=$A70)*(Table2[[Event]:[Event]]="Appt")),"APPT",IF(SUMPRODUCT((Table2[[Start Date]:[Start Date]]&lt;=X$5)*(Table2[[Return Date]:[Return Date]]&gt;=X$5)*(Table2[[Last Name]:[Last Name]]=$A70)*(Table2[[Event]:[Event]]="Bay Orderly")),"BO",IF(SUMPRODUCT((Table2[[Start Date]:[Start Date]]&lt;=X$5)*(Table2[[Return Date]:[Return Date]]&gt;=X$5)*(Table2[[Last Name]:[Last Name]]=$A70)*(Table2[[Event]:[Event]]="Training")),"TRN",IF(SUMPRODUCT((Table2[[Start Date]:[Start Date]]&lt;=X$5)*(Table2[[Return Date]:[Return Date]]&gt;=X$5)*(Table2[[Last Name]:[Last Name]]=$A70)*(Table2[[Event]:[Event]]="PME")),"PME",IF(SUMPRODUCT((Table2[[Start Date]:[Start Date]]&lt;=X$5)*(Table2[[Return Date]:[Return Date]]&gt;=X$5)*(Table2[[Last Name]:[Last Name]]=$A70)*(Table2[[Event]:[Event]]="Leave")),"LV","")))))))),0)</f>
        <v/>
      </c>
      <c r="Y70" s="28" t="str">
        <f>IF($A70&lt;&gt;"",IF(SUMPRODUCT((Table2[[Start Date]:[Start Date]]&lt;=Y$5)*(Table2[[Return Date]:[Return Date]]&gt;=Y$5)*(Table2[[Last Name]:[Last Name]]=$A70)*(Table2[[Event]:[Event]]="Deployed")),"DPLY",IF(SUMPRODUCT((Table2[[Start Date]:[Start Date]]&lt;=Y$5)*(Table2[[Return Date]:[Return Date]]&gt;=Y$5)*(Table2[[Last Name]:[Last Name]]=$A70)*(Table2[[Event]:[Event]]="TDY")),"TDY",IF(SUMPRODUCT((Table2[[Start Date]:[Start Date]]&lt;=Y$5)*(Table2[[Return Date]:[Return Date]]&gt;=Y$5)*(Table2[[Last Name]:[Last Name]]=$A70)*(Table2[[Event]:[Event]]="Quarters")),"QTRS",IF(SUMPRODUCT((Table2[[Start Date]:[Start Date]]&lt;=Y$5)*(Table2[[Return Date]:[Return Date]]&gt;=Y$5)*(Table2[[Last Name]:[Last Name]]=$A70)*(Table2[[Event]:[Event]]="Appt")),"APPT",IF(SUMPRODUCT((Table2[[Start Date]:[Start Date]]&lt;=Y$5)*(Table2[[Return Date]:[Return Date]]&gt;=Y$5)*(Table2[[Last Name]:[Last Name]]=$A70)*(Table2[[Event]:[Event]]="Bay Orderly")),"BO",IF(SUMPRODUCT((Table2[[Start Date]:[Start Date]]&lt;=Y$5)*(Table2[[Return Date]:[Return Date]]&gt;=Y$5)*(Table2[[Last Name]:[Last Name]]=$A70)*(Table2[[Event]:[Event]]="Training")),"TRN",IF(SUMPRODUCT((Table2[[Start Date]:[Start Date]]&lt;=Y$5)*(Table2[[Return Date]:[Return Date]]&gt;=Y$5)*(Table2[[Last Name]:[Last Name]]=$A70)*(Table2[[Event]:[Event]]="PME")),"PME",IF(SUMPRODUCT((Table2[[Start Date]:[Start Date]]&lt;=Y$5)*(Table2[[Return Date]:[Return Date]]&gt;=Y$5)*(Table2[[Last Name]:[Last Name]]=$A70)*(Table2[[Event]:[Event]]="Leave")),"LV","")))))))),0)</f>
        <v/>
      </c>
      <c r="Z70" s="28" t="str">
        <f>IF($A70&lt;&gt;"",IF(SUMPRODUCT((Table2[[Start Date]:[Start Date]]&lt;=Z$5)*(Table2[[Return Date]:[Return Date]]&gt;=Z$5)*(Table2[[Last Name]:[Last Name]]=$A70)*(Table2[[Event]:[Event]]="Deployed")),"DPLY",IF(SUMPRODUCT((Table2[[Start Date]:[Start Date]]&lt;=Z$5)*(Table2[[Return Date]:[Return Date]]&gt;=Z$5)*(Table2[[Last Name]:[Last Name]]=$A70)*(Table2[[Event]:[Event]]="TDY")),"TDY",IF(SUMPRODUCT((Table2[[Start Date]:[Start Date]]&lt;=Z$5)*(Table2[[Return Date]:[Return Date]]&gt;=Z$5)*(Table2[[Last Name]:[Last Name]]=$A70)*(Table2[[Event]:[Event]]="Quarters")),"QTRS",IF(SUMPRODUCT((Table2[[Start Date]:[Start Date]]&lt;=Z$5)*(Table2[[Return Date]:[Return Date]]&gt;=Z$5)*(Table2[[Last Name]:[Last Name]]=$A70)*(Table2[[Event]:[Event]]="Appt")),"APPT",IF(SUMPRODUCT((Table2[[Start Date]:[Start Date]]&lt;=Z$5)*(Table2[[Return Date]:[Return Date]]&gt;=Z$5)*(Table2[[Last Name]:[Last Name]]=$A70)*(Table2[[Event]:[Event]]="Bay Orderly")),"BO",IF(SUMPRODUCT((Table2[[Start Date]:[Start Date]]&lt;=Z$5)*(Table2[[Return Date]:[Return Date]]&gt;=Z$5)*(Table2[[Last Name]:[Last Name]]=$A70)*(Table2[[Event]:[Event]]="Training")),"TRN",IF(SUMPRODUCT((Table2[[Start Date]:[Start Date]]&lt;=Z$5)*(Table2[[Return Date]:[Return Date]]&gt;=Z$5)*(Table2[[Last Name]:[Last Name]]=$A70)*(Table2[[Event]:[Event]]="PME")),"PME",IF(SUMPRODUCT((Table2[[Start Date]:[Start Date]]&lt;=Z$5)*(Table2[[Return Date]:[Return Date]]&gt;=Z$5)*(Table2[[Last Name]:[Last Name]]=$A70)*(Table2[[Event]:[Event]]="Leave")),"LV","")))))))),0)</f>
        <v/>
      </c>
      <c r="AA70" s="28" t="str">
        <f>IF($A70&lt;&gt;"",IF(SUMPRODUCT((Table2[[Start Date]:[Start Date]]&lt;=AA$5)*(Table2[[Return Date]:[Return Date]]&gt;=AA$5)*(Table2[[Last Name]:[Last Name]]=$A70)*(Table2[[Event]:[Event]]="Deployed")),"DPLY",IF(SUMPRODUCT((Table2[[Start Date]:[Start Date]]&lt;=AA$5)*(Table2[[Return Date]:[Return Date]]&gt;=AA$5)*(Table2[[Last Name]:[Last Name]]=$A70)*(Table2[[Event]:[Event]]="TDY")),"TDY",IF(SUMPRODUCT((Table2[[Start Date]:[Start Date]]&lt;=AA$5)*(Table2[[Return Date]:[Return Date]]&gt;=AA$5)*(Table2[[Last Name]:[Last Name]]=$A70)*(Table2[[Event]:[Event]]="Quarters")),"QTRS",IF(SUMPRODUCT((Table2[[Start Date]:[Start Date]]&lt;=AA$5)*(Table2[[Return Date]:[Return Date]]&gt;=AA$5)*(Table2[[Last Name]:[Last Name]]=$A70)*(Table2[[Event]:[Event]]="Appt")),"APPT",IF(SUMPRODUCT((Table2[[Start Date]:[Start Date]]&lt;=AA$5)*(Table2[[Return Date]:[Return Date]]&gt;=AA$5)*(Table2[[Last Name]:[Last Name]]=$A70)*(Table2[[Event]:[Event]]="Bay Orderly")),"BO",IF(SUMPRODUCT((Table2[[Start Date]:[Start Date]]&lt;=AA$5)*(Table2[[Return Date]:[Return Date]]&gt;=AA$5)*(Table2[[Last Name]:[Last Name]]=$A70)*(Table2[[Event]:[Event]]="Training")),"TRN",IF(SUMPRODUCT((Table2[[Start Date]:[Start Date]]&lt;=AA$5)*(Table2[[Return Date]:[Return Date]]&gt;=AA$5)*(Table2[[Last Name]:[Last Name]]=$A70)*(Table2[[Event]:[Event]]="PME")),"PME",IF(SUMPRODUCT((Table2[[Start Date]:[Start Date]]&lt;=AA$5)*(Table2[[Return Date]:[Return Date]]&gt;=AA$5)*(Table2[[Last Name]:[Last Name]]=$A70)*(Table2[[Event]:[Event]]="Leave")),"LV","")))))))),0)</f>
        <v/>
      </c>
      <c r="AB70" s="28" t="str">
        <f>IF($A70&lt;&gt;"",IF(SUMPRODUCT((Table2[[Start Date]:[Start Date]]&lt;=AB$5)*(Table2[[Return Date]:[Return Date]]&gt;=AB$5)*(Table2[[Last Name]:[Last Name]]=$A70)*(Table2[[Event]:[Event]]="Deployed")),"DPLY",IF(SUMPRODUCT((Table2[[Start Date]:[Start Date]]&lt;=AB$5)*(Table2[[Return Date]:[Return Date]]&gt;=AB$5)*(Table2[[Last Name]:[Last Name]]=$A70)*(Table2[[Event]:[Event]]="TDY")),"TDY",IF(SUMPRODUCT((Table2[[Start Date]:[Start Date]]&lt;=AB$5)*(Table2[[Return Date]:[Return Date]]&gt;=AB$5)*(Table2[[Last Name]:[Last Name]]=$A70)*(Table2[[Event]:[Event]]="Quarters")),"QTRS",IF(SUMPRODUCT((Table2[[Start Date]:[Start Date]]&lt;=AB$5)*(Table2[[Return Date]:[Return Date]]&gt;=AB$5)*(Table2[[Last Name]:[Last Name]]=$A70)*(Table2[[Event]:[Event]]="Appt")),"APPT",IF(SUMPRODUCT((Table2[[Start Date]:[Start Date]]&lt;=AB$5)*(Table2[[Return Date]:[Return Date]]&gt;=AB$5)*(Table2[[Last Name]:[Last Name]]=$A70)*(Table2[[Event]:[Event]]="Bay Orderly")),"BO",IF(SUMPRODUCT((Table2[[Start Date]:[Start Date]]&lt;=AB$5)*(Table2[[Return Date]:[Return Date]]&gt;=AB$5)*(Table2[[Last Name]:[Last Name]]=$A70)*(Table2[[Event]:[Event]]="Training")),"TRN",IF(SUMPRODUCT((Table2[[Start Date]:[Start Date]]&lt;=AB$5)*(Table2[[Return Date]:[Return Date]]&gt;=AB$5)*(Table2[[Last Name]:[Last Name]]=$A70)*(Table2[[Event]:[Event]]="PME")),"PME",IF(SUMPRODUCT((Table2[[Start Date]:[Start Date]]&lt;=AB$5)*(Table2[[Return Date]:[Return Date]]&gt;=AB$5)*(Table2[[Last Name]:[Last Name]]=$A70)*(Table2[[Event]:[Event]]="Leave")),"LV","")))))))),0)</f>
        <v/>
      </c>
      <c r="AC70" s="28" t="str">
        <f>IF($A70&lt;&gt;"",IF(SUMPRODUCT((Table2[[Start Date]:[Start Date]]&lt;=AC$5)*(Table2[[Return Date]:[Return Date]]&gt;=AC$5)*(Table2[[Last Name]:[Last Name]]=$A70)*(Table2[[Event]:[Event]]="Deployed")),"DPLY",IF(SUMPRODUCT((Table2[[Start Date]:[Start Date]]&lt;=AC$5)*(Table2[[Return Date]:[Return Date]]&gt;=AC$5)*(Table2[[Last Name]:[Last Name]]=$A70)*(Table2[[Event]:[Event]]="TDY")),"TDY",IF(SUMPRODUCT((Table2[[Start Date]:[Start Date]]&lt;=AC$5)*(Table2[[Return Date]:[Return Date]]&gt;=AC$5)*(Table2[[Last Name]:[Last Name]]=$A70)*(Table2[[Event]:[Event]]="Quarters")),"QTRS",IF(SUMPRODUCT((Table2[[Start Date]:[Start Date]]&lt;=AC$5)*(Table2[[Return Date]:[Return Date]]&gt;=AC$5)*(Table2[[Last Name]:[Last Name]]=$A70)*(Table2[[Event]:[Event]]="Appt")),"APPT",IF(SUMPRODUCT((Table2[[Start Date]:[Start Date]]&lt;=AC$5)*(Table2[[Return Date]:[Return Date]]&gt;=AC$5)*(Table2[[Last Name]:[Last Name]]=$A70)*(Table2[[Event]:[Event]]="Bay Orderly")),"BO",IF(SUMPRODUCT((Table2[[Start Date]:[Start Date]]&lt;=AC$5)*(Table2[[Return Date]:[Return Date]]&gt;=AC$5)*(Table2[[Last Name]:[Last Name]]=$A70)*(Table2[[Event]:[Event]]="Training")),"TRN",IF(SUMPRODUCT((Table2[[Start Date]:[Start Date]]&lt;=AC$5)*(Table2[[Return Date]:[Return Date]]&gt;=AC$5)*(Table2[[Last Name]:[Last Name]]=$A70)*(Table2[[Event]:[Event]]="PME")),"PME",IF(SUMPRODUCT((Table2[[Start Date]:[Start Date]]&lt;=AC$5)*(Table2[[Return Date]:[Return Date]]&gt;=AC$5)*(Table2[[Last Name]:[Last Name]]=$A70)*(Table2[[Event]:[Event]]="Leave")),"LV","")))))))),0)</f>
        <v/>
      </c>
      <c r="AD70" s="28" t="str">
        <f>IF($A70&lt;&gt;"",IF(SUMPRODUCT((Table2[[Start Date]:[Start Date]]&lt;=AD$5)*(Table2[[Return Date]:[Return Date]]&gt;=AD$5)*(Table2[[Last Name]:[Last Name]]=$A70)*(Table2[[Event]:[Event]]="Deployed")),"DPLY",IF(SUMPRODUCT((Table2[[Start Date]:[Start Date]]&lt;=AD$5)*(Table2[[Return Date]:[Return Date]]&gt;=AD$5)*(Table2[[Last Name]:[Last Name]]=$A70)*(Table2[[Event]:[Event]]="TDY")),"TDY",IF(SUMPRODUCT((Table2[[Start Date]:[Start Date]]&lt;=AD$5)*(Table2[[Return Date]:[Return Date]]&gt;=AD$5)*(Table2[[Last Name]:[Last Name]]=$A70)*(Table2[[Event]:[Event]]="Quarters")),"QTRS",IF(SUMPRODUCT((Table2[[Start Date]:[Start Date]]&lt;=AD$5)*(Table2[[Return Date]:[Return Date]]&gt;=AD$5)*(Table2[[Last Name]:[Last Name]]=$A70)*(Table2[[Event]:[Event]]="Appt")),"APPT",IF(SUMPRODUCT((Table2[[Start Date]:[Start Date]]&lt;=AD$5)*(Table2[[Return Date]:[Return Date]]&gt;=AD$5)*(Table2[[Last Name]:[Last Name]]=$A70)*(Table2[[Event]:[Event]]="Bay Orderly")),"BO",IF(SUMPRODUCT((Table2[[Start Date]:[Start Date]]&lt;=AD$5)*(Table2[[Return Date]:[Return Date]]&gt;=AD$5)*(Table2[[Last Name]:[Last Name]]=$A70)*(Table2[[Event]:[Event]]="Training")),"TRN",IF(SUMPRODUCT((Table2[[Start Date]:[Start Date]]&lt;=AD$5)*(Table2[[Return Date]:[Return Date]]&gt;=AD$5)*(Table2[[Last Name]:[Last Name]]=$A70)*(Table2[[Event]:[Event]]="PME")),"PME",IF(SUMPRODUCT((Table2[[Start Date]:[Start Date]]&lt;=AD$5)*(Table2[[Return Date]:[Return Date]]&gt;=AD$5)*(Table2[[Last Name]:[Last Name]]=$A70)*(Table2[[Event]:[Event]]="Leave")),"LV","")))))))),0)</f>
        <v/>
      </c>
      <c r="AE70" s="28" t="str">
        <f>IF($A70&lt;&gt;"",IF(SUMPRODUCT((Table2[[Start Date]:[Start Date]]&lt;=AE$5)*(Table2[[Return Date]:[Return Date]]&gt;=AE$5)*(Table2[[Last Name]:[Last Name]]=$A70)*(Table2[[Event]:[Event]]="Deployed")),"DPLY",IF(SUMPRODUCT((Table2[[Start Date]:[Start Date]]&lt;=AE$5)*(Table2[[Return Date]:[Return Date]]&gt;=AE$5)*(Table2[[Last Name]:[Last Name]]=$A70)*(Table2[[Event]:[Event]]="TDY")),"TDY",IF(SUMPRODUCT((Table2[[Start Date]:[Start Date]]&lt;=AE$5)*(Table2[[Return Date]:[Return Date]]&gt;=AE$5)*(Table2[[Last Name]:[Last Name]]=$A70)*(Table2[[Event]:[Event]]="Quarters")),"QTRS",IF(SUMPRODUCT((Table2[[Start Date]:[Start Date]]&lt;=AE$5)*(Table2[[Return Date]:[Return Date]]&gt;=AE$5)*(Table2[[Last Name]:[Last Name]]=$A70)*(Table2[[Event]:[Event]]="Appt")),"APPT",IF(SUMPRODUCT((Table2[[Start Date]:[Start Date]]&lt;=AE$5)*(Table2[[Return Date]:[Return Date]]&gt;=AE$5)*(Table2[[Last Name]:[Last Name]]=$A70)*(Table2[[Event]:[Event]]="Bay Orderly")),"BO",IF(SUMPRODUCT((Table2[[Start Date]:[Start Date]]&lt;=AE$5)*(Table2[[Return Date]:[Return Date]]&gt;=AE$5)*(Table2[[Last Name]:[Last Name]]=$A70)*(Table2[[Event]:[Event]]="Training")),"TRN",IF(SUMPRODUCT((Table2[[Start Date]:[Start Date]]&lt;=AE$5)*(Table2[[Return Date]:[Return Date]]&gt;=AE$5)*(Table2[[Last Name]:[Last Name]]=$A70)*(Table2[[Event]:[Event]]="PME")),"PME",IF(SUMPRODUCT((Table2[[Start Date]:[Start Date]]&lt;=AE$5)*(Table2[[Return Date]:[Return Date]]&gt;=AE$5)*(Table2[[Last Name]:[Last Name]]=$A70)*(Table2[[Event]:[Event]]="Leave")),"LV","")))))))),0)</f>
        <v/>
      </c>
      <c r="AF70" s="28" t="str">
        <f>IF($A70&lt;&gt;"",IF(SUMPRODUCT((Table2[[Start Date]:[Start Date]]&lt;=AF$5)*(Table2[[Return Date]:[Return Date]]&gt;=AF$5)*(Table2[[Last Name]:[Last Name]]=$A70)*(Table2[[Event]:[Event]]="Deployed")),"DPLY",IF(SUMPRODUCT((Table2[[Start Date]:[Start Date]]&lt;=AF$5)*(Table2[[Return Date]:[Return Date]]&gt;=AF$5)*(Table2[[Last Name]:[Last Name]]=$A70)*(Table2[[Event]:[Event]]="TDY")),"TDY",IF(SUMPRODUCT((Table2[[Start Date]:[Start Date]]&lt;=AF$5)*(Table2[[Return Date]:[Return Date]]&gt;=AF$5)*(Table2[[Last Name]:[Last Name]]=$A70)*(Table2[[Event]:[Event]]="Quarters")),"QTRS",IF(SUMPRODUCT((Table2[[Start Date]:[Start Date]]&lt;=AF$5)*(Table2[[Return Date]:[Return Date]]&gt;=AF$5)*(Table2[[Last Name]:[Last Name]]=$A70)*(Table2[[Event]:[Event]]="Appt")),"APPT",IF(SUMPRODUCT((Table2[[Start Date]:[Start Date]]&lt;=AF$5)*(Table2[[Return Date]:[Return Date]]&gt;=AF$5)*(Table2[[Last Name]:[Last Name]]=$A70)*(Table2[[Event]:[Event]]="Bay Orderly")),"BO",IF(SUMPRODUCT((Table2[[Start Date]:[Start Date]]&lt;=AF$5)*(Table2[[Return Date]:[Return Date]]&gt;=AF$5)*(Table2[[Last Name]:[Last Name]]=$A70)*(Table2[[Event]:[Event]]="Training")),"TRN",IF(SUMPRODUCT((Table2[[Start Date]:[Start Date]]&lt;=AF$5)*(Table2[[Return Date]:[Return Date]]&gt;=AF$5)*(Table2[[Last Name]:[Last Name]]=$A70)*(Table2[[Event]:[Event]]="PME")),"PME",IF(SUMPRODUCT((Table2[[Start Date]:[Start Date]]&lt;=AF$5)*(Table2[[Return Date]:[Return Date]]&gt;=AF$5)*(Table2[[Last Name]:[Last Name]]=$A70)*(Table2[[Event]:[Event]]="Leave")),"LV","")))))))),0)</f>
        <v/>
      </c>
      <c r="AG70" s="28" t="str">
        <f>IF($A70&lt;&gt;"",IF(SUMPRODUCT((Table2[[Start Date]:[Start Date]]&lt;=AG$5)*(Table2[[Return Date]:[Return Date]]&gt;=AG$5)*(Table2[[Last Name]:[Last Name]]=$A70)*(Table2[[Event]:[Event]]="Deployed")),"DPLY",IF(SUMPRODUCT((Table2[[Start Date]:[Start Date]]&lt;=AG$5)*(Table2[[Return Date]:[Return Date]]&gt;=AG$5)*(Table2[[Last Name]:[Last Name]]=$A70)*(Table2[[Event]:[Event]]="TDY")),"TDY",IF(SUMPRODUCT((Table2[[Start Date]:[Start Date]]&lt;=AG$5)*(Table2[[Return Date]:[Return Date]]&gt;=AG$5)*(Table2[[Last Name]:[Last Name]]=$A70)*(Table2[[Event]:[Event]]="Quarters")),"QTRS",IF(SUMPRODUCT((Table2[[Start Date]:[Start Date]]&lt;=AG$5)*(Table2[[Return Date]:[Return Date]]&gt;=AG$5)*(Table2[[Last Name]:[Last Name]]=$A70)*(Table2[[Event]:[Event]]="Appt")),"APPT",IF(SUMPRODUCT((Table2[[Start Date]:[Start Date]]&lt;=AG$5)*(Table2[[Return Date]:[Return Date]]&gt;=AG$5)*(Table2[[Last Name]:[Last Name]]=$A70)*(Table2[[Event]:[Event]]="Bay Orderly")),"BO",IF(SUMPRODUCT((Table2[[Start Date]:[Start Date]]&lt;=AG$5)*(Table2[[Return Date]:[Return Date]]&gt;=AG$5)*(Table2[[Last Name]:[Last Name]]=$A70)*(Table2[[Event]:[Event]]="Training")),"TRN",IF(SUMPRODUCT((Table2[[Start Date]:[Start Date]]&lt;=AG$5)*(Table2[[Return Date]:[Return Date]]&gt;=AG$5)*(Table2[[Last Name]:[Last Name]]=$A70)*(Table2[[Event]:[Event]]="PME")),"PME",IF(SUMPRODUCT((Table2[[Start Date]:[Start Date]]&lt;=AG$5)*(Table2[[Return Date]:[Return Date]]&gt;=AG$5)*(Table2[[Last Name]:[Last Name]]=$A70)*(Table2[[Event]:[Event]]="Leave")),"LV","")))))))),0)</f>
        <v/>
      </c>
      <c r="AH70" s="28" t="str">
        <f>IF($A70&lt;&gt;"",IF(SUMPRODUCT((Table2[[Start Date]:[Start Date]]&lt;=AH$5)*(Table2[[Return Date]:[Return Date]]&gt;=AH$5)*(Table2[[Last Name]:[Last Name]]=$A70)*(Table2[[Event]:[Event]]="Deployed")),"DPLY",IF(SUMPRODUCT((Table2[[Start Date]:[Start Date]]&lt;=AH$5)*(Table2[[Return Date]:[Return Date]]&gt;=AH$5)*(Table2[[Last Name]:[Last Name]]=$A70)*(Table2[[Event]:[Event]]="TDY")),"TDY",IF(SUMPRODUCT((Table2[[Start Date]:[Start Date]]&lt;=AH$5)*(Table2[[Return Date]:[Return Date]]&gt;=AH$5)*(Table2[[Last Name]:[Last Name]]=$A70)*(Table2[[Event]:[Event]]="Quarters")),"QTRS",IF(SUMPRODUCT((Table2[[Start Date]:[Start Date]]&lt;=AH$5)*(Table2[[Return Date]:[Return Date]]&gt;=AH$5)*(Table2[[Last Name]:[Last Name]]=$A70)*(Table2[[Event]:[Event]]="Appt")),"APPT",IF(SUMPRODUCT((Table2[[Start Date]:[Start Date]]&lt;=AH$5)*(Table2[[Return Date]:[Return Date]]&gt;=AH$5)*(Table2[[Last Name]:[Last Name]]=$A70)*(Table2[[Event]:[Event]]="Bay Orderly")),"BO",IF(SUMPRODUCT((Table2[[Start Date]:[Start Date]]&lt;=AH$5)*(Table2[[Return Date]:[Return Date]]&gt;=AH$5)*(Table2[[Last Name]:[Last Name]]=$A70)*(Table2[[Event]:[Event]]="Training")),"TRN",IF(SUMPRODUCT((Table2[[Start Date]:[Start Date]]&lt;=AH$5)*(Table2[[Return Date]:[Return Date]]&gt;=AH$5)*(Table2[[Last Name]:[Last Name]]=$A70)*(Table2[[Event]:[Event]]="PME")),"PME",IF(SUMPRODUCT((Table2[[Start Date]:[Start Date]]&lt;=AH$5)*(Table2[[Return Date]:[Return Date]]&gt;=AH$5)*(Table2[[Last Name]:[Last Name]]=$A70)*(Table2[[Event]:[Event]]="Leave")),"LV","")))))))),0)</f>
        <v/>
      </c>
      <c r="AI70" s="61" t="str">
        <f>IF($A70&lt;&gt;"",IF(SUMPRODUCT((Table2[[Start Date]:[Start Date]]&lt;=AI$5)*(Table2[[Return Date]:[Return Date]]&gt;=AI$5)*(Table2[[Last Name]:[Last Name]]=$A70)*(Table2[[Event]:[Event]]="Deployed")),"DPLY",IF(SUMPRODUCT((Table2[[Start Date]:[Start Date]]&lt;=AI$5)*(Table2[[Return Date]:[Return Date]]&gt;=AI$5)*(Table2[[Last Name]:[Last Name]]=$A70)*(Table2[[Event]:[Event]]="TDY")),"TDY",IF(SUMPRODUCT((Table2[[Start Date]:[Start Date]]&lt;=AI$5)*(Table2[[Return Date]:[Return Date]]&gt;=AI$5)*(Table2[[Last Name]:[Last Name]]=$A70)*(Table2[[Event]:[Event]]="Quarters")),"QTRS",IF(SUMPRODUCT((Table2[[Start Date]:[Start Date]]&lt;=AI$5)*(Table2[[Return Date]:[Return Date]]&gt;=AI$5)*(Table2[[Last Name]:[Last Name]]=$A70)*(Table2[[Event]:[Event]]="Appt")),"APPT",IF(SUMPRODUCT((Table2[[Start Date]:[Start Date]]&lt;=AI$5)*(Table2[[Return Date]:[Return Date]]&gt;=AI$5)*(Table2[[Last Name]:[Last Name]]=$A70)*(Table2[[Event]:[Event]]="Bay Orderly")),"BO",IF(SUMPRODUCT((Table2[[Start Date]:[Start Date]]&lt;=AI$5)*(Table2[[Return Date]:[Return Date]]&gt;=AI$5)*(Table2[[Last Name]:[Last Name]]=$A70)*(Table2[[Event]:[Event]]="Training")),"TRN",IF(SUMPRODUCT((Table2[[Start Date]:[Start Date]]&lt;=AI$5)*(Table2[[Return Date]:[Return Date]]&gt;=AI$5)*(Table2[[Last Name]:[Last Name]]=$A70)*(Table2[[Event]:[Event]]="PME")),"PME",IF(SUMPRODUCT((Table2[[Start Date]:[Start Date]]&lt;=AI$5)*(Table2[[Return Date]:[Return Date]]&gt;=AI$5)*(Table2[[Last Name]:[Last Name]]=$A70)*(Table2[[Event]:[Event]]="Leave")),"LV","")))))))),0)</f>
        <v/>
      </c>
    </row>
    <row r="71" spans="1:35" x14ac:dyDescent="0.25">
      <c r="A71" s="74" t="s">
        <v>58</v>
      </c>
      <c r="B71" s="75" t="str">
        <f>IFERROR(INDEX(Table3[Rank],MATCH('Flight Schedule'!A71,Names,0)),"")</f>
        <v>A1C</v>
      </c>
      <c r="C71" s="76">
        <f>_xlfn.IFNA(INDEX(Table3[Skill Level],MATCH($A71,Table3[Last Name],0)),"")</f>
        <v>3</v>
      </c>
      <c r="D71" s="77">
        <f>_xlfn.IFNA(INDEX(Table3[Deros],MATCH('Flight Schedule'!$A71,Table3[Last Name],0)),"")</f>
        <v>45473</v>
      </c>
      <c r="E71" s="28" t="str">
        <f>IF($A71&lt;&gt;"",IF(SUMPRODUCT((Table2[[Start Date]:[Start Date]]&lt;=E$5)*(Table2[[Return Date]:[Return Date]]&gt;=E$5)*(Table2[[Last Name]:[Last Name]]=$A71)*(Table2[[Event]:[Event]]="Deployed")),"DPLY",IF(SUMPRODUCT((Table2[[Start Date]:[Start Date]]&lt;=E$5)*(Table2[[Return Date]:[Return Date]]&gt;=E$5)*(Table2[[Last Name]:[Last Name]]=$A71)*(Table2[[Event]:[Event]]="TDY")),"TDY",IF(SUMPRODUCT((Table2[[Start Date]:[Start Date]]&lt;=E$5)*(Table2[[Return Date]:[Return Date]]&gt;=E$5)*(Table2[[Last Name]:[Last Name]]=$A71)*(Table2[[Event]:[Event]]="Quarters")),"QTRS",IF(SUMPRODUCT((Table2[[Start Date]:[Start Date]]&lt;=E$5)*(Table2[[Return Date]:[Return Date]]&gt;=E$5)*(Table2[[Last Name]:[Last Name]]=$A71)*(Table2[[Event]:[Event]]="Appt")),"APPT",IF(SUMPRODUCT((Table2[[Start Date]:[Start Date]]&lt;=E$5)*(Table2[[Return Date]:[Return Date]]&gt;=E$5)*(Table2[[Last Name]:[Last Name]]=$A71)*(Table2[[Event]:[Event]]="Bay Orderly")),"BO",IF(SUMPRODUCT((Table2[[Start Date]:[Start Date]]&lt;=E$5)*(Table2[[Return Date]:[Return Date]]&gt;=E$5)*(Table2[[Last Name]:[Last Name]]=$A71)*(Table2[[Event]:[Event]]="Training")),"TRN",IF(SUMPRODUCT((Table2[[Start Date]:[Start Date]]&lt;=E$5)*(Table2[[Return Date]:[Return Date]]&gt;=E$5)*(Table2[[Last Name]:[Last Name]]=$A71)*(Table2[[Event]:[Event]]="PME")),"PME",IF(SUMPRODUCT((Table2[[Start Date]:[Start Date]]&lt;=E$5)*(Table2[[Return Date]:[Return Date]]&gt;=E$5)*(Table2[[Last Name]:[Last Name]]=$A71)*(Table2[[Event]:[Event]]="Leave")),"LV","")))))))),0)</f>
        <v/>
      </c>
      <c r="F71" s="28" t="str">
        <f>IF($A71&lt;&gt;"",IF(SUMPRODUCT((Table2[[Start Date]:[Start Date]]&lt;=F$5)*(Table2[[Return Date]:[Return Date]]&gt;=F$5)*(Table2[[Last Name]:[Last Name]]=$A71)*(Table2[[Event]:[Event]]="Deployed")),"DPLY",IF(SUMPRODUCT((Table2[[Start Date]:[Start Date]]&lt;=F$5)*(Table2[[Return Date]:[Return Date]]&gt;=F$5)*(Table2[[Last Name]:[Last Name]]=$A71)*(Table2[[Event]:[Event]]="TDY")),"TDY",IF(SUMPRODUCT((Table2[[Start Date]:[Start Date]]&lt;=F$5)*(Table2[[Return Date]:[Return Date]]&gt;=F$5)*(Table2[[Last Name]:[Last Name]]=$A71)*(Table2[[Event]:[Event]]="Quarters")),"QTRS",IF(SUMPRODUCT((Table2[[Start Date]:[Start Date]]&lt;=F$5)*(Table2[[Return Date]:[Return Date]]&gt;=F$5)*(Table2[[Last Name]:[Last Name]]=$A71)*(Table2[[Event]:[Event]]="Appt")),"APPT",IF(SUMPRODUCT((Table2[[Start Date]:[Start Date]]&lt;=F$5)*(Table2[[Return Date]:[Return Date]]&gt;=F$5)*(Table2[[Last Name]:[Last Name]]=$A71)*(Table2[[Event]:[Event]]="Bay Orderly")),"BO",IF(SUMPRODUCT((Table2[[Start Date]:[Start Date]]&lt;=F$5)*(Table2[[Return Date]:[Return Date]]&gt;=F$5)*(Table2[[Last Name]:[Last Name]]=$A71)*(Table2[[Event]:[Event]]="Training")),"TRN",IF(SUMPRODUCT((Table2[[Start Date]:[Start Date]]&lt;=F$5)*(Table2[[Return Date]:[Return Date]]&gt;=F$5)*(Table2[[Last Name]:[Last Name]]=$A71)*(Table2[[Event]:[Event]]="PME")),"PME",IF(SUMPRODUCT((Table2[[Start Date]:[Start Date]]&lt;=F$5)*(Table2[[Return Date]:[Return Date]]&gt;=F$5)*(Table2[[Last Name]:[Last Name]]=$A71)*(Table2[[Event]:[Event]]="Leave")),"LV","")))))))),0)</f>
        <v/>
      </c>
      <c r="G71" s="28" t="str">
        <f>IF($A71&lt;&gt;"",IF(SUMPRODUCT((Table2[[Start Date]:[Start Date]]&lt;=G$5)*(Table2[[Return Date]:[Return Date]]&gt;=G$5)*(Table2[[Last Name]:[Last Name]]=$A71)*(Table2[[Event]:[Event]]="Deployed")),"DPLY",IF(SUMPRODUCT((Table2[[Start Date]:[Start Date]]&lt;=G$5)*(Table2[[Return Date]:[Return Date]]&gt;=G$5)*(Table2[[Last Name]:[Last Name]]=$A71)*(Table2[[Event]:[Event]]="TDY")),"TDY",IF(SUMPRODUCT((Table2[[Start Date]:[Start Date]]&lt;=G$5)*(Table2[[Return Date]:[Return Date]]&gt;=G$5)*(Table2[[Last Name]:[Last Name]]=$A71)*(Table2[[Event]:[Event]]="Quarters")),"QTRS",IF(SUMPRODUCT((Table2[[Start Date]:[Start Date]]&lt;=G$5)*(Table2[[Return Date]:[Return Date]]&gt;=G$5)*(Table2[[Last Name]:[Last Name]]=$A71)*(Table2[[Event]:[Event]]="Appt")),"APPT",IF(SUMPRODUCT((Table2[[Start Date]:[Start Date]]&lt;=G$5)*(Table2[[Return Date]:[Return Date]]&gt;=G$5)*(Table2[[Last Name]:[Last Name]]=$A71)*(Table2[[Event]:[Event]]="Bay Orderly")),"BO",IF(SUMPRODUCT((Table2[[Start Date]:[Start Date]]&lt;=G$5)*(Table2[[Return Date]:[Return Date]]&gt;=G$5)*(Table2[[Last Name]:[Last Name]]=$A71)*(Table2[[Event]:[Event]]="Training")),"TRN",IF(SUMPRODUCT((Table2[[Start Date]:[Start Date]]&lt;=G$5)*(Table2[[Return Date]:[Return Date]]&gt;=G$5)*(Table2[[Last Name]:[Last Name]]=$A71)*(Table2[[Event]:[Event]]="PME")),"PME",IF(SUMPRODUCT((Table2[[Start Date]:[Start Date]]&lt;=G$5)*(Table2[[Return Date]:[Return Date]]&gt;=G$5)*(Table2[[Last Name]:[Last Name]]=$A71)*(Table2[[Event]:[Event]]="Leave")),"LV","")))))))),0)</f>
        <v/>
      </c>
      <c r="H71" s="28" t="str">
        <f>IF($A71&lt;&gt;"",IF(SUMPRODUCT((Table2[[Start Date]:[Start Date]]&lt;=H$5)*(Table2[[Return Date]:[Return Date]]&gt;=H$5)*(Table2[[Last Name]:[Last Name]]=$A71)*(Table2[[Event]:[Event]]="Deployed")),"DPLY",IF(SUMPRODUCT((Table2[[Start Date]:[Start Date]]&lt;=H$5)*(Table2[[Return Date]:[Return Date]]&gt;=H$5)*(Table2[[Last Name]:[Last Name]]=$A71)*(Table2[[Event]:[Event]]="TDY")),"TDY",IF(SUMPRODUCT((Table2[[Start Date]:[Start Date]]&lt;=H$5)*(Table2[[Return Date]:[Return Date]]&gt;=H$5)*(Table2[[Last Name]:[Last Name]]=$A71)*(Table2[[Event]:[Event]]="Quarters")),"QTRS",IF(SUMPRODUCT((Table2[[Start Date]:[Start Date]]&lt;=H$5)*(Table2[[Return Date]:[Return Date]]&gt;=H$5)*(Table2[[Last Name]:[Last Name]]=$A71)*(Table2[[Event]:[Event]]="Appt")),"APPT",IF(SUMPRODUCT((Table2[[Start Date]:[Start Date]]&lt;=H$5)*(Table2[[Return Date]:[Return Date]]&gt;=H$5)*(Table2[[Last Name]:[Last Name]]=$A71)*(Table2[[Event]:[Event]]="Bay Orderly")),"BO",IF(SUMPRODUCT((Table2[[Start Date]:[Start Date]]&lt;=H$5)*(Table2[[Return Date]:[Return Date]]&gt;=H$5)*(Table2[[Last Name]:[Last Name]]=$A71)*(Table2[[Event]:[Event]]="Training")),"TRN",IF(SUMPRODUCT((Table2[[Start Date]:[Start Date]]&lt;=H$5)*(Table2[[Return Date]:[Return Date]]&gt;=H$5)*(Table2[[Last Name]:[Last Name]]=$A71)*(Table2[[Event]:[Event]]="PME")),"PME",IF(SUMPRODUCT((Table2[[Start Date]:[Start Date]]&lt;=H$5)*(Table2[[Return Date]:[Return Date]]&gt;=H$5)*(Table2[[Last Name]:[Last Name]]=$A71)*(Table2[[Event]:[Event]]="Leave")),"LV","")))))))),0)</f>
        <v/>
      </c>
      <c r="I71" s="28" t="str">
        <f>IF($A71&lt;&gt;"",IF(SUMPRODUCT((Table2[[Start Date]:[Start Date]]&lt;=I$5)*(Table2[[Return Date]:[Return Date]]&gt;=I$5)*(Table2[[Last Name]:[Last Name]]=$A71)*(Table2[[Event]:[Event]]="Deployed")),"DPLY",IF(SUMPRODUCT((Table2[[Start Date]:[Start Date]]&lt;=I$5)*(Table2[[Return Date]:[Return Date]]&gt;=I$5)*(Table2[[Last Name]:[Last Name]]=$A71)*(Table2[[Event]:[Event]]="TDY")),"TDY",IF(SUMPRODUCT((Table2[[Start Date]:[Start Date]]&lt;=I$5)*(Table2[[Return Date]:[Return Date]]&gt;=I$5)*(Table2[[Last Name]:[Last Name]]=$A71)*(Table2[[Event]:[Event]]="Quarters")),"QTRS",IF(SUMPRODUCT((Table2[[Start Date]:[Start Date]]&lt;=I$5)*(Table2[[Return Date]:[Return Date]]&gt;=I$5)*(Table2[[Last Name]:[Last Name]]=$A71)*(Table2[[Event]:[Event]]="Appt")),"APPT",IF(SUMPRODUCT((Table2[[Start Date]:[Start Date]]&lt;=I$5)*(Table2[[Return Date]:[Return Date]]&gt;=I$5)*(Table2[[Last Name]:[Last Name]]=$A71)*(Table2[[Event]:[Event]]="Bay Orderly")),"BO",IF(SUMPRODUCT((Table2[[Start Date]:[Start Date]]&lt;=I$5)*(Table2[[Return Date]:[Return Date]]&gt;=I$5)*(Table2[[Last Name]:[Last Name]]=$A71)*(Table2[[Event]:[Event]]="Training")),"TRN",IF(SUMPRODUCT((Table2[[Start Date]:[Start Date]]&lt;=I$5)*(Table2[[Return Date]:[Return Date]]&gt;=I$5)*(Table2[[Last Name]:[Last Name]]=$A71)*(Table2[[Event]:[Event]]="PME")),"PME",IF(SUMPRODUCT((Table2[[Start Date]:[Start Date]]&lt;=I$5)*(Table2[[Return Date]:[Return Date]]&gt;=I$5)*(Table2[[Last Name]:[Last Name]]=$A71)*(Table2[[Event]:[Event]]="Leave")),"LV","")))))))),0)</f>
        <v/>
      </c>
      <c r="J71" s="28" t="str">
        <f>IF($A71&lt;&gt;"",IF(SUMPRODUCT((Table2[[Start Date]:[Start Date]]&lt;=J$5)*(Table2[[Return Date]:[Return Date]]&gt;=J$5)*(Table2[[Last Name]:[Last Name]]=$A71)*(Table2[[Event]:[Event]]="Deployed")),"DPLY",IF(SUMPRODUCT((Table2[[Start Date]:[Start Date]]&lt;=J$5)*(Table2[[Return Date]:[Return Date]]&gt;=J$5)*(Table2[[Last Name]:[Last Name]]=$A71)*(Table2[[Event]:[Event]]="TDY")),"TDY",IF(SUMPRODUCT((Table2[[Start Date]:[Start Date]]&lt;=J$5)*(Table2[[Return Date]:[Return Date]]&gt;=J$5)*(Table2[[Last Name]:[Last Name]]=$A71)*(Table2[[Event]:[Event]]="Quarters")),"QTRS",IF(SUMPRODUCT((Table2[[Start Date]:[Start Date]]&lt;=J$5)*(Table2[[Return Date]:[Return Date]]&gt;=J$5)*(Table2[[Last Name]:[Last Name]]=$A71)*(Table2[[Event]:[Event]]="Appt")),"APPT",IF(SUMPRODUCT((Table2[[Start Date]:[Start Date]]&lt;=J$5)*(Table2[[Return Date]:[Return Date]]&gt;=J$5)*(Table2[[Last Name]:[Last Name]]=$A71)*(Table2[[Event]:[Event]]="Bay Orderly")),"BO",IF(SUMPRODUCT((Table2[[Start Date]:[Start Date]]&lt;=J$5)*(Table2[[Return Date]:[Return Date]]&gt;=J$5)*(Table2[[Last Name]:[Last Name]]=$A71)*(Table2[[Event]:[Event]]="Training")),"TRN",IF(SUMPRODUCT((Table2[[Start Date]:[Start Date]]&lt;=J$5)*(Table2[[Return Date]:[Return Date]]&gt;=J$5)*(Table2[[Last Name]:[Last Name]]=$A71)*(Table2[[Event]:[Event]]="PME")),"PME",IF(SUMPRODUCT((Table2[[Start Date]:[Start Date]]&lt;=J$5)*(Table2[[Return Date]:[Return Date]]&gt;=J$5)*(Table2[[Last Name]:[Last Name]]=$A71)*(Table2[[Event]:[Event]]="Leave")),"LV","")))))))),0)</f>
        <v/>
      </c>
      <c r="K71" s="28" t="str">
        <f>IF($A71&lt;&gt;"",IF(SUMPRODUCT((Table2[[Start Date]:[Start Date]]&lt;=K$5)*(Table2[[Return Date]:[Return Date]]&gt;=K$5)*(Table2[[Last Name]:[Last Name]]=$A71)*(Table2[[Event]:[Event]]="Deployed")),"DPLY",IF(SUMPRODUCT((Table2[[Start Date]:[Start Date]]&lt;=K$5)*(Table2[[Return Date]:[Return Date]]&gt;=K$5)*(Table2[[Last Name]:[Last Name]]=$A71)*(Table2[[Event]:[Event]]="TDY")),"TDY",IF(SUMPRODUCT((Table2[[Start Date]:[Start Date]]&lt;=K$5)*(Table2[[Return Date]:[Return Date]]&gt;=K$5)*(Table2[[Last Name]:[Last Name]]=$A71)*(Table2[[Event]:[Event]]="Quarters")),"QTRS",IF(SUMPRODUCT((Table2[[Start Date]:[Start Date]]&lt;=K$5)*(Table2[[Return Date]:[Return Date]]&gt;=K$5)*(Table2[[Last Name]:[Last Name]]=$A71)*(Table2[[Event]:[Event]]="Appt")),"APPT",IF(SUMPRODUCT((Table2[[Start Date]:[Start Date]]&lt;=K$5)*(Table2[[Return Date]:[Return Date]]&gt;=K$5)*(Table2[[Last Name]:[Last Name]]=$A71)*(Table2[[Event]:[Event]]="Bay Orderly")),"BO",IF(SUMPRODUCT((Table2[[Start Date]:[Start Date]]&lt;=K$5)*(Table2[[Return Date]:[Return Date]]&gt;=K$5)*(Table2[[Last Name]:[Last Name]]=$A71)*(Table2[[Event]:[Event]]="Training")),"TRN",IF(SUMPRODUCT((Table2[[Start Date]:[Start Date]]&lt;=K$5)*(Table2[[Return Date]:[Return Date]]&gt;=K$5)*(Table2[[Last Name]:[Last Name]]=$A71)*(Table2[[Event]:[Event]]="PME")),"PME",IF(SUMPRODUCT((Table2[[Start Date]:[Start Date]]&lt;=K$5)*(Table2[[Return Date]:[Return Date]]&gt;=K$5)*(Table2[[Last Name]:[Last Name]]=$A71)*(Table2[[Event]:[Event]]="Leave")),"LV","")))))))),0)</f>
        <v/>
      </c>
      <c r="L71" s="28" t="str">
        <f>IF($A71&lt;&gt;"",IF(SUMPRODUCT((Table2[[Start Date]:[Start Date]]&lt;=L$5)*(Table2[[Return Date]:[Return Date]]&gt;=L$5)*(Table2[[Last Name]:[Last Name]]=$A71)*(Table2[[Event]:[Event]]="Deployed")),"DPLY",IF(SUMPRODUCT((Table2[[Start Date]:[Start Date]]&lt;=L$5)*(Table2[[Return Date]:[Return Date]]&gt;=L$5)*(Table2[[Last Name]:[Last Name]]=$A71)*(Table2[[Event]:[Event]]="TDY")),"TDY",IF(SUMPRODUCT((Table2[[Start Date]:[Start Date]]&lt;=L$5)*(Table2[[Return Date]:[Return Date]]&gt;=L$5)*(Table2[[Last Name]:[Last Name]]=$A71)*(Table2[[Event]:[Event]]="Quarters")),"QTRS",IF(SUMPRODUCT((Table2[[Start Date]:[Start Date]]&lt;=L$5)*(Table2[[Return Date]:[Return Date]]&gt;=L$5)*(Table2[[Last Name]:[Last Name]]=$A71)*(Table2[[Event]:[Event]]="Appt")),"APPT",IF(SUMPRODUCT((Table2[[Start Date]:[Start Date]]&lt;=L$5)*(Table2[[Return Date]:[Return Date]]&gt;=L$5)*(Table2[[Last Name]:[Last Name]]=$A71)*(Table2[[Event]:[Event]]="Bay Orderly")),"BO",IF(SUMPRODUCT((Table2[[Start Date]:[Start Date]]&lt;=L$5)*(Table2[[Return Date]:[Return Date]]&gt;=L$5)*(Table2[[Last Name]:[Last Name]]=$A71)*(Table2[[Event]:[Event]]="Training")),"TRN",IF(SUMPRODUCT((Table2[[Start Date]:[Start Date]]&lt;=L$5)*(Table2[[Return Date]:[Return Date]]&gt;=L$5)*(Table2[[Last Name]:[Last Name]]=$A71)*(Table2[[Event]:[Event]]="PME")),"PME",IF(SUMPRODUCT((Table2[[Start Date]:[Start Date]]&lt;=L$5)*(Table2[[Return Date]:[Return Date]]&gt;=L$5)*(Table2[[Last Name]:[Last Name]]=$A71)*(Table2[[Event]:[Event]]="Leave")),"LV","")))))))),0)</f>
        <v/>
      </c>
      <c r="M71" s="28" t="str">
        <f>IF($A71&lt;&gt;"",IF(SUMPRODUCT((Table2[[Start Date]:[Start Date]]&lt;=M$5)*(Table2[[Return Date]:[Return Date]]&gt;=M$5)*(Table2[[Last Name]:[Last Name]]=$A71)*(Table2[[Event]:[Event]]="Deployed")),"DPLY",IF(SUMPRODUCT((Table2[[Start Date]:[Start Date]]&lt;=M$5)*(Table2[[Return Date]:[Return Date]]&gt;=M$5)*(Table2[[Last Name]:[Last Name]]=$A71)*(Table2[[Event]:[Event]]="TDY")),"TDY",IF(SUMPRODUCT((Table2[[Start Date]:[Start Date]]&lt;=M$5)*(Table2[[Return Date]:[Return Date]]&gt;=M$5)*(Table2[[Last Name]:[Last Name]]=$A71)*(Table2[[Event]:[Event]]="Quarters")),"QTRS",IF(SUMPRODUCT((Table2[[Start Date]:[Start Date]]&lt;=M$5)*(Table2[[Return Date]:[Return Date]]&gt;=M$5)*(Table2[[Last Name]:[Last Name]]=$A71)*(Table2[[Event]:[Event]]="Appt")),"APPT",IF(SUMPRODUCT((Table2[[Start Date]:[Start Date]]&lt;=M$5)*(Table2[[Return Date]:[Return Date]]&gt;=M$5)*(Table2[[Last Name]:[Last Name]]=$A71)*(Table2[[Event]:[Event]]="Bay Orderly")),"BO",IF(SUMPRODUCT((Table2[[Start Date]:[Start Date]]&lt;=M$5)*(Table2[[Return Date]:[Return Date]]&gt;=M$5)*(Table2[[Last Name]:[Last Name]]=$A71)*(Table2[[Event]:[Event]]="Training")),"TRN",IF(SUMPRODUCT((Table2[[Start Date]:[Start Date]]&lt;=M$5)*(Table2[[Return Date]:[Return Date]]&gt;=M$5)*(Table2[[Last Name]:[Last Name]]=$A71)*(Table2[[Event]:[Event]]="PME")),"PME",IF(SUMPRODUCT((Table2[[Start Date]:[Start Date]]&lt;=M$5)*(Table2[[Return Date]:[Return Date]]&gt;=M$5)*(Table2[[Last Name]:[Last Name]]=$A71)*(Table2[[Event]:[Event]]="Leave")),"LV","")))))))),0)</f>
        <v/>
      </c>
      <c r="N71" s="28" t="str">
        <f>IF($A71&lt;&gt;"",IF(SUMPRODUCT((Table2[[Start Date]:[Start Date]]&lt;=N$5)*(Table2[[Return Date]:[Return Date]]&gt;=N$5)*(Table2[[Last Name]:[Last Name]]=$A71)*(Table2[[Event]:[Event]]="Deployed")),"DPLY",IF(SUMPRODUCT((Table2[[Start Date]:[Start Date]]&lt;=N$5)*(Table2[[Return Date]:[Return Date]]&gt;=N$5)*(Table2[[Last Name]:[Last Name]]=$A71)*(Table2[[Event]:[Event]]="TDY")),"TDY",IF(SUMPRODUCT((Table2[[Start Date]:[Start Date]]&lt;=N$5)*(Table2[[Return Date]:[Return Date]]&gt;=N$5)*(Table2[[Last Name]:[Last Name]]=$A71)*(Table2[[Event]:[Event]]="Quarters")),"QTRS",IF(SUMPRODUCT((Table2[[Start Date]:[Start Date]]&lt;=N$5)*(Table2[[Return Date]:[Return Date]]&gt;=N$5)*(Table2[[Last Name]:[Last Name]]=$A71)*(Table2[[Event]:[Event]]="Appt")),"APPT",IF(SUMPRODUCT((Table2[[Start Date]:[Start Date]]&lt;=N$5)*(Table2[[Return Date]:[Return Date]]&gt;=N$5)*(Table2[[Last Name]:[Last Name]]=$A71)*(Table2[[Event]:[Event]]="Bay Orderly")),"BO",IF(SUMPRODUCT((Table2[[Start Date]:[Start Date]]&lt;=N$5)*(Table2[[Return Date]:[Return Date]]&gt;=N$5)*(Table2[[Last Name]:[Last Name]]=$A71)*(Table2[[Event]:[Event]]="Training")),"TRN",IF(SUMPRODUCT((Table2[[Start Date]:[Start Date]]&lt;=N$5)*(Table2[[Return Date]:[Return Date]]&gt;=N$5)*(Table2[[Last Name]:[Last Name]]=$A71)*(Table2[[Event]:[Event]]="PME")),"PME",IF(SUMPRODUCT((Table2[[Start Date]:[Start Date]]&lt;=N$5)*(Table2[[Return Date]:[Return Date]]&gt;=N$5)*(Table2[[Last Name]:[Last Name]]=$A71)*(Table2[[Event]:[Event]]="Leave")),"LV","")))))))),0)</f>
        <v/>
      </c>
      <c r="O71" s="28" t="str">
        <f>IF($A71&lt;&gt;"",IF(SUMPRODUCT((Table2[[Start Date]:[Start Date]]&lt;=O$5)*(Table2[[Return Date]:[Return Date]]&gt;=O$5)*(Table2[[Last Name]:[Last Name]]=$A71)*(Table2[[Event]:[Event]]="Deployed")),"DPLY",IF(SUMPRODUCT((Table2[[Start Date]:[Start Date]]&lt;=O$5)*(Table2[[Return Date]:[Return Date]]&gt;=O$5)*(Table2[[Last Name]:[Last Name]]=$A71)*(Table2[[Event]:[Event]]="TDY")),"TDY",IF(SUMPRODUCT((Table2[[Start Date]:[Start Date]]&lt;=O$5)*(Table2[[Return Date]:[Return Date]]&gt;=O$5)*(Table2[[Last Name]:[Last Name]]=$A71)*(Table2[[Event]:[Event]]="Quarters")),"QTRS",IF(SUMPRODUCT((Table2[[Start Date]:[Start Date]]&lt;=O$5)*(Table2[[Return Date]:[Return Date]]&gt;=O$5)*(Table2[[Last Name]:[Last Name]]=$A71)*(Table2[[Event]:[Event]]="Appt")),"APPT",IF(SUMPRODUCT((Table2[[Start Date]:[Start Date]]&lt;=O$5)*(Table2[[Return Date]:[Return Date]]&gt;=O$5)*(Table2[[Last Name]:[Last Name]]=$A71)*(Table2[[Event]:[Event]]="Bay Orderly")),"BO",IF(SUMPRODUCT((Table2[[Start Date]:[Start Date]]&lt;=O$5)*(Table2[[Return Date]:[Return Date]]&gt;=O$5)*(Table2[[Last Name]:[Last Name]]=$A71)*(Table2[[Event]:[Event]]="Training")),"TRN",IF(SUMPRODUCT((Table2[[Start Date]:[Start Date]]&lt;=O$5)*(Table2[[Return Date]:[Return Date]]&gt;=O$5)*(Table2[[Last Name]:[Last Name]]=$A71)*(Table2[[Event]:[Event]]="PME")),"PME",IF(SUMPRODUCT((Table2[[Start Date]:[Start Date]]&lt;=O$5)*(Table2[[Return Date]:[Return Date]]&gt;=O$5)*(Table2[[Last Name]:[Last Name]]=$A71)*(Table2[[Event]:[Event]]="Leave")),"LV","")))))))),0)</f>
        <v/>
      </c>
      <c r="P71" s="28" t="str">
        <f>IF($A71&lt;&gt;"",IF(SUMPRODUCT((Table2[[Start Date]:[Start Date]]&lt;=P$5)*(Table2[[Return Date]:[Return Date]]&gt;=P$5)*(Table2[[Last Name]:[Last Name]]=$A71)*(Table2[[Event]:[Event]]="Deployed")),"DPLY",IF(SUMPRODUCT((Table2[[Start Date]:[Start Date]]&lt;=P$5)*(Table2[[Return Date]:[Return Date]]&gt;=P$5)*(Table2[[Last Name]:[Last Name]]=$A71)*(Table2[[Event]:[Event]]="TDY")),"TDY",IF(SUMPRODUCT((Table2[[Start Date]:[Start Date]]&lt;=P$5)*(Table2[[Return Date]:[Return Date]]&gt;=P$5)*(Table2[[Last Name]:[Last Name]]=$A71)*(Table2[[Event]:[Event]]="Quarters")),"QTRS",IF(SUMPRODUCT((Table2[[Start Date]:[Start Date]]&lt;=P$5)*(Table2[[Return Date]:[Return Date]]&gt;=P$5)*(Table2[[Last Name]:[Last Name]]=$A71)*(Table2[[Event]:[Event]]="Appt")),"APPT",IF(SUMPRODUCT((Table2[[Start Date]:[Start Date]]&lt;=P$5)*(Table2[[Return Date]:[Return Date]]&gt;=P$5)*(Table2[[Last Name]:[Last Name]]=$A71)*(Table2[[Event]:[Event]]="Bay Orderly")),"BO",IF(SUMPRODUCT((Table2[[Start Date]:[Start Date]]&lt;=P$5)*(Table2[[Return Date]:[Return Date]]&gt;=P$5)*(Table2[[Last Name]:[Last Name]]=$A71)*(Table2[[Event]:[Event]]="Training")),"TRN",IF(SUMPRODUCT((Table2[[Start Date]:[Start Date]]&lt;=P$5)*(Table2[[Return Date]:[Return Date]]&gt;=P$5)*(Table2[[Last Name]:[Last Name]]=$A71)*(Table2[[Event]:[Event]]="PME")),"PME",IF(SUMPRODUCT((Table2[[Start Date]:[Start Date]]&lt;=P$5)*(Table2[[Return Date]:[Return Date]]&gt;=P$5)*(Table2[[Last Name]:[Last Name]]=$A71)*(Table2[[Event]:[Event]]="Leave")),"LV","")))))))),0)</f>
        <v/>
      </c>
      <c r="Q71" s="28" t="str">
        <f>IF($A71&lt;&gt;"",IF(SUMPRODUCT((Table2[[Start Date]:[Start Date]]&lt;=Q$5)*(Table2[[Return Date]:[Return Date]]&gt;=Q$5)*(Table2[[Last Name]:[Last Name]]=$A71)*(Table2[[Event]:[Event]]="Deployed")),"DPLY",IF(SUMPRODUCT((Table2[[Start Date]:[Start Date]]&lt;=Q$5)*(Table2[[Return Date]:[Return Date]]&gt;=Q$5)*(Table2[[Last Name]:[Last Name]]=$A71)*(Table2[[Event]:[Event]]="TDY")),"TDY",IF(SUMPRODUCT((Table2[[Start Date]:[Start Date]]&lt;=Q$5)*(Table2[[Return Date]:[Return Date]]&gt;=Q$5)*(Table2[[Last Name]:[Last Name]]=$A71)*(Table2[[Event]:[Event]]="Quarters")),"QTRS",IF(SUMPRODUCT((Table2[[Start Date]:[Start Date]]&lt;=Q$5)*(Table2[[Return Date]:[Return Date]]&gt;=Q$5)*(Table2[[Last Name]:[Last Name]]=$A71)*(Table2[[Event]:[Event]]="Appt")),"APPT",IF(SUMPRODUCT((Table2[[Start Date]:[Start Date]]&lt;=Q$5)*(Table2[[Return Date]:[Return Date]]&gt;=Q$5)*(Table2[[Last Name]:[Last Name]]=$A71)*(Table2[[Event]:[Event]]="Bay Orderly")),"BO",IF(SUMPRODUCT((Table2[[Start Date]:[Start Date]]&lt;=Q$5)*(Table2[[Return Date]:[Return Date]]&gt;=Q$5)*(Table2[[Last Name]:[Last Name]]=$A71)*(Table2[[Event]:[Event]]="Training")),"TRN",IF(SUMPRODUCT((Table2[[Start Date]:[Start Date]]&lt;=Q$5)*(Table2[[Return Date]:[Return Date]]&gt;=Q$5)*(Table2[[Last Name]:[Last Name]]=$A71)*(Table2[[Event]:[Event]]="PME")),"PME",IF(SUMPRODUCT((Table2[[Start Date]:[Start Date]]&lt;=Q$5)*(Table2[[Return Date]:[Return Date]]&gt;=Q$5)*(Table2[[Last Name]:[Last Name]]=$A71)*(Table2[[Event]:[Event]]="Leave")),"LV","")))))))),0)</f>
        <v/>
      </c>
      <c r="R71" s="28" t="str">
        <f>IF($A71&lt;&gt;"",IF(SUMPRODUCT((Table2[[Start Date]:[Start Date]]&lt;=R$5)*(Table2[[Return Date]:[Return Date]]&gt;=R$5)*(Table2[[Last Name]:[Last Name]]=$A71)*(Table2[[Event]:[Event]]="Deployed")),"DPLY",IF(SUMPRODUCT((Table2[[Start Date]:[Start Date]]&lt;=R$5)*(Table2[[Return Date]:[Return Date]]&gt;=R$5)*(Table2[[Last Name]:[Last Name]]=$A71)*(Table2[[Event]:[Event]]="TDY")),"TDY",IF(SUMPRODUCT((Table2[[Start Date]:[Start Date]]&lt;=R$5)*(Table2[[Return Date]:[Return Date]]&gt;=R$5)*(Table2[[Last Name]:[Last Name]]=$A71)*(Table2[[Event]:[Event]]="Quarters")),"QTRS",IF(SUMPRODUCT((Table2[[Start Date]:[Start Date]]&lt;=R$5)*(Table2[[Return Date]:[Return Date]]&gt;=R$5)*(Table2[[Last Name]:[Last Name]]=$A71)*(Table2[[Event]:[Event]]="Appt")),"APPT",IF(SUMPRODUCT((Table2[[Start Date]:[Start Date]]&lt;=R$5)*(Table2[[Return Date]:[Return Date]]&gt;=R$5)*(Table2[[Last Name]:[Last Name]]=$A71)*(Table2[[Event]:[Event]]="Bay Orderly")),"BO",IF(SUMPRODUCT((Table2[[Start Date]:[Start Date]]&lt;=R$5)*(Table2[[Return Date]:[Return Date]]&gt;=R$5)*(Table2[[Last Name]:[Last Name]]=$A71)*(Table2[[Event]:[Event]]="Training")),"TRN",IF(SUMPRODUCT((Table2[[Start Date]:[Start Date]]&lt;=R$5)*(Table2[[Return Date]:[Return Date]]&gt;=R$5)*(Table2[[Last Name]:[Last Name]]=$A71)*(Table2[[Event]:[Event]]="PME")),"PME",IF(SUMPRODUCT((Table2[[Start Date]:[Start Date]]&lt;=R$5)*(Table2[[Return Date]:[Return Date]]&gt;=R$5)*(Table2[[Last Name]:[Last Name]]=$A71)*(Table2[[Event]:[Event]]="Leave")),"LV","")))))))),0)</f>
        <v/>
      </c>
      <c r="S71" s="28" t="str">
        <f>IF($A71&lt;&gt;"",IF(SUMPRODUCT((Table2[[Start Date]:[Start Date]]&lt;=S$5)*(Table2[[Return Date]:[Return Date]]&gt;=S$5)*(Table2[[Last Name]:[Last Name]]=$A71)*(Table2[[Event]:[Event]]="Deployed")),"DPLY",IF(SUMPRODUCT((Table2[[Start Date]:[Start Date]]&lt;=S$5)*(Table2[[Return Date]:[Return Date]]&gt;=S$5)*(Table2[[Last Name]:[Last Name]]=$A71)*(Table2[[Event]:[Event]]="TDY")),"TDY",IF(SUMPRODUCT((Table2[[Start Date]:[Start Date]]&lt;=S$5)*(Table2[[Return Date]:[Return Date]]&gt;=S$5)*(Table2[[Last Name]:[Last Name]]=$A71)*(Table2[[Event]:[Event]]="Quarters")),"QTRS",IF(SUMPRODUCT((Table2[[Start Date]:[Start Date]]&lt;=S$5)*(Table2[[Return Date]:[Return Date]]&gt;=S$5)*(Table2[[Last Name]:[Last Name]]=$A71)*(Table2[[Event]:[Event]]="Appt")),"APPT",IF(SUMPRODUCT((Table2[[Start Date]:[Start Date]]&lt;=S$5)*(Table2[[Return Date]:[Return Date]]&gt;=S$5)*(Table2[[Last Name]:[Last Name]]=$A71)*(Table2[[Event]:[Event]]="Bay Orderly")),"BO",IF(SUMPRODUCT((Table2[[Start Date]:[Start Date]]&lt;=S$5)*(Table2[[Return Date]:[Return Date]]&gt;=S$5)*(Table2[[Last Name]:[Last Name]]=$A71)*(Table2[[Event]:[Event]]="Training")),"TRN",IF(SUMPRODUCT((Table2[[Start Date]:[Start Date]]&lt;=S$5)*(Table2[[Return Date]:[Return Date]]&gt;=S$5)*(Table2[[Last Name]:[Last Name]]=$A71)*(Table2[[Event]:[Event]]="PME")),"PME",IF(SUMPRODUCT((Table2[[Start Date]:[Start Date]]&lt;=S$5)*(Table2[[Return Date]:[Return Date]]&gt;=S$5)*(Table2[[Last Name]:[Last Name]]=$A71)*(Table2[[Event]:[Event]]="Leave")),"LV","")))))))),0)</f>
        <v/>
      </c>
      <c r="T71" s="28" t="str">
        <f>IF($A71&lt;&gt;"",IF(SUMPRODUCT((Table2[[Start Date]:[Start Date]]&lt;=T$5)*(Table2[[Return Date]:[Return Date]]&gt;=T$5)*(Table2[[Last Name]:[Last Name]]=$A71)*(Table2[[Event]:[Event]]="Deployed")),"DPLY",IF(SUMPRODUCT((Table2[[Start Date]:[Start Date]]&lt;=T$5)*(Table2[[Return Date]:[Return Date]]&gt;=T$5)*(Table2[[Last Name]:[Last Name]]=$A71)*(Table2[[Event]:[Event]]="TDY")),"TDY",IF(SUMPRODUCT((Table2[[Start Date]:[Start Date]]&lt;=T$5)*(Table2[[Return Date]:[Return Date]]&gt;=T$5)*(Table2[[Last Name]:[Last Name]]=$A71)*(Table2[[Event]:[Event]]="Quarters")),"QTRS",IF(SUMPRODUCT((Table2[[Start Date]:[Start Date]]&lt;=T$5)*(Table2[[Return Date]:[Return Date]]&gt;=T$5)*(Table2[[Last Name]:[Last Name]]=$A71)*(Table2[[Event]:[Event]]="Appt")),"APPT",IF(SUMPRODUCT((Table2[[Start Date]:[Start Date]]&lt;=T$5)*(Table2[[Return Date]:[Return Date]]&gt;=T$5)*(Table2[[Last Name]:[Last Name]]=$A71)*(Table2[[Event]:[Event]]="Bay Orderly")),"BO",IF(SUMPRODUCT((Table2[[Start Date]:[Start Date]]&lt;=T$5)*(Table2[[Return Date]:[Return Date]]&gt;=T$5)*(Table2[[Last Name]:[Last Name]]=$A71)*(Table2[[Event]:[Event]]="Training")),"TRN",IF(SUMPRODUCT((Table2[[Start Date]:[Start Date]]&lt;=T$5)*(Table2[[Return Date]:[Return Date]]&gt;=T$5)*(Table2[[Last Name]:[Last Name]]=$A71)*(Table2[[Event]:[Event]]="PME")),"PME",IF(SUMPRODUCT((Table2[[Start Date]:[Start Date]]&lt;=T$5)*(Table2[[Return Date]:[Return Date]]&gt;=T$5)*(Table2[[Last Name]:[Last Name]]=$A71)*(Table2[[Event]:[Event]]="Leave")),"LV","")))))))),0)</f>
        <v/>
      </c>
      <c r="U71" s="28" t="str">
        <f>IF($A71&lt;&gt;"",IF(SUMPRODUCT((Table2[[Start Date]:[Start Date]]&lt;=U$5)*(Table2[[Return Date]:[Return Date]]&gt;=U$5)*(Table2[[Last Name]:[Last Name]]=$A71)*(Table2[[Event]:[Event]]="Deployed")),"DPLY",IF(SUMPRODUCT((Table2[[Start Date]:[Start Date]]&lt;=U$5)*(Table2[[Return Date]:[Return Date]]&gt;=U$5)*(Table2[[Last Name]:[Last Name]]=$A71)*(Table2[[Event]:[Event]]="TDY")),"TDY",IF(SUMPRODUCT((Table2[[Start Date]:[Start Date]]&lt;=U$5)*(Table2[[Return Date]:[Return Date]]&gt;=U$5)*(Table2[[Last Name]:[Last Name]]=$A71)*(Table2[[Event]:[Event]]="Quarters")),"QTRS",IF(SUMPRODUCT((Table2[[Start Date]:[Start Date]]&lt;=U$5)*(Table2[[Return Date]:[Return Date]]&gt;=U$5)*(Table2[[Last Name]:[Last Name]]=$A71)*(Table2[[Event]:[Event]]="Appt")),"APPT",IF(SUMPRODUCT((Table2[[Start Date]:[Start Date]]&lt;=U$5)*(Table2[[Return Date]:[Return Date]]&gt;=U$5)*(Table2[[Last Name]:[Last Name]]=$A71)*(Table2[[Event]:[Event]]="Bay Orderly")),"BO",IF(SUMPRODUCT((Table2[[Start Date]:[Start Date]]&lt;=U$5)*(Table2[[Return Date]:[Return Date]]&gt;=U$5)*(Table2[[Last Name]:[Last Name]]=$A71)*(Table2[[Event]:[Event]]="Training")),"TRN",IF(SUMPRODUCT((Table2[[Start Date]:[Start Date]]&lt;=U$5)*(Table2[[Return Date]:[Return Date]]&gt;=U$5)*(Table2[[Last Name]:[Last Name]]=$A71)*(Table2[[Event]:[Event]]="PME")),"PME",IF(SUMPRODUCT((Table2[[Start Date]:[Start Date]]&lt;=U$5)*(Table2[[Return Date]:[Return Date]]&gt;=U$5)*(Table2[[Last Name]:[Last Name]]=$A71)*(Table2[[Event]:[Event]]="Leave")),"LV","")))))))),0)</f>
        <v/>
      </c>
      <c r="V71" s="28" t="str">
        <f>IF($A71&lt;&gt;"",IF(SUMPRODUCT((Table2[[Start Date]:[Start Date]]&lt;=V$5)*(Table2[[Return Date]:[Return Date]]&gt;=V$5)*(Table2[[Last Name]:[Last Name]]=$A71)*(Table2[[Event]:[Event]]="Deployed")),"DPLY",IF(SUMPRODUCT((Table2[[Start Date]:[Start Date]]&lt;=V$5)*(Table2[[Return Date]:[Return Date]]&gt;=V$5)*(Table2[[Last Name]:[Last Name]]=$A71)*(Table2[[Event]:[Event]]="TDY")),"TDY",IF(SUMPRODUCT((Table2[[Start Date]:[Start Date]]&lt;=V$5)*(Table2[[Return Date]:[Return Date]]&gt;=V$5)*(Table2[[Last Name]:[Last Name]]=$A71)*(Table2[[Event]:[Event]]="Quarters")),"QTRS",IF(SUMPRODUCT((Table2[[Start Date]:[Start Date]]&lt;=V$5)*(Table2[[Return Date]:[Return Date]]&gt;=V$5)*(Table2[[Last Name]:[Last Name]]=$A71)*(Table2[[Event]:[Event]]="Appt")),"APPT",IF(SUMPRODUCT((Table2[[Start Date]:[Start Date]]&lt;=V$5)*(Table2[[Return Date]:[Return Date]]&gt;=V$5)*(Table2[[Last Name]:[Last Name]]=$A71)*(Table2[[Event]:[Event]]="Bay Orderly")),"BO",IF(SUMPRODUCT((Table2[[Start Date]:[Start Date]]&lt;=V$5)*(Table2[[Return Date]:[Return Date]]&gt;=V$5)*(Table2[[Last Name]:[Last Name]]=$A71)*(Table2[[Event]:[Event]]="Training")),"TRN",IF(SUMPRODUCT((Table2[[Start Date]:[Start Date]]&lt;=V$5)*(Table2[[Return Date]:[Return Date]]&gt;=V$5)*(Table2[[Last Name]:[Last Name]]=$A71)*(Table2[[Event]:[Event]]="PME")),"PME",IF(SUMPRODUCT((Table2[[Start Date]:[Start Date]]&lt;=V$5)*(Table2[[Return Date]:[Return Date]]&gt;=V$5)*(Table2[[Last Name]:[Last Name]]=$A71)*(Table2[[Event]:[Event]]="Leave")),"LV","")))))))),0)</f>
        <v/>
      </c>
      <c r="W71" s="28" t="str">
        <f>IF($A71&lt;&gt;"",IF(SUMPRODUCT((Table2[[Start Date]:[Start Date]]&lt;=W$5)*(Table2[[Return Date]:[Return Date]]&gt;=W$5)*(Table2[[Last Name]:[Last Name]]=$A71)*(Table2[[Event]:[Event]]="Deployed")),"DPLY",IF(SUMPRODUCT((Table2[[Start Date]:[Start Date]]&lt;=W$5)*(Table2[[Return Date]:[Return Date]]&gt;=W$5)*(Table2[[Last Name]:[Last Name]]=$A71)*(Table2[[Event]:[Event]]="TDY")),"TDY",IF(SUMPRODUCT((Table2[[Start Date]:[Start Date]]&lt;=W$5)*(Table2[[Return Date]:[Return Date]]&gt;=W$5)*(Table2[[Last Name]:[Last Name]]=$A71)*(Table2[[Event]:[Event]]="Quarters")),"QTRS",IF(SUMPRODUCT((Table2[[Start Date]:[Start Date]]&lt;=W$5)*(Table2[[Return Date]:[Return Date]]&gt;=W$5)*(Table2[[Last Name]:[Last Name]]=$A71)*(Table2[[Event]:[Event]]="Appt")),"APPT",IF(SUMPRODUCT((Table2[[Start Date]:[Start Date]]&lt;=W$5)*(Table2[[Return Date]:[Return Date]]&gt;=W$5)*(Table2[[Last Name]:[Last Name]]=$A71)*(Table2[[Event]:[Event]]="Bay Orderly")),"BO",IF(SUMPRODUCT((Table2[[Start Date]:[Start Date]]&lt;=W$5)*(Table2[[Return Date]:[Return Date]]&gt;=W$5)*(Table2[[Last Name]:[Last Name]]=$A71)*(Table2[[Event]:[Event]]="Training")),"TRN",IF(SUMPRODUCT((Table2[[Start Date]:[Start Date]]&lt;=W$5)*(Table2[[Return Date]:[Return Date]]&gt;=W$5)*(Table2[[Last Name]:[Last Name]]=$A71)*(Table2[[Event]:[Event]]="PME")),"PME",IF(SUMPRODUCT((Table2[[Start Date]:[Start Date]]&lt;=W$5)*(Table2[[Return Date]:[Return Date]]&gt;=W$5)*(Table2[[Last Name]:[Last Name]]=$A71)*(Table2[[Event]:[Event]]="Leave")),"LV","")))))))),0)</f>
        <v/>
      </c>
      <c r="X71" s="28" t="str">
        <f>IF($A71&lt;&gt;"",IF(SUMPRODUCT((Table2[[Start Date]:[Start Date]]&lt;=X$5)*(Table2[[Return Date]:[Return Date]]&gt;=X$5)*(Table2[[Last Name]:[Last Name]]=$A71)*(Table2[[Event]:[Event]]="Deployed")),"DPLY",IF(SUMPRODUCT((Table2[[Start Date]:[Start Date]]&lt;=X$5)*(Table2[[Return Date]:[Return Date]]&gt;=X$5)*(Table2[[Last Name]:[Last Name]]=$A71)*(Table2[[Event]:[Event]]="TDY")),"TDY",IF(SUMPRODUCT((Table2[[Start Date]:[Start Date]]&lt;=X$5)*(Table2[[Return Date]:[Return Date]]&gt;=X$5)*(Table2[[Last Name]:[Last Name]]=$A71)*(Table2[[Event]:[Event]]="Quarters")),"QTRS",IF(SUMPRODUCT((Table2[[Start Date]:[Start Date]]&lt;=X$5)*(Table2[[Return Date]:[Return Date]]&gt;=X$5)*(Table2[[Last Name]:[Last Name]]=$A71)*(Table2[[Event]:[Event]]="Appt")),"APPT",IF(SUMPRODUCT((Table2[[Start Date]:[Start Date]]&lt;=X$5)*(Table2[[Return Date]:[Return Date]]&gt;=X$5)*(Table2[[Last Name]:[Last Name]]=$A71)*(Table2[[Event]:[Event]]="Bay Orderly")),"BO",IF(SUMPRODUCT((Table2[[Start Date]:[Start Date]]&lt;=X$5)*(Table2[[Return Date]:[Return Date]]&gt;=X$5)*(Table2[[Last Name]:[Last Name]]=$A71)*(Table2[[Event]:[Event]]="Training")),"TRN",IF(SUMPRODUCT((Table2[[Start Date]:[Start Date]]&lt;=X$5)*(Table2[[Return Date]:[Return Date]]&gt;=X$5)*(Table2[[Last Name]:[Last Name]]=$A71)*(Table2[[Event]:[Event]]="PME")),"PME",IF(SUMPRODUCT((Table2[[Start Date]:[Start Date]]&lt;=X$5)*(Table2[[Return Date]:[Return Date]]&gt;=X$5)*(Table2[[Last Name]:[Last Name]]=$A71)*(Table2[[Event]:[Event]]="Leave")),"LV","")))))))),0)</f>
        <v/>
      </c>
      <c r="Y71" s="28" t="str">
        <f>IF($A71&lt;&gt;"",IF(SUMPRODUCT((Table2[[Start Date]:[Start Date]]&lt;=Y$5)*(Table2[[Return Date]:[Return Date]]&gt;=Y$5)*(Table2[[Last Name]:[Last Name]]=$A71)*(Table2[[Event]:[Event]]="Deployed")),"DPLY",IF(SUMPRODUCT((Table2[[Start Date]:[Start Date]]&lt;=Y$5)*(Table2[[Return Date]:[Return Date]]&gt;=Y$5)*(Table2[[Last Name]:[Last Name]]=$A71)*(Table2[[Event]:[Event]]="TDY")),"TDY",IF(SUMPRODUCT((Table2[[Start Date]:[Start Date]]&lt;=Y$5)*(Table2[[Return Date]:[Return Date]]&gt;=Y$5)*(Table2[[Last Name]:[Last Name]]=$A71)*(Table2[[Event]:[Event]]="Quarters")),"QTRS",IF(SUMPRODUCT((Table2[[Start Date]:[Start Date]]&lt;=Y$5)*(Table2[[Return Date]:[Return Date]]&gt;=Y$5)*(Table2[[Last Name]:[Last Name]]=$A71)*(Table2[[Event]:[Event]]="Appt")),"APPT",IF(SUMPRODUCT((Table2[[Start Date]:[Start Date]]&lt;=Y$5)*(Table2[[Return Date]:[Return Date]]&gt;=Y$5)*(Table2[[Last Name]:[Last Name]]=$A71)*(Table2[[Event]:[Event]]="Bay Orderly")),"BO",IF(SUMPRODUCT((Table2[[Start Date]:[Start Date]]&lt;=Y$5)*(Table2[[Return Date]:[Return Date]]&gt;=Y$5)*(Table2[[Last Name]:[Last Name]]=$A71)*(Table2[[Event]:[Event]]="Training")),"TRN",IF(SUMPRODUCT((Table2[[Start Date]:[Start Date]]&lt;=Y$5)*(Table2[[Return Date]:[Return Date]]&gt;=Y$5)*(Table2[[Last Name]:[Last Name]]=$A71)*(Table2[[Event]:[Event]]="PME")),"PME",IF(SUMPRODUCT((Table2[[Start Date]:[Start Date]]&lt;=Y$5)*(Table2[[Return Date]:[Return Date]]&gt;=Y$5)*(Table2[[Last Name]:[Last Name]]=$A71)*(Table2[[Event]:[Event]]="Leave")),"LV","")))))))),0)</f>
        <v/>
      </c>
      <c r="Z71" s="28" t="str">
        <f>IF($A71&lt;&gt;"",IF(SUMPRODUCT((Table2[[Start Date]:[Start Date]]&lt;=Z$5)*(Table2[[Return Date]:[Return Date]]&gt;=Z$5)*(Table2[[Last Name]:[Last Name]]=$A71)*(Table2[[Event]:[Event]]="Deployed")),"DPLY",IF(SUMPRODUCT((Table2[[Start Date]:[Start Date]]&lt;=Z$5)*(Table2[[Return Date]:[Return Date]]&gt;=Z$5)*(Table2[[Last Name]:[Last Name]]=$A71)*(Table2[[Event]:[Event]]="TDY")),"TDY",IF(SUMPRODUCT((Table2[[Start Date]:[Start Date]]&lt;=Z$5)*(Table2[[Return Date]:[Return Date]]&gt;=Z$5)*(Table2[[Last Name]:[Last Name]]=$A71)*(Table2[[Event]:[Event]]="Quarters")),"QTRS",IF(SUMPRODUCT((Table2[[Start Date]:[Start Date]]&lt;=Z$5)*(Table2[[Return Date]:[Return Date]]&gt;=Z$5)*(Table2[[Last Name]:[Last Name]]=$A71)*(Table2[[Event]:[Event]]="Appt")),"APPT",IF(SUMPRODUCT((Table2[[Start Date]:[Start Date]]&lt;=Z$5)*(Table2[[Return Date]:[Return Date]]&gt;=Z$5)*(Table2[[Last Name]:[Last Name]]=$A71)*(Table2[[Event]:[Event]]="Bay Orderly")),"BO",IF(SUMPRODUCT((Table2[[Start Date]:[Start Date]]&lt;=Z$5)*(Table2[[Return Date]:[Return Date]]&gt;=Z$5)*(Table2[[Last Name]:[Last Name]]=$A71)*(Table2[[Event]:[Event]]="Training")),"TRN",IF(SUMPRODUCT((Table2[[Start Date]:[Start Date]]&lt;=Z$5)*(Table2[[Return Date]:[Return Date]]&gt;=Z$5)*(Table2[[Last Name]:[Last Name]]=$A71)*(Table2[[Event]:[Event]]="PME")),"PME",IF(SUMPRODUCT((Table2[[Start Date]:[Start Date]]&lt;=Z$5)*(Table2[[Return Date]:[Return Date]]&gt;=Z$5)*(Table2[[Last Name]:[Last Name]]=$A71)*(Table2[[Event]:[Event]]="Leave")),"LV","")))))))),0)</f>
        <v/>
      </c>
      <c r="AA71" s="28" t="str">
        <f>IF($A71&lt;&gt;"",IF(SUMPRODUCT((Table2[[Start Date]:[Start Date]]&lt;=AA$5)*(Table2[[Return Date]:[Return Date]]&gt;=AA$5)*(Table2[[Last Name]:[Last Name]]=$A71)*(Table2[[Event]:[Event]]="Deployed")),"DPLY",IF(SUMPRODUCT((Table2[[Start Date]:[Start Date]]&lt;=AA$5)*(Table2[[Return Date]:[Return Date]]&gt;=AA$5)*(Table2[[Last Name]:[Last Name]]=$A71)*(Table2[[Event]:[Event]]="TDY")),"TDY",IF(SUMPRODUCT((Table2[[Start Date]:[Start Date]]&lt;=AA$5)*(Table2[[Return Date]:[Return Date]]&gt;=AA$5)*(Table2[[Last Name]:[Last Name]]=$A71)*(Table2[[Event]:[Event]]="Quarters")),"QTRS",IF(SUMPRODUCT((Table2[[Start Date]:[Start Date]]&lt;=AA$5)*(Table2[[Return Date]:[Return Date]]&gt;=AA$5)*(Table2[[Last Name]:[Last Name]]=$A71)*(Table2[[Event]:[Event]]="Appt")),"APPT",IF(SUMPRODUCT((Table2[[Start Date]:[Start Date]]&lt;=AA$5)*(Table2[[Return Date]:[Return Date]]&gt;=AA$5)*(Table2[[Last Name]:[Last Name]]=$A71)*(Table2[[Event]:[Event]]="Bay Orderly")),"BO",IF(SUMPRODUCT((Table2[[Start Date]:[Start Date]]&lt;=AA$5)*(Table2[[Return Date]:[Return Date]]&gt;=AA$5)*(Table2[[Last Name]:[Last Name]]=$A71)*(Table2[[Event]:[Event]]="Training")),"TRN",IF(SUMPRODUCT((Table2[[Start Date]:[Start Date]]&lt;=AA$5)*(Table2[[Return Date]:[Return Date]]&gt;=AA$5)*(Table2[[Last Name]:[Last Name]]=$A71)*(Table2[[Event]:[Event]]="PME")),"PME",IF(SUMPRODUCT((Table2[[Start Date]:[Start Date]]&lt;=AA$5)*(Table2[[Return Date]:[Return Date]]&gt;=AA$5)*(Table2[[Last Name]:[Last Name]]=$A71)*(Table2[[Event]:[Event]]="Leave")),"LV","")))))))),0)</f>
        <v/>
      </c>
      <c r="AB71" s="28" t="str">
        <f>IF($A71&lt;&gt;"",IF(SUMPRODUCT((Table2[[Start Date]:[Start Date]]&lt;=AB$5)*(Table2[[Return Date]:[Return Date]]&gt;=AB$5)*(Table2[[Last Name]:[Last Name]]=$A71)*(Table2[[Event]:[Event]]="Deployed")),"DPLY",IF(SUMPRODUCT((Table2[[Start Date]:[Start Date]]&lt;=AB$5)*(Table2[[Return Date]:[Return Date]]&gt;=AB$5)*(Table2[[Last Name]:[Last Name]]=$A71)*(Table2[[Event]:[Event]]="TDY")),"TDY",IF(SUMPRODUCT((Table2[[Start Date]:[Start Date]]&lt;=AB$5)*(Table2[[Return Date]:[Return Date]]&gt;=AB$5)*(Table2[[Last Name]:[Last Name]]=$A71)*(Table2[[Event]:[Event]]="Quarters")),"QTRS",IF(SUMPRODUCT((Table2[[Start Date]:[Start Date]]&lt;=AB$5)*(Table2[[Return Date]:[Return Date]]&gt;=AB$5)*(Table2[[Last Name]:[Last Name]]=$A71)*(Table2[[Event]:[Event]]="Appt")),"APPT",IF(SUMPRODUCT((Table2[[Start Date]:[Start Date]]&lt;=AB$5)*(Table2[[Return Date]:[Return Date]]&gt;=AB$5)*(Table2[[Last Name]:[Last Name]]=$A71)*(Table2[[Event]:[Event]]="Bay Orderly")),"BO",IF(SUMPRODUCT((Table2[[Start Date]:[Start Date]]&lt;=AB$5)*(Table2[[Return Date]:[Return Date]]&gt;=AB$5)*(Table2[[Last Name]:[Last Name]]=$A71)*(Table2[[Event]:[Event]]="Training")),"TRN",IF(SUMPRODUCT((Table2[[Start Date]:[Start Date]]&lt;=AB$5)*(Table2[[Return Date]:[Return Date]]&gt;=AB$5)*(Table2[[Last Name]:[Last Name]]=$A71)*(Table2[[Event]:[Event]]="PME")),"PME",IF(SUMPRODUCT((Table2[[Start Date]:[Start Date]]&lt;=AB$5)*(Table2[[Return Date]:[Return Date]]&gt;=AB$5)*(Table2[[Last Name]:[Last Name]]=$A71)*(Table2[[Event]:[Event]]="Leave")),"LV","")))))))),0)</f>
        <v/>
      </c>
      <c r="AC71" s="28" t="str">
        <f>IF($A71&lt;&gt;"",IF(SUMPRODUCT((Table2[[Start Date]:[Start Date]]&lt;=AC$5)*(Table2[[Return Date]:[Return Date]]&gt;=AC$5)*(Table2[[Last Name]:[Last Name]]=$A71)*(Table2[[Event]:[Event]]="Deployed")),"DPLY",IF(SUMPRODUCT((Table2[[Start Date]:[Start Date]]&lt;=AC$5)*(Table2[[Return Date]:[Return Date]]&gt;=AC$5)*(Table2[[Last Name]:[Last Name]]=$A71)*(Table2[[Event]:[Event]]="TDY")),"TDY",IF(SUMPRODUCT((Table2[[Start Date]:[Start Date]]&lt;=AC$5)*(Table2[[Return Date]:[Return Date]]&gt;=AC$5)*(Table2[[Last Name]:[Last Name]]=$A71)*(Table2[[Event]:[Event]]="Quarters")),"QTRS",IF(SUMPRODUCT((Table2[[Start Date]:[Start Date]]&lt;=AC$5)*(Table2[[Return Date]:[Return Date]]&gt;=AC$5)*(Table2[[Last Name]:[Last Name]]=$A71)*(Table2[[Event]:[Event]]="Appt")),"APPT",IF(SUMPRODUCT((Table2[[Start Date]:[Start Date]]&lt;=AC$5)*(Table2[[Return Date]:[Return Date]]&gt;=AC$5)*(Table2[[Last Name]:[Last Name]]=$A71)*(Table2[[Event]:[Event]]="Bay Orderly")),"BO",IF(SUMPRODUCT((Table2[[Start Date]:[Start Date]]&lt;=AC$5)*(Table2[[Return Date]:[Return Date]]&gt;=AC$5)*(Table2[[Last Name]:[Last Name]]=$A71)*(Table2[[Event]:[Event]]="Training")),"TRN",IF(SUMPRODUCT((Table2[[Start Date]:[Start Date]]&lt;=AC$5)*(Table2[[Return Date]:[Return Date]]&gt;=AC$5)*(Table2[[Last Name]:[Last Name]]=$A71)*(Table2[[Event]:[Event]]="PME")),"PME",IF(SUMPRODUCT((Table2[[Start Date]:[Start Date]]&lt;=AC$5)*(Table2[[Return Date]:[Return Date]]&gt;=AC$5)*(Table2[[Last Name]:[Last Name]]=$A71)*(Table2[[Event]:[Event]]="Leave")),"LV","")))))))),0)</f>
        <v/>
      </c>
      <c r="AD71" s="28" t="str">
        <f>IF($A71&lt;&gt;"",IF(SUMPRODUCT((Table2[[Start Date]:[Start Date]]&lt;=AD$5)*(Table2[[Return Date]:[Return Date]]&gt;=AD$5)*(Table2[[Last Name]:[Last Name]]=$A71)*(Table2[[Event]:[Event]]="Deployed")),"DPLY",IF(SUMPRODUCT((Table2[[Start Date]:[Start Date]]&lt;=AD$5)*(Table2[[Return Date]:[Return Date]]&gt;=AD$5)*(Table2[[Last Name]:[Last Name]]=$A71)*(Table2[[Event]:[Event]]="TDY")),"TDY",IF(SUMPRODUCT((Table2[[Start Date]:[Start Date]]&lt;=AD$5)*(Table2[[Return Date]:[Return Date]]&gt;=AD$5)*(Table2[[Last Name]:[Last Name]]=$A71)*(Table2[[Event]:[Event]]="Quarters")),"QTRS",IF(SUMPRODUCT((Table2[[Start Date]:[Start Date]]&lt;=AD$5)*(Table2[[Return Date]:[Return Date]]&gt;=AD$5)*(Table2[[Last Name]:[Last Name]]=$A71)*(Table2[[Event]:[Event]]="Appt")),"APPT",IF(SUMPRODUCT((Table2[[Start Date]:[Start Date]]&lt;=AD$5)*(Table2[[Return Date]:[Return Date]]&gt;=AD$5)*(Table2[[Last Name]:[Last Name]]=$A71)*(Table2[[Event]:[Event]]="Bay Orderly")),"BO",IF(SUMPRODUCT((Table2[[Start Date]:[Start Date]]&lt;=AD$5)*(Table2[[Return Date]:[Return Date]]&gt;=AD$5)*(Table2[[Last Name]:[Last Name]]=$A71)*(Table2[[Event]:[Event]]="Training")),"TRN",IF(SUMPRODUCT((Table2[[Start Date]:[Start Date]]&lt;=AD$5)*(Table2[[Return Date]:[Return Date]]&gt;=AD$5)*(Table2[[Last Name]:[Last Name]]=$A71)*(Table2[[Event]:[Event]]="PME")),"PME",IF(SUMPRODUCT((Table2[[Start Date]:[Start Date]]&lt;=AD$5)*(Table2[[Return Date]:[Return Date]]&gt;=AD$5)*(Table2[[Last Name]:[Last Name]]=$A71)*(Table2[[Event]:[Event]]="Leave")),"LV","")))))))),0)</f>
        <v/>
      </c>
      <c r="AE71" s="28" t="str">
        <f>IF($A71&lt;&gt;"",IF(SUMPRODUCT((Table2[[Start Date]:[Start Date]]&lt;=AE$5)*(Table2[[Return Date]:[Return Date]]&gt;=AE$5)*(Table2[[Last Name]:[Last Name]]=$A71)*(Table2[[Event]:[Event]]="Deployed")),"DPLY",IF(SUMPRODUCT((Table2[[Start Date]:[Start Date]]&lt;=AE$5)*(Table2[[Return Date]:[Return Date]]&gt;=AE$5)*(Table2[[Last Name]:[Last Name]]=$A71)*(Table2[[Event]:[Event]]="TDY")),"TDY",IF(SUMPRODUCT((Table2[[Start Date]:[Start Date]]&lt;=AE$5)*(Table2[[Return Date]:[Return Date]]&gt;=AE$5)*(Table2[[Last Name]:[Last Name]]=$A71)*(Table2[[Event]:[Event]]="Quarters")),"QTRS",IF(SUMPRODUCT((Table2[[Start Date]:[Start Date]]&lt;=AE$5)*(Table2[[Return Date]:[Return Date]]&gt;=AE$5)*(Table2[[Last Name]:[Last Name]]=$A71)*(Table2[[Event]:[Event]]="Appt")),"APPT",IF(SUMPRODUCT((Table2[[Start Date]:[Start Date]]&lt;=AE$5)*(Table2[[Return Date]:[Return Date]]&gt;=AE$5)*(Table2[[Last Name]:[Last Name]]=$A71)*(Table2[[Event]:[Event]]="Bay Orderly")),"BO",IF(SUMPRODUCT((Table2[[Start Date]:[Start Date]]&lt;=AE$5)*(Table2[[Return Date]:[Return Date]]&gt;=AE$5)*(Table2[[Last Name]:[Last Name]]=$A71)*(Table2[[Event]:[Event]]="Training")),"TRN",IF(SUMPRODUCT((Table2[[Start Date]:[Start Date]]&lt;=AE$5)*(Table2[[Return Date]:[Return Date]]&gt;=AE$5)*(Table2[[Last Name]:[Last Name]]=$A71)*(Table2[[Event]:[Event]]="PME")),"PME",IF(SUMPRODUCT((Table2[[Start Date]:[Start Date]]&lt;=AE$5)*(Table2[[Return Date]:[Return Date]]&gt;=AE$5)*(Table2[[Last Name]:[Last Name]]=$A71)*(Table2[[Event]:[Event]]="Leave")),"LV","")))))))),0)</f>
        <v/>
      </c>
      <c r="AF71" s="28" t="str">
        <f>IF($A71&lt;&gt;"",IF(SUMPRODUCT((Table2[[Start Date]:[Start Date]]&lt;=AF$5)*(Table2[[Return Date]:[Return Date]]&gt;=AF$5)*(Table2[[Last Name]:[Last Name]]=$A71)*(Table2[[Event]:[Event]]="Deployed")),"DPLY",IF(SUMPRODUCT((Table2[[Start Date]:[Start Date]]&lt;=AF$5)*(Table2[[Return Date]:[Return Date]]&gt;=AF$5)*(Table2[[Last Name]:[Last Name]]=$A71)*(Table2[[Event]:[Event]]="TDY")),"TDY",IF(SUMPRODUCT((Table2[[Start Date]:[Start Date]]&lt;=AF$5)*(Table2[[Return Date]:[Return Date]]&gt;=AF$5)*(Table2[[Last Name]:[Last Name]]=$A71)*(Table2[[Event]:[Event]]="Quarters")),"QTRS",IF(SUMPRODUCT((Table2[[Start Date]:[Start Date]]&lt;=AF$5)*(Table2[[Return Date]:[Return Date]]&gt;=AF$5)*(Table2[[Last Name]:[Last Name]]=$A71)*(Table2[[Event]:[Event]]="Appt")),"APPT",IF(SUMPRODUCT((Table2[[Start Date]:[Start Date]]&lt;=AF$5)*(Table2[[Return Date]:[Return Date]]&gt;=AF$5)*(Table2[[Last Name]:[Last Name]]=$A71)*(Table2[[Event]:[Event]]="Bay Orderly")),"BO",IF(SUMPRODUCT((Table2[[Start Date]:[Start Date]]&lt;=AF$5)*(Table2[[Return Date]:[Return Date]]&gt;=AF$5)*(Table2[[Last Name]:[Last Name]]=$A71)*(Table2[[Event]:[Event]]="Training")),"TRN",IF(SUMPRODUCT((Table2[[Start Date]:[Start Date]]&lt;=AF$5)*(Table2[[Return Date]:[Return Date]]&gt;=AF$5)*(Table2[[Last Name]:[Last Name]]=$A71)*(Table2[[Event]:[Event]]="PME")),"PME",IF(SUMPRODUCT((Table2[[Start Date]:[Start Date]]&lt;=AF$5)*(Table2[[Return Date]:[Return Date]]&gt;=AF$5)*(Table2[[Last Name]:[Last Name]]=$A71)*(Table2[[Event]:[Event]]="Leave")),"LV","")))))))),0)</f>
        <v/>
      </c>
      <c r="AG71" s="28" t="str">
        <f>IF($A71&lt;&gt;"",IF(SUMPRODUCT((Table2[[Start Date]:[Start Date]]&lt;=AG$5)*(Table2[[Return Date]:[Return Date]]&gt;=AG$5)*(Table2[[Last Name]:[Last Name]]=$A71)*(Table2[[Event]:[Event]]="Deployed")),"DPLY",IF(SUMPRODUCT((Table2[[Start Date]:[Start Date]]&lt;=AG$5)*(Table2[[Return Date]:[Return Date]]&gt;=AG$5)*(Table2[[Last Name]:[Last Name]]=$A71)*(Table2[[Event]:[Event]]="TDY")),"TDY",IF(SUMPRODUCT((Table2[[Start Date]:[Start Date]]&lt;=AG$5)*(Table2[[Return Date]:[Return Date]]&gt;=AG$5)*(Table2[[Last Name]:[Last Name]]=$A71)*(Table2[[Event]:[Event]]="Quarters")),"QTRS",IF(SUMPRODUCT((Table2[[Start Date]:[Start Date]]&lt;=AG$5)*(Table2[[Return Date]:[Return Date]]&gt;=AG$5)*(Table2[[Last Name]:[Last Name]]=$A71)*(Table2[[Event]:[Event]]="Appt")),"APPT",IF(SUMPRODUCT((Table2[[Start Date]:[Start Date]]&lt;=AG$5)*(Table2[[Return Date]:[Return Date]]&gt;=AG$5)*(Table2[[Last Name]:[Last Name]]=$A71)*(Table2[[Event]:[Event]]="Bay Orderly")),"BO",IF(SUMPRODUCT((Table2[[Start Date]:[Start Date]]&lt;=AG$5)*(Table2[[Return Date]:[Return Date]]&gt;=AG$5)*(Table2[[Last Name]:[Last Name]]=$A71)*(Table2[[Event]:[Event]]="Training")),"TRN",IF(SUMPRODUCT((Table2[[Start Date]:[Start Date]]&lt;=AG$5)*(Table2[[Return Date]:[Return Date]]&gt;=AG$5)*(Table2[[Last Name]:[Last Name]]=$A71)*(Table2[[Event]:[Event]]="PME")),"PME",IF(SUMPRODUCT((Table2[[Start Date]:[Start Date]]&lt;=AG$5)*(Table2[[Return Date]:[Return Date]]&gt;=AG$5)*(Table2[[Last Name]:[Last Name]]=$A71)*(Table2[[Event]:[Event]]="Leave")),"LV","")))))))),0)</f>
        <v/>
      </c>
      <c r="AH71" s="28" t="str">
        <f>IF($A71&lt;&gt;"",IF(SUMPRODUCT((Table2[[Start Date]:[Start Date]]&lt;=AH$5)*(Table2[[Return Date]:[Return Date]]&gt;=AH$5)*(Table2[[Last Name]:[Last Name]]=$A71)*(Table2[[Event]:[Event]]="Deployed")),"DPLY",IF(SUMPRODUCT((Table2[[Start Date]:[Start Date]]&lt;=AH$5)*(Table2[[Return Date]:[Return Date]]&gt;=AH$5)*(Table2[[Last Name]:[Last Name]]=$A71)*(Table2[[Event]:[Event]]="TDY")),"TDY",IF(SUMPRODUCT((Table2[[Start Date]:[Start Date]]&lt;=AH$5)*(Table2[[Return Date]:[Return Date]]&gt;=AH$5)*(Table2[[Last Name]:[Last Name]]=$A71)*(Table2[[Event]:[Event]]="Quarters")),"QTRS",IF(SUMPRODUCT((Table2[[Start Date]:[Start Date]]&lt;=AH$5)*(Table2[[Return Date]:[Return Date]]&gt;=AH$5)*(Table2[[Last Name]:[Last Name]]=$A71)*(Table2[[Event]:[Event]]="Appt")),"APPT",IF(SUMPRODUCT((Table2[[Start Date]:[Start Date]]&lt;=AH$5)*(Table2[[Return Date]:[Return Date]]&gt;=AH$5)*(Table2[[Last Name]:[Last Name]]=$A71)*(Table2[[Event]:[Event]]="Bay Orderly")),"BO",IF(SUMPRODUCT((Table2[[Start Date]:[Start Date]]&lt;=AH$5)*(Table2[[Return Date]:[Return Date]]&gt;=AH$5)*(Table2[[Last Name]:[Last Name]]=$A71)*(Table2[[Event]:[Event]]="Training")),"TRN",IF(SUMPRODUCT((Table2[[Start Date]:[Start Date]]&lt;=AH$5)*(Table2[[Return Date]:[Return Date]]&gt;=AH$5)*(Table2[[Last Name]:[Last Name]]=$A71)*(Table2[[Event]:[Event]]="PME")),"PME",IF(SUMPRODUCT((Table2[[Start Date]:[Start Date]]&lt;=AH$5)*(Table2[[Return Date]:[Return Date]]&gt;=AH$5)*(Table2[[Last Name]:[Last Name]]=$A71)*(Table2[[Event]:[Event]]="Leave")),"LV","")))))))),0)</f>
        <v/>
      </c>
      <c r="AI71" s="61" t="str">
        <f>IF($A71&lt;&gt;"",IF(SUMPRODUCT((Table2[[Start Date]:[Start Date]]&lt;=AI$5)*(Table2[[Return Date]:[Return Date]]&gt;=AI$5)*(Table2[[Last Name]:[Last Name]]=$A71)*(Table2[[Event]:[Event]]="Deployed")),"DPLY",IF(SUMPRODUCT((Table2[[Start Date]:[Start Date]]&lt;=AI$5)*(Table2[[Return Date]:[Return Date]]&gt;=AI$5)*(Table2[[Last Name]:[Last Name]]=$A71)*(Table2[[Event]:[Event]]="TDY")),"TDY",IF(SUMPRODUCT((Table2[[Start Date]:[Start Date]]&lt;=AI$5)*(Table2[[Return Date]:[Return Date]]&gt;=AI$5)*(Table2[[Last Name]:[Last Name]]=$A71)*(Table2[[Event]:[Event]]="Quarters")),"QTRS",IF(SUMPRODUCT((Table2[[Start Date]:[Start Date]]&lt;=AI$5)*(Table2[[Return Date]:[Return Date]]&gt;=AI$5)*(Table2[[Last Name]:[Last Name]]=$A71)*(Table2[[Event]:[Event]]="Appt")),"APPT",IF(SUMPRODUCT((Table2[[Start Date]:[Start Date]]&lt;=AI$5)*(Table2[[Return Date]:[Return Date]]&gt;=AI$5)*(Table2[[Last Name]:[Last Name]]=$A71)*(Table2[[Event]:[Event]]="Bay Orderly")),"BO",IF(SUMPRODUCT((Table2[[Start Date]:[Start Date]]&lt;=AI$5)*(Table2[[Return Date]:[Return Date]]&gt;=AI$5)*(Table2[[Last Name]:[Last Name]]=$A71)*(Table2[[Event]:[Event]]="Training")),"TRN",IF(SUMPRODUCT((Table2[[Start Date]:[Start Date]]&lt;=AI$5)*(Table2[[Return Date]:[Return Date]]&gt;=AI$5)*(Table2[[Last Name]:[Last Name]]=$A71)*(Table2[[Event]:[Event]]="PME")),"PME",IF(SUMPRODUCT((Table2[[Start Date]:[Start Date]]&lt;=AI$5)*(Table2[[Return Date]:[Return Date]]&gt;=AI$5)*(Table2[[Last Name]:[Last Name]]=$A71)*(Table2[[Event]:[Event]]="Leave")),"LV","")))))))),0)</f>
        <v/>
      </c>
    </row>
    <row r="72" spans="1:35" ht="27" x14ac:dyDescent="0.35">
      <c r="A72" s="32" t="str">
        <f>P72</f>
        <v>Swings</v>
      </c>
      <c r="B72" s="29"/>
      <c r="C72" s="30"/>
      <c r="D72" s="62"/>
      <c r="E72" s="28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103" t="s">
        <v>59</v>
      </c>
      <c r="Q72" s="103"/>
      <c r="R72" s="103"/>
      <c r="S72" s="103"/>
      <c r="T72" s="103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4"/>
    </row>
    <row r="73" spans="1:35" x14ac:dyDescent="0.25">
      <c r="A73" s="78" t="s">
        <v>60</v>
      </c>
      <c r="B73" s="75" t="str">
        <f>IFERROR(INDEX(Table3[Rank],MATCH('Flight Schedule'!A73,Names,0)),"")</f>
        <v xml:space="preserve">SSgt </v>
      </c>
      <c r="C73" s="76">
        <f>_xlfn.IFNA(INDEX(Table3[Skill Level],MATCH($A73,Table3[Last Name],0)),"")</f>
        <v>7</v>
      </c>
      <c r="D73" s="77" t="str">
        <f>_xlfn.IFNA(INDEX(Table3[Deros],MATCH('Flight Schedule'!$A73,Table3[Last Name],0)),"")</f>
        <v>31-Nov-23</v>
      </c>
      <c r="E73" s="28" t="str">
        <f>IF($A73&lt;&gt;"",IF(SUMPRODUCT((Table2[[Start Date]:[Start Date]]&lt;=E$5)*(Table2[[Return Date]:[Return Date]]&gt;=E$5)*(Table2[[Last Name]:[Last Name]]=$A73)*(Table2[[Event]:[Event]]="Deployed")),"DPLY",IF(SUMPRODUCT((Table2[[Start Date]:[Start Date]]&lt;=E$5)*(Table2[[Return Date]:[Return Date]]&gt;=E$5)*(Table2[[Last Name]:[Last Name]]=$A73)*(Table2[[Event]:[Event]]="TDY")),"TDY",IF(SUMPRODUCT((Table2[[Start Date]:[Start Date]]&lt;=E$5)*(Table2[[Return Date]:[Return Date]]&gt;=E$5)*(Table2[[Last Name]:[Last Name]]=$A73)*(Table2[[Event]:[Event]]="Quarters")),"QTRS",IF(SUMPRODUCT((Table2[[Start Date]:[Start Date]]&lt;=E$5)*(Table2[[Return Date]:[Return Date]]&gt;=E$5)*(Table2[[Last Name]:[Last Name]]=$A73)*(Table2[[Event]:[Event]]="Appt")),"APPT",IF(SUMPRODUCT((Table2[[Start Date]:[Start Date]]&lt;=E$5)*(Table2[[Return Date]:[Return Date]]&gt;=E$5)*(Table2[[Last Name]:[Last Name]]=$A73)*(Table2[[Event]:[Event]]="Bay Orderly")),"BO",IF(SUMPRODUCT((Table2[[Start Date]:[Start Date]]&lt;=E$5)*(Table2[[Return Date]:[Return Date]]&gt;=E$5)*(Table2[[Last Name]:[Last Name]]=$A73)*(Table2[[Event]:[Event]]="Training")),"TRN",IF(SUMPRODUCT((Table2[[Start Date]:[Start Date]]&lt;=E$5)*(Table2[[Return Date]:[Return Date]]&gt;=E$5)*(Table2[[Last Name]:[Last Name]]=$A73)*(Table2[[Event]:[Event]]="PME")),"PME",IF(SUMPRODUCT((Table2[[Start Date]:[Start Date]]&lt;=E$5)*(Table2[[Return Date]:[Return Date]]&gt;=E$5)*(Table2[[Last Name]:[Last Name]]=$A73)*(Table2[[Event]:[Event]]="Leave")),"LV","")))))))),0)</f>
        <v>LV</v>
      </c>
      <c r="F73" s="28" t="str">
        <f>IF($A73&lt;&gt;"",IF(SUMPRODUCT((Table2[[Start Date]:[Start Date]]&lt;=F$5)*(Table2[[Return Date]:[Return Date]]&gt;=F$5)*(Table2[[Last Name]:[Last Name]]=$A73)*(Table2[[Event]:[Event]]="Deployed")),"DPLY",IF(SUMPRODUCT((Table2[[Start Date]:[Start Date]]&lt;=F$5)*(Table2[[Return Date]:[Return Date]]&gt;=F$5)*(Table2[[Last Name]:[Last Name]]=$A73)*(Table2[[Event]:[Event]]="TDY")),"TDY",IF(SUMPRODUCT((Table2[[Start Date]:[Start Date]]&lt;=F$5)*(Table2[[Return Date]:[Return Date]]&gt;=F$5)*(Table2[[Last Name]:[Last Name]]=$A73)*(Table2[[Event]:[Event]]="Quarters")),"QTRS",IF(SUMPRODUCT((Table2[[Start Date]:[Start Date]]&lt;=F$5)*(Table2[[Return Date]:[Return Date]]&gt;=F$5)*(Table2[[Last Name]:[Last Name]]=$A73)*(Table2[[Event]:[Event]]="Appt")),"APPT",IF(SUMPRODUCT((Table2[[Start Date]:[Start Date]]&lt;=F$5)*(Table2[[Return Date]:[Return Date]]&gt;=F$5)*(Table2[[Last Name]:[Last Name]]=$A73)*(Table2[[Event]:[Event]]="Bay Orderly")),"BO",IF(SUMPRODUCT((Table2[[Start Date]:[Start Date]]&lt;=F$5)*(Table2[[Return Date]:[Return Date]]&gt;=F$5)*(Table2[[Last Name]:[Last Name]]=$A73)*(Table2[[Event]:[Event]]="Training")),"TRN",IF(SUMPRODUCT((Table2[[Start Date]:[Start Date]]&lt;=F$5)*(Table2[[Return Date]:[Return Date]]&gt;=F$5)*(Table2[[Last Name]:[Last Name]]=$A73)*(Table2[[Event]:[Event]]="PME")),"PME",IF(SUMPRODUCT((Table2[[Start Date]:[Start Date]]&lt;=F$5)*(Table2[[Return Date]:[Return Date]]&gt;=F$5)*(Table2[[Last Name]:[Last Name]]=$A73)*(Table2[[Event]:[Event]]="Leave")),"LV","")))))))),0)</f>
        <v>LV</v>
      </c>
      <c r="G73" s="28" t="str">
        <f>IF($A73&lt;&gt;"",IF(SUMPRODUCT((Table2[[Start Date]:[Start Date]]&lt;=G$5)*(Table2[[Return Date]:[Return Date]]&gt;=G$5)*(Table2[[Last Name]:[Last Name]]=$A73)*(Table2[[Event]:[Event]]="Deployed")),"DPLY",IF(SUMPRODUCT((Table2[[Start Date]:[Start Date]]&lt;=G$5)*(Table2[[Return Date]:[Return Date]]&gt;=G$5)*(Table2[[Last Name]:[Last Name]]=$A73)*(Table2[[Event]:[Event]]="TDY")),"TDY",IF(SUMPRODUCT((Table2[[Start Date]:[Start Date]]&lt;=G$5)*(Table2[[Return Date]:[Return Date]]&gt;=G$5)*(Table2[[Last Name]:[Last Name]]=$A73)*(Table2[[Event]:[Event]]="Quarters")),"QTRS",IF(SUMPRODUCT((Table2[[Start Date]:[Start Date]]&lt;=G$5)*(Table2[[Return Date]:[Return Date]]&gt;=G$5)*(Table2[[Last Name]:[Last Name]]=$A73)*(Table2[[Event]:[Event]]="Appt")),"APPT",IF(SUMPRODUCT((Table2[[Start Date]:[Start Date]]&lt;=G$5)*(Table2[[Return Date]:[Return Date]]&gt;=G$5)*(Table2[[Last Name]:[Last Name]]=$A73)*(Table2[[Event]:[Event]]="Bay Orderly")),"BO",IF(SUMPRODUCT((Table2[[Start Date]:[Start Date]]&lt;=G$5)*(Table2[[Return Date]:[Return Date]]&gt;=G$5)*(Table2[[Last Name]:[Last Name]]=$A73)*(Table2[[Event]:[Event]]="Training")),"TRN",IF(SUMPRODUCT((Table2[[Start Date]:[Start Date]]&lt;=G$5)*(Table2[[Return Date]:[Return Date]]&gt;=G$5)*(Table2[[Last Name]:[Last Name]]=$A73)*(Table2[[Event]:[Event]]="PME")),"PME",IF(SUMPRODUCT((Table2[[Start Date]:[Start Date]]&lt;=G$5)*(Table2[[Return Date]:[Return Date]]&gt;=G$5)*(Table2[[Last Name]:[Last Name]]=$A73)*(Table2[[Event]:[Event]]="Leave")),"LV","")))))))),0)</f>
        <v>LV</v>
      </c>
      <c r="H73" s="28" t="str">
        <f>IF($A73&lt;&gt;"",IF(SUMPRODUCT((Table2[[Start Date]:[Start Date]]&lt;=H$5)*(Table2[[Return Date]:[Return Date]]&gt;=H$5)*(Table2[[Last Name]:[Last Name]]=$A73)*(Table2[[Event]:[Event]]="Deployed")),"DPLY",IF(SUMPRODUCT((Table2[[Start Date]:[Start Date]]&lt;=H$5)*(Table2[[Return Date]:[Return Date]]&gt;=H$5)*(Table2[[Last Name]:[Last Name]]=$A73)*(Table2[[Event]:[Event]]="TDY")),"TDY",IF(SUMPRODUCT((Table2[[Start Date]:[Start Date]]&lt;=H$5)*(Table2[[Return Date]:[Return Date]]&gt;=H$5)*(Table2[[Last Name]:[Last Name]]=$A73)*(Table2[[Event]:[Event]]="Quarters")),"QTRS",IF(SUMPRODUCT((Table2[[Start Date]:[Start Date]]&lt;=H$5)*(Table2[[Return Date]:[Return Date]]&gt;=H$5)*(Table2[[Last Name]:[Last Name]]=$A73)*(Table2[[Event]:[Event]]="Appt")),"APPT",IF(SUMPRODUCT((Table2[[Start Date]:[Start Date]]&lt;=H$5)*(Table2[[Return Date]:[Return Date]]&gt;=H$5)*(Table2[[Last Name]:[Last Name]]=$A73)*(Table2[[Event]:[Event]]="Bay Orderly")),"BO",IF(SUMPRODUCT((Table2[[Start Date]:[Start Date]]&lt;=H$5)*(Table2[[Return Date]:[Return Date]]&gt;=H$5)*(Table2[[Last Name]:[Last Name]]=$A73)*(Table2[[Event]:[Event]]="Training")),"TRN",IF(SUMPRODUCT((Table2[[Start Date]:[Start Date]]&lt;=H$5)*(Table2[[Return Date]:[Return Date]]&gt;=H$5)*(Table2[[Last Name]:[Last Name]]=$A73)*(Table2[[Event]:[Event]]="PME")),"PME",IF(SUMPRODUCT((Table2[[Start Date]:[Start Date]]&lt;=H$5)*(Table2[[Return Date]:[Return Date]]&gt;=H$5)*(Table2[[Last Name]:[Last Name]]=$A73)*(Table2[[Event]:[Event]]="Leave")),"LV","")))))))),0)</f>
        <v/>
      </c>
      <c r="I73" s="28" t="str">
        <f>IF($A73&lt;&gt;"",IF(SUMPRODUCT((Table2[[Start Date]:[Start Date]]&lt;=I$5)*(Table2[[Return Date]:[Return Date]]&gt;=I$5)*(Table2[[Last Name]:[Last Name]]=$A73)*(Table2[[Event]:[Event]]="Deployed")),"DPLY",IF(SUMPRODUCT((Table2[[Start Date]:[Start Date]]&lt;=I$5)*(Table2[[Return Date]:[Return Date]]&gt;=I$5)*(Table2[[Last Name]:[Last Name]]=$A73)*(Table2[[Event]:[Event]]="TDY")),"TDY",IF(SUMPRODUCT((Table2[[Start Date]:[Start Date]]&lt;=I$5)*(Table2[[Return Date]:[Return Date]]&gt;=I$5)*(Table2[[Last Name]:[Last Name]]=$A73)*(Table2[[Event]:[Event]]="Quarters")),"QTRS",IF(SUMPRODUCT((Table2[[Start Date]:[Start Date]]&lt;=I$5)*(Table2[[Return Date]:[Return Date]]&gt;=I$5)*(Table2[[Last Name]:[Last Name]]=$A73)*(Table2[[Event]:[Event]]="Appt")),"APPT",IF(SUMPRODUCT((Table2[[Start Date]:[Start Date]]&lt;=I$5)*(Table2[[Return Date]:[Return Date]]&gt;=I$5)*(Table2[[Last Name]:[Last Name]]=$A73)*(Table2[[Event]:[Event]]="Bay Orderly")),"BO",IF(SUMPRODUCT((Table2[[Start Date]:[Start Date]]&lt;=I$5)*(Table2[[Return Date]:[Return Date]]&gt;=I$5)*(Table2[[Last Name]:[Last Name]]=$A73)*(Table2[[Event]:[Event]]="Training")),"TRN",IF(SUMPRODUCT((Table2[[Start Date]:[Start Date]]&lt;=I$5)*(Table2[[Return Date]:[Return Date]]&gt;=I$5)*(Table2[[Last Name]:[Last Name]]=$A73)*(Table2[[Event]:[Event]]="PME")),"PME",IF(SUMPRODUCT((Table2[[Start Date]:[Start Date]]&lt;=I$5)*(Table2[[Return Date]:[Return Date]]&gt;=I$5)*(Table2[[Last Name]:[Last Name]]=$A73)*(Table2[[Event]:[Event]]="Leave")),"LV","")))))))),0)</f>
        <v/>
      </c>
      <c r="J73" s="28" t="str">
        <f>IF($A73&lt;&gt;"",IF(SUMPRODUCT((Table2[[Start Date]:[Start Date]]&lt;=J$5)*(Table2[[Return Date]:[Return Date]]&gt;=J$5)*(Table2[[Last Name]:[Last Name]]=$A73)*(Table2[[Event]:[Event]]="Deployed")),"DPLY",IF(SUMPRODUCT((Table2[[Start Date]:[Start Date]]&lt;=J$5)*(Table2[[Return Date]:[Return Date]]&gt;=J$5)*(Table2[[Last Name]:[Last Name]]=$A73)*(Table2[[Event]:[Event]]="TDY")),"TDY",IF(SUMPRODUCT((Table2[[Start Date]:[Start Date]]&lt;=J$5)*(Table2[[Return Date]:[Return Date]]&gt;=J$5)*(Table2[[Last Name]:[Last Name]]=$A73)*(Table2[[Event]:[Event]]="Quarters")),"QTRS",IF(SUMPRODUCT((Table2[[Start Date]:[Start Date]]&lt;=J$5)*(Table2[[Return Date]:[Return Date]]&gt;=J$5)*(Table2[[Last Name]:[Last Name]]=$A73)*(Table2[[Event]:[Event]]="Appt")),"APPT",IF(SUMPRODUCT((Table2[[Start Date]:[Start Date]]&lt;=J$5)*(Table2[[Return Date]:[Return Date]]&gt;=J$5)*(Table2[[Last Name]:[Last Name]]=$A73)*(Table2[[Event]:[Event]]="Bay Orderly")),"BO",IF(SUMPRODUCT((Table2[[Start Date]:[Start Date]]&lt;=J$5)*(Table2[[Return Date]:[Return Date]]&gt;=J$5)*(Table2[[Last Name]:[Last Name]]=$A73)*(Table2[[Event]:[Event]]="Training")),"TRN",IF(SUMPRODUCT((Table2[[Start Date]:[Start Date]]&lt;=J$5)*(Table2[[Return Date]:[Return Date]]&gt;=J$5)*(Table2[[Last Name]:[Last Name]]=$A73)*(Table2[[Event]:[Event]]="PME")),"PME",IF(SUMPRODUCT((Table2[[Start Date]:[Start Date]]&lt;=J$5)*(Table2[[Return Date]:[Return Date]]&gt;=J$5)*(Table2[[Last Name]:[Last Name]]=$A73)*(Table2[[Event]:[Event]]="Leave")),"LV","")))))))),0)</f>
        <v/>
      </c>
      <c r="K73" s="28" t="str">
        <f>IF($A73&lt;&gt;"",IF(SUMPRODUCT((Table2[[Start Date]:[Start Date]]&lt;=K$5)*(Table2[[Return Date]:[Return Date]]&gt;=K$5)*(Table2[[Last Name]:[Last Name]]=$A73)*(Table2[[Event]:[Event]]="Deployed")),"DPLY",IF(SUMPRODUCT((Table2[[Start Date]:[Start Date]]&lt;=K$5)*(Table2[[Return Date]:[Return Date]]&gt;=K$5)*(Table2[[Last Name]:[Last Name]]=$A73)*(Table2[[Event]:[Event]]="TDY")),"TDY",IF(SUMPRODUCT((Table2[[Start Date]:[Start Date]]&lt;=K$5)*(Table2[[Return Date]:[Return Date]]&gt;=K$5)*(Table2[[Last Name]:[Last Name]]=$A73)*(Table2[[Event]:[Event]]="Quarters")),"QTRS",IF(SUMPRODUCT((Table2[[Start Date]:[Start Date]]&lt;=K$5)*(Table2[[Return Date]:[Return Date]]&gt;=K$5)*(Table2[[Last Name]:[Last Name]]=$A73)*(Table2[[Event]:[Event]]="Appt")),"APPT",IF(SUMPRODUCT((Table2[[Start Date]:[Start Date]]&lt;=K$5)*(Table2[[Return Date]:[Return Date]]&gt;=K$5)*(Table2[[Last Name]:[Last Name]]=$A73)*(Table2[[Event]:[Event]]="Bay Orderly")),"BO",IF(SUMPRODUCT((Table2[[Start Date]:[Start Date]]&lt;=K$5)*(Table2[[Return Date]:[Return Date]]&gt;=K$5)*(Table2[[Last Name]:[Last Name]]=$A73)*(Table2[[Event]:[Event]]="Training")),"TRN",IF(SUMPRODUCT((Table2[[Start Date]:[Start Date]]&lt;=K$5)*(Table2[[Return Date]:[Return Date]]&gt;=K$5)*(Table2[[Last Name]:[Last Name]]=$A73)*(Table2[[Event]:[Event]]="PME")),"PME",IF(SUMPRODUCT((Table2[[Start Date]:[Start Date]]&lt;=K$5)*(Table2[[Return Date]:[Return Date]]&gt;=K$5)*(Table2[[Last Name]:[Last Name]]=$A73)*(Table2[[Event]:[Event]]="Leave")),"LV","")))))))),0)</f>
        <v/>
      </c>
      <c r="L73" s="28" t="str">
        <f>IF($A73&lt;&gt;"",IF(SUMPRODUCT((Table2[[Start Date]:[Start Date]]&lt;=L$5)*(Table2[[Return Date]:[Return Date]]&gt;=L$5)*(Table2[[Last Name]:[Last Name]]=$A73)*(Table2[[Event]:[Event]]="Deployed")),"DPLY",IF(SUMPRODUCT((Table2[[Start Date]:[Start Date]]&lt;=L$5)*(Table2[[Return Date]:[Return Date]]&gt;=L$5)*(Table2[[Last Name]:[Last Name]]=$A73)*(Table2[[Event]:[Event]]="TDY")),"TDY",IF(SUMPRODUCT((Table2[[Start Date]:[Start Date]]&lt;=L$5)*(Table2[[Return Date]:[Return Date]]&gt;=L$5)*(Table2[[Last Name]:[Last Name]]=$A73)*(Table2[[Event]:[Event]]="Quarters")),"QTRS",IF(SUMPRODUCT((Table2[[Start Date]:[Start Date]]&lt;=L$5)*(Table2[[Return Date]:[Return Date]]&gt;=L$5)*(Table2[[Last Name]:[Last Name]]=$A73)*(Table2[[Event]:[Event]]="Appt")),"APPT",IF(SUMPRODUCT((Table2[[Start Date]:[Start Date]]&lt;=L$5)*(Table2[[Return Date]:[Return Date]]&gt;=L$5)*(Table2[[Last Name]:[Last Name]]=$A73)*(Table2[[Event]:[Event]]="Bay Orderly")),"BO",IF(SUMPRODUCT((Table2[[Start Date]:[Start Date]]&lt;=L$5)*(Table2[[Return Date]:[Return Date]]&gt;=L$5)*(Table2[[Last Name]:[Last Name]]=$A73)*(Table2[[Event]:[Event]]="Training")),"TRN",IF(SUMPRODUCT((Table2[[Start Date]:[Start Date]]&lt;=L$5)*(Table2[[Return Date]:[Return Date]]&gt;=L$5)*(Table2[[Last Name]:[Last Name]]=$A73)*(Table2[[Event]:[Event]]="PME")),"PME",IF(SUMPRODUCT((Table2[[Start Date]:[Start Date]]&lt;=L$5)*(Table2[[Return Date]:[Return Date]]&gt;=L$5)*(Table2[[Last Name]:[Last Name]]=$A73)*(Table2[[Event]:[Event]]="Leave")),"LV","")))))))),0)</f>
        <v/>
      </c>
      <c r="M73" s="28" t="str">
        <f>IF($A73&lt;&gt;"",IF(SUMPRODUCT((Table2[[Start Date]:[Start Date]]&lt;=M$5)*(Table2[[Return Date]:[Return Date]]&gt;=M$5)*(Table2[[Last Name]:[Last Name]]=$A73)*(Table2[[Event]:[Event]]="Deployed")),"DPLY",IF(SUMPRODUCT((Table2[[Start Date]:[Start Date]]&lt;=M$5)*(Table2[[Return Date]:[Return Date]]&gt;=M$5)*(Table2[[Last Name]:[Last Name]]=$A73)*(Table2[[Event]:[Event]]="TDY")),"TDY",IF(SUMPRODUCT((Table2[[Start Date]:[Start Date]]&lt;=M$5)*(Table2[[Return Date]:[Return Date]]&gt;=M$5)*(Table2[[Last Name]:[Last Name]]=$A73)*(Table2[[Event]:[Event]]="Quarters")),"QTRS",IF(SUMPRODUCT((Table2[[Start Date]:[Start Date]]&lt;=M$5)*(Table2[[Return Date]:[Return Date]]&gt;=M$5)*(Table2[[Last Name]:[Last Name]]=$A73)*(Table2[[Event]:[Event]]="Appt")),"APPT",IF(SUMPRODUCT((Table2[[Start Date]:[Start Date]]&lt;=M$5)*(Table2[[Return Date]:[Return Date]]&gt;=M$5)*(Table2[[Last Name]:[Last Name]]=$A73)*(Table2[[Event]:[Event]]="Bay Orderly")),"BO",IF(SUMPRODUCT((Table2[[Start Date]:[Start Date]]&lt;=M$5)*(Table2[[Return Date]:[Return Date]]&gt;=M$5)*(Table2[[Last Name]:[Last Name]]=$A73)*(Table2[[Event]:[Event]]="Training")),"TRN",IF(SUMPRODUCT((Table2[[Start Date]:[Start Date]]&lt;=M$5)*(Table2[[Return Date]:[Return Date]]&gt;=M$5)*(Table2[[Last Name]:[Last Name]]=$A73)*(Table2[[Event]:[Event]]="PME")),"PME",IF(SUMPRODUCT((Table2[[Start Date]:[Start Date]]&lt;=M$5)*(Table2[[Return Date]:[Return Date]]&gt;=M$5)*(Table2[[Last Name]:[Last Name]]=$A73)*(Table2[[Event]:[Event]]="Leave")),"LV","")))))))),0)</f>
        <v/>
      </c>
      <c r="N73" s="28" t="str">
        <f>IF($A73&lt;&gt;"",IF(SUMPRODUCT((Table2[[Start Date]:[Start Date]]&lt;=N$5)*(Table2[[Return Date]:[Return Date]]&gt;=N$5)*(Table2[[Last Name]:[Last Name]]=$A73)*(Table2[[Event]:[Event]]="Deployed")),"DPLY",IF(SUMPRODUCT((Table2[[Start Date]:[Start Date]]&lt;=N$5)*(Table2[[Return Date]:[Return Date]]&gt;=N$5)*(Table2[[Last Name]:[Last Name]]=$A73)*(Table2[[Event]:[Event]]="TDY")),"TDY",IF(SUMPRODUCT((Table2[[Start Date]:[Start Date]]&lt;=N$5)*(Table2[[Return Date]:[Return Date]]&gt;=N$5)*(Table2[[Last Name]:[Last Name]]=$A73)*(Table2[[Event]:[Event]]="Quarters")),"QTRS",IF(SUMPRODUCT((Table2[[Start Date]:[Start Date]]&lt;=N$5)*(Table2[[Return Date]:[Return Date]]&gt;=N$5)*(Table2[[Last Name]:[Last Name]]=$A73)*(Table2[[Event]:[Event]]="Appt")),"APPT",IF(SUMPRODUCT((Table2[[Start Date]:[Start Date]]&lt;=N$5)*(Table2[[Return Date]:[Return Date]]&gt;=N$5)*(Table2[[Last Name]:[Last Name]]=$A73)*(Table2[[Event]:[Event]]="Bay Orderly")),"BO",IF(SUMPRODUCT((Table2[[Start Date]:[Start Date]]&lt;=N$5)*(Table2[[Return Date]:[Return Date]]&gt;=N$5)*(Table2[[Last Name]:[Last Name]]=$A73)*(Table2[[Event]:[Event]]="Training")),"TRN",IF(SUMPRODUCT((Table2[[Start Date]:[Start Date]]&lt;=N$5)*(Table2[[Return Date]:[Return Date]]&gt;=N$5)*(Table2[[Last Name]:[Last Name]]=$A73)*(Table2[[Event]:[Event]]="PME")),"PME",IF(SUMPRODUCT((Table2[[Start Date]:[Start Date]]&lt;=N$5)*(Table2[[Return Date]:[Return Date]]&gt;=N$5)*(Table2[[Last Name]:[Last Name]]=$A73)*(Table2[[Event]:[Event]]="Leave")),"LV","")))))))),0)</f>
        <v/>
      </c>
      <c r="O73" s="28" t="str">
        <f>IF($A73&lt;&gt;"",IF(SUMPRODUCT((Table2[[Start Date]:[Start Date]]&lt;=O$5)*(Table2[[Return Date]:[Return Date]]&gt;=O$5)*(Table2[[Last Name]:[Last Name]]=$A73)*(Table2[[Event]:[Event]]="Deployed")),"DPLY",IF(SUMPRODUCT((Table2[[Start Date]:[Start Date]]&lt;=O$5)*(Table2[[Return Date]:[Return Date]]&gt;=O$5)*(Table2[[Last Name]:[Last Name]]=$A73)*(Table2[[Event]:[Event]]="TDY")),"TDY",IF(SUMPRODUCT((Table2[[Start Date]:[Start Date]]&lt;=O$5)*(Table2[[Return Date]:[Return Date]]&gt;=O$5)*(Table2[[Last Name]:[Last Name]]=$A73)*(Table2[[Event]:[Event]]="Quarters")),"QTRS",IF(SUMPRODUCT((Table2[[Start Date]:[Start Date]]&lt;=O$5)*(Table2[[Return Date]:[Return Date]]&gt;=O$5)*(Table2[[Last Name]:[Last Name]]=$A73)*(Table2[[Event]:[Event]]="Appt")),"APPT",IF(SUMPRODUCT((Table2[[Start Date]:[Start Date]]&lt;=O$5)*(Table2[[Return Date]:[Return Date]]&gt;=O$5)*(Table2[[Last Name]:[Last Name]]=$A73)*(Table2[[Event]:[Event]]="Bay Orderly")),"BO",IF(SUMPRODUCT((Table2[[Start Date]:[Start Date]]&lt;=O$5)*(Table2[[Return Date]:[Return Date]]&gt;=O$5)*(Table2[[Last Name]:[Last Name]]=$A73)*(Table2[[Event]:[Event]]="Training")),"TRN",IF(SUMPRODUCT((Table2[[Start Date]:[Start Date]]&lt;=O$5)*(Table2[[Return Date]:[Return Date]]&gt;=O$5)*(Table2[[Last Name]:[Last Name]]=$A73)*(Table2[[Event]:[Event]]="PME")),"PME",IF(SUMPRODUCT((Table2[[Start Date]:[Start Date]]&lt;=O$5)*(Table2[[Return Date]:[Return Date]]&gt;=O$5)*(Table2[[Last Name]:[Last Name]]=$A73)*(Table2[[Event]:[Event]]="Leave")),"LV","")))))))),0)</f>
        <v/>
      </c>
      <c r="P73" s="28" t="str">
        <f>IF($A73&lt;&gt;"",IF(SUMPRODUCT((Table2[[Start Date]:[Start Date]]&lt;=P$5)*(Table2[[Return Date]:[Return Date]]&gt;=P$5)*(Table2[[Last Name]:[Last Name]]=$A73)*(Table2[[Event]:[Event]]="Deployed")),"DPLY",IF(SUMPRODUCT((Table2[[Start Date]:[Start Date]]&lt;=P$5)*(Table2[[Return Date]:[Return Date]]&gt;=P$5)*(Table2[[Last Name]:[Last Name]]=$A73)*(Table2[[Event]:[Event]]="TDY")),"TDY",IF(SUMPRODUCT((Table2[[Start Date]:[Start Date]]&lt;=P$5)*(Table2[[Return Date]:[Return Date]]&gt;=P$5)*(Table2[[Last Name]:[Last Name]]=$A73)*(Table2[[Event]:[Event]]="Quarters")),"QTRS",IF(SUMPRODUCT((Table2[[Start Date]:[Start Date]]&lt;=P$5)*(Table2[[Return Date]:[Return Date]]&gt;=P$5)*(Table2[[Last Name]:[Last Name]]=$A73)*(Table2[[Event]:[Event]]="Appt")),"APPT",IF(SUMPRODUCT((Table2[[Start Date]:[Start Date]]&lt;=P$5)*(Table2[[Return Date]:[Return Date]]&gt;=P$5)*(Table2[[Last Name]:[Last Name]]=$A73)*(Table2[[Event]:[Event]]="Bay Orderly")),"BO",IF(SUMPRODUCT((Table2[[Start Date]:[Start Date]]&lt;=P$5)*(Table2[[Return Date]:[Return Date]]&gt;=P$5)*(Table2[[Last Name]:[Last Name]]=$A73)*(Table2[[Event]:[Event]]="Training")),"TRN",IF(SUMPRODUCT((Table2[[Start Date]:[Start Date]]&lt;=P$5)*(Table2[[Return Date]:[Return Date]]&gt;=P$5)*(Table2[[Last Name]:[Last Name]]=$A73)*(Table2[[Event]:[Event]]="PME")),"PME",IF(SUMPRODUCT((Table2[[Start Date]:[Start Date]]&lt;=P$5)*(Table2[[Return Date]:[Return Date]]&gt;=P$5)*(Table2[[Last Name]:[Last Name]]=$A73)*(Table2[[Event]:[Event]]="Leave")),"LV","")))))))),0)</f>
        <v/>
      </c>
      <c r="Q73" s="28" t="str">
        <f>IF($A73&lt;&gt;"",IF(SUMPRODUCT((Table2[[Start Date]:[Start Date]]&lt;=Q$5)*(Table2[[Return Date]:[Return Date]]&gt;=Q$5)*(Table2[[Last Name]:[Last Name]]=$A73)*(Table2[[Event]:[Event]]="Deployed")),"DPLY",IF(SUMPRODUCT((Table2[[Start Date]:[Start Date]]&lt;=Q$5)*(Table2[[Return Date]:[Return Date]]&gt;=Q$5)*(Table2[[Last Name]:[Last Name]]=$A73)*(Table2[[Event]:[Event]]="TDY")),"TDY",IF(SUMPRODUCT((Table2[[Start Date]:[Start Date]]&lt;=Q$5)*(Table2[[Return Date]:[Return Date]]&gt;=Q$5)*(Table2[[Last Name]:[Last Name]]=$A73)*(Table2[[Event]:[Event]]="Quarters")),"QTRS",IF(SUMPRODUCT((Table2[[Start Date]:[Start Date]]&lt;=Q$5)*(Table2[[Return Date]:[Return Date]]&gt;=Q$5)*(Table2[[Last Name]:[Last Name]]=$A73)*(Table2[[Event]:[Event]]="Appt")),"APPT",IF(SUMPRODUCT((Table2[[Start Date]:[Start Date]]&lt;=Q$5)*(Table2[[Return Date]:[Return Date]]&gt;=Q$5)*(Table2[[Last Name]:[Last Name]]=$A73)*(Table2[[Event]:[Event]]="Bay Orderly")),"BO",IF(SUMPRODUCT((Table2[[Start Date]:[Start Date]]&lt;=Q$5)*(Table2[[Return Date]:[Return Date]]&gt;=Q$5)*(Table2[[Last Name]:[Last Name]]=$A73)*(Table2[[Event]:[Event]]="Training")),"TRN",IF(SUMPRODUCT((Table2[[Start Date]:[Start Date]]&lt;=Q$5)*(Table2[[Return Date]:[Return Date]]&gt;=Q$5)*(Table2[[Last Name]:[Last Name]]=$A73)*(Table2[[Event]:[Event]]="PME")),"PME",IF(SUMPRODUCT((Table2[[Start Date]:[Start Date]]&lt;=Q$5)*(Table2[[Return Date]:[Return Date]]&gt;=Q$5)*(Table2[[Last Name]:[Last Name]]=$A73)*(Table2[[Event]:[Event]]="Leave")),"LV","")))))))),0)</f>
        <v/>
      </c>
      <c r="R73" s="28" t="str">
        <f>IF($A73&lt;&gt;"",IF(SUMPRODUCT((Table2[[Start Date]:[Start Date]]&lt;=R$5)*(Table2[[Return Date]:[Return Date]]&gt;=R$5)*(Table2[[Last Name]:[Last Name]]=$A73)*(Table2[[Event]:[Event]]="Deployed")),"DPLY",IF(SUMPRODUCT((Table2[[Start Date]:[Start Date]]&lt;=R$5)*(Table2[[Return Date]:[Return Date]]&gt;=R$5)*(Table2[[Last Name]:[Last Name]]=$A73)*(Table2[[Event]:[Event]]="TDY")),"TDY",IF(SUMPRODUCT((Table2[[Start Date]:[Start Date]]&lt;=R$5)*(Table2[[Return Date]:[Return Date]]&gt;=R$5)*(Table2[[Last Name]:[Last Name]]=$A73)*(Table2[[Event]:[Event]]="Quarters")),"QTRS",IF(SUMPRODUCT((Table2[[Start Date]:[Start Date]]&lt;=R$5)*(Table2[[Return Date]:[Return Date]]&gt;=R$5)*(Table2[[Last Name]:[Last Name]]=$A73)*(Table2[[Event]:[Event]]="Appt")),"APPT",IF(SUMPRODUCT((Table2[[Start Date]:[Start Date]]&lt;=R$5)*(Table2[[Return Date]:[Return Date]]&gt;=R$5)*(Table2[[Last Name]:[Last Name]]=$A73)*(Table2[[Event]:[Event]]="Bay Orderly")),"BO",IF(SUMPRODUCT((Table2[[Start Date]:[Start Date]]&lt;=R$5)*(Table2[[Return Date]:[Return Date]]&gt;=R$5)*(Table2[[Last Name]:[Last Name]]=$A73)*(Table2[[Event]:[Event]]="Training")),"TRN",IF(SUMPRODUCT((Table2[[Start Date]:[Start Date]]&lt;=R$5)*(Table2[[Return Date]:[Return Date]]&gt;=R$5)*(Table2[[Last Name]:[Last Name]]=$A73)*(Table2[[Event]:[Event]]="PME")),"PME",IF(SUMPRODUCT((Table2[[Start Date]:[Start Date]]&lt;=R$5)*(Table2[[Return Date]:[Return Date]]&gt;=R$5)*(Table2[[Last Name]:[Last Name]]=$A73)*(Table2[[Event]:[Event]]="Leave")),"LV","")))))))),0)</f>
        <v/>
      </c>
      <c r="S73" s="28" t="str">
        <f>IF($A73&lt;&gt;"",IF(SUMPRODUCT((Table2[[Start Date]:[Start Date]]&lt;=S$5)*(Table2[[Return Date]:[Return Date]]&gt;=S$5)*(Table2[[Last Name]:[Last Name]]=$A73)*(Table2[[Event]:[Event]]="Deployed")),"DPLY",IF(SUMPRODUCT((Table2[[Start Date]:[Start Date]]&lt;=S$5)*(Table2[[Return Date]:[Return Date]]&gt;=S$5)*(Table2[[Last Name]:[Last Name]]=$A73)*(Table2[[Event]:[Event]]="TDY")),"TDY",IF(SUMPRODUCT((Table2[[Start Date]:[Start Date]]&lt;=S$5)*(Table2[[Return Date]:[Return Date]]&gt;=S$5)*(Table2[[Last Name]:[Last Name]]=$A73)*(Table2[[Event]:[Event]]="Quarters")),"QTRS",IF(SUMPRODUCT((Table2[[Start Date]:[Start Date]]&lt;=S$5)*(Table2[[Return Date]:[Return Date]]&gt;=S$5)*(Table2[[Last Name]:[Last Name]]=$A73)*(Table2[[Event]:[Event]]="Appt")),"APPT",IF(SUMPRODUCT((Table2[[Start Date]:[Start Date]]&lt;=S$5)*(Table2[[Return Date]:[Return Date]]&gt;=S$5)*(Table2[[Last Name]:[Last Name]]=$A73)*(Table2[[Event]:[Event]]="Bay Orderly")),"BO",IF(SUMPRODUCT((Table2[[Start Date]:[Start Date]]&lt;=S$5)*(Table2[[Return Date]:[Return Date]]&gt;=S$5)*(Table2[[Last Name]:[Last Name]]=$A73)*(Table2[[Event]:[Event]]="Training")),"TRN",IF(SUMPRODUCT((Table2[[Start Date]:[Start Date]]&lt;=S$5)*(Table2[[Return Date]:[Return Date]]&gt;=S$5)*(Table2[[Last Name]:[Last Name]]=$A73)*(Table2[[Event]:[Event]]="PME")),"PME",IF(SUMPRODUCT((Table2[[Start Date]:[Start Date]]&lt;=S$5)*(Table2[[Return Date]:[Return Date]]&gt;=S$5)*(Table2[[Last Name]:[Last Name]]=$A73)*(Table2[[Event]:[Event]]="Leave")),"LV","")))))))),0)</f>
        <v/>
      </c>
      <c r="T73" s="28" t="str">
        <f>IF($A73&lt;&gt;"",IF(SUMPRODUCT((Table2[[Start Date]:[Start Date]]&lt;=T$5)*(Table2[[Return Date]:[Return Date]]&gt;=T$5)*(Table2[[Last Name]:[Last Name]]=$A73)*(Table2[[Event]:[Event]]="Deployed")),"DPLY",IF(SUMPRODUCT((Table2[[Start Date]:[Start Date]]&lt;=T$5)*(Table2[[Return Date]:[Return Date]]&gt;=T$5)*(Table2[[Last Name]:[Last Name]]=$A73)*(Table2[[Event]:[Event]]="TDY")),"TDY",IF(SUMPRODUCT((Table2[[Start Date]:[Start Date]]&lt;=T$5)*(Table2[[Return Date]:[Return Date]]&gt;=T$5)*(Table2[[Last Name]:[Last Name]]=$A73)*(Table2[[Event]:[Event]]="Quarters")),"QTRS",IF(SUMPRODUCT((Table2[[Start Date]:[Start Date]]&lt;=T$5)*(Table2[[Return Date]:[Return Date]]&gt;=T$5)*(Table2[[Last Name]:[Last Name]]=$A73)*(Table2[[Event]:[Event]]="Appt")),"APPT",IF(SUMPRODUCT((Table2[[Start Date]:[Start Date]]&lt;=T$5)*(Table2[[Return Date]:[Return Date]]&gt;=T$5)*(Table2[[Last Name]:[Last Name]]=$A73)*(Table2[[Event]:[Event]]="Bay Orderly")),"BO",IF(SUMPRODUCT((Table2[[Start Date]:[Start Date]]&lt;=T$5)*(Table2[[Return Date]:[Return Date]]&gt;=T$5)*(Table2[[Last Name]:[Last Name]]=$A73)*(Table2[[Event]:[Event]]="Training")),"TRN",IF(SUMPRODUCT((Table2[[Start Date]:[Start Date]]&lt;=T$5)*(Table2[[Return Date]:[Return Date]]&gt;=T$5)*(Table2[[Last Name]:[Last Name]]=$A73)*(Table2[[Event]:[Event]]="PME")),"PME",IF(SUMPRODUCT((Table2[[Start Date]:[Start Date]]&lt;=T$5)*(Table2[[Return Date]:[Return Date]]&gt;=T$5)*(Table2[[Last Name]:[Last Name]]=$A73)*(Table2[[Event]:[Event]]="Leave")),"LV","")))))))),0)</f>
        <v/>
      </c>
      <c r="U73" s="28" t="str">
        <f>IF($A73&lt;&gt;"",IF(SUMPRODUCT((Table2[[Start Date]:[Start Date]]&lt;=U$5)*(Table2[[Return Date]:[Return Date]]&gt;=U$5)*(Table2[[Last Name]:[Last Name]]=$A73)*(Table2[[Event]:[Event]]="Deployed")),"DPLY",IF(SUMPRODUCT((Table2[[Start Date]:[Start Date]]&lt;=U$5)*(Table2[[Return Date]:[Return Date]]&gt;=U$5)*(Table2[[Last Name]:[Last Name]]=$A73)*(Table2[[Event]:[Event]]="TDY")),"TDY",IF(SUMPRODUCT((Table2[[Start Date]:[Start Date]]&lt;=U$5)*(Table2[[Return Date]:[Return Date]]&gt;=U$5)*(Table2[[Last Name]:[Last Name]]=$A73)*(Table2[[Event]:[Event]]="Quarters")),"QTRS",IF(SUMPRODUCT((Table2[[Start Date]:[Start Date]]&lt;=U$5)*(Table2[[Return Date]:[Return Date]]&gt;=U$5)*(Table2[[Last Name]:[Last Name]]=$A73)*(Table2[[Event]:[Event]]="Appt")),"APPT",IF(SUMPRODUCT((Table2[[Start Date]:[Start Date]]&lt;=U$5)*(Table2[[Return Date]:[Return Date]]&gt;=U$5)*(Table2[[Last Name]:[Last Name]]=$A73)*(Table2[[Event]:[Event]]="Bay Orderly")),"BO",IF(SUMPRODUCT((Table2[[Start Date]:[Start Date]]&lt;=U$5)*(Table2[[Return Date]:[Return Date]]&gt;=U$5)*(Table2[[Last Name]:[Last Name]]=$A73)*(Table2[[Event]:[Event]]="Training")),"TRN",IF(SUMPRODUCT((Table2[[Start Date]:[Start Date]]&lt;=U$5)*(Table2[[Return Date]:[Return Date]]&gt;=U$5)*(Table2[[Last Name]:[Last Name]]=$A73)*(Table2[[Event]:[Event]]="PME")),"PME",IF(SUMPRODUCT((Table2[[Start Date]:[Start Date]]&lt;=U$5)*(Table2[[Return Date]:[Return Date]]&gt;=U$5)*(Table2[[Last Name]:[Last Name]]=$A73)*(Table2[[Event]:[Event]]="Leave")),"LV","")))))))),0)</f>
        <v/>
      </c>
      <c r="V73" s="28" t="str">
        <f>IF($A73&lt;&gt;"",IF(SUMPRODUCT((Table2[[Start Date]:[Start Date]]&lt;=V$5)*(Table2[[Return Date]:[Return Date]]&gt;=V$5)*(Table2[[Last Name]:[Last Name]]=$A73)*(Table2[[Event]:[Event]]="Deployed")),"DPLY",IF(SUMPRODUCT((Table2[[Start Date]:[Start Date]]&lt;=V$5)*(Table2[[Return Date]:[Return Date]]&gt;=V$5)*(Table2[[Last Name]:[Last Name]]=$A73)*(Table2[[Event]:[Event]]="TDY")),"TDY",IF(SUMPRODUCT((Table2[[Start Date]:[Start Date]]&lt;=V$5)*(Table2[[Return Date]:[Return Date]]&gt;=V$5)*(Table2[[Last Name]:[Last Name]]=$A73)*(Table2[[Event]:[Event]]="Quarters")),"QTRS",IF(SUMPRODUCT((Table2[[Start Date]:[Start Date]]&lt;=V$5)*(Table2[[Return Date]:[Return Date]]&gt;=V$5)*(Table2[[Last Name]:[Last Name]]=$A73)*(Table2[[Event]:[Event]]="Appt")),"APPT",IF(SUMPRODUCT((Table2[[Start Date]:[Start Date]]&lt;=V$5)*(Table2[[Return Date]:[Return Date]]&gt;=V$5)*(Table2[[Last Name]:[Last Name]]=$A73)*(Table2[[Event]:[Event]]="Bay Orderly")),"BO",IF(SUMPRODUCT((Table2[[Start Date]:[Start Date]]&lt;=V$5)*(Table2[[Return Date]:[Return Date]]&gt;=V$5)*(Table2[[Last Name]:[Last Name]]=$A73)*(Table2[[Event]:[Event]]="Training")),"TRN",IF(SUMPRODUCT((Table2[[Start Date]:[Start Date]]&lt;=V$5)*(Table2[[Return Date]:[Return Date]]&gt;=V$5)*(Table2[[Last Name]:[Last Name]]=$A73)*(Table2[[Event]:[Event]]="PME")),"PME",IF(SUMPRODUCT((Table2[[Start Date]:[Start Date]]&lt;=V$5)*(Table2[[Return Date]:[Return Date]]&gt;=V$5)*(Table2[[Last Name]:[Last Name]]=$A73)*(Table2[[Event]:[Event]]="Leave")),"LV","")))))))),0)</f>
        <v/>
      </c>
      <c r="W73" s="28" t="str">
        <f>IF($A73&lt;&gt;"",IF(SUMPRODUCT((Table2[[Start Date]:[Start Date]]&lt;=W$5)*(Table2[[Return Date]:[Return Date]]&gt;=W$5)*(Table2[[Last Name]:[Last Name]]=$A73)*(Table2[[Event]:[Event]]="Deployed")),"DPLY",IF(SUMPRODUCT((Table2[[Start Date]:[Start Date]]&lt;=W$5)*(Table2[[Return Date]:[Return Date]]&gt;=W$5)*(Table2[[Last Name]:[Last Name]]=$A73)*(Table2[[Event]:[Event]]="TDY")),"TDY",IF(SUMPRODUCT((Table2[[Start Date]:[Start Date]]&lt;=W$5)*(Table2[[Return Date]:[Return Date]]&gt;=W$5)*(Table2[[Last Name]:[Last Name]]=$A73)*(Table2[[Event]:[Event]]="Quarters")),"QTRS",IF(SUMPRODUCT((Table2[[Start Date]:[Start Date]]&lt;=W$5)*(Table2[[Return Date]:[Return Date]]&gt;=W$5)*(Table2[[Last Name]:[Last Name]]=$A73)*(Table2[[Event]:[Event]]="Appt")),"APPT",IF(SUMPRODUCT((Table2[[Start Date]:[Start Date]]&lt;=W$5)*(Table2[[Return Date]:[Return Date]]&gt;=W$5)*(Table2[[Last Name]:[Last Name]]=$A73)*(Table2[[Event]:[Event]]="Bay Orderly")),"BO",IF(SUMPRODUCT((Table2[[Start Date]:[Start Date]]&lt;=W$5)*(Table2[[Return Date]:[Return Date]]&gt;=W$5)*(Table2[[Last Name]:[Last Name]]=$A73)*(Table2[[Event]:[Event]]="Training")),"TRN",IF(SUMPRODUCT((Table2[[Start Date]:[Start Date]]&lt;=W$5)*(Table2[[Return Date]:[Return Date]]&gt;=W$5)*(Table2[[Last Name]:[Last Name]]=$A73)*(Table2[[Event]:[Event]]="PME")),"PME",IF(SUMPRODUCT((Table2[[Start Date]:[Start Date]]&lt;=W$5)*(Table2[[Return Date]:[Return Date]]&gt;=W$5)*(Table2[[Last Name]:[Last Name]]=$A73)*(Table2[[Event]:[Event]]="Leave")),"LV","")))))))),0)</f>
        <v/>
      </c>
      <c r="X73" s="28" t="str">
        <f>IF($A73&lt;&gt;"",IF(SUMPRODUCT((Table2[[Start Date]:[Start Date]]&lt;=X$5)*(Table2[[Return Date]:[Return Date]]&gt;=X$5)*(Table2[[Last Name]:[Last Name]]=$A73)*(Table2[[Event]:[Event]]="Deployed")),"DPLY",IF(SUMPRODUCT((Table2[[Start Date]:[Start Date]]&lt;=X$5)*(Table2[[Return Date]:[Return Date]]&gt;=X$5)*(Table2[[Last Name]:[Last Name]]=$A73)*(Table2[[Event]:[Event]]="TDY")),"TDY",IF(SUMPRODUCT((Table2[[Start Date]:[Start Date]]&lt;=X$5)*(Table2[[Return Date]:[Return Date]]&gt;=X$5)*(Table2[[Last Name]:[Last Name]]=$A73)*(Table2[[Event]:[Event]]="Quarters")),"QTRS",IF(SUMPRODUCT((Table2[[Start Date]:[Start Date]]&lt;=X$5)*(Table2[[Return Date]:[Return Date]]&gt;=X$5)*(Table2[[Last Name]:[Last Name]]=$A73)*(Table2[[Event]:[Event]]="Appt")),"APPT",IF(SUMPRODUCT((Table2[[Start Date]:[Start Date]]&lt;=X$5)*(Table2[[Return Date]:[Return Date]]&gt;=X$5)*(Table2[[Last Name]:[Last Name]]=$A73)*(Table2[[Event]:[Event]]="Bay Orderly")),"BO",IF(SUMPRODUCT((Table2[[Start Date]:[Start Date]]&lt;=X$5)*(Table2[[Return Date]:[Return Date]]&gt;=X$5)*(Table2[[Last Name]:[Last Name]]=$A73)*(Table2[[Event]:[Event]]="Training")),"TRN",IF(SUMPRODUCT((Table2[[Start Date]:[Start Date]]&lt;=X$5)*(Table2[[Return Date]:[Return Date]]&gt;=X$5)*(Table2[[Last Name]:[Last Name]]=$A73)*(Table2[[Event]:[Event]]="PME")),"PME",IF(SUMPRODUCT((Table2[[Start Date]:[Start Date]]&lt;=X$5)*(Table2[[Return Date]:[Return Date]]&gt;=X$5)*(Table2[[Last Name]:[Last Name]]=$A73)*(Table2[[Event]:[Event]]="Leave")),"LV","")))))))),0)</f>
        <v/>
      </c>
      <c r="Y73" s="28" t="str">
        <f>IF($A73&lt;&gt;"",IF(SUMPRODUCT((Table2[[Start Date]:[Start Date]]&lt;=Y$5)*(Table2[[Return Date]:[Return Date]]&gt;=Y$5)*(Table2[[Last Name]:[Last Name]]=$A73)*(Table2[[Event]:[Event]]="Deployed")),"DPLY",IF(SUMPRODUCT((Table2[[Start Date]:[Start Date]]&lt;=Y$5)*(Table2[[Return Date]:[Return Date]]&gt;=Y$5)*(Table2[[Last Name]:[Last Name]]=$A73)*(Table2[[Event]:[Event]]="TDY")),"TDY",IF(SUMPRODUCT((Table2[[Start Date]:[Start Date]]&lt;=Y$5)*(Table2[[Return Date]:[Return Date]]&gt;=Y$5)*(Table2[[Last Name]:[Last Name]]=$A73)*(Table2[[Event]:[Event]]="Quarters")),"QTRS",IF(SUMPRODUCT((Table2[[Start Date]:[Start Date]]&lt;=Y$5)*(Table2[[Return Date]:[Return Date]]&gt;=Y$5)*(Table2[[Last Name]:[Last Name]]=$A73)*(Table2[[Event]:[Event]]="Appt")),"APPT",IF(SUMPRODUCT((Table2[[Start Date]:[Start Date]]&lt;=Y$5)*(Table2[[Return Date]:[Return Date]]&gt;=Y$5)*(Table2[[Last Name]:[Last Name]]=$A73)*(Table2[[Event]:[Event]]="Bay Orderly")),"BO",IF(SUMPRODUCT((Table2[[Start Date]:[Start Date]]&lt;=Y$5)*(Table2[[Return Date]:[Return Date]]&gt;=Y$5)*(Table2[[Last Name]:[Last Name]]=$A73)*(Table2[[Event]:[Event]]="Training")),"TRN",IF(SUMPRODUCT((Table2[[Start Date]:[Start Date]]&lt;=Y$5)*(Table2[[Return Date]:[Return Date]]&gt;=Y$5)*(Table2[[Last Name]:[Last Name]]=$A73)*(Table2[[Event]:[Event]]="PME")),"PME",IF(SUMPRODUCT((Table2[[Start Date]:[Start Date]]&lt;=Y$5)*(Table2[[Return Date]:[Return Date]]&gt;=Y$5)*(Table2[[Last Name]:[Last Name]]=$A73)*(Table2[[Event]:[Event]]="Leave")),"LV","")))))))),0)</f>
        <v/>
      </c>
      <c r="Z73" s="28" t="str">
        <f>IF($A73&lt;&gt;"",IF(SUMPRODUCT((Table2[[Start Date]:[Start Date]]&lt;=Z$5)*(Table2[[Return Date]:[Return Date]]&gt;=Z$5)*(Table2[[Last Name]:[Last Name]]=$A73)*(Table2[[Event]:[Event]]="Deployed")),"DPLY",IF(SUMPRODUCT((Table2[[Start Date]:[Start Date]]&lt;=Z$5)*(Table2[[Return Date]:[Return Date]]&gt;=Z$5)*(Table2[[Last Name]:[Last Name]]=$A73)*(Table2[[Event]:[Event]]="TDY")),"TDY",IF(SUMPRODUCT((Table2[[Start Date]:[Start Date]]&lt;=Z$5)*(Table2[[Return Date]:[Return Date]]&gt;=Z$5)*(Table2[[Last Name]:[Last Name]]=$A73)*(Table2[[Event]:[Event]]="Quarters")),"QTRS",IF(SUMPRODUCT((Table2[[Start Date]:[Start Date]]&lt;=Z$5)*(Table2[[Return Date]:[Return Date]]&gt;=Z$5)*(Table2[[Last Name]:[Last Name]]=$A73)*(Table2[[Event]:[Event]]="Appt")),"APPT",IF(SUMPRODUCT((Table2[[Start Date]:[Start Date]]&lt;=Z$5)*(Table2[[Return Date]:[Return Date]]&gt;=Z$5)*(Table2[[Last Name]:[Last Name]]=$A73)*(Table2[[Event]:[Event]]="Bay Orderly")),"BO",IF(SUMPRODUCT((Table2[[Start Date]:[Start Date]]&lt;=Z$5)*(Table2[[Return Date]:[Return Date]]&gt;=Z$5)*(Table2[[Last Name]:[Last Name]]=$A73)*(Table2[[Event]:[Event]]="Training")),"TRN",IF(SUMPRODUCT((Table2[[Start Date]:[Start Date]]&lt;=Z$5)*(Table2[[Return Date]:[Return Date]]&gt;=Z$5)*(Table2[[Last Name]:[Last Name]]=$A73)*(Table2[[Event]:[Event]]="PME")),"PME",IF(SUMPRODUCT((Table2[[Start Date]:[Start Date]]&lt;=Z$5)*(Table2[[Return Date]:[Return Date]]&gt;=Z$5)*(Table2[[Last Name]:[Last Name]]=$A73)*(Table2[[Event]:[Event]]="Leave")),"LV","")))))))),0)</f>
        <v/>
      </c>
      <c r="AA73" s="28" t="str">
        <f>IF($A73&lt;&gt;"",IF(SUMPRODUCT((Table2[[Start Date]:[Start Date]]&lt;=AA$5)*(Table2[[Return Date]:[Return Date]]&gt;=AA$5)*(Table2[[Last Name]:[Last Name]]=$A73)*(Table2[[Event]:[Event]]="Deployed")),"DPLY",IF(SUMPRODUCT((Table2[[Start Date]:[Start Date]]&lt;=AA$5)*(Table2[[Return Date]:[Return Date]]&gt;=AA$5)*(Table2[[Last Name]:[Last Name]]=$A73)*(Table2[[Event]:[Event]]="TDY")),"TDY",IF(SUMPRODUCT((Table2[[Start Date]:[Start Date]]&lt;=AA$5)*(Table2[[Return Date]:[Return Date]]&gt;=AA$5)*(Table2[[Last Name]:[Last Name]]=$A73)*(Table2[[Event]:[Event]]="Quarters")),"QTRS",IF(SUMPRODUCT((Table2[[Start Date]:[Start Date]]&lt;=AA$5)*(Table2[[Return Date]:[Return Date]]&gt;=AA$5)*(Table2[[Last Name]:[Last Name]]=$A73)*(Table2[[Event]:[Event]]="Appt")),"APPT",IF(SUMPRODUCT((Table2[[Start Date]:[Start Date]]&lt;=AA$5)*(Table2[[Return Date]:[Return Date]]&gt;=AA$5)*(Table2[[Last Name]:[Last Name]]=$A73)*(Table2[[Event]:[Event]]="Bay Orderly")),"BO",IF(SUMPRODUCT((Table2[[Start Date]:[Start Date]]&lt;=AA$5)*(Table2[[Return Date]:[Return Date]]&gt;=AA$5)*(Table2[[Last Name]:[Last Name]]=$A73)*(Table2[[Event]:[Event]]="Training")),"TRN",IF(SUMPRODUCT((Table2[[Start Date]:[Start Date]]&lt;=AA$5)*(Table2[[Return Date]:[Return Date]]&gt;=AA$5)*(Table2[[Last Name]:[Last Name]]=$A73)*(Table2[[Event]:[Event]]="PME")),"PME",IF(SUMPRODUCT((Table2[[Start Date]:[Start Date]]&lt;=AA$5)*(Table2[[Return Date]:[Return Date]]&gt;=AA$5)*(Table2[[Last Name]:[Last Name]]=$A73)*(Table2[[Event]:[Event]]="Leave")),"LV","")))))))),0)</f>
        <v/>
      </c>
      <c r="AB73" s="28" t="str">
        <f>IF($A73&lt;&gt;"",IF(SUMPRODUCT((Table2[[Start Date]:[Start Date]]&lt;=AB$5)*(Table2[[Return Date]:[Return Date]]&gt;=AB$5)*(Table2[[Last Name]:[Last Name]]=$A73)*(Table2[[Event]:[Event]]="Deployed")),"DPLY",IF(SUMPRODUCT((Table2[[Start Date]:[Start Date]]&lt;=AB$5)*(Table2[[Return Date]:[Return Date]]&gt;=AB$5)*(Table2[[Last Name]:[Last Name]]=$A73)*(Table2[[Event]:[Event]]="TDY")),"TDY",IF(SUMPRODUCT((Table2[[Start Date]:[Start Date]]&lt;=AB$5)*(Table2[[Return Date]:[Return Date]]&gt;=AB$5)*(Table2[[Last Name]:[Last Name]]=$A73)*(Table2[[Event]:[Event]]="Quarters")),"QTRS",IF(SUMPRODUCT((Table2[[Start Date]:[Start Date]]&lt;=AB$5)*(Table2[[Return Date]:[Return Date]]&gt;=AB$5)*(Table2[[Last Name]:[Last Name]]=$A73)*(Table2[[Event]:[Event]]="Appt")),"APPT",IF(SUMPRODUCT((Table2[[Start Date]:[Start Date]]&lt;=AB$5)*(Table2[[Return Date]:[Return Date]]&gt;=AB$5)*(Table2[[Last Name]:[Last Name]]=$A73)*(Table2[[Event]:[Event]]="Bay Orderly")),"BO",IF(SUMPRODUCT((Table2[[Start Date]:[Start Date]]&lt;=AB$5)*(Table2[[Return Date]:[Return Date]]&gt;=AB$5)*(Table2[[Last Name]:[Last Name]]=$A73)*(Table2[[Event]:[Event]]="Training")),"TRN",IF(SUMPRODUCT((Table2[[Start Date]:[Start Date]]&lt;=AB$5)*(Table2[[Return Date]:[Return Date]]&gt;=AB$5)*(Table2[[Last Name]:[Last Name]]=$A73)*(Table2[[Event]:[Event]]="PME")),"PME",IF(SUMPRODUCT((Table2[[Start Date]:[Start Date]]&lt;=AB$5)*(Table2[[Return Date]:[Return Date]]&gt;=AB$5)*(Table2[[Last Name]:[Last Name]]=$A73)*(Table2[[Event]:[Event]]="Leave")),"LV","")))))))),0)</f>
        <v/>
      </c>
      <c r="AC73" s="28" t="str">
        <f>IF($A73&lt;&gt;"",IF(SUMPRODUCT((Table2[[Start Date]:[Start Date]]&lt;=AC$5)*(Table2[[Return Date]:[Return Date]]&gt;=AC$5)*(Table2[[Last Name]:[Last Name]]=$A73)*(Table2[[Event]:[Event]]="Deployed")),"DPLY",IF(SUMPRODUCT((Table2[[Start Date]:[Start Date]]&lt;=AC$5)*(Table2[[Return Date]:[Return Date]]&gt;=AC$5)*(Table2[[Last Name]:[Last Name]]=$A73)*(Table2[[Event]:[Event]]="TDY")),"TDY",IF(SUMPRODUCT((Table2[[Start Date]:[Start Date]]&lt;=AC$5)*(Table2[[Return Date]:[Return Date]]&gt;=AC$5)*(Table2[[Last Name]:[Last Name]]=$A73)*(Table2[[Event]:[Event]]="Quarters")),"QTRS",IF(SUMPRODUCT((Table2[[Start Date]:[Start Date]]&lt;=AC$5)*(Table2[[Return Date]:[Return Date]]&gt;=AC$5)*(Table2[[Last Name]:[Last Name]]=$A73)*(Table2[[Event]:[Event]]="Appt")),"APPT",IF(SUMPRODUCT((Table2[[Start Date]:[Start Date]]&lt;=AC$5)*(Table2[[Return Date]:[Return Date]]&gt;=AC$5)*(Table2[[Last Name]:[Last Name]]=$A73)*(Table2[[Event]:[Event]]="Bay Orderly")),"BO",IF(SUMPRODUCT((Table2[[Start Date]:[Start Date]]&lt;=AC$5)*(Table2[[Return Date]:[Return Date]]&gt;=AC$5)*(Table2[[Last Name]:[Last Name]]=$A73)*(Table2[[Event]:[Event]]="Training")),"TRN",IF(SUMPRODUCT((Table2[[Start Date]:[Start Date]]&lt;=AC$5)*(Table2[[Return Date]:[Return Date]]&gt;=AC$5)*(Table2[[Last Name]:[Last Name]]=$A73)*(Table2[[Event]:[Event]]="PME")),"PME",IF(SUMPRODUCT((Table2[[Start Date]:[Start Date]]&lt;=AC$5)*(Table2[[Return Date]:[Return Date]]&gt;=AC$5)*(Table2[[Last Name]:[Last Name]]=$A73)*(Table2[[Event]:[Event]]="Leave")),"LV","")))))))),0)</f>
        <v/>
      </c>
      <c r="AD73" s="28" t="str">
        <f>IF($A73&lt;&gt;"",IF(SUMPRODUCT((Table2[[Start Date]:[Start Date]]&lt;=AD$5)*(Table2[[Return Date]:[Return Date]]&gt;=AD$5)*(Table2[[Last Name]:[Last Name]]=$A73)*(Table2[[Event]:[Event]]="Deployed")),"DPLY",IF(SUMPRODUCT((Table2[[Start Date]:[Start Date]]&lt;=AD$5)*(Table2[[Return Date]:[Return Date]]&gt;=AD$5)*(Table2[[Last Name]:[Last Name]]=$A73)*(Table2[[Event]:[Event]]="TDY")),"TDY",IF(SUMPRODUCT((Table2[[Start Date]:[Start Date]]&lt;=AD$5)*(Table2[[Return Date]:[Return Date]]&gt;=AD$5)*(Table2[[Last Name]:[Last Name]]=$A73)*(Table2[[Event]:[Event]]="Quarters")),"QTRS",IF(SUMPRODUCT((Table2[[Start Date]:[Start Date]]&lt;=AD$5)*(Table2[[Return Date]:[Return Date]]&gt;=AD$5)*(Table2[[Last Name]:[Last Name]]=$A73)*(Table2[[Event]:[Event]]="Appt")),"APPT",IF(SUMPRODUCT((Table2[[Start Date]:[Start Date]]&lt;=AD$5)*(Table2[[Return Date]:[Return Date]]&gt;=AD$5)*(Table2[[Last Name]:[Last Name]]=$A73)*(Table2[[Event]:[Event]]="Bay Orderly")),"BO",IF(SUMPRODUCT((Table2[[Start Date]:[Start Date]]&lt;=AD$5)*(Table2[[Return Date]:[Return Date]]&gt;=AD$5)*(Table2[[Last Name]:[Last Name]]=$A73)*(Table2[[Event]:[Event]]="Training")),"TRN",IF(SUMPRODUCT((Table2[[Start Date]:[Start Date]]&lt;=AD$5)*(Table2[[Return Date]:[Return Date]]&gt;=AD$5)*(Table2[[Last Name]:[Last Name]]=$A73)*(Table2[[Event]:[Event]]="PME")),"PME",IF(SUMPRODUCT((Table2[[Start Date]:[Start Date]]&lt;=AD$5)*(Table2[[Return Date]:[Return Date]]&gt;=AD$5)*(Table2[[Last Name]:[Last Name]]=$A73)*(Table2[[Event]:[Event]]="Leave")),"LV","")))))))),0)</f>
        <v/>
      </c>
      <c r="AE73" s="28" t="str">
        <f>IF($A73&lt;&gt;"",IF(SUMPRODUCT((Table2[[Start Date]:[Start Date]]&lt;=AE$5)*(Table2[[Return Date]:[Return Date]]&gt;=AE$5)*(Table2[[Last Name]:[Last Name]]=$A73)*(Table2[[Event]:[Event]]="Deployed")),"DPLY",IF(SUMPRODUCT((Table2[[Start Date]:[Start Date]]&lt;=AE$5)*(Table2[[Return Date]:[Return Date]]&gt;=AE$5)*(Table2[[Last Name]:[Last Name]]=$A73)*(Table2[[Event]:[Event]]="TDY")),"TDY",IF(SUMPRODUCT((Table2[[Start Date]:[Start Date]]&lt;=AE$5)*(Table2[[Return Date]:[Return Date]]&gt;=AE$5)*(Table2[[Last Name]:[Last Name]]=$A73)*(Table2[[Event]:[Event]]="Quarters")),"QTRS",IF(SUMPRODUCT((Table2[[Start Date]:[Start Date]]&lt;=AE$5)*(Table2[[Return Date]:[Return Date]]&gt;=AE$5)*(Table2[[Last Name]:[Last Name]]=$A73)*(Table2[[Event]:[Event]]="Appt")),"APPT",IF(SUMPRODUCT((Table2[[Start Date]:[Start Date]]&lt;=AE$5)*(Table2[[Return Date]:[Return Date]]&gt;=AE$5)*(Table2[[Last Name]:[Last Name]]=$A73)*(Table2[[Event]:[Event]]="Bay Orderly")),"BO",IF(SUMPRODUCT((Table2[[Start Date]:[Start Date]]&lt;=AE$5)*(Table2[[Return Date]:[Return Date]]&gt;=AE$5)*(Table2[[Last Name]:[Last Name]]=$A73)*(Table2[[Event]:[Event]]="Training")),"TRN",IF(SUMPRODUCT((Table2[[Start Date]:[Start Date]]&lt;=AE$5)*(Table2[[Return Date]:[Return Date]]&gt;=AE$5)*(Table2[[Last Name]:[Last Name]]=$A73)*(Table2[[Event]:[Event]]="PME")),"PME",IF(SUMPRODUCT((Table2[[Start Date]:[Start Date]]&lt;=AE$5)*(Table2[[Return Date]:[Return Date]]&gt;=AE$5)*(Table2[[Last Name]:[Last Name]]=$A73)*(Table2[[Event]:[Event]]="Leave")),"LV","")))))))),0)</f>
        <v/>
      </c>
      <c r="AF73" s="28" t="str">
        <f>IF($A73&lt;&gt;"",IF(SUMPRODUCT((Table2[[Start Date]:[Start Date]]&lt;=AF$5)*(Table2[[Return Date]:[Return Date]]&gt;=AF$5)*(Table2[[Last Name]:[Last Name]]=$A73)*(Table2[[Event]:[Event]]="Deployed")),"DPLY",IF(SUMPRODUCT((Table2[[Start Date]:[Start Date]]&lt;=AF$5)*(Table2[[Return Date]:[Return Date]]&gt;=AF$5)*(Table2[[Last Name]:[Last Name]]=$A73)*(Table2[[Event]:[Event]]="TDY")),"TDY",IF(SUMPRODUCT((Table2[[Start Date]:[Start Date]]&lt;=AF$5)*(Table2[[Return Date]:[Return Date]]&gt;=AF$5)*(Table2[[Last Name]:[Last Name]]=$A73)*(Table2[[Event]:[Event]]="Quarters")),"QTRS",IF(SUMPRODUCT((Table2[[Start Date]:[Start Date]]&lt;=AF$5)*(Table2[[Return Date]:[Return Date]]&gt;=AF$5)*(Table2[[Last Name]:[Last Name]]=$A73)*(Table2[[Event]:[Event]]="Appt")),"APPT",IF(SUMPRODUCT((Table2[[Start Date]:[Start Date]]&lt;=AF$5)*(Table2[[Return Date]:[Return Date]]&gt;=AF$5)*(Table2[[Last Name]:[Last Name]]=$A73)*(Table2[[Event]:[Event]]="Bay Orderly")),"BO",IF(SUMPRODUCT((Table2[[Start Date]:[Start Date]]&lt;=AF$5)*(Table2[[Return Date]:[Return Date]]&gt;=AF$5)*(Table2[[Last Name]:[Last Name]]=$A73)*(Table2[[Event]:[Event]]="Training")),"TRN",IF(SUMPRODUCT((Table2[[Start Date]:[Start Date]]&lt;=AF$5)*(Table2[[Return Date]:[Return Date]]&gt;=AF$5)*(Table2[[Last Name]:[Last Name]]=$A73)*(Table2[[Event]:[Event]]="PME")),"PME",IF(SUMPRODUCT((Table2[[Start Date]:[Start Date]]&lt;=AF$5)*(Table2[[Return Date]:[Return Date]]&gt;=AF$5)*(Table2[[Last Name]:[Last Name]]=$A73)*(Table2[[Event]:[Event]]="Leave")),"LV","")))))))),0)</f>
        <v/>
      </c>
      <c r="AG73" s="28" t="str">
        <f>IF($A73&lt;&gt;"",IF(SUMPRODUCT((Table2[[Start Date]:[Start Date]]&lt;=AG$5)*(Table2[[Return Date]:[Return Date]]&gt;=AG$5)*(Table2[[Last Name]:[Last Name]]=$A73)*(Table2[[Event]:[Event]]="Deployed")),"DPLY",IF(SUMPRODUCT((Table2[[Start Date]:[Start Date]]&lt;=AG$5)*(Table2[[Return Date]:[Return Date]]&gt;=AG$5)*(Table2[[Last Name]:[Last Name]]=$A73)*(Table2[[Event]:[Event]]="TDY")),"TDY",IF(SUMPRODUCT((Table2[[Start Date]:[Start Date]]&lt;=AG$5)*(Table2[[Return Date]:[Return Date]]&gt;=AG$5)*(Table2[[Last Name]:[Last Name]]=$A73)*(Table2[[Event]:[Event]]="Quarters")),"QTRS",IF(SUMPRODUCT((Table2[[Start Date]:[Start Date]]&lt;=AG$5)*(Table2[[Return Date]:[Return Date]]&gt;=AG$5)*(Table2[[Last Name]:[Last Name]]=$A73)*(Table2[[Event]:[Event]]="Appt")),"APPT",IF(SUMPRODUCT((Table2[[Start Date]:[Start Date]]&lt;=AG$5)*(Table2[[Return Date]:[Return Date]]&gt;=AG$5)*(Table2[[Last Name]:[Last Name]]=$A73)*(Table2[[Event]:[Event]]="Bay Orderly")),"BO",IF(SUMPRODUCT((Table2[[Start Date]:[Start Date]]&lt;=AG$5)*(Table2[[Return Date]:[Return Date]]&gt;=AG$5)*(Table2[[Last Name]:[Last Name]]=$A73)*(Table2[[Event]:[Event]]="Training")),"TRN",IF(SUMPRODUCT((Table2[[Start Date]:[Start Date]]&lt;=AG$5)*(Table2[[Return Date]:[Return Date]]&gt;=AG$5)*(Table2[[Last Name]:[Last Name]]=$A73)*(Table2[[Event]:[Event]]="PME")),"PME",IF(SUMPRODUCT((Table2[[Start Date]:[Start Date]]&lt;=AG$5)*(Table2[[Return Date]:[Return Date]]&gt;=AG$5)*(Table2[[Last Name]:[Last Name]]=$A73)*(Table2[[Event]:[Event]]="Leave")),"LV","")))))))),0)</f>
        <v/>
      </c>
      <c r="AH73" s="28" t="str">
        <f>IF($A73&lt;&gt;"",IF(SUMPRODUCT((Table2[[Start Date]:[Start Date]]&lt;=AH$5)*(Table2[[Return Date]:[Return Date]]&gt;=AH$5)*(Table2[[Last Name]:[Last Name]]=$A73)*(Table2[[Event]:[Event]]="Deployed")),"DPLY",IF(SUMPRODUCT((Table2[[Start Date]:[Start Date]]&lt;=AH$5)*(Table2[[Return Date]:[Return Date]]&gt;=AH$5)*(Table2[[Last Name]:[Last Name]]=$A73)*(Table2[[Event]:[Event]]="TDY")),"TDY",IF(SUMPRODUCT((Table2[[Start Date]:[Start Date]]&lt;=AH$5)*(Table2[[Return Date]:[Return Date]]&gt;=AH$5)*(Table2[[Last Name]:[Last Name]]=$A73)*(Table2[[Event]:[Event]]="Quarters")),"QTRS",IF(SUMPRODUCT((Table2[[Start Date]:[Start Date]]&lt;=AH$5)*(Table2[[Return Date]:[Return Date]]&gt;=AH$5)*(Table2[[Last Name]:[Last Name]]=$A73)*(Table2[[Event]:[Event]]="Appt")),"APPT",IF(SUMPRODUCT((Table2[[Start Date]:[Start Date]]&lt;=AH$5)*(Table2[[Return Date]:[Return Date]]&gt;=AH$5)*(Table2[[Last Name]:[Last Name]]=$A73)*(Table2[[Event]:[Event]]="Bay Orderly")),"BO",IF(SUMPRODUCT((Table2[[Start Date]:[Start Date]]&lt;=AH$5)*(Table2[[Return Date]:[Return Date]]&gt;=AH$5)*(Table2[[Last Name]:[Last Name]]=$A73)*(Table2[[Event]:[Event]]="Training")),"TRN",IF(SUMPRODUCT((Table2[[Start Date]:[Start Date]]&lt;=AH$5)*(Table2[[Return Date]:[Return Date]]&gt;=AH$5)*(Table2[[Last Name]:[Last Name]]=$A73)*(Table2[[Event]:[Event]]="PME")),"PME",IF(SUMPRODUCT((Table2[[Start Date]:[Start Date]]&lt;=AH$5)*(Table2[[Return Date]:[Return Date]]&gt;=AH$5)*(Table2[[Last Name]:[Last Name]]=$A73)*(Table2[[Event]:[Event]]="Leave")),"LV","")))))))),0)</f>
        <v/>
      </c>
      <c r="AI73" s="61" t="str">
        <f>IF($A73&lt;&gt;"",IF(SUMPRODUCT((Table2[[Start Date]:[Start Date]]&lt;=AI$5)*(Table2[[Return Date]:[Return Date]]&gt;=AI$5)*(Table2[[Last Name]:[Last Name]]=$A73)*(Table2[[Event]:[Event]]="Deployed")),"DPLY",IF(SUMPRODUCT((Table2[[Start Date]:[Start Date]]&lt;=AI$5)*(Table2[[Return Date]:[Return Date]]&gt;=AI$5)*(Table2[[Last Name]:[Last Name]]=$A73)*(Table2[[Event]:[Event]]="TDY")),"TDY",IF(SUMPRODUCT((Table2[[Start Date]:[Start Date]]&lt;=AI$5)*(Table2[[Return Date]:[Return Date]]&gt;=AI$5)*(Table2[[Last Name]:[Last Name]]=$A73)*(Table2[[Event]:[Event]]="Quarters")),"QTRS",IF(SUMPRODUCT((Table2[[Start Date]:[Start Date]]&lt;=AI$5)*(Table2[[Return Date]:[Return Date]]&gt;=AI$5)*(Table2[[Last Name]:[Last Name]]=$A73)*(Table2[[Event]:[Event]]="Appt")),"APPT",IF(SUMPRODUCT((Table2[[Start Date]:[Start Date]]&lt;=AI$5)*(Table2[[Return Date]:[Return Date]]&gt;=AI$5)*(Table2[[Last Name]:[Last Name]]=$A73)*(Table2[[Event]:[Event]]="Bay Orderly")),"BO",IF(SUMPRODUCT((Table2[[Start Date]:[Start Date]]&lt;=AI$5)*(Table2[[Return Date]:[Return Date]]&gt;=AI$5)*(Table2[[Last Name]:[Last Name]]=$A73)*(Table2[[Event]:[Event]]="Training")),"TRN",IF(SUMPRODUCT((Table2[[Start Date]:[Start Date]]&lt;=AI$5)*(Table2[[Return Date]:[Return Date]]&gt;=AI$5)*(Table2[[Last Name]:[Last Name]]=$A73)*(Table2[[Event]:[Event]]="PME")),"PME",IF(SUMPRODUCT((Table2[[Start Date]:[Start Date]]&lt;=AI$5)*(Table2[[Return Date]:[Return Date]]&gt;=AI$5)*(Table2[[Last Name]:[Last Name]]=$A73)*(Table2[[Event]:[Event]]="Leave")),"LV","")))))))),0)</f>
        <v/>
      </c>
    </row>
    <row r="74" spans="1:35" x14ac:dyDescent="0.25">
      <c r="A74" s="78" t="s">
        <v>61</v>
      </c>
      <c r="B74" s="75" t="str">
        <f>IFERROR(INDEX(Table3[Rank],MATCH('Flight Schedule'!A74,Names,0)),"")</f>
        <v>SrA</v>
      </c>
      <c r="C74" s="76">
        <f>_xlfn.IFNA(INDEX(Table3[Skill Level],MATCH($A74,Table3[Last Name],0)),"")</f>
        <v>5</v>
      </c>
      <c r="D74" s="77">
        <f>_xlfn.IFNA(INDEX(Table3[Deros],MATCH('Flight Schedule'!$A74,Table3[Last Name],0)),"")</f>
        <v>45322</v>
      </c>
      <c r="E74" s="28" t="str">
        <f>IF($A74&lt;&gt;"",IF(SUMPRODUCT((Table2[[Start Date]:[Start Date]]&lt;=E$5)*(Table2[[Return Date]:[Return Date]]&gt;=E$5)*(Table2[[Last Name]:[Last Name]]=$A74)*(Table2[[Event]:[Event]]="Deployed")),"DPLY",IF(SUMPRODUCT((Table2[[Start Date]:[Start Date]]&lt;=E$5)*(Table2[[Return Date]:[Return Date]]&gt;=E$5)*(Table2[[Last Name]:[Last Name]]=$A74)*(Table2[[Event]:[Event]]="TDY")),"TDY",IF(SUMPRODUCT((Table2[[Start Date]:[Start Date]]&lt;=E$5)*(Table2[[Return Date]:[Return Date]]&gt;=E$5)*(Table2[[Last Name]:[Last Name]]=$A74)*(Table2[[Event]:[Event]]="Quarters")),"QTRS",IF(SUMPRODUCT((Table2[[Start Date]:[Start Date]]&lt;=E$5)*(Table2[[Return Date]:[Return Date]]&gt;=E$5)*(Table2[[Last Name]:[Last Name]]=$A74)*(Table2[[Event]:[Event]]="Appt")),"APPT",IF(SUMPRODUCT((Table2[[Start Date]:[Start Date]]&lt;=E$5)*(Table2[[Return Date]:[Return Date]]&gt;=E$5)*(Table2[[Last Name]:[Last Name]]=$A74)*(Table2[[Event]:[Event]]="Bay Orderly")),"BO",IF(SUMPRODUCT((Table2[[Start Date]:[Start Date]]&lt;=E$5)*(Table2[[Return Date]:[Return Date]]&gt;=E$5)*(Table2[[Last Name]:[Last Name]]=$A74)*(Table2[[Event]:[Event]]="Training")),"TRN",IF(SUMPRODUCT((Table2[[Start Date]:[Start Date]]&lt;=E$5)*(Table2[[Return Date]:[Return Date]]&gt;=E$5)*(Table2[[Last Name]:[Last Name]]=$A74)*(Table2[[Event]:[Event]]="PME")),"PME",IF(SUMPRODUCT((Table2[[Start Date]:[Start Date]]&lt;=E$5)*(Table2[[Return Date]:[Return Date]]&gt;=E$5)*(Table2[[Last Name]:[Last Name]]=$A74)*(Table2[[Event]:[Event]]="Leave")),"LV","")))))))),0)</f>
        <v/>
      </c>
      <c r="F74" s="28" t="str">
        <f>IF($A74&lt;&gt;"",IF(SUMPRODUCT((Table2[[Start Date]:[Start Date]]&lt;=F$5)*(Table2[[Return Date]:[Return Date]]&gt;=F$5)*(Table2[[Last Name]:[Last Name]]=$A74)*(Table2[[Event]:[Event]]="Deployed")),"DPLY",IF(SUMPRODUCT((Table2[[Start Date]:[Start Date]]&lt;=F$5)*(Table2[[Return Date]:[Return Date]]&gt;=F$5)*(Table2[[Last Name]:[Last Name]]=$A74)*(Table2[[Event]:[Event]]="TDY")),"TDY",IF(SUMPRODUCT((Table2[[Start Date]:[Start Date]]&lt;=F$5)*(Table2[[Return Date]:[Return Date]]&gt;=F$5)*(Table2[[Last Name]:[Last Name]]=$A74)*(Table2[[Event]:[Event]]="Quarters")),"QTRS",IF(SUMPRODUCT((Table2[[Start Date]:[Start Date]]&lt;=F$5)*(Table2[[Return Date]:[Return Date]]&gt;=F$5)*(Table2[[Last Name]:[Last Name]]=$A74)*(Table2[[Event]:[Event]]="Appt")),"APPT",IF(SUMPRODUCT((Table2[[Start Date]:[Start Date]]&lt;=F$5)*(Table2[[Return Date]:[Return Date]]&gt;=F$5)*(Table2[[Last Name]:[Last Name]]=$A74)*(Table2[[Event]:[Event]]="Bay Orderly")),"BO",IF(SUMPRODUCT((Table2[[Start Date]:[Start Date]]&lt;=F$5)*(Table2[[Return Date]:[Return Date]]&gt;=F$5)*(Table2[[Last Name]:[Last Name]]=$A74)*(Table2[[Event]:[Event]]="Training")),"TRN",IF(SUMPRODUCT((Table2[[Start Date]:[Start Date]]&lt;=F$5)*(Table2[[Return Date]:[Return Date]]&gt;=F$5)*(Table2[[Last Name]:[Last Name]]=$A74)*(Table2[[Event]:[Event]]="PME")),"PME",IF(SUMPRODUCT((Table2[[Start Date]:[Start Date]]&lt;=F$5)*(Table2[[Return Date]:[Return Date]]&gt;=F$5)*(Table2[[Last Name]:[Last Name]]=$A74)*(Table2[[Event]:[Event]]="Leave")),"LV","")))))))),0)</f>
        <v/>
      </c>
      <c r="G74" s="28" t="str">
        <f>IF($A74&lt;&gt;"",IF(SUMPRODUCT((Table2[[Start Date]:[Start Date]]&lt;=G$5)*(Table2[[Return Date]:[Return Date]]&gt;=G$5)*(Table2[[Last Name]:[Last Name]]=$A74)*(Table2[[Event]:[Event]]="Deployed")),"DPLY",IF(SUMPRODUCT((Table2[[Start Date]:[Start Date]]&lt;=G$5)*(Table2[[Return Date]:[Return Date]]&gt;=G$5)*(Table2[[Last Name]:[Last Name]]=$A74)*(Table2[[Event]:[Event]]="TDY")),"TDY",IF(SUMPRODUCT((Table2[[Start Date]:[Start Date]]&lt;=G$5)*(Table2[[Return Date]:[Return Date]]&gt;=G$5)*(Table2[[Last Name]:[Last Name]]=$A74)*(Table2[[Event]:[Event]]="Quarters")),"QTRS",IF(SUMPRODUCT((Table2[[Start Date]:[Start Date]]&lt;=G$5)*(Table2[[Return Date]:[Return Date]]&gt;=G$5)*(Table2[[Last Name]:[Last Name]]=$A74)*(Table2[[Event]:[Event]]="Appt")),"APPT",IF(SUMPRODUCT((Table2[[Start Date]:[Start Date]]&lt;=G$5)*(Table2[[Return Date]:[Return Date]]&gt;=G$5)*(Table2[[Last Name]:[Last Name]]=$A74)*(Table2[[Event]:[Event]]="Bay Orderly")),"BO",IF(SUMPRODUCT((Table2[[Start Date]:[Start Date]]&lt;=G$5)*(Table2[[Return Date]:[Return Date]]&gt;=G$5)*(Table2[[Last Name]:[Last Name]]=$A74)*(Table2[[Event]:[Event]]="Training")),"TRN",IF(SUMPRODUCT((Table2[[Start Date]:[Start Date]]&lt;=G$5)*(Table2[[Return Date]:[Return Date]]&gt;=G$5)*(Table2[[Last Name]:[Last Name]]=$A74)*(Table2[[Event]:[Event]]="PME")),"PME",IF(SUMPRODUCT((Table2[[Start Date]:[Start Date]]&lt;=G$5)*(Table2[[Return Date]:[Return Date]]&gt;=G$5)*(Table2[[Last Name]:[Last Name]]=$A74)*(Table2[[Event]:[Event]]="Leave")),"LV","")))))))),0)</f>
        <v/>
      </c>
      <c r="H74" s="28" t="str">
        <f>IF($A74&lt;&gt;"",IF(SUMPRODUCT((Table2[[Start Date]:[Start Date]]&lt;=H$5)*(Table2[[Return Date]:[Return Date]]&gt;=H$5)*(Table2[[Last Name]:[Last Name]]=$A74)*(Table2[[Event]:[Event]]="Deployed")),"DPLY",IF(SUMPRODUCT((Table2[[Start Date]:[Start Date]]&lt;=H$5)*(Table2[[Return Date]:[Return Date]]&gt;=H$5)*(Table2[[Last Name]:[Last Name]]=$A74)*(Table2[[Event]:[Event]]="TDY")),"TDY",IF(SUMPRODUCT((Table2[[Start Date]:[Start Date]]&lt;=H$5)*(Table2[[Return Date]:[Return Date]]&gt;=H$5)*(Table2[[Last Name]:[Last Name]]=$A74)*(Table2[[Event]:[Event]]="Quarters")),"QTRS",IF(SUMPRODUCT((Table2[[Start Date]:[Start Date]]&lt;=H$5)*(Table2[[Return Date]:[Return Date]]&gt;=H$5)*(Table2[[Last Name]:[Last Name]]=$A74)*(Table2[[Event]:[Event]]="Appt")),"APPT",IF(SUMPRODUCT((Table2[[Start Date]:[Start Date]]&lt;=H$5)*(Table2[[Return Date]:[Return Date]]&gt;=H$5)*(Table2[[Last Name]:[Last Name]]=$A74)*(Table2[[Event]:[Event]]="Bay Orderly")),"BO",IF(SUMPRODUCT((Table2[[Start Date]:[Start Date]]&lt;=H$5)*(Table2[[Return Date]:[Return Date]]&gt;=H$5)*(Table2[[Last Name]:[Last Name]]=$A74)*(Table2[[Event]:[Event]]="Training")),"TRN",IF(SUMPRODUCT((Table2[[Start Date]:[Start Date]]&lt;=H$5)*(Table2[[Return Date]:[Return Date]]&gt;=H$5)*(Table2[[Last Name]:[Last Name]]=$A74)*(Table2[[Event]:[Event]]="PME")),"PME",IF(SUMPRODUCT((Table2[[Start Date]:[Start Date]]&lt;=H$5)*(Table2[[Return Date]:[Return Date]]&gt;=H$5)*(Table2[[Last Name]:[Last Name]]=$A74)*(Table2[[Event]:[Event]]="Leave")),"LV","")))))))),0)</f>
        <v/>
      </c>
      <c r="I74" s="28" t="str">
        <f>IF($A74&lt;&gt;"",IF(SUMPRODUCT((Table2[[Start Date]:[Start Date]]&lt;=I$5)*(Table2[[Return Date]:[Return Date]]&gt;=I$5)*(Table2[[Last Name]:[Last Name]]=$A74)*(Table2[[Event]:[Event]]="Deployed")),"DPLY",IF(SUMPRODUCT((Table2[[Start Date]:[Start Date]]&lt;=I$5)*(Table2[[Return Date]:[Return Date]]&gt;=I$5)*(Table2[[Last Name]:[Last Name]]=$A74)*(Table2[[Event]:[Event]]="TDY")),"TDY",IF(SUMPRODUCT((Table2[[Start Date]:[Start Date]]&lt;=I$5)*(Table2[[Return Date]:[Return Date]]&gt;=I$5)*(Table2[[Last Name]:[Last Name]]=$A74)*(Table2[[Event]:[Event]]="Quarters")),"QTRS",IF(SUMPRODUCT((Table2[[Start Date]:[Start Date]]&lt;=I$5)*(Table2[[Return Date]:[Return Date]]&gt;=I$5)*(Table2[[Last Name]:[Last Name]]=$A74)*(Table2[[Event]:[Event]]="Appt")),"APPT",IF(SUMPRODUCT((Table2[[Start Date]:[Start Date]]&lt;=I$5)*(Table2[[Return Date]:[Return Date]]&gt;=I$5)*(Table2[[Last Name]:[Last Name]]=$A74)*(Table2[[Event]:[Event]]="Bay Orderly")),"BO",IF(SUMPRODUCT((Table2[[Start Date]:[Start Date]]&lt;=I$5)*(Table2[[Return Date]:[Return Date]]&gt;=I$5)*(Table2[[Last Name]:[Last Name]]=$A74)*(Table2[[Event]:[Event]]="Training")),"TRN",IF(SUMPRODUCT((Table2[[Start Date]:[Start Date]]&lt;=I$5)*(Table2[[Return Date]:[Return Date]]&gt;=I$5)*(Table2[[Last Name]:[Last Name]]=$A74)*(Table2[[Event]:[Event]]="PME")),"PME",IF(SUMPRODUCT((Table2[[Start Date]:[Start Date]]&lt;=I$5)*(Table2[[Return Date]:[Return Date]]&gt;=I$5)*(Table2[[Last Name]:[Last Name]]=$A74)*(Table2[[Event]:[Event]]="Leave")),"LV","")))))))),0)</f>
        <v/>
      </c>
      <c r="J74" s="28" t="str">
        <f>IF($A74&lt;&gt;"",IF(SUMPRODUCT((Table2[[Start Date]:[Start Date]]&lt;=J$5)*(Table2[[Return Date]:[Return Date]]&gt;=J$5)*(Table2[[Last Name]:[Last Name]]=$A74)*(Table2[[Event]:[Event]]="Deployed")),"DPLY",IF(SUMPRODUCT((Table2[[Start Date]:[Start Date]]&lt;=J$5)*(Table2[[Return Date]:[Return Date]]&gt;=J$5)*(Table2[[Last Name]:[Last Name]]=$A74)*(Table2[[Event]:[Event]]="TDY")),"TDY",IF(SUMPRODUCT((Table2[[Start Date]:[Start Date]]&lt;=J$5)*(Table2[[Return Date]:[Return Date]]&gt;=J$5)*(Table2[[Last Name]:[Last Name]]=$A74)*(Table2[[Event]:[Event]]="Quarters")),"QTRS",IF(SUMPRODUCT((Table2[[Start Date]:[Start Date]]&lt;=J$5)*(Table2[[Return Date]:[Return Date]]&gt;=J$5)*(Table2[[Last Name]:[Last Name]]=$A74)*(Table2[[Event]:[Event]]="Appt")),"APPT",IF(SUMPRODUCT((Table2[[Start Date]:[Start Date]]&lt;=J$5)*(Table2[[Return Date]:[Return Date]]&gt;=J$5)*(Table2[[Last Name]:[Last Name]]=$A74)*(Table2[[Event]:[Event]]="Bay Orderly")),"BO",IF(SUMPRODUCT((Table2[[Start Date]:[Start Date]]&lt;=J$5)*(Table2[[Return Date]:[Return Date]]&gt;=J$5)*(Table2[[Last Name]:[Last Name]]=$A74)*(Table2[[Event]:[Event]]="Training")),"TRN",IF(SUMPRODUCT((Table2[[Start Date]:[Start Date]]&lt;=J$5)*(Table2[[Return Date]:[Return Date]]&gt;=J$5)*(Table2[[Last Name]:[Last Name]]=$A74)*(Table2[[Event]:[Event]]="PME")),"PME",IF(SUMPRODUCT((Table2[[Start Date]:[Start Date]]&lt;=J$5)*(Table2[[Return Date]:[Return Date]]&gt;=J$5)*(Table2[[Last Name]:[Last Name]]=$A74)*(Table2[[Event]:[Event]]="Leave")),"LV","")))))))),0)</f>
        <v/>
      </c>
      <c r="K74" s="28" t="str">
        <f>IF($A74&lt;&gt;"",IF(SUMPRODUCT((Table2[[Start Date]:[Start Date]]&lt;=K$5)*(Table2[[Return Date]:[Return Date]]&gt;=K$5)*(Table2[[Last Name]:[Last Name]]=$A74)*(Table2[[Event]:[Event]]="Deployed")),"DPLY",IF(SUMPRODUCT((Table2[[Start Date]:[Start Date]]&lt;=K$5)*(Table2[[Return Date]:[Return Date]]&gt;=K$5)*(Table2[[Last Name]:[Last Name]]=$A74)*(Table2[[Event]:[Event]]="TDY")),"TDY",IF(SUMPRODUCT((Table2[[Start Date]:[Start Date]]&lt;=K$5)*(Table2[[Return Date]:[Return Date]]&gt;=K$5)*(Table2[[Last Name]:[Last Name]]=$A74)*(Table2[[Event]:[Event]]="Quarters")),"QTRS",IF(SUMPRODUCT((Table2[[Start Date]:[Start Date]]&lt;=K$5)*(Table2[[Return Date]:[Return Date]]&gt;=K$5)*(Table2[[Last Name]:[Last Name]]=$A74)*(Table2[[Event]:[Event]]="Appt")),"APPT",IF(SUMPRODUCT((Table2[[Start Date]:[Start Date]]&lt;=K$5)*(Table2[[Return Date]:[Return Date]]&gt;=K$5)*(Table2[[Last Name]:[Last Name]]=$A74)*(Table2[[Event]:[Event]]="Bay Orderly")),"BO",IF(SUMPRODUCT((Table2[[Start Date]:[Start Date]]&lt;=K$5)*(Table2[[Return Date]:[Return Date]]&gt;=K$5)*(Table2[[Last Name]:[Last Name]]=$A74)*(Table2[[Event]:[Event]]="Training")),"TRN",IF(SUMPRODUCT((Table2[[Start Date]:[Start Date]]&lt;=K$5)*(Table2[[Return Date]:[Return Date]]&gt;=K$5)*(Table2[[Last Name]:[Last Name]]=$A74)*(Table2[[Event]:[Event]]="PME")),"PME",IF(SUMPRODUCT((Table2[[Start Date]:[Start Date]]&lt;=K$5)*(Table2[[Return Date]:[Return Date]]&gt;=K$5)*(Table2[[Last Name]:[Last Name]]=$A74)*(Table2[[Event]:[Event]]="Leave")),"LV","")))))))),0)</f>
        <v/>
      </c>
      <c r="L74" s="28" t="str">
        <f>IF($A74&lt;&gt;"",IF(SUMPRODUCT((Table2[[Start Date]:[Start Date]]&lt;=L$5)*(Table2[[Return Date]:[Return Date]]&gt;=L$5)*(Table2[[Last Name]:[Last Name]]=$A74)*(Table2[[Event]:[Event]]="Deployed")),"DPLY",IF(SUMPRODUCT((Table2[[Start Date]:[Start Date]]&lt;=L$5)*(Table2[[Return Date]:[Return Date]]&gt;=L$5)*(Table2[[Last Name]:[Last Name]]=$A74)*(Table2[[Event]:[Event]]="TDY")),"TDY",IF(SUMPRODUCT((Table2[[Start Date]:[Start Date]]&lt;=L$5)*(Table2[[Return Date]:[Return Date]]&gt;=L$5)*(Table2[[Last Name]:[Last Name]]=$A74)*(Table2[[Event]:[Event]]="Quarters")),"QTRS",IF(SUMPRODUCT((Table2[[Start Date]:[Start Date]]&lt;=L$5)*(Table2[[Return Date]:[Return Date]]&gt;=L$5)*(Table2[[Last Name]:[Last Name]]=$A74)*(Table2[[Event]:[Event]]="Appt")),"APPT",IF(SUMPRODUCT((Table2[[Start Date]:[Start Date]]&lt;=L$5)*(Table2[[Return Date]:[Return Date]]&gt;=L$5)*(Table2[[Last Name]:[Last Name]]=$A74)*(Table2[[Event]:[Event]]="Bay Orderly")),"BO",IF(SUMPRODUCT((Table2[[Start Date]:[Start Date]]&lt;=L$5)*(Table2[[Return Date]:[Return Date]]&gt;=L$5)*(Table2[[Last Name]:[Last Name]]=$A74)*(Table2[[Event]:[Event]]="Training")),"TRN",IF(SUMPRODUCT((Table2[[Start Date]:[Start Date]]&lt;=L$5)*(Table2[[Return Date]:[Return Date]]&gt;=L$5)*(Table2[[Last Name]:[Last Name]]=$A74)*(Table2[[Event]:[Event]]="PME")),"PME",IF(SUMPRODUCT((Table2[[Start Date]:[Start Date]]&lt;=L$5)*(Table2[[Return Date]:[Return Date]]&gt;=L$5)*(Table2[[Last Name]:[Last Name]]=$A74)*(Table2[[Event]:[Event]]="Leave")),"LV","")))))))),0)</f>
        <v/>
      </c>
      <c r="M74" s="28" t="str">
        <f>IF($A74&lt;&gt;"",IF(SUMPRODUCT((Table2[[Start Date]:[Start Date]]&lt;=M$5)*(Table2[[Return Date]:[Return Date]]&gt;=M$5)*(Table2[[Last Name]:[Last Name]]=$A74)*(Table2[[Event]:[Event]]="Deployed")),"DPLY",IF(SUMPRODUCT((Table2[[Start Date]:[Start Date]]&lt;=M$5)*(Table2[[Return Date]:[Return Date]]&gt;=M$5)*(Table2[[Last Name]:[Last Name]]=$A74)*(Table2[[Event]:[Event]]="TDY")),"TDY",IF(SUMPRODUCT((Table2[[Start Date]:[Start Date]]&lt;=M$5)*(Table2[[Return Date]:[Return Date]]&gt;=M$5)*(Table2[[Last Name]:[Last Name]]=$A74)*(Table2[[Event]:[Event]]="Quarters")),"QTRS",IF(SUMPRODUCT((Table2[[Start Date]:[Start Date]]&lt;=M$5)*(Table2[[Return Date]:[Return Date]]&gt;=M$5)*(Table2[[Last Name]:[Last Name]]=$A74)*(Table2[[Event]:[Event]]="Appt")),"APPT",IF(SUMPRODUCT((Table2[[Start Date]:[Start Date]]&lt;=M$5)*(Table2[[Return Date]:[Return Date]]&gt;=M$5)*(Table2[[Last Name]:[Last Name]]=$A74)*(Table2[[Event]:[Event]]="Bay Orderly")),"BO",IF(SUMPRODUCT((Table2[[Start Date]:[Start Date]]&lt;=M$5)*(Table2[[Return Date]:[Return Date]]&gt;=M$5)*(Table2[[Last Name]:[Last Name]]=$A74)*(Table2[[Event]:[Event]]="Training")),"TRN",IF(SUMPRODUCT((Table2[[Start Date]:[Start Date]]&lt;=M$5)*(Table2[[Return Date]:[Return Date]]&gt;=M$5)*(Table2[[Last Name]:[Last Name]]=$A74)*(Table2[[Event]:[Event]]="PME")),"PME",IF(SUMPRODUCT((Table2[[Start Date]:[Start Date]]&lt;=M$5)*(Table2[[Return Date]:[Return Date]]&gt;=M$5)*(Table2[[Last Name]:[Last Name]]=$A74)*(Table2[[Event]:[Event]]="Leave")),"LV","")))))))),0)</f>
        <v/>
      </c>
      <c r="N74" s="28" t="str">
        <f>IF($A74&lt;&gt;"",IF(SUMPRODUCT((Table2[[Start Date]:[Start Date]]&lt;=N$5)*(Table2[[Return Date]:[Return Date]]&gt;=N$5)*(Table2[[Last Name]:[Last Name]]=$A74)*(Table2[[Event]:[Event]]="Deployed")),"DPLY",IF(SUMPRODUCT((Table2[[Start Date]:[Start Date]]&lt;=N$5)*(Table2[[Return Date]:[Return Date]]&gt;=N$5)*(Table2[[Last Name]:[Last Name]]=$A74)*(Table2[[Event]:[Event]]="TDY")),"TDY",IF(SUMPRODUCT((Table2[[Start Date]:[Start Date]]&lt;=N$5)*(Table2[[Return Date]:[Return Date]]&gt;=N$5)*(Table2[[Last Name]:[Last Name]]=$A74)*(Table2[[Event]:[Event]]="Quarters")),"QTRS",IF(SUMPRODUCT((Table2[[Start Date]:[Start Date]]&lt;=N$5)*(Table2[[Return Date]:[Return Date]]&gt;=N$5)*(Table2[[Last Name]:[Last Name]]=$A74)*(Table2[[Event]:[Event]]="Appt")),"APPT",IF(SUMPRODUCT((Table2[[Start Date]:[Start Date]]&lt;=N$5)*(Table2[[Return Date]:[Return Date]]&gt;=N$5)*(Table2[[Last Name]:[Last Name]]=$A74)*(Table2[[Event]:[Event]]="Bay Orderly")),"BO",IF(SUMPRODUCT((Table2[[Start Date]:[Start Date]]&lt;=N$5)*(Table2[[Return Date]:[Return Date]]&gt;=N$5)*(Table2[[Last Name]:[Last Name]]=$A74)*(Table2[[Event]:[Event]]="Training")),"TRN",IF(SUMPRODUCT((Table2[[Start Date]:[Start Date]]&lt;=N$5)*(Table2[[Return Date]:[Return Date]]&gt;=N$5)*(Table2[[Last Name]:[Last Name]]=$A74)*(Table2[[Event]:[Event]]="PME")),"PME",IF(SUMPRODUCT((Table2[[Start Date]:[Start Date]]&lt;=N$5)*(Table2[[Return Date]:[Return Date]]&gt;=N$5)*(Table2[[Last Name]:[Last Name]]=$A74)*(Table2[[Event]:[Event]]="Leave")),"LV","")))))))),0)</f>
        <v/>
      </c>
      <c r="O74" s="28" t="str">
        <f>IF($A74&lt;&gt;"",IF(SUMPRODUCT((Table2[[Start Date]:[Start Date]]&lt;=O$5)*(Table2[[Return Date]:[Return Date]]&gt;=O$5)*(Table2[[Last Name]:[Last Name]]=$A74)*(Table2[[Event]:[Event]]="Deployed")),"DPLY",IF(SUMPRODUCT((Table2[[Start Date]:[Start Date]]&lt;=O$5)*(Table2[[Return Date]:[Return Date]]&gt;=O$5)*(Table2[[Last Name]:[Last Name]]=$A74)*(Table2[[Event]:[Event]]="TDY")),"TDY",IF(SUMPRODUCT((Table2[[Start Date]:[Start Date]]&lt;=O$5)*(Table2[[Return Date]:[Return Date]]&gt;=O$5)*(Table2[[Last Name]:[Last Name]]=$A74)*(Table2[[Event]:[Event]]="Quarters")),"QTRS",IF(SUMPRODUCT((Table2[[Start Date]:[Start Date]]&lt;=O$5)*(Table2[[Return Date]:[Return Date]]&gt;=O$5)*(Table2[[Last Name]:[Last Name]]=$A74)*(Table2[[Event]:[Event]]="Appt")),"APPT",IF(SUMPRODUCT((Table2[[Start Date]:[Start Date]]&lt;=O$5)*(Table2[[Return Date]:[Return Date]]&gt;=O$5)*(Table2[[Last Name]:[Last Name]]=$A74)*(Table2[[Event]:[Event]]="Bay Orderly")),"BO",IF(SUMPRODUCT((Table2[[Start Date]:[Start Date]]&lt;=O$5)*(Table2[[Return Date]:[Return Date]]&gt;=O$5)*(Table2[[Last Name]:[Last Name]]=$A74)*(Table2[[Event]:[Event]]="Training")),"TRN",IF(SUMPRODUCT((Table2[[Start Date]:[Start Date]]&lt;=O$5)*(Table2[[Return Date]:[Return Date]]&gt;=O$5)*(Table2[[Last Name]:[Last Name]]=$A74)*(Table2[[Event]:[Event]]="PME")),"PME",IF(SUMPRODUCT((Table2[[Start Date]:[Start Date]]&lt;=O$5)*(Table2[[Return Date]:[Return Date]]&gt;=O$5)*(Table2[[Last Name]:[Last Name]]=$A74)*(Table2[[Event]:[Event]]="Leave")),"LV","")))))))),0)</f>
        <v/>
      </c>
      <c r="P74" s="28" t="str">
        <f>IF($A74&lt;&gt;"",IF(SUMPRODUCT((Table2[[Start Date]:[Start Date]]&lt;=P$5)*(Table2[[Return Date]:[Return Date]]&gt;=P$5)*(Table2[[Last Name]:[Last Name]]=$A74)*(Table2[[Event]:[Event]]="Deployed")),"DPLY",IF(SUMPRODUCT((Table2[[Start Date]:[Start Date]]&lt;=P$5)*(Table2[[Return Date]:[Return Date]]&gt;=P$5)*(Table2[[Last Name]:[Last Name]]=$A74)*(Table2[[Event]:[Event]]="TDY")),"TDY",IF(SUMPRODUCT((Table2[[Start Date]:[Start Date]]&lt;=P$5)*(Table2[[Return Date]:[Return Date]]&gt;=P$5)*(Table2[[Last Name]:[Last Name]]=$A74)*(Table2[[Event]:[Event]]="Quarters")),"QTRS",IF(SUMPRODUCT((Table2[[Start Date]:[Start Date]]&lt;=P$5)*(Table2[[Return Date]:[Return Date]]&gt;=P$5)*(Table2[[Last Name]:[Last Name]]=$A74)*(Table2[[Event]:[Event]]="Appt")),"APPT",IF(SUMPRODUCT((Table2[[Start Date]:[Start Date]]&lt;=P$5)*(Table2[[Return Date]:[Return Date]]&gt;=P$5)*(Table2[[Last Name]:[Last Name]]=$A74)*(Table2[[Event]:[Event]]="Bay Orderly")),"BO",IF(SUMPRODUCT((Table2[[Start Date]:[Start Date]]&lt;=P$5)*(Table2[[Return Date]:[Return Date]]&gt;=P$5)*(Table2[[Last Name]:[Last Name]]=$A74)*(Table2[[Event]:[Event]]="Training")),"TRN",IF(SUMPRODUCT((Table2[[Start Date]:[Start Date]]&lt;=P$5)*(Table2[[Return Date]:[Return Date]]&gt;=P$5)*(Table2[[Last Name]:[Last Name]]=$A74)*(Table2[[Event]:[Event]]="PME")),"PME",IF(SUMPRODUCT((Table2[[Start Date]:[Start Date]]&lt;=P$5)*(Table2[[Return Date]:[Return Date]]&gt;=P$5)*(Table2[[Last Name]:[Last Name]]=$A74)*(Table2[[Event]:[Event]]="Leave")),"LV","")))))))),0)</f>
        <v/>
      </c>
      <c r="Q74" s="28" t="str">
        <f>IF($A74&lt;&gt;"",IF(SUMPRODUCT((Table2[[Start Date]:[Start Date]]&lt;=Q$5)*(Table2[[Return Date]:[Return Date]]&gt;=Q$5)*(Table2[[Last Name]:[Last Name]]=$A74)*(Table2[[Event]:[Event]]="Deployed")),"DPLY",IF(SUMPRODUCT((Table2[[Start Date]:[Start Date]]&lt;=Q$5)*(Table2[[Return Date]:[Return Date]]&gt;=Q$5)*(Table2[[Last Name]:[Last Name]]=$A74)*(Table2[[Event]:[Event]]="TDY")),"TDY",IF(SUMPRODUCT((Table2[[Start Date]:[Start Date]]&lt;=Q$5)*(Table2[[Return Date]:[Return Date]]&gt;=Q$5)*(Table2[[Last Name]:[Last Name]]=$A74)*(Table2[[Event]:[Event]]="Quarters")),"QTRS",IF(SUMPRODUCT((Table2[[Start Date]:[Start Date]]&lt;=Q$5)*(Table2[[Return Date]:[Return Date]]&gt;=Q$5)*(Table2[[Last Name]:[Last Name]]=$A74)*(Table2[[Event]:[Event]]="Appt")),"APPT",IF(SUMPRODUCT((Table2[[Start Date]:[Start Date]]&lt;=Q$5)*(Table2[[Return Date]:[Return Date]]&gt;=Q$5)*(Table2[[Last Name]:[Last Name]]=$A74)*(Table2[[Event]:[Event]]="Bay Orderly")),"BO",IF(SUMPRODUCT((Table2[[Start Date]:[Start Date]]&lt;=Q$5)*(Table2[[Return Date]:[Return Date]]&gt;=Q$5)*(Table2[[Last Name]:[Last Name]]=$A74)*(Table2[[Event]:[Event]]="Training")),"TRN",IF(SUMPRODUCT((Table2[[Start Date]:[Start Date]]&lt;=Q$5)*(Table2[[Return Date]:[Return Date]]&gt;=Q$5)*(Table2[[Last Name]:[Last Name]]=$A74)*(Table2[[Event]:[Event]]="PME")),"PME",IF(SUMPRODUCT((Table2[[Start Date]:[Start Date]]&lt;=Q$5)*(Table2[[Return Date]:[Return Date]]&gt;=Q$5)*(Table2[[Last Name]:[Last Name]]=$A74)*(Table2[[Event]:[Event]]="Leave")),"LV","")))))))),0)</f>
        <v/>
      </c>
      <c r="R74" s="28" t="str">
        <f>IF($A74&lt;&gt;"",IF(SUMPRODUCT((Table2[[Start Date]:[Start Date]]&lt;=R$5)*(Table2[[Return Date]:[Return Date]]&gt;=R$5)*(Table2[[Last Name]:[Last Name]]=$A74)*(Table2[[Event]:[Event]]="Deployed")),"DPLY",IF(SUMPRODUCT((Table2[[Start Date]:[Start Date]]&lt;=R$5)*(Table2[[Return Date]:[Return Date]]&gt;=R$5)*(Table2[[Last Name]:[Last Name]]=$A74)*(Table2[[Event]:[Event]]="TDY")),"TDY",IF(SUMPRODUCT((Table2[[Start Date]:[Start Date]]&lt;=R$5)*(Table2[[Return Date]:[Return Date]]&gt;=R$5)*(Table2[[Last Name]:[Last Name]]=$A74)*(Table2[[Event]:[Event]]="Quarters")),"QTRS",IF(SUMPRODUCT((Table2[[Start Date]:[Start Date]]&lt;=R$5)*(Table2[[Return Date]:[Return Date]]&gt;=R$5)*(Table2[[Last Name]:[Last Name]]=$A74)*(Table2[[Event]:[Event]]="Appt")),"APPT",IF(SUMPRODUCT((Table2[[Start Date]:[Start Date]]&lt;=R$5)*(Table2[[Return Date]:[Return Date]]&gt;=R$5)*(Table2[[Last Name]:[Last Name]]=$A74)*(Table2[[Event]:[Event]]="Bay Orderly")),"BO",IF(SUMPRODUCT((Table2[[Start Date]:[Start Date]]&lt;=R$5)*(Table2[[Return Date]:[Return Date]]&gt;=R$5)*(Table2[[Last Name]:[Last Name]]=$A74)*(Table2[[Event]:[Event]]="Training")),"TRN",IF(SUMPRODUCT((Table2[[Start Date]:[Start Date]]&lt;=R$5)*(Table2[[Return Date]:[Return Date]]&gt;=R$5)*(Table2[[Last Name]:[Last Name]]=$A74)*(Table2[[Event]:[Event]]="PME")),"PME",IF(SUMPRODUCT((Table2[[Start Date]:[Start Date]]&lt;=R$5)*(Table2[[Return Date]:[Return Date]]&gt;=R$5)*(Table2[[Last Name]:[Last Name]]=$A74)*(Table2[[Event]:[Event]]="Leave")),"LV","")))))))),0)</f>
        <v/>
      </c>
      <c r="S74" s="28" t="str">
        <f>IF($A74&lt;&gt;"",IF(SUMPRODUCT((Table2[[Start Date]:[Start Date]]&lt;=S$5)*(Table2[[Return Date]:[Return Date]]&gt;=S$5)*(Table2[[Last Name]:[Last Name]]=$A74)*(Table2[[Event]:[Event]]="Deployed")),"DPLY",IF(SUMPRODUCT((Table2[[Start Date]:[Start Date]]&lt;=S$5)*(Table2[[Return Date]:[Return Date]]&gt;=S$5)*(Table2[[Last Name]:[Last Name]]=$A74)*(Table2[[Event]:[Event]]="TDY")),"TDY",IF(SUMPRODUCT((Table2[[Start Date]:[Start Date]]&lt;=S$5)*(Table2[[Return Date]:[Return Date]]&gt;=S$5)*(Table2[[Last Name]:[Last Name]]=$A74)*(Table2[[Event]:[Event]]="Quarters")),"QTRS",IF(SUMPRODUCT((Table2[[Start Date]:[Start Date]]&lt;=S$5)*(Table2[[Return Date]:[Return Date]]&gt;=S$5)*(Table2[[Last Name]:[Last Name]]=$A74)*(Table2[[Event]:[Event]]="Appt")),"APPT",IF(SUMPRODUCT((Table2[[Start Date]:[Start Date]]&lt;=S$5)*(Table2[[Return Date]:[Return Date]]&gt;=S$5)*(Table2[[Last Name]:[Last Name]]=$A74)*(Table2[[Event]:[Event]]="Bay Orderly")),"BO",IF(SUMPRODUCT((Table2[[Start Date]:[Start Date]]&lt;=S$5)*(Table2[[Return Date]:[Return Date]]&gt;=S$5)*(Table2[[Last Name]:[Last Name]]=$A74)*(Table2[[Event]:[Event]]="Training")),"TRN",IF(SUMPRODUCT((Table2[[Start Date]:[Start Date]]&lt;=S$5)*(Table2[[Return Date]:[Return Date]]&gt;=S$5)*(Table2[[Last Name]:[Last Name]]=$A74)*(Table2[[Event]:[Event]]="PME")),"PME",IF(SUMPRODUCT((Table2[[Start Date]:[Start Date]]&lt;=S$5)*(Table2[[Return Date]:[Return Date]]&gt;=S$5)*(Table2[[Last Name]:[Last Name]]=$A74)*(Table2[[Event]:[Event]]="Leave")),"LV","")))))))),0)</f>
        <v/>
      </c>
      <c r="T74" s="28" t="str">
        <f>IF($A74&lt;&gt;"",IF(SUMPRODUCT((Table2[[Start Date]:[Start Date]]&lt;=T$5)*(Table2[[Return Date]:[Return Date]]&gt;=T$5)*(Table2[[Last Name]:[Last Name]]=$A74)*(Table2[[Event]:[Event]]="Deployed")),"DPLY",IF(SUMPRODUCT((Table2[[Start Date]:[Start Date]]&lt;=T$5)*(Table2[[Return Date]:[Return Date]]&gt;=T$5)*(Table2[[Last Name]:[Last Name]]=$A74)*(Table2[[Event]:[Event]]="TDY")),"TDY",IF(SUMPRODUCT((Table2[[Start Date]:[Start Date]]&lt;=T$5)*(Table2[[Return Date]:[Return Date]]&gt;=T$5)*(Table2[[Last Name]:[Last Name]]=$A74)*(Table2[[Event]:[Event]]="Quarters")),"QTRS",IF(SUMPRODUCT((Table2[[Start Date]:[Start Date]]&lt;=T$5)*(Table2[[Return Date]:[Return Date]]&gt;=T$5)*(Table2[[Last Name]:[Last Name]]=$A74)*(Table2[[Event]:[Event]]="Appt")),"APPT",IF(SUMPRODUCT((Table2[[Start Date]:[Start Date]]&lt;=T$5)*(Table2[[Return Date]:[Return Date]]&gt;=T$5)*(Table2[[Last Name]:[Last Name]]=$A74)*(Table2[[Event]:[Event]]="Bay Orderly")),"BO",IF(SUMPRODUCT((Table2[[Start Date]:[Start Date]]&lt;=T$5)*(Table2[[Return Date]:[Return Date]]&gt;=T$5)*(Table2[[Last Name]:[Last Name]]=$A74)*(Table2[[Event]:[Event]]="Training")),"TRN",IF(SUMPRODUCT((Table2[[Start Date]:[Start Date]]&lt;=T$5)*(Table2[[Return Date]:[Return Date]]&gt;=T$5)*(Table2[[Last Name]:[Last Name]]=$A74)*(Table2[[Event]:[Event]]="PME")),"PME",IF(SUMPRODUCT((Table2[[Start Date]:[Start Date]]&lt;=T$5)*(Table2[[Return Date]:[Return Date]]&gt;=T$5)*(Table2[[Last Name]:[Last Name]]=$A74)*(Table2[[Event]:[Event]]="Leave")),"LV","")))))))),0)</f>
        <v/>
      </c>
      <c r="U74" s="28" t="str">
        <f>IF($A74&lt;&gt;"",IF(SUMPRODUCT((Table2[[Start Date]:[Start Date]]&lt;=U$5)*(Table2[[Return Date]:[Return Date]]&gt;=U$5)*(Table2[[Last Name]:[Last Name]]=$A74)*(Table2[[Event]:[Event]]="Deployed")),"DPLY",IF(SUMPRODUCT((Table2[[Start Date]:[Start Date]]&lt;=U$5)*(Table2[[Return Date]:[Return Date]]&gt;=U$5)*(Table2[[Last Name]:[Last Name]]=$A74)*(Table2[[Event]:[Event]]="TDY")),"TDY",IF(SUMPRODUCT((Table2[[Start Date]:[Start Date]]&lt;=U$5)*(Table2[[Return Date]:[Return Date]]&gt;=U$5)*(Table2[[Last Name]:[Last Name]]=$A74)*(Table2[[Event]:[Event]]="Quarters")),"QTRS",IF(SUMPRODUCT((Table2[[Start Date]:[Start Date]]&lt;=U$5)*(Table2[[Return Date]:[Return Date]]&gt;=U$5)*(Table2[[Last Name]:[Last Name]]=$A74)*(Table2[[Event]:[Event]]="Appt")),"APPT",IF(SUMPRODUCT((Table2[[Start Date]:[Start Date]]&lt;=U$5)*(Table2[[Return Date]:[Return Date]]&gt;=U$5)*(Table2[[Last Name]:[Last Name]]=$A74)*(Table2[[Event]:[Event]]="Bay Orderly")),"BO",IF(SUMPRODUCT((Table2[[Start Date]:[Start Date]]&lt;=U$5)*(Table2[[Return Date]:[Return Date]]&gt;=U$5)*(Table2[[Last Name]:[Last Name]]=$A74)*(Table2[[Event]:[Event]]="Training")),"TRN",IF(SUMPRODUCT((Table2[[Start Date]:[Start Date]]&lt;=U$5)*(Table2[[Return Date]:[Return Date]]&gt;=U$5)*(Table2[[Last Name]:[Last Name]]=$A74)*(Table2[[Event]:[Event]]="PME")),"PME",IF(SUMPRODUCT((Table2[[Start Date]:[Start Date]]&lt;=U$5)*(Table2[[Return Date]:[Return Date]]&gt;=U$5)*(Table2[[Last Name]:[Last Name]]=$A74)*(Table2[[Event]:[Event]]="Leave")),"LV","")))))))),0)</f>
        <v/>
      </c>
      <c r="V74" s="28" t="str">
        <f>IF($A74&lt;&gt;"",IF(SUMPRODUCT((Table2[[Start Date]:[Start Date]]&lt;=V$5)*(Table2[[Return Date]:[Return Date]]&gt;=V$5)*(Table2[[Last Name]:[Last Name]]=$A74)*(Table2[[Event]:[Event]]="Deployed")),"DPLY",IF(SUMPRODUCT((Table2[[Start Date]:[Start Date]]&lt;=V$5)*(Table2[[Return Date]:[Return Date]]&gt;=V$5)*(Table2[[Last Name]:[Last Name]]=$A74)*(Table2[[Event]:[Event]]="TDY")),"TDY",IF(SUMPRODUCT((Table2[[Start Date]:[Start Date]]&lt;=V$5)*(Table2[[Return Date]:[Return Date]]&gt;=V$5)*(Table2[[Last Name]:[Last Name]]=$A74)*(Table2[[Event]:[Event]]="Quarters")),"QTRS",IF(SUMPRODUCT((Table2[[Start Date]:[Start Date]]&lt;=V$5)*(Table2[[Return Date]:[Return Date]]&gt;=V$5)*(Table2[[Last Name]:[Last Name]]=$A74)*(Table2[[Event]:[Event]]="Appt")),"APPT",IF(SUMPRODUCT((Table2[[Start Date]:[Start Date]]&lt;=V$5)*(Table2[[Return Date]:[Return Date]]&gt;=V$5)*(Table2[[Last Name]:[Last Name]]=$A74)*(Table2[[Event]:[Event]]="Bay Orderly")),"BO",IF(SUMPRODUCT((Table2[[Start Date]:[Start Date]]&lt;=V$5)*(Table2[[Return Date]:[Return Date]]&gt;=V$5)*(Table2[[Last Name]:[Last Name]]=$A74)*(Table2[[Event]:[Event]]="Training")),"TRN",IF(SUMPRODUCT((Table2[[Start Date]:[Start Date]]&lt;=V$5)*(Table2[[Return Date]:[Return Date]]&gt;=V$5)*(Table2[[Last Name]:[Last Name]]=$A74)*(Table2[[Event]:[Event]]="PME")),"PME",IF(SUMPRODUCT((Table2[[Start Date]:[Start Date]]&lt;=V$5)*(Table2[[Return Date]:[Return Date]]&gt;=V$5)*(Table2[[Last Name]:[Last Name]]=$A74)*(Table2[[Event]:[Event]]="Leave")),"LV","")))))))),0)</f>
        <v/>
      </c>
      <c r="W74" s="28" t="str">
        <f>IF($A74&lt;&gt;"",IF(SUMPRODUCT((Table2[[Start Date]:[Start Date]]&lt;=W$5)*(Table2[[Return Date]:[Return Date]]&gt;=W$5)*(Table2[[Last Name]:[Last Name]]=$A74)*(Table2[[Event]:[Event]]="Deployed")),"DPLY",IF(SUMPRODUCT((Table2[[Start Date]:[Start Date]]&lt;=W$5)*(Table2[[Return Date]:[Return Date]]&gt;=W$5)*(Table2[[Last Name]:[Last Name]]=$A74)*(Table2[[Event]:[Event]]="TDY")),"TDY",IF(SUMPRODUCT((Table2[[Start Date]:[Start Date]]&lt;=W$5)*(Table2[[Return Date]:[Return Date]]&gt;=W$5)*(Table2[[Last Name]:[Last Name]]=$A74)*(Table2[[Event]:[Event]]="Quarters")),"QTRS",IF(SUMPRODUCT((Table2[[Start Date]:[Start Date]]&lt;=W$5)*(Table2[[Return Date]:[Return Date]]&gt;=W$5)*(Table2[[Last Name]:[Last Name]]=$A74)*(Table2[[Event]:[Event]]="Appt")),"APPT",IF(SUMPRODUCT((Table2[[Start Date]:[Start Date]]&lt;=W$5)*(Table2[[Return Date]:[Return Date]]&gt;=W$5)*(Table2[[Last Name]:[Last Name]]=$A74)*(Table2[[Event]:[Event]]="Bay Orderly")),"BO",IF(SUMPRODUCT((Table2[[Start Date]:[Start Date]]&lt;=W$5)*(Table2[[Return Date]:[Return Date]]&gt;=W$5)*(Table2[[Last Name]:[Last Name]]=$A74)*(Table2[[Event]:[Event]]="Training")),"TRN",IF(SUMPRODUCT((Table2[[Start Date]:[Start Date]]&lt;=W$5)*(Table2[[Return Date]:[Return Date]]&gt;=W$5)*(Table2[[Last Name]:[Last Name]]=$A74)*(Table2[[Event]:[Event]]="PME")),"PME",IF(SUMPRODUCT((Table2[[Start Date]:[Start Date]]&lt;=W$5)*(Table2[[Return Date]:[Return Date]]&gt;=W$5)*(Table2[[Last Name]:[Last Name]]=$A74)*(Table2[[Event]:[Event]]="Leave")),"LV","")))))))),0)</f>
        <v/>
      </c>
      <c r="X74" s="28" t="str">
        <f>IF($A74&lt;&gt;"",IF(SUMPRODUCT((Table2[[Start Date]:[Start Date]]&lt;=X$5)*(Table2[[Return Date]:[Return Date]]&gt;=X$5)*(Table2[[Last Name]:[Last Name]]=$A74)*(Table2[[Event]:[Event]]="Deployed")),"DPLY",IF(SUMPRODUCT((Table2[[Start Date]:[Start Date]]&lt;=X$5)*(Table2[[Return Date]:[Return Date]]&gt;=X$5)*(Table2[[Last Name]:[Last Name]]=$A74)*(Table2[[Event]:[Event]]="TDY")),"TDY",IF(SUMPRODUCT((Table2[[Start Date]:[Start Date]]&lt;=X$5)*(Table2[[Return Date]:[Return Date]]&gt;=X$5)*(Table2[[Last Name]:[Last Name]]=$A74)*(Table2[[Event]:[Event]]="Quarters")),"QTRS",IF(SUMPRODUCT((Table2[[Start Date]:[Start Date]]&lt;=X$5)*(Table2[[Return Date]:[Return Date]]&gt;=X$5)*(Table2[[Last Name]:[Last Name]]=$A74)*(Table2[[Event]:[Event]]="Appt")),"APPT",IF(SUMPRODUCT((Table2[[Start Date]:[Start Date]]&lt;=X$5)*(Table2[[Return Date]:[Return Date]]&gt;=X$5)*(Table2[[Last Name]:[Last Name]]=$A74)*(Table2[[Event]:[Event]]="Bay Orderly")),"BO",IF(SUMPRODUCT((Table2[[Start Date]:[Start Date]]&lt;=X$5)*(Table2[[Return Date]:[Return Date]]&gt;=X$5)*(Table2[[Last Name]:[Last Name]]=$A74)*(Table2[[Event]:[Event]]="Training")),"TRN",IF(SUMPRODUCT((Table2[[Start Date]:[Start Date]]&lt;=X$5)*(Table2[[Return Date]:[Return Date]]&gt;=X$5)*(Table2[[Last Name]:[Last Name]]=$A74)*(Table2[[Event]:[Event]]="PME")),"PME",IF(SUMPRODUCT((Table2[[Start Date]:[Start Date]]&lt;=X$5)*(Table2[[Return Date]:[Return Date]]&gt;=X$5)*(Table2[[Last Name]:[Last Name]]=$A74)*(Table2[[Event]:[Event]]="Leave")),"LV","")))))))),0)</f>
        <v/>
      </c>
      <c r="Y74" s="28" t="str">
        <f>IF($A74&lt;&gt;"",IF(SUMPRODUCT((Table2[[Start Date]:[Start Date]]&lt;=Y$5)*(Table2[[Return Date]:[Return Date]]&gt;=Y$5)*(Table2[[Last Name]:[Last Name]]=$A74)*(Table2[[Event]:[Event]]="Deployed")),"DPLY",IF(SUMPRODUCT((Table2[[Start Date]:[Start Date]]&lt;=Y$5)*(Table2[[Return Date]:[Return Date]]&gt;=Y$5)*(Table2[[Last Name]:[Last Name]]=$A74)*(Table2[[Event]:[Event]]="TDY")),"TDY",IF(SUMPRODUCT((Table2[[Start Date]:[Start Date]]&lt;=Y$5)*(Table2[[Return Date]:[Return Date]]&gt;=Y$5)*(Table2[[Last Name]:[Last Name]]=$A74)*(Table2[[Event]:[Event]]="Quarters")),"QTRS",IF(SUMPRODUCT((Table2[[Start Date]:[Start Date]]&lt;=Y$5)*(Table2[[Return Date]:[Return Date]]&gt;=Y$5)*(Table2[[Last Name]:[Last Name]]=$A74)*(Table2[[Event]:[Event]]="Appt")),"APPT",IF(SUMPRODUCT((Table2[[Start Date]:[Start Date]]&lt;=Y$5)*(Table2[[Return Date]:[Return Date]]&gt;=Y$5)*(Table2[[Last Name]:[Last Name]]=$A74)*(Table2[[Event]:[Event]]="Bay Orderly")),"BO",IF(SUMPRODUCT((Table2[[Start Date]:[Start Date]]&lt;=Y$5)*(Table2[[Return Date]:[Return Date]]&gt;=Y$5)*(Table2[[Last Name]:[Last Name]]=$A74)*(Table2[[Event]:[Event]]="Training")),"TRN",IF(SUMPRODUCT((Table2[[Start Date]:[Start Date]]&lt;=Y$5)*(Table2[[Return Date]:[Return Date]]&gt;=Y$5)*(Table2[[Last Name]:[Last Name]]=$A74)*(Table2[[Event]:[Event]]="PME")),"PME",IF(SUMPRODUCT((Table2[[Start Date]:[Start Date]]&lt;=Y$5)*(Table2[[Return Date]:[Return Date]]&gt;=Y$5)*(Table2[[Last Name]:[Last Name]]=$A74)*(Table2[[Event]:[Event]]="Leave")),"LV","")))))))),0)</f>
        <v/>
      </c>
      <c r="Z74" s="28" t="str">
        <f>IF($A74&lt;&gt;"",IF(SUMPRODUCT((Table2[[Start Date]:[Start Date]]&lt;=Z$5)*(Table2[[Return Date]:[Return Date]]&gt;=Z$5)*(Table2[[Last Name]:[Last Name]]=$A74)*(Table2[[Event]:[Event]]="Deployed")),"DPLY",IF(SUMPRODUCT((Table2[[Start Date]:[Start Date]]&lt;=Z$5)*(Table2[[Return Date]:[Return Date]]&gt;=Z$5)*(Table2[[Last Name]:[Last Name]]=$A74)*(Table2[[Event]:[Event]]="TDY")),"TDY",IF(SUMPRODUCT((Table2[[Start Date]:[Start Date]]&lt;=Z$5)*(Table2[[Return Date]:[Return Date]]&gt;=Z$5)*(Table2[[Last Name]:[Last Name]]=$A74)*(Table2[[Event]:[Event]]="Quarters")),"QTRS",IF(SUMPRODUCT((Table2[[Start Date]:[Start Date]]&lt;=Z$5)*(Table2[[Return Date]:[Return Date]]&gt;=Z$5)*(Table2[[Last Name]:[Last Name]]=$A74)*(Table2[[Event]:[Event]]="Appt")),"APPT",IF(SUMPRODUCT((Table2[[Start Date]:[Start Date]]&lt;=Z$5)*(Table2[[Return Date]:[Return Date]]&gt;=Z$5)*(Table2[[Last Name]:[Last Name]]=$A74)*(Table2[[Event]:[Event]]="Bay Orderly")),"BO",IF(SUMPRODUCT((Table2[[Start Date]:[Start Date]]&lt;=Z$5)*(Table2[[Return Date]:[Return Date]]&gt;=Z$5)*(Table2[[Last Name]:[Last Name]]=$A74)*(Table2[[Event]:[Event]]="Training")),"TRN",IF(SUMPRODUCT((Table2[[Start Date]:[Start Date]]&lt;=Z$5)*(Table2[[Return Date]:[Return Date]]&gt;=Z$5)*(Table2[[Last Name]:[Last Name]]=$A74)*(Table2[[Event]:[Event]]="PME")),"PME",IF(SUMPRODUCT((Table2[[Start Date]:[Start Date]]&lt;=Z$5)*(Table2[[Return Date]:[Return Date]]&gt;=Z$5)*(Table2[[Last Name]:[Last Name]]=$A74)*(Table2[[Event]:[Event]]="Leave")),"LV","")))))))),0)</f>
        <v/>
      </c>
      <c r="AA74" s="28" t="str">
        <f>IF($A74&lt;&gt;"",IF(SUMPRODUCT((Table2[[Start Date]:[Start Date]]&lt;=AA$5)*(Table2[[Return Date]:[Return Date]]&gt;=AA$5)*(Table2[[Last Name]:[Last Name]]=$A74)*(Table2[[Event]:[Event]]="Deployed")),"DPLY",IF(SUMPRODUCT((Table2[[Start Date]:[Start Date]]&lt;=AA$5)*(Table2[[Return Date]:[Return Date]]&gt;=AA$5)*(Table2[[Last Name]:[Last Name]]=$A74)*(Table2[[Event]:[Event]]="TDY")),"TDY",IF(SUMPRODUCT((Table2[[Start Date]:[Start Date]]&lt;=AA$5)*(Table2[[Return Date]:[Return Date]]&gt;=AA$5)*(Table2[[Last Name]:[Last Name]]=$A74)*(Table2[[Event]:[Event]]="Quarters")),"QTRS",IF(SUMPRODUCT((Table2[[Start Date]:[Start Date]]&lt;=AA$5)*(Table2[[Return Date]:[Return Date]]&gt;=AA$5)*(Table2[[Last Name]:[Last Name]]=$A74)*(Table2[[Event]:[Event]]="Appt")),"APPT",IF(SUMPRODUCT((Table2[[Start Date]:[Start Date]]&lt;=AA$5)*(Table2[[Return Date]:[Return Date]]&gt;=AA$5)*(Table2[[Last Name]:[Last Name]]=$A74)*(Table2[[Event]:[Event]]="Bay Orderly")),"BO",IF(SUMPRODUCT((Table2[[Start Date]:[Start Date]]&lt;=AA$5)*(Table2[[Return Date]:[Return Date]]&gt;=AA$5)*(Table2[[Last Name]:[Last Name]]=$A74)*(Table2[[Event]:[Event]]="Training")),"TRN",IF(SUMPRODUCT((Table2[[Start Date]:[Start Date]]&lt;=AA$5)*(Table2[[Return Date]:[Return Date]]&gt;=AA$5)*(Table2[[Last Name]:[Last Name]]=$A74)*(Table2[[Event]:[Event]]="PME")),"PME",IF(SUMPRODUCT((Table2[[Start Date]:[Start Date]]&lt;=AA$5)*(Table2[[Return Date]:[Return Date]]&gt;=AA$5)*(Table2[[Last Name]:[Last Name]]=$A74)*(Table2[[Event]:[Event]]="Leave")),"LV","")))))))),0)</f>
        <v/>
      </c>
      <c r="AB74" s="28" t="str">
        <f>IF($A74&lt;&gt;"",IF(SUMPRODUCT((Table2[[Start Date]:[Start Date]]&lt;=AB$5)*(Table2[[Return Date]:[Return Date]]&gt;=AB$5)*(Table2[[Last Name]:[Last Name]]=$A74)*(Table2[[Event]:[Event]]="Deployed")),"DPLY",IF(SUMPRODUCT((Table2[[Start Date]:[Start Date]]&lt;=AB$5)*(Table2[[Return Date]:[Return Date]]&gt;=AB$5)*(Table2[[Last Name]:[Last Name]]=$A74)*(Table2[[Event]:[Event]]="TDY")),"TDY",IF(SUMPRODUCT((Table2[[Start Date]:[Start Date]]&lt;=AB$5)*(Table2[[Return Date]:[Return Date]]&gt;=AB$5)*(Table2[[Last Name]:[Last Name]]=$A74)*(Table2[[Event]:[Event]]="Quarters")),"QTRS",IF(SUMPRODUCT((Table2[[Start Date]:[Start Date]]&lt;=AB$5)*(Table2[[Return Date]:[Return Date]]&gt;=AB$5)*(Table2[[Last Name]:[Last Name]]=$A74)*(Table2[[Event]:[Event]]="Appt")),"APPT",IF(SUMPRODUCT((Table2[[Start Date]:[Start Date]]&lt;=AB$5)*(Table2[[Return Date]:[Return Date]]&gt;=AB$5)*(Table2[[Last Name]:[Last Name]]=$A74)*(Table2[[Event]:[Event]]="Bay Orderly")),"BO",IF(SUMPRODUCT((Table2[[Start Date]:[Start Date]]&lt;=AB$5)*(Table2[[Return Date]:[Return Date]]&gt;=AB$5)*(Table2[[Last Name]:[Last Name]]=$A74)*(Table2[[Event]:[Event]]="Training")),"TRN",IF(SUMPRODUCT((Table2[[Start Date]:[Start Date]]&lt;=AB$5)*(Table2[[Return Date]:[Return Date]]&gt;=AB$5)*(Table2[[Last Name]:[Last Name]]=$A74)*(Table2[[Event]:[Event]]="PME")),"PME",IF(SUMPRODUCT((Table2[[Start Date]:[Start Date]]&lt;=AB$5)*(Table2[[Return Date]:[Return Date]]&gt;=AB$5)*(Table2[[Last Name]:[Last Name]]=$A74)*(Table2[[Event]:[Event]]="Leave")),"LV","")))))))),0)</f>
        <v/>
      </c>
      <c r="AC74" s="28" t="str">
        <f>IF($A74&lt;&gt;"",IF(SUMPRODUCT((Table2[[Start Date]:[Start Date]]&lt;=AC$5)*(Table2[[Return Date]:[Return Date]]&gt;=AC$5)*(Table2[[Last Name]:[Last Name]]=$A74)*(Table2[[Event]:[Event]]="Deployed")),"DPLY",IF(SUMPRODUCT((Table2[[Start Date]:[Start Date]]&lt;=AC$5)*(Table2[[Return Date]:[Return Date]]&gt;=AC$5)*(Table2[[Last Name]:[Last Name]]=$A74)*(Table2[[Event]:[Event]]="TDY")),"TDY",IF(SUMPRODUCT((Table2[[Start Date]:[Start Date]]&lt;=AC$5)*(Table2[[Return Date]:[Return Date]]&gt;=AC$5)*(Table2[[Last Name]:[Last Name]]=$A74)*(Table2[[Event]:[Event]]="Quarters")),"QTRS",IF(SUMPRODUCT((Table2[[Start Date]:[Start Date]]&lt;=AC$5)*(Table2[[Return Date]:[Return Date]]&gt;=AC$5)*(Table2[[Last Name]:[Last Name]]=$A74)*(Table2[[Event]:[Event]]="Appt")),"APPT",IF(SUMPRODUCT((Table2[[Start Date]:[Start Date]]&lt;=AC$5)*(Table2[[Return Date]:[Return Date]]&gt;=AC$5)*(Table2[[Last Name]:[Last Name]]=$A74)*(Table2[[Event]:[Event]]="Bay Orderly")),"BO",IF(SUMPRODUCT((Table2[[Start Date]:[Start Date]]&lt;=AC$5)*(Table2[[Return Date]:[Return Date]]&gt;=AC$5)*(Table2[[Last Name]:[Last Name]]=$A74)*(Table2[[Event]:[Event]]="Training")),"TRN",IF(SUMPRODUCT((Table2[[Start Date]:[Start Date]]&lt;=AC$5)*(Table2[[Return Date]:[Return Date]]&gt;=AC$5)*(Table2[[Last Name]:[Last Name]]=$A74)*(Table2[[Event]:[Event]]="PME")),"PME",IF(SUMPRODUCT((Table2[[Start Date]:[Start Date]]&lt;=AC$5)*(Table2[[Return Date]:[Return Date]]&gt;=AC$5)*(Table2[[Last Name]:[Last Name]]=$A74)*(Table2[[Event]:[Event]]="Leave")),"LV","")))))))),0)</f>
        <v/>
      </c>
      <c r="AD74" s="28" t="str">
        <f>IF($A74&lt;&gt;"",IF(SUMPRODUCT((Table2[[Start Date]:[Start Date]]&lt;=AD$5)*(Table2[[Return Date]:[Return Date]]&gt;=AD$5)*(Table2[[Last Name]:[Last Name]]=$A74)*(Table2[[Event]:[Event]]="Deployed")),"DPLY",IF(SUMPRODUCT((Table2[[Start Date]:[Start Date]]&lt;=AD$5)*(Table2[[Return Date]:[Return Date]]&gt;=AD$5)*(Table2[[Last Name]:[Last Name]]=$A74)*(Table2[[Event]:[Event]]="TDY")),"TDY",IF(SUMPRODUCT((Table2[[Start Date]:[Start Date]]&lt;=AD$5)*(Table2[[Return Date]:[Return Date]]&gt;=AD$5)*(Table2[[Last Name]:[Last Name]]=$A74)*(Table2[[Event]:[Event]]="Quarters")),"QTRS",IF(SUMPRODUCT((Table2[[Start Date]:[Start Date]]&lt;=AD$5)*(Table2[[Return Date]:[Return Date]]&gt;=AD$5)*(Table2[[Last Name]:[Last Name]]=$A74)*(Table2[[Event]:[Event]]="Appt")),"APPT",IF(SUMPRODUCT((Table2[[Start Date]:[Start Date]]&lt;=AD$5)*(Table2[[Return Date]:[Return Date]]&gt;=AD$5)*(Table2[[Last Name]:[Last Name]]=$A74)*(Table2[[Event]:[Event]]="Bay Orderly")),"BO",IF(SUMPRODUCT((Table2[[Start Date]:[Start Date]]&lt;=AD$5)*(Table2[[Return Date]:[Return Date]]&gt;=AD$5)*(Table2[[Last Name]:[Last Name]]=$A74)*(Table2[[Event]:[Event]]="Training")),"TRN",IF(SUMPRODUCT((Table2[[Start Date]:[Start Date]]&lt;=AD$5)*(Table2[[Return Date]:[Return Date]]&gt;=AD$5)*(Table2[[Last Name]:[Last Name]]=$A74)*(Table2[[Event]:[Event]]="PME")),"PME",IF(SUMPRODUCT((Table2[[Start Date]:[Start Date]]&lt;=AD$5)*(Table2[[Return Date]:[Return Date]]&gt;=AD$5)*(Table2[[Last Name]:[Last Name]]=$A74)*(Table2[[Event]:[Event]]="Leave")),"LV","")))))))),0)</f>
        <v/>
      </c>
      <c r="AE74" s="28" t="str">
        <f>IF($A74&lt;&gt;"",IF(SUMPRODUCT((Table2[[Start Date]:[Start Date]]&lt;=AE$5)*(Table2[[Return Date]:[Return Date]]&gt;=AE$5)*(Table2[[Last Name]:[Last Name]]=$A74)*(Table2[[Event]:[Event]]="Deployed")),"DPLY",IF(SUMPRODUCT((Table2[[Start Date]:[Start Date]]&lt;=AE$5)*(Table2[[Return Date]:[Return Date]]&gt;=AE$5)*(Table2[[Last Name]:[Last Name]]=$A74)*(Table2[[Event]:[Event]]="TDY")),"TDY",IF(SUMPRODUCT((Table2[[Start Date]:[Start Date]]&lt;=AE$5)*(Table2[[Return Date]:[Return Date]]&gt;=AE$5)*(Table2[[Last Name]:[Last Name]]=$A74)*(Table2[[Event]:[Event]]="Quarters")),"QTRS",IF(SUMPRODUCT((Table2[[Start Date]:[Start Date]]&lt;=AE$5)*(Table2[[Return Date]:[Return Date]]&gt;=AE$5)*(Table2[[Last Name]:[Last Name]]=$A74)*(Table2[[Event]:[Event]]="Appt")),"APPT",IF(SUMPRODUCT((Table2[[Start Date]:[Start Date]]&lt;=AE$5)*(Table2[[Return Date]:[Return Date]]&gt;=AE$5)*(Table2[[Last Name]:[Last Name]]=$A74)*(Table2[[Event]:[Event]]="Bay Orderly")),"BO",IF(SUMPRODUCT((Table2[[Start Date]:[Start Date]]&lt;=AE$5)*(Table2[[Return Date]:[Return Date]]&gt;=AE$5)*(Table2[[Last Name]:[Last Name]]=$A74)*(Table2[[Event]:[Event]]="Training")),"TRN",IF(SUMPRODUCT((Table2[[Start Date]:[Start Date]]&lt;=AE$5)*(Table2[[Return Date]:[Return Date]]&gt;=AE$5)*(Table2[[Last Name]:[Last Name]]=$A74)*(Table2[[Event]:[Event]]="PME")),"PME",IF(SUMPRODUCT((Table2[[Start Date]:[Start Date]]&lt;=AE$5)*(Table2[[Return Date]:[Return Date]]&gt;=AE$5)*(Table2[[Last Name]:[Last Name]]=$A74)*(Table2[[Event]:[Event]]="Leave")),"LV","")))))))),0)</f>
        <v/>
      </c>
      <c r="AF74" s="28" t="str">
        <f>IF($A74&lt;&gt;"",IF(SUMPRODUCT((Table2[[Start Date]:[Start Date]]&lt;=AF$5)*(Table2[[Return Date]:[Return Date]]&gt;=AF$5)*(Table2[[Last Name]:[Last Name]]=$A74)*(Table2[[Event]:[Event]]="Deployed")),"DPLY",IF(SUMPRODUCT((Table2[[Start Date]:[Start Date]]&lt;=AF$5)*(Table2[[Return Date]:[Return Date]]&gt;=AF$5)*(Table2[[Last Name]:[Last Name]]=$A74)*(Table2[[Event]:[Event]]="TDY")),"TDY",IF(SUMPRODUCT((Table2[[Start Date]:[Start Date]]&lt;=AF$5)*(Table2[[Return Date]:[Return Date]]&gt;=AF$5)*(Table2[[Last Name]:[Last Name]]=$A74)*(Table2[[Event]:[Event]]="Quarters")),"QTRS",IF(SUMPRODUCT((Table2[[Start Date]:[Start Date]]&lt;=AF$5)*(Table2[[Return Date]:[Return Date]]&gt;=AF$5)*(Table2[[Last Name]:[Last Name]]=$A74)*(Table2[[Event]:[Event]]="Appt")),"APPT",IF(SUMPRODUCT((Table2[[Start Date]:[Start Date]]&lt;=AF$5)*(Table2[[Return Date]:[Return Date]]&gt;=AF$5)*(Table2[[Last Name]:[Last Name]]=$A74)*(Table2[[Event]:[Event]]="Bay Orderly")),"BO",IF(SUMPRODUCT((Table2[[Start Date]:[Start Date]]&lt;=AF$5)*(Table2[[Return Date]:[Return Date]]&gt;=AF$5)*(Table2[[Last Name]:[Last Name]]=$A74)*(Table2[[Event]:[Event]]="Training")),"TRN",IF(SUMPRODUCT((Table2[[Start Date]:[Start Date]]&lt;=AF$5)*(Table2[[Return Date]:[Return Date]]&gt;=AF$5)*(Table2[[Last Name]:[Last Name]]=$A74)*(Table2[[Event]:[Event]]="PME")),"PME",IF(SUMPRODUCT((Table2[[Start Date]:[Start Date]]&lt;=AF$5)*(Table2[[Return Date]:[Return Date]]&gt;=AF$5)*(Table2[[Last Name]:[Last Name]]=$A74)*(Table2[[Event]:[Event]]="Leave")),"LV","")))))))),0)</f>
        <v/>
      </c>
      <c r="AG74" s="28" t="str">
        <f>IF($A74&lt;&gt;"",IF(SUMPRODUCT((Table2[[Start Date]:[Start Date]]&lt;=AG$5)*(Table2[[Return Date]:[Return Date]]&gt;=AG$5)*(Table2[[Last Name]:[Last Name]]=$A74)*(Table2[[Event]:[Event]]="Deployed")),"DPLY",IF(SUMPRODUCT((Table2[[Start Date]:[Start Date]]&lt;=AG$5)*(Table2[[Return Date]:[Return Date]]&gt;=AG$5)*(Table2[[Last Name]:[Last Name]]=$A74)*(Table2[[Event]:[Event]]="TDY")),"TDY",IF(SUMPRODUCT((Table2[[Start Date]:[Start Date]]&lt;=AG$5)*(Table2[[Return Date]:[Return Date]]&gt;=AG$5)*(Table2[[Last Name]:[Last Name]]=$A74)*(Table2[[Event]:[Event]]="Quarters")),"QTRS",IF(SUMPRODUCT((Table2[[Start Date]:[Start Date]]&lt;=AG$5)*(Table2[[Return Date]:[Return Date]]&gt;=AG$5)*(Table2[[Last Name]:[Last Name]]=$A74)*(Table2[[Event]:[Event]]="Appt")),"APPT",IF(SUMPRODUCT((Table2[[Start Date]:[Start Date]]&lt;=AG$5)*(Table2[[Return Date]:[Return Date]]&gt;=AG$5)*(Table2[[Last Name]:[Last Name]]=$A74)*(Table2[[Event]:[Event]]="Bay Orderly")),"BO",IF(SUMPRODUCT((Table2[[Start Date]:[Start Date]]&lt;=AG$5)*(Table2[[Return Date]:[Return Date]]&gt;=AG$5)*(Table2[[Last Name]:[Last Name]]=$A74)*(Table2[[Event]:[Event]]="Training")),"TRN",IF(SUMPRODUCT((Table2[[Start Date]:[Start Date]]&lt;=AG$5)*(Table2[[Return Date]:[Return Date]]&gt;=AG$5)*(Table2[[Last Name]:[Last Name]]=$A74)*(Table2[[Event]:[Event]]="PME")),"PME",IF(SUMPRODUCT((Table2[[Start Date]:[Start Date]]&lt;=AG$5)*(Table2[[Return Date]:[Return Date]]&gt;=AG$5)*(Table2[[Last Name]:[Last Name]]=$A74)*(Table2[[Event]:[Event]]="Leave")),"LV","")))))))),0)</f>
        <v/>
      </c>
      <c r="AH74" s="28" t="str">
        <f>IF($A74&lt;&gt;"",IF(SUMPRODUCT((Table2[[Start Date]:[Start Date]]&lt;=AH$5)*(Table2[[Return Date]:[Return Date]]&gt;=AH$5)*(Table2[[Last Name]:[Last Name]]=$A74)*(Table2[[Event]:[Event]]="Deployed")),"DPLY",IF(SUMPRODUCT((Table2[[Start Date]:[Start Date]]&lt;=AH$5)*(Table2[[Return Date]:[Return Date]]&gt;=AH$5)*(Table2[[Last Name]:[Last Name]]=$A74)*(Table2[[Event]:[Event]]="TDY")),"TDY",IF(SUMPRODUCT((Table2[[Start Date]:[Start Date]]&lt;=AH$5)*(Table2[[Return Date]:[Return Date]]&gt;=AH$5)*(Table2[[Last Name]:[Last Name]]=$A74)*(Table2[[Event]:[Event]]="Quarters")),"QTRS",IF(SUMPRODUCT((Table2[[Start Date]:[Start Date]]&lt;=AH$5)*(Table2[[Return Date]:[Return Date]]&gt;=AH$5)*(Table2[[Last Name]:[Last Name]]=$A74)*(Table2[[Event]:[Event]]="Appt")),"APPT",IF(SUMPRODUCT((Table2[[Start Date]:[Start Date]]&lt;=AH$5)*(Table2[[Return Date]:[Return Date]]&gt;=AH$5)*(Table2[[Last Name]:[Last Name]]=$A74)*(Table2[[Event]:[Event]]="Bay Orderly")),"BO",IF(SUMPRODUCT((Table2[[Start Date]:[Start Date]]&lt;=AH$5)*(Table2[[Return Date]:[Return Date]]&gt;=AH$5)*(Table2[[Last Name]:[Last Name]]=$A74)*(Table2[[Event]:[Event]]="Training")),"TRN",IF(SUMPRODUCT((Table2[[Start Date]:[Start Date]]&lt;=AH$5)*(Table2[[Return Date]:[Return Date]]&gt;=AH$5)*(Table2[[Last Name]:[Last Name]]=$A74)*(Table2[[Event]:[Event]]="PME")),"PME",IF(SUMPRODUCT((Table2[[Start Date]:[Start Date]]&lt;=AH$5)*(Table2[[Return Date]:[Return Date]]&gt;=AH$5)*(Table2[[Last Name]:[Last Name]]=$A74)*(Table2[[Event]:[Event]]="Leave")),"LV","")))))))),0)</f>
        <v/>
      </c>
      <c r="AI74" s="61" t="str">
        <f>IF($A74&lt;&gt;"",IF(SUMPRODUCT((Table2[[Start Date]:[Start Date]]&lt;=AI$5)*(Table2[[Return Date]:[Return Date]]&gt;=AI$5)*(Table2[[Last Name]:[Last Name]]=$A74)*(Table2[[Event]:[Event]]="Deployed")),"DPLY",IF(SUMPRODUCT((Table2[[Start Date]:[Start Date]]&lt;=AI$5)*(Table2[[Return Date]:[Return Date]]&gt;=AI$5)*(Table2[[Last Name]:[Last Name]]=$A74)*(Table2[[Event]:[Event]]="TDY")),"TDY",IF(SUMPRODUCT((Table2[[Start Date]:[Start Date]]&lt;=AI$5)*(Table2[[Return Date]:[Return Date]]&gt;=AI$5)*(Table2[[Last Name]:[Last Name]]=$A74)*(Table2[[Event]:[Event]]="Quarters")),"QTRS",IF(SUMPRODUCT((Table2[[Start Date]:[Start Date]]&lt;=AI$5)*(Table2[[Return Date]:[Return Date]]&gt;=AI$5)*(Table2[[Last Name]:[Last Name]]=$A74)*(Table2[[Event]:[Event]]="Appt")),"APPT",IF(SUMPRODUCT((Table2[[Start Date]:[Start Date]]&lt;=AI$5)*(Table2[[Return Date]:[Return Date]]&gt;=AI$5)*(Table2[[Last Name]:[Last Name]]=$A74)*(Table2[[Event]:[Event]]="Bay Orderly")),"BO",IF(SUMPRODUCT((Table2[[Start Date]:[Start Date]]&lt;=AI$5)*(Table2[[Return Date]:[Return Date]]&gt;=AI$5)*(Table2[[Last Name]:[Last Name]]=$A74)*(Table2[[Event]:[Event]]="Training")),"TRN",IF(SUMPRODUCT((Table2[[Start Date]:[Start Date]]&lt;=AI$5)*(Table2[[Return Date]:[Return Date]]&gt;=AI$5)*(Table2[[Last Name]:[Last Name]]=$A74)*(Table2[[Event]:[Event]]="PME")),"PME",IF(SUMPRODUCT((Table2[[Start Date]:[Start Date]]&lt;=AI$5)*(Table2[[Return Date]:[Return Date]]&gt;=AI$5)*(Table2[[Last Name]:[Last Name]]=$A74)*(Table2[[Event]:[Event]]="Leave")),"LV","")))))))),0)</f>
        <v/>
      </c>
    </row>
    <row r="75" spans="1:35" x14ac:dyDescent="0.25">
      <c r="A75" s="78" t="s">
        <v>62</v>
      </c>
      <c r="B75" s="75" t="str">
        <f>IFERROR(INDEX(Table3[Rank],MATCH('Flight Schedule'!A75,Names,0)),"")</f>
        <v>A1C</v>
      </c>
      <c r="C75" s="76">
        <f>_xlfn.IFNA(INDEX(Table3[Skill Level],MATCH($A75,Table3[Last Name],0)),"")</f>
        <v>5</v>
      </c>
      <c r="D75" s="77">
        <f>_xlfn.IFNA(INDEX(Table3[Deros],MATCH('Flight Schedule'!$A75,Table3[Last Name],0)),"")</f>
        <v>44865</v>
      </c>
      <c r="E75" s="28" t="str">
        <f>IF($A75&lt;&gt;"",IF(SUMPRODUCT((Table2[[Start Date]:[Start Date]]&lt;=E$5)*(Table2[[Return Date]:[Return Date]]&gt;=E$5)*(Table2[[Last Name]:[Last Name]]=$A75)*(Table2[[Event]:[Event]]="Deployed")),"DPLY",IF(SUMPRODUCT((Table2[[Start Date]:[Start Date]]&lt;=E$5)*(Table2[[Return Date]:[Return Date]]&gt;=E$5)*(Table2[[Last Name]:[Last Name]]=$A75)*(Table2[[Event]:[Event]]="TDY")),"TDY",IF(SUMPRODUCT((Table2[[Start Date]:[Start Date]]&lt;=E$5)*(Table2[[Return Date]:[Return Date]]&gt;=E$5)*(Table2[[Last Name]:[Last Name]]=$A75)*(Table2[[Event]:[Event]]="Quarters")),"QTRS",IF(SUMPRODUCT((Table2[[Start Date]:[Start Date]]&lt;=E$5)*(Table2[[Return Date]:[Return Date]]&gt;=E$5)*(Table2[[Last Name]:[Last Name]]=$A75)*(Table2[[Event]:[Event]]="Appt")),"APPT",IF(SUMPRODUCT((Table2[[Start Date]:[Start Date]]&lt;=E$5)*(Table2[[Return Date]:[Return Date]]&gt;=E$5)*(Table2[[Last Name]:[Last Name]]=$A75)*(Table2[[Event]:[Event]]="Bay Orderly")),"BO",IF(SUMPRODUCT((Table2[[Start Date]:[Start Date]]&lt;=E$5)*(Table2[[Return Date]:[Return Date]]&gt;=E$5)*(Table2[[Last Name]:[Last Name]]=$A75)*(Table2[[Event]:[Event]]="Training")),"TRN",IF(SUMPRODUCT((Table2[[Start Date]:[Start Date]]&lt;=E$5)*(Table2[[Return Date]:[Return Date]]&gt;=E$5)*(Table2[[Last Name]:[Last Name]]=$A75)*(Table2[[Event]:[Event]]="PME")),"PME",IF(SUMPRODUCT((Table2[[Start Date]:[Start Date]]&lt;=E$5)*(Table2[[Return Date]:[Return Date]]&gt;=E$5)*(Table2[[Last Name]:[Last Name]]=$A75)*(Table2[[Event]:[Event]]="Leave")),"LV","")))))))),0)</f>
        <v/>
      </c>
      <c r="F75" s="28" t="str">
        <f>IF($A75&lt;&gt;"",IF(SUMPRODUCT((Table2[[Start Date]:[Start Date]]&lt;=F$5)*(Table2[[Return Date]:[Return Date]]&gt;=F$5)*(Table2[[Last Name]:[Last Name]]=$A75)*(Table2[[Event]:[Event]]="Deployed")),"DPLY",IF(SUMPRODUCT((Table2[[Start Date]:[Start Date]]&lt;=F$5)*(Table2[[Return Date]:[Return Date]]&gt;=F$5)*(Table2[[Last Name]:[Last Name]]=$A75)*(Table2[[Event]:[Event]]="TDY")),"TDY",IF(SUMPRODUCT((Table2[[Start Date]:[Start Date]]&lt;=F$5)*(Table2[[Return Date]:[Return Date]]&gt;=F$5)*(Table2[[Last Name]:[Last Name]]=$A75)*(Table2[[Event]:[Event]]="Quarters")),"QTRS",IF(SUMPRODUCT((Table2[[Start Date]:[Start Date]]&lt;=F$5)*(Table2[[Return Date]:[Return Date]]&gt;=F$5)*(Table2[[Last Name]:[Last Name]]=$A75)*(Table2[[Event]:[Event]]="Appt")),"APPT",IF(SUMPRODUCT((Table2[[Start Date]:[Start Date]]&lt;=F$5)*(Table2[[Return Date]:[Return Date]]&gt;=F$5)*(Table2[[Last Name]:[Last Name]]=$A75)*(Table2[[Event]:[Event]]="Bay Orderly")),"BO",IF(SUMPRODUCT((Table2[[Start Date]:[Start Date]]&lt;=F$5)*(Table2[[Return Date]:[Return Date]]&gt;=F$5)*(Table2[[Last Name]:[Last Name]]=$A75)*(Table2[[Event]:[Event]]="Training")),"TRN",IF(SUMPRODUCT((Table2[[Start Date]:[Start Date]]&lt;=F$5)*(Table2[[Return Date]:[Return Date]]&gt;=F$5)*(Table2[[Last Name]:[Last Name]]=$A75)*(Table2[[Event]:[Event]]="PME")),"PME",IF(SUMPRODUCT((Table2[[Start Date]:[Start Date]]&lt;=F$5)*(Table2[[Return Date]:[Return Date]]&gt;=F$5)*(Table2[[Last Name]:[Last Name]]=$A75)*(Table2[[Event]:[Event]]="Leave")),"LV","")))))))),0)</f>
        <v/>
      </c>
      <c r="G75" s="28" t="str">
        <f>IF($A75&lt;&gt;"",IF(SUMPRODUCT((Table2[[Start Date]:[Start Date]]&lt;=G$5)*(Table2[[Return Date]:[Return Date]]&gt;=G$5)*(Table2[[Last Name]:[Last Name]]=$A75)*(Table2[[Event]:[Event]]="Deployed")),"DPLY",IF(SUMPRODUCT((Table2[[Start Date]:[Start Date]]&lt;=G$5)*(Table2[[Return Date]:[Return Date]]&gt;=G$5)*(Table2[[Last Name]:[Last Name]]=$A75)*(Table2[[Event]:[Event]]="TDY")),"TDY",IF(SUMPRODUCT((Table2[[Start Date]:[Start Date]]&lt;=G$5)*(Table2[[Return Date]:[Return Date]]&gt;=G$5)*(Table2[[Last Name]:[Last Name]]=$A75)*(Table2[[Event]:[Event]]="Quarters")),"QTRS",IF(SUMPRODUCT((Table2[[Start Date]:[Start Date]]&lt;=G$5)*(Table2[[Return Date]:[Return Date]]&gt;=G$5)*(Table2[[Last Name]:[Last Name]]=$A75)*(Table2[[Event]:[Event]]="Appt")),"APPT",IF(SUMPRODUCT((Table2[[Start Date]:[Start Date]]&lt;=G$5)*(Table2[[Return Date]:[Return Date]]&gt;=G$5)*(Table2[[Last Name]:[Last Name]]=$A75)*(Table2[[Event]:[Event]]="Bay Orderly")),"BO",IF(SUMPRODUCT((Table2[[Start Date]:[Start Date]]&lt;=G$5)*(Table2[[Return Date]:[Return Date]]&gt;=G$5)*(Table2[[Last Name]:[Last Name]]=$A75)*(Table2[[Event]:[Event]]="Training")),"TRN",IF(SUMPRODUCT((Table2[[Start Date]:[Start Date]]&lt;=G$5)*(Table2[[Return Date]:[Return Date]]&gt;=G$5)*(Table2[[Last Name]:[Last Name]]=$A75)*(Table2[[Event]:[Event]]="PME")),"PME",IF(SUMPRODUCT((Table2[[Start Date]:[Start Date]]&lt;=G$5)*(Table2[[Return Date]:[Return Date]]&gt;=G$5)*(Table2[[Last Name]:[Last Name]]=$A75)*(Table2[[Event]:[Event]]="Leave")),"LV","")))))))),0)</f>
        <v/>
      </c>
      <c r="H75" s="28" t="str">
        <f>IF($A75&lt;&gt;"",IF(SUMPRODUCT((Table2[[Start Date]:[Start Date]]&lt;=H$5)*(Table2[[Return Date]:[Return Date]]&gt;=H$5)*(Table2[[Last Name]:[Last Name]]=$A75)*(Table2[[Event]:[Event]]="Deployed")),"DPLY",IF(SUMPRODUCT((Table2[[Start Date]:[Start Date]]&lt;=H$5)*(Table2[[Return Date]:[Return Date]]&gt;=H$5)*(Table2[[Last Name]:[Last Name]]=$A75)*(Table2[[Event]:[Event]]="TDY")),"TDY",IF(SUMPRODUCT((Table2[[Start Date]:[Start Date]]&lt;=H$5)*(Table2[[Return Date]:[Return Date]]&gt;=H$5)*(Table2[[Last Name]:[Last Name]]=$A75)*(Table2[[Event]:[Event]]="Quarters")),"QTRS",IF(SUMPRODUCT((Table2[[Start Date]:[Start Date]]&lt;=H$5)*(Table2[[Return Date]:[Return Date]]&gt;=H$5)*(Table2[[Last Name]:[Last Name]]=$A75)*(Table2[[Event]:[Event]]="Appt")),"APPT",IF(SUMPRODUCT((Table2[[Start Date]:[Start Date]]&lt;=H$5)*(Table2[[Return Date]:[Return Date]]&gt;=H$5)*(Table2[[Last Name]:[Last Name]]=$A75)*(Table2[[Event]:[Event]]="Bay Orderly")),"BO",IF(SUMPRODUCT((Table2[[Start Date]:[Start Date]]&lt;=H$5)*(Table2[[Return Date]:[Return Date]]&gt;=H$5)*(Table2[[Last Name]:[Last Name]]=$A75)*(Table2[[Event]:[Event]]="Training")),"TRN",IF(SUMPRODUCT((Table2[[Start Date]:[Start Date]]&lt;=H$5)*(Table2[[Return Date]:[Return Date]]&gt;=H$5)*(Table2[[Last Name]:[Last Name]]=$A75)*(Table2[[Event]:[Event]]="PME")),"PME",IF(SUMPRODUCT((Table2[[Start Date]:[Start Date]]&lt;=H$5)*(Table2[[Return Date]:[Return Date]]&gt;=H$5)*(Table2[[Last Name]:[Last Name]]=$A75)*(Table2[[Event]:[Event]]="Leave")),"LV","")))))))),0)</f>
        <v/>
      </c>
      <c r="I75" s="28" t="str">
        <f>IF($A75&lt;&gt;"",IF(SUMPRODUCT((Table2[[Start Date]:[Start Date]]&lt;=I$5)*(Table2[[Return Date]:[Return Date]]&gt;=I$5)*(Table2[[Last Name]:[Last Name]]=$A75)*(Table2[[Event]:[Event]]="Deployed")),"DPLY",IF(SUMPRODUCT((Table2[[Start Date]:[Start Date]]&lt;=I$5)*(Table2[[Return Date]:[Return Date]]&gt;=I$5)*(Table2[[Last Name]:[Last Name]]=$A75)*(Table2[[Event]:[Event]]="TDY")),"TDY",IF(SUMPRODUCT((Table2[[Start Date]:[Start Date]]&lt;=I$5)*(Table2[[Return Date]:[Return Date]]&gt;=I$5)*(Table2[[Last Name]:[Last Name]]=$A75)*(Table2[[Event]:[Event]]="Quarters")),"QTRS",IF(SUMPRODUCT((Table2[[Start Date]:[Start Date]]&lt;=I$5)*(Table2[[Return Date]:[Return Date]]&gt;=I$5)*(Table2[[Last Name]:[Last Name]]=$A75)*(Table2[[Event]:[Event]]="Appt")),"APPT",IF(SUMPRODUCT((Table2[[Start Date]:[Start Date]]&lt;=I$5)*(Table2[[Return Date]:[Return Date]]&gt;=I$5)*(Table2[[Last Name]:[Last Name]]=$A75)*(Table2[[Event]:[Event]]="Bay Orderly")),"BO",IF(SUMPRODUCT((Table2[[Start Date]:[Start Date]]&lt;=I$5)*(Table2[[Return Date]:[Return Date]]&gt;=I$5)*(Table2[[Last Name]:[Last Name]]=$A75)*(Table2[[Event]:[Event]]="Training")),"TRN",IF(SUMPRODUCT((Table2[[Start Date]:[Start Date]]&lt;=I$5)*(Table2[[Return Date]:[Return Date]]&gt;=I$5)*(Table2[[Last Name]:[Last Name]]=$A75)*(Table2[[Event]:[Event]]="PME")),"PME",IF(SUMPRODUCT((Table2[[Start Date]:[Start Date]]&lt;=I$5)*(Table2[[Return Date]:[Return Date]]&gt;=I$5)*(Table2[[Last Name]:[Last Name]]=$A75)*(Table2[[Event]:[Event]]="Leave")),"LV","")))))))),0)</f>
        <v/>
      </c>
      <c r="J75" s="28" t="str">
        <f>IF($A75&lt;&gt;"",IF(SUMPRODUCT((Table2[[Start Date]:[Start Date]]&lt;=J$5)*(Table2[[Return Date]:[Return Date]]&gt;=J$5)*(Table2[[Last Name]:[Last Name]]=$A75)*(Table2[[Event]:[Event]]="Deployed")),"DPLY",IF(SUMPRODUCT((Table2[[Start Date]:[Start Date]]&lt;=J$5)*(Table2[[Return Date]:[Return Date]]&gt;=J$5)*(Table2[[Last Name]:[Last Name]]=$A75)*(Table2[[Event]:[Event]]="TDY")),"TDY",IF(SUMPRODUCT((Table2[[Start Date]:[Start Date]]&lt;=J$5)*(Table2[[Return Date]:[Return Date]]&gt;=J$5)*(Table2[[Last Name]:[Last Name]]=$A75)*(Table2[[Event]:[Event]]="Quarters")),"QTRS",IF(SUMPRODUCT((Table2[[Start Date]:[Start Date]]&lt;=J$5)*(Table2[[Return Date]:[Return Date]]&gt;=J$5)*(Table2[[Last Name]:[Last Name]]=$A75)*(Table2[[Event]:[Event]]="Appt")),"APPT",IF(SUMPRODUCT((Table2[[Start Date]:[Start Date]]&lt;=J$5)*(Table2[[Return Date]:[Return Date]]&gt;=J$5)*(Table2[[Last Name]:[Last Name]]=$A75)*(Table2[[Event]:[Event]]="Bay Orderly")),"BO",IF(SUMPRODUCT((Table2[[Start Date]:[Start Date]]&lt;=J$5)*(Table2[[Return Date]:[Return Date]]&gt;=J$5)*(Table2[[Last Name]:[Last Name]]=$A75)*(Table2[[Event]:[Event]]="Training")),"TRN",IF(SUMPRODUCT((Table2[[Start Date]:[Start Date]]&lt;=J$5)*(Table2[[Return Date]:[Return Date]]&gt;=J$5)*(Table2[[Last Name]:[Last Name]]=$A75)*(Table2[[Event]:[Event]]="PME")),"PME",IF(SUMPRODUCT((Table2[[Start Date]:[Start Date]]&lt;=J$5)*(Table2[[Return Date]:[Return Date]]&gt;=J$5)*(Table2[[Last Name]:[Last Name]]=$A75)*(Table2[[Event]:[Event]]="Leave")),"LV","")))))))),0)</f>
        <v/>
      </c>
      <c r="K75" s="28" t="str">
        <f>IF($A75&lt;&gt;"",IF(SUMPRODUCT((Table2[[Start Date]:[Start Date]]&lt;=K$5)*(Table2[[Return Date]:[Return Date]]&gt;=K$5)*(Table2[[Last Name]:[Last Name]]=$A75)*(Table2[[Event]:[Event]]="Deployed")),"DPLY",IF(SUMPRODUCT((Table2[[Start Date]:[Start Date]]&lt;=K$5)*(Table2[[Return Date]:[Return Date]]&gt;=K$5)*(Table2[[Last Name]:[Last Name]]=$A75)*(Table2[[Event]:[Event]]="TDY")),"TDY",IF(SUMPRODUCT((Table2[[Start Date]:[Start Date]]&lt;=K$5)*(Table2[[Return Date]:[Return Date]]&gt;=K$5)*(Table2[[Last Name]:[Last Name]]=$A75)*(Table2[[Event]:[Event]]="Quarters")),"QTRS",IF(SUMPRODUCT((Table2[[Start Date]:[Start Date]]&lt;=K$5)*(Table2[[Return Date]:[Return Date]]&gt;=K$5)*(Table2[[Last Name]:[Last Name]]=$A75)*(Table2[[Event]:[Event]]="Appt")),"APPT",IF(SUMPRODUCT((Table2[[Start Date]:[Start Date]]&lt;=K$5)*(Table2[[Return Date]:[Return Date]]&gt;=K$5)*(Table2[[Last Name]:[Last Name]]=$A75)*(Table2[[Event]:[Event]]="Bay Orderly")),"BO",IF(SUMPRODUCT((Table2[[Start Date]:[Start Date]]&lt;=K$5)*(Table2[[Return Date]:[Return Date]]&gt;=K$5)*(Table2[[Last Name]:[Last Name]]=$A75)*(Table2[[Event]:[Event]]="Training")),"TRN",IF(SUMPRODUCT((Table2[[Start Date]:[Start Date]]&lt;=K$5)*(Table2[[Return Date]:[Return Date]]&gt;=K$5)*(Table2[[Last Name]:[Last Name]]=$A75)*(Table2[[Event]:[Event]]="PME")),"PME",IF(SUMPRODUCT((Table2[[Start Date]:[Start Date]]&lt;=K$5)*(Table2[[Return Date]:[Return Date]]&gt;=K$5)*(Table2[[Last Name]:[Last Name]]=$A75)*(Table2[[Event]:[Event]]="Leave")),"LV","")))))))),0)</f>
        <v/>
      </c>
      <c r="L75" s="28" t="str">
        <f>IF($A75&lt;&gt;"",IF(SUMPRODUCT((Table2[[Start Date]:[Start Date]]&lt;=L$5)*(Table2[[Return Date]:[Return Date]]&gt;=L$5)*(Table2[[Last Name]:[Last Name]]=$A75)*(Table2[[Event]:[Event]]="Deployed")),"DPLY",IF(SUMPRODUCT((Table2[[Start Date]:[Start Date]]&lt;=L$5)*(Table2[[Return Date]:[Return Date]]&gt;=L$5)*(Table2[[Last Name]:[Last Name]]=$A75)*(Table2[[Event]:[Event]]="TDY")),"TDY",IF(SUMPRODUCT((Table2[[Start Date]:[Start Date]]&lt;=L$5)*(Table2[[Return Date]:[Return Date]]&gt;=L$5)*(Table2[[Last Name]:[Last Name]]=$A75)*(Table2[[Event]:[Event]]="Quarters")),"QTRS",IF(SUMPRODUCT((Table2[[Start Date]:[Start Date]]&lt;=L$5)*(Table2[[Return Date]:[Return Date]]&gt;=L$5)*(Table2[[Last Name]:[Last Name]]=$A75)*(Table2[[Event]:[Event]]="Appt")),"APPT",IF(SUMPRODUCT((Table2[[Start Date]:[Start Date]]&lt;=L$5)*(Table2[[Return Date]:[Return Date]]&gt;=L$5)*(Table2[[Last Name]:[Last Name]]=$A75)*(Table2[[Event]:[Event]]="Bay Orderly")),"BO",IF(SUMPRODUCT((Table2[[Start Date]:[Start Date]]&lt;=L$5)*(Table2[[Return Date]:[Return Date]]&gt;=L$5)*(Table2[[Last Name]:[Last Name]]=$A75)*(Table2[[Event]:[Event]]="Training")),"TRN",IF(SUMPRODUCT((Table2[[Start Date]:[Start Date]]&lt;=L$5)*(Table2[[Return Date]:[Return Date]]&gt;=L$5)*(Table2[[Last Name]:[Last Name]]=$A75)*(Table2[[Event]:[Event]]="PME")),"PME",IF(SUMPRODUCT((Table2[[Start Date]:[Start Date]]&lt;=L$5)*(Table2[[Return Date]:[Return Date]]&gt;=L$5)*(Table2[[Last Name]:[Last Name]]=$A75)*(Table2[[Event]:[Event]]="Leave")),"LV","")))))))),0)</f>
        <v/>
      </c>
      <c r="M75" s="28" t="str">
        <f>IF($A75&lt;&gt;"",IF(SUMPRODUCT((Table2[[Start Date]:[Start Date]]&lt;=M$5)*(Table2[[Return Date]:[Return Date]]&gt;=M$5)*(Table2[[Last Name]:[Last Name]]=$A75)*(Table2[[Event]:[Event]]="Deployed")),"DPLY",IF(SUMPRODUCT((Table2[[Start Date]:[Start Date]]&lt;=M$5)*(Table2[[Return Date]:[Return Date]]&gt;=M$5)*(Table2[[Last Name]:[Last Name]]=$A75)*(Table2[[Event]:[Event]]="TDY")),"TDY",IF(SUMPRODUCT((Table2[[Start Date]:[Start Date]]&lt;=M$5)*(Table2[[Return Date]:[Return Date]]&gt;=M$5)*(Table2[[Last Name]:[Last Name]]=$A75)*(Table2[[Event]:[Event]]="Quarters")),"QTRS",IF(SUMPRODUCT((Table2[[Start Date]:[Start Date]]&lt;=M$5)*(Table2[[Return Date]:[Return Date]]&gt;=M$5)*(Table2[[Last Name]:[Last Name]]=$A75)*(Table2[[Event]:[Event]]="Appt")),"APPT",IF(SUMPRODUCT((Table2[[Start Date]:[Start Date]]&lt;=M$5)*(Table2[[Return Date]:[Return Date]]&gt;=M$5)*(Table2[[Last Name]:[Last Name]]=$A75)*(Table2[[Event]:[Event]]="Bay Orderly")),"BO",IF(SUMPRODUCT((Table2[[Start Date]:[Start Date]]&lt;=M$5)*(Table2[[Return Date]:[Return Date]]&gt;=M$5)*(Table2[[Last Name]:[Last Name]]=$A75)*(Table2[[Event]:[Event]]="Training")),"TRN",IF(SUMPRODUCT((Table2[[Start Date]:[Start Date]]&lt;=M$5)*(Table2[[Return Date]:[Return Date]]&gt;=M$5)*(Table2[[Last Name]:[Last Name]]=$A75)*(Table2[[Event]:[Event]]="PME")),"PME",IF(SUMPRODUCT((Table2[[Start Date]:[Start Date]]&lt;=M$5)*(Table2[[Return Date]:[Return Date]]&gt;=M$5)*(Table2[[Last Name]:[Last Name]]=$A75)*(Table2[[Event]:[Event]]="Leave")),"LV","")))))))),0)</f>
        <v/>
      </c>
      <c r="N75" s="28" t="str">
        <f>IF($A75&lt;&gt;"",IF(SUMPRODUCT((Table2[[Start Date]:[Start Date]]&lt;=N$5)*(Table2[[Return Date]:[Return Date]]&gt;=N$5)*(Table2[[Last Name]:[Last Name]]=$A75)*(Table2[[Event]:[Event]]="Deployed")),"DPLY",IF(SUMPRODUCT((Table2[[Start Date]:[Start Date]]&lt;=N$5)*(Table2[[Return Date]:[Return Date]]&gt;=N$5)*(Table2[[Last Name]:[Last Name]]=$A75)*(Table2[[Event]:[Event]]="TDY")),"TDY",IF(SUMPRODUCT((Table2[[Start Date]:[Start Date]]&lt;=N$5)*(Table2[[Return Date]:[Return Date]]&gt;=N$5)*(Table2[[Last Name]:[Last Name]]=$A75)*(Table2[[Event]:[Event]]="Quarters")),"QTRS",IF(SUMPRODUCT((Table2[[Start Date]:[Start Date]]&lt;=N$5)*(Table2[[Return Date]:[Return Date]]&gt;=N$5)*(Table2[[Last Name]:[Last Name]]=$A75)*(Table2[[Event]:[Event]]="Appt")),"APPT",IF(SUMPRODUCT((Table2[[Start Date]:[Start Date]]&lt;=N$5)*(Table2[[Return Date]:[Return Date]]&gt;=N$5)*(Table2[[Last Name]:[Last Name]]=$A75)*(Table2[[Event]:[Event]]="Bay Orderly")),"BO",IF(SUMPRODUCT((Table2[[Start Date]:[Start Date]]&lt;=N$5)*(Table2[[Return Date]:[Return Date]]&gt;=N$5)*(Table2[[Last Name]:[Last Name]]=$A75)*(Table2[[Event]:[Event]]="Training")),"TRN",IF(SUMPRODUCT((Table2[[Start Date]:[Start Date]]&lt;=N$5)*(Table2[[Return Date]:[Return Date]]&gt;=N$5)*(Table2[[Last Name]:[Last Name]]=$A75)*(Table2[[Event]:[Event]]="PME")),"PME",IF(SUMPRODUCT((Table2[[Start Date]:[Start Date]]&lt;=N$5)*(Table2[[Return Date]:[Return Date]]&gt;=N$5)*(Table2[[Last Name]:[Last Name]]=$A75)*(Table2[[Event]:[Event]]="Leave")),"LV","")))))))),0)</f>
        <v/>
      </c>
      <c r="O75" s="28" t="str">
        <f>IF($A75&lt;&gt;"",IF(SUMPRODUCT((Table2[[Start Date]:[Start Date]]&lt;=O$5)*(Table2[[Return Date]:[Return Date]]&gt;=O$5)*(Table2[[Last Name]:[Last Name]]=$A75)*(Table2[[Event]:[Event]]="Deployed")),"DPLY",IF(SUMPRODUCT((Table2[[Start Date]:[Start Date]]&lt;=O$5)*(Table2[[Return Date]:[Return Date]]&gt;=O$5)*(Table2[[Last Name]:[Last Name]]=$A75)*(Table2[[Event]:[Event]]="TDY")),"TDY",IF(SUMPRODUCT((Table2[[Start Date]:[Start Date]]&lt;=O$5)*(Table2[[Return Date]:[Return Date]]&gt;=O$5)*(Table2[[Last Name]:[Last Name]]=$A75)*(Table2[[Event]:[Event]]="Quarters")),"QTRS",IF(SUMPRODUCT((Table2[[Start Date]:[Start Date]]&lt;=O$5)*(Table2[[Return Date]:[Return Date]]&gt;=O$5)*(Table2[[Last Name]:[Last Name]]=$A75)*(Table2[[Event]:[Event]]="Appt")),"APPT",IF(SUMPRODUCT((Table2[[Start Date]:[Start Date]]&lt;=O$5)*(Table2[[Return Date]:[Return Date]]&gt;=O$5)*(Table2[[Last Name]:[Last Name]]=$A75)*(Table2[[Event]:[Event]]="Bay Orderly")),"BO",IF(SUMPRODUCT((Table2[[Start Date]:[Start Date]]&lt;=O$5)*(Table2[[Return Date]:[Return Date]]&gt;=O$5)*(Table2[[Last Name]:[Last Name]]=$A75)*(Table2[[Event]:[Event]]="Training")),"TRN",IF(SUMPRODUCT((Table2[[Start Date]:[Start Date]]&lt;=O$5)*(Table2[[Return Date]:[Return Date]]&gt;=O$5)*(Table2[[Last Name]:[Last Name]]=$A75)*(Table2[[Event]:[Event]]="PME")),"PME",IF(SUMPRODUCT((Table2[[Start Date]:[Start Date]]&lt;=O$5)*(Table2[[Return Date]:[Return Date]]&gt;=O$5)*(Table2[[Last Name]:[Last Name]]=$A75)*(Table2[[Event]:[Event]]="Leave")),"LV","")))))))),0)</f>
        <v/>
      </c>
      <c r="P75" s="28" t="str">
        <f>IF($A75&lt;&gt;"",IF(SUMPRODUCT((Table2[[Start Date]:[Start Date]]&lt;=P$5)*(Table2[[Return Date]:[Return Date]]&gt;=P$5)*(Table2[[Last Name]:[Last Name]]=$A75)*(Table2[[Event]:[Event]]="Deployed")),"DPLY",IF(SUMPRODUCT((Table2[[Start Date]:[Start Date]]&lt;=P$5)*(Table2[[Return Date]:[Return Date]]&gt;=P$5)*(Table2[[Last Name]:[Last Name]]=$A75)*(Table2[[Event]:[Event]]="TDY")),"TDY",IF(SUMPRODUCT((Table2[[Start Date]:[Start Date]]&lt;=P$5)*(Table2[[Return Date]:[Return Date]]&gt;=P$5)*(Table2[[Last Name]:[Last Name]]=$A75)*(Table2[[Event]:[Event]]="Quarters")),"QTRS",IF(SUMPRODUCT((Table2[[Start Date]:[Start Date]]&lt;=P$5)*(Table2[[Return Date]:[Return Date]]&gt;=P$5)*(Table2[[Last Name]:[Last Name]]=$A75)*(Table2[[Event]:[Event]]="Appt")),"APPT",IF(SUMPRODUCT((Table2[[Start Date]:[Start Date]]&lt;=P$5)*(Table2[[Return Date]:[Return Date]]&gt;=P$5)*(Table2[[Last Name]:[Last Name]]=$A75)*(Table2[[Event]:[Event]]="Bay Orderly")),"BO",IF(SUMPRODUCT((Table2[[Start Date]:[Start Date]]&lt;=P$5)*(Table2[[Return Date]:[Return Date]]&gt;=P$5)*(Table2[[Last Name]:[Last Name]]=$A75)*(Table2[[Event]:[Event]]="Training")),"TRN",IF(SUMPRODUCT((Table2[[Start Date]:[Start Date]]&lt;=P$5)*(Table2[[Return Date]:[Return Date]]&gt;=P$5)*(Table2[[Last Name]:[Last Name]]=$A75)*(Table2[[Event]:[Event]]="PME")),"PME",IF(SUMPRODUCT((Table2[[Start Date]:[Start Date]]&lt;=P$5)*(Table2[[Return Date]:[Return Date]]&gt;=P$5)*(Table2[[Last Name]:[Last Name]]=$A75)*(Table2[[Event]:[Event]]="Leave")),"LV","")))))))),0)</f>
        <v/>
      </c>
      <c r="Q75" s="28" t="str">
        <f>IF($A75&lt;&gt;"",IF(SUMPRODUCT((Table2[[Start Date]:[Start Date]]&lt;=Q$5)*(Table2[[Return Date]:[Return Date]]&gt;=Q$5)*(Table2[[Last Name]:[Last Name]]=$A75)*(Table2[[Event]:[Event]]="Deployed")),"DPLY",IF(SUMPRODUCT((Table2[[Start Date]:[Start Date]]&lt;=Q$5)*(Table2[[Return Date]:[Return Date]]&gt;=Q$5)*(Table2[[Last Name]:[Last Name]]=$A75)*(Table2[[Event]:[Event]]="TDY")),"TDY",IF(SUMPRODUCT((Table2[[Start Date]:[Start Date]]&lt;=Q$5)*(Table2[[Return Date]:[Return Date]]&gt;=Q$5)*(Table2[[Last Name]:[Last Name]]=$A75)*(Table2[[Event]:[Event]]="Quarters")),"QTRS",IF(SUMPRODUCT((Table2[[Start Date]:[Start Date]]&lt;=Q$5)*(Table2[[Return Date]:[Return Date]]&gt;=Q$5)*(Table2[[Last Name]:[Last Name]]=$A75)*(Table2[[Event]:[Event]]="Appt")),"APPT",IF(SUMPRODUCT((Table2[[Start Date]:[Start Date]]&lt;=Q$5)*(Table2[[Return Date]:[Return Date]]&gt;=Q$5)*(Table2[[Last Name]:[Last Name]]=$A75)*(Table2[[Event]:[Event]]="Bay Orderly")),"BO",IF(SUMPRODUCT((Table2[[Start Date]:[Start Date]]&lt;=Q$5)*(Table2[[Return Date]:[Return Date]]&gt;=Q$5)*(Table2[[Last Name]:[Last Name]]=$A75)*(Table2[[Event]:[Event]]="Training")),"TRN",IF(SUMPRODUCT((Table2[[Start Date]:[Start Date]]&lt;=Q$5)*(Table2[[Return Date]:[Return Date]]&gt;=Q$5)*(Table2[[Last Name]:[Last Name]]=$A75)*(Table2[[Event]:[Event]]="PME")),"PME",IF(SUMPRODUCT((Table2[[Start Date]:[Start Date]]&lt;=Q$5)*(Table2[[Return Date]:[Return Date]]&gt;=Q$5)*(Table2[[Last Name]:[Last Name]]=$A75)*(Table2[[Event]:[Event]]="Leave")),"LV","")))))))),0)</f>
        <v/>
      </c>
      <c r="R75" s="28" t="str">
        <f>IF($A75&lt;&gt;"",IF(SUMPRODUCT((Table2[[Start Date]:[Start Date]]&lt;=R$5)*(Table2[[Return Date]:[Return Date]]&gt;=R$5)*(Table2[[Last Name]:[Last Name]]=$A75)*(Table2[[Event]:[Event]]="Deployed")),"DPLY",IF(SUMPRODUCT((Table2[[Start Date]:[Start Date]]&lt;=R$5)*(Table2[[Return Date]:[Return Date]]&gt;=R$5)*(Table2[[Last Name]:[Last Name]]=$A75)*(Table2[[Event]:[Event]]="TDY")),"TDY",IF(SUMPRODUCT((Table2[[Start Date]:[Start Date]]&lt;=R$5)*(Table2[[Return Date]:[Return Date]]&gt;=R$5)*(Table2[[Last Name]:[Last Name]]=$A75)*(Table2[[Event]:[Event]]="Quarters")),"QTRS",IF(SUMPRODUCT((Table2[[Start Date]:[Start Date]]&lt;=R$5)*(Table2[[Return Date]:[Return Date]]&gt;=R$5)*(Table2[[Last Name]:[Last Name]]=$A75)*(Table2[[Event]:[Event]]="Appt")),"APPT",IF(SUMPRODUCT((Table2[[Start Date]:[Start Date]]&lt;=R$5)*(Table2[[Return Date]:[Return Date]]&gt;=R$5)*(Table2[[Last Name]:[Last Name]]=$A75)*(Table2[[Event]:[Event]]="Bay Orderly")),"BO",IF(SUMPRODUCT((Table2[[Start Date]:[Start Date]]&lt;=R$5)*(Table2[[Return Date]:[Return Date]]&gt;=R$5)*(Table2[[Last Name]:[Last Name]]=$A75)*(Table2[[Event]:[Event]]="Training")),"TRN",IF(SUMPRODUCT((Table2[[Start Date]:[Start Date]]&lt;=R$5)*(Table2[[Return Date]:[Return Date]]&gt;=R$5)*(Table2[[Last Name]:[Last Name]]=$A75)*(Table2[[Event]:[Event]]="PME")),"PME",IF(SUMPRODUCT((Table2[[Start Date]:[Start Date]]&lt;=R$5)*(Table2[[Return Date]:[Return Date]]&gt;=R$5)*(Table2[[Last Name]:[Last Name]]=$A75)*(Table2[[Event]:[Event]]="Leave")),"LV","")))))))),0)</f>
        <v/>
      </c>
      <c r="S75" s="28" t="str">
        <f>IF($A75&lt;&gt;"",IF(SUMPRODUCT((Table2[[Start Date]:[Start Date]]&lt;=S$5)*(Table2[[Return Date]:[Return Date]]&gt;=S$5)*(Table2[[Last Name]:[Last Name]]=$A75)*(Table2[[Event]:[Event]]="Deployed")),"DPLY",IF(SUMPRODUCT((Table2[[Start Date]:[Start Date]]&lt;=S$5)*(Table2[[Return Date]:[Return Date]]&gt;=S$5)*(Table2[[Last Name]:[Last Name]]=$A75)*(Table2[[Event]:[Event]]="TDY")),"TDY",IF(SUMPRODUCT((Table2[[Start Date]:[Start Date]]&lt;=S$5)*(Table2[[Return Date]:[Return Date]]&gt;=S$5)*(Table2[[Last Name]:[Last Name]]=$A75)*(Table2[[Event]:[Event]]="Quarters")),"QTRS",IF(SUMPRODUCT((Table2[[Start Date]:[Start Date]]&lt;=S$5)*(Table2[[Return Date]:[Return Date]]&gt;=S$5)*(Table2[[Last Name]:[Last Name]]=$A75)*(Table2[[Event]:[Event]]="Appt")),"APPT",IF(SUMPRODUCT((Table2[[Start Date]:[Start Date]]&lt;=S$5)*(Table2[[Return Date]:[Return Date]]&gt;=S$5)*(Table2[[Last Name]:[Last Name]]=$A75)*(Table2[[Event]:[Event]]="Bay Orderly")),"BO",IF(SUMPRODUCT((Table2[[Start Date]:[Start Date]]&lt;=S$5)*(Table2[[Return Date]:[Return Date]]&gt;=S$5)*(Table2[[Last Name]:[Last Name]]=$A75)*(Table2[[Event]:[Event]]="Training")),"TRN",IF(SUMPRODUCT((Table2[[Start Date]:[Start Date]]&lt;=S$5)*(Table2[[Return Date]:[Return Date]]&gt;=S$5)*(Table2[[Last Name]:[Last Name]]=$A75)*(Table2[[Event]:[Event]]="PME")),"PME",IF(SUMPRODUCT((Table2[[Start Date]:[Start Date]]&lt;=S$5)*(Table2[[Return Date]:[Return Date]]&gt;=S$5)*(Table2[[Last Name]:[Last Name]]=$A75)*(Table2[[Event]:[Event]]="Leave")),"LV","")))))))),0)</f>
        <v/>
      </c>
      <c r="T75" s="28" t="str">
        <f>IF($A75&lt;&gt;"",IF(SUMPRODUCT((Table2[[Start Date]:[Start Date]]&lt;=T$5)*(Table2[[Return Date]:[Return Date]]&gt;=T$5)*(Table2[[Last Name]:[Last Name]]=$A75)*(Table2[[Event]:[Event]]="Deployed")),"DPLY",IF(SUMPRODUCT((Table2[[Start Date]:[Start Date]]&lt;=T$5)*(Table2[[Return Date]:[Return Date]]&gt;=T$5)*(Table2[[Last Name]:[Last Name]]=$A75)*(Table2[[Event]:[Event]]="TDY")),"TDY",IF(SUMPRODUCT((Table2[[Start Date]:[Start Date]]&lt;=T$5)*(Table2[[Return Date]:[Return Date]]&gt;=T$5)*(Table2[[Last Name]:[Last Name]]=$A75)*(Table2[[Event]:[Event]]="Quarters")),"QTRS",IF(SUMPRODUCT((Table2[[Start Date]:[Start Date]]&lt;=T$5)*(Table2[[Return Date]:[Return Date]]&gt;=T$5)*(Table2[[Last Name]:[Last Name]]=$A75)*(Table2[[Event]:[Event]]="Appt")),"APPT",IF(SUMPRODUCT((Table2[[Start Date]:[Start Date]]&lt;=T$5)*(Table2[[Return Date]:[Return Date]]&gt;=T$5)*(Table2[[Last Name]:[Last Name]]=$A75)*(Table2[[Event]:[Event]]="Bay Orderly")),"BO",IF(SUMPRODUCT((Table2[[Start Date]:[Start Date]]&lt;=T$5)*(Table2[[Return Date]:[Return Date]]&gt;=T$5)*(Table2[[Last Name]:[Last Name]]=$A75)*(Table2[[Event]:[Event]]="Training")),"TRN",IF(SUMPRODUCT((Table2[[Start Date]:[Start Date]]&lt;=T$5)*(Table2[[Return Date]:[Return Date]]&gt;=T$5)*(Table2[[Last Name]:[Last Name]]=$A75)*(Table2[[Event]:[Event]]="PME")),"PME",IF(SUMPRODUCT((Table2[[Start Date]:[Start Date]]&lt;=T$5)*(Table2[[Return Date]:[Return Date]]&gt;=T$5)*(Table2[[Last Name]:[Last Name]]=$A75)*(Table2[[Event]:[Event]]="Leave")),"LV","")))))))),0)</f>
        <v/>
      </c>
      <c r="U75" s="28" t="str">
        <f>IF($A75&lt;&gt;"",IF(SUMPRODUCT((Table2[[Start Date]:[Start Date]]&lt;=U$5)*(Table2[[Return Date]:[Return Date]]&gt;=U$5)*(Table2[[Last Name]:[Last Name]]=$A75)*(Table2[[Event]:[Event]]="Deployed")),"DPLY",IF(SUMPRODUCT((Table2[[Start Date]:[Start Date]]&lt;=U$5)*(Table2[[Return Date]:[Return Date]]&gt;=U$5)*(Table2[[Last Name]:[Last Name]]=$A75)*(Table2[[Event]:[Event]]="TDY")),"TDY",IF(SUMPRODUCT((Table2[[Start Date]:[Start Date]]&lt;=U$5)*(Table2[[Return Date]:[Return Date]]&gt;=U$5)*(Table2[[Last Name]:[Last Name]]=$A75)*(Table2[[Event]:[Event]]="Quarters")),"QTRS",IF(SUMPRODUCT((Table2[[Start Date]:[Start Date]]&lt;=U$5)*(Table2[[Return Date]:[Return Date]]&gt;=U$5)*(Table2[[Last Name]:[Last Name]]=$A75)*(Table2[[Event]:[Event]]="Appt")),"APPT",IF(SUMPRODUCT((Table2[[Start Date]:[Start Date]]&lt;=U$5)*(Table2[[Return Date]:[Return Date]]&gt;=U$5)*(Table2[[Last Name]:[Last Name]]=$A75)*(Table2[[Event]:[Event]]="Bay Orderly")),"BO",IF(SUMPRODUCT((Table2[[Start Date]:[Start Date]]&lt;=U$5)*(Table2[[Return Date]:[Return Date]]&gt;=U$5)*(Table2[[Last Name]:[Last Name]]=$A75)*(Table2[[Event]:[Event]]="Training")),"TRN",IF(SUMPRODUCT((Table2[[Start Date]:[Start Date]]&lt;=U$5)*(Table2[[Return Date]:[Return Date]]&gt;=U$5)*(Table2[[Last Name]:[Last Name]]=$A75)*(Table2[[Event]:[Event]]="PME")),"PME",IF(SUMPRODUCT((Table2[[Start Date]:[Start Date]]&lt;=U$5)*(Table2[[Return Date]:[Return Date]]&gt;=U$5)*(Table2[[Last Name]:[Last Name]]=$A75)*(Table2[[Event]:[Event]]="Leave")),"LV","")))))))),0)</f>
        <v/>
      </c>
      <c r="V75" s="28" t="str">
        <f>IF($A75&lt;&gt;"",IF(SUMPRODUCT((Table2[[Start Date]:[Start Date]]&lt;=V$5)*(Table2[[Return Date]:[Return Date]]&gt;=V$5)*(Table2[[Last Name]:[Last Name]]=$A75)*(Table2[[Event]:[Event]]="Deployed")),"DPLY",IF(SUMPRODUCT((Table2[[Start Date]:[Start Date]]&lt;=V$5)*(Table2[[Return Date]:[Return Date]]&gt;=V$5)*(Table2[[Last Name]:[Last Name]]=$A75)*(Table2[[Event]:[Event]]="TDY")),"TDY",IF(SUMPRODUCT((Table2[[Start Date]:[Start Date]]&lt;=V$5)*(Table2[[Return Date]:[Return Date]]&gt;=V$5)*(Table2[[Last Name]:[Last Name]]=$A75)*(Table2[[Event]:[Event]]="Quarters")),"QTRS",IF(SUMPRODUCT((Table2[[Start Date]:[Start Date]]&lt;=V$5)*(Table2[[Return Date]:[Return Date]]&gt;=V$5)*(Table2[[Last Name]:[Last Name]]=$A75)*(Table2[[Event]:[Event]]="Appt")),"APPT",IF(SUMPRODUCT((Table2[[Start Date]:[Start Date]]&lt;=V$5)*(Table2[[Return Date]:[Return Date]]&gt;=V$5)*(Table2[[Last Name]:[Last Name]]=$A75)*(Table2[[Event]:[Event]]="Bay Orderly")),"BO",IF(SUMPRODUCT((Table2[[Start Date]:[Start Date]]&lt;=V$5)*(Table2[[Return Date]:[Return Date]]&gt;=V$5)*(Table2[[Last Name]:[Last Name]]=$A75)*(Table2[[Event]:[Event]]="Training")),"TRN",IF(SUMPRODUCT((Table2[[Start Date]:[Start Date]]&lt;=V$5)*(Table2[[Return Date]:[Return Date]]&gt;=V$5)*(Table2[[Last Name]:[Last Name]]=$A75)*(Table2[[Event]:[Event]]="PME")),"PME",IF(SUMPRODUCT((Table2[[Start Date]:[Start Date]]&lt;=V$5)*(Table2[[Return Date]:[Return Date]]&gt;=V$5)*(Table2[[Last Name]:[Last Name]]=$A75)*(Table2[[Event]:[Event]]="Leave")),"LV","")))))))),0)</f>
        <v/>
      </c>
      <c r="W75" s="28" t="str">
        <f>IF($A75&lt;&gt;"",IF(SUMPRODUCT((Table2[[Start Date]:[Start Date]]&lt;=W$5)*(Table2[[Return Date]:[Return Date]]&gt;=W$5)*(Table2[[Last Name]:[Last Name]]=$A75)*(Table2[[Event]:[Event]]="Deployed")),"DPLY",IF(SUMPRODUCT((Table2[[Start Date]:[Start Date]]&lt;=W$5)*(Table2[[Return Date]:[Return Date]]&gt;=W$5)*(Table2[[Last Name]:[Last Name]]=$A75)*(Table2[[Event]:[Event]]="TDY")),"TDY",IF(SUMPRODUCT((Table2[[Start Date]:[Start Date]]&lt;=W$5)*(Table2[[Return Date]:[Return Date]]&gt;=W$5)*(Table2[[Last Name]:[Last Name]]=$A75)*(Table2[[Event]:[Event]]="Quarters")),"QTRS",IF(SUMPRODUCT((Table2[[Start Date]:[Start Date]]&lt;=W$5)*(Table2[[Return Date]:[Return Date]]&gt;=W$5)*(Table2[[Last Name]:[Last Name]]=$A75)*(Table2[[Event]:[Event]]="Appt")),"APPT",IF(SUMPRODUCT((Table2[[Start Date]:[Start Date]]&lt;=W$5)*(Table2[[Return Date]:[Return Date]]&gt;=W$5)*(Table2[[Last Name]:[Last Name]]=$A75)*(Table2[[Event]:[Event]]="Bay Orderly")),"BO",IF(SUMPRODUCT((Table2[[Start Date]:[Start Date]]&lt;=W$5)*(Table2[[Return Date]:[Return Date]]&gt;=W$5)*(Table2[[Last Name]:[Last Name]]=$A75)*(Table2[[Event]:[Event]]="Training")),"TRN",IF(SUMPRODUCT((Table2[[Start Date]:[Start Date]]&lt;=W$5)*(Table2[[Return Date]:[Return Date]]&gt;=W$5)*(Table2[[Last Name]:[Last Name]]=$A75)*(Table2[[Event]:[Event]]="PME")),"PME",IF(SUMPRODUCT((Table2[[Start Date]:[Start Date]]&lt;=W$5)*(Table2[[Return Date]:[Return Date]]&gt;=W$5)*(Table2[[Last Name]:[Last Name]]=$A75)*(Table2[[Event]:[Event]]="Leave")),"LV","")))))))),0)</f>
        <v/>
      </c>
      <c r="X75" s="28" t="str">
        <f>IF($A75&lt;&gt;"",IF(SUMPRODUCT((Table2[[Start Date]:[Start Date]]&lt;=X$5)*(Table2[[Return Date]:[Return Date]]&gt;=X$5)*(Table2[[Last Name]:[Last Name]]=$A75)*(Table2[[Event]:[Event]]="Deployed")),"DPLY",IF(SUMPRODUCT((Table2[[Start Date]:[Start Date]]&lt;=X$5)*(Table2[[Return Date]:[Return Date]]&gt;=X$5)*(Table2[[Last Name]:[Last Name]]=$A75)*(Table2[[Event]:[Event]]="TDY")),"TDY",IF(SUMPRODUCT((Table2[[Start Date]:[Start Date]]&lt;=X$5)*(Table2[[Return Date]:[Return Date]]&gt;=X$5)*(Table2[[Last Name]:[Last Name]]=$A75)*(Table2[[Event]:[Event]]="Quarters")),"QTRS",IF(SUMPRODUCT((Table2[[Start Date]:[Start Date]]&lt;=X$5)*(Table2[[Return Date]:[Return Date]]&gt;=X$5)*(Table2[[Last Name]:[Last Name]]=$A75)*(Table2[[Event]:[Event]]="Appt")),"APPT",IF(SUMPRODUCT((Table2[[Start Date]:[Start Date]]&lt;=X$5)*(Table2[[Return Date]:[Return Date]]&gt;=X$5)*(Table2[[Last Name]:[Last Name]]=$A75)*(Table2[[Event]:[Event]]="Bay Orderly")),"BO",IF(SUMPRODUCT((Table2[[Start Date]:[Start Date]]&lt;=X$5)*(Table2[[Return Date]:[Return Date]]&gt;=X$5)*(Table2[[Last Name]:[Last Name]]=$A75)*(Table2[[Event]:[Event]]="Training")),"TRN",IF(SUMPRODUCT((Table2[[Start Date]:[Start Date]]&lt;=X$5)*(Table2[[Return Date]:[Return Date]]&gt;=X$5)*(Table2[[Last Name]:[Last Name]]=$A75)*(Table2[[Event]:[Event]]="PME")),"PME",IF(SUMPRODUCT((Table2[[Start Date]:[Start Date]]&lt;=X$5)*(Table2[[Return Date]:[Return Date]]&gt;=X$5)*(Table2[[Last Name]:[Last Name]]=$A75)*(Table2[[Event]:[Event]]="Leave")),"LV","")))))))),0)</f>
        <v/>
      </c>
      <c r="Y75" s="28" t="str">
        <f>IF($A75&lt;&gt;"",IF(SUMPRODUCT((Table2[[Start Date]:[Start Date]]&lt;=Y$5)*(Table2[[Return Date]:[Return Date]]&gt;=Y$5)*(Table2[[Last Name]:[Last Name]]=$A75)*(Table2[[Event]:[Event]]="Deployed")),"DPLY",IF(SUMPRODUCT((Table2[[Start Date]:[Start Date]]&lt;=Y$5)*(Table2[[Return Date]:[Return Date]]&gt;=Y$5)*(Table2[[Last Name]:[Last Name]]=$A75)*(Table2[[Event]:[Event]]="TDY")),"TDY",IF(SUMPRODUCT((Table2[[Start Date]:[Start Date]]&lt;=Y$5)*(Table2[[Return Date]:[Return Date]]&gt;=Y$5)*(Table2[[Last Name]:[Last Name]]=$A75)*(Table2[[Event]:[Event]]="Quarters")),"QTRS",IF(SUMPRODUCT((Table2[[Start Date]:[Start Date]]&lt;=Y$5)*(Table2[[Return Date]:[Return Date]]&gt;=Y$5)*(Table2[[Last Name]:[Last Name]]=$A75)*(Table2[[Event]:[Event]]="Appt")),"APPT",IF(SUMPRODUCT((Table2[[Start Date]:[Start Date]]&lt;=Y$5)*(Table2[[Return Date]:[Return Date]]&gt;=Y$5)*(Table2[[Last Name]:[Last Name]]=$A75)*(Table2[[Event]:[Event]]="Bay Orderly")),"BO",IF(SUMPRODUCT((Table2[[Start Date]:[Start Date]]&lt;=Y$5)*(Table2[[Return Date]:[Return Date]]&gt;=Y$5)*(Table2[[Last Name]:[Last Name]]=$A75)*(Table2[[Event]:[Event]]="Training")),"TRN",IF(SUMPRODUCT((Table2[[Start Date]:[Start Date]]&lt;=Y$5)*(Table2[[Return Date]:[Return Date]]&gt;=Y$5)*(Table2[[Last Name]:[Last Name]]=$A75)*(Table2[[Event]:[Event]]="PME")),"PME",IF(SUMPRODUCT((Table2[[Start Date]:[Start Date]]&lt;=Y$5)*(Table2[[Return Date]:[Return Date]]&gt;=Y$5)*(Table2[[Last Name]:[Last Name]]=$A75)*(Table2[[Event]:[Event]]="Leave")),"LV","")))))))),0)</f>
        <v/>
      </c>
      <c r="Z75" s="28" t="str">
        <f>IF($A75&lt;&gt;"",IF(SUMPRODUCT((Table2[[Start Date]:[Start Date]]&lt;=Z$5)*(Table2[[Return Date]:[Return Date]]&gt;=Z$5)*(Table2[[Last Name]:[Last Name]]=$A75)*(Table2[[Event]:[Event]]="Deployed")),"DPLY",IF(SUMPRODUCT((Table2[[Start Date]:[Start Date]]&lt;=Z$5)*(Table2[[Return Date]:[Return Date]]&gt;=Z$5)*(Table2[[Last Name]:[Last Name]]=$A75)*(Table2[[Event]:[Event]]="TDY")),"TDY",IF(SUMPRODUCT((Table2[[Start Date]:[Start Date]]&lt;=Z$5)*(Table2[[Return Date]:[Return Date]]&gt;=Z$5)*(Table2[[Last Name]:[Last Name]]=$A75)*(Table2[[Event]:[Event]]="Quarters")),"QTRS",IF(SUMPRODUCT((Table2[[Start Date]:[Start Date]]&lt;=Z$5)*(Table2[[Return Date]:[Return Date]]&gt;=Z$5)*(Table2[[Last Name]:[Last Name]]=$A75)*(Table2[[Event]:[Event]]="Appt")),"APPT",IF(SUMPRODUCT((Table2[[Start Date]:[Start Date]]&lt;=Z$5)*(Table2[[Return Date]:[Return Date]]&gt;=Z$5)*(Table2[[Last Name]:[Last Name]]=$A75)*(Table2[[Event]:[Event]]="Bay Orderly")),"BO",IF(SUMPRODUCT((Table2[[Start Date]:[Start Date]]&lt;=Z$5)*(Table2[[Return Date]:[Return Date]]&gt;=Z$5)*(Table2[[Last Name]:[Last Name]]=$A75)*(Table2[[Event]:[Event]]="Training")),"TRN",IF(SUMPRODUCT((Table2[[Start Date]:[Start Date]]&lt;=Z$5)*(Table2[[Return Date]:[Return Date]]&gt;=Z$5)*(Table2[[Last Name]:[Last Name]]=$A75)*(Table2[[Event]:[Event]]="PME")),"PME",IF(SUMPRODUCT((Table2[[Start Date]:[Start Date]]&lt;=Z$5)*(Table2[[Return Date]:[Return Date]]&gt;=Z$5)*(Table2[[Last Name]:[Last Name]]=$A75)*(Table2[[Event]:[Event]]="Leave")),"LV","")))))))),0)</f>
        <v/>
      </c>
      <c r="AA75" s="28" t="str">
        <f>IF($A75&lt;&gt;"",IF(SUMPRODUCT((Table2[[Start Date]:[Start Date]]&lt;=AA$5)*(Table2[[Return Date]:[Return Date]]&gt;=AA$5)*(Table2[[Last Name]:[Last Name]]=$A75)*(Table2[[Event]:[Event]]="Deployed")),"DPLY",IF(SUMPRODUCT((Table2[[Start Date]:[Start Date]]&lt;=AA$5)*(Table2[[Return Date]:[Return Date]]&gt;=AA$5)*(Table2[[Last Name]:[Last Name]]=$A75)*(Table2[[Event]:[Event]]="TDY")),"TDY",IF(SUMPRODUCT((Table2[[Start Date]:[Start Date]]&lt;=AA$5)*(Table2[[Return Date]:[Return Date]]&gt;=AA$5)*(Table2[[Last Name]:[Last Name]]=$A75)*(Table2[[Event]:[Event]]="Quarters")),"QTRS",IF(SUMPRODUCT((Table2[[Start Date]:[Start Date]]&lt;=AA$5)*(Table2[[Return Date]:[Return Date]]&gt;=AA$5)*(Table2[[Last Name]:[Last Name]]=$A75)*(Table2[[Event]:[Event]]="Appt")),"APPT",IF(SUMPRODUCT((Table2[[Start Date]:[Start Date]]&lt;=AA$5)*(Table2[[Return Date]:[Return Date]]&gt;=AA$5)*(Table2[[Last Name]:[Last Name]]=$A75)*(Table2[[Event]:[Event]]="Bay Orderly")),"BO",IF(SUMPRODUCT((Table2[[Start Date]:[Start Date]]&lt;=AA$5)*(Table2[[Return Date]:[Return Date]]&gt;=AA$5)*(Table2[[Last Name]:[Last Name]]=$A75)*(Table2[[Event]:[Event]]="Training")),"TRN",IF(SUMPRODUCT((Table2[[Start Date]:[Start Date]]&lt;=AA$5)*(Table2[[Return Date]:[Return Date]]&gt;=AA$5)*(Table2[[Last Name]:[Last Name]]=$A75)*(Table2[[Event]:[Event]]="PME")),"PME",IF(SUMPRODUCT((Table2[[Start Date]:[Start Date]]&lt;=AA$5)*(Table2[[Return Date]:[Return Date]]&gt;=AA$5)*(Table2[[Last Name]:[Last Name]]=$A75)*(Table2[[Event]:[Event]]="Leave")),"LV","")))))))),0)</f>
        <v/>
      </c>
      <c r="AB75" s="28" t="str">
        <f>IF($A75&lt;&gt;"",IF(SUMPRODUCT((Table2[[Start Date]:[Start Date]]&lt;=AB$5)*(Table2[[Return Date]:[Return Date]]&gt;=AB$5)*(Table2[[Last Name]:[Last Name]]=$A75)*(Table2[[Event]:[Event]]="Deployed")),"DPLY",IF(SUMPRODUCT((Table2[[Start Date]:[Start Date]]&lt;=AB$5)*(Table2[[Return Date]:[Return Date]]&gt;=AB$5)*(Table2[[Last Name]:[Last Name]]=$A75)*(Table2[[Event]:[Event]]="TDY")),"TDY",IF(SUMPRODUCT((Table2[[Start Date]:[Start Date]]&lt;=AB$5)*(Table2[[Return Date]:[Return Date]]&gt;=AB$5)*(Table2[[Last Name]:[Last Name]]=$A75)*(Table2[[Event]:[Event]]="Quarters")),"QTRS",IF(SUMPRODUCT((Table2[[Start Date]:[Start Date]]&lt;=AB$5)*(Table2[[Return Date]:[Return Date]]&gt;=AB$5)*(Table2[[Last Name]:[Last Name]]=$A75)*(Table2[[Event]:[Event]]="Appt")),"APPT",IF(SUMPRODUCT((Table2[[Start Date]:[Start Date]]&lt;=AB$5)*(Table2[[Return Date]:[Return Date]]&gt;=AB$5)*(Table2[[Last Name]:[Last Name]]=$A75)*(Table2[[Event]:[Event]]="Bay Orderly")),"BO",IF(SUMPRODUCT((Table2[[Start Date]:[Start Date]]&lt;=AB$5)*(Table2[[Return Date]:[Return Date]]&gt;=AB$5)*(Table2[[Last Name]:[Last Name]]=$A75)*(Table2[[Event]:[Event]]="Training")),"TRN",IF(SUMPRODUCT((Table2[[Start Date]:[Start Date]]&lt;=AB$5)*(Table2[[Return Date]:[Return Date]]&gt;=AB$5)*(Table2[[Last Name]:[Last Name]]=$A75)*(Table2[[Event]:[Event]]="PME")),"PME",IF(SUMPRODUCT((Table2[[Start Date]:[Start Date]]&lt;=AB$5)*(Table2[[Return Date]:[Return Date]]&gt;=AB$5)*(Table2[[Last Name]:[Last Name]]=$A75)*(Table2[[Event]:[Event]]="Leave")),"LV","")))))))),0)</f>
        <v/>
      </c>
      <c r="AC75" s="28" t="str">
        <f>IF($A75&lt;&gt;"",IF(SUMPRODUCT((Table2[[Start Date]:[Start Date]]&lt;=AC$5)*(Table2[[Return Date]:[Return Date]]&gt;=AC$5)*(Table2[[Last Name]:[Last Name]]=$A75)*(Table2[[Event]:[Event]]="Deployed")),"DPLY",IF(SUMPRODUCT((Table2[[Start Date]:[Start Date]]&lt;=AC$5)*(Table2[[Return Date]:[Return Date]]&gt;=AC$5)*(Table2[[Last Name]:[Last Name]]=$A75)*(Table2[[Event]:[Event]]="TDY")),"TDY",IF(SUMPRODUCT((Table2[[Start Date]:[Start Date]]&lt;=AC$5)*(Table2[[Return Date]:[Return Date]]&gt;=AC$5)*(Table2[[Last Name]:[Last Name]]=$A75)*(Table2[[Event]:[Event]]="Quarters")),"QTRS",IF(SUMPRODUCT((Table2[[Start Date]:[Start Date]]&lt;=AC$5)*(Table2[[Return Date]:[Return Date]]&gt;=AC$5)*(Table2[[Last Name]:[Last Name]]=$A75)*(Table2[[Event]:[Event]]="Appt")),"APPT",IF(SUMPRODUCT((Table2[[Start Date]:[Start Date]]&lt;=AC$5)*(Table2[[Return Date]:[Return Date]]&gt;=AC$5)*(Table2[[Last Name]:[Last Name]]=$A75)*(Table2[[Event]:[Event]]="Bay Orderly")),"BO",IF(SUMPRODUCT((Table2[[Start Date]:[Start Date]]&lt;=AC$5)*(Table2[[Return Date]:[Return Date]]&gt;=AC$5)*(Table2[[Last Name]:[Last Name]]=$A75)*(Table2[[Event]:[Event]]="Training")),"TRN",IF(SUMPRODUCT((Table2[[Start Date]:[Start Date]]&lt;=AC$5)*(Table2[[Return Date]:[Return Date]]&gt;=AC$5)*(Table2[[Last Name]:[Last Name]]=$A75)*(Table2[[Event]:[Event]]="PME")),"PME",IF(SUMPRODUCT((Table2[[Start Date]:[Start Date]]&lt;=AC$5)*(Table2[[Return Date]:[Return Date]]&gt;=AC$5)*(Table2[[Last Name]:[Last Name]]=$A75)*(Table2[[Event]:[Event]]="Leave")),"LV","")))))))),0)</f>
        <v/>
      </c>
      <c r="AD75" s="28" t="str">
        <f>IF($A75&lt;&gt;"",IF(SUMPRODUCT((Table2[[Start Date]:[Start Date]]&lt;=AD$5)*(Table2[[Return Date]:[Return Date]]&gt;=AD$5)*(Table2[[Last Name]:[Last Name]]=$A75)*(Table2[[Event]:[Event]]="Deployed")),"DPLY",IF(SUMPRODUCT((Table2[[Start Date]:[Start Date]]&lt;=AD$5)*(Table2[[Return Date]:[Return Date]]&gt;=AD$5)*(Table2[[Last Name]:[Last Name]]=$A75)*(Table2[[Event]:[Event]]="TDY")),"TDY",IF(SUMPRODUCT((Table2[[Start Date]:[Start Date]]&lt;=AD$5)*(Table2[[Return Date]:[Return Date]]&gt;=AD$5)*(Table2[[Last Name]:[Last Name]]=$A75)*(Table2[[Event]:[Event]]="Quarters")),"QTRS",IF(SUMPRODUCT((Table2[[Start Date]:[Start Date]]&lt;=AD$5)*(Table2[[Return Date]:[Return Date]]&gt;=AD$5)*(Table2[[Last Name]:[Last Name]]=$A75)*(Table2[[Event]:[Event]]="Appt")),"APPT",IF(SUMPRODUCT((Table2[[Start Date]:[Start Date]]&lt;=AD$5)*(Table2[[Return Date]:[Return Date]]&gt;=AD$5)*(Table2[[Last Name]:[Last Name]]=$A75)*(Table2[[Event]:[Event]]="Bay Orderly")),"BO",IF(SUMPRODUCT((Table2[[Start Date]:[Start Date]]&lt;=AD$5)*(Table2[[Return Date]:[Return Date]]&gt;=AD$5)*(Table2[[Last Name]:[Last Name]]=$A75)*(Table2[[Event]:[Event]]="Training")),"TRN",IF(SUMPRODUCT((Table2[[Start Date]:[Start Date]]&lt;=AD$5)*(Table2[[Return Date]:[Return Date]]&gt;=AD$5)*(Table2[[Last Name]:[Last Name]]=$A75)*(Table2[[Event]:[Event]]="PME")),"PME",IF(SUMPRODUCT((Table2[[Start Date]:[Start Date]]&lt;=AD$5)*(Table2[[Return Date]:[Return Date]]&gt;=AD$5)*(Table2[[Last Name]:[Last Name]]=$A75)*(Table2[[Event]:[Event]]="Leave")),"LV","")))))))),0)</f>
        <v/>
      </c>
      <c r="AE75" s="28" t="str">
        <f>IF($A75&lt;&gt;"",IF(SUMPRODUCT((Table2[[Start Date]:[Start Date]]&lt;=AE$5)*(Table2[[Return Date]:[Return Date]]&gt;=AE$5)*(Table2[[Last Name]:[Last Name]]=$A75)*(Table2[[Event]:[Event]]="Deployed")),"DPLY",IF(SUMPRODUCT((Table2[[Start Date]:[Start Date]]&lt;=AE$5)*(Table2[[Return Date]:[Return Date]]&gt;=AE$5)*(Table2[[Last Name]:[Last Name]]=$A75)*(Table2[[Event]:[Event]]="TDY")),"TDY",IF(SUMPRODUCT((Table2[[Start Date]:[Start Date]]&lt;=AE$5)*(Table2[[Return Date]:[Return Date]]&gt;=AE$5)*(Table2[[Last Name]:[Last Name]]=$A75)*(Table2[[Event]:[Event]]="Quarters")),"QTRS",IF(SUMPRODUCT((Table2[[Start Date]:[Start Date]]&lt;=AE$5)*(Table2[[Return Date]:[Return Date]]&gt;=AE$5)*(Table2[[Last Name]:[Last Name]]=$A75)*(Table2[[Event]:[Event]]="Appt")),"APPT",IF(SUMPRODUCT((Table2[[Start Date]:[Start Date]]&lt;=AE$5)*(Table2[[Return Date]:[Return Date]]&gt;=AE$5)*(Table2[[Last Name]:[Last Name]]=$A75)*(Table2[[Event]:[Event]]="Bay Orderly")),"BO",IF(SUMPRODUCT((Table2[[Start Date]:[Start Date]]&lt;=AE$5)*(Table2[[Return Date]:[Return Date]]&gt;=AE$5)*(Table2[[Last Name]:[Last Name]]=$A75)*(Table2[[Event]:[Event]]="Training")),"TRN",IF(SUMPRODUCT((Table2[[Start Date]:[Start Date]]&lt;=AE$5)*(Table2[[Return Date]:[Return Date]]&gt;=AE$5)*(Table2[[Last Name]:[Last Name]]=$A75)*(Table2[[Event]:[Event]]="PME")),"PME",IF(SUMPRODUCT((Table2[[Start Date]:[Start Date]]&lt;=AE$5)*(Table2[[Return Date]:[Return Date]]&gt;=AE$5)*(Table2[[Last Name]:[Last Name]]=$A75)*(Table2[[Event]:[Event]]="Leave")),"LV","")))))))),0)</f>
        <v/>
      </c>
      <c r="AF75" s="28" t="str">
        <f>IF($A75&lt;&gt;"",IF(SUMPRODUCT((Table2[[Start Date]:[Start Date]]&lt;=AF$5)*(Table2[[Return Date]:[Return Date]]&gt;=AF$5)*(Table2[[Last Name]:[Last Name]]=$A75)*(Table2[[Event]:[Event]]="Deployed")),"DPLY",IF(SUMPRODUCT((Table2[[Start Date]:[Start Date]]&lt;=AF$5)*(Table2[[Return Date]:[Return Date]]&gt;=AF$5)*(Table2[[Last Name]:[Last Name]]=$A75)*(Table2[[Event]:[Event]]="TDY")),"TDY",IF(SUMPRODUCT((Table2[[Start Date]:[Start Date]]&lt;=AF$5)*(Table2[[Return Date]:[Return Date]]&gt;=AF$5)*(Table2[[Last Name]:[Last Name]]=$A75)*(Table2[[Event]:[Event]]="Quarters")),"QTRS",IF(SUMPRODUCT((Table2[[Start Date]:[Start Date]]&lt;=AF$5)*(Table2[[Return Date]:[Return Date]]&gt;=AF$5)*(Table2[[Last Name]:[Last Name]]=$A75)*(Table2[[Event]:[Event]]="Appt")),"APPT",IF(SUMPRODUCT((Table2[[Start Date]:[Start Date]]&lt;=AF$5)*(Table2[[Return Date]:[Return Date]]&gt;=AF$5)*(Table2[[Last Name]:[Last Name]]=$A75)*(Table2[[Event]:[Event]]="Bay Orderly")),"BO",IF(SUMPRODUCT((Table2[[Start Date]:[Start Date]]&lt;=AF$5)*(Table2[[Return Date]:[Return Date]]&gt;=AF$5)*(Table2[[Last Name]:[Last Name]]=$A75)*(Table2[[Event]:[Event]]="Training")),"TRN",IF(SUMPRODUCT((Table2[[Start Date]:[Start Date]]&lt;=AF$5)*(Table2[[Return Date]:[Return Date]]&gt;=AF$5)*(Table2[[Last Name]:[Last Name]]=$A75)*(Table2[[Event]:[Event]]="PME")),"PME",IF(SUMPRODUCT((Table2[[Start Date]:[Start Date]]&lt;=AF$5)*(Table2[[Return Date]:[Return Date]]&gt;=AF$5)*(Table2[[Last Name]:[Last Name]]=$A75)*(Table2[[Event]:[Event]]="Leave")),"LV","")))))))),0)</f>
        <v/>
      </c>
      <c r="AG75" s="28" t="str">
        <f>IF($A75&lt;&gt;"",IF(SUMPRODUCT((Table2[[Start Date]:[Start Date]]&lt;=AG$5)*(Table2[[Return Date]:[Return Date]]&gt;=AG$5)*(Table2[[Last Name]:[Last Name]]=$A75)*(Table2[[Event]:[Event]]="Deployed")),"DPLY",IF(SUMPRODUCT((Table2[[Start Date]:[Start Date]]&lt;=AG$5)*(Table2[[Return Date]:[Return Date]]&gt;=AG$5)*(Table2[[Last Name]:[Last Name]]=$A75)*(Table2[[Event]:[Event]]="TDY")),"TDY",IF(SUMPRODUCT((Table2[[Start Date]:[Start Date]]&lt;=AG$5)*(Table2[[Return Date]:[Return Date]]&gt;=AG$5)*(Table2[[Last Name]:[Last Name]]=$A75)*(Table2[[Event]:[Event]]="Quarters")),"QTRS",IF(SUMPRODUCT((Table2[[Start Date]:[Start Date]]&lt;=AG$5)*(Table2[[Return Date]:[Return Date]]&gt;=AG$5)*(Table2[[Last Name]:[Last Name]]=$A75)*(Table2[[Event]:[Event]]="Appt")),"APPT",IF(SUMPRODUCT((Table2[[Start Date]:[Start Date]]&lt;=AG$5)*(Table2[[Return Date]:[Return Date]]&gt;=AG$5)*(Table2[[Last Name]:[Last Name]]=$A75)*(Table2[[Event]:[Event]]="Bay Orderly")),"BO",IF(SUMPRODUCT((Table2[[Start Date]:[Start Date]]&lt;=AG$5)*(Table2[[Return Date]:[Return Date]]&gt;=AG$5)*(Table2[[Last Name]:[Last Name]]=$A75)*(Table2[[Event]:[Event]]="Training")),"TRN",IF(SUMPRODUCT((Table2[[Start Date]:[Start Date]]&lt;=AG$5)*(Table2[[Return Date]:[Return Date]]&gt;=AG$5)*(Table2[[Last Name]:[Last Name]]=$A75)*(Table2[[Event]:[Event]]="PME")),"PME",IF(SUMPRODUCT((Table2[[Start Date]:[Start Date]]&lt;=AG$5)*(Table2[[Return Date]:[Return Date]]&gt;=AG$5)*(Table2[[Last Name]:[Last Name]]=$A75)*(Table2[[Event]:[Event]]="Leave")),"LV","")))))))),0)</f>
        <v/>
      </c>
      <c r="AH75" s="28" t="str">
        <f>IF($A75&lt;&gt;"",IF(SUMPRODUCT((Table2[[Start Date]:[Start Date]]&lt;=AH$5)*(Table2[[Return Date]:[Return Date]]&gt;=AH$5)*(Table2[[Last Name]:[Last Name]]=$A75)*(Table2[[Event]:[Event]]="Deployed")),"DPLY",IF(SUMPRODUCT((Table2[[Start Date]:[Start Date]]&lt;=AH$5)*(Table2[[Return Date]:[Return Date]]&gt;=AH$5)*(Table2[[Last Name]:[Last Name]]=$A75)*(Table2[[Event]:[Event]]="TDY")),"TDY",IF(SUMPRODUCT((Table2[[Start Date]:[Start Date]]&lt;=AH$5)*(Table2[[Return Date]:[Return Date]]&gt;=AH$5)*(Table2[[Last Name]:[Last Name]]=$A75)*(Table2[[Event]:[Event]]="Quarters")),"QTRS",IF(SUMPRODUCT((Table2[[Start Date]:[Start Date]]&lt;=AH$5)*(Table2[[Return Date]:[Return Date]]&gt;=AH$5)*(Table2[[Last Name]:[Last Name]]=$A75)*(Table2[[Event]:[Event]]="Appt")),"APPT",IF(SUMPRODUCT((Table2[[Start Date]:[Start Date]]&lt;=AH$5)*(Table2[[Return Date]:[Return Date]]&gt;=AH$5)*(Table2[[Last Name]:[Last Name]]=$A75)*(Table2[[Event]:[Event]]="Bay Orderly")),"BO",IF(SUMPRODUCT((Table2[[Start Date]:[Start Date]]&lt;=AH$5)*(Table2[[Return Date]:[Return Date]]&gt;=AH$5)*(Table2[[Last Name]:[Last Name]]=$A75)*(Table2[[Event]:[Event]]="Training")),"TRN",IF(SUMPRODUCT((Table2[[Start Date]:[Start Date]]&lt;=AH$5)*(Table2[[Return Date]:[Return Date]]&gt;=AH$5)*(Table2[[Last Name]:[Last Name]]=$A75)*(Table2[[Event]:[Event]]="PME")),"PME",IF(SUMPRODUCT((Table2[[Start Date]:[Start Date]]&lt;=AH$5)*(Table2[[Return Date]:[Return Date]]&gt;=AH$5)*(Table2[[Last Name]:[Last Name]]=$A75)*(Table2[[Event]:[Event]]="Leave")),"LV","")))))))),0)</f>
        <v/>
      </c>
      <c r="AI75" s="61" t="str">
        <f>IF($A75&lt;&gt;"",IF(SUMPRODUCT((Table2[[Start Date]:[Start Date]]&lt;=AI$5)*(Table2[[Return Date]:[Return Date]]&gt;=AI$5)*(Table2[[Last Name]:[Last Name]]=$A75)*(Table2[[Event]:[Event]]="Deployed")),"DPLY",IF(SUMPRODUCT((Table2[[Start Date]:[Start Date]]&lt;=AI$5)*(Table2[[Return Date]:[Return Date]]&gt;=AI$5)*(Table2[[Last Name]:[Last Name]]=$A75)*(Table2[[Event]:[Event]]="TDY")),"TDY",IF(SUMPRODUCT((Table2[[Start Date]:[Start Date]]&lt;=AI$5)*(Table2[[Return Date]:[Return Date]]&gt;=AI$5)*(Table2[[Last Name]:[Last Name]]=$A75)*(Table2[[Event]:[Event]]="Quarters")),"QTRS",IF(SUMPRODUCT((Table2[[Start Date]:[Start Date]]&lt;=AI$5)*(Table2[[Return Date]:[Return Date]]&gt;=AI$5)*(Table2[[Last Name]:[Last Name]]=$A75)*(Table2[[Event]:[Event]]="Appt")),"APPT",IF(SUMPRODUCT((Table2[[Start Date]:[Start Date]]&lt;=AI$5)*(Table2[[Return Date]:[Return Date]]&gt;=AI$5)*(Table2[[Last Name]:[Last Name]]=$A75)*(Table2[[Event]:[Event]]="Bay Orderly")),"BO",IF(SUMPRODUCT((Table2[[Start Date]:[Start Date]]&lt;=AI$5)*(Table2[[Return Date]:[Return Date]]&gt;=AI$5)*(Table2[[Last Name]:[Last Name]]=$A75)*(Table2[[Event]:[Event]]="Training")),"TRN",IF(SUMPRODUCT((Table2[[Start Date]:[Start Date]]&lt;=AI$5)*(Table2[[Return Date]:[Return Date]]&gt;=AI$5)*(Table2[[Last Name]:[Last Name]]=$A75)*(Table2[[Event]:[Event]]="PME")),"PME",IF(SUMPRODUCT((Table2[[Start Date]:[Start Date]]&lt;=AI$5)*(Table2[[Return Date]:[Return Date]]&gt;=AI$5)*(Table2[[Last Name]:[Last Name]]=$A75)*(Table2[[Event]:[Event]]="Leave")),"LV","")))))))),0)</f>
        <v/>
      </c>
    </row>
    <row r="76" spans="1:35" x14ac:dyDescent="0.25">
      <c r="A76" s="78" t="s">
        <v>63</v>
      </c>
      <c r="B76" s="75" t="str">
        <f>IFERROR(INDEX(Table3[Rank],MATCH('Flight Schedule'!A76,Names,0)),"")</f>
        <v>A1C</v>
      </c>
      <c r="C76" s="76">
        <f>_xlfn.IFNA(INDEX(Table3[Skill Level],MATCH($A76,Table3[Last Name],0)),"")</f>
        <v>5</v>
      </c>
      <c r="D76" s="77">
        <f>_xlfn.IFNA(INDEX(Table3[Deros],MATCH('Flight Schedule'!$A76,Table3[Last Name],0)),"")</f>
        <v>44865</v>
      </c>
      <c r="E76" s="28" t="str">
        <f>IF($A76&lt;&gt;"",IF(SUMPRODUCT((Table2[[Start Date]:[Start Date]]&lt;=E$5)*(Table2[[Return Date]:[Return Date]]&gt;=E$5)*(Table2[[Last Name]:[Last Name]]=$A76)*(Table2[[Event]:[Event]]="Deployed")),"DPLY",IF(SUMPRODUCT((Table2[[Start Date]:[Start Date]]&lt;=E$5)*(Table2[[Return Date]:[Return Date]]&gt;=E$5)*(Table2[[Last Name]:[Last Name]]=$A76)*(Table2[[Event]:[Event]]="TDY")),"TDY",IF(SUMPRODUCT((Table2[[Start Date]:[Start Date]]&lt;=E$5)*(Table2[[Return Date]:[Return Date]]&gt;=E$5)*(Table2[[Last Name]:[Last Name]]=$A76)*(Table2[[Event]:[Event]]="Quarters")),"QTRS",IF(SUMPRODUCT((Table2[[Start Date]:[Start Date]]&lt;=E$5)*(Table2[[Return Date]:[Return Date]]&gt;=E$5)*(Table2[[Last Name]:[Last Name]]=$A76)*(Table2[[Event]:[Event]]="Appt")),"APPT",IF(SUMPRODUCT((Table2[[Start Date]:[Start Date]]&lt;=E$5)*(Table2[[Return Date]:[Return Date]]&gt;=E$5)*(Table2[[Last Name]:[Last Name]]=$A76)*(Table2[[Event]:[Event]]="Bay Orderly")),"BO",IF(SUMPRODUCT((Table2[[Start Date]:[Start Date]]&lt;=E$5)*(Table2[[Return Date]:[Return Date]]&gt;=E$5)*(Table2[[Last Name]:[Last Name]]=$A76)*(Table2[[Event]:[Event]]="Training")),"TRN",IF(SUMPRODUCT((Table2[[Start Date]:[Start Date]]&lt;=E$5)*(Table2[[Return Date]:[Return Date]]&gt;=E$5)*(Table2[[Last Name]:[Last Name]]=$A76)*(Table2[[Event]:[Event]]="PME")),"PME",IF(SUMPRODUCT((Table2[[Start Date]:[Start Date]]&lt;=E$5)*(Table2[[Return Date]:[Return Date]]&gt;=E$5)*(Table2[[Last Name]:[Last Name]]=$A76)*(Table2[[Event]:[Event]]="Leave")),"LV","")))))))),0)</f>
        <v/>
      </c>
      <c r="F76" s="28" t="str">
        <f>IF($A76&lt;&gt;"",IF(SUMPRODUCT((Table2[[Start Date]:[Start Date]]&lt;=F$5)*(Table2[[Return Date]:[Return Date]]&gt;=F$5)*(Table2[[Last Name]:[Last Name]]=$A76)*(Table2[[Event]:[Event]]="Deployed")),"DPLY",IF(SUMPRODUCT((Table2[[Start Date]:[Start Date]]&lt;=F$5)*(Table2[[Return Date]:[Return Date]]&gt;=F$5)*(Table2[[Last Name]:[Last Name]]=$A76)*(Table2[[Event]:[Event]]="TDY")),"TDY",IF(SUMPRODUCT((Table2[[Start Date]:[Start Date]]&lt;=F$5)*(Table2[[Return Date]:[Return Date]]&gt;=F$5)*(Table2[[Last Name]:[Last Name]]=$A76)*(Table2[[Event]:[Event]]="Quarters")),"QTRS",IF(SUMPRODUCT((Table2[[Start Date]:[Start Date]]&lt;=F$5)*(Table2[[Return Date]:[Return Date]]&gt;=F$5)*(Table2[[Last Name]:[Last Name]]=$A76)*(Table2[[Event]:[Event]]="Appt")),"APPT",IF(SUMPRODUCT((Table2[[Start Date]:[Start Date]]&lt;=F$5)*(Table2[[Return Date]:[Return Date]]&gt;=F$5)*(Table2[[Last Name]:[Last Name]]=$A76)*(Table2[[Event]:[Event]]="Bay Orderly")),"BO",IF(SUMPRODUCT((Table2[[Start Date]:[Start Date]]&lt;=F$5)*(Table2[[Return Date]:[Return Date]]&gt;=F$5)*(Table2[[Last Name]:[Last Name]]=$A76)*(Table2[[Event]:[Event]]="Training")),"TRN",IF(SUMPRODUCT((Table2[[Start Date]:[Start Date]]&lt;=F$5)*(Table2[[Return Date]:[Return Date]]&gt;=F$5)*(Table2[[Last Name]:[Last Name]]=$A76)*(Table2[[Event]:[Event]]="PME")),"PME",IF(SUMPRODUCT((Table2[[Start Date]:[Start Date]]&lt;=F$5)*(Table2[[Return Date]:[Return Date]]&gt;=F$5)*(Table2[[Last Name]:[Last Name]]=$A76)*(Table2[[Event]:[Event]]="Leave")),"LV","")))))))),0)</f>
        <v/>
      </c>
      <c r="G76" s="28" t="str">
        <f>IF($A76&lt;&gt;"",IF(SUMPRODUCT((Table2[[Start Date]:[Start Date]]&lt;=G$5)*(Table2[[Return Date]:[Return Date]]&gt;=G$5)*(Table2[[Last Name]:[Last Name]]=$A76)*(Table2[[Event]:[Event]]="Deployed")),"DPLY",IF(SUMPRODUCT((Table2[[Start Date]:[Start Date]]&lt;=G$5)*(Table2[[Return Date]:[Return Date]]&gt;=G$5)*(Table2[[Last Name]:[Last Name]]=$A76)*(Table2[[Event]:[Event]]="TDY")),"TDY",IF(SUMPRODUCT((Table2[[Start Date]:[Start Date]]&lt;=G$5)*(Table2[[Return Date]:[Return Date]]&gt;=G$5)*(Table2[[Last Name]:[Last Name]]=$A76)*(Table2[[Event]:[Event]]="Quarters")),"QTRS",IF(SUMPRODUCT((Table2[[Start Date]:[Start Date]]&lt;=G$5)*(Table2[[Return Date]:[Return Date]]&gt;=G$5)*(Table2[[Last Name]:[Last Name]]=$A76)*(Table2[[Event]:[Event]]="Appt")),"APPT",IF(SUMPRODUCT((Table2[[Start Date]:[Start Date]]&lt;=G$5)*(Table2[[Return Date]:[Return Date]]&gt;=G$5)*(Table2[[Last Name]:[Last Name]]=$A76)*(Table2[[Event]:[Event]]="Bay Orderly")),"BO",IF(SUMPRODUCT((Table2[[Start Date]:[Start Date]]&lt;=G$5)*(Table2[[Return Date]:[Return Date]]&gt;=G$5)*(Table2[[Last Name]:[Last Name]]=$A76)*(Table2[[Event]:[Event]]="Training")),"TRN",IF(SUMPRODUCT((Table2[[Start Date]:[Start Date]]&lt;=G$5)*(Table2[[Return Date]:[Return Date]]&gt;=G$5)*(Table2[[Last Name]:[Last Name]]=$A76)*(Table2[[Event]:[Event]]="PME")),"PME",IF(SUMPRODUCT((Table2[[Start Date]:[Start Date]]&lt;=G$5)*(Table2[[Return Date]:[Return Date]]&gt;=G$5)*(Table2[[Last Name]:[Last Name]]=$A76)*(Table2[[Event]:[Event]]="Leave")),"LV","")))))))),0)</f>
        <v/>
      </c>
      <c r="H76" s="28" t="str">
        <f>IF($A76&lt;&gt;"",IF(SUMPRODUCT((Table2[[Start Date]:[Start Date]]&lt;=H$5)*(Table2[[Return Date]:[Return Date]]&gt;=H$5)*(Table2[[Last Name]:[Last Name]]=$A76)*(Table2[[Event]:[Event]]="Deployed")),"DPLY",IF(SUMPRODUCT((Table2[[Start Date]:[Start Date]]&lt;=H$5)*(Table2[[Return Date]:[Return Date]]&gt;=H$5)*(Table2[[Last Name]:[Last Name]]=$A76)*(Table2[[Event]:[Event]]="TDY")),"TDY",IF(SUMPRODUCT((Table2[[Start Date]:[Start Date]]&lt;=H$5)*(Table2[[Return Date]:[Return Date]]&gt;=H$5)*(Table2[[Last Name]:[Last Name]]=$A76)*(Table2[[Event]:[Event]]="Quarters")),"QTRS",IF(SUMPRODUCT((Table2[[Start Date]:[Start Date]]&lt;=H$5)*(Table2[[Return Date]:[Return Date]]&gt;=H$5)*(Table2[[Last Name]:[Last Name]]=$A76)*(Table2[[Event]:[Event]]="Appt")),"APPT",IF(SUMPRODUCT((Table2[[Start Date]:[Start Date]]&lt;=H$5)*(Table2[[Return Date]:[Return Date]]&gt;=H$5)*(Table2[[Last Name]:[Last Name]]=$A76)*(Table2[[Event]:[Event]]="Bay Orderly")),"BO",IF(SUMPRODUCT((Table2[[Start Date]:[Start Date]]&lt;=H$5)*(Table2[[Return Date]:[Return Date]]&gt;=H$5)*(Table2[[Last Name]:[Last Name]]=$A76)*(Table2[[Event]:[Event]]="Training")),"TRN",IF(SUMPRODUCT((Table2[[Start Date]:[Start Date]]&lt;=H$5)*(Table2[[Return Date]:[Return Date]]&gt;=H$5)*(Table2[[Last Name]:[Last Name]]=$A76)*(Table2[[Event]:[Event]]="PME")),"PME",IF(SUMPRODUCT((Table2[[Start Date]:[Start Date]]&lt;=H$5)*(Table2[[Return Date]:[Return Date]]&gt;=H$5)*(Table2[[Last Name]:[Last Name]]=$A76)*(Table2[[Event]:[Event]]="Leave")),"LV","")))))))),0)</f>
        <v/>
      </c>
      <c r="I76" s="28" t="str">
        <f>IF($A76&lt;&gt;"",IF(SUMPRODUCT((Table2[[Start Date]:[Start Date]]&lt;=I$5)*(Table2[[Return Date]:[Return Date]]&gt;=I$5)*(Table2[[Last Name]:[Last Name]]=$A76)*(Table2[[Event]:[Event]]="Deployed")),"DPLY",IF(SUMPRODUCT((Table2[[Start Date]:[Start Date]]&lt;=I$5)*(Table2[[Return Date]:[Return Date]]&gt;=I$5)*(Table2[[Last Name]:[Last Name]]=$A76)*(Table2[[Event]:[Event]]="TDY")),"TDY",IF(SUMPRODUCT((Table2[[Start Date]:[Start Date]]&lt;=I$5)*(Table2[[Return Date]:[Return Date]]&gt;=I$5)*(Table2[[Last Name]:[Last Name]]=$A76)*(Table2[[Event]:[Event]]="Quarters")),"QTRS",IF(SUMPRODUCT((Table2[[Start Date]:[Start Date]]&lt;=I$5)*(Table2[[Return Date]:[Return Date]]&gt;=I$5)*(Table2[[Last Name]:[Last Name]]=$A76)*(Table2[[Event]:[Event]]="Appt")),"APPT",IF(SUMPRODUCT((Table2[[Start Date]:[Start Date]]&lt;=I$5)*(Table2[[Return Date]:[Return Date]]&gt;=I$5)*(Table2[[Last Name]:[Last Name]]=$A76)*(Table2[[Event]:[Event]]="Bay Orderly")),"BO",IF(SUMPRODUCT((Table2[[Start Date]:[Start Date]]&lt;=I$5)*(Table2[[Return Date]:[Return Date]]&gt;=I$5)*(Table2[[Last Name]:[Last Name]]=$A76)*(Table2[[Event]:[Event]]="Training")),"TRN",IF(SUMPRODUCT((Table2[[Start Date]:[Start Date]]&lt;=I$5)*(Table2[[Return Date]:[Return Date]]&gt;=I$5)*(Table2[[Last Name]:[Last Name]]=$A76)*(Table2[[Event]:[Event]]="PME")),"PME",IF(SUMPRODUCT((Table2[[Start Date]:[Start Date]]&lt;=I$5)*(Table2[[Return Date]:[Return Date]]&gt;=I$5)*(Table2[[Last Name]:[Last Name]]=$A76)*(Table2[[Event]:[Event]]="Leave")),"LV","")))))))),0)</f>
        <v/>
      </c>
      <c r="J76" s="28" t="str">
        <f>IF($A76&lt;&gt;"",IF(SUMPRODUCT((Table2[[Start Date]:[Start Date]]&lt;=J$5)*(Table2[[Return Date]:[Return Date]]&gt;=J$5)*(Table2[[Last Name]:[Last Name]]=$A76)*(Table2[[Event]:[Event]]="Deployed")),"DPLY",IF(SUMPRODUCT((Table2[[Start Date]:[Start Date]]&lt;=J$5)*(Table2[[Return Date]:[Return Date]]&gt;=J$5)*(Table2[[Last Name]:[Last Name]]=$A76)*(Table2[[Event]:[Event]]="TDY")),"TDY",IF(SUMPRODUCT((Table2[[Start Date]:[Start Date]]&lt;=J$5)*(Table2[[Return Date]:[Return Date]]&gt;=J$5)*(Table2[[Last Name]:[Last Name]]=$A76)*(Table2[[Event]:[Event]]="Quarters")),"QTRS",IF(SUMPRODUCT((Table2[[Start Date]:[Start Date]]&lt;=J$5)*(Table2[[Return Date]:[Return Date]]&gt;=J$5)*(Table2[[Last Name]:[Last Name]]=$A76)*(Table2[[Event]:[Event]]="Appt")),"APPT",IF(SUMPRODUCT((Table2[[Start Date]:[Start Date]]&lt;=J$5)*(Table2[[Return Date]:[Return Date]]&gt;=J$5)*(Table2[[Last Name]:[Last Name]]=$A76)*(Table2[[Event]:[Event]]="Bay Orderly")),"BO",IF(SUMPRODUCT((Table2[[Start Date]:[Start Date]]&lt;=J$5)*(Table2[[Return Date]:[Return Date]]&gt;=J$5)*(Table2[[Last Name]:[Last Name]]=$A76)*(Table2[[Event]:[Event]]="Training")),"TRN",IF(SUMPRODUCT((Table2[[Start Date]:[Start Date]]&lt;=J$5)*(Table2[[Return Date]:[Return Date]]&gt;=J$5)*(Table2[[Last Name]:[Last Name]]=$A76)*(Table2[[Event]:[Event]]="PME")),"PME",IF(SUMPRODUCT((Table2[[Start Date]:[Start Date]]&lt;=J$5)*(Table2[[Return Date]:[Return Date]]&gt;=J$5)*(Table2[[Last Name]:[Last Name]]=$A76)*(Table2[[Event]:[Event]]="Leave")),"LV","")))))))),0)</f>
        <v/>
      </c>
      <c r="K76" s="28" t="str">
        <f>IF($A76&lt;&gt;"",IF(SUMPRODUCT((Table2[[Start Date]:[Start Date]]&lt;=K$5)*(Table2[[Return Date]:[Return Date]]&gt;=K$5)*(Table2[[Last Name]:[Last Name]]=$A76)*(Table2[[Event]:[Event]]="Deployed")),"DPLY",IF(SUMPRODUCT((Table2[[Start Date]:[Start Date]]&lt;=K$5)*(Table2[[Return Date]:[Return Date]]&gt;=K$5)*(Table2[[Last Name]:[Last Name]]=$A76)*(Table2[[Event]:[Event]]="TDY")),"TDY",IF(SUMPRODUCT((Table2[[Start Date]:[Start Date]]&lt;=K$5)*(Table2[[Return Date]:[Return Date]]&gt;=K$5)*(Table2[[Last Name]:[Last Name]]=$A76)*(Table2[[Event]:[Event]]="Quarters")),"QTRS",IF(SUMPRODUCT((Table2[[Start Date]:[Start Date]]&lt;=K$5)*(Table2[[Return Date]:[Return Date]]&gt;=K$5)*(Table2[[Last Name]:[Last Name]]=$A76)*(Table2[[Event]:[Event]]="Appt")),"APPT",IF(SUMPRODUCT((Table2[[Start Date]:[Start Date]]&lt;=K$5)*(Table2[[Return Date]:[Return Date]]&gt;=K$5)*(Table2[[Last Name]:[Last Name]]=$A76)*(Table2[[Event]:[Event]]="Bay Orderly")),"BO",IF(SUMPRODUCT((Table2[[Start Date]:[Start Date]]&lt;=K$5)*(Table2[[Return Date]:[Return Date]]&gt;=K$5)*(Table2[[Last Name]:[Last Name]]=$A76)*(Table2[[Event]:[Event]]="Training")),"TRN",IF(SUMPRODUCT((Table2[[Start Date]:[Start Date]]&lt;=K$5)*(Table2[[Return Date]:[Return Date]]&gt;=K$5)*(Table2[[Last Name]:[Last Name]]=$A76)*(Table2[[Event]:[Event]]="PME")),"PME",IF(SUMPRODUCT((Table2[[Start Date]:[Start Date]]&lt;=K$5)*(Table2[[Return Date]:[Return Date]]&gt;=K$5)*(Table2[[Last Name]:[Last Name]]=$A76)*(Table2[[Event]:[Event]]="Leave")),"LV","")))))))),0)</f>
        <v/>
      </c>
      <c r="L76" s="28" t="str">
        <f>IF($A76&lt;&gt;"",IF(SUMPRODUCT((Table2[[Start Date]:[Start Date]]&lt;=L$5)*(Table2[[Return Date]:[Return Date]]&gt;=L$5)*(Table2[[Last Name]:[Last Name]]=$A76)*(Table2[[Event]:[Event]]="Deployed")),"DPLY",IF(SUMPRODUCT((Table2[[Start Date]:[Start Date]]&lt;=L$5)*(Table2[[Return Date]:[Return Date]]&gt;=L$5)*(Table2[[Last Name]:[Last Name]]=$A76)*(Table2[[Event]:[Event]]="TDY")),"TDY",IF(SUMPRODUCT((Table2[[Start Date]:[Start Date]]&lt;=L$5)*(Table2[[Return Date]:[Return Date]]&gt;=L$5)*(Table2[[Last Name]:[Last Name]]=$A76)*(Table2[[Event]:[Event]]="Quarters")),"QTRS",IF(SUMPRODUCT((Table2[[Start Date]:[Start Date]]&lt;=L$5)*(Table2[[Return Date]:[Return Date]]&gt;=L$5)*(Table2[[Last Name]:[Last Name]]=$A76)*(Table2[[Event]:[Event]]="Appt")),"APPT",IF(SUMPRODUCT((Table2[[Start Date]:[Start Date]]&lt;=L$5)*(Table2[[Return Date]:[Return Date]]&gt;=L$5)*(Table2[[Last Name]:[Last Name]]=$A76)*(Table2[[Event]:[Event]]="Bay Orderly")),"BO",IF(SUMPRODUCT((Table2[[Start Date]:[Start Date]]&lt;=L$5)*(Table2[[Return Date]:[Return Date]]&gt;=L$5)*(Table2[[Last Name]:[Last Name]]=$A76)*(Table2[[Event]:[Event]]="Training")),"TRN",IF(SUMPRODUCT((Table2[[Start Date]:[Start Date]]&lt;=L$5)*(Table2[[Return Date]:[Return Date]]&gt;=L$5)*(Table2[[Last Name]:[Last Name]]=$A76)*(Table2[[Event]:[Event]]="PME")),"PME",IF(SUMPRODUCT((Table2[[Start Date]:[Start Date]]&lt;=L$5)*(Table2[[Return Date]:[Return Date]]&gt;=L$5)*(Table2[[Last Name]:[Last Name]]=$A76)*(Table2[[Event]:[Event]]="Leave")),"LV","")))))))),0)</f>
        <v/>
      </c>
      <c r="M76" s="28" t="str">
        <f>IF($A76&lt;&gt;"",IF(SUMPRODUCT((Table2[[Start Date]:[Start Date]]&lt;=M$5)*(Table2[[Return Date]:[Return Date]]&gt;=M$5)*(Table2[[Last Name]:[Last Name]]=$A76)*(Table2[[Event]:[Event]]="Deployed")),"DPLY",IF(SUMPRODUCT((Table2[[Start Date]:[Start Date]]&lt;=M$5)*(Table2[[Return Date]:[Return Date]]&gt;=M$5)*(Table2[[Last Name]:[Last Name]]=$A76)*(Table2[[Event]:[Event]]="TDY")),"TDY",IF(SUMPRODUCT((Table2[[Start Date]:[Start Date]]&lt;=M$5)*(Table2[[Return Date]:[Return Date]]&gt;=M$5)*(Table2[[Last Name]:[Last Name]]=$A76)*(Table2[[Event]:[Event]]="Quarters")),"QTRS",IF(SUMPRODUCT((Table2[[Start Date]:[Start Date]]&lt;=M$5)*(Table2[[Return Date]:[Return Date]]&gt;=M$5)*(Table2[[Last Name]:[Last Name]]=$A76)*(Table2[[Event]:[Event]]="Appt")),"APPT",IF(SUMPRODUCT((Table2[[Start Date]:[Start Date]]&lt;=M$5)*(Table2[[Return Date]:[Return Date]]&gt;=M$5)*(Table2[[Last Name]:[Last Name]]=$A76)*(Table2[[Event]:[Event]]="Bay Orderly")),"BO",IF(SUMPRODUCT((Table2[[Start Date]:[Start Date]]&lt;=M$5)*(Table2[[Return Date]:[Return Date]]&gt;=M$5)*(Table2[[Last Name]:[Last Name]]=$A76)*(Table2[[Event]:[Event]]="Training")),"TRN",IF(SUMPRODUCT((Table2[[Start Date]:[Start Date]]&lt;=M$5)*(Table2[[Return Date]:[Return Date]]&gt;=M$5)*(Table2[[Last Name]:[Last Name]]=$A76)*(Table2[[Event]:[Event]]="PME")),"PME",IF(SUMPRODUCT((Table2[[Start Date]:[Start Date]]&lt;=M$5)*(Table2[[Return Date]:[Return Date]]&gt;=M$5)*(Table2[[Last Name]:[Last Name]]=$A76)*(Table2[[Event]:[Event]]="Leave")),"LV","")))))))),0)</f>
        <v/>
      </c>
      <c r="N76" s="28" t="str">
        <f>IF($A76&lt;&gt;"",IF(SUMPRODUCT((Table2[[Start Date]:[Start Date]]&lt;=N$5)*(Table2[[Return Date]:[Return Date]]&gt;=N$5)*(Table2[[Last Name]:[Last Name]]=$A76)*(Table2[[Event]:[Event]]="Deployed")),"DPLY",IF(SUMPRODUCT((Table2[[Start Date]:[Start Date]]&lt;=N$5)*(Table2[[Return Date]:[Return Date]]&gt;=N$5)*(Table2[[Last Name]:[Last Name]]=$A76)*(Table2[[Event]:[Event]]="TDY")),"TDY",IF(SUMPRODUCT((Table2[[Start Date]:[Start Date]]&lt;=N$5)*(Table2[[Return Date]:[Return Date]]&gt;=N$5)*(Table2[[Last Name]:[Last Name]]=$A76)*(Table2[[Event]:[Event]]="Quarters")),"QTRS",IF(SUMPRODUCT((Table2[[Start Date]:[Start Date]]&lt;=N$5)*(Table2[[Return Date]:[Return Date]]&gt;=N$5)*(Table2[[Last Name]:[Last Name]]=$A76)*(Table2[[Event]:[Event]]="Appt")),"APPT",IF(SUMPRODUCT((Table2[[Start Date]:[Start Date]]&lt;=N$5)*(Table2[[Return Date]:[Return Date]]&gt;=N$5)*(Table2[[Last Name]:[Last Name]]=$A76)*(Table2[[Event]:[Event]]="Bay Orderly")),"BO",IF(SUMPRODUCT((Table2[[Start Date]:[Start Date]]&lt;=N$5)*(Table2[[Return Date]:[Return Date]]&gt;=N$5)*(Table2[[Last Name]:[Last Name]]=$A76)*(Table2[[Event]:[Event]]="Training")),"TRN",IF(SUMPRODUCT((Table2[[Start Date]:[Start Date]]&lt;=N$5)*(Table2[[Return Date]:[Return Date]]&gt;=N$5)*(Table2[[Last Name]:[Last Name]]=$A76)*(Table2[[Event]:[Event]]="PME")),"PME",IF(SUMPRODUCT((Table2[[Start Date]:[Start Date]]&lt;=N$5)*(Table2[[Return Date]:[Return Date]]&gt;=N$5)*(Table2[[Last Name]:[Last Name]]=$A76)*(Table2[[Event]:[Event]]="Leave")),"LV","")))))))),0)</f>
        <v/>
      </c>
      <c r="O76" s="28" t="str">
        <f>IF($A76&lt;&gt;"",IF(SUMPRODUCT((Table2[[Start Date]:[Start Date]]&lt;=O$5)*(Table2[[Return Date]:[Return Date]]&gt;=O$5)*(Table2[[Last Name]:[Last Name]]=$A76)*(Table2[[Event]:[Event]]="Deployed")),"DPLY",IF(SUMPRODUCT((Table2[[Start Date]:[Start Date]]&lt;=O$5)*(Table2[[Return Date]:[Return Date]]&gt;=O$5)*(Table2[[Last Name]:[Last Name]]=$A76)*(Table2[[Event]:[Event]]="TDY")),"TDY",IF(SUMPRODUCT((Table2[[Start Date]:[Start Date]]&lt;=O$5)*(Table2[[Return Date]:[Return Date]]&gt;=O$5)*(Table2[[Last Name]:[Last Name]]=$A76)*(Table2[[Event]:[Event]]="Quarters")),"QTRS",IF(SUMPRODUCT((Table2[[Start Date]:[Start Date]]&lt;=O$5)*(Table2[[Return Date]:[Return Date]]&gt;=O$5)*(Table2[[Last Name]:[Last Name]]=$A76)*(Table2[[Event]:[Event]]="Appt")),"APPT",IF(SUMPRODUCT((Table2[[Start Date]:[Start Date]]&lt;=O$5)*(Table2[[Return Date]:[Return Date]]&gt;=O$5)*(Table2[[Last Name]:[Last Name]]=$A76)*(Table2[[Event]:[Event]]="Bay Orderly")),"BO",IF(SUMPRODUCT((Table2[[Start Date]:[Start Date]]&lt;=O$5)*(Table2[[Return Date]:[Return Date]]&gt;=O$5)*(Table2[[Last Name]:[Last Name]]=$A76)*(Table2[[Event]:[Event]]="Training")),"TRN",IF(SUMPRODUCT((Table2[[Start Date]:[Start Date]]&lt;=O$5)*(Table2[[Return Date]:[Return Date]]&gt;=O$5)*(Table2[[Last Name]:[Last Name]]=$A76)*(Table2[[Event]:[Event]]="PME")),"PME",IF(SUMPRODUCT((Table2[[Start Date]:[Start Date]]&lt;=O$5)*(Table2[[Return Date]:[Return Date]]&gt;=O$5)*(Table2[[Last Name]:[Last Name]]=$A76)*(Table2[[Event]:[Event]]="Leave")),"LV","")))))))),0)</f>
        <v/>
      </c>
      <c r="P76" s="28" t="str">
        <f>IF($A76&lt;&gt;"",IF(SUMPRODUCT((Table2[[Start Date]:[Start Date]]&lt;=P$5)*(Table2[[Return Date]:[Return Date]]&gt;=P$5)*(Table2[[Last Name]:[Last Name]]=$A76)*(Table2[[Event]:[Event]]="Deployed")),"DPLY",IF(SUMPRODUCT((Table2[[Start Date]:[Start Date]]&lt;=P$5)*(Table2[[Return Date]:[Return Date]]&gt;=P$5)*(Table2[[Last Name]:[Last Name]]=$A76)*(Table2[[Event]:[Event]]="TDY")),"TDY",IF(SUMPRODUCT((Table2[[Start Date]:[Start Date]]&lt;=P$5)*(Table2[[Return Date]:[Return Date]]&gt;=P$5)*(Table2[[Last Name]:[Last Name]]=$A76)*(Table2[[Event]:[Event]]="Quarters")),"QTRS",IF(SUMPRODUCT((Table2[[Start Date]:[Start Date]]&lt;=P$5)*(Table2[[Return Date]:[Return Date]]&gt;=P$5)*(Table2[[Last Name]:[Last Name]]=$A76)*(Table2[[Event]:[Event]]="Appt")),"APPT",IF(SUMPRODUCT((Table2[[Start Date]:[Start Date]]&lt;=P$5)*(Table2[[Return Date]:[Return Date]]&gt;=P$5)*(Table2[[Last Name]:[Last Name]]=$A76)*(Table2[[Event]:[Event]]="Bay Orderly")),"BO",IF(SUMPRODUCT((Table2[[Start Date]:[Start Date]]&lt;=P$5)*(Table2[[Return Date]:[Return Date]]&gt;=P$5)*(Table2[[Last Name]:[Last Name]]=$A76)*(Table2[[Event]:[Event]]="Training")),"TRN",IF(SUMPRODUCT((Table2[[Start Date]:[Start Date]]&lt;=P$5)*(Table2[[Return Date]:[Return Date]]&gt;=P$5)*(Table2[[Last Name]:[Last Name]]=$A76)*(Table2[[Event]:[Event]]="PME")),"PME",IF(SUMPRODUCT((Table2[[Start Date]:[Start Date]]&lt;=P$5)*(Table2[[Return Date]:[Return Date]]&gt;=P$5)*(Table2[[Last Name]:[Last Name]]=$A76)*(Table2[[Event]:[Event]]="Leave")),"LV","")))))))),0)</f>
        <v/>
      </c>
      <c r="Q76" s="28" t="str">
        <f>IF($A76&lt;&gt;"",IF(SUMPRODUCT((Table2[[Start Date]:[Start Date]]&lt;=Q$5)*(Table2[[Return Date]:[Return Date]]&gt;=Q$5)*(Table2[[Last Name]:[Last Name]]=$A76)*(Table2[[Event]:[Event]]="Deployed")),"DPLY",IF(SUMPRODUCT((Table2[[Start Date]:[Start Date]]&lt;=Q$5)*(Table2[[Return Date]:[Return Date]]&gt;=Q$5)*(Table2[[Last Name]:[Last Name]]=$A76)*(Table2[[Event]:[Event]]="TDY")),"TDY",IF(SUMPRODUCT((Table2[[Start Date]:[Start Date]]&lt;=Q$5)*(Table2[[Return Date]:[Return Date]]&gt;=Q$5)*(Table2[[Last Name]:[Last Name]]=$A76)*(Table2[[Event]:[Event]]="Quarters")),"QTRS",IF(SUMPRODUCT((Table2[[Start Date]:[Start Date]]&lt;=Q$5)*(Table2[[Return Date]:[Return Date]]&gt;=Q$5)*(Table2[[Last Name]:[Last Name]]=$A76)*(Table2[[Event]:[Event]]="Appt")),"APPT",IF(SUMPRODUCT((Table2[[Start Date]:[Start Date]]&lt;=Q$5)*(Table2[[Return Date]:[Return Date]]&gt;=Q$5)*(Table2[[Last Name]:[Last Name]]=$A76)*(Table2[[Event]:[Event]]="Bay Orderly")),"BO",IF(SUMPRODUCT((Table2[[Start Date]:[Start Date]]&lt;=Q$5)*(Table2[[Return Date]:[Return Date]]&gt;=Q$5)*(Table2[[Last Name]:[Last Name]]=$A76)*(Table2[[Event]:[Event]]="Training")),"TRN",IF(SUMPRODUCT((Table2[[Start Date]:[Start Date]]&lt;=Q$5)*(Table2[[Return Date]:[Return Date]]&gt;=Q$5)*(Table2[[Last Name]:[Last Name]]=$A76)*(Table2[[Event]:[Event]]="PME")),"PME",IF(SUMPRODUCT((Table2[[Start Date]:[Start Date]]&lt;=Q$5)*(Table2[[Return Date]:[Return Date]]&gt;=Q$5)*(Table2[[Last Name]:[Last Name]]=$A76)*(Table2[[Event]:[Event]]="Leave")),"LV","")))))))),0)</f>
        <v/>
      </c>
      <c r="R76" s="28" t="str">
        <f>IF($A76&lt;&gt;"",IF(SUMPRODUCT((Table2[[Start Date]:[Start Date]]&lt;=R$5)*(Table2[[Return Date]:[Return Date]]&gt;=R$5)*(Table2[[Last Name]:[Last Name]]=$A76)*(Table2[[Event]:[Event]]="Deployed")),"DPLY",IF(SUMPRODUCT((Table2[[Start Date]:[Start Date]]&lt;=R$5)*(Table2[[Return Date]:[Return Date]]&gt;=R$5)*(Table2[[Last Name]:[Last Name]]=$A76)*(Table2[[Event]:[Event]]="TDY")),"TDY",IF(SUMPRODUCT((Table2[[Start Date]:[Start Date]]&lt;=R$5)*(Table2[[Return Date]:[Return Date]]&gt;=R$5)*(Table2[[Last Name]:[Last Name]]=$A76)*(Table2[[Event]:[Event]]="Quarters")),"QTRS",IF(SUMPRODUCT((Table2[[Start Date]:[Start Date]]&lt;=R$5)*(Table2[[Return Date]:[Return Date]]&gt;=R$5)*(Table2[[Last Name]:[Last Name]]=$A76)*(Table2[[Event]:[Event]]="Appt")),"APPT",IF(SUMPRODUCT((Table2[[Start Date]:[Start Date]]&lt;=R$5)*(Table2[[Return Date]:[Return Date]]&gt;=R$5)*(Table2[[Last Name]:[Last Name]]=$A76)*(Table2[[Event]:[Event]]="Bay Orderly")),"BO",IF(SUMPRODUCT((Table2[[Start Date]:[Start Date]]&lt;=R$5)*(Table2[[Return Date]:[Return Date]]&gt;=R$5)*(Table2[[Last Name]:[Last Name]]=$A76)*(Table2[[Event]:[Event]]="Training")),"TRN",IF(SUMPRODUCT((Table2[[Start Date]:[Start Date]]&lt;=R$5)*(Table2[[Return Date]:[Return Date]]&gt;=R$5)*(Table2[[Last Name]:[Last Name]]=$A76)*(Table2[[Event]:[Event]]="PME")),"PME",IF(SUMPRODUCT((Table2[[Start Date]:[Start Date]]&lt;=R$5)*(Table2[[Return Date]:[Return Date]]&gt;=R$5)*(Table2[[Last Name]:[Last Name]]=$A76)*(Table2[[Event]:[Event]]="Leave")),"LV","")))))))),0)</f>
        <v/>
      </c>
      <c r="S76" s="28" t="str">
        <f>IF($A76&lt;&gt;"",IF(SUMPRODUCT((Table2[[Start Date]:[Start Date]]&lt;=S$5)*(Table2[[Return Date]:[Return Date]]&gt;=S$5)*(Table2[[Last Name]:[Last Name]]=$A76)*(Table2[[Event]:[Event]]="Deployed")),"DPLY",IF(SUMPRODUCT((Table2[[Start Date]:[Start Date]]&lt;=S$5)*(Table2[[Return Date]:[Return Date]]&gt;=S$5)*(Table2[[Last Name]:[Last Name]]=$A76)*(Table2[[Event]:[Event]]="TDY")),"TDY",IF(SUMPRODUCT((Table2[[Start Date]:[Start Date]]&lt;=S$5)*(Table2[[Return Date]:[Return Date]]&gt;=S$5)*(Table2[[Last Name]:[Last Name]]=$A76)*(Table2[[Event]:[Event]]="Quarters")),"QTRS",IF(SUMPRODUCT((Table2[[Start Date]:[Start Date]]&lt;=S$5)*(Table2[[Return Date]:[Return Date]]&gt;=S$5)*(Table2[[Last Name]:[Last Name]]=$A76)*(Table2[[Event]:[Event]]="Appt")),"APPT",IF(SUMPRODUCT((Table2[[Start Date]:[Start Date]]&lt;=S$5)*(Table2[[Return Date]:[Return Date]]&gt;=S$5)*(Table2[[Last Name]:[Last Name]]=$A76)*(Table2[[Event]:[Event]]="Bay Orderly")),"BO",IF(SUMPRODUCT((Table2[[Start Date]:[Start Date]]&lt;=S$5)*(Table2[[Return Date]:[Return Date]]&gt;=S$5)*(Table2[[Last Name]:[Last Name]]=$A76)*(Table2[[Event]:[Event]]="Training")),"TRN",IF(SUMPRODUCT((Table2[[Start Date]:[Start Date]]&lt;=S$5)*(Table2[[Return Date]:[Return Date]]&gt;=S$5)*(Table2[[Last Name]:[Last Name]]=$A76)*(Table2[[Event]:[Event]]="PME")),"PME",IF(SUMPRODUCT((Table2[[Start Date]:[Start Date]]&lt;=S$5)*(Table2[[Return Date]:[Return Date]]&gt;=S$5)*(Table2[[Last Name]:[Last Name]]=$A76)*(Table2[[Event]:[Event]]="Leave")),"LV","")))))))),0)</f>
        <v/>
      </c>
      <c r="T76" s="28" t="str">
        <f>IF($A76&lt;&gt;"",IF(SUMPRODUCT((Table2[[Start Date]:[Start Date]]&lt;=T$5)*(Table2[[Return Date]:[Return Date]]&gt;=T$5)*(Table2[[Last Name]:[Last Name]]=$A76)*(Table2[[Event]:[Event]]="Deployed")),"DPLY",IF(SUMPRODUCT((Table2[[Start Date]:[Start Date]]&lt;=T$5)*(Table2[[Return Date]:[Return Date]]&gt;=T$5)*(Table2[[Last Name]:[Last Name]]=$A76)*(Table2[[Event]:[Event]]="TDY")),"TDY",IF(SUMPRODUCT((Table2[[Start Date]:[Start Date]]&lt;=T$5)*(Table2[[Return Date]:[Return Date]]&gt;=T$5)*(Table2[[Last Name]:[Last Name]]=$A76)*(Table2[[Event]:[Event]]="Quarters")),"QTRS",IF(SUMPRODUCT((Table2[[Start Date]:[Start Date]]&lt;=T$5)*(Table2[[Return Date]:[Return Date]]&gt;=T$5)*(Table2[[Last Name]:[Last Name]]=$A76)*(Table2[[Event]:[Event]]="Appt")),"APPT",IF(SUMPRODUCT((Table2[[Start Date]:[Start Date]]&lt;=T$5)*(Table2[[Return Date]:[Return Date]]&gt;=T$5)*(Table2[[Last Name]:[Last Name]]=$A76)*(Table2[[Event]:[Event]]="Bay Orderly")),"BO",IF(SUMPRODUCT((Table2[[Start Date]:[Start Date]]&lt;=T$5)*(Table2[[Return Date]:[Return Date]]&gt;=T$5)*(Table2[[Last Name]:[Last Name]]=$A76)*(Table2[[Event]:[Event]]="Training")),"TRN",IF(SUMPRODUCT((Table2[[Start Date]:[Start Date]]&lt;=T$5)*(Table2[[Return Date]:[Return Date]]&gt;=T$5)*(Table2[[Last Name]:[Last Name]]=$A76)*(Table2[[Event]:[Event]]="PME")),"PME",IF(SUMPRODUCT((Table2[[Start Date]:[Start Date]]&lt;=T$5)*(Table2[[Return Date]:[Return Date]]&gt;=T$5)*(Table2[[Last Name]:[Last Name]]=$A76)*(Table2[[Event]:[Event]]="Leave")),"LV","")))))))),0)</f>
        <v/>
      </c>
      <c r="U76" s="28" t="str">
        <f>IF($A76&lt;&gt;"",IF(SUMPRODUCT((Table2[[Start Date]:[Start Date]]&lt;=U$5)*(Table2[[Return Date]:[Return Date]]&gt;=U$5)*(Table2[[Last Name]:[Last Name]]=$A76)*(Table2[[Event]:[Event]]="Deployed")),"DPLY",IF(SUMPRODUCT((Table2[[Start Date]:[Start Date]]&lt;=U$5)*(Table2[[Return Date]:[Return Date]]&gt;=U$5)*(Table2[[Last Name]:[Last Name]]=$A76)*(Table2[[Event]:[Event]]="TDY")),"TDY",IF(SUMPRODUCT((Table2[[Start Date]:[Start Date]]&lt;=U$5)*(Table2[[Return Date]:[Return Date]]&gt;=U$5)*(Table2[[Last Name]:[Last Name]]=$A76)*(Table2[[Event]:[Event]]="Quarters")),"QTRS",IF(SUMPRODUCT((Table2[[Start Date]:[Start Date]]&lt;=U$5)*(Table2[[Return Date]:[Return Date]]&gt;=U$5)*(Table2[[Last Name]:[Last Name]]=$A76)*(Table2[[Event]:[Event]]="Appt")),"APPT",IF(SUMPRODUCT((Table2[[Start Date]:[Start Date]]&lt;=U$5)*(Table2[[Return Date]:[Return Date]]&gt;=U$5)*(Table2[[Last Name]:[Last Name]]=$A76)*(Table2[[Event]:[Event]]="Bay Orderly")),"BO",IF(SUMPRODUCT((Table2[[Start Date]:[Start Date]]&lt;=U$5)*(Table2[[Return Date]:[Return Date]]&gt;=U$5)*(Table2[[Last Name]:[Last Name]]=$A76)*(Table2[[Event]:[Event]]="Training")),"TRN",IF(SUMPRODUCT((Table2[[Start Date]:[Start Date]]&lt;=U$5)*(Table2[[Return Date]:[Return Date]]&gt;=U$5)*(Table2[[Last Name]:[Last Name]]=$A76)*(Table2[[Event]:[Event]]="PME")),"PME",IF(SUMPRODUCT((Table2[[Start Date]:[Start Date]]&lt;=U$5)*(Table2[[Return Date]:[Return Date]]&gt;=U$5)*(Table2[[Last Name]:[Last Name]]=$A76)*(Table2[[Event]:[Event]]="Leave")),"LV","")))))))),0)</f>
        <v/>
      </c>
      <c r="V76" s="28" t="str">
        <f>IF($A76&lt;&gt;"",IF(SUMPRODUCT((Table2[[Start Date]:[Start Date]]&lt;=V$5)*(Table2[[Return Date]:[Return Date]]&gt;=V$5)*(Table2[[Last Name]:[Last Name]]=$A76)*(Table2[[Event]:[Event]]="Deployed")),"DPLY",IF(SUMPRODUCT((Table2[[Start Date]:[Start Date]]&lt;=V$5)*(Table2[[Return Date]:[Return Date]]&gt;=V$5)*(Table2[[Last Name]:[Last Name]]=$A76)*(Table2[[Event]:[Event]]="TDY")),"TDY",IF(SUMPRODUCT((Table2[[Start Date]:[Start Date]]&lt;=V$5)*(Table2[[Return Date]:[Return Date]]&gt;=V$5)*(Table2[[Last Name]:[Last Name]]=$A76)*(Table2[[Event]:[Event]]="Quarters")),"QTRS",IF(SUMPRODUCT((Table2[[Start Date]:[Start Date]]&lt;=V$5)*(Table2[[Return Date]:[Return Date]]&gt;=V$5)*(Table2[[Last Name]:[Last Name]]=$A76)*(Table2[[Event]:[Event]]="Appt")),"APPT",IF(SUMPRODUCT((Table2[[Start Date]:[Start Date]]&lt;=V$5)*(Table2[[Return Date]:[Return Date]]&gt;=V$5)*(Table2[[Last Name]:[Last Name]]=$A76)*(Table2[[Event]:[Event]]="Bay Orderly")),"BO",IF(SUMPRODUCT((Table2[[Start Date]:[Start Date]]&lt;=V$5)*(Table2[[Return Date]:[Return Date]]&gt;=V$5)*(Table2[[Last Name]:[Last Name]]=$A76)*(Table2[[Event]:[Event]]="Training")),"TRN",IF(SUMPRODUCT((Table2[[Start Date]:[Start Date]]&lt;=V$5)*(Table2[[Return Date]:[Return Date]]&gt;=V$5)*(Table2[[Last Name]:[Last Name]]=$A76)*(Table2[[Event]:[Event]]="PME")),"PME",IF(SUMPRODUCT((Table2[[Start Date]:[Start Date]]&lt;=V$5)*(Table2[[Return Date]:[Return Date]]&gt;=V$5)*(Table2[[Last Name]:[Last Name]]=$A76)*(Table2[[Event]:[Event]]="Leave")),"LV","")))))))),0)</f>
        <v/>
      </c>
      <c r="W76" s="28" t="str">
        <f>IF($A76&lt;&gt;"",IF(SUMPRODUCT((Table2[[Start Date]:[Start Date]]&lt;=W$5)*(Table2[[Return Date]:[Return Date]]&gt;=W$5)*(Table2[[Last Name]:[Last Name]]=$A76)*(Table2[[Event]:[Event]]="Deployed")),"DPLY",IF(SUMPRODUCT((Table2[[Start Date]:[Start Date]]&lt;=W$5)*(Table2[[Return Date]:[Return Date]]&gt;=W$5)*(Table2[[Last Name]:[Last Name]]=$A76)*(Table2[[Event]:[Event]]="TDY")),"TDY",IF(SUMPRODUCT((Table2[[Start Date]:[Start Date]]&lt;=W$5)*(Table2[[Return Date]:[Return Date]]&gt;=W$5)*(Table2[[Last Name]:[Last Name]]=$A76)*(Table2[[Event]:[Event]]="Quarters")),"QTRS",IF(SUMPRODUCT((Table2[[Start Date]:[Start Date]]&lt;=W$5)*(Table2[[Return Date]:[Return Date]]&gt;=W$5)*(Table2[[Last Name]:[Last Name]]=$A76)*(Table2[[Event]:[Event]]="Appt")),"APPT",IF(SUMPRODUCT((Table2[[Start Date]:[Start Date]]&lt;=W$5)*(Table2[[Return Date]:[Return Date]]&gt;=W$5)*(Table2[[Last Name]:[Last Name]]=$A76)*(Table2[[Event]:[Event]]="Bay Orderly")),"BO",IF(SUMPRODUCT((Table2[[Start Date]:[Start Date]]&lt;=W$5)*(Table2[[Return Date]:[Return Date]]&gt;=W$5)*(Table2[[Last Name]:[Last Name]]=$A76)*(Table2[[Event]:[Event]]="Training")),"TRN",IF(SUMPRODUCT((Table2[[Start Date]:[Start Date]]&lt;=W$5)*(Table2[[Return Date]:[Return Date]]&gt;=W$5)*(Table2[[Last Name]:[Last Name]]=$A76)*(Table2[[Event]:[Event]]="PME")),"PME",IF(SUMPRODUCT((Table2[[Start Date]:[Start Date]]&lt;=W$5)*(Table2[[Return Date]:[Return Date]]&gt;=W$5)*(Table2[[Last Name]:[Last Name]]=$A76)*(Table2[[Event]:[Event]]="Leave")),"LV","")))))))),0)</f>
        <v/>
      </c>
      <c r="X76" s="28" t="str">
        <f>IF($A76&lt;&gt;"",IF(SUMPRODUCT((Table2[[Start Date]:[Start Date]]&lt;=X$5)*(Table2[[Return Date]:[Return Date]]&gt;=X$5)*(Table2[[Last Name]:[Last Name]]=$A76)*(Table2[[Event]:[Event]]="Deployed")),"DPLY",IF(SUMPRODUCT((Table2[[Start Date]:[Start Date]]&lt;=X$5)*(Table2[[Return Date]:[Return Date]]&gt;=X$5)*(Table2[[Last Name]:[Last Name]]=$A76)*(Table2[[Event]:[Event]]="TDY")),"TDY",IF(SUMPRODUCT((Table2[[Start Date]:[Start Date]]&lt;=X$5)*(Table2[[Return Date]:[Return Date]]&gt;=X$5)*(Table2[[Last Name]:[Last Name]]=$A76)*(Table2[[Event]:[Event]]="Quarters")),"QTRS",IF(SUMPRODUCT((Table2[[Start Date]:[Start Date]]&lt;=X$5)*(Table2[[Return Date]:[Return Date]]&gt;=X$5)*(Table2[[Last Name]:[Last Name]]=$A76)*(Table2[[Event]:[Event]]="Appt")),"APPT",IF(SUMPRODUCT((Table2[[Start Date]:[Start Date]]&lt;=X$5)*(Table2[[Return Date]:[Return Date]]&gt;=X$5)*(Table2[[Last Name]:[Last Name]]=$A76)*(Table2[[Event]:[Event]]="Bay Orderly")),"BO",IF(SUMPRODUCT((Table2[[Start Date]:[Start Date]]&lt;=X$5)*(Table2[[Return Date]:[Return Date]]&gt;=X$5)*(Table2[[Last Name]:[Last Name]]=$A76)*(Table2[[Event]:[Event]]="Training")),"TRN",IF(SUMPRODUCT((Table2[[Start Date]:[Start Date]]&lt;=X$5)*(Table2[[Return Date]:[Return Date]]&gt;=X$5)*(Table2[[Last Name]:[Last Name]]=$A76)*(Table2[[Event]:[Event]]="PME")),"PME",IF(SUMPRODUCT((Table2[[Start Date]:[Start Date]]&lt;=X$5)*(Table2[[Return Date]:[Return Date]]&gt;=X$5)*(Table2[[Last Name]:[Last Name]]=$A76)*(Table2[[Event]:[Event]]="Leave")),"LV","")))))))),0)</f>
        <v/>
      </c>
      <c r="Y76" s="28" t="str">
        <f>IF($A76&lt;&gt;"",IF(SUMPRODUCT((Table2[[Start Date]:[Start Date]]&lt;=Y$5)*(Table2[[Return Date]:[Return Date]]&gt;=Y$5)*(Table2[[Last Name]:[Last Name]]=$A76)*(Table2[[Event]:[Event]]="Deployed")),"DPLY",IF(SUMPRODUCT((Table2[[Start Date]:[Start Date]]&lt;=Y$5)*(Table2[[Return Date]:[Return Date]]&gt;=Y$5)*(Table2[[Last Name]:[Last Name]]=$A76)*(Table2[[Event]:[Event]]="TDY")),"TDY",IF(SUMPRODUCT((Table2[[Start Date]:[Start Date]]&lt;=Y$5)*(Table2[[Return Date]:[Return Date]]&gt;=Y$5)*(Table2[[Last Name]:[Last Name]]=$A76)*(Table2[[Event]:[Event]]="Quarters")),"QTRS",IF(SUMPRODUCT((Table2[[Start Date]:[Start Date]]&lt;=Y$5)*(Table2[[Return Date]:[Return Date]]&gt;=Y$5)*(Table2[[Last Name]:[Last Name]]=$A76)*(Table2[[Event]:[Event]]="Appt")),"APPT",IF(SUMPRODUCT((Table2[[Start Date]:[Start Date]]&lt;=Y$5)*(Table2[[Return Date]:[Return Date]]&gt;=Y$5)*(Table2[[Last Name]:[Last Name]]=$A76)*(Table2[[Event]:[Event]]="Bay Orderly")),"BO",IF(SUMPRODUCT((Table2[[Start Date]:[Start Date]]&lt;=Y$5)*(Table2[[Return Date]:[Return Date]]&gt;=Y$5)*(Table2[[Last Name]:[Last Name]]=$A76)*(Table2[[Event]:[Event]]="Training")),"TRN",IF(SUMPRODUCT((Table2[[Start Date]:[Start Date]]&lt;=Y$5)*(Table2[[Return Date]:[Return Date]]&gt;=Y$5)*(Table2[[Last Name]:[Last Name]]=$A76)*(Table2[[Event]:[Event]]="PME")),"PME",IF(SUMPRODUCT((Table2[[Start Date]:[Start Date]]&lt;=Y$5)*(Table2[[Return Date]:[Return Date]]&gt;=Y$5)*(Table2[[Last Name]:[Last Name]]=$A76)*(Table2[[Event]:[Event]]="Leave")),"LV","")))))))),0)</f>
        <v/>
      </c>
      <c r="Z76" s="28" t="str">
        <f>IF($A76&lt;&gt;"",IF(SUMPRODUCT((Table2[[Start Date]:[Start Date]]&lt;=Z$5)*(Table2[[Return Date]:[Return Date]]&gt;=Z$5)*(Table2[[Last Name]:[Last Name]]=$A76)*(Table2[[Event]:[Event]]="Deployed")),"DPLY",IF(SUMPRODUCT((Table2[[Start Date]:[Start Date]]&lt;=Z$5)*(Table2[[Return Date]:[Return Date]]&gt;=Z$5)*(Table2[[Last Name]:[Last Name]]=$A76)*(Table2[[Event]:[Event]]="TDY")),"TDY",IF(SUMPRODUCT((Table2[[Start Date]:[Start Date]]&lt;=Z$5)*(Table2[[Return Date]:[Return Date]]&gt;=Z$5)*(Table2[[Last Name]:[Last Name]]=$A76)*(Table2[[Event]:[Event]]="Quarters")),"QTRS",IF(SUMPRODUCT((Table2[[Start Date]:[Start Date]]&lt;=Z$5)*(Table2[[Return Date]:[Return Date]]&gt;=Z$5)*(Table2[[Last Name]:[Last Name]]=$A76)*(Table2[[Event]:[Event]]="Appt")),"APPT",IF(SUMPRODUCT((Table2[[Start Date]:[Start Date]]&lt;=Z$5)*(Table2[[Return Date]:[Return Date]]&gt;=Z$5)*(Table2[[Last Name]:[Last Name]]=$A76)*(Table2[[Event]:[Event]]="Bay Orderly")),"BO",IF(SUMPRODUCT((Table2[[Start Date]:[Start Date]]&lt;=Z$5)*(Table2[[Return Date]:[Return Date]]&gt;=Z$5)*(Table2[[Last Name]:[Last Name]]=$A76)*(Table2[[Event]:[Event]]="Training")),"TRN",IF(SUMPRODUCT((Table2[[Start Date]:[Start Date]]&lt;=Z$5)*(Table2[[Return Date]:[Return Date]]&gt;=Z$5)*(Table2[[Last Name]:[Last Name]]=$A76)*(Table2[[Event]:[Event]]="PME")),"PME",IF(SUMPRODUCT((Table2[[Start Date]:[Start Date]]&lt;=Z$5)*(Table2[[Return Date]:[Return Date]]&gt;=Z$5)*(Table2[[Last Name]:[Last Name]]=$A76)*(Table2[[Event]:[Event]]="Leave")),"LV","")))))))),0)</f>
        <v/>
      </c>
      <c r="AA76" s="28" t="str">
        <f>IF($A76&lt;&gt;"",IF(SUMPRODUCT((Table2[[Start Date]:[Start Date]]&lt;=AA$5)*(Table2[[Return Date]:[Return Date]]&gt;=AA$5)*(Table2[[Last Name]:[Last Name]]=$A76)*(Table2[[Event]:[Event]]="Deployed")),"DPLY",IF(SUMPRODUCT((Table2[[Start Date]:[Start Date]]&lt;=AA$5)*(Table2[[Return Date]:[Return Date]]&gt;=AA$5)*(Table2[[Last Name]:[Last Name]]=$A76)*(Table2[[Event]:[Event]]="TDY")),"TDY",IF(SUMPRODUCT((Table2[[Start Date]:[Start Date]]&lt;=AA$5)*(Table2[[Return Date]:[Return Date]]&gt;=AA$5)*(Table2[[Last Name]:[Last Name]]=$A76)*(Table2[[Event]:[Event]]="Quarters")),"QTRS",IF(SUMPRODUCT((Table2[[Start Date]:[Start Date]]&lt;=AA$5)*(Table2[[Return Date]:[Return Date]]&gt;=AA$5)*(Table2[[Last Name]:[Last Name]]=$A76)*(Table2[[Event]:[Event]]="Appt")),"APPT",IF(SUMPRODUCT((Table2[[Start Date]:[Start Date]]&lt;=AA$5)*(Table2[[Return Date]:[Return Date]]&gt;=AA$5)*(Table2[[Last Name]:[Last Name]]=$A76)*(Table2[[Event]:[Event]]="Bay Orderly")),"BO",IF(SUMPRODUCT((Table2[[Start Date]:[Start Date]]&lt;=AA$5)*(Table2[[Return Date]:[Return Date]]&gt;=AA$5)*(Table2[[Last Name]:[Last Name]]=$A76)*(Table2[[Event]:[Event]]="Training")),"TRN",IF(SUMPRODUCT((Table2[[Start Date]:[Start Date]]&lt;=AA$5)*(Table2[[Return Date]:[Return Date]]&gt;=AA$5)*(Table2[[Last Name]:[Last Name]]=$A76)*(Table2[[Event]:[Event]]="PME")),"PME",IF(SUMPRODUCT((Table2[[Start Date]:[Start Date]]&lt;=AA$5)*(Table2[[Return Date]:[Return Date]]&gt;=AA$5)*(Table2[[Last Name]:[Last Name]]=$A76)*(Table2[[Event]:[Event]]="Leave")),"LV","")))))))),0)</f>
        <v/>
      </c>
      <c r="AB76" s="28" t="str">
        <f>IF($A76&lt;&gt;"",IF(SUMPRODUCT((Table2[[Start Date]:[Start Date]]&lt;=AB$5)*(Table2[[Return Date]:[Return Date]]&gt;=AB$5)*(Table2[[Last Name]:[Last Name]]=$A76)*(Table2[[Event]:[Event]]="Deployed")),"DPLY",IF(SUMPRODUCT((Table2[[Start Date]:[Start Date]]&lt;=AB$5)*(Table2[[Return Date]:[Return Date]]&gt;=AB$5)*(Table2[[Last Name]:[Last Name]]=$A76)*(Table2[[Event]:[Event]]="TDY")),"TDY",IF(SUMPRODUCT((Table2[[Start Date]:[Start Date]]&lt;=AB$5)*(Table2[[Return Date]:[Return Date]]&gt;=AB$5)*(Table2[[Last Name]:[Last Name]]=$A76)*(Table2[[Event]:[Event]]="Quarters")),"QTRS",IF(SUMPRODUCT((Table2[[Start Date]:[Start Date]]&lt;=AB$5)*(Table2[[Return Date]:[Return Date]]&gt;=AB$5)*(Table2[[Last Name]:[Last Name]]=$A76)*(Table2[[Event]:[Event]]="Appt")),"APPT",IF(SUMPRODUCT((Table2[[Start Date]:[Start Date]]&lt;=AB$5)*(Table2[[Return Date]:[Return Date]]&gt;=AB$5)*(Table2[[Last Name]:[Last Name]]=$A76)*(Table2[[Event]:[Event]]="Bay Orderly")),"BO",IF(SUMPRODUCT((Table2[[Start Date]:[Start Date]]&lt;=AB$5)*(Table2[[Return Date]:[Return Date]]&gt;=AB$5)*(Table2[[Last Name]:[Last Name]]=$A76)*(Table2[[Event]:[Event]]="Training")),"TRN",IF(SUMPRODUCT((Table2[[Start Date]:[Start Date]]&lt;=AB$5)*(Table2[[Return Date]:[Return Date]]&gt;=AB$5)*(Table2[[Last Name]:[Last Name]]=$A76)*(Table2[[Event]:[Event]]="PME")),"PME",IF(SUMPRODUCT((Table2[[Start Date]:[Start Date]]&lt;=AB$5)*(Table2[[Return Date]:[Return Date]]&gt;=AB$5)*(Table2[[Last Name]:[Last Name]]=$A76)*(Table2[[Event]:[Event]]="Leave")),"LV","")))))))),0)</f>
        <v/>
      </c>
      <c r="AC76" s="28" t="str">
        <f>IF($A76&lt;&gt;"",IF(SUMPRODUCT((Table2[[Start Date]:[Start Date]]&lt;=AC$5)*(Table2[[Return Date]:[Return Date]]&gt;=AC$5)*(Table2[[Last Name]:[Last Name]]=$A76)*(Table2[[Event]:[Event]]="Deployed")),"DPLY",IF(SUMPRODUCT((Table2[[Start Date]:[Start Date]]&lt;=AC$5)*(Table2[[Return Date]:[Return Date]]&gt;=AC$5)*(Table2[[Last Name]:[Last Name]]=$A76)*(Table2[[Event]:[Event]]="TDY")),"TDY",IF(SUMPRODUCT((Table2[[Start Date]:[Start Date]]&lt;=AC$5)*(Table2[[Return Date]:[Return Date]]&gt;=AC$5)*(Table2[[Last Name]:[Last Name]]=$A76)*(Table2[[Event]:[Event]]="Quarters")),"QTRS",IF(SUMPRODUCT((Table2[[Start Date]:[Start Date]]&lt;=AC$5)*(Table2[[Return Date]:[Return Date]]&gt;=AC$5)*(Table2[[Last Name]:[Last Name]]=$A76)*(Table2[[Event]:[Event]]="Appt")),"APPT",IF(SUMPRODUCT((Table2[[Start Date]:[Start Date]]&lt;=AC$5)*(Table2[[Return Date]:[Return Date]]&gt;=AC$5)*(Table2[[Last Name]:[Last Name]]=$A76)*(Table2[[Event]:[Event]]="Bay Orderly")),"BO",IF(SUMPRODUCT((Table2[[Start Date]:[Start Date]]&lt;=AC$5)*(Table2[[Return Date]:[Return Date]]&gt;=AC$5)*(Table2[[Last Name]:[Last Name]]=$A76)*(Table2[[Event]:[Event]]="Training")),"TRN",IF(SUMPRODUCT((Table2[[Start Date]:[Start Date]]&lt;=AC$5)*(Table2[[Return Date]:[Return Date]]&gt;=AC$5)*(Table2[[Last Name]:[Last Name]]=$A76)*(Table2[[Event]:[Event]]="PME")),"PME",IF(SUMPRODUCT((Table2[[Start Date]:[Start Date]]&lt;=AC$5)*(Table2[[Return Date]:[Return Date]]&gt;=AC$5)*(Table2[[Last Name]:[Last Name]]=$A76)*(Table2[[Event]:[Event]]="Leave")),"LV","")))))))),0)</f>
        <v/>
      </c>
      <c r="AD76" s="28" t="str">
        <f>IF($A76&lt;&gt;"",IF(SUMPRODUCT((Table2[[Start Date]:[Start Date]]&lt;=AD$5)*(Table2[[Return Date]:[Return Date]]&gt;=AD$5)*(Table2[[Last Name]:[Last Name]]=$A76)*(Table2[[Event]:[Event]]="Deployed")),"DPLY",IF(SUMPRODUCT((Table2[[Start Date]:[Start Date]]&lt;=AD$5)*(Table2[[Return Date]:[Return Date]]&gt;=AD$5)*(Table2[[Last Name]:[Last Name]]=$A76)*(Table2[[Event]:[Event]]="TDY")),"TDY",IF(SUMPRODUCT((Table2[[Start Date]:[Start Date]]&lt;=AD$5)*(Table2[[Return Date]:[Return Date]]&gt;=AD$5)*(Table2[[Last Name]:[Last Name]]=$A76)*(Table2[[Event]:[Event]]="Quarters")),"QTRS",IF(SUMPRODUCT((Table2[[Start Date]:[Start Date]]&lt;=AD$5)*(Table2[[Return Date]:[Return Date]]&gt;=AD$5)*(Table2[[Last Name]:[Last Name]]=$A76)*(Table2[[Event]:[Event]]="Appt")),"APPT",IF(SUMPRODUCT((Table2[[Start Date]:[Start Date]]&lt;=AD$5)*(Table2[[Return Date]:[Return Date]]&gt;=AD$5)*(Table2[[Last Name]:[Last Name]]=$A76)*(Table2[[Event]:[Event]]="Bay Orderly")),"BO",IF(SUMPRODUCT((Table2[[Start Date]:[Start Date]]&lt;=AD$5)*(Table2[[Return Date]:[Return Date]]&gt;=AD$5)*(Table2[[Last Name]:[Last Name]]=$A76)*(Table2[[Event]:[Event]]="Training")),"TRN",IF(SUMPRODUCT((Table2[[Start Date]:[Start Date]]&lt;=AD$5)*(Table2[[Return Date]:[Return Date]]&gt;=AD$5)*(Table2[[Last Name]:[Last Name]]=$A76)*(Table2[[Event]:[Event]]="PME")),"PME",IF(SUMPRODUCT((Table2[[Start Date]:[Start Date]]&lt;=AD$5)*(Table2[[Return Date]:[Return Date]]&gt;=AD$5)*(Table2[[Last Name]:[Last Name]]=$A76)*(Table2[[Event]:[Event]]="Leave")),"LV","")))))))),0)</f>
        <v/>
      </c>
      <c r="AE76" s="28" t="str">
        <f>IF($A76&lt;&gt;"",IF(SUMPRODUCT((Table2[[Start Date]:[Start Date]]&lt;=AE$5)*(Table2[[Return Date]:[Return Date]]&gt;=AE$5)*(Table2[[Last Name]:[Last Name]]=$A76)*(Table2[[Event]:[Event]]="Deployed")),"DPLY",IF(SUMPRODUCT((Table2[[Start Date]:[Start Date]]&lt;=AE$5)*(Table2[[Return Date]:[Return Date]]&gt;=AE$5)*(Table2[[Last Name]:[Last Name]]=$A76)*(Table2[[Event]:[Event]]="TDY")),"TDY",IF(SUMPRODUCT((Table2[[Start Date]:[Start Date]]&lt;=AE$5)*(Table2[[Return Date]:[Return Date]]&gt;=AE$5)*(Table2[[Last Name]:[Last Name]]=$A76)*(Table2[[Event]:[Event]]="Quarters")),"QTRS",IF(SUMPRODUCT((Table2[[Start Date]:[Start Date]]&lt;=AE$5)*(Table2[[Return Date]:[Return Date]]&gt;=AE$5)*(Table2[[Last Name]:[Last Name]]=$A76)*(Table2[[Event]:[Event]]="Appt")),"APPT",IF(SUMPRODUCT((Table2[[Start Date]:[Start Date]]&lt;=AE$5)*(Table2[[Return Date]:[Return Date]]&gt;=AE$5)*(Table2[[Last Name]:[Last Name]]=$A76)*(Table2[[Event]:[Event]]="Bay Orderly")),"BO",IF(SUMPRODUCT((Table2[[Start Date]:[Start Date]]&lt;=AE$5)*(Table2[[Return Date]:[Return Date]]&gt;=AE$5)*(Table2[[Last Name]:[Last Name]]=$A76)*(Table2[[Event]:[Event]]="Training")),"TRN",IF(SUMPRODUCT((Table2[[Start Date]:[Start Date]]&lt;=AE$5)*(Table2[[Return Date]:[Return Date]]&gt;=AE$5)*(Table2[[Last Name]:[Last Name]]=$A76)*(Table2[[Event]:[Event]]="PME")),"PME",IF(SUMPRODUCT((Table2[[Start Date]:[Start Date]]&lt;=AE$5)*(Table2[[Return Date]:[Return Date]]&gt;=AE$5)*(Table2[[Last Name]:[Last Name]]=$A76)*(Table2[[Event]:[Event]]="Leave")),"LV","")))))))),0)</f>
        <v/>
      </c>
      <c r="AF76" s="28" t="str">
        <f>IF($A76&lt;&gt;"",IF(SUMPRODUCT((Table2[[Start Date]:[Start Date]]&lt;=AF$5)*(Table2[[Return Date]:[Return Date]]&gt;=AF$5)*(Table2[[Last Name]:[Last Name]]=$A76)*(Table2[[Event]:[Event]]="Deployed")),"DPLY",IF(SUMPRODUCT((Table2[[Start Date]:[Start Date]]&lt;=AF$5)*(Table2[[Return Date]:[Return Date]]&gt;=AF$5)*(Table2[[Last Name]:[Last Name]]=$A76)*(Table2[[Event]:[Event]]="TDY")),"TDY",IF(SUMPRODUCT((Table2[[Start Date]:[Start Date]]&lt;=AF$5)*(Table2[[Return Date]:[Return Date]]&gt;=AF$5)*(Table2[[Last Name]:[Last Name]]=$A76)*(Table2[[Event]:[Event]]="Quarters")),"QTRS",IF(SUMPRODUCT((Table2[[Start Date]:[Start Date]]&lt;=AF$5)*(Table2[[Return Date]:[Return Date]]&gt;=AF$5)*(Table2[[Last Name]:[Last Name]]=$A76)*(Table2[[Event]:[Event]]="Appt")),"APPT",IF(SUMPRODUCT((Table2[[Start Date]:[Start Date]]&lt;=AF$5)*(Table2[[Return Date]:[Return Date]]&gt;=AF$5)*(Table2[[Last Name]:[Last Name]]=$A76)*(Table2[[Event]:[Event]]="Bay Orderly")),"BO",IF(SUMPRODUCT((Table2[[Start Date]:[Start Date]]&lt;=AF$5)*(Table2[[Return Date]:[Return Date]]&gt;=AF$5)*(Table2[[Last Name]:[Last Name]]=$A76)*(Table2[[Event]:[Event]]="Training")),"TRN",IF(SUMPRODUCT((Table2[[Start Date]:[Start Date]]&lt;=AF$5)*(Table2[[Return Date]:[Return Date]]&gt;=AF$5)*(Table2[[Last Name]:[Last Name]]=$A76)*(Table2[[Event]:[Event]]="PME")),"PME",IF(SUMPRODUCT((Table2[[Start Date]:[Start Date]]&lt;=AF$5)*(Table2[[Return Date]:[Return Date]]&gt;=AF$5)*(Table2[[Last Name]:[Last Name]]=$A76)*(Table2[[Event]:[Event]]="Leave")),"LV","")))))))),0)</f>
        <v/>
      </c>
      <c r="AG76" s="28" t="str">
        <f>IF($A76&lt;&gt;"",IF(SUMPRODUCT((Table2[[Start Date]:[Start Date]]&lt;=AG$5)*(Table2[[Return Date]:[Return Date]]&gt;=AG$5)*(Table2[[Last Name]:[Last Name]]=$A76)*(Table2[[Event]:[Event]]="Deployed")),"DPLY",IF(SUMPRODUCT((Table2[[Start Date]:[Start Date]]&lt;=AG$5)*(Table2[[Return Date]:[Return Date]]&gt;=AG$5)*(Table2[[Last Name]:[Last Name]]=$A76)*(Table2[[Event]:[Event]]="TDY")),"TDY",IF(SUMPRODUCT((Table2[[Start Date]:[Start Date]]&lt;=AG$5)*(Table2[[Return Date]:[Return Date]]&gt;=AG$5)*(Table2[[Last Name]:[Last Name]]=$A76)*(Table2[[Event]:[Event]]="Quarters")),"QTRS",IF(SUMPRODUCT((Table2[[Start Date]:[Start Date]]&lt;=AG$5)*(Table2[[Return Date]:[Return Date]]&gt;=AG$5)*(Table2[[Last Name]:[Last Name]]=$A76)*(Table2[[Event]:[Event]]="Appt")),"APPT",IF(SUMPRODUCT((Table2[[Start Date]:[Start Date]]&lt;=AG$5)*(Table2[[Return Date]:[Return Date]]&gt;=AG$5)*(Table2[[Last Name]:[Last Name]]=$A76)*(Table2[[Event]:[Event]]="Bay Orderly")),"BO",IF(SUMPRODUCT((Table2[[Start Date]:[Start Date]]&lt;=AG$5)*(Table2[[Return Date]:[Return Date]]&gt;=AG$5)*(Table2[[Last Name]:[Last Name]]=$A76)*(Table2[[Event]:[Event]]="Training")),"TRN",IF(SUMPRODUCT((Table2[[Start Date]:[Start Date]]&lt;=AG$5)*(Table2[[Return Date]:[Return Date]]&gt;=AG$5)*(Table2[[Last Name]:[Last Name]]=$A76)*(Table2[[Event]:[Event]]="PME")),"PME",IF(SUMPRODUCT((Table2[[Start Date]:[Start Date]]&lt;=AG$5)*(Table2[[Return Date]:[Return Date]]&gt;=AG$5)*(Table2[[Last Name]:[Last Name]]=$A76)*(Table2[[Event]:[Event]]="Leave")),"LV","")))))))),0)</f>
        <v/>
      </c>
      <c r="AH76" s="28" t="str">
        <f>IF($A76&lt;&gt;"",IF(SUMPRODUCT((Table2[[Start Date]:[Start Date]]&lt;=AH$5)*(Table2[[Return Date]:[Return Date]]&gt;=AH$5)*(Table2[[Last Name]:[Last Name]]=$A76)*(Table2[[Event]:[Event]]="Deployed")),"DPLY",IF(SUMPRODUCT((Table2[[Start Date]:[Start Date]]&lt;=AH$5)*(Table2[[Return Date]:[Return Date]]&gt;=AH$5)*(Table2[[Last Name]:[Last Name]]=$A76)*(Table2[[Event]:[Event]]="TDY")),"TDY",IF(SUMPRODUCT((Table2[[Start Date]:[Start Date]]&lt;=AH$5)*(Table2[[Return Date]:[Return Date]]&gt;=AH$5)*(Table2[[Last Name]:[Last Name]]=$A76)*(Table2[[Event]:[Event]]="Quarters")),"QTRS",IF(SUMPRODUCT((Table2[[Start Date]:[Start Date]]&lt;=AH$5)*(Table2[[Return Date]:[Return Date]]&gt;=AH$5)*(Table2[[Last Name]:[Last Name]]=$A76)*(Table2[[Event]:[Event]]="Appt")),"APPT",IF(SUMPRODUCT((Table2[[Start Date]:[Start Date]]&lt;=AH$5)*(Table2[[Return Date]:[Return Date]]&gt;=AH$5)*(Table2[[Last Name]:[Last Name]]=$A76)*(Table2[[Event]:[Event]]="Bay Orderly")),"BO",IF(SUMPRODUCT((Table2[[Start Date]:[Start Date]]&lt;=AH$5)*(Table2[[Return Date]:[Return Date]]&gt;=AH$5)*(Table2[[Last Name]:[Last Name]]=$A76)*(Table2[[Event]:[Event]]="Training")),"TRN",IF(SUMPRODUCT((Table2[[Start Date]:[Start Date]]&lt;=AH$5)*(Table2[[Return Date]:[Return Date]]&gt;=AH$5)*(Table2[[Last Name]:[Last Name]]=$A76)*(Table2[[Event]:[Event]]="PME")),"PME",IF(SUMPRODUCT((Table2[[Start Date]:[Start Date]]&lt;=AH$5)*(Table2[[Return Date]:[Return Date]]&gt;=AH$5)*(Table2[[Last Name]:[Last Name]]=$A76)*(Table2[[Event]:[Event]]="Leave")),"LV","")))))))),0)</f>
        <v/>
      </c>
      <c r="AI76" s="61" t="str">
        <f>IF($A76&lt;&gt;"",IF(SUMPRODUCT((Table2[[Start Date]:[Start Date]]&lt;=AI$5)*(Table2[[Return Date]:[Return Date]]&gt;=AI$5)*(Table2[[Last Name]:[Last Name]]=$A76)*(Table2[[Event]:[Event]]="Deployed")),"DPLY",IF(SUMPRODUCT((Table2[[Start Date]:[Start Date]]&lt;=AI$5)*(Table2[[Return Date]:[Return Date]]&gt;=AI$5)*(Table2[[Last Name]:[Last Name]]=$A76)*(Table2[[Event]:[Event]]="TDY")),"TDY",IF(SUMPRODUCT((Table2[[Start Date]:[Start Date]]&lt;=AI$5)*(Table2[[Return Date]:[Return Date]]&gt;=AI$5)*(Table2[[Last Name]:[Last Name]]=$A76)*(Table2[[Event]:[Event]]="Quarters")),"QTRS",IF(SUMPRODUCT((Table2[[Start Date]:[Start Date]]&lt;=AI$5)*(Table2[[Return Date]:[Return Date]]&gt;=AI$5)*(Table2[[Last Name]:[Last Name]]=$A76)*(Table2[[Event]:[Event]]="Appt")),"APPT",IF(SUMPRODUCT((Table2[[Start Date]:[Start Date]]&lt;=AI$5)*(Table2[[Return Date]:[Return Date]]&gt;=AI$5)*(Table2[[Last Name]:[Last Name]]=$A76)*(Table2[[Event]:[Event]]="Bay Orderly")),"BO",IF(SUMPRODUCT((Table2[[Start Date]:[Start Date]]&lt;=AI$5)*(Table2[[Return Date]:[Return Date]]&gt;=AI$5)*(Table2[[Last Name]:[Last Name]]=$A76)*(Table2[[Event]:[Event]]="Training")),"TRN",IF(SUMPRODUCT((Table2[[Start Date]:[Start Date]]&lt;=AI$5)*(Table2[[Return Date]:[Return Date]]&gt;=AI$5)*(Table2[[Last Name]:[Last Name]]=$A76)*(Table2[[Event]:[Event]]="PME")),"PME",IF(SUMPRODUCT((Table2[[Start Date]:[Start Date]]&lt;=AI$5)*(Table2[[Return Date]:[Return Date]]&gt;=AI$5)*(Table2[[Last Name]:[Last Name]]=$A76)*(Table2[[Event]:[Event]]="Leave")),"LV","")))))))),0)</f>
        <v/>
      </c>
    </row>
    <row r="77" spans="1:35" x14ac:dyDescent="0.25">
      <c r="A77" s="78"/>
      <c r="B77" s="75" t="str">
        <f>IFERROR(INDEX(Table3[Rank],MATCH('Flight Schedule'!A77,Names,0)),"")</f>
        <v/>
      </c>
      <c r="C77" s="76" t="str">
        <f>_xlfn.IFNA(INDEX(Table3[Skill Level],MATCH($A77,Table3[Last Name],0)),"")</f>
        <v/>
      </c>
      <c r="D77" s="77" t="str">
        <f>_xlfn.IFNA(INDEX(Table3[Deros],MATCH('Flight Schedule'!$A77,Table3[Last Name],0)),"")</f>
        <v/>
      </c>
      <c r="E77" s="28">
        <f>IF($A77&lt;&gt;"",IF(SUMPRODUCT((Table2[[Start Date]:[Start Date]]&lt;=E$5)*(Table2[[Return Date]:[Return Date]]&gt;=E$5)*(Table2[[Last Name]:[Last Name]]=$A77)*(Table2[[Event]:[Event]]="Deployed")),"DPLY",IF(SUMPRODUCT((Table2[[Start Date]:[Start Date]]&lt;=E$5)*(Table2[[Return Date]:[Return Date]]&gt;=E$5)*(Table2[[Last Name]:[Last Name]]=$A77)*(Table2[[Event]:[Event]]="TDY")),"TDY",IF(SUMPRODUCT((Table2[[Start Date]:[Start Date]]&lt;=E$5)*(Table2[[Return Date]:[Return Date]]&gt;=E$5)*(Table2[[Last Name]:[Last Name]]=$A77)*(Table2[[Event]:[Event]]="Quarters")),"QTRS",IF(SUMPRODUCT((Table2[[Start Date]:[Start Date]]&lt;=E$5)*(Table2[[Return Date]:[Return Date]]&gt;=E$5)*(Table2[[Last Name]:[Last Name]]=$A77)*(Table2[[Event]:[Event]]="Appt")),"APPT",IF(SUMPRODUCT((Table2[[Start Date]:[Start Date]]&lt;=E$5)*(Table2[[Return Date]:[Return Date]]&gt;=E$5)*(Table2[[Last Name]:[Last Name]]=$A77)*(Table2[[Event]:[Event]]="Bay Orderly")),"BO",IF(SUMPRODUCT((Table2[[Start Date]:[Start Date]]&lt;=E$5)*(Table2[[Return Date]:[Return Date]]&gt;=E$5)*(Table2[[Last Name]:[Last Name]]=$A77)*(Table2[[Event]:[Event]]="Training")),"TRN",IF(SUMPRODUCT((Table2[[Start Date]:[Start Date]]&lt;=E$5)*(Table2[[Return Date]:[Return Date]]&gt;=E$5)*(Table2[[Last Name]:[Last Name]]=$A77)*(Table2[[Event]:[Event]]="PME")),"PME",IF(SUMPRODUCT((Table2[[Start Date]:[Start Date]]&lt;=E$5)*(Table2[[Return Date]:[Return Date]]&gt;=E$5)*(Table2[[Last Name]:[Last Name]]=$A77)*(Table2[[Event]:[Event]]="Leave")),"LV","")))))))),0)</f>
        <v>0</v>
      </c>
      <c r="F77" s="28">
        <f>IF($A77&lt;&gt;"",IF(SUMPRODUCT((Table2[[Start Date]:[Start Date]]&lt;=F$5)*(Table2[[Return Date]:[Return Date]]&gt;=F$5)*(Table2[[Last Name]:[Last Name]]=$A77)*(Table2[[Event]:[Event]]="Deployed")),"DPLY",IF(SUMPRODUCT((Table2[[Start Date]:[Start Date]]&lt;=F$5)*(Table2[[Return Date]:[Return Date]]&gt;=F$5)*(Table2[[Last Name]:[Last Name]]=$A77)*(Table2[[Event]:[Event]]="TDY")),"TDY",IF(SUMPRODUCT((Table2[[Start Date]:[Start Date]]&lt;=F$5)*(Table2[[Return Date]:[Return Date]]&gt;=F$5)*(Table2[[Last Name]:[Last Name]]=$A77)*(Table2[[Event]:[Event]]="Quarters")),"QTRS",IF(SUMPRODUCT((Table2[[Start Date]:[Start Date]]&lt;=F$5)*(Table2[[Return Date]:[Return Date]]&gt;=F$5)*(Table2[[Last Name]:[Last Name]]=$A77)*(Table2[[Event]:[Event]]="Appt")),"APPT",IF(SUMPRODUCT((Table2[[Start Date]:[Start Date]]&lt;=F$5)*(Table2[[Return Date]:[Return Date]]&gt;=F$5)*(Table2[[Last Name]:[Last Name]]=$A77)*(Table2[[Event]:[Event]]="Bay Orderly")),"BO",IF(SUMPRODUCT((Table2[[Start Date]:[Start Date]]&lt;=F$5)*(Table2[[Return Date]:[Return Date]]&gt;=F$5)*(Table2[[Last Name]:[Last Name]]=$A77)*(Table2[[Event]:[Event]]="Training")),"TRN",IF(SUMPRODUCT((Table2[[Start Date]:[Start Date]]&lt;=F$5)*(Table2[[Return Date]:[Return Date]]&gt;=F$5)*(Table2[[Last Name]:[Last Name]]=$A77)*(Table2[[Event]:[Event]]="PME")),"PME",IF(SUMPRODUCT((Table2[[Start Date]:[Start Date]]&lt;=F$5)*(Table2[[Return Date]:[Return Date]]&gt;=F$5)*(Table2[[Last Name]:[Last Name]]=$A77)*(Table2[[Event]:[Event]]="Leave")),"LV","")))))))),0)</f>
        <v>0</v>
      </c>
      <c r="G77" s="28">
        <f>IF($A77&lt;&gt;"",IF(SUMPRODUCT((Table2[[Start Date]:[Start Date]]&lt;=G$5)*(Table2[[Return Date]:[Return Date]]&gt;=G$5)*(Table2[[Last Name]:[Last Name]]=$A77)*(Table2[[Event]:[Event]]="Deployed")),"DPLY",IF(SUMPRODUCT((Table2[[Start Date]:[Start Date]]&lt;=G$5)*(Table2[[Return Date]:[Return Date]]&gt;=G$5)*(Table2[[Last Name]:[Last Name]]=$A77)*(Table2[[Event]:[Event]]="TDY")),"TDY",IF(SUMPRODUCT((Table2[[Start Date]:[Start Date]]&lt;=G$5)*(Table2[[Return Date]:[Return Date]]&gt;=G$5)*(Table2[[Last Name]:[Last Name]]=$A77)*(Table2[[Event]:[Event]]="Quarters")),"QTRS",IF(SUMPRODUCT((Table2[[Start Date]:[Start Date]]&lt;=G$5)*(Table2[[Return Date]:[Return Date]]&gt;=G$5)*(Table2[[Last Name]:[Last Name]]=$A77)*(Table2[[Event]:[Event]]="Appt")),"APPT",IF(SUMPRODUCT((Table2[[Start Date]:[Start Date]]&lt;=G$5)*(Table2[[Return Date]:[Return Date]]&gt;=G$5)*(Table2[[Last Name]:[Last Name]]=$A77)*(Table2[[Event]:[Event]]="Bay Orderly")),"BO",IF(SUMPRODUCT((Table2[[Start Date]:[Start Date]]&lt;=G$5)*(Table2[[Return Date]:[Return Date]]&gt;=G$5)*(Table2[[Last Name]:[Last Name]]=$A77)*(Table2[[Event]:[Event]]="Training")),"TRN",IF(SUMPRODUCT((Table2[[Start Date]:[Start Date]]&lt;=G$5)*(Table2[[Return Date]:[Return Date]]&gt;=G$5)*(Table2[[Last Name]:[Last Name]]=$A77)*(Table2[[Event]:[Event]]="PME")),"PME",IF(SUMPRODUCT((Table2[[Start Date]:[Start Date]]&lt;=G$5)*(Table2[[Return Date]:[Return Date]]&gt;=G$5)*(Table2[[Last Name]:[Last Name]]=$A77)*(Table2[[Event]:[Event]]="Leave")),"LV","")))))))),0)</f>
        <v>0</v>
      </c>
      <c r="H77" s="28">
        <f>IF($A77&lt;&gt;"",IF(SUMPRODUCT((Table2[[Start Date]:[Start Date]]&lt;=H$5)*(Table2[[Return Date]:[Return Date]]&gt;=H$5)*(Table2[[Last Name]:[Last Name]]=$A77)*(Table2[[Event]:[Event]]="Deployed")),"DPLY",IF(SUMPRODUCT((Table2[[Start Date]:[Start Date]]&lt;=H$5)*(Table2[[Return Date]:[Return Date]]&gt;=H$5)*(Table2[[Last Name]:[Last Name]]=$A77)*(Table2[[Event]:[Event]]="TDY")),"TDY",IF(SUMPRODUCT((Table2[[Start Date]:[Start Date]]&lt;=H$5)*(Table2[[Return Date]:[Return Date]]&gt;=H$5)*(Table2[[Last Name]:[Last Name]]=$A77)*(Table2[[Event]:[Event]]="Quarters")),"QTRS",IF(SUMPRODUCT((Table2[[Start Date]:[Start Date]]&lt;=H$5)*(Table2[[Return Date]:[Return Date]]&gt;=H$5)*(Table2[[Last Name]:[Last Name]]=$A77)*(Table2[[Event]:[Event]]="Appt")),"APPT",IF(SUMPRODUCT((Table2[[Start Date]:[Start Date]]&lt;=H$5)*(Table2[[Return Date]:[Return Date]]&gt;=H$5)*(Table2[[Last Name]:[Last Name]]=$A77)*(Table2[[Event]:[Event]]="Bay Orderly")),"BO",IF(SUMPRODUCT((Table2[[Start Date]:[Start Date]]&lt;=H$5)*(Table2[[Return Date]:[Return Date]]&gt;=H$5)*(Table2[[Last Name]:[Last Name]]=$A77)*(Table2[[Event]:[Event]]="Training")),"TRN",IF(SUMPRODUCT((Table2[[Start Date]:[Start Date]]&lt;=H$5)*(Table2[[Return Date]:[Return Date]]&gt;=H$5)*(Table2[[Last Name]:[Last Name]]=$A77)*(Table2[[Event]:[Event]]="PME")),"PME",IF(SUMPRODUCT((Table2[[Start Date]:[Start Date]]&lt;=H$5)*(Table2[[Return Date]:[Return Date]]&gt;=H$5)*(Table2[[Last Name]:[Last Name]]=$A77)*(Table2[[Event]:[Event]]="Leave")),"LV","")))))))),0)</f>
        <v>0</v>
      </c>
      <c r="I77" s="28">
        <f>IF($A77&lt;&gt;"",IF(SUMPRODUCT((Table2[[Start Date]:[Start Date]]&lt;=I$5)*(Table2[[Return Date]:[Return Date]]&gt;=I$5)*(Table2[[Last Name]:[Last Name]]=$A77)*(Table2[[Event]:[Event]]="Deployed")),"DPLY",IF(SUMPRODUCT((Table2[[Start Date]:[Start Date]]&lt;=I$5)*(Table2[[Return Date]:[Return Date]]&gt;=I$5)*(Table2[[Last Name]:[Last Name]]=$A77)*(Table2[[Event]:[Event]]="TDY")),"TDY",IF(SUMPRODUCT((Table2[[Start Date]:[Start Date]]&lt;=I$5)*(Table2[[Return Date]:[Return Date]]&gt;=I$5)*(Table2[[Last Name]:[Last Name]]=$A77)*(Table2[[Event]:[Event]]="Quarters")),"QTRS",IF(SUMPRODUCT((Table2[[Start Date]:[Start Date]]&lt;=I$5)*(Table2[[Return Date]:[Return Date]]&gt;=I$5)*(Table2[[Last Name]:[Last Name]]=$A77)*(Table2[[Event]:[Event]]="Appt")),"APPT",IF(SUMPRODUCT((Table2[[Start Date]:[Start Date]]&lt;=I$5)*(Table2[[Return Date]:[Return Date]]&gt;=I$5)*(Table2[[Last Name]:[Last Name]]=$A77)*(Table2[[Event]:[Event]]="Bay Orderly")),"BO",IF(SUMPRODUCT((Table2[[Start Date]:[Start Date]]&lt;=I$5)*(Table2[[Return Date]:[Return Date]]&gt;=I$5)*(Table2[[Last Name]:[Last Name]]=$A77)*(Table2[[Event]:[Event]]="Training")),"TRN",IF(SUMPRODUCT((Table2[[Start Date]:[Start Date]]&lt;=I$5)*(Table2[[Return Date]:[Return Date]]&gt;=I$5)*(Table2[[Last Name]:[Last Name]]=$A77)*(Table2[[Event]:[Event]]="PME")),"PME",IF(SUMPRODUCT((Table2[[Start Date]:[Start Date]]&lt;=I$5)*(Table2[[Return Date]:[Return Date]]&gt;=I$5)*(Table2[[Last Name]:[Last Name]]=$A77)*(Table2[[Event]:[Event]]="Leave")),"LV","")))))))),0)</f>
        <v>0</v>
      </c>
      <c r="J77" s="28">
        <f>IF($A77&lt;&gt;"",IF(SUMPRODUCT((Table2[[Start Date]:[Start Date]]&lt;=J$5)*(Table2[[Return Date]:[Return Date]]&gt;=J$5)*(Table2[[Last Name]:[Last Name]]=$A77)*(Table2[[Event]:[Event]]="Deployed")),"DPLY",IF(SUMPRODUCT((Table2[[Start Date]:[Start Date]]&lt;=J$5)*(Table2[[Return Date]:[Return Date]]&gt;=J$5)*(Table2[[Last Name]:[Last Name]]=$A77)*(Table2[[Event]:[Event]]="TDY")),"TDY",IF(SUMPRODUCT((Table2[[Start Date]:[Start Date]]&lt;=J$5)*(Table2[[Return Date]:[Return Date]]&gt;=J$5)*(Table2[[Last Name]:[Last Name]]=$A77)*(Table2[[Event]:[Event]]="Quarters")),"QTRS",IF(SUMPRODUCT((Table2[[Start Date]:[Start Date]]&lt;=J$5)*(Table2[[Return Date]:[Return Date]]&gt;=J$5)*(Table2[[Last Name]:[Last Name]]=$A77)*(Table2[[Event]:[Event]]="Appt")),"APPT",IF(SUMPRODUCT((Table2[[Start Date]:[Start Date]]&lt;=J$5)*(Table2[[Return Date]:[Return Date]]&gt;=J$5)*(Table2[[Last Name]:[Last Name]]=$A77)*(Table2[[Event]:[Event]]="Bay Orderly")),"BO",IF(SUMPRODUCT((Table2[[Start Date]:[Start Date]]&lt;=J$5)*(Table2[[Return Date]:[Return Date]]&gt;=J$5)*(Table2[[Last Name]:[Last Name]]=$A77)*(Table2[[Event]:[Event]]="Training")),"TRN",IF(SUMPRODUCT((Table2[[Start Date]:[Start Date]]&lt;=J$5)*(Table2[[Return Date]:[Return Date]]&gt;=J$5)*(Table2[[Last Name]:[Last Name]]=$A77)*(Table2[[Event]:[Event]]="PME")),"PME",IF(SUMPRODUCT((Table2[[Start Date]:[Start Date]]&lt;=J$5)*(Table2[[Return Date]:[Return Date]]&gt;=J$5)*(Table2[[Last Name]:[Last Name]]=$A77)*(Table2[[Event]:[Event]]="Leave")),"LV","")))))))),0)</f>
        <v>0</v>
      </c>
      <c r="K77" s="28">
        <f>IF($A77&lt;&gt;"",IF(SUMPRODUCT((Table2[[Start Date]:[Start Date]]&lt;=K$5)*(Table2[[Return Date]:[Return Date]]&gt;=K$5)*(Table2[[Last Name]:[Last Name]]=$A77)*(Table2[[Event]:[Event]]="Deployed")),"DPLY",IF(SUMPRODUCT((Table2[[Start Date]:[Start Date]]&lt;=K$5)*(Table2[[Return Date]:[Return Date]]&gt;=K$5)*(Table2[[Last Name]:[Last Name]]=$A77)*(Table2[[Event]:[Event]]="TDY")),"TDY",IF(SUMPRODUCT((Table2[[Start Date]:[Start Date]]&lt;=K$5)*(Table2[[Return Date]:[Return Date]]&gt;=K$5)*(Table2[[Last Name]:[Last Name]]=$A77)*(Table2[[Event]:[Event]]="Quarters")),"QTRS",IF(SUMPRODUCT((Table2[[Start Date]:[Start Date]]&lt;=K$5)*(Table2[[Return Date]:[Return Date]]&gt;=K$5)*(Table2[[Last Name]:[Last Name]]=$A77)*(Table2[[Event]:[Event]]="Appt")),"APPT",IF(SUMPRODUCT((Table2[[Start Date]:[Start Date]]&lt;=K$5)*(Table2[[Return Date]:[Return Date]]&gt;=K$5)*(Table2[[Last Name]:[Last Name]]=$A77)*(Table2[[Event]:[Event]]="Bay Orderly")),"BO",IF(SUMPRODUCT((Table2[[Start Date]:[Start Date]]&lt;=K$5)*(Table2[[Return Date]:[Return Date]]&gt;=K$5)*(Table2[[Last Name]:[Last Name]]=$A77)*(Table2[[Event]:[Event]]="Training")),"TRN",IF(SUMPRODUCT((Table2[[Start Date]:[Start Date]]&lt;=K$5)*(Table2[[Return Date]:[Return Date]]&gt;=K$5)*(Table2[[Last Name]:[Last Name]]=$A77)*(Table2[[Event]:[Event]]="PME")),"PME",IF(SUMPRODUCT((Table2[[Start Date]:[Start Date]]&lt;=K$5)*(Table2[[Return Date]:[Return Date]]&gt;=K$5)*(Table2[[Last Name]:[Last Name]]=$A77)*(Table2[[Event]:[Event]]="Leave")),"LV","")))))))),0)</f>
        <v>0</v>
      </c>
      <c r="L77" s="28">
        <f>IF($A77&lt;&gt;"",IF(SUMPRODUCT((Table2[[Start Date]:[Start Date]]&lt;=L$5)*(Table2[[Return Date]:[Return Date]]&gt;=L$5)*(Table2[[Last Name]:[Last Name]]=$A77)*(Table2[[Event]:[Event]]="Deployed")),"DPLY",IF(SUMPRODUCT((Table2[[Start Date]:[Start Date]]&lt;=L$5)*(Table2[[Return Date]:[Return Date]]&gt;=L$5)*(Table2[[Last Name]:[Last Name]]=$A77)*(Table2[[Event]:[Event]]="TDY")),"TDY",IF(SUMPRODUCT((Table2[[Start Date]:[Start Date]]&lt;=L$5)*(Table2[[Return Date]:[Return Date]]&gt;=L$5)*(Table2[[Last Name]:[Last Name]]=$A77)*(Table2[[Event]:[Event]]="Quarters")),"QTRS",IF(SUMPRODUCT((Table2[[Start Date]:[Start Date]]&lt;=L$5)*(Table2[[Return Date]:[Return Date]]&gt;=L$5)*(Table2[[Last Name]:[Last Name]]=$A77)*(Table2[[Event]:[Event]]="Appt")),"APPT",IF(SUMPRODUCT((Table2[[Start Date]:[Start Date]]&lt;=L$5)*(Table2[[Return Date]:[Return Date]]&gt;=L$5)*(Table2[[Last Name]:[Last Name]]=$A77)*(Table2[[Event]:[Event]]="Bay Orderly")),"BO",IF(SUMPRODUCT((Table2[[Start Date]:[Start Date]]&lt;=L$5)*(Table2[[Return Date]:[Return Date]]&gt;=L$5)*(Table2[[Last Name]:[Last Name]]=$A77)*(Table2[[Event]:[Event]]="Training")),"TRN",IF(SUMPRODUCT((Table2[[Start Date]:[Start Date]]&lt;=L$5)*(Table2[[Return Date]:[Return Date]]&gt;=L$5)*(Table2[[Last Name]:[Last Name]]=$A77)*(Table2[[Event]:[Event]]="PME")),"PME",IF(SUMPRODUCT((Table2[[Start Date]:[Start Date]]&lt;=L$5)*(Table2[[Return Date]:[Return Date]]&gt;=L$5)*(Table2[[Last Name]:[Last Name]]=$A77)*(Table2[[Event]:[Event]]="Leave")),"LV","")))))))),0)</f>
        <v>0</v>
      </c>
      <c r="M77" s="28">
        <f>IF($A77&lt;&gt;"",IF(SUMPRODUCT((Table2[[Start Date]:[Start Date]]&lt;=M$5)*(Table2[[Return Date]:[Return Date]]&gt;=M$5)*(Table2[[Last Name]:[Last Name]]=$A77)*(Table2[[Event]:[Event]]="Deployed")),"DPLY",IF(SUMPRODUCT((Table2[[Start Date]:[Start Date]]&lt;=M$5)*(Table2[[Return Date]:[Return Date]]&gt;=M$5)*(Table2[[Last Name]:[Last Name]]=$A77)*(Table2[[Event]:[Event]]="TDY")),"TDY",IF(SUMPRODUCT((Table2[[Start Date]:[Start Date]]&lt;=M$5)*(Table2[[Return Date]:[Return Date]]&gt;=M$5)*(Table2[[Last Name]:[Last Name]]=$A77)*(Table2[[Event]:[Event]]="Quarters")),"QTRS",IF(SUMPRODUCT((Table2[[Start Date]:[Start Date]]&lt;=M$5)*(Table2[[Return Date]:[Return Date]]&gt;=M$5)*(Table2[[Last Name]:[Last Name]]=$A77)*(Table2[[Event]:[Event]]="Appt")),"APPT",IF(SUMPRODUCT((Table2[[Start Date]:[Start Date]]&lt;=M$5)*(Table2[[Return Date]:[Return Date]]&gt;=M$5)*(Table2[[Last Name]:[Last Name]]=$A77)*(Table2[[Event]:[Event]]="Bay Orderly")),"BO",IF(SUMPRODUCT((Table2[[Start Date]:[Start Date]]&lt;=M$5)*(Table2[[Return Date]:[Return Date]]&gt;=M$5)*(Table2[[Last Name]:[Last Name]]=$A77)*(Table2[[Event]:[Event]]="Training")),"TRN",IF(SUMPRODUCT((Table2[[Start Date]:[Start Date]]&lt;=M$5)*(Table2[[Return Date]:[Return Date]]&gt;=M$5)*(Table2[[Last Name]:[Last Name]]=$A77)*(Table2[[Event]:[Event]]="PME")),"PME",IF(SUMPRODUCT((Table2[[Start Date]:[Start Date]]&lt;=M$5)*(Table2[[Return Date]:[Return Date]]&gt;=M$5)*(Table2[[Last Name]:[Last Name]]=$A77)*(Table2[[Event]:[Event]]="Leave")),"LV","")))))))),0)</f>
        <v>0</v>
      </c>
      <c r="N77" s="28">
        <f>IF($A77&lt;&gt;"",IF(SUMPRODUCT((Table2[[Start Date]:[Start Date]]&lt;=N$5)*(Table2[[Return Date]:[Return Date]]&gt;=N$5)*(Table2[[Last Name]:[Last Name]]=$A77)*(Table2[[Event]:[Event]]="Deployed")),"DPLY",IF(SUMPRODUCT((Table2[[Start Date]:[Start Date]]&lt;=N$5)*(Table2[[Return Date]:[Return Date]]&gt;=N$5)*(Table2[[Last Name]:[Last Name]]=$A77)*(Table2[[Event]:[Event]]="TDY")),"TDY",IF(SUMPRODUCT((Table2[[Start Date]:[Start Date]]&lt;=N$5)*(Table2[[Return Date]:[Return Date]]&gt;=N$5)*(Table2[[Last Name]:[Last Name]]=$A77)*(Table2[[Event]:[Event]]="Quarters")),"QTRS",IF(SUMPRODUCT((Table2[[Start Date]:[Start Date]]&lt;=N$5)*(Table2[[Return Date]:[Return Date]]&gt;=N$5)*(Table2[[Last Name]:[Last Name]]=$A77)*(Table2[[Event]:[Event]]="Appt")),"APPT",IF(SUMPRODUCT((Table2[[Start Date]:[Start Date]]&lt;=N$5)*(Table2[[Return Date]:[Return Date]]&gt;=N$5)*(Table2[[Last Name]:[Last Name]]=$A77)*(Table2[[Event]:[Event]]="Bay Orderly")),"BO",IF(SUMPRODUCT((Table2[[Start Date]:[Start Date]]&lt;=N$5)*(Table2[[Return Date]:[Return Date]]&gt;=N$5)*(Table2[[Last Name]:[Last Name]]=$A77)*(Table2[[Event]:[Event]]="Training")),"TRN",IF(SUMPRODUCT((Table2[[Start Date]:[Start Date]]&lt;=N$5)*(Table2[[Return Date]:[Return Date]]&gt;=N$5)*(Table2[[Last Name]:[Last Name]]=$A77)*(Table2[[Event]:[Event]]="PME")),"PME",IF(SUMPRODUCT((Table2[[Start Date]:[Start Date]]&lt;=N$5)*(Table2[[Return Date]:[Return Date]]&gt;=N$5)*(Table2[[Last Name]:[Last Name]]=$A77)*(Table2[[Event]:[Event]]="Leave")),"LV","")))))))),0)</f>
        <v>0</v>
      </c>
      <c r="O77" s="28">
        <f>IF($A77&lt;&gt;"",IF(SUMPRODUCT((Table2[[Start Date]:[Start Date]]&lt;=O$5)*(Table2[[Return Date]:[Return Date]]&gt;=O$5)*(Table2[[Last Name]:[Last Name]]=$A77)*(Table2[[Event]:[Event]]="Deployed")),"DPLY",IF(SUMPRODUCT((Table2[[Start Date]:[Start Date]]&lt;=O$5)*(Table2[[Return Date]:[Return Date]]&gt;=O$5)*(Table2[[Last Name]:[Last Name]]=$A77)*(Table2[[Event]:[Event]]="TDY")),"TDY",IF(SUMPRODUCT((Table2[[Start Date]:[Start Date]]&lt;=O$5)*(Table2[[Return Date]:[Return Date]]&gt;=O$5)*(Table2[[Last Name]:[Last Name]]=$A77)*(Table2[[Event]:[Event]]="Quarters")),"QTRS",IF(SUMPRODUCT((Table2[[Start Date]:[Start Date]]&lt;=O$5)*(Table2[[Return Date]:[Return Date]]&gt;=O$5)*(Table2[[Last Name]:[Last Name]]=$A77)*(Table2[[Event]:[Event]]="Appt")),"APPT",IF(SUMPRODUCT((Table2[[Start Date]:[Start Date]]&lt;=O$5)*(Table2[[Return Date]:[Return Date]]&gt;=O$5)*(Table2[[Last Name]:[Last Name]]=$A77)*(Table2[[Event]:[Event]]="Bay Orderly")),"BO",IF(SUMPRODUCT((Table2[[Start Date]:[Start Date]]&lt;=O$5)*(Table2[[Return Date]:[Return Date]]&gt;=O$5)*(Table2[[Last Name]:[Last Name]]=$A77)*(Table2[[Event]:[Event]]="Training")),"TRN",IF(SUMPRODUCT((Table2[[Start Date]:[Start Date]]&lt;=O$5)*(Table2[[Return Date]:[Return Date]]&gt;=O$5)*(Table2[[Last Name]:[Last Name]]=$A77)*(Table2[[Event]:[Event]]="PME")),"PME",IF(SUMPRODUCT((Table2[[Start Date]:[Start Date]]&lt;=O$5)*(Table2[[Return Date]:[Return Date]]&gt;=O$5)*(Table2[[Last Name]:[Last Name]]=$A77)*(Table2[[Event]:[Event]]="Leave")),"LV","")))))))),0)</f>
        <v>0</v>
      </c>
      <c r="P77" s="28">
        <f>IF($A77&lt;&gt;"",IF(SUMPRODUCT((Table2[[Start Date]:[Start Date]]&lt;=P$5)*(Table2[[Return Date]:[Return Date]]&gt;=P$5)*(Table2[[Last Name]:[Last Name]]=$A77)*(Table2[[Event]:[Event]]="Deployed")),"DPLY",IF(SUMPRODUCT((Table2[[Start Date]:[Start Date]]&lt;=P$5)*(Table2[[Return Date]:[Return Date]]&gt;=P$5)*(Table2[[Last Name]:[Last Name]]=$A77)*(Table2[[Event]:[Event]]="TDY")),"TDY",IF(SUMPRODUCT((Table2[[Start Date]:[Start Date]]&lt;=P$5)*(Table2[[Return Date]:[Return Date]]&gt;=P$5)*(Table2[[Last Name]:[Last Name]]=$A77)*(Table2[[Event]:[Event]]="Quarters")),"QTRS",IF(SUMPRODUCT((Table2[[Start Date]:[Start Date]]&lt;=P$5)*(Table2[[Return Date]:[Return Date]]&gt;=P$5)*(Table2[[Last Name]:[Last Name]]=$A77)*(Table2[[Event]:[Event]]="Appt")),"APPT",IF(SUMPRODUCT((Table2[[Start Date]:[Start Date]]&lt;=P$5)*(Table2[[Return Date]:[Return Date]]&gt;=P$5)*(Table2[[Last Name]:[Last Name]]=$A77)*(Table2[[Event]:[Event]]="Bay Orderly")),"BO",IF(SUMPRODUCT((Table2[[Start Date]:[Start Date]]&lt;=P$5)*(Table2[[Return Date]:[Return Date]]&gt;=P$5)*(Table2[[Last Name]:[Last Name]]=$A77)*(Table2[[Event]:[Event]]="Training")),"TRN",IF(SUMPRODUCT((Table2[[Start Date]:[Start Date]]&lt;=P$5)*(Table2[[Return Date]:[Return Date]]&gt;=P$5)*(Table2[[Last Name]:[Last Name]]=$A77)*(Table2[[Event]:[Event]]="PME")),"PME",IF(SUMPRODUCT((Table2[[Start Date]:[Start Date]]&lt;=P$5)*(Table2[[Return Date]:[Return Date]]&gt;=P$5)*(Table2[[Last Name]:[Last Name]]=$A77)*(Table2[[Event]:[Event]]="Leave")),"LV","")))))))),0)</f>
        <v>0</v>
      </c>
      <c r="Q77" s="28">
        <f>IF($A77&lt;&gt;"",IF(SUMPRODUCT((Table2[[Start Date]:[Start Date]]&lt;=Q$5)*(Table2[[Return Date]:[Return Date]]&gt;=Q$5)*(Table2[[Last Name]:[Last Name]]=$A77)*(Table2[[Event]:[Event]]="Deployed")),"DPLY",IF(SUMPRODUCT((Table2[[Start Date]:[Start Date]]&lt;=Q$5)*(Table2[[Return Date]:[Return Date]]&gt;=Q$5)*(Table2[[Last Name]:[Last Name]]=$A77)*(Table2[[Event]:[Event]]="TDY")),"TDY",IF(SUMPRODUCT((Table2[[Start Date]:[Start Date]]&lt;=Q$5)*(Table2[[Return Date]:[Return Date]]&gt;=Q$5)*(Table2[[Last Name]:[Last Name]]=$A77)*(Table2[[Event]:[Event]]="Quarters")),"QTRS",IF(SUMPRODUCT((Table2[[Start Date]:[Start Date]]&lt;=Q$5)*(Table2[[Return Date]:[Return Date]]&gt;=Q$5)*(Table2[[Last Name]:[Last Name]]=$A77)*(Table2[[Event]:[Event]]="Appt")),"APPT",IF(SUMPRODUCT((Table2[[Start Date]:[Start Date]]&lt;=Q$5)*(Table2[[Return Date]:[Return Date]]&gt;=Q$5)*(Table2[[Last Name]:[Last Name]]=$A77)*(Table2[[Event]:[Event]]="Bay Orderly")),"BO",IF(SUMPRODUCT((Table2[[Start Date]:[Start Date]]&lt;=Q$5)*(Table2[[Return Date]:[Return Date]]&gt;=Q$5)*(Table2[[Last Name]:[Last Name]]=$A77)*(Table2[[Event]:[Event]]="Training")),"TRN",IF(SUMPRODUCT((Table2[[Start Date]:[Start Date]]&lt;=Q$5)*(Table2[[Return Date]:[Return Date]]&gt;=Q$5)*(Table2[[Last Name]:[Last Name]]=$A77)*(Table2[[Event]:[Event]]="PME")),"PME",IF(SUMPRODUCT((Table2[[Start Date]:[Start Date]]&lt;=Q$5)*(Table2[[Return Date]:[Return Date]]&gt;=Q$5)*(Table2[[Last Name]:[Last Name]]=$A77)*(Table2[[Event]:[Event]]="Leave")),"LV","")))))))),0)</f>
        <v>0</v>
      </c>
      <c r="R77" s="28">
        <f>IF($A77&lt;&gt;"",IF(SUMPRODUCT((Table2[[Start Date]:[Start Date]]&lt;=R$5)*(Table2[[Return Date]:[Return Date]]&gt;=R$5)*(Table2[[Last Name]:[Last Name]]=$A77)*(Table2[[Event]:[Event]]="Deployed")),"DPLY",IF(SUMPRODUCT((Table2[[Start Date]:[Start Date]]&lt;=R$5)*(Table2[[Return Date]:[Return Date]]&gt;=R$5)*(Table2[[Last Name]:[Last Name]]=$A77)*(Table2[[Event]:[Event]]="TDY")),"TDY",IF(SUMPRODUCT((Table2[[Start Date]:[Start Date]]&lt;=R$5)*(Table2[[Return Date]:[Return Date]]&gt;=R$5)*(Table2[[Last Name]:[Last Name]]=$A77)*(Table2[[Event]:[Event]]="Quarters")),"QTRS",IF(SUMPRODUCT((Table2[[Start Date]:[Start Date]]&lt;=R$5)*(Table2[[Return Date]:[Return Date]]&gt;=R$5)*(Table2[[Last Name]:[Last Name]]=$A77)*(Table2[[Event]:[Event]]="Appt")),"APPT",IF(SUMPRODUCT((Table2[[Start Date]:[Start Date]]&lt;=R$5)*(Table2[[Return Date]:[Return Date]]&gt;=R$5)*(Table2[[Last Name]:[Last Name]]=$A77)*(Table2[[Event]:[Event]]="Bay Orderly")),"BO",IF(SUMPRODUCT((Table2[[Start Date]:[Start Date]]&lt;=R$5)*(Table2[[Return Date]:[Return Date]]&gt;=R$5)*(Table2[[Last Name]:[Last Name]]=$A77)*(Table2[[Event]:[Event]]="Training")),"TRN",IF(SUMPRODUCT((Table2[[Start Date]:[Start Date]]&lt;=R$5)*(Table2[[Return Date]:[Return Date]]&gt;=R$5)*(Table2[[Last Name]:[Last Name]]=$A77)*(Table2[[Event]:[Event]]="PME")),"PME",IF(SUMPRODUCT((Table2[[Start Date]:[Start Date]]&lt;=R$5)*(Table2[[Return Date]:[Return Date]]&gt;=R$5)*(Table2[[Last Name]:[Last Name]]=$A77)*(Table2[[Event]:[Event]]="Leave")),"LV","")))))))),0)</f>
        <v>0</v>
      </c>
      <c r="S77" s="28">
        <f>IF($A77&lt;&gt;"",IF(SUMPRODUCT((Table2[[Start Date]:[Start Date]]&lt;=S$5)*(Table2[[Return Date]:[Return Date]]&gt;=S$5)*(Table2[[Last Name]:[Last Name]]=$A77)*(Table2[[Event]:[Event]]="Deployed")),"DPLY",IF(SUMPRODUCT((Table2[[Start Date]:[Start Date]]&lt;=S$5)*(Table2[[Return Date]:[Return Date]]&gt;=S$5)*(Table2[[Last Name]:[Last Name]]=$A77)*(Table2[[Event]:[Event]]="TDY")),"TDY",IF(SUMPRODUCT((Table2[[Start Date]:[Start Date]]&lt;=S$5)*(Table2[[Return Date]:[Return Date]]&gt;=S$5)*(Table2[[Last Name]:[Last Name]]=$A77)*(Table2[[Event]:[Event]]="Quarters")),"QTRS",IF(SUMPRODUCT((Table2[[Start Date]:[Start Date]]&lt;=S$5)*(Table2[[Return Date]:[Return Date]]&gt;=S$5)*(Table2[[Last Name]:[Last Name]]=$A77)*(Table2[[Event]:[Event]]="Appt")),"APPT",IF(SUMPRODUCT((Table2[[Start Date]:[Start Date]]&lt;=S$5)*(Table2[[Return Date]:[Return Date]]&gt;=S$5)*(Table2[[Last Name]:[Last Name]]=$A77)*(Table2[[Event]:[Event]]="Bay Orderly")),"BO",IF(SUMPRODUCT((Table2[[Start Date]:[Start Date]]&lt;=S$5)*(Table2[[Return Date]:[Return Date]]&gt;=S$5)*(Table2[[Last Name]:[Last Name]]=$A77)*(Table2[[Event]:[Event]]="Training")),"TRN",IF(SUMPRODUCT((Table2[[Start Date]:[Start Date]]&lt;=S$5)*(Table2[[Return Date]:[Return Date]]&gt;=S$5)*(Table2[[Last Name]:[Last Name]]=$A77)*(Table2[[Event]:[Event]]="PME")),"PME",IF(SUMPRODUCT((Table2[[Start Date]:[Start Date]]&lt;=S$5)*(Table2[[Return Date]:[Return Date]]&gt;=S$5)*(Table2[[Last Name]:[Last Name]]=$A77)*(Table2[[Event]:[Event]]="Leave")),"LV","")))))))),0)</f>
        <v>0</v>
      </c>
      <c r="T77" s="28">
        <f>IF($A77&lt;&gt;"",IF(SUMPRODUCT((Table2[[Start Date]:[Start Date]]&lt;=T$5)*(Table2[[Return Date]:[Return Date]]&gt;=T$5)*(Table2[[Last Name]:[Last Name]]=$A77)*(Table2[[Event]:[Event]]="Deployed")),"DPLY",IF(SUMPRODUCT((Table2[[Start Date]:[Start Date]]&lt;=T$5)*(Table2[[Return Date]:[Return Date]]&gt;=T$5)*(Table2[[Last Name]:[Last Name]]=$A77)*(Table2[[Event]:[Event]]="TDY")),"TDY",IF(SUMPRODUCT((Table2[[Start Date]:[Start Date]]&lt;=T$5)*(Table2[[Return Date]:[Return Date]]&gt;=T$5)*(Table2[[Last Name]:[Last Name]]=$A77)*(Table2[[Event]:[Event]]="Quarters")),"QTRS",IF(SUMPRODUCT((Table2[[Start Date]:[Start Date]]&lt;=T$5)*(Table2[[Return Date]:[Return Date]]&gt;=T$5)*(Table2[[Last Name]:[Last Name]]=$A77)*(Table2[[Event]:[Event]]="Appt")),"APPT",IF(SUMPRODUCT((Table2[[Start Date]:[Start Date]]&lt;=T$5)*(Table2[[Return Date]:[Return Date]]&gt;=T$5)*(Table2[[Last Name]:[Last Name]]=$A77)*(Table2[[Event]:[Event]]="Bay Orderly")),"BO",IF(SUMPRODUCT((Table2[[Start Date]:[Start Date]]&lt;=T$5)*(Table2[[Return Date]:[Return Date]]&gt;=T$5)*(Table2[[Last Name]:[Last Name]]=$A77)*(Table2[[Event]:[Event]]="Training")),"TRN",IF(SUMPRODUCT((Table2[[Start Date]:[Start Date]]&lt;=T$5)*(Table2[[Return Date]:[Return Date]]&gt;=T$5)*(Table2[[Last Name]:[Last Name]]=$A77)*(Table2[[Event]:[Event]]="PME")),"PME",IF(SUMPRODUCT((Table2[[Start Date]:[Start Date]]&lt;=T$5)*(Table2[[Return Date]:[Return Date]]&gt;=T$5)*(Table2[[Last Name]:[Last Name]]=$A77)*(Table2[[Event]:[Event]]="Leave")),"LV","")))))))),0)</f>
        <v>0</v>
      </c>
      <c r="U77" s="28">
        <f>IF($A77&lt;&gt;"",IF(SUMPRODUCT((Table2[[Start Date]:[Start Date]]&lt;=U$5)*(Table2[[Return Date]:[Return Date]]&gt;=U$5)*(Table2[[Last Name]:[Last Name]]=$A77)*(Table2[[Event]:[Event]]="Deployed")),"DPLY",IF(SUMPRODUCT((Table2[[Start Date]:[Start Date]]&lt;=U$5)*(Table2[[Return Date]:[Return Date]]&gt;=U$5)*(Table2[[Last Name]:[Last Name]]=$A77)*(Table2[[Event]:[Event]]="TDY")),"TDY",IF(SUMPRODUCT((Table2[[Start Date]:[Start Date]]&lt;=U$5)*(Table2[[Return Date]:[Return Date]]&gt;=U$5)*(Table2[[Last Name]:[Last Name]]=$A77)*(Table2[[Event]:[Event]]="Quarters")),"QTRS",IF(SUMPRODUCT((Table2[[Start Date]:[Start Date]]&lt;=U$5)*(Table2[[Return Date]:[Return Date]]&gt;=U$5)*(Table2[[Last Name]:[Last Name]]=$A77)*(Table2[[Event]:[Event]]="Appt")),"APPT",IF(SUMPRODUCT((Table2[[Start Date]:[Start Date]]&lt;=U$5)*(Table2[[Return Date]:[Return Date]]&gt;=U$5)*(Table2[[Last Name]:[Last Name]]=$A77)*(Table2[[Event]:[Event]]="Bay Orderly")),"BO",IF(SUMPRODUCT((Table2[[Start Date]:[Start Date]]&lt;=U$5)*(Table2[[Return Date]:[Return Date]]&gt;=U$5)*(Table2[[Last Name]:[Last Name]]=$A77)*(Table2[[Event]:[Event]]="Training")),"TRN",IF(SUMPRODUCT((Table2[[Start Date]:[Start Date]]&lt;=U$5)*(Table2[[Return Date]:[Return Date]]&gt;=U$5)*(Table2[[Last Name]:[Last Name]]=$A77)*(Table2[[Event]:[Event]]="PME")),"PME",IF(SUMPRODUCT((Table2[[Start Date]:[Start Date]]&lt;=U$5)*(Table2[[Return Date]:[Return Date]]&gt;=U$5)*(Table2[[Last Name]:[Last Name]]=$A77)*(Table2[[Event]:[Event]]="Leave")),"LV","")))))))),0)</f>
        <v>0</v>
      </c>
      <c r="V77" s="28">
        <f>IF($A77&lt;&gt;"",IF(SUMPRODUCT((Table2[[Start Date]:[Start Date]]&lt;=V$5)*(Table2[[Return Date]:[Return Date]]&gt;=V$5)*(Table2[[Last Name]:[Last Name]]=$A77)*(Table2[[Event]:[Event]]="Deployed")),"DPLY",IF(SUMPRODUCT((Table2[[Start Date]:[Start Date]]&lt;=V$5)*(Table2[[Return Date]:[Return Date]]&gt;=V$5)*(Table2[[Last Name]:[Last Name]]=$A77)*(Table2[[Event]:[Event]]="TDY")),"TDY",IF(SUMPRODUCT((Table2[[Start Date]:[Start Date]]&lt;=V$5)*(Table2[[Return Date]:[Return Date]]&gt;=V$5)*(Table2[[Last Name]:[Last Name]]=$A77)*(Table2[[Event]:[Event]]="Quarters")),"QTRS",IF(SUMPRODUCT((Table2[[Start Date]:[Start Date]]&lt;=V$5)*(Table2[[Return Date]:[Return Date]]&gt;=V$5)*(Table2[[Last Name]:[Last Name]]=$A77)*(Table2[[Event]:[Event]]="Appt")),"APPT",IF(SUMPRODUCT((Table2[[Start Date]:[Start Date]]&lt;=V$5)*(Table2[[Return Date]:[Return Date]]&gt;=V$5)*(Table2[[Last Name]:[Last Name]]=$A77)*(Table2[[Event]:[Event]]="Bay Orderly")),"BO",IF(SUMPRODUCT((Table2[[Start Date]:[Start Date]]&lt;=V$5)*(Table2[[Return Date]:[Return Date]]&gt;=V$5)*(Table2[[Last Name]:[Last Name]]=$A77)*(Table2[[Event]:[Event]]="Training")),"TRN",IF(SUMPRODUCT((Table2[[Start Date]:[Start Date]]&lt;=V$5)*(Table2[[Return Date]:[Return Date]]&gt;=V$5)*(Table2[[Last Name]:[Last Name]]=$A77)*(Table2[[Event]:[Event]]="PME")),"PME",IF(SUMPRODUCT((Table2[[Start Date]:[Start Date]]&lt;=V$5)*(Table2[[Return Date]:[Return Date]]&gt;=V$5)*(Table2[[Last Name]:[Last Name]]=$A77)*(Table2[[Event]:[Event]]="Leave")),"LV","")))))))),0)</f>
        <v>0</v>
      </c>
      <c r="W77" s="28">
        <f>IF($A77&lt;&gt;"",IF(SUMPRODUCT((Table2[[Start Date]:[Start Date]]&lt;=W$5)*(Table2[[Return Date]:[Return Date]]&gt;=W$5)*(Table2[[Last Name]:[Last Name]]=$A77)*(Table2[[Event]:[Event]]="Deployed")),"DPLY",IF(SUMPRODUCT((Table2[[Start Date]:[Start Date]]&lt;=W$5)*(Table2[[Return Date]:[Return Date]]&gt;=W$5)*(Table2[[Last Name]:[Last Name]]=$A77)*(Table2[[Event]:[Event]]="TDY")),"TDY",IF(SUMPRODUCT((Table2[[Start Date]:[Start Date]]&lt;=W$5)*(Table2[[Return Date]:[Return Date]]&gt;=W$5)*(Table2[[Last Name]:[Last Name]]=$A77)*(Table2[[Event]:[Event]]="Quarters")),"QTRS",IF(SUMPRODUCT((Table2[[Start Date]:[Start Date]]&lt;=W$5)*(Table2[[Return Date]:[Return Date]]&gt;=W$5)*(Table2[[Last Name]:[Last Name]]=$A77)*(Table2[[Event]:[Event]]="Appt")),"APPT",IF(SUMPRODUCT((Table2[[Start Date]:[Start Date]]&lt;=W$5)*(Table2[[Return Date]:[Return Date]]&gt;=W$5)*(Table2[[Last Name]:[Last Name]]=$A77)*(Table2[[Event]:[Event]]="Bay Orderly")),"BO",IF(SUMPRODUCT((Table2[[Start Date]:[Start Date]]&lt;=W$5)*(Table2[[Return Date]:[Return Date]]&gt;=W$5)*(Table2[[Last Name]:[Last Name]]=$A77)*(Table2[[Event]:[Event]]="Training")),"TRN",IF(SUMPRODUCT((Table2[[Start Date]:[Start Date]]&lt;=W$5)*(Table2[[Return Date]:[Return Date]]&gt;=W$5)*(Table2[[Last Name]:[Last Name]]=$A77)*(Table2[[Event]:[Event]]="PME")),"PME",IF(SUMPRODUCT((Table2[[Start Date]:[Start Date]]&lt;=W$5)*(Table2[[Return Date]:[Return Date]]&gt;=W$5)*(Table2[[Last Name]:[Last Name]]=$A77)*(Table2[[Event]:[Event]]="Leave")),"LV","")))))))),0)</f>
        <v>0</v>
      </c>
      <c r="X77" s="28">
        <f>IF($A77&lt;&gt;"",IF(SUMPRODUCT((Table2[[Start Date]:[Start Date]]&lt;=X$5)*(Table2[[Return Date]:[Return Date]]&gt;=X$5)*(Table2[[Last Name]:[Last Name]]=$A77)*(Table2[[Event]:[Event]]="Deployed")),"DPLY",IF(SUMPRODUCT((Table2[[Start Date]:[Start Date]]&lt;=X$5)*(Table2[[Return Date]:[Return Date]]&gt;=X$5)*(Table2[[Last Name]:[Last Name]]=$A77)*(Table2[[Event]:[Event]]="TDY")),"TDY",IF(SUMPRODUCT((Table2[[Start Date]:[Start Date]]&lt;=X$5)*(Table2[[Return Date]:[Return Date]]&gt;=X$5)*(Table2[[Last Name]:[Last Name]]=$A77)*(Table2[[Event]:[Event]]="Quarters")),"QTRS",IF(SUMPRODUCT((Table2[[Start Date]:[Start Date]]&lt;=X$5)*(Table2[[Return Date]:[Return Date]]&gt;=X$5)*(Table2[[Last Name]:[Last Name]]=$A77)*(Table2[[Event]:[Event]]="Appt")),"APPT",IF(SUMPRODUCT((Table2[[Start Date]:[Start Date]]&lt;=X$5)*(Table2[[Return Date]:[Return Date]]&gt;=X$5)*(Table2[[Last Name]:[Last Name]]=$A77)*(Table2[[Event]:[Event]]="Bay Orderly")),"BO",IF(SUMPRODUCT((Table2[[Start Date]:[Start Date]]&lt;=X$5)*(Table2[[Return Date]:[Return Date]]&gt;=X$5)*(Table2[[Last Name]:[Last Name]]=$A77)*(Table2[[Event]:[Event]]="Training")),"TRN",IF(SUMPRODUCT((Table2[[Start Date]:[Start Date]]&lt;=X$5)*(Table2[[Return Date]:[Return Date]]&gt;=X$5)*(Table2[[Last Name]:[Last Name]]=$A77)*(Table2[[Event]:[Event]]="PME")),"PME",IF(SUMPRODUCT((Table2[[Start Date]:[Start Date]]&lt;=X$5)*(Table2[[Return Date]:[Return Date]]&gt;=X$5)*(Table2[[Last Name]:[Last Name]]=$A77)*(Table2[[Event]:[Event]]="Leave")),"LV","")))))))),0)</f>
        <v>0</v>
      </c>
      <c r="Y77" s="28">
        <f>IF($A77&lt;&gt;"",IF(SUMPRODUCT((Table2[[Start Date]:[Start Date]]&lt;=Y$5)*(Table2[[Return Date]:[Return Date]]&gt;=Y$5)*(Table2[[Last Name]:[Last Name]]=$A77)*(Table2[[Event]:[Event]]="Deployed")),"DPLY",IF(SUMPRODUCT((Table2[[Start Date]:[Start Date]]&lt;=Y$5)*(Table2[[Return Date]:[Return Date]]&gt;=Y$5)*(Table2[[Last Name]:[Last Name]]=$A77)*(Table2[[Event]:[Event]]="TDY")),"TDY",IF(SUMPRODUCT((Table2[[Start Date]:[Start Date]]&lt;=Y$5)*(Table2[[Return Date]:[Return Date]]&gt;=Y$5)*(Table2[[Last Name]:[Last Name]]=$A77)*(Table2[[Event]:[Event]]="Quarters")),"QTRS",IF(SUMPRODUCT((Table2[[Start Date]:[Start Date]]&lt;=Y$5)*(Table2[[Return Date]:[Return Date]]&gt;=Y$5)*(Table2[[Last Name]:[Last Name]]=$A77)*(Table2[[Event]:[Event]]="Appt")),"APPT",IF(SUMPRODUCT((Table2[[Start Date]:[Start Date]]&lt;=Y$5)*(Table2[[Return Date]:[Return Date]]&gt;=Y$5)*(Table2[[Last Name]:[Last Name]]=$A77)*(Table2[[Event]:[Event]]="Bay Orderly")),"BO",IF(SUMPRODUCT((Table2[[Start Date]:[Start Date]]&lt;=Y$5)*(Table2[[Return Date]:[Return Date]]&gt;=Y$5)*(Table2[[Last Name]:[Last Name]]=$A77)*(Table2[[Event]:[Event]]="Training")),"TRN",IF(SUMPRODUCT((Table2[[Start Date]:[Start Date]]&lt;=Y$5)*(Table2[[Return Date]:[Return Date]]&gt;=Y$5)*(Table2[[Last Name]:[Last Name]]=$A77)*(Table2[[Event]:[Event]]="PME")),"PME",IF(SUMPRODUCT((Table2[[Start Date]:[Start Date]]&lt;=Y$5)*(Table2[[Return Date]:[Return Date]]&gt;=Y$5)*(Table2[[Last Name]:[Last Name]]=$A77)*(Table2[[Event]:[Event]]="Leave")),"LV","")))))))),0)</f>
        <v>0</v>
      </c>
      <c r="Z77" s="28">
        <f>IF($A77&lt;&gt;"",IF(SUMPRODUCT((Table2[[Start Date]:[Start Date]]&lt;=Z$5)*(Table2[[Return Date]:[Return Date]]&gt;=Z$5)*(Table2[[Last Name]:[Last Name]]=$A77)*(Table2[[Event]:[Event]]="Deployed")),"DPLY",IF(SUMPRODUCT((Table2[[Start Date]:[Start Date]]&lt;=Z$5)*(Table2[[Return Date]:[Return Date]]&gt;=Z$5)*(Table2[[Last Name]:[Last Name]]=$A77)*(Table2[[Event]:[Event]]="TDY")),"TDY",IF(SUMPRODUCT((Table2[[Start Date]:[Start Date]]&lt;=Z$5)*(Table2[[Return Date]:[Return Date]]&gt;=Z$5)*(Table2[[Last Name]:[Last Name]]=$A77)*(Table2[[Event]:[Event]]="Quarters")),"QTRS",IF(SUMPRODUCT((Table2[[Start Date]:[Start Date]]&lt;=Z$5)*(Table2[[Return Date]:[Return Date]]&gt;=Z$5)*(Table2[[Last Name]:[Last Name]]=$A77)*(Table2[[Event]:[Event]]="Appt")),"APPT",IF(SUMPRODUCT((Table2[[Start Date]:[Start Date]]&lt;=Z$5)*(Table2[[Return Date]:[Return Date]]&gt;=Z$5)*(Table2[[Last Name]:[Last Name]]=$A77)*(Table2[[Event]:[Event]]="Bay Orderly")),"BO",IF(SUMPRODUCT((Table2[[Start Date]:[Start Date]]&lt;=Z$5)*(Table2[[Return Date]:[Return Date]]&gt;=Z$5)*(Table2[[Last Name]:[Last Name]]=$A77)*(Table2[[Event]:[Event]]="Training")),"TRN",IF(SUMPRODUCT((Table2[[Start Date]:[Start Date]]&lt;=Z$5)*(Table2[[Return Date]:[Return Date]]&gt;=Z$5)*(Table2[[Last Name]:[Last Name]]=$A77)*(Table2[[Event]:[Event]]="PME")),"PME",IF(SUMPRODUCT((Table2[[Start Date]:[Start Date]]&lt;=Z$5)*(Table2[[Return Date]:[Return Date]]&gt;=Z$5)*(Table2[[Last Name]:[Last Name]]=$A77)*(Table2[[Event]:[Event]]="Leave")),"LV","")))))))),0)</f>
        <v>0</v>
      </c>
      <c r="AA77" s="28">
        <f>IF($A77&lt;&gt;"",IF(SUMPRODUCT((Table2[[Start Date]:[Start Date]]&lt;=AA$5)*(Table2[[Return Date]:[Return Date]]&gt;=AA$5)*(Table2[[Last Name]:[Last Name]]=$A77)*(Table2[[Event]:[Event]]="Deployed")),"DPLY",IF(SUMPRODUCT((Table2[[Start Date]:[Start Date]]&lt;=AA$5)*(Table2[[Return Date]:[Return Date]]&gt;=AA$5)*(Table2[[Last Name]:[Last Name]]=$A77)*(Table2[[Event]:[Event]]="TDY")),"TDY",IF(SUMPRODUCT((Table2[[Start Date]:[Start Date]]&lt;=AA$5)*(Table2[[Return Date]:[Return Date]]&gt;=AA$5)*(Table2[[Last Name]:[Last Name]]=$A77)*(Table2[[Event]:[Event]]="Quarters")),"QTRS",IF(SUMPRODUCT((Table2[[Start Date]:[Start Date]]&lt;=AA$5)*(Table2[[Return Date]:[Return Date]]&gt;=AA$5)*(Table2[[Last Name]:[Last Name]]=$A77)*(Table2[[Event]:[Event]]="Appt")),"APPT",IF(SUMPRODUCT((Table2[[Start Date]:[Start Date]]&lt;=AA$5)*(Table2[[Return Date]:[Return Date]]&gt;=AA$5)*(Table2[[Last Name]:[Last Name]]=$A77)*(Table2[[Event]:[Event]]="Bay Orderly")),"BO",IF(SUMPRODUCT((Table2[[Start Date]:[Start Date]]&lt;=AA$5)*(Table2[[Return Date]:[Return Date]]&gt;=AA$5)*(Table2[[Last Name]:[Last Name]]=$A77)*(Table2[[Event]:[Event]]="Training")),"TRN",IF(SUMPRODUCT((Table2[[Start Date]:[Start Date]]&lt;=AA$5)*(Table2[[Return Date]:[Return Date]]&gt;=AA$5)*(Table2[[Last Name]:[Last Name]]=$A77)*(Table2[[Event]:[Event]]="PME")),"PME",IF(SUMPRODUCT((Table2[[Start Date]:[Start Date]]&lt;=AA$5)*(Table2[[Return Date]:[Return Date]]&gt;=AA$5)*(Table2[[Last Name]:[Last Name]]=$A77)*(Table2[[Event]:[Event]]="Leave")),"LV","")))))))),0)</f>
        <v>0</v>
      </c>
      <c r="AB77" s="28">
        <f>IF($A77&lt;&gt;"",IF(SUMPRODUCT((Table2[[Start Date]:[Start Date]]&lt;=AB$5)*(Table2[[Return Date]:[Return Date]]&gt;=AB$5)*(Table2[[Last Name]:[Last Name]]=$A77)*(Table2[[Event]:[Event]]="Deployed")),"DPLY",IF(SUMPRODUCT((Table2[[Start Date]:[Start Date]]&lt;=AB$5)*(Table2[[Return Date]:[Return Date]]&gt;=AB$5)*(Table2[[Last Name]:[Last Name]]=$A77)*(Table2[[Event]:[Event]]="TDY")),"TDY",IF(SUMPRODUCT((Table2[[Start Date]:[Start Date]]&lt;=AB$5)*(Table2[[Return Date]:[Return Date]]&gt;=AB$5)*(Table2[[Last Name]:[Last Name]]=$A77)*(Table2[[Event]:[Event]]="Quarters")),"QTRS",IF(SUMPRODUCT((Table2[[Start Date]:[Start Date]]&lt;=AB$5)*(Table2[[Return Date]:[Return Date]]&gt;=AB$5)*(Table2[[Last Name]:[Last Name]]=$A77)*(Table2[[Event]:[Event]]="Appt")),"APPT",IF(SUMPRODUCT((Table2[[Start Date]:[Start Date]]&lt;=AB$5)*(Table2[[Return Date]:[Return Date]]&gt;=AB$5)*(Table2[[Last Name]:[Last Name]]=$A77)*(Table2[[Event]:[Event]]="Bay Orderly")),"BO",IF(SUMPRODUCT((Table2[[Start Date]:[Start Date]]&lt;=AB$5)*(Table2[[Return Date]:[Return Date]]&gt;=AB$5)*(Table2[[Last Name]:[Last Name]]=$A77)*(Table2[[Event]:[Event]]="Training")),"TRN",IF(SUMPRODUCT((Table2[[Start Date]:[Start Date]]&lt;=AB$5)*(Table2[[Return Date]:[Return Date]]&gt;=AB$5)*(Table2[[Last Name]:[Last Name]]=$A77)*(Table2[[Event]:[Event]]="PME")),"PME",IF(SUMPRODUCT((Table2[[Start Date]:[Start Date]]&lt;=AB$5)*(Table2[[Return Date]:[Return Date]]&gt;=AB$5)*(Table2[[Last Name]:[Last Name]]=$A77)*(Table2[[Event]:[Event]]="Leave")),"LV","")))))))),0)</f>
        <v>0</v>
      </c>
      <c r="AC77" s="28">
        <f>IF($A77&lt;&gt;"",IF(SUMPRODUCT((Table2[[Start Date]:[Start Date]]&lt;=AC$5)*(Table2[[Return Date]:[Return Date]]&gt;=AC$5)*(Table2[[Last Name]:[Last Name]]=$A77)*(Table2[[Event]:[Event]]="Deployed")),"DPLY",IF(SUMPRODUCT((Table2[[Start Date]:[Start Date]]&lt;=AC$5)*(Table2[[Return Date]:[Return Date]]&gt;=AC$5)*(Table2[[Last Name]:[Last Name]]=$A77)*(Table2[[Event]:[Event]]="TDY")),"TDY",IF(SUMPRODUCT((Table2[[Start Date]:[Start Date]]&lt;=AC$5)*(Table2[[Return Date]:[Return Date]]&gt;=AC$5)*(Table2[[Last Name]:[Last Name]]=$A77)*(Table2[[Event]:[Event]]="Quarters")),"QTRS",IF(SUMPRODUCT((Table2[[Start Date]:[Start Date]]&lt;=AC$5)*(Table2[[Return Date]:[Return Date]]&gt;=AC$5)*(Table2[[Last Name]:[Last Name]]=$A77)*(Table2[[Event]:[Event]]="Appt")),"APPT",IF(SUMPRODUCT((Table2[[Start Date]:[Start Date]]&lt;=AC$5)*(Table2[[Return Date]:[Return Date]]&gt;=AC$5)*(Table2[[Last Name]:[Last Name]]=$A77)*(Table2[[Event]:[Event]]="Bay Orderly")),"BO",IF(SUMPRODUCT((Table2[[Start Date]:[Start Date]]&lt;=AC$5)*(Table2[[Return Date]:[Return Date]]&gt;=AC$5)*(Table2[[Last Name]:[Last Name]]=$A77)*(Table2[[Event]:[Event]]="Training")),"TRN",IF(SUMPRODUCT((Table2[[Start Date]:[Start Date]]&lt;=AC$5)*(Table2[[Return Date]:[Return Date]]&gt;=AC$5)*(Table2[[Last Name]:[Last Name]]=$A77)*(Table2[[Event]:[Event]]="PME")),"PME",IF(SUMPRODUCT((Table2[[Start Date]:[Start Date]]&lt;=AC$5)*(Table2[[Return Date]:[Return Date]]&gt;=AC$5)*(Table2[[Last Name]:[Last Name]]=$A77)*(Table2[[Event]:[Event]]="Leave")),"LV","")))))))),0)</f>
        <v>0</v>
      </c>
      <c r="AD77" s="28">
        <f>IF($A77&lt;&gt;"",IF(SUMPRODUCT((Table2[[Start Date]:[Start Date]]&lt;=AD$5)*(Table2[[Return Date]:[Return Date]]&gt;=AD$5)*(Table2[[Last Name]:[Last Name]]=$A77)*(Table2[[Event]:[Event]]="Deployed")),"DPLY",IF(SUMPRODUCT((Table2[[Start Date]:[Start Date]]&lt;=AD$5)*(Table2[[Return Date]:[Return Date]]&gt;=AD$5)*(Table2[[Last Name]:[Last Name]]=$A77)*(Table2[[Event]:[Event]]="TDY")),"TDY",IF(SUMPRODUCT((Table2[[Start Date]:[Start Date]]&lt;=AD$5)*(Table2[[Return Date]:[Return Date]]&gt;=AD$5)*(Table2[[Last Name]:[Last Name]]=$A77)*(Table2[[Event]:[Event]]="Quarters")),"QTRS",IF(SUMPRODUCT((Table2[[Start Date]:[Start Date]]&lt;=AD$5)*(Table2[[Return Date]:[Return Date]]&gt;=AD$5)*(Table2[[Last Name]:[Last Name]]=$A77)*(Table2[[Event]:[Event]]="Appt")),"APPT",IF(SUMPRODUCT((Table2[[Start Date]:[Start Date]]&lt;=AD$5)*(Table2[[Return Date]:[Return Date]]&gt;=AD$5)*(Table2[[Last Name]:[Last Name]]=$A77)*(Table2[[Event]:[Event]]="Bay Orderly")),"BO",IF(SUMPRODUCT((Table2[[Start Date]:[Start Date]]&lt;=AD$5)*(Table2[[Return Date]:[Return Date]]&gt;=AD$5)*(Table2[[Last Name]:[Last Name]]=$A77)*(Table2[[Event]:[Event]]="Training")),"TRN",IF(SUMPRODUCT((Table2[[Start Date]:[Start Date]]&lt;=AD$5)*(Table2[[Return Date]:[Return Date]]&gt;=AD$5)*(Table2[[Last Name]:[Last Name]]=$A77)*(Table2[[Event]:[Event]]="PME")),"PME",IF(SUMPRODUCT((Table2[[Start Date]:[Start Date]]&lt;=AD$5)*(Table2[[Return Date]:[Return Date]]&gt;=AD$5)*(Table2[[Last Name]:[Last Name]]=$A77)*(Table2[[Event]:[Event]]="Leave")),"LV","")))))))),0)</f>
        <v>0</v>
      </c>
      <c r="AE77" s="28">
        <f>IF($A77&lt;&gt;"",IF(SUMPRODUCT((Table2[[Start Date]:[Start Date]]&lt;=AE$5)*(Table2[[Return Date]:[Return Date]]&gt;=AE$5)*(Table2[[Last Name]:[Last Name]]=$A77)*(Table2[[Event]:[Event]]="Deployed")),"DPLY",IF(SUMPRODUCT((Table2[[Start Date]:[Start Date]]&lt;=AE$5)*(Table2[[Return Date]:[Return Date]]&gt;=AE$5)*(Table2[[Last Name]:[Last Name]]=$A77)*(Table2[[Event]:[Event]]="TDY")),"TDY",IF(SUMPRODUCT((Table2[[Start Date]:[Start Date]]&lt;=AE$5)*(Table2[[Return Date]:[Return Date]]&gt;=AE$5)*(Table2[[Last Name]:[Last Name]]=$A77)*(Table2[[Event]:[Event]]="Quarters")),"QTRS",IF(SUMPRODUCT((Table2[[Start Date]:[Start Date]]&lt;=AE$5)*(Table2[[Return Date]:[Return Date]]&gt;=AE$5)*(Table2[[Last Name]:[Last Name]]=$A77)*(Table2[[Event]:[Event]]="Appt")),"APPT",IF(SUMPRODUCT((Table2[[Start Date]:[Start Date]]&lt;=AE$5)*(Table2[[Return Date]:[Return Date]]&gt;=AE$5)*(Table2[[Last Name]:[Last Name]]=$A77)*(Table2[[Event]:[Event]]="Bay Orderly")),"BO",IF(SUMPRODUCT((Table2[[Start Date]:[Start Date]]&lt;=AE$5)*(Table2[[Return Date]:[Return Date]]&gt;=AE$5)*(Table2[[Last Name]:[Last Name]]=$A77)*(Table2[[Event]:[Event]]="Training")),"TRN",IF(SUMPRODUCT((Table2[[Start Date]:[Start Date]]&lt;=AE$5)*(Table2[[Return Date]:[Return Date]]&gt;=AE$5)*(Table2[[Last Name]:[Last Name]]=$A77)*(Table2[[Event]:[Event]]="PME")),"PME",IF(SUMPRODUCT((Table2[[Start Date]:[Start Date]]&lt;=AE$5)*(Table2[[Return Date]:[Return Date]]&gt;=AE$5)*(Table2[[Last Name]:[Last Name]]=$A77)*(Table2[[Event]:[Event]]="Leave")),"LV","")))))))),0)</f>
        <v>0</v>
      </c>
      <c r="AF77" s="28">
        <f>IF($A77&lt;&gt;"",IF(SUMPRODUCT((Table2[[Start Date]:[Start Date]]&lt;=AF$5)*(Table2[[Return Date]:[Return Date]]&gt;=AF$5)*(Table2[[Last Name]:[Last Name]]=$A77)*(Table2[[Event]:[Event]]="Deployed")),"DPLY",IF(SUMPRODUCT((Table2[[Start Date]:[Start Date]]&lt;=AF$5)*(Table2[[Return Date]:[Return Date]]&gt;=AF$5)*(Table2[[Last Name]:[Last Name]]=$A77)*(Table2[[Event]:[Event]]="TDY")),"TDY",IF(SUMPRODUCT((Table2[[Start Date]:[Start Date]]&lt;=AF$5)*(Table2[[Return Date]:[Return Date]]&gt;=AF$5)*(Table2[[Last Name]:[Last Name]]=$A77)*(Table2[[Event]:[Event]]="Quarters")),"QTRS",IF(SUMPRODUCT((Table2[[Start Date]:[Start Date]]&lt;=AF$5)*(Table2[[Return Date]:[Return Date]]&gt;=AF$5)*(Table2[[Last Name]:[Last Name]]=$A77)*(Table2[[Event]:[Event]]="Appt")),"APPT",IF(SUMPRODUCT((Table2[[Start Date]:[Start Date]]&lt;=AF$5)*(Table2[[Return Date]:[Return Date]]&gt;=AF$5)*(Table2[[Last Name]:[Last Name]]=$A77)*(Table2[[Event]:[Event]]="Bay Orderly")),"BO",IF(SUMPRODUCT((Table2[[Start Date]:[Start Date]]&lt;=AF$5)*(Table2[[Return Date]:[Return Date]]&gt;=AF$5)*(Table2[[Last Name]:[Last Name]]=$A77)*(Table2[[Event]:[Event]]="Training")),"TRN",IF(SUMPRODUCT((Table2[[Start Date]:[Start Date]]&lt;=AF$5)*(Table2[[Return Date]:[Return Date]]&gt;=AF$5)*(Table2[[Last Name]:[Last Name]]=$A77)*(Table2[[Event]:[Event]]="PME")),"PME",IF(SUMPRODUCT((Table2[[Start Date]:[Start Date]]&lt;=AF$5)*(Table2[[Return Date]:[Return Date]]&gt;=AF$5)*(Table2[[Last Name]:[Last Name]]=$A77)*(Table2[[Event]:[Event]]="Leave")),"LV","")))))))),0)</f>
        <v>0</v>
      </c>
      <c r="AG77" s="28">
        <f>IF($A77&lt;&gt;"",IF(SUMPRODUCT((Table2[[Start Date]:[Start Date]]&lt;=AG$5)*(Table2[[Return Date]:[Return Date]]&gt;=AG$5)*(Table2[[Last Name]:[Last Name]]=$A77)*(Table2[[Event]:[Event]]="Deployed")),"DPLY",IF(SUMPRODUCT((Table2[[Start Date]:[Start Date]]&lt;=AG$5)*(Table2[[Return Date]:[Return Date]]&gt;=AG$5)*(Table2[[Last Name]:[Last Name]]=$A77)*(Table2[[Event]:[Event]]="TDY")),"TDY",IF(SUMPRODUCT((Table2[[Start Date]:[Start Date]]&lt;=AG$5)*(Table2[[Return Date]:[Return Date]]&gt;=AG$5)*(Table2[[Last Name]:[Last Name]]=$A77)*(Table2[[Event]:[Event]]="Quarters")),"QTRS",IF(SUMPRODUCT((Table2[[Start Date]:[Start Date]]&lt;=AG$5)*(Table2[[Return Date]:[Return Date]]&gt;=AG$5)*(Table2[[Last Name]:[Last Name]]=$A77)*(Table2[[Event]:[Event]]="Appt")),"APPT",IF(SUMPRODUCT((Table2[[Start Date]:[Start Date]]&lt;=AG$5)*(Table2[[Return Date]:[Return Date]]&gt;=AG$5)*(Table2[[Last Name]:[Last Name]]=$A77)*(Table2[[Event]:[Event]]="Bay Orderly")),"BO",IF(SUMPRODUCT((Table2[[Start Date]:[Start Date]]&lt;=AG$5)*(Table2[[Return Date]:[Return Date]]&gt;=AG$5)*(Table2[[Last Name]:[Last Name]]=$A77)*(Table2[[Event]:[Event]]="Training")),"TRN",IF(SUMPRODUCT((Table2[[Start Date]:[Start Date]]&lt;=AG$5)*(Table2[[Return Date]:[Return Date]]&gt;=AG$5)*(Table2[[Last Name]:[Last Name]]=$A77)*(Table2[[Event]:[Event]]="PME")),"PME",IF(SUMPRODUCT((Table2[[Start Date]:[Start Date]]&lt;=AG$5)*(Table2[[Return Date]:[Return Date]]&gt;=AG$5)*(Table2[[Last Name]:[Last Name]]=$A77)*(Table2[[Event]:[Event]]="Leave")),"LV","")))))))),0)</f>
        <v>0</v>
      </c>
      <c r="AH77" s="28">
        <f>IF($A77&lt;&gt;"",IF(SUMPRODUCT((Table2[[Start Date]:[Start Date]]&lt;=AH$5)*(Table2[[Return Date]:[Return Date]]&gt;=AH$5)*(Table2[[Last Name]:[Last Name]]=$A77)*(Table2[[Event]:[Event]]="Deployed")),"DPLY",IF(SUMPRODUCT((Table2[[Start Date]:[Start Date]]&lt;=AH$5)*(Table2[[Return Date]:[Return Date]]&gt;=AH$5)*(Table2[[Last Name]:[Last Name]]=$A77)*(Table2[[Event]:[Event]]="TDY")),"TDY",IF(SUMPRODUCT((Table2[[Start Date]:[Start Date]]&lt;=AH$5)*(Table2[[Return Date]:[Return Date]]&gt;=AH$5)*(Table2[[Last Name]:[Last Name]]=$A77)*(Table2[[Event]:[Event]]="Quarters")),"QTRS",IF(SUMPRODUCT((Table2[[Start Date]:[Start Date]]&lt;=AH$5)*(Table2[[Return Date]:[Return Date]]&gt;=AH$5)*(Table2[[Last Name]:[Last Name]]=$A77)*(Table2[[Event]:[Event]]="Appt")),"APPT",IF(SUMPRODUCT((Table2[[Start Date]:[Start Date]]&lt;=AH$5)*(Table2[[Return Date]:[Return Date]]&gt;=AH$5)*(Table2[[Last Name]:[Last Name]]=$A77)*(Table2[[Event]:[Event]]="Bay Orderly")),"BO",IF(SUMPRODUCT((Table2[[Start Date]:[Start Date]]&lt;=AH$5)*(Table2[[Return Date]:[Return Date]]&gt;=AH$5)*(Table2[[Last Name]:[Last Name]]=$A77)*(Table2[[Event]:[Event]]="Training")),"TRN",IF(SUMPRODUCT((Table2[[Start Date]:[Start Date]]&lt;=AH$5)*(Table2[[Return Date]:[Return Date]]&gt;=AH$5)*(Table2[[Last Name]:[Last Name]]=$A77)*(Table2[[Event]:[Event]]="PME")),"PME",IF(SUMPRODUCT((Table2[[Start Date]:[Start Date]]&lt;=AH$5)*(Table2[[Return Date]:[Return Date]]&gt;=AH$5)*(Table2[[Last Name]:[Last Name]]=$A77)*(Table2[[Event]:[Event]]="Leave")),"LV","")))))))),0)</f>
        <v>0</v>
      </c>
      <c r="AI77" s="61">
        <f>IF($A77&lt;&gt;"",IF(SUMPRODUCT((Table2[[Start Date]:[Start Date]]&lt;=AI$5)*(Table2[[Return Date]:[Return Date]]&gt;=AI$5)*(Table2[[Last Name]:[Last Name]]=$A77)*(Table2[[Event]:[Event]]="Deployed")),"DPLY",IF(SUMPRODUCT((Table2[[Start Date]:[Start Date]]&lt;=AI$5)*(Table2[[Return Date]:[Return Date]]&gt;=AI$5)*(Table2[[Last Name]:[Last Name]]=$A77)*(Table2[[Event]:[Event]]="TDY")),"TDY",IF(SUMPRODUCT((Table2[[Start Date]:[Start Date]]&lt;=AI$5)*(Table2[[Return Date]:[Return Date]]&gt;=AI$5)*(Table2[[Last Name]:[Last Name]]=$A77)*(Table2[[Event]:[Event]]="Quarters")),"QTRS",IF(SUMPRODUCT((Table2[[Start Date]:[Start Date]]&lt;=AI$5)*(Table2[[Return Date]:[Return Date]]&gt;=AI$5)*(Table2[[Last Name]:[Last Name]]=$A77)*(Table2[[Event]:[Event]]="Appt")),"APPT",IF(SUMPRODUCT((Table2[[Start Date]:[Start Date]]&lt;=AI$5)*(Table2[[Return Date]:[Return Date]]&gt;=AI$5)*(Table2[[Last Name]:[Last Name]]=$A77)*(Table2[[Event]:[Event]]="Bay Orderly")),"BO",IF(SUMPRODUCT((Table2[[Start Date]:[Start Date]]&lt;=AI$5)*(Table2[[Return Date]:[Return Date]]&gt;=AI$5)*(Table2[[Last Name]:[Last Name]]=$A77)*(Table2[[Event]:[Event]]="Training")),"TRN",IF(SUMPRODUCT((Table2[[Start Date]:[Start Date]]&lt;=AI$5)*(Table2[[Return Date]:[Return Date]]&gt;=AI$5)*(Table2[[Last Name]:[Last Name]]=$A77)*(Table2[[Event]:[Event]]="PME")),"PME",IF(SUMPRODUCT((Table2[[Start Date]:[Start Date]]&lt;=AI$5)*(Table2[[Return Date]:[Return Date]]&gt;=AI$5)*(Table2[[Last Name]:[Last Name]]=$A77)*(Table2[[Event]:[Event]]="Leave")),"LV","")))))))),0)</f>
        <v>0</v>
      </c>
    </row>
    <row r="78" spans="1:35" ht="27" x14ac:dyDescent="0.35">
      <c r="A78" s="20" t="str">
        <f>P78</f>
        <v>Mids</v>
      </c>
      <c r="B78" s="29" t="str">
        <f>IFERROR(INDEX(Table3[Rank],MATCH('Flight Schedule'!A78,Names,0)),"")</f>
        <v/>
      </c>
      <c r="C78" s="30"/>
      <c r="D78" s="62"/>
      <c r="E78" s="28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103" t="s">
        <v>64</v>
      </c>
      <c r="Q78" s="103"/>
      <c r="R78" s="103"/>
      <c r="S78" s="103"/>
      <c r="T78" s="103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4"/>
    </row>
    <row r="79" spans="1:35" x14ac:dyDescent="0.25">
      <c r="A79" s="74" t="s">
        <v>65</v>
      </c>
      <c r="B79" s="75" t="str">
        <f>IFERROR(INDEX(Table3[Rank],MATCH('Flight Schedule'!A79,Names,0)),"")</f>
        <v>SSgt</v>
      </c>
      <c r="C79" s="76">
        <f>_xlfn.IFNA(INDEX(Table3[Skill Level],MATCH($A79,Table3[Last Name],0)),"")</f>
        <v>7</v>
      </c>
      <c r="D79" s="77">
        <f>_xlfn.IFNA(INDEX(Table3[Deros],MATCH('Flight Schedule'!$A79,Table3[Last Name],0)),"")</f>
        <v>45351</v>
      </c>
      <c r="E79" s="28" t="str">
        <f>IF($A79&lt;&gt;"",IF(SUMPRODUCT((Table2[[Start Date]:[Start Date]]&lt;=E$5)*(Table2[[Return Date]:[Return Date]]&gt;=E$5)*(Table2[[Last Name]:[Last Name]]=$A79)*(Table2[[Event]:[Event]]="Deployed")),"DPLY",IF(SUMPRODUCT((Table2[[Start Date]:[Start Date]]&lt;=E$5)*(Table2[[Return Date]:[Return Date]]&gt;=E$5)*(Table2[[Last Name]:[Last Name]]=$A79)*(Table2[[Event]:[Event]]="TDY")),"TDY",IF(SUMPRODUCT((Table2[[Start Date]:[Start Date]]&lt;=E$5)*(Table2[[Return Date]:[Return Date]]&gt;=E$5)*(Table2[[Last Name]:[Last Name]]=$A79)*(Table2[[Event]:[Event]]="Quarters")),"QTRS",IF(SUMPRODUCT((Table2[[Start Date]:[Start Date]]&lt;=E$5)*(Table2[[Return Date]:[Return Date]]&gt;=E$5)*(Table2[[Last Name]:[Last Name]]=$A79)*(Table2[[Event]:[Event]]="Appt")),"APPT",IF(SUMPRODUCT((Table2[[Start Date]:[Start Date]]&lt;=E$5)*(Table2[[Return Date]:[Return Date]]&gt;=E$5)*(Table2[[Last Name]:[Last Name]]=$A79)*(Table2[[Event]:[Event]]="Bay Orderly")),"BO",IF(SUMPRODUCT((Table2[[Start Date]:[Start Date]]&lt;=E$5)*(Table2[[Return Date]:[Return Date]]&gt;=E$5)*(Table2[[Last Name]:[Last Name]]=$A79)*(Table2[[Event]:[Event]]="Training")),"TRN",IF(SUMPRODUCT((Table2[[Start Date]:[Start Date]]&lt;=E$5)*(Table2[[Return Date]:[Return Date]]&gt;=E$5)*(Table2[[Last Name]:[Last Name]]=$A79)*(Table2[[Event]:[Event]]="PME")),"PME",IF(SUMPRODUCT((Table2[[Start Date]:[Start Date]]&lt;=E$5)*(Table2[[Return Date]:[Return Date]]&gt;=E$5)*(Table2[[Last Name]:[Last Name]]=$A79)*(Table2[[Event]:[Event]]="Leave")),"LV","")))))))),0)</f>
        <v/>
      </c>
      <c r="F79" s="28" t="str">
        <f>IF($A79&lt;&gt;"",IF(SUMPRODUCT((Table2[[Start Date]:[Start Date]]&lt;=F$5)*(Table2[[Return Date]:[Return Date]]&gt;=F$5)*(Table2[[Last Name]:[Last Name]]=$A79)*(Table2[[Event]:[Event]]="Deployed")),"DPLY",IF(SUMPRODUCT((Table2[[Start Date]:[Start Date]]&lt;=F$5)*(Table2[[Return Date]:[Return Date]]&gt;=F$5)*(Table2[[Last Name]:[Last Name]]=$A79)*(Table2[[Event]:[Event]]="TDY")),"TDY",IF(SUMPRODUCT((Table2[[Start Date]:[Start Date]]&lt;=F$5)*(Table2[[Return Date]:[Return Date]]&gt;=F$5)*(Table2[[Last Name]:[Last Name]]=$A79)*(Table2[[Event]:[Event]]="Quarters")),"QTRS",IF(SUMPRODUCT((Table2[[Start Date]:[Start Date]]&lt;=F$5)*(Table2[[Return Date]:[Return Date]]&gt;=F$5)*(Table2[[Last Name]:[Last Name]]=$A79)*(Table2[[Event]:[Event]]="Appt")),"APPT",IF(SUMPRODUCT((Table2[[Start Date]:[Start Date]]&lt;=F$5)*(Table2[[Return Date]:[Return Date]]&gt;=F$5)*(Table2[[Last Name]:[Last Name]]=$A79)*(Table2[[Event]:[Event]]="Bay Orderly")),"BO",IF(SUMPRODUCT((Table2[[Start Date]:[Start Date]]&lt;=F$5)*(Table2[[Return Date]:[Return Date]]&gt;=F$5)*(Table2[[Last Name]:[Last Name]]=$A79)*(Table2[[Event]:[Event]]="Training")),"TRN",IF(SUMPRODUCT((Table2[[Start Date]:[Start Date]]&lt;=F$5)*(Table2[[Return Date]:[Return Date]]&gt;=F$5)*(Table2[[Last Name]:[Last Name]]=$A79)*(Table2[[Event]:[Event]]="PME")),"PME",IF(SUMPRODUCT((Table2[[Start Date]:[Start Date]]&lt;=F$5)*(Table2[[Return Date]:[Return Date]]&gt;=F$5)*(Table2[[Last Name]:[Last Name]]=$A79)*(Table2[[Event]:[Event]]="Leave")),"LV","")))))))),0)</f>
        <v/>
      </c>
      <c r="G79" s="28" t="str">
        <f>IF($A79&lt;&gt;"",IF(SUMPRODUCT((Table2[[Start Date]:[Start Date]]&lt;=G$5)*(Table2[[Return Date]:[Return Date]]&gt;=G$5)*(Table2[[Last Name]:[Last Name]]=$A79)*(Table2[[Event]:[Event]]="Deployed")),"DPLY",IF(SUMPRODUCT((Table2[[Start Date]:[Start Date]]&lt;=G$5)*(Table2[[Return Date]:[Return Date]]&gt;=G$5)*(Table2[[Last Name]:[Last Name]]=$A79)*(Table2[[Event]:[Event]]="TDY")),"TDY",IF(SUMPRODUCT((Table2[[Start Date]:[Start Date]]&lt;=G$5)*(Table2[[Return Date]:[Return Date]]&gt;=G$5)*(Table2[[Last Name]:[Last Name]]=$A79)*(Table2[[Event]:[Event]]="Quarters")),"QTRS",IF(SUMPRODUCT((Table2[[Start Date]:[Start Date]]&lt;=G$5)*(Table2[[Return Date]:[Return Date]]&gt;=G$5)*(Table2[[Last Name]:[Last Name]]=$A79)*(Table2[[Event]:[Event]]="Appt")),"APPT",IF(SUMPRODUCT((Table2[[Start Date]:[Start Date]]&lt;=G$5)*(Table2[[Return Date]:[Return Date]]&gt;=G$5)*(Table2[[Last Name]:[Last Name]]=$A79)*(Table2[[Event]:[Event]]="Bay Orderly")),"BO",IF(SUMPRODUCT((Table2[[Start Date]:[Start Date]]&lt;=G$5)*(Table2[[Return Date]:[Return Date]]&gt;=G$5)*(Table2[[Last Name]:[Last Name]]=$A79)*(Table2[[Event]:[Event]]="Training")),"TRN",IF(SUMPRODUCT((Table2[[Start Date]:[Start Date]]&lt;=G$5)*(Table2[[Return Date]:[Return Date]]&gt;=G$5)*(Table2[[Last Name]:[Last Name]]=$A79)*(Table2[[Event]:[Event]]="PME")),"PME",IF(SUMPRODUCT((Table2[[Start Date]:[Start Date]]&lt;=G$5)*(Table2[[Return Date]:[Return Date]]&gt;=G$5)*(Table2[[Last Name]:[Last Name]]=$A79)*(Table2[[Event]:[Event]]="Leave")),"LV","")))))))),0)</f>
        <v/>
      </c>
      <c r="H79" s="28" t="str">
        <f>IF($A79&lt;&gt;"",IF(SUMPRODUCT((Table2[[Start Date]:[Start Date]]&lt;=H$5)*(Table2[[Return Date]:[Return Date]]&gt;=H$5)*(Table2[[Last Name]:[Last Name]]=$A79)*(Table2[[Event]:[Event]]="Deployed")),"DPLY",IF(SUMPRODUCT((Table2[[Start Date]:[Start Date]]&lt;=H$5)*(Table2[[Return Date]:[Return Date]]&gt;=H$5)*(Table2[[Last Name]:[Last Name]]=$A79)*(Table2[[Event]:[Event]]="TDY")),"TDY",IF(SUMPRODUCT((Table2[[Start Date]:[Start Date]]&lt;=H$5)*(Table2[[Return Date]:[Return Date]]&gt;=H$5)*(Table2[[Last Name]:[Last Name]]=$A79)*(Table2[[Event]:[Event]]="Quarters")),"QTRS",IF(SUMPRODUCT((Table2[[Start Date]:[Start Date]]&lt;=H$5)*(Table2[[Return Date]:[Return Date]]&gt;=H$5)*(Table2[[Last Name]:[Last Name]]=$A79)*(Table2[[Event]:[Event]]="Appt")),"APPT",IF(SUMPRODUCT((Table2[[Start Date]:[Start Date]]&lt;=H$5)*(Table2[[Return Date]:[Return Date]]&gt;=H$5)*(Table2[[Last Name]:[Last Name]]=$A79)*(Table2[[Event]:[Event]]="Bay Orderly")),"BO",IF(SUMPRODUCT((Table2[[Start Date]:[Start Date]]&lt;=H$5)*(Table2[[Return Date]:[Return Date]]&gt;=H$5)*(Table2[[Last Name]:[Last Name]]=$A79)*(Table2[[Event]:[Event]]="Training")),"TRN",IF(SUMPRODUCT((Table2[[Start Date]:[Start Date]]&lt;=H$5)*(Table2[[Return Date]:[Return Date]]&gt;=H$5)*(Table2[[Last Name]:[Last Name]]=$A79)*(Table2[[Event]:[Event]]="PME")),"PME",IF(SUMPRODUCT((Table2[[Start Date]:[Start Date]]&lt;=H$5)*(Table2[[Return Date]:[Return Date]]&gt;=H$5)*(Table2[[Last Name]:[Last Name]]=$A79)*(Table2[[Event]:[Event]]="Leave")),"LV","")))))))),0)</f>
        <v/>
      </c>
      <c r="I79" s="28" t="str">
        <f>IF($A79&lt;&gt;"",IF(SUMPRODUCT((Table2[[Start Date]:[Start Date]]&lt;=I$5)*(Table2[[Return Date]:[Return Date]]&gt;=I$5)*(Table2[[Last Name]:[Last Name]]=$A79)*(Table2[[Event]:[Event]]="Deployed")),"DPLY",IF(SUMPRODUCT((Table2[[Start Date]:[Start Date]]&lt;=I$5)*(Table2[[Return Date]:[Return Date]]&gt;=I$5)*(Table2[[Last Name]:[Last Name]]=$A79)*(Table2[[Event]:[Event]]="TDY")),"TDY",IF(SUMPRODUCT((Table2[[Start Date]:[Start Date]]&lt;=I$5)*(Table2[[Return Date]:[Return Date]]&gt;=I$5)*(Table2[[Last Name]:[Last Name]]=$A79)*(Table2[[Event]:[Event]]="Quarters")),"QTRS",IF(SUMPRODUCT((Table2[[Start Date]:[Start Date]]&lt;=I$5)*(Table2[[Return Date]:[Return Date]]&gt;=I$5)*(Table2[[Last Name]:[Last Name]]=$A79)*(Table2[[Event]:[Event]]="Appt")),"APPT",IF(SUMPRODUCT((Table2[[Start Date]:[Start Date]]&lt;=I$5)*(Table2[[Return Date]:[Return Date]]&gt;=I$5)*(Table2[[Last Name]:[Last Name]]=$A79)*(Table2[[Event]:[Event]]="Bay Orderly")),"BO",IF(SUMPRODUCT((Table2[[Start Date]:[Start Date]]&lt;=I$5)*(Table2[[Return Date]:[Return Date]]&gt;=I$5)*(Table2[[Last Name]:[Last Name]]=$A79)*(Table2[[Event]:[Event]]="Training")),"TRN",IF(SUMPRODUCT((Table2[[Start Date]:[Start Date]]&lt;=I$5)*(Table2[[Return Date]:[Return Date]]&gt;=I$5)*(Table2[[Last Name]:[Last Name]]=$A79)*(Table2[[Event]:[Event]]="PME")),"PME",IF(SUMPRODUCT((Table2[[Start Date]:[Start Date]]&lt;=I$5)*(Table2[[Return Date]:[Return Date]]&gt;=I$5)*(Table2[[Last Name]:[Last Name]]=$A79)*(Table2[[Event]:[Event]]="Leave")),"LV","")))))))),0)</f>
        <v/>
      </c>
      <c r="J79" s="28" t="str">
        <f>IF($A79&lt;&gt;"",IF(SUMPRODUCT((Table2[[Start Date]:[Start Date]]&lt;=J$5)*(Table2[[Return Date]:[Return Date]]&gt;=J$5)*(Table2[[Last Name]:[Last Name]]=$A79)*(Table2[[Event]:[Event]]="Deployed")),"DPLY",IF(SUMPRODUCT((Table2[[Start Date]:[Start Date]]&lt;=J$5)*(Table2[[Return Date]:[Return Date]]&gt;=J$5)*(Table2[[Last Name]:[Last Name]]=$A79)*(Table2[[Event]:[Event]]="TDY")),"TDY",IF(SUMPRODUCT((Table2[[Start Date]:[Start Date]]&lt;=J$5)*(Table2[[Return Date]:[Return Date]]&gt;=J$5)*(Table2[[Last Name]:[Last Name]]=$A79)*(Table2[[Event]:[Event]]="Quarters")),"QTRS",IF(SUMPRODUCT((Table2[[Start Date]:[Start Date]]&lt;=J$5)*(Table2[[Return Date]:[Return Date]]&gt;=J$5)*(Table2[[Last Name]:[Last Name]]=$A79)*(Table2[[Event]:[Event]]="Appt")),"APPT",IF(SUMPRODUCT((Table2[[Start Date]:[Start Date]]&lt;=J$5)*(Table2[[Return Date]:[Return Date]]&gt;=J$5)*(Table2[[Last Name]:[Last Name]]=$A79)*(Table2[[Event]:[Event]]="Bay Orderly")),"BO",IF(SUMPRODUCT((Table2[[Start Date]:[Start Date]]&lt;=J$5)*(Table2[[Return Date]:[Return Date]]&gt;=J$5)*(Table2[[Last Name]:[Last Name]]=$A79)*(Table2[[Event]:[Event]]="Training")),"TRN",IF(SUMPRODUCT((Table2[[Start Date]:[Start Date]]&lt;=J$5)*(Table2[[Return Date]:[Return Date]]&gt;=J$5)*(Table2[[Last Name]:[Last Name]]=$A79)*(Table2[[Event]:[Event]]="PME")),"PME",IF(SUMPRODUCT((Table2[[Start Date]:[Start Date]]&lt;=J$5)*(Table2[[Return Date]:[Return Date]]&gt;=J$5)*(Table2[[Last Name]:[Last Name]]=$A79)*(Table2[[Event]:[Event]]="Leave")),"LV","")))))))),0)</f>
        <v>LV</v>
      </c>
      <c r="K79" s="28" t="str">
        <f>IF($A79&lt;&gt;"",IF(SUMPRODUCT((Table2[[Start Date]:[Start Date]]&lt;=K$5)*(Table2[[Return Date]:[Return Date]]&gt;=K$5)*(Table2[[Last Name]:[Last Name]]=$A79)*(Table2[[Event]:[Event]]="Deployed")),"DPLY",IF(SUMPRODUCT((Table2[[Start Date]:[Start Date]]&lt;=K$5)*(Table2[[Return Date]:[Return Date]]&gt;=K$5)*(Table2[[Last Name]:[Last Name]]=$A79)*(Table2[[Event]:[Event]]="TDY")),"TDY",IF(SUMPRODUCT((Table2[[Start Date]:[Start Date]]&lt;=K$5)*(Table2[[Return Date]:[Return Date]]&gt;=K$5)*(Table2[[Last Name]:[Last Name]]=$A79)*(Table2[[Event]:[Event]]="Quarters")),"QTRS",IF(SUMPRODUCT((Table2[[Start Date]:[Start Date]]&lt;=K$5)*(Table2[[Return Date]:[Return Date]]&gt;=K$5)*(Table2[[Last Name]:[Last Name]]=$A79)*(Table2[[Event]:[Event]]="Appt")),"APPT",IF(SUMPRODUCT((Table2[[Start Date]:[Start Date]]&lt;=K$5)*(Table2[[Return Date]:[Return Date]]&gt;=K$5)*(Table2[[Last Name]:[Last Name]]=$A79)*(Table2[[Event]:[Event]]="Bay Orderly")),"BO",IF(SUMPRODUCT((Table2[[Start Date]:[Start Date]]&lt;=K$5)*(Table2[[Return Date]:[Return Date]]&gt;=K$5)*(Table2[[Last Name]:[Last Name]]=$A79)*(Table2[[Event]:[Event]]="Training")),"TRN",IF(SUMPRODUCT((Table2[[Start Date]:[Start Date]]&lt;=K$5)*(Table2[[Return Date]:[Return Date]]&gt;=K$5)*(Table2[[Last Name]:[Last Name]]=$A79)*(Table2[[Event]:[Event]]="PME")),"PME",IF(SUMPRODUCT((Table2[[Start Date]:[Start Date]]&lt;=K$5)*(Table2[[Return Date]:[Return Date]]&gt;=K$5)*(Table2[[Last Name]:[Last Name]]=$A79)*(Table2[[Event]:[Event]]="Leave")),"LV","")))))))),0)</f>
        <v>LV</v>
      </c>
      <c r="L79" s="28" t="str">
        <f>IF($A79&lt;&gt;"",IF(SUMPRODUCT((Table2[[Start Date]:[Start Date]]&lt;=L$5)*(Table2[[Return Date]:[Return Date]]&gt;=L$5)*(Table2[[Last Name]:[Last Name]]=$A79)*(Table2[[Event]:[Event]]="Deployed")),"DPLY",IF(SUMPRODUCT((Table2[[Start Date]:[Start Date]]&lt;=L$5)*(Table2[[Return Date]:[Return Date]]&gt;=L$5)*(Table2[[Last Name]:[Last Name]]=$A79)*(Table2[[Event]:[Event]]="TDY")),"TDY",IF(SUMPRODUCT((Table2[[Start Date]:[Start Date]]&lt;=L$5)*(Table2[[Return Date]:[Return Date]]&gt;=L$5)*(Table2[[Last Name]:[Last Name]]=$A79)*(Table2[[Event]:[Event]]="Quarters")),"QTRS",IF(SUMPRODUCT((Table2[[Start Date]:[Start Date]]&lt;=L$5)*(Table2[[Return Date]:[Return Date]]&gt;=L$5)*(Table2[[Last Name]:[Last Name]]=$A79)*(Table2[[Event]:[Event]]="Appt")),"APPT",IF(SUMPRODUCT((Table2[[Start Date]:[Start Date]]&lt;=L$5)*(Table2[[Return Date]:[Return Date]]&gt;=L$5)*(Table2[[Last Name]:[Last Name]]=$A79)*(Table2[[Event]:[Event]]="Bay Orderly")),"BO",IF(SUMPRODUCT((Table2[[Start Date]:[Start Date]]&lt;=L$5)*(Table2[[Return Date]:[Return Date]]&gt;=L$5)*(Table2[[Last Name]:[Last Name]]=$A79)*(Table2[[Event]:[Event]]="Training")),"TRN",IF(SUMPRODUCT((Table2[[Start Date]:[Start Date]]&lt;=L$5)*(Table2[[Return Date]:[Return Date]]&gt;=L$5)*(Table2[[Last Name]:[Last Name]]=$A79)*(Table2[[Event]:[Event]]="PME")),"PME",IF(SUMPRODUCT((Table2[[Start Date]:[Start Date]]&lt;=L$5)*(Table2[[Return Date]:[Return Date]]&gt;=L$5)*(Table2[[Last Name]:[Last Name]]=$A79)*(Table2[[Event]:[Event]]="Leave")),"LV","")))))))),0)</f>
        <v>LV</v>
      </c>
      <c r="M79" s="28" t="str">
        <f>IF($A79&lt;&gt;"",IF(SUMPRODUCT((Table2[[Start Date]:[Start Date]]&lt;=M$5)*(Table2[[Return Date]:[Return Date]]&gt;=M$5)*(Table2[[Last Name]:[Last Name]]=$A79)*(Table2[[Event]:[Event]]="Deployed")),"DPLY",IF(SUMPRODUCT((Table2[[Start Date]:[Start Date]]&lt;=M$5)*(Table2[[Return Date]:[Return Date]]&gt;=M$5)*(Table2[[Last Name]:[Last Name]]=$A79)*(Table2[[Event]:[Event]]="TDY")),"TDY",IF(SUMPRODUCT((Table2[[Start Date]:[Start Date]]&lt;=M$5)*(Table2[[Return Date]:[Return Date]]&gt;=M$5)*(Table2[[Last Name]:[Last Name]]=$A79)*(Table2[[Event]:[Event]]="Quarters")),"QTRS",IF(SUMPRODUCT((Table2[[Start Date]:[Start Date]]&lt;=M$5)*(Table2[[Return Date]:[Return Date]]&gt;=M$5)*(Table2[[Last Name]:[Last Name]]=$A79)*(Table2[[Event]:[Event]]="Appt")),"APPT",IF(SUMPRODUCT((Table2[[Start Date]:[Start Date]]&lt;=M$5)*(Table2[[Return Date]:[Return Date]]&gt;=M$5)*(Table2[[Last Name]:[Last Name]]=$A79)*(Table2[[Event]:[Event]]="Bay Orderly")),"BO",IF(SUMPRODUCT((Table2[[Start Date]:[Start Date]]&lt;=M$5)*(Table2[[Return Date]:[Return Date]]&gt;=M$5)*(Table2[[Last Name]:[Last Name]]=$A79)*(Table2[[Event]:[Event]]="Training")),"TRN",IF(SUMPRODUCT((Table2[[Start Date]:[Start Date]]&lt;=M$5)*(Table2[[Return Date]:[Return Date]]&gt;=M$5)*(Table2[[Last Name]:[Last Name]]=$A79)*(Table2[[Event]:[Event]]="PME")),"PME",IF(SUMPRODUCT((Table2[[Start Date]:[Start Date]]&lt;=M$5)*(Table2[[Return Date]:[Return Date]]&gt;=M$5)*(Table2[[Last Name]:[Last Name]]=$A79)*(Table2[[Event]:[Event]]="Leave")),"LV","")))))))),0)</f>
        <v/>
      </c>
      <c r="N79" s="28" t="str">
        <f>IF($A79&lt;&gt;"",IF(SUMPRODUCT((Table2[[Start Date]:[Start Date]]&lt;=N$5)*(Table2[[Return Date]:[Return Date]]&gt;=N$5)*(Table2[[Last Name]:[Last Name]]=$A79)*(Table2[[Event]:[Event]]="Deployed")),"DPLY",IF(SUMPRODUCT((Table2[[Start Date]:[Start Date]]&lt;=N$5)*(Table2[[Return Date]:[Return Date]]&gt;=N$5)*(Table2[[Last Name]:[Last Name]]=$A79)*(Table2[[Event]:[Event]]="TDY")),"TDY",IF(SUMPRODUCT((Table2[[Start Date]:[Start Date]]&lt;=N$5)*(Table2[[Return Date]:[Return Date]]&gt;=N$5)*(Table2[[Last Name]:[Last Name]]=$A79)*(Table2[[Event]:[Event]]="Quarters")),"QTRS",IF(SUMPRODUCT((Table2[[Start Date]:[Start Date]]&lt;=N$5)*(Table2[[Return Date]:[Return Date]]&gt;=N$5)*(Table2[[Last Name]:[Last Name]]=$A79)*(Table2[[Event]:[Event]]="Appt")),"APPT",IF(SUMPRODUCT((Table2[[Start Date]:[Start Date]]&lt;=N$5)*(Table2[[Return Date]:[Return Date]]&gt;=N$5)*(Table2[[Last Name]:[Last Name]]=$A79)*(Table2[[Event]:[Event]]="Bay Orderly")),"BO",IF(SUMPRODUCT((Table2[[Start Date]:[Start Date]]&lt;=N$5)*(Table2[[Return Date]:[Return Date]]&gt;=N$5)*(Table2[[Last Name]:[Last Name]]=$A79)*(Table2[[Event]:[Event]]="Training")),"TRN",IF(SUMPRODUCT((Table2[[Start Date]:[Start Date]]&lt;=N$5)*(Table2[[Return Date]:[Return Date]]&gt;=N$5)*(Table2[[Last Name]:[Last Name]]=$A79)*(Table2[[Event]:[Event]]="PME")),"PME",IF(SUMPRODUCT((Table2[[Start Date]:[Start Date]]&lt;=N$5)*(Table2[[Return Date]:[Return Date]]&gt;=N$5)*(Table2[[Last Name]:[Last Name]]=$A79)*(Table2[[Event]:[Event]]="Leave")),"LV","")))))))),0)</f>
        <v/>
      </c>
      <c r="O79" s="28" t="str">
        <f>IF($A79&lt;&gt;"",IF(SUMPRODUCT((Table2[[Start Date]:[Start Date]]&lt;=O$5)*(Table2[[Return Date]:[Return Date]]&gt;=O$5)*(Table2[[Last Name]:[Last Name]]=$A79)*(Table2[[Event]:[Event]]="Deployed")),"DPLY",IF(SUMPRODUCT((Table2[[Start Date]:[Start Date]]&lt;=O$5)*(Table2[[Return Date]:[Return Date]]&gt;=O$5)*(Table2[[Last Name]:[Last Name]]=$A79)*(Table2[[Event]:[Event]]="TDY")),"TDY",IF(SUMPRODUCT((Table2[[Start Date]:[Start Date]]&lt;=O$5)*(Table2[[Return Date]:[Return Date]]&gt;=O$5)*(Table2[[Last Name]:[Last Name]]=$A79)*(Table2[[Event]:[Event]]="Quarters")),"QTRS",IF(SUMPRODUCT((Table2[[Start Date]:[Start Date]]&lt;=O$5)*(Table2[[Return Date]:[Return Date]]&gt;=O$5)*(Table2[[Last Name]:[Last Name]]=$A79)*(Table2[[Event]:[Event]]="Appt")),"APPT",IF(SUMPRODUCT((Table2[[Start Date]:[Start Date]]&lt;=O$5)*(Table2[[Return Date]:[Return Date]]&gt;=O$5)*(Table2[[Last Name]:[Last Name]]=$A79)*(Table2[[Event]:[Event]]="Bay Orderly")),"BO",IF(SUMPRODUCT((Table2[[Start Date]:[Start Date]]&lt;=O$5)*(Table2[[Return Date]:[Return Date]]&gt;=O$5)*(Table2[[Last Name]:[Last Name]]=$A79)*(Table2[[Event]:[Event]]="Training")),"TRN",IF(SUMPRODUCT((Table2[[Start Date]:[Start Date]]&lt;=O$5)*(Table2[[Return Date]:[Return Date]]&gt;=O$5)*(Table2[[Last Name]:[Last Name]]=$A79)*(Table2[[Event]:[Event]]="PME")),"PME",IF(SUMPRODUCT((Table2[[Start Date]:[Start Date]]&lt;=O$5)*(Table2[[Return Date]:[Return Date]]&gt;=O$5)*(Table2[[Last Name]:[Last Name]]=$A79)*(Table2[[Event]:[Event]]="Leave")),"LV","")))))))),0)</f>
        <v/>
      </c>
      <c r="P79" s="28" t="str">
        <f>IF($A79&lt;&gt;"",IF(SUMPRODUCT((Table2[[Start Date]:[Start Date]]&lt;=P$5)*(Table2[[Return Date]:[Return Date]]&gt;=P$5)*(Table2[[Last Name]:[Last Name]]=$A79)*(Table2[[Event]:[Event]]="Deployed")),"DPLY",IF(SUMPRODUCT((Table2[[Start Date]:[Start Date]]&lt;=P$5)*(Table2[[Return Date]:[Return Date]]&gt;=P$5)*(Table2[[Last Name]:[Last Name]]=$A79)*(Table2[[Event]:[Event]]="TDY")),"TDY",IF(SUMPRODUCT((Table2[[Start Date]:[Start Date]]&lt;=P$5)*(Table2[[Return Date]:[Return Date]]&gt;=P$5)*(Table2[[Last Name]:[Last Name]]=$A79)*(Table2[[Event]:[Event]]="Quarters")),"QTRS",IF(SUMPRODUCT((Table2[[Start Date]:[Start Date]]&lt;=P$5)*(Table2[[Return Date]:[Return Date]]&gt;=P$5)*(Table2[[Last Name]:[Last Name]]=$A79)*(Table2[[Event]:[Event]]="Appt")),"APPT",IF(SUMPRODUCT((Table2[[Start Date]:[Start Date]]&lt;=P$5)*(Table2[[Return Date]:[Return Date]]&gt;=P$5)*(Table2[[Last Name]:[Last Name]]=$A79)*(Table2[[Event]:[Event]]="Bay Orderly")),"BO",IF(SUMPRODUCT((Table2[[Start Date]:[Start Date]]&lt;=P$5)*(Table2[[Return Date]:[Return Date]]&gt;=P$5)*(Table2[[Last Name]:[Last Name]]=$A79)*(Table2[[Event]:[Event]]="Training")),"TRN",IF(SUMPRODUCT((Table2[[Start Date]:[Start Date]]&lt;=P$5)*(Table2[[Return Date]:[Return Date]]&gt;=P$5)*(Table2[[Last Name]:[Last Name]]=$A79)*(Table2[[Event]:[Event]]="PME")),"PME",IF(SUMPRODUCT((Table2[[Start Date]:[Start Date]]&lt;=P$5)*(Table2[[Return Date]:[Return Date]]&gt;=P$5)*(Table2[[Last Name]:[Last Name]]=$A79)*(Table2[[Event]:[Event]]="Leave")),"LV","")))))))),0)</f>
        <v/>
      </c>
      <c r="Q79" s="28" t="str">
        <f>IF($A79&lt;&gt;"",IF(SUMPRODUCT((Table2[[Start Date]:[Start Date]]&lt;=Q$5)*(Table2[[Return Date]:[Return Date]]&gt;=Q$5)*(Table2[[Last Name]:[Last Name]]=$A79)*(Table2[[Event]:[Event]]="Deployed")),"DPLY",IF(SUMPRODUCT((Table2[[Start Date]:[Start Date]]&lt;=Q$5)*(Table2[[Return Date]:[Return Date]]&gt;=Q$5)*(Table2[[Last Name]:[Last Name]]=$A79)*(Table2[[Event]:[Event]]="TDY")),"TDY",IF(SUMPRODUCT((Table2[[Start Date]:[Start Date]]&lt;=Q$5)*(Table2[[Return Date]:[Return Date]]&gt;=Q$5)*(Table2[[Last Name]:[Last Name]]=$A79)*(Table2[[Event]:[Event]]="Quarters")),"QTRS",IF(SUMPRODUCT((Table2[[Start Date]:[Start Date]]&lt;=Q$5)*(Table2[[Return Date]:[Return Date]]&gt;=Q$5)*(Table2[[Last Name]:[Last Name]]=$A79)*(Table2[[Event]:[Event]]="Appt")),"APPT",IF(SUMPRODUCT((Table2[[Start Date]:[Start Date]]&lt;=Q$5)*(Table2[[Return Date]:[Return Date]]&gt;=Q$5)*(Table2[[Last Name]:[Last Name]]=$A79)*(Table2[[Event]:[Event]]="Bay Orderly")),"BO",IF(SUMPRODUCT((Table2[[Start Date]:[Start Date]]&lt;=Q$5)*(Table2[[Return Date]:[Return Date]]&gt;=Q$5)*(Table2[[Last Name]:[Last Name]]=$A79)*(Table2[[Event]:[Event]]="Training")),"TRN",IF(SUMPRODUCT((Table2[[Start Date]:[Start Date]]&lt;=Q$5)*(Table2[[Return Date]:[Return Date]]&gt;=Q$5)*(Table2[[Last Name]:[Last Name]]=$A79)*(Table2[[Event]:[Event]]="PME")),"PME",IF(SUMPRODUCT((Table2[[Start Date]:[Start Date]]&lt;=Q$5)*(Table2[[Return Date]:[Return Date]]&gt;=Q$5)*(Table2[[Last Name]:[Last Name]]=$A79)*(Table2[[Event]:[Event]]="Leave")),"LV","")))))))),0)</f>
        <v/>
      </c>
      <c r="R79" s="28" t="str">
        <f>IF($A79&lt;&gt;"",IF(SUMPRODUCT((Table2[[Start Date]:[Start Date]]&lt;=R$5)*(Table2[[Return Date]:[Return Date]]&gt;=R$5)*(Table2[[Last Name]:[Last Name]]=$A79)*(Table2[[Event]:[Event]]="Deployed")),"DPLY",IF(SUMPRODUCT((Table2[[Start Date]:[Start Date]]&lt;=R$5)*(Table2[[Return Date]:[Return Date]]&gt;=R$5)*(Table2[[Last Name]:[Last Name]]=$A79)*(Table2[[Event]:[Event]]="TDY")),"TDY",IF(SUMPRODUCT((Table2[[Start Date]:[Start Date]]&lt;=R$5)*(Table2[[Return Date]:[Return Date]]&gt;=R$5)*(Table2[[Last Name]:[Last Name]]=$A79)*(Table2[[Event]:[Event]]="Quarters")),"QTRS",IF(SUMPRODUCT((Table2[[Start Date]:[Start Date]]&lt;=R$5)*(Table2[[Return Date]:[Return Date]]&gt;=R$5)*(Table2[[Last Name]:[Last Name]]=$A79)*(Table2[[Event]:[Event]]="Appt")),"APPT",IF(SUMPRODUCT((Table2[[Start Date]:[Start Date]]&lt;=R$5)*(Table2[[Return Date]:[Return Date]]&gt;=R$5)*(Table2[[Last Name]:[Last Name]]=$A79)*(Table2[[Event]:[Event]]="Bay Orderly")),"BO",IF(SUMPRODUCT((Table2[[Start Date]:[Start Date]]&lt;=R$5)*(Table2[[Return Date]:[Return Date]]&gt;=R$5)*(Table2[[Last Name]:[Last Name]]=$A79)*(Table2[[Event]:[Event]]="Training")),"TRN",IF(SUMPRODUCT((Table2[[Start Date]:[Start Date]]&lt;=R$5)*(Table2[[Return Date]:[Return Date]]&gt;=R$5)*(Table2[[Last Name]:[Last Name]]=$A79)*(Table2[[Event]:[Event]]="PME")),"PME",IF(SUMPRODUCT((Table2[[Start Date]:[Start Date]]&lt;=R$5)*(Table2[[Return Date]:[Return Date]]&gt;=R$5)*(Table2[[Last Name]:[Last Name]]=$A79)*(Table2[[Event]:[Event]]="Leave")),"LV","")))))))),0)</f>
        <v/>
      </c>
      <c r="S79" s="28" t="str">
        <f>IF($A79&lt;&gt;"",IF(SUMPRODUCT((Table2[[Start Date]:[Start Date]]&lt;=S$5)*(Table2[[Return Date]:[Return Date]]&gt;=S$5)*(Table2[[Last Name]:[Last Name]]=$A79)*(Table2[[Event]:[Event]]="Deployed")),"DPLY",IF(SUMPRODUCT((Table2[[Start Date]:[Start Date]]&lt;=S$5)*(Table2[[Return Date]:[Return Date]]&gt;=S$5)*(Table2[[Last Name]:[Last Name]]=$A79)*(Table2[[Event]:[Event]]="TDY")),"TDY",IF(SUMPRODUCT((Table2[[Start Date]:[Start Date]]&lt;=S$5)*(Table2[[Return Date]:[Return Date]]&gt;=S$5)*(Table2[[Last Name]:[Last Name]]=$A79)*(Table2[[Event]:[Event]]="Quarters")),"QTRS",IF(SUMPRODUCT((Table2[[Start Date]:[Start Date]]&lt;=S$5)*(Table2[[Return Date]:[Return Date]]&gt;=S$5)*(Table2[[Last Name]:[Last Name]]=$A79)*(Table2[[Event]:[Event]]="Appt")),"APPT",IF(SUMPRODUCT((Table2[[Start Date]:[Start Date]]&lt;=S$5)*(Table2[[Return Date]:[Return Date]]&gt;=S$5)*(Table2[[Last Name]:[Last Name]]=$A79)*(Table2[[Event]:[Event]]="Bay Orderly")),"BO",IF(SUMPRODUCT((Table2[[Start Date]:[Start Date]]&lt;=S$5)*(Table2[[Return Date]:[Return Date]]&gt;=S$5)*(Table2[[Last Name]:[Last Name]]=$A79)*(Table2[[Event]:[Event]]="Training")),"TRN",IF(SUMPRODUCT((Table2[[Start Date]:[Start Date]]&lt;=S$5)*(Table2[[Return Date]:[Return Date]]&gt;=S$5)*(Table2[[Last Name]:[Last Name]]=$A79)*(Table2[[Event]:[Event]]="PME")),"PME",IF(SUMPRODUCT((Table2[[Start Date]:[Start Date]]&lt;=S$5)*(Table2[[Return Date]:[Return Date]]&gt;=S$5)*(Table2[[Last Name]:[Last Name]]=$A79)*(Table2[[Event]:[Event]]="Leave")),"LV","")))))))),0)</f>
        <v/>
      </c>
      <c r="T79" s="28" t="str">
        <f>IF($A79&lt;&gt;"",IF(SUMPRODUCT((Table2[[Start Date]:[Start Date]]&lt;=T$5)*(Table2[[Return Date]:[Return Date]]&gt;=T$5)*(Table2[[Last Name]:[Last Name]]=$A79)*(Table2[[Event]:[Event]]="Deployed")),"DPLY",IF(SUMPRODUCT((Table2[[Start Date]:[Start Date]]&lt;=T$5)*(Table2[[Return Date]:[Return Date]]&gt;=T$5)*(Table2[[Last Name]:[Last Name]]=$A79)*(Table2[[Event]:[Event]]="TDY")),"TDY",IF(SUMPRODUCT((Table2[[Start Date]:[Start Date]]&lt;=T$5)*(Table2[[Return Date]:[Return Date]]&gt;=T$5)*(Table2[[Last Name]:[Last Name]]=$A79)*(Table2[[Event]:[Event]]="Quarters")),"QTRS",IF(SUMPRODUCT((Table2[[Start Date]:[Start Date]]&lt;=T$5)*(Table2[[Return Date]:[Return Date]]&gt;=T$5)*(Table2[[Last Name]:[Last Name]]=$A79)*(Table2[[Event]:[Event]]="Appt")),"APPT",IF(SUMPRODUCT((Table2[[Start Date]:[Start Date]]&lt;=T$5)*(Table2[[Return Date]:[Return Date]]&gt;=T$5)*(Table2[[Last Name]:[Last Name]]=$A79)*(Table2[[Event]:[Event]]="Bay Orderly")),"BO",IF(SUMPRODUCT((Table2[[Start Date]:[Start Date]]&lt;=T$5)*(Table2[[Return Date]:[Return Date]]&gt;=T$5)*(Table2[[Last Name]:[Last Name]]=$A79)*(Table2[[Event]:[Event]]="Training")),"TRN",IF(SUMPRODUCT((Table2[[Start Date]:[Start Date]]&lt;=T$5)*(Table2[[Return Date]:[Return Date]]&gt;=T$5)*(Table2[[Last Name]:[Last Name]]=$A79)*(Table2[[Event]:[Event]]="PME")),"PME",IF(SUMPRODUCT((Table2[[Start Date]:[Start Date]]&lt;=T$5)*(Table2[[Return Date]:[Return Date]]&gt;=T$5)*(Table2[[Last Name]:[Last Name]]=$A79)*(Table2[[Event]:[Event]]="Leave")),"LV","")))))))),0)</f>
        <v/>
      </c>
      <c r="U79" s="28" t="str">
        <f>IF($A79&lt;&gt;"",IF(SUMPRODUCT((Table2[[Start Date]:[Start Date]]&lt;=U$5)*(Table2[[Return Date]:[Return Date]]&gt;=U$5)*(Table2[[Last Name]:[Last Name]]=$A79)*(Table2[[Event]:[Event]]="Deployed")),"DPLY",IF(SUMPRODUCT((Table2[[Start Date]:[Start Date]]&lt;=U$5)*(Table2[[Return Date]:[Return Date]]&gt;=U$5)*(Table2[[Last Name]:[Last Name]]=$A79)*(Table2[[Event]:[Event]]="TDY")),"TDY",IF(SUMPRODUCT((Table2[[Start Date]:[Start Date]]&lt;=U$5)*(Table2[[Return Date]:[Return Date]]&gt;=U$5)*(Table2[[Last Name]:[Last Name]]=$A79)*(Table2[[Event]:[Event]]="Quarters")),"QTRS",IF(SUMPRODUCT((Table2[[Start Date]:[Start Date]]&lt;=U$5)*(Table2[[Return Date]:[Return Date]]&gt;=U$5)*(Table2[[Last Name]:[Last Name]]=$A79)*(Table2[[Event]:[Event]]="Appt")),"APPT",IF(SUMPRODUCT((Table2[[Start Date]:[Start Date]]&lt;=U$5)*(Table2[[Return Date]:[Return Date]]&gt;=U$5)*(Table2[[Last Name]:[Last Name]]=$A79)*(Table2[[Event]:[Event]]="Bay Orderly")),"BO",IF(SUMPRODUCT((Table2[[Start Date]:[Start Date]]&lt;=U$5)*(Table2[[Return Date]:[Return Date]]&gt;=U$5)*(Table2[[Last Name]:[Last Name]]=$A79)*(Table2[[Event]:[Event]]="Training")),"TRN",IF(SUMPRODUCT((Table2[[Start Date]:[Start Date]]&lt;=U$5)*(Table2[[Return Date]:[Return Date]]&gt;=U$5)*(Table2[[Last Name]:[Last Name]]=$A79)*(Table2[[Event]:[Event]]="PME")),"PME",IF(SUMPRODUCT((Table2[[Start Date]:[Start Date]]&lt;=U$5)*(Table2[[Return Date]:[Return Date]]&gt;=U$5)*(Table2[[Last Name]:[Last Name]]=$A79)*(Table2[[Event]:[Event]]="Leave")),"LV","")))))))),0)</f>
        <v/>
      </c>
      <c r="V79" s="28" t="str">
        <f>IF($A79&lt;&gt;"",IF(SUMPRODUCT((Table2[[Start Date]:[Start Date]]&lt;=V$5)*(Table2[[Return Date]:[Return Date]]&gt;=V$5)*(Table2[[Last Name]:[Last Name]]=$A79)*(Table2[[Event]:[Event]]="Deployed")),"DPLY",IF(SUMPRODUCT((Table2[[Start Date]:[Start Date]]&lt;=V$5)*(Table2[[Return Date]:[Return Date]]&gt;=V$5)*(Table2[[Last Name]:[Last Name]]=$A79)*(Table2[[Event]:[Event]]="TDY")),"TDY",IF(SUMPRODUCT((Table2[[Start Date]:[Start Date]]&lt;=V$5)*(Table2[[Return Date]:[Return Date]]&gt;=V$5)*(Table2[[Last Name]:[Last Name]]=$A79)*(Table2[[Event]:[Event]]="Quarters")),"QTRS",IF(SUMPRODUCT((Table2[[Start Date]:[Start Date]]&lt;=V$5)*(Table2[[Return Date]:[Return Date]]&gt;=V$5)*(Table2[[Last Name]:[Last Name]]=$A79)*(Table2[[Event]:[Event]]="Appt")),"APPT",IF(SUMPRODUCT((Table2[[Start Date]:[Start Date]]&lt;=V$5)*(Table2[[Return Date]:[Return Date]]&gt;=V$5)*(Table2[[Last Name]:[Last Name]]=$A79)*(Table2[[Event]:[Event]]="Bay Orderly")),"BO",IF(SUMPRODUCT((Table2[[Start Date]:[Start Date]]&lt;=V$5)*(Table2[[Return Date]:[Return Date]]&gt;=V$5)*(Table2[[Last Name]:[Last Name]]=$A79)*(Table2[[Event]:[Event]]="Training")),"TRN",IF(SUMPRODUCT((Table2[[Start Date]:[Start Date]]&lt;=V$5)*(Table2[[Return Date]:[Return Date]]&gt;=V$5)*(Table2[[Last Name]:[Last Name]]=$A79)*(Table2[[Event]:[Event]]="PME")),"PME",IF(SUMPRODUCT((Table2[[Start Date]:[Start Date]]&lt;=V$5)*(Table2[[Return Date]:[Return Date]]&gt;=V$5)*(Table2[[Last Name]:[Last Name]]=$A79)*(Table2[[Event]:[Event]]="Leave")),"LV","")))))))),0)</f>
        <v/>
      </c>
      <c r="W79" s="28" t="str">
        <f>IF($A79&lt;&gt;"",IF(SUMPRODUCT((Table2[[Start Date]:[Start Date]]&lt;=W$5)*(Table2[[Return Date]:[Return Date]]&gt;=W$5)*(Table2[[Last Name]:[Last Name]]=$A79)*(Table2[[Event]:[Event]]="Deployed")),"DPLY",IF(SUMPRODUCT((Table2[[Start Date]:[Start Date]]&lt;=W$5)*(Table2[[Return Date]:[Return Date]]&gt;=W$5)*(Table2[[Last Name]:[Last Name]]=$A79)*(Table2[[Event]:[Event]]="TDY")),"TDY",IF(SUMPRODUCT((Table2[[Start Date]:[Start Date]]&lt;=W$5)*(Table2[[Return Date]:[Return Date]]&gt;=W$5)*(Table2[[Last Name]:[Last Name]]=$A79)*(Table2[[Event]:[Event]]="Quarters")),"QTRS",IF(SUMPRODUCT((Table2[[Start Date]:[Start Date]]&lt;=W$5)*(Table2[[Return Date]:[Return Date]]&gt;=W$5)*(Table2[[Last Name]:[Last Name]]=$A79)*(Table2[[Event]:[Event]]="Appt")),"APPT",IF(SUMPRODUCT((Table2[[Start Date]:[Start Date]]&lt;=W$5)*(Table2[[Return Date]:[Return Date]]&gt;=W$5)*(Table2[[Last Name]:[Last Name]]=$A79)*(Table2[[Event]:[Event]]="Bay Orderly")),"BO",IF(SUMPRODUCT((Table2[[Start Date]:[Start Date]]&lt;=W$5)*(Table2[[Return Date]:[Return Date]]&gt;=W$5)*(Table2[[Last Name]:[Last Name]]=$A79)*(Table2[[Event]:[Event]]="Training")),"TRN",IF(SUMPRODUCT((Table2[[Start Date]:[Start Date]]&lt;=W$5)*(Table2[[Return Date]:[Return Date]]&gt;=W$5)*(Table2[[Last Name]:[Last Name]]=$A79)*(Table2[[Event]:[Event]]="PME")),"PME",IF(SUMPRODUCT((Table2[[Start Date]:[Start Date]]&lt;=W$5)*(Table2[[Return Date]:[Return Date]]&gt;=W$5)*(Table2[[Last Name]:[Last Name]]=$A79)*(Table2[[Event]:[Event]]="Leave")),"LV","")))))))),0)</f>
        <v/>
      </c>
      <c r="X79" s="28" t="str">
        <f>IF($A79&lt;&gt;"",IF(SUMPRODUCT((Table2[[Start Date]:[Start Date]]&lt;=X$5)*(Table2[[Return Date]:[Return Date]]&gt;=X$5)*(Table2[[Last Name]:[Last Name]]=$A79)*(Table2[[Event]:[Event]]="Deployed")),"DPLY",IF(SUMPRODUCT((Table2[[Start Date]:[Start Date]]&lt;=X$5)*(Table2[[Return Date]:[Return Date]]&gt;=X$5)*(Table2[[Last Name]:[Last Name]]=$A79)*(Table2[[Event]:[Event]]="TDY")),"TDY",IF(SUMPRODUCT((Table2[[Start Date]:[Start Date]]&lt;=X$5)*(Table2[[Return Date]:[Return Date]]&gt;=X$5)*(Table2[[Last Name]:[Last Name]]=$A79)*(Table2[[Event]:[Event]]="Quarters")),"QTRS",IF(SUMPRODUCT((Table2[[Start Date]:[Start Date]]&lt;=X$5)*(Table2[[Return Date]:[Return Date]]&gt;=X$5)*(Table2[[Last Name]:[Last Name]]=$A79)*(Table2[[Event]:[Event]]="Appt")),"APPT",IF(SUMPRODUCT((Table2[[Start Date]:[Start Date]]&lt;=X$5)*(Table2[[Return Date]:[Return Date]]&gt;=X$5)*(Table2[[Last Name]:[Last Name]]=$A79)*(Table2[[Event]:[Event]]="Bay Orderly")),"BO",IF(SUMPRODUCT((Table2[[Start Date]:[Start Date]]&lt;=X$5)*(Table2[[Return Date]:[Return Date]]&gt;=X$5)*(Table2[[Last Name]:[Last Name]]=$A79)*(Table2[[Event]:[Event]]="Training")),"TRN",IF(SUMPRODUCT((Table2[[Start Date]:[Start Date]]&lt;=X$5)*(Table2[[Return Date]:[Return Date]]&gt;=X$5)*(Table2[[Last Name]:[Last Name]]=$A79)*(Table2[[Event]:[Event]]="PME")),"PME",IF(SUMPRODUCT((Table2[[Start Date]:[Start Date]]&lt;=X$5)*(Table2[[Return Date]:[Return Date]]&gt;=X$5)*(Table2[[Last Name]:[Last Name]]=$A79)*(Table2[[Event]:[Event]]="Leave")),"LV","")))))))),0)</f>
        <v/>
      </c>
      <c r="Y79" s="28" t="str">
        <f>IF($A79&lt;&gt;"",IF(SUMPRODUCT((Table2[[Start Date]:[Start Date]]&lt;=Y$5)*(Table2[[Return Date]:[Return Date]]&gt;=Y$5)*(Table2[[Last Name]:[Last Name]]=$A79)*(Table2[[Event]:[Event]]="Deployed")),"DPLY",IF(SUMPRODUCT((Table2[[Start Date]:[Start Date]]&lt;=Y$5)*(Table2[[Return Date]:[Return Date]]&gt;=Y$5)*(Table2[[Last Name]:[Last Name]]=$A79)*(Table2[[Event]:[Event]]="TDY")),"TDY",IF(SUMPRODUCT((Table2[[Start Date]:[Start Date]]&lt;=Y$5)*(Table2[[Return Date]:[Return Date]]&gt;=Y$5)*(Table2[[Last Name]:[Last Name]]=$A79)*(Table2[[Event]:[Event]]="Quarters")),"QTRS",IF(SUMPRODUCT((Table2[[Start Date]:[Start Date]]&lt;=Y$5)*(Table2[[Return Date]:[Return Date]]&gt;=Y$5)*(Table2[[Last Name]:[Last Name]]=$A79)*(Table2[[Event]:[Event]]="Appt")),"APPT",IF(SUMPRODUCT((Table2[[Start Date]:[Start Date]]&lt;=Y$5)*(Table2[[Return Date]:[Return Date]]&gt;=Y$5)*(Table2[[Last Name]:[Last Name]]=$A79)*(Table2[[Event]:[Event]]="Bay Orderly")),"BO",IF(SUMPRODUCT((Table2[[Start Date]:[Start Date]]&lt;=Y$5)*(Table2[[Return Date]:[Return Date]]&gt;=Y$5)*(Table2[[Last Name]:[Last Name]]=$A79)*(Table2[[Event]:[Event]]="Training")),"TRN",IF(SUMPRODUCT((Table2[[Start Date]:[Start Date]]&lt;=Y$5)*(Table2[[Return Date]:[Return Date]]&gt;=Y$5)*(Table2[[Last Name]:[Last Name]]=$A79)*(Table2[[Event]:[Event]]="PME")),"PME",IF(SUMPRODUCT((Table2[[Start Date]:[Start Date]]&lt;=Y$5)*(Table2[[Return Date]:[Return Date]]&gt;=Y$5)*(Table2[[Last Name]:[Last Name]]=$A79)*(Table2[[Event]:[Event]]="Leave")),"LV","")))))))),0)</f>
        <v/>
      </c>
      <c r="Z79" s="28" t="str">
        <f>IF($A79&lt;&gt;"",IF(SUMPRODUCT((Table2[[Start Date]:[Start Date]]&lt;=Z$5)*(Table2[[Return Date]:[Return Date]]&gt;=Z$5)*(Table2[[Last Name]:[Last Name]]=$A79)*(Table2[[Event]:[Event]]="Deployed")),"DPLY",IF(SUMPRODUCT((Table2[[Start Date]:[Start Date]]&lt;=Z$5)*(Table2[[Return Date]:[Return Date]]&gt;=Z$5)*(Table2[[Last Name]:[Last Name]]=$A79)*(Table2[[Event]:[Event]]="TDY")),"TDY",IF(SUMPRODUCT((Table2[[Start Date]:[Start Date]]&lt;=Z$5)*(Table2[[Return Date]:[Return Date]]&gt;=Z$5)*(Table2[[Last Name]:[Last Name]]=$A79)*(Table2[[Event]:[Event]]="Quarters")),"QTRS",IF(SUMPRODUCT((Table2[[Start Date]:[Start Date]]&lt;=Z$5)*(Table2[[Return Date]:[Return Date]]&gt;=Z$5)*(Table2[[Last Name]:[Last Name]]=$A79)*(Table2[[Event]:[Event]]="Appt")),"APPT",IF(SUMPRODUCT((Table2[[Start Date]:[Start Date]]&lt;=Z$5)*(Table2[[Return Date]:[Return Date]]&gt;=Z$5)*(Table2[[Last Name]:[Last Name]]=$A79)*(Table2[[Event]:[Event]]="Bay Orderly")),"BO",IF(SUMPRODUCT((Table2[[Start Date]:[Start Date]]&lt;=Z$5)*(Table2[[Return Date]:[Return Date]]&gt;=Z$5)*(Table2[[Last Name]:[Last Name]]=$A79)*(Table2[[Event]:[Event]]="Training")),"TRN",IF(SUMPRODUCT((Table2[[Start Date]:[Start Date]]&lt;=Z$5)*(Table2[[Return Date]:[Return Date]]&gt;=Z$5)*(Table2[[Last Name]:[Last Name]]=$A79)*(Table2[[Event]:[Event]]="PME")),"PME",IF(SUMPRODUCT((Table2[[Start Date]:[Start Date]]&lt;=Z$5)*(Table2[[Return Date]:[Return Date]]&gt;=Z$5)*(Table2[[Last Name]:[Last Name]]=$A79)*(Table2[[Event]:[Event]]="Leave")),"LV","")))))))),0)</f>
        <v/>
      </c>
      <c r="AA79" s="28" t="str">
        <f>IF($A79&lt;&gt;"",IF(SUMPRODUCT((Table2[[Start Date]:[Start Date]]&lt;=AA$5)*(Table2[[Return Date]:[Return Date]]&gt;=AA$5)*(Table2[[Last Name]:[Last Name]]=$A79)*(Table2[[Event]:[Event]]="Deployed")),"DPLY",IF(SUMPRODUCT((Table2[[Start Date]:[Start Date]]&lt;=AA$5)*(Table2[[Return Date]:[Return Date]]&gt;=AA$5)*(Table2[[Last Name]:[Last Name]]=$A79)*(Table2[[Event]:[Event]]="TDY")),"TDY",IF(SUMPRODUCT((Table2[[Start Date]:[Start Date]]&lt;=AA$5)*(Table2[[Return Date]:[Return Date]]&gt;=AA$5)*(Table2[[Last Name]:[Last Name]]=$A79)*(Table2[[Event]:[Event]]="Quarters")),"QTRS",IF(SUMPRODUCT((Table2[[Start Date]:[Start Date]]&lt;=AA$5)*(Table2[[Return Date]:[Return Date]]&gt;=AA$5)*(Table2[[Last Name]:[Last Name]]=$A79)*(Table2[[Event]:[Event]]="Appt")),"APPT",IF(SUMPRODUCT((Table2[[Start Date]:[Start Date]]&lt;=AA$5)*(Table2[[Return Date]:[Return Date]]&gt;=AA$5)*(Table2[[Last Name]:[Last Name]]=$A79)*(Table2[[Event]:[Event]]="Bay Orderly")),"BO",IF(SUMPRODUCT((Table2[[Start Date]:[Start Date]]&lt;=AA$5)*(Table2[[Return Date]:[Return Date]]&gt;=AA$5)*(Table2[[Last Name]:[Last Name]]=$A79)*(Table2[[Event]:[Event]]="Training")),"TRN",IF(SUMPRODUCT((Table2[[Start Date]:[Start Date]]&lt;=AA$5)*(Table2[[Return Date]:[Return Date]]&gt;=AA$5)*(Table2[[Last Name]:[Last Name]]=$A79)*(Table2[[Event]:[Event]]="PME")),"PME",IF(SUMPRODUCT((Table2[[Start Date]:[Start Date]]&lt;=AA$5)*(Table2[[Return Date]:[Return Date]]&gt;=AA$5)*(Table2[[Last Name]:[Last Name]]=$A79)*(Table2[[Event]:[Event]]="Leave")),"LV","")))))))),0)</f>
        <v/>
      </c>
      <c r="AB79" s="28" t="str">
        <f>IF($A79&lt;&gt;"",IF(SUMPRODUCT((Table2[[Start Date]:[Start Date]]&lt;=AB$5)*(Table2[[Return Date]:[Return Date]]&gt;=AB$5)*(Table2[[Last Name]:[Last Name]]=$A79)*(Table2[[Event]:[Event]]="Deployed")),"DPLY",IF(SUMPRODUCT((Table2[[Start Date]:[Start Date]]&lt;=AB$5)*(Table2[[Return Date]:[Return Date]]&gt;=AB$5)*(Table2[[Last Name]:[Last Name]]=$A79)*(Table2[[Event]:[Event]]="TDY")),"TDY",IF(SUMPRODUCT((Table2[[Start Date]:[Start Date]]&lt;=AB$5)*(Table2[[Return Date]:[Return Date]]&gt;=AB$5)*(Table2[[Last Name]:[Last Name]]=$A79)*(Table2[[Event]:[Event]]="Quarters")),"QTRS",IF(SUMPRODUCT((Table2[[Start Date]:[Start Date]]&lt;=AB$5)*(Table2[[Return Date]:[Return Date]]&gt;=AB$5)*(Table2[[Last Name]:[Last Name]]=$A79)*(Table2[[Event]:[Event]]="Appt")),"APPT",IF(SUMPRODUCT((Table2[[Start Date]:[Start Date]]&lt;=AB$5)*(Table2[[Return Date]:[Return Date]]&gt;=AB$5)*(Table2[[Last Name]:[Last Name]]=$A79)*(Table2[[Event]:[Event]]="Bay Orderly")),"BO",IF(SUMPRODUCT((Table2[[Start Date]:[Start Date]]&lt;=AB$5)*(Table2[[Return Date]:[Return Date]]&gt;=AB$5)*(Table2[[Last Name]:[Last Name]]=$A79)*(Table2[[Event]:[Event]]="Training")),"TRN",IF(SUMPRODUCT((Table2[[Start Date]:[Start Date]]&lt;=AB$5)*(Table2[[Return Date]:[Return Date]]&gt;=AB$5)*(Table2[[Last Name]:[Last Name]]=$A79)*(Table2[[Event]:[Event]]="PME")),"PME",IF(SUMPRODUCT((Table2[[Start Date]:[Start Date]]&lt;=AB$5)*(Table2[[Return Date]:[Return Date]]&gt;=AB$5)*(Table2[[Last Name]:[Last Name]]=$A79)*(Table2[[Event]:[Event]]="Leave")),"LV","")))))))),0)</f>
        <v/>
      </c>
      <c r="AC79" s="28" t="str">
        <f>IF($A79&lt;&gt;"",IF(SUMPRODUCT((Table2[[Start Date]:[Start Date]]&lt;=AC$5)*(Table2[[Return Date]:[Return Date]]&gt;=AC$5)*(Table2[[Last Name]:[Last Name]]=$A79)*(Table2[[Event]:[Event]]="Deployed")),"DPLY",IF(SUMPRODUCT((Table2[[Start Date]:[Start Date]]&lt;=AC$5)*(Table2[[Return Date]:[Return Date]]&gt;=AC$5)*(Table2[[Last Name]:[Last Name]]=$A79)*(Table2[[Event]:[Event]]="TDY")),"TDY",IF(SUMPRODUCT((Table2[[Start Date]:[Start Date]]&lt;=AC$5)*(Table2[[Return Date]:[Return Date]]&gt;=AC$5)*(Table2[[Last Name]:[Last Name]]=$A79)*(Table2[[Event]:[Event]]="Quarters")),"QTRS",IF(SUMPRODUCT((Table2[[Start Date]:[Start Date]]&lt;=AC$5)*(Table2[[Return Date]:[Return Date]]&gt;=AC$5)*(Table2[[Last Name]:[Last Name]]=$A79)*(Table2[[Event]:[Event]]="Appt")),"APPT",IF(SUMPRODUCT((Table2[[Start Date]:[Start Date]]&lt;=AC$5)*(Table2[[Return Date]:[Return Date]]&gt;=AC$5)*(Table2[[Last Name]:[Last Name]]=$A79)*(Table2[[Event]:[Event]]="Bay Orderly")),"BO",IF(SUMPRODUCT((Table2[[Start Date]:[Start Date]]&lt;=AC$5)*(Table2[[Return Date]:[Return Date]]&gt;=AC$5)*(Table2[[Last Name]:[Last Name]]=$A79)*(Table2[[Event]:[Event]]="Training")),"TRN",IF(SUMPRODUCT((Table2[[Start Date]:[Start Date]]&lt;=AC$5)*(Table2[[Return Date]:[Return Date]]&gt;=AC$5)*(Table2[[Last Name]:[Last Name]]=$A79)*(Table2[[Event]:[Event]]="PME")),"PME",IF(SUMPRODUCT((Table2[[Start Date]:[Start Date]]&lt;=AC$5)*(Table2[[Return Date]:[Return Date]]&gt;=AC$5)*(Table2[[Last Name]:[Last Name]]=$A79)*(Table2[[Event]:[Event]]="Leave")),"LV","")))))))),0)</f>
        <v/>
      </c>
      <c r="AD79" s="28" t="str">
        <f>IF($A79&lt;&gt;"",IF(SUMPRODUCT((Table2[[Start Date]:[Start Date]]&lt;=AD$5)*(Table2[[Return Date]:[Return Date]]&gt;=AD$5)*(Table2[[Last Name]:[Last Name]]=$A79)*(Table2[[Event]:[Event]]="Deployed")),"DPLY",IF(SUMPRODUCT((Table2[[Start Date]:[Start Date]]&lt;=AD$5)*(Table2[[Return Date]:[Return Date]]&gt;=AD$5)*(Table2[[Last Name]:[Last Name]]=$A79)*(Table2[[Event]:[Event]]="TDY")),"TDY",IF(SUMPRODUCT((Table2[[Start Date]:[Start Date]]&lt;=AD$5)*(Table2[[Return Date]:[Return Date]]&gt;=AD$5)*(Table2[[Last Name]:[Last Name]]=$A79)*(Table2[[Event]:[Event]]="Quarters")),"QTRS",IF(SUMPRODUCT((Table2[[Start Date]:[Start Date]]&lt;=AD$5)*(Table2[[Return Date]:[Return Date]]&gt;=AD$5)*(Table2[[Last Name]:[Last Name]]=$A79)*(Table2[[Event]:[Event]]="Appt")),"APPT",IF(SUMPRODUCT((Table2[[Start Date]:[Start Date]]&lt;=AD$5)*(Table2[[Return Date]:[Return Date]]&gt;=AD$5)*(Table2[[Last Name]:[Last Name]]=$A79)*(Table2[[Event]:[Event]]="Bay Orderly")),"BO",IF(SUMPRODUCT((Table2[[Start Date]:[Start Date]]&lt;=AD$5)*(Table2[[Return Date]:[Return Date]]&gt;=AD$5)*(Table2[[Last Name]:[Last Name]]=$A79)*(Table2[[Event]:[Event]]="Training")),"TRN",IF(SUMPRODUCT((Table2[[Start Date]:[Start Date]]&lt;=AD$5)*(Table2[[Return Date]:[Return Date]]&gt;=AD$5)*(Table2[[Last Name]:[Last Name]]=$A79)*(Table2[[Event]:[Event]]="PME")),"PME",IF(SUMPRODUCT((Table2[[Start Date]:[Start Date]]&lt;=AD$5)*(Table2[[Return Date]:[Return Date]]&gt;=AD$5)*(Table2[[Last Name]:[Last Name]]=$A79)*(Table2[[Event]:[Event]]="Leave")),"LV","")))))))),0)</f>
        <v/>
      </c>
      <c r="AE79" s="28" t="str">
        <f>IF($A79&lt;&gt;"",IF(SUMPRODUCT((Table2[[Start Date]:[Start Date]]&lt;=AE$5)*(Table2[[Return Date]:[Return Date]]&gt;=AE$5)*(Table2[[Last Name]:[Last Name]]=$A79)*(Table2[[Event]:[Event]]="Deployed")),"DPLY",IF(SUMPRODUCT((Table2[[Start Date]:[Start Date]]&lt;=AE$5)*(Table2[[Return Date]:[Return Date]]&gt;=AE$5)*(Table2[[Last Name]:[Last Name]]=$A79)*(Table2[[Event]:[Event]]="TDY")),"TDY",IF(SUMPRODUCT((Table2[[Start Date]:[Start Date]]&lt;=AE$5)*(Table2[[Return Date]:[Return Date]]&gt;=AE$5)*(Table2[[Last Name]:[Last Name]]=$A79)*(Table2[[Event]:[Event]]="Quarters")),"QTRS",IF(SUMPRODUCT((Table2[[Start Date]:[Start Date]]&lt;=AE$5)*(Table2[[Return Date]:[Return Date]]&gt;=AE$5)*(Table2[[Last Name]:[Last Name]]=$A79)*(Table2[[Event]:[Event]]="Appt")),"APPT",IF(SUMPRODUCT((Table2[[Start Date]:[Start Date]]&lt;=AE$5)*(Table2[[Return Date]:[Return Date]]&gt;=AE$5)*(Table2[[Last Name]:[Last Name]]=$A79)*(Table2[[Event]:[Event]]="Bay Orderly")),"BO",IF(SUMPRODUCT((Table2[[Start Date]:[Start Date]]&lt;=AE$5)*(Table2[[Return Date]:[Return Date]]&gt;=AE$5)*(Table2[[Last Name]:[Last Name]]=$A79)*(Table2[[Event]:[Event]]="Training")),"TRN",IF(SUMPRODUCT((Table2[[Start Date]:[Start Date]]&lt;=AE$5)*(Table2[[Return Date]:[Return Date]]&gt;=AE$5)*(Table2[[Last Name]:[Last Name]]=$A79)*(Table2[[Event]:[Event]]="PME")),"PME",IF(SUMPRODUCT((Table2[[Start Date]:[Start Date]]&lt;=AE$5)*(Table2[[Return Date]:[Return Date]]&gt;=AE$5)*(Table2[[Last Name]:[Last Name]]=$A79)*(Table2[[Event]:[Event]]="Leave")),"LV","")))))))),0)</f>
        <v/>
      </c>
      <c r="AF79" s="28" t="str">
        <f>IF($A79&lt;&gt;"",IF(SUMPRODUCT((Table2[[Start Date]:[Start Date]]&lt;=AF$5)*(Table2[[Return Date]:[Return Date]]&gt;=AF$5)*(Table2[[Last Name]:[Last Name]]=$A79)*(Table2[[Event]:[Event]]="Deployed")),"DPLY",IF(SUMPRODUCT((Table2[[Start Date]:[Start Date]]&lt;=AF$5)*(Table2[[Return Date]:[Return Date]]&gt;=AF$5)*(Table2[[Last Name]:[Last Name]]=$A79)*(Table2[[Event]:[Event]]="TDY")),"TDY",IF(SUMPRODUCT((Table2[[Start Date]:[Start Date]]&lt;=AF$5)*(Table2[[Return Date]:[Return Date]]&gt;=AF$5)*(Table2[[Last Name]:[Last Name]]=$A79)*(Table2[[Event]:[Event]]="Quarters")),"QTRS",IF(SUMPRODUCT((Table2[[Start Date]:[Start Date]]&lt;=AF$5)*(Table2[[Return Date]:[Return Date]]&gt;=AF$5)*(Table2[[Last Name]:[Last Name]]=$A79)*(Table2[[Event]:[Event]]="Appt")),"APPT",IF(SUMPRODUCT((Table2[[Start Date]:[Start Date]]&lt;=AF$5)*(Table2[[Return Date]:[Return Date]]&gt;=AF$5)*(Table2[[Last Name]:[Last Name]]=$A79)*(Table2[[Event]:[Event]]="Bay Orderly")),"BO",IF(SUMPRODUCT((Table2[[Start Date]:[Start Date]]&lt;=AF$5)*(Table2[[Return Date]:[Return Date]]&gt;=AF$5)*(Table2[[Last Name]:[Last Name]]=$A79)*(Table2[[Event]:[Event]]="Training")),"TRN",IF(SUMPRODUCT((Table2[[Start Date]:[Start Date]]&lt;=AF$5)*(Table2[[Return Date]:[Return Date]]&gt;=AF$5)*(Table2[[Last Name]:[Last Name]]=$A79)*(Table2[[Event]:[Event]]="PME")),"PME",IF(SUMPRODUCT((Table2[[Start Date]:[Start Date]]&lt;=AF$5)*(Table2[[Return Date]:[Return Date]]&gt;=AF$5)*(Table2[[Last Name]:[Last Name]]=$A79)*(Table2[[Event]:[Event]]="Leave")),"LV","")))))))),0)</f>
        <v/>
      </c>
      <c r="AG79" s="28" t="str">
        <f>IF($A79&lt;&gt;"",IF(SUMPRODUCT((Table2[[Start Date]:[Start Date]]&lt;=AG$5)*(Table2[[Return Date]:[Return Date]]&gt;=AG$5)*(Table2[[Last Name]:[Last Name]]=$A79)*(Table2[[Event]:[Event]]="Deployed")),"DPLY",IF(SUMPRODUCT((Table2[[Start Date]:[Start Date]]&lt;=AG$5)*(Table2[[Return Date]:[Return Date]]&gt;=AG$5)*(Table2[[Last Name]:[Last Name]]=$A79)*(Table2[[Event]:[Event]]="TDY")),"TDY",IF(SUMPRODUCT((Table2[[Start Date]:[Start Date]]&lt;=AG$5)*(Table2[[Return Date]:[Return Date]]&gt;=AG$5)*(Table2[[Last Name]:[Last Name]]=$A79)*(Table2[[Event]:[Event]]="Quarters")),"QTRS",IF(SUMPRODUCT((Table2[[Start Date]:[Start Date]]&lt;=AG$5)*(Table2[[Return Date]:[Return Date]]&gt;=AG$5)*(Table2[[Last Name]:[Last Name]]=$A79)*(Table2[[Event]:[Event]]="Appt")),"APPT",IF(SUMPRODUCT((Table2[[Start Date]:[Start Date]]&lt;=AG$5)*(Table2[[Return Date]:[Return Date]]&gt;=AG$5)*(Table2[[Last Name]:[Last Name]]=$A79)*(Table2[[Event]:[Event]]="Bay Orderly")),"BO",IF(SUMPRODUCT((Table2[[Start Date]:[Start Date]]&lt;=AG$5)*(Table2[[Return Date]:[Return Date]]&gt;=AG$5)*(Table2[[Last Name]:[Last Name]]=$A79)*(Table2[[Event]:[Event]]="Training")),"TRN",IF(SUMPRODUCT((Table2[[Start Date]:[Start Date]]&lt;=AG$5)*(Table2[[Return Date]:[Return Date]]&gt;=AG$5)*(Table2[[Last Name]:[Last Name]]=$A79)*(Table2[[Event]:[Event]]="PME")),"PME",IF(SUMPRODUCT((Table2[[Start Date]:[Start Date]]&lt;=AG$5)*(Table2[[Return Date]:[Return Date]]&gt;=AG$5)*(Table2[[Last Name]:[Last Name]]=$A79)*(Table2[[Event]:[Event]]="Leave")),"LV","")))))))),0)</f>
        <v/>
      </c>
      <c r="AH79" s="28" t="str">
        <f>IF($A79&lt;&gt;"",IF(SUMPRODUCT((Table2[[Start Date]:[Start Date]]&lt;=AH$5)*(Table2[[Return Date]:[Return Date]]&gt;=AH$5)*(Table2[[Last Name]:[Last Name]]=$A79)*(Table2[[Event]:[Event]]="Deployed")),"DPLY",IF(SUMPRODUCT((Table2[[Start Date]:[Start Date]]&lt;=AH$5)*(Table2[[Return Date]:[Return Date]]&gt;=AH$5)*(Table2[[Last Name]:[Last Name]]=$A79)*(Table2[[Event]:[Event]]="TDY")),"TDY",IF(SUMPRODUCT((Table2[[Start Date]:[Start Date]]&lt;=AH$5)*(Table2[[Return Date]:[Return Date]]&gt;=AH$5)*(Table2[[Last Name]:[Last Name]]=$A79)*(Table2[[Event]:[Event]]="Quarters")),"QTRS",IF(SUMPRODUCT((Table2[[Start Date]:[Start Date]]&lt;=AH$5)*(Table2[[Return Date]:[Return Date]]&gt;=AH$5)*(Table2[[Last Name]:[Last Name]]=$A79)*(Table2[[Event]:[Event]]="Appt")),"APPT",IF(SUMPRODUCT((Table2[[Start Date]:[Start Date]]&lt;=AH$5)*(Table2[[Return Date]:[Return Date]]&gt;=AH$5)*(Table2[[Last Name]:[Last Name]]=$A79)*(Table2[[Event]:[Event]]="Bay Orderly")),"BO",IF(SUMPRODUCT((Table2[[Start Date]:[Start Date]]&lt;=AH$5)*(Table2[[Return Date]:[Return Date]]&gt;=AH$5)*(Table2[[Last Name]:[Last Name]]=$A79)*(Table2[[Event]:[Event]]="Training")),"TRN",IF(SUMPRODUCT((Table2[[Start Date]:[Start Date]]&lt;=AH$5)*(Table2[[Return Date]:[Return Date]]&gt;=AH$5)*(Table2[[Last Name]:[Last Name]]=$A79)*(Table2[[Event]:[Event]]="PME")),"PME",IF(SUMPRODUCT((Table2[[Start Date]:[Start Date]]&lt;=AH$5)*(Table2[[Return Date]:[Return Date]]&gt;=AH$5)*(Table2[[Last Name]:[Last Name]]=$A79)*(Table2[[Event]:[Event]]="Leave")),"LV","")))))))),0)</f>
        <v/>
      </c>
      <c r="AI79" s="61" t="str">
        <f>IF($A79&lt;&gt;"",IF(SUMPRODUCT((Table2[[Start Date]:[Start Date]]&lt;=AI$5)*(Table2[[Return Date]:[Return Date]]&gt;=AI$5)*(Table2[[Last Name]:[Last Name]]=$A79)*(Table2[[Event]:[Event]]="Deployed")),"DPLY",IF(SUMPRODUCT((Table2[[Start Date]:[Start Date]]&lt;=AI$5)*(Table2[[Return Date]:[Return Date]]&gt;=AI$5)*(Table2[[Last Name]:[Last Name]]=$A79)*(Table2[[Event]:[Event]]="TDY")),"TDY",IF(SUMPRODUCT((Table2[[Start Date]:[Start Date]]&lt;=AI$5)*(Table2[[Return Date]:[Return Date]]&gt;=AI$5)*(Table2[[Last Name]:[Last Name]]=$A79)*(Table2[[Event]:[Event]]="Quarters")),"QTRS",IF(SUMPRODUCT((Table2[[Start Date]:[Start Date]]&lt;=AI$5)*(Table2[[Return Date]:[Return Date]]&gt;=AI$5)*(Table2[[Last Name]:[Last Name]]=$A79)*(Table2[[Event]:[Event]]="Appt")),"APPT",IF(SUMPRODUCT((Table2[[Start Date]:[Start Date]]&lt;=AI$5)*(Table2[[Return Date]:[Return Date]]&gt;=AI$5)*(Table2[[Last Name]:[Last Name]]=$A79)*(Table2[[Event]:[Event]]="Bay Orderly")),"BO",IF(SUMPRODUCT((Table2[[Start Date]:[Start Date]]&lt;=AI$5)*(Table2[[Return Date]:[Return Date]]&gt;=AI$5)*(Table2[[Last Name]:[Last Name]]=$A79)*(Table2[[Event]:[Event]]="Training")),"TRN",IF(SUMPRODUCT((Table2[[Start Date]:[Start Date]]&lt;=AI$5)*(Table2[[Return Date]:[Return Date]]&gt;=AI$5)*(Table2[[Last Name]:[Last Name]]=$A79)*(Table2[[Event]:[Event]]="PME")),"PME",IF(SUMPRODUCT((Table2[[Start Date]:[Start Date]]&lt;=AI$5)*(Table2[[Return Date]:[Return Date]]&gt;=AI$5)*(Table2[[Last Name]:[Last Name]]=$A79)*(Table2[[Event]:[Event]]="Leave")),"LV","")))))))),0)</f>
        <v/>
      </c>
    </row>
    <row r="80" spans="1:35" x14ac:dyDescent="0.25">
      <c r="A80" s="74" t="s">
        <v>66</v>
      </c>
      <c r="B80" s="75" t="str">
        <f>IFERROR(INDEX(Table3[Rank],MATCH('Flight Schedule'!A80,Names,0)),"")</f>
        <v>SrA</v>
      </c>
      <c r="C80" s="76">
        <f>_xlfn.IFNA(INDEX(Table3[Skill Level],MATCH($A80,Table3[Last Name],0)),"")</f>
        <v>5</v>
      </c>
      <c r="D80" s="77">
        <f>_xlfn.IFNA(INDEX(Table3[Deros],MATCH('Flight Schedule'!$A80,Table3[Last Name],0)),"")</f>
        <v>45271</v>
      </c>
      <c r="E80" s="28" t="str">
        <f>IF($A80&lt;&gt;"",IF(SUMPRODUCT((Table2[[Start Date]:[Start Date]]&lt;=E$5)*(Table2[[Return Date]:[Return Date]]&gt;=E$5)*(Table2[[Last Name]:[Last Name]]=$A80)*(Table2[[Event]:[Event]]="Deployed")),"DPLY",IF(SUMPRODUCT((Table2[[Start Date]:[Start Date]]&lt;=E$5)*(Table2[[Return Date]:[Return Date]]&gt;=E$5)*(Table2[[Last Name]:[Last Name]]=$A80)*(Table2[[Event]:[Event]]="TDY")),"TDY",IF(SUMPRODUCT((Table2[[Start Date]:[Start Date]]&lt;=E$5)*(Table2[[Return Date]:[Return Date]]&gt;=E$5)*(Table2[[Last Name]:[Last Name]]=$A80)*(Table2[[Event]:[Event]]="Quarters")),"QTRS",IF(SUMPRODUCT((Table2[[Start Date]:[Start Date]]&lt;=E$5)*(Table2[[Return Date]:[Return Date]]&gt;=E$5)*(Table2[[Last Name]:[Last Name]]=$A80)*(Table2[[Event]:[Event]]="Appt")),"APPT",IF(SUMPRODUCT((Table2[[Start Date]:[Start Date]]&lt;=E$5)*(Table2[[Return Date]:[Return Date]]&gt;=E$5)*(Table2[[Last Name]:[Last Name]]=$A80)*(Table2[[Event]:[Event]]="Bay Orderly")),"BO",IF(SUMPRODUCT((Table2[[Start Date]:[Start Date]]&lt;=E$5)*(Table2[[Return Date]:[Return Date]]&gt;=E$5)*(Table2[[Last Name]:[Last Name]]=$A80)*(Table2[[Event]:[Event]]="Training")),"TRN",IF(SUMPRODUCT((Table2[[Start Date]:[Start Date]]&lt;=E$5)*(Table2[[Return Date]:[Return Date]]&gt;=E$5)*(Table2[[Last Name]:[Last Name]]=$A80)*(Table2[[Event]:[Event]]="PME")),"PME",IF(SUMPRODUCT((Table2[[Start Date]:[Start Date]]&lt;=E$5)*(Table2[[Return Date]:[Return Date]]&gt;=E$5)*(Table2[[Last Name]:[Last Name]]=$A80)*(Table2[[Event]:[Event]]="Leave")),"LV","")))))))),0)</f>
        <v/>
      </c>
      <c r="F80" s="28" t="str">
        <f>IF($A80&lt;&gt;"",IF(SUMPRODUCT((Table2[[Start Date]:[Start Date]]&lt;=F$5)*(Table2[[Return Date]:[Return Date]]&gt;=F$5)*(Table2[[Last Name]:[Last Name]]=$A80)*(Table2[[Event]:[Event]]="Deployed")),"DPLY",IF(SUMPRODUCT((Table2[[Start Date]:[Start Date]]&lt;=F$5)*(Table2[[Return Date]:[Return Date]]&gt;=F$5)*(Table2[[Last Name]:[Last Name]]=$A80)*(Table2[[Event]:[Event]]="TDY")),"TDY",IF(SUMPRODUCT((Table2[[Start Date]:[Start Date]]&lt;=F$5)*(Table2[[Return Date]:[Return Date]]&gt;=F$5)*(Table2[[Last Name]:[Last Name]]=$A80)*(Table2[[Event]:[Event]]="Quarters")),"QTRS",IF(SUMPRODUCT((Table2[[Start Date]:[Start Date]]&lt;=F$5)*(Table2[[Return Date]:[Return Date]]&gt;=F$5)*(Table2[[Last Name]:[Last Name]]=$A80)*(Table2[[Event]:[Event]]="Appt")),"APPT",IF(SUMPRODUCT((Table2[[Start Date]:[Start Date]]&lt;=F$5)*(Table2[[Return Date]:[Return Date]]&gt;=F$5)*(Table2[[Last Name]:[Last Name]]=$A80)*(Table2[[Event]:[Event]]="Bay Orderly")),"BO",IF(SUMPRODUCT((Table2[[Start Date]:[Start Date]]&lt;=F$5)*(Table2[[Return Date]:[Return Date]]&gt;=F$5)*(Table2[[Last Name]:[Last Name]]=$A80)*(Table2[[Event]:[Event]]="Training")),"TRN",IF(SUMPRODUCT((Table2[[Start Date]:[Start Date]]&lt;=F$5)*(Table2[[Return Date]:[Return Date]]&gt;=F$5)*(Table2[[Last Name]:[Last Name]]=$A80)*(Table2[[Event]:[Event]]="PME")),"PME",IF(SUMPRODUCT((Table2[[Start Date]:[Start Date]]&lt;=F$5)*(Table2[[Return Date]:[Return Date]]&gt;=F$5)*(Table2[[Last Name]:[Last Name]]=$A80)*(Table2[[Event]:[Event]]="Leave")),"LV","")))))))),0)</f>
        <v/>
      </c>
      <c r="G80" s="28" t="str">
        <f>IF($A80&lt;&gt;"",IF(SUMPRODUCT((Table2[[Start Date]:[Start Date]]&lt;=G$5)*(Table2[[Return Date]:[Return Date]]&gt;=G$5)*(Table2[[Last Name]:[Last Name]]=$A80)*(Table2[[Event]:[Event]]="Deployed")),"DPLY",IF(SUMPRODUCT((Table2[[Start Date]:[Start Date]]&lt;=G$5)*(Table2[[Return Date]:[Return Date]]&gt;=G$5)*(Table2[[Last Name]:[Last Name]]=$A80)*(Table2[[Event]:[Event]]="TDY")),"TDY",IF(SUMPRODUCT((Table2[[Start Date]:[Start Date]]&lt;=G$5)*(Table2[[Return Date]:[Return Date]]&gt;=G$5)*(Table2[[Last Name]:[Last Name]]=$A80)*(Table2[[Event]:[Event]]="Quarters")),"QTRS",IF(SUMPRODUCT((Table2[[Start Date]:[Start Date]]&lt;=G$5)*(Table2[[Return Date]:[Return Date]]&gt;=G$5)*(Table2[[Last Name]:[Last Name]]=$A80)*(Table2[[Event]:[Event]]="Appt")),"APPT",IF(SUMPRODUCT((Table2[[Start Date]:[Start Date]]&lt;=G$5)*(Table2[[Return Date]:[Return Date]]&gt;=G$5)*(Table2[[Last Name]:[Last Name]]=$A80)*(Table2[[Event]:[Event]]="Bay Orderly")),"BO",IF(SUMPRODUCT((Table2[[Start Date]:[Start Date]]&lt;=G$5)*(Table2[[Return Date]:[Return Date]]&gt;=G$5)*(Table2[[Last Name]:[Last Name]]=$A80)*(Table2[[Event]:[Event]]="Training")),"TRN",IF(SUMPRODUCT((Table2[[Start Date]:[Start Date]]&lt;=G$5)*(Table2[[Return Date]:[Return Date]]&gt;=G$5)*(Table2[[Last Name]:[Last Name]]=$A80)*(Table2[[Event]:[Event]]="PME")),"PME",IF(SUMPRODUCT((Table2[[Start Date]:[Start Date]]&lt;=G$5)*(Table2[[Return Date]:[Return Date]]&gt;=G$5)*(Table2[[Last Name]:[Last Name]]=$A80)*(Table2[[Event]:[Event]]="Leave")),"LV","")))))))),0)</f>
        <v/>
      </c>
      <c r="H80" s="28" t="str">
        <f>IF($A80&lt;&gt;"",IF(SUMPRODUCT((Table2[[Start Date]:[Start Date]]&lt;=H$5)*(Table2[[Return Date]:[Return Date]]&gt;=H$5)*(Table2[[Last Name]:[Last Name]]=$A80)*(Table2[[Event]:[Event]]="Deployed")),"DPLY",IF(SUMPRODUCT((Table2[[Start Date]:[Start Date]]&lt;=H$5)*(Table2[[Return Date]:[Return Date]]&gt;=H$5)*(Table2[[Last Name]:[Last Name]]=$A80)*(Table2[[Event]:[Event]]="TDY")),"TDY",IF(SUMPRODUCT((Table2[[Start Date]:[Start Date]]&lt;=H$5)*(Table2[[Return Date]:[Return Date]]&gt;=H$5)*(Table2[[Last Name]:[Last Name]]=$A80)*(Table2[[Event]:[Event]]="Quarters")),"QTRS",IF(SUMPRODUCT((Table2[[Start Date]:[Start Date]]&lt;=H$5)*(Table2[[Return Date]:[Return Date]]&gt;=H$5)*(Table2[[Last Name]:[Last Name]]=$A80)*(Table2[[Event]:[Event]]="Appt")),"APPT",IF(SUMPRODUCT((Table2[[Start Date]:[Start Date]]&lt;=H$5)*(Table2[[Return Date]:[Return Date]]&gt;=H$5)*(Table2[[Last Name]:[Last Name]]=$A80)*(Table2[[Event]:[Event]]="Bay Orderly")),"BO",IF(SUMPRODUCT((Table2[[Start Date]:[Start Date]]&lt;=H$5)*(Table2[[Return Date]:[Return Date]]&gt;=H$5)*(Table2[[Last Name]:[Last Name]]=$A80)*(Table2[[Event]:[Event]]="Training")),"TRN",IF(SUMPRODUCT((Table2[[Start Date]:[Start Date]]&lt;=H$5)*(Table2[[Return Date]:[Return Date]]&gt;=H$5)*(Table2[[Last Name]:[Last Name]]=$A80)*(Table2[[Event]:[Event]]="PME")),"PME",IF(SUMPRODUCT((Table2[[Start Date]:[Start Date]]&lt;=H$5)*(Table2[[Return Date]:[Return Date]]&gt;=H$5)*(Table2[[Last Name]:[Last Name]]=$A80)*(Table2[[Event]:[Event]]="Leave")),"LV","")))))))),0)</f>
        <v/>
      </c>
      <c r="I80" s="28" t="str">
        <f>IF($A80&lt;&gt;"",IF(SUMPRODUCT((Table2[[Start Date]:[Start Date]]&lt;=I$5)*(Table2[[Return Date]:[Return Date]]&gt;=I$5)*(Table2[[Last Name]:[Last Name]]=$A80)*(Table2[[Event]:[Event]]="Deployed")),"DPLY",IF(SUMPRODUCT((Table2[[Start Date]:[Start Date]]&lt;=I$5)*(Table2[[Return Date]:[Return Date]]&gt;=I$5)*(Table2[[Last Name]:[Last Name]]=$A80)*(Table2[[Event]:[Event]]="TDY")),"TDY",IF(SUMPRODUCT((Table2[[Start Date]:[Start Date]]&lt;=I$5)*(Table2[[Return Date]:[Return Date]]&gt;=I$5)*(Table2[[Last Name]:[Last Name]]=$A80)*(Table2[[Event]:[Event]]="Quarters")),"QTRS",IF(SUMPRODUCT((Table2[[Start Date]:[Start Date]]&lt;=I$5)*(Table2[[Return Date]:[Return Date]]&gt;=I$5)*(Table2[[Last Name]:[Last Name]]=$A80)*(Table2[[Event]:[Event]]="Appt")),"APPT",IF(SUMPRODUCT((Table2[[Start Date]:[Start Date]]&lt;=I$5)*(Table2[[Return Date]:[Return Date]]&gt;=I$5)*(Table2[[Last Name]:[Last Name]]=$A80)*(Table2[[Event]:[Event]]="Bay Orderly")),"BO",IF(SUMPRODUCT((Table2[[Start Date]:[Start Date]]&lt;=I$5)*(Table2[[Return Date]:[Return Date]]&gt;=I$5)*(Table2[[Last Name]:[Last Name]]=$A80)*(Table2[[Event]:[Event]]="Training")),"TRN",IF(SUMPRODUCT((Table2[[Start Date]:[Start Date]]&lt;=I$5)*(Table2[[Return Date]:[Return Date]]&gt;=I$5)*(Table2[[Last Name]:[Last Name]]=$A80)*(Table2[[Event]:[Event]]="PME")),"PME",IF(SUMPRODUCT((Table2[[Start Date]:[Start Date]]&lt;=I$5)*(Table2[[Return Date]:[Return Date]]&gt;=I$5)*(Table2[[Last Name]:[Last Name]]=$A80)*(Table2[[Event]:[Event]]="Leave")),"LV","")))))))),0)</f>
        <v/>
      </c>
      <c r="J80" s="28" t="str">
        <f>IF($A80&lt;&gt;"",IF(SUMPRODUCT((Table2[[Start Date]:[Start Date]]&lt;=J$5)*(Table2[[Return Date]:[Return Date]]&gt;=J$5)*(Table2[[Last Name]:[Last Name]]=$A80)*(Table2[[Event]:[Event]]="Deployed")),"DPLY",IF(SUMPRODUCT((Table2[[Start Date]:[Start Date]]&lt;=J$5)*(Table2[[Return Date]:[Return Date]]&gt;=J$5)*(Table2[[Last Name]:[Last Name]]=$A80)*(Table2[[Event]:[Event]]="TDY")),"TDY",IF(SUMPRODUCT((Table2[[Start Date]:[Start Date]]&lt;=J$5)*(Table2[[Return Date]:[Return Date]]&gt;=J$5)*(Table2[[Last Name]:[Last Name]]=$A80)*(Table2[[Event]:[Event]]="Quarters")),"QTRS",IF(SUMPRODUCT((Table2[[Start Date]:[Start Date]]&lt;=J$5)*(Table2[[Return Date]:[Return Date]]&gt;=J$5)*(Table2[[Last Name]:[Last Name]]=$A80)*(Table2[[Event]:[Event]]="Appt")),"APPT",IF(SUMPRODUCT((Table2[[Start Date]:[Start Date]]&lt;=J$5)*(Table2[[Return Date]:[Return Date]]&gt;=J$5)*(Table2[[Last Name]:[Last Name]]=$A80)*(Table2[[Event]:[Event]]="Bay Orderly")),"BO",IF(SUMPRODUCT((Table2[[Start Date]:[Start Date]]&lt;=J$5)*(Table2[[Return Date]:[Return Date]]&gt;=J$5)*(Table2[[Last Name]:[Last Name]]=$A80)*(Table2[[Event]:[Event]]="Training")),"TRN",IF(SUMPRODUCT((Table2[[Start Date]:[Start Date]]&lt;=J$5)*(Table2[[Return Date]:[Return Date]]&gt;=J$5)*(Table2[[Last Name]:[Last Name]]=$A80)*(Table2[[Event]:[Event]]="PME")),"PME",IF(SUMPRODUCT((Table2[[Start Date]:[Start Date]]&lt;=J$5)*(Table2[[Return Date]:[Return Date]]&gt;=J$5)*(Table2[[Last Name]:[Last Name]]=$A80)*(Table2[[Event]:[Event]]="Leave")),"LV","")))))))),0)</f>
        <v/>
      </c>
      <c r="K80" s="28" t="str">
        <f>IF($A80&lt;&gt;"",IF(SUMPRODUCT((Table2[[Start Date]:[Start Date]]&lt;=K$5)*(Table2[[Return Date]:[Return Date]]&gt;=K$5)*(Table2[[Last Name]:[Last Name]]=$A80)*(Table2[[Event]:[Event]]="Deployed")),"DPLY",IF(SUMPRODUCT((Table2[[Start Date]:[Start Date]]&lt;=K$5)*(Table2[[Return Date]:[Return Date]]&gt;=K$5)*(Table2[[Last Name]:[Last Name]]=$A80)*(Table2[[Event]:[Event]]="TDY")),"TDY",IF(SUMPRODUCT((Table2[[Start Date]:[Start Date]]&lt;=K$5)*(Table2[[Return Date]:[Return Date]]&gt;=K$5)*(Table2[[Last Name]:[Last Name]]=$A80)*(Table2[[Event]:[Event]]="Quarters")),"QTRS",IF(SUMPRODUCT((Table2[[Start Date]:[Start Date]]&lt;=K$5)*(Table2[[Return Date]:[Return Date]]&gt;=K$5)*(Table2[[Last Name]:[Last Name]]=$A80)*(Table2[[Event]:[Event]]="Appt")),"APPT",IF(SUMPRODUCT((Table2[[Start Date]:[Start Date]]&lt;=K$5)*(Table2[[Return Date]:[Return Date]]&gt;=K$5)*(Table2[[Last Name]:[Last Name]]=$A80)*(Table2[[Event]:[Event]]="Bay Orderly")),"BO",IF(SUMPRODUCT((Table2[[Start Date]:[Start Date]]&lt;=K$5)*(Table2[[Return Date]:[Return Date]]&gt;=K$5)*(Table2[[Last Name]:[Last Name]]=$A80)*(Table2[[Event]:[Event]]="Training")),"TRN",IF(SUMPRODUCT((Table2[[Start Date]:[Start Date]]&lt;=K$5)*(Table2[[Return Date]:[Return Date]]&gt;=K$5)*(Table2[[Last Name]:[Last Name]]=$A80)*(Table2[[Event]:[Event]]="PME")),"PME",IF(SUMPRODUCT((Table2[[Start Date]:[Start Date]]&lt;=K$5)*(Table2[[Return Date]:[Return Date]]&gt;=K$5)*(Table2[[Last Name]:[Last Name]]=$A80)*(Table2[[Event]:[Event]]="Leave")),"LV","")))))))),0)</f>
        <v/>
      </c>
      <c r="L80" s="28" t="str">
        <f>IF($A80&lt;&gt;"",IF(SUMPRODUCT((Table2[[Start Date]:[Start Date]]&lt;=L$5)*(Table2[[Return Date]:[Return Date]]&gt;=L$5)*(Table2[[Last Name]:[Last Name]]=$A80)*(Table2[[Event]:[Event]]="Deployed")),"DPLY",IF(SUMPRODUCT((Table2[[Start Date]:[Start Date]]&lt;=L$5)*(Table2[[Return Date]:[Return Date]]&gt;=L$5)*(Table2[[Last Name]:[Last Name]]=$A80)*(Table2[[Event]:[Event]]="TDY")),"TDY",IF(SUMPRODUCT((Table2[[Start Date]:[Start Date]]&lt;=L$5)*(Table2[[Return Date]:[Return Date]]&gt;=L$5)*(Table2[[Last Name]:[Last Name]]=$A80)*(Table2[[Event]:[Event]]="Quarters")),"QTRS",IF(SUMPRODUCT((Table2[[Start Date]:[Start Date]]&lt;=L$5)*(Table2[[Return Date]:[Return Date]]&gt;=L$5)*(Table2[[Last Name]:[Last Name]]=$A80)*(Table2[[Event]:[Event]]="Appt")),"APPT",IF(SUMPRODUCT((Table2[[Start Date]:[Start Date]]&lt;=L$5)*(Table2[[Return Date]:[Return Date]]&gt;=L$5)*(Table2[[Last Name]:[Last Name]]=$A80)*(Table2[[Event]:[Event]]="Bay Orderly")),"BO",IF(SUMPRODUCT((Table2[[Start Date]:[Start Date]]&lt;=L$5)*(Table2[[Return Date]:[Return Date]]&gt;=L$5)*(Table2[[Last Name]:[Last Name]]=$A80)*(Table2[[Event]:[Event]]="Training")),"TRN",IF(SUMPRODUCT((Table2[[Start Date]:[Start Date]]&lt;=L$5)*(Table2[[Return Date]:[Return Date]]&gt;=L$5)*(Table2[[Last Name]:[Last Name]]=$A80)*(Table2[[Event]:[Event]]="PME")),"PME",IF(SUMPRODUCT((Table2[[Start Date]:[Start Date]]&lt;=L$5)*(Table2[[Return Date]:[Return Date]]&gt;=L$5)*(Table2[[Last Name]:[Last Name]]=$A80)*(Table2[[Event]:[Event]]="Leave")),"LV","")))))))),0)</f>
        <v/>
      </c>
      <c r="M80" s="28" t="str">
        <f>IF($A80&lt;&gt;"",IF(SUMPRODUCT((Table2[[Start Date]:[Start Date]]&lt;=M$5)*(Table2[[Return Date]:[Return Date]]&gt;=M$5)*(Table2[[Last Name]:[Last Name]]=$A80)*(Table2[[Event]:[Event]]="Deployed")),"DPLY",IF(SUMPRODUCT((Table2[[Start Date]:[Start Date]]&lt;=M$5)*(Table2[[Return Date]:[Return Date]]&gt;=M$5)*(Table2[[Last Name]:[Last Name]]=$A80)*(Table2[[Event]:[Event]]="TDY")),"TDY",IF(SUMPRODUCT((Table2[[Start Date]:[Start Date]]&lt;=M$5)*(Table2[[Return Date]:[Return Date]]&gt;=M$5)*(Table2[[Last Name]:[Last Name]]=$A80)*(Table2[[Event]:[Event]]="Quarters")),"QTRS",IF(SUMPRODUCT((Table2[[Start Date]:[Start Date]]&lt;=M$5)*(Table2[[Return Date]:[Return Date]]&gt;=M$5)*(Table2[[Last Name]:[Last Name]]=$A80)*(Table2[[Event]:[Event]]="Appt")),"APPT",IF(SUMPRODUCT((Table2[[Start Date]:[Start Date]]&lt;=M$5)*(Table2[[Return Date]:[Return Date]]&gt;=M$5)*(Table2[[Last Name]:[Last Name]]=$A80)*(Table2[[Event]:[Event]]="Bay Orderly")),"BO",IF(SUMPRODUCT((Table2[[Start Date]:[Start Date]]&lt;=M$5)*(Table2[[Return Date]:[Return Date]]&gt;=M$5)*(Table2[[Last Name]:[Last Name]]=$A80)*(Table2[[Event]:[Event]]="Training")),"TRN",IF(SUMPRODUCT((Table2[[Start Date]:[Start Date]]&lt;=M$5)*(Table2[[Return Date]:[Return Date]]&gt;=M$5)*(Table2[[Last Name]:[Last Name]]=$A80)*(Table2[[Event]:[Event]]="PME")),"PME",IF(SUMPRODUCT((Table2[[Start Date]:[Start Date]]&lt;=M$5)*(Table2[[Return Date]:[Return Date]]&gt;=M$5)*(Table2[[Last Name]:[Last Name]]=$A80)*(Table2[[Event]:[Event]]="Leave")),"LV","")))))))),0)</f>
        <v/>
      </c>
      <c r="N80" s="28" t="str">
        <f>IF($A80&lt;&gt;"",IF(SUMPRODUCT((Table2[[Start Date]:[Start Date]]&lt;=N$5)*(Table2[[Return Date]:[Return Date]]&gt;=N$5)*(Table2[[Last Name]:[Last Name]]=$A80)*(Table2[[Event]:[Event]]="Deployed")),"DPLY",IF(SUMPRODUCT((Table2[[Start Date]:[Start Date]]&lt;=N$5)*(Table2[[Return Date]:[Return Date]]&gt;=N$5)*(Table2[[Last Name]:[Last Name]]=$A80)*(Table2[[Event]:[Event]]="TDY")),"TDY",IF(SUMPRODUCT((Table2[[Start Date]:[Start Date]]&lt;=N$5)*(Table2[[Return Date]:[Return Date]]&gt;=N$5)*(Table2[[Last Name]:[Last Name]]=$A80)*(Table2[[Event]:[Event]]="Quarters")),"QTRS",IF(SUMPRODUCT((Table2[[Start Date]:[Start Date]]&lt;=N$5)*(Table2[[Return Date]:[Return Date]]&gt;=N$5)*(Table2[[Last Name]:[Last Name]]=$A80)*(Table2[[Event]:[Event]]="Appt")),"APPT",IF(SUMPRODUCT((Table2[[Start Date]:[Start Date]]&lt;=N$5)*(Table2[[Return Date]:[Return Date]]&gt;=N$5)*(Table2[[Last Name]:[Last Name]]=$A80)*(Table2[[Event]:[Event]]="Bay Orderly")),"BO",IF(SUMPRODUCT((Table2[[Start Date]:[Start Date]]&lt;=N$5)*(Table2[[Return Date]:[Return Date]]&gt;=N$5)*(Table2[[Last Name]:[Last Name]]=$A80)*(Table2[[Event]:[Event]]="Training")),"TRN",IF(SUMPRODUCT((Table2[[Start Date]:[Start Date]]&lt;=N$5)*(Table2[[Return Date]:[Return Date]]&gt;=N$5)*(Table2[[Last Name]:[Last Name]]=$A80)*(Table2[[Event]:[Event]]="PME")),"PME",IF(SUMPRODUCT((Table2[[Start Date]:[Start Date]]&lt;=N$5)*(Table2[[Return Date]:[Return Date]]&gt;=N$5)*(Table2[[Last Name]:[Last Name]]=$A80)*(Table2[[Event]:[Event]]="Leave")),"LV","")))))))),0)</f>
        <v/>
      </c>
      <c r="O80" s="28" t="str">
        <f>IF($A80&lt;&gt;"",IF(SUMPRODUCT((Table2[[Start Date]:[Start Date]]&lt;=O$5)*(Table2[[Return Date]:[Return Date]]&gt;=O$5)*(Table2[[Last Name]:[Last Name]]=$A80)*(Table2[[Event]:[Event]]="Deployed")),"DPLY",IF(SUMPRODUCT((Table2[[Start Date]:[Start Date]]&lt;=O$5)*(Table2[[Return Date]:[Return Date]]&gt;=O$5)*(Table2[[Last Name]:[Last Name]]=$A80)*(Table2[[Event]:[Event]]="TDY")),"TDY",IF(SUMPRODUCT((Table2[[Start Date]:[Start Date]]&lt;=O$5)*(Table2[[Return Date]:[Return Date]]&gt;=O$5)*(Table2[[Last Name]:[Last Name]]=$A80)*(Table2[[Event]:[Event]]="Quarters")),"QTRS",IF(SUMPRODUCT((Table2[[Start Date]:[Start Date]]&lt;=O$5)*(Table2[[Return Date]:[Return Date]]&gt;=O$5)*(Table2[[Last Name]:[Last Name]]=$A80)*(Table2[[Event]:[Event]]="Appt")),"APPT",IF(SUMPRODUCT((Table2[[Start Date]:[Start Date]]&lt;=O$5)*(Table2[[Return Date]:[Return Date]]&gt;=O$5)*(Table2[[Last Name]:[Last Name]]=$A80)*(Table2[[Event]:[Event]]="Bay Orderly")),"BO",IF(SUMPRODUCT((Table2[[Start Date]:[Start Date]]&lt;=O$5)*(Table2[[Return Date]:[Return Date]]&gt;=O$5)*(Table2[[Last Name]:[Last Name]]=$A80)*(Table2[[Event]:[Event]]="Training")),"TRN",IF(SUMPRODUCT((Table2[[Start Date]:[Start Date]]&lt;=O$5)*(Table2[[Return Date]:[Return Date]]&gt;=O$5)*(Table2[[Last Name]:[Last Name]]=$A80)*(Table2[[Event]:[Event]]="PME")),"PME",IF(SUMPRODUCT((Table2[[Start Date]:[Start Date]]&lt;=O$5)*(Table2[[Return Date]:[Return Date]]&gt;=O$5)*(Table2[[Last Name]:[Last Name]]=$A80)*(Table2[[Event]:[Event]]="Leave")),"LV","")))))))),0)</f>
        <v/>
      </c>
      <c r="P80" s="28" t="str">
        <f>IF($A80&lt;&gt;"",IF(SUMPRODUCT((Table2[[Start Date]:[Start Date]]&lt;=P$5)*(Table2[[Return Date]:[Return Date]]&gt;=P$5)*(Table2[[Last Name]:[Last Name]]=$A80)*(Table2[[Event]:[Event]]="Deployed")),"DPLY",IF(SUMPRODUCT((Table2[[Start Date]:[Start Date]]&lt;=P$5)*(Table2[[Return Date]:[Return Date]]&gt;=P$5)*(Table2[[Last Name]:[Last Name]]=$A80)*(Table2[[Event]:[Event]]="TDY")),"TDY",IF(SUMPRODUCT((Table2[[Start Date]:[Start Date]]&lt;=P$5)*(Table2[[Return Date]:[Return Date]]&gt;=P$5)*(Table2[[Last Name]:[Last Name]]=$A80)*(Table2[[Event]:[Event]]="Quarters")),"QTRS",IF(SUMPRODUCT((Table2[[Start Date]:[Start Date]]&lt;=P$5)*(Table2[[Return Date]:[Return Date]]&gt;=P$5)*(Table2[[Last Name]:[Last Name]]=$A80)*(Table2[[Event]:[Event]]="Appt")),"APPT",IF(SUMPRODUCT((Table2[[Start Date]:[Start Date]]&lt;=P$5)*(Table2[[Return Date]:[Return Date]]&gt;=P$5)*(Table2[[Last Name]:[Last Name]]=$A80)*(Table2[[Event]:[Event]]="Bay Orderly")),"BO",IF(SUMPRODUCT((Table2[[Start Date]:[Start Date]]&lt;=P$5)*(Table2[[Return Date]:[Return Date]]&gt;=P$5)*(Table2[[Last Name]:[Last Name]]=$A80)*(Table2[[Event]:[Event]]="Training")),"TRN",IF(SUMPRODUCT((Table2[[Start Date]:[Start Date]]&lt;=P$5)*(Table2[[Return Date]:[Return Date]]&gt;=P$5)*(Table2[[Last Name]:[Last Name]]=$A80)*(Table2[[Event]:[Event]]="PME")),"PME",IF(SUMPRODUCT((Table2[[Start Date]:[Start Date]]&lt;=P$5)*(Table2[[Return Date]:[Return Date]]&gt;=P$5)*(Table2[[Last Name]:[Last Name]]=$A80)*(Table2[[Event]:[Event]]="Leave")),"LV","")))))))),0)</f>
        <v/>
      </c>
      <c r="Q80" s="28" t="str">
        <f>IF($A80&lt;&gt;"",IF(SUMPRODUCT((Table2[[Start Date]:[Start Date]]&lt;=Q$5)*(Table2[[Return Date]:[Return Date]]&gt;=Q$5)*(Table2[[Last Name]:[Last Name]]=$A80)*(Table2[[Event]:[Event]]="Deployed")),"DPLY",IF(SUMPRODUCT((Table2[[Start Date]:[Start Date]]&lt;=Q$5)*(Table2[[Return Date]:[Return Date]]&gt;=Q$5)*(Table2[[Last Name]:[Last Name]]=$A80)*(Table2[[Event]:[Event]]="TDY")),"TDY",IF(SUMPRODUCT((Table2[[Start Date]:[Start Date]]&lt;=Q$5)*(Table2[[Return Date]:[Return Date]]&gt;=Q$5)*(Table2[[Last Name]:[Last Name]]=$A80)*(Table2[[Event]:[Event]]="Quarters")),"QTRS",IF(SUMPRODUCT((Table2[[Start Date]:[Start Date]]&lt;=Q$5)*(Table2[[Return Date]:[Return Date]]&gt;=Q$5)*(Table2[[Last Name]:[Last Name]]=$A80)*(Table2[[Event]:[Event]]="Appt")),"APPT",IF(SUMPRODUCT((Table2[[Start Date]:[Start Date]]&lt;=Q$5)*(Table2[[Return Date]:[Return Date]]&gt;=Q$5)*(Table2[[Last Name]:[Last Name]]=$A80)*(Table2[[Event]:[Event]]="Bay Orderly")),"BO",IF(SUMPRODUCT((Table2[[Start Date]:[Start Date]]&lt;=Q$5)*(Table2[[Return Date]:[Return Date]]&gt;=Q$5)*(Table2[[Last Name]:[Last Name]]=$A80)*(Table2[[Event]:[Event]]="Training")),"TRN",IF(SUMPRODUCT((Table2[[Start Date]:[Start Date]]&lt;=Q$5)*(Table2[[Return Date]:[Return Date]]&gt;=Q$5)*(Table2[[Last Name]:[Last Name]]=$A80)*(Table2[[Event]:[Event]]="PME")),"PME",IF(SUMPRODUCT((Table2[[Start Date]:[Start Date]]&lt;=Q$5)*(Table2[[Return Date]:[Return Date]]&gt;=Q$5)*(Table2[[Last Name]:[Last Name]]=$A80)*(Table2[[Event]:[Event]]="Leave")),"LV","")))))))),0)</f>
        <v/>
      </c>
      <c r="R80" s="28" t="str">
        <f>IF($A80&lt;&gt;"",IF(SUMPRODUCT((Table2[[Start Date]:[Start Date]]&lt;=R$5)*(Table2[[Return Date]:[Return Date]]&gt;=R$5)*(Table2[[Last Name]:[Last Name]]=$A80)*(Table2[[Event]:[Event]]="Deployed")),"DPLY",IF(SUMPRODUCT((Table2[[Start Date]:[Start Date]]&lt;=R$5)*(Table2[[Return Date]:[Return Date]]&gt;=R$5)*(Table2[[Last Name]:[Last Name]]=$A80)*(Table2[[Event]:[Event]]="TDY")),"TDY",IF(SUMPRODUCT((Table2[[Start Date]:[Start Date]]&lt;=R$5)*(Table2[[Return Date]:[Return Date]]&gt;=R$5)*(Table2[[Last Name]:[Last Name]]=$A80)*(Table2[[Event]:[Event]]="Quarters")),"QTRS",IF(SUMPRODUCT((Table2[[Start Date]:[Start Date]]&lt;=R$5)*(Table2[[Return Date]:[Return Date]]&gt;=R$5)*(Table2[[Last Name]:[Last Name]]=$A80)*(Table2[[Event]:[Event]]="Appt")),"APPT",IF(SUMPRODUCT((Table2[[Start Date]:[Start Date]]&lt;=R$5)*(Table2[[Return Date]:[Return Date]]&gt;=R$5)*(Table2[[Last Name]:[Last Name]]=$A80)*(Table2[[Event]:[Event]]="Bay Orderly")),"BO",IF(SUMPRODUCT((Table2[[Start Date]:[Start Date]]&lt;=R$5)*(Table2[[Return Date]:[Return Date]]&gt;=R$5)*(Table2[[Last Name]:[Last Name]]=$A80)*(Table2[[Event]:[Event]]="Training")),"TRN",IF(SUMPRODUCT((Table2[[Start Date]:[Start Date]]&lt;=R$5)*(Table2[[Return Date]:[Return Date]]&gt;=R$5)*(Table2[[Last Name]:[Last Name]]=$A80)*(Table2[[Event]:[Event]]="PME")),"PME",IF(SUMPRODUCT((Table2[[Start Date]:[Start Date]]&lt;=R$5)*(Table2[[Return Date]:[Return Date]]&gt;=R$5)*(Table2[[Last Name]:[Last Name]]=$A80)*(Table2[[Event]:[Event]]="Leave")),"LV","")))))))),0)</f>
        <v/>
      </c>
      <c r="S80" s="28" t="str">
        <f>IF($A80&lt;&gt;"",IF(SUMPRODUCT((Table2[[Start Date]:[Start Date]]&lt;=S$5)*(Table2[[Return Date]:[Return Date]]&gt;=S$5)*(Table2[[Last Name]:[Last Name]]=$A80)*(Table2[[Event]:[Event]]="Deployed")),"DPLY",IF(SUMPRODUCT((Table2[[Start Date]:[Start Date]]&lt;=S$5)*(Table2[[Return Date]:[Return Date]]&gt;=S$5)*(Table2[[Last Name]:[Last Name]]=$A80)*(Table2[[Event]:[Event]]="TDY")),"TDY",IF(SUMPRODUCT((Table2[[Start Date]:[Start Date]]&lt;=S$5)*(Table2[[Return Date]:[Return Date]]&gt;=S$5)*(Table2[[Last Name]:[Last Name]]=$A80)*(Table2[[Event]:[Event]]="Quarters")),"QTRS",IF(SUMPRODUCT((Table2[[Start Date]:[Start Date]]&lt;=S$5)*(Table2[[Return Date]:[Return Date]]&gt;=S$5)*(Table2[[Last Name]:[Last Name]]=$A80)*(Table2[[Event]:[Event]]="Appt")),"APPT",IF(SUMPRODUCT((Table2[[Start Date]:[Start Date]]&lt;=S$5)*(Table2[[Return Date]:[Return Date]]&gt;=S$5)*(Table2[[Last Name]:[Last Name]]=$A80)*(Table2[[Event]:[Event]]="Bay Orderly")),"BO",IF(SUMPRODUCT((Table2[[Start Date]:[Start Date]]&lt;=S$5)*(Table2[[Return Date]:[Return Date]]&gt;=S$5)*(Table2[[Last Name]:[Last Name]]=$A80)*(Table2[[Event]:[Event]]="Training")),"TRN",IF(SUMPRODUCT((Table2[[Start Date]:[Start Date]]&lt;=S$5)*(Table2[[Return Date]:[Return Date]]&gt;=S$5)*(Table2[[Last Name]:[Last Name]]=$A80)*(Table2[[Event]:[Event]]="PME")),"PME",IF(SUMPRODUCT((Table2[[Start Date]:[Start Date]]&lt;=S$5)*(Table2[[Return Date]:[Return Date]]&gt;=S$5)*(Table2[[Last Name]:[Last Name]]=$A80)*(Table2[[Event]:[Event]]="Leave")),"LV","")))))))),0)</f>
        <v/>
      </c>
      <c r="T80" s="28" t="str">
        <f>IF($A80&lt;&gt;"",IF(SUMPRODUCT((Table2[[Start Date]:[Start Date]]&lt;=T$5)*(Table2[[Return Date]:[Return Date]]&gt;=T$5)*(Table2[[Last Name]:[Last Name]]=$A80)*(Table2[[Event]:[Event]]="Deployed")),"DPLY",IF(SUMPRODUCT((Table2[[Start Date]:[Start Date]]&lt;=T$5)*(Table2[[Return Date]:[Return Date]]&gt;=T$5)*(Table2[[Last Name]:[Last Name]]=$A80)*(Table2[[Event]:[Event]]="TDY")),"TDY",IF(SUMPRODUCT((Table2[[Start Date]:[Start Date]]&lt;=T$5)*(Table2[[Return Date]:[Return Date]]&gt;=T$5)*(Table2[[Last Name]:[Last Name]]=$A80)*(Table2[[Event]:[Event]]="Quarters")),"QTRS",IF(SUMPRODUCT((Table2[[Start Date]:[Start Date]]&lt;=T$5)*(Table2[[Return Date]:[Return Date]]&gt;=T$5)*(Table2[[Last Name]:[Last Name]]=$A80)*(Table2[[Event]:[Event]]="Appt")),"APPT",IF(SUMPRODUCT((Table2[[Start Date]:[Start Date]]&lt;=T$5)*(Table2[[Return Date]:[Return Date]]&gt;=T$5)*(Table2[[Last Name]:[Last Name]]=$A80)*(Table2[[Event]:[Event]]="Bay Orderly")),"BO",IF(SUMPRODUCT((Table2[[Start Date]:[Start Date]]&lt;=T$5)*(Table2[[Return Date]:[Return Date]]&gt;=T$5)*(Table2[[Last Name]:[Last Name]]=$A80)*(Table2[[Event]:[Event]]="Training")),"TRN",IF(SUMPRODUCT((Table2[[Start Date]:[Start Date]]&lt;=T$5)*(Table2[[Return Date]:[Return Date]]&gt;=T$5)*(Table2[[Last Name]:[Last Name]]=$A80)*(Table2[[Event]:[Event]]="PME")),"PME",IF(SUMPRODUCT((Table2[[Start Date]:[Start Date]]&lt;=T$5)*(Table2[[Return Date]:[Return Date]]&gt;=T$5)*(Table2[[Last Name]:[Last Name]]=$A80)*(Table2[[Event]:[Event]]="Leave")),"LV","")))))))),0)</f>
        <v/>
      </c>
      <c r="U80" s="28" t="str">
        <f>IF($A80&lt;&gt;"",IF(SUMPRODUCT((Table2[[Start Date]:[Start Date]]&lt;=U$5)*(Table2[[Return Date]:[Return Date]]&gt;=U$5)*(Table2[[Last Name]:[Last Name]]=$A80)*(Table2[[Event]:[Event]]="Deployed")),"DPLY",IF(SUMPRODUCT((Table2[[Start Date]:[Start Date]]&lt;=U$5)*(Table2[[Return Date]:[Return Date]]&gt;=U$5)*(Table2[[Last Name]:[Last Name]]=$A80)*(Table2[[Event]:[Event]]="TDY")),"TDY",IF(SUMPRODUCT((Table2[[Start Date]:[Start Date]]&lt;=U$5)*(Table2[[Return Date]:[Return Date]]&gt;=U$5)*(Table2[[Last Name]:[Last Name]]=$A80)*(Table2[[Event]:[Event]]="Quarters")),"QTRS",IF(SUMPRODUCT((Table2[[Start Date]:[Start Date]]&lt;=U$5)*(Table2[[Return Date]:[Return Date]]&gt;=U$5)*(Table2[[Last Name]:[Last Name]]=$A80)*(Table2[[Event]:[Event]]="Appt")),"APPT",IF(SUMPRODUCT((Table2[[Start Date]:[Start Date]]&lt;=U$5)*(Table2[[Return Date]:[Return Date]]&gt;=U$5)*(Table2[[Last Name]:[Last Name]]=$A80)*(Table2[[Event]:[Event]]="Bay Orderly")),"BO",IF(SUMPRODUCT((Table2[[Start Date]:[Start Date]]&lt;=U$5)*(Table2[[Return Date]:[Return Date]]&gt;=U$5)*(Table2[[Last Name]:[Last Name]]=$A80)*(Table2[[Event]:[Event]]="Training")),"TRN",IF(SUMPRODUCT((Table2[[Start Date]:[Start Date]]&lt;=U$5)*(Table2[[Return Date]:[Return Date]]&gt;=U$5)*(Table2[[Last Name]:[Last Name]]=$A80)*(Table2[[Event]:[Event]]="PME")),"PME",IF(SUMPRODUCT((Table2[[Start Date]:[Start Date]]&lt;=U$5)*(Table2[[Return Date]:[Return Date]]&gt;=U$5)*(Table2[[Last Name]:[Last Name]]=$A80)*(Table2[[Event]:[Event]]="Leave")),"LV","")))))))),0)</f>
        <v/>
      </c>
      <c r="V80" s="28" t="str">
        <f>IF($A80&lt;&gt;"",IF(SUMPRODUCT((Table2[[Start Date]:[Start Date]]&lt;=V$5)*(Table2[[Return Date]:[Return Date]]&gt;=V$5)*(Table2[[Last Name]:[Last Name]]=$A80)*(Table2[[Event]:[Event]]="Deployed")),"DPLY",IF(SUMPRODUCT((Table2[[Start Date]:[Start Date]]&lt;=V$5)*(Table2[[Return Date]:[Return Date]]&gt;=V$5)*(Table2[[Last Name]:[Last Name]]=$A80)*(Table2[[Event]:[Event]]="TDY")),"TDY",IF(SUMPRODUCT((Table2[[Start Date]:[Start Date]]&lt;=V$5)*(Table2[[Return Date]:[Return Date]]&gt;=V$5)*(Table2[[Last Name]:[Last Name]]=$A80)*(Table2[[Event]:[Event]]="Quarters")),"QTRS",IF(SUMPRODUCT((Table2[[Start Date]:[Start Date]]&lt;=V$5)*(Table2[[Return Date]:[Return Date]]&gt;=V$5)*(Table2[[Last Name]:[Last Name]]=$A80)*(Table2[[Event]:[Event]]="Appt")),"APPT",IF(SUMPRODUCT((Table2[[Start Date]:[Start Date]]&lt;=V$5)*(Table2[[Return Date]:[Return Date]]&gt;=V$5)*(Table2[[Last Name]:[Last Name]]=$A80)*(Table2[[Event]:[Event]]="Bay Orderly")),"BO",IF(SUMPRODUCT((Table2[[Start Date]:[Start Date]]&lt;=V$5)*(Table2[[Return Date]:[Return Date]]&gt;=V$5)*(Table2[[Last Name]:[Last Name]]=$A80)*(Table2[[Event]:[Event]]="Training")),"TRN",IF(SUMPRODUCT((Table2[[Start Date]:[Start Date]]&lt;=V$5)*(Table2[[Return Date]:[Return Date]]&gt;=V$5)*(Table2[[Last Name]:[Last Name]]=$A80)*(Table2[[Event]:[Event]]="PME")),"PME",IF(SUMPRODUCT((Table2[[Start Date]:[Start Date]]&lt;=V$5)*(Table2[[Return Date]:[Return Date]]&gt;=V$5)*(Table2[[Last Name]:[Last Name]]=$A80)*(Table2[[Event]:[Event]]="Leave")),"LV","")))))))),0)</f>
        <v/>
      </c>
      <c r="W80" s="28" t="str">
        <f>IF($A80&lt;&gt;"",IF(SUMPRODUCT((Table2[[Start Date]:[Start Date]]&lt;=W$5)*(Table2[[Return Date]:[Return Date]]&gt;=W$5)*(Table2[[Last Name]:[Last Name]]=$A80)*(Table2[[Event]:[Event]]="Deployed")),"DPLY",IF(SUMPRODUCT((Table2[[Start Date]:[Start Date]]&lt;=W$5)*(Table2[[Return Date]:[Return Date]]&gt;=W$5)*(Table2[[Last Name]:[Last Name]]=$A80)*(Table2[[Event]:[Event]]="TDY")),"TDY",IF(SUMPRODUCT((Table2[[Start Date]:[Start Date]]&lt;=W$5)*(Table2[[Return Date]:[Return Date]]&gt;=W$5)*(Table2[[Last Name]:[Last Name]]=$A80)*(Table2[[Event]:[Event]]="Quarters")),"QTRS",IF(SUMPRODUCT((Table2[[Start Date]:[Start Date]]&lt;=W$5)*(Table2[[Return Date]:[Return Date]]&gt;=W$5)*(Table2[[Last Name]:[Last Name]]=$A80)*(Table2[[Event]:[Event]]="Appt")),"APPT",IF(SUMPRODUCT((Table2[[Start Date]:[Start Date]]&lt;=W$5)*(Table2[[Return Date]:[Return Date]]&gt;=W$5)*(Table2[[Last Name]:[Last Name]]=$A80)*(Table2[[Event]:[Event]]="Bay Orderly")),"BO",IF(SUMPRODUCT((Table2[[Start Date]:[Start Date]]&lt;=W$5)*(Table2[[Return Date]:[Return Date]]&gt;=W$5)*(Table2[[Last Name]:[Last Name]]=$A80)*(Table2[[Event]:[Event]]="Training")),"TRN",IF(SUMPRODUCT((Table2[[Start Date]:[Start Date]]&lt;=W$5)*(Table2[[Return Date]:[Return Date]]&gt;=W$5)*(Table2[[Last Name]:[Last Name]]=$A80)*(Table2[[Event]:[Event]]="PME")),"PME",IF(SUMPRODUCT((Table2[[Start Date]:[Start Date]]&lt;=W$5)*(Table2[[Return Date]:[Return Date]]&gt;=W$5)*(Table2[[Last Name]:[Last Name]]=$A80)*(Table2[[Event]:[Event]]="Leave")),"LV","")))))))),0)</f>
        <v/>
      </c>
      <c r="X80" s="28" t="str">
        <f>IF($A80&lt;&gt;"",IF(SUMPRODUCT((Table2[[Start Date]:[Start Date]]&lt;=X$5)*(Table2[[Return Date]:[Return Date]]&gt;=X$5)*(Table2[[Last Name]:[Last Name]]=$A80)*(Table2[[Event]:[Event]]="Deployed")),"DPLY",IF(SUMPRODUCT((Table2[[Start Date]:[Start Date]]&lt;=X$5)*(Table2[[Return Date]:[Return Date]]&gt;=X$5)*(Table2[[Last Name]:[Last Name]]=$A80)*(Table2[[Event]:[Event]]="TDY")),"TDY",IF(SUMPRODUCT((Table2[[Start Date]:[Start Date]]&lt;=X$5)*(Table2[[Return Date]:[Return Date]]&gt;=X$5)*(Table2[[Last Name]:[Last Name]]=$A80)*(Table2[[Event]:[Event]]="Quarters")),"QTRS",IF(SUMPRODUCT((Table2[[Start Date]:[Start Date]]&lt;=X$5)*(Table2[[Return Date]:[Return Date]]&gt;=X$5)*(Table2[[Last Name]:[Last Name]]=$A80)*(Table2[[Event]:[Event]]="Appt")),"APPT",IF(SUMPRODUCT((Table2[[Start Date]:[Start Date]]&lt;=X$5)*(Table2[[Return Date]:[Return Date]]&gt;=X$5)*(Table2[[Last Name]:[Last Name]]=$A80)*(Table2[[Event]:[Event]]="Bay Orderly")),"BO",IF(SUMPRODUCT((Table2[[Start Date]:[Start Date]]&lt;=X$5)*(Table2[[Return Date]:[Return Date]]&gt;=X$5)*(Table2[[Last Name]:[Last Name]]=$A80)*(Table2[[Event]:[Event]]="Training")),"TRN",IF(SUMPRODUCT((Table2[[Start Date]:[Start Date]]&lt;=X$5)*(Table2[[Return Date]:[Return Date]]&gt;=X$5)*(Table2[[Last Name]:[Last Name]]=$A80)*(Table2[[Event]:[Event]]="PME")),"PME",IF(SUMPRODUCT((Table2[[Start Date]:[Start Date]]&lt;=X$5)*(Table2[[Return Date]:[Return Date]]&gt;=X$5)*(Table2[[Last Name]:[Last Name]]=$A80)*(Table2[[Event]:[Event]]="Leave")),"LV","")))))))),0)</f>
        <v/>
      </c>
      <c r="Y80" s="28" t="str">
        <f>IF($A80&lt;&gt;"",IF(SUMPRODUCT((Table2[[Start Date]:[Start Date]]&lt;=Y$5)*(Table2[[Return Date]:[Return Date]]&gt;=Y$5)*(Table2[[Last Name]:[Last Name]]=$A80)*(Table2[[Event]:[Event]]="Deployed")),"DPLY",IF(SUMPRODUCT((Table2[[Start Date]:[Start Date]]&lt;=Y$5)*(Table2[[Return Date]:[Return Date]]&gt;=Y$5)*(Table2[[Last Name]:[Last Name]]=$A80)*(Table2[[Event]:[Event]]="TDY")),"TDY",IF(SUMPRODUCT((Table2[[Start Date]:[Start Date]]&lt;=Y$5)*(Table2[[Return Date]:[Return Date]]&gt;=Y$5)*(Table2[[Last Name]:[Last Name]]=$A80)*(Table2[[Event]:[Event]]="Quarters")),"QTRS",IF(SUMPRODUCT((Table2[[Start Date]:[Start Date]]&lt;=Y$5)*(Table2[[Return Date]:[Return Date]]&gt;=Y$5)*(Table2[[Last Name]:[Last Name]]=$A80)*(Table2[[Event]:[Event]]="Appt")),"APPT",IF(SUMPRODUCT((Table2[[Start Date]:[Start Date]]&lt;=Y$5)*(Table2[[Return Date]:[Return Date]]&gt;=Y$5)*(Table2[[Last Name]:[Last Name]]=$A80)*(Table2[[Event]:[Event]]="Bay Orderly")),"BO",IF(SUMPRODUCT((Table2[[Start Date]:[Start Date]]&lt;=Y$5)*(Table2[[Return Date]:[Return Date]]&gt;=Y$5)*(Table2[[Last Name]:[Last Name]]=$A80)*(Table2[[Event]:[Event]]="Training")),"TRN",IF(SUMPRODUCT((Table2[[Start Date]:[Start Date]]&lt;=Y$5)*(Table2[[Return Date]:[Return Date]]&gt;=Y$5)*(Table2[[Last Name]:[Last Name]]=$A80)*(Table2[[Event]:[Event]]="PME")),"PME",IF(SUMPRODUCT((Table2[[Start Date]:[Start Date]]&lt;=Y$5)*(Table2[[Return Date]:[Return Date]]&gt;=Y$5)*(Table2[[Last Name]:[Last Name]]=$A80)*(Table2[[Event]:[Event]]="Leave")),"LV","")))))))),0)</f>
        <v/>
      </c>
      <c r="Z80" s="28" t="str">
        <f>IF($A80&lt;&gt;"",IF(SUMPRODUCT((Table2[[Start Date]:[Start Date]]&lt;=Z$5)*(Table2[[Return Date]:[Return Date]]&gt;=Z$5)*(Table2[[Last Name]:[Last Name]]=$A80)*(Table2[[Event]:[Event]]="Deployed")),"DPLY",IF(SUMPRODUCT((Table2[[Start Date]:[Start Date]]&lt;=Z$5)*(Table2[[Return Date]:[Return Date]]&gt;=Z$5)*(Table2[[Last Name]:[Last Name]]=$A80)*(Table2[[Event]:[Event]]="TDY")),"TDY",IF(SUMPRODUCT((Table2[[Start Date]:[Start Date]]&lt;=Z$5)*(Table2[[Return Date]:[Return Date]]&gt;=Z$5)*(Table2[[Last Name]:[Last Name]]=$A80)*(Table2[[Event]:[Event]]="Quarters")),"QTRS",IF(SUMPRODUCT((Table2[[Start Date]:[Start Date]]&lt;=Z$5)*(Table2[[Return Date]:[Return Date]]&gt;=Z$5)*(Table2[[Last Name]:[Last Name]]=$A80)*(Table2[[Event]:[Event]]="Appt")),"APPT",IF(SUMPRODUCT((Table2[[Start Date]:[Start Date]]&lt;=Z$5)*(Table2[[Return Date]:[Return Date]]&gt;=Z$5)*(Table2[[Last Name]:[Last Name]]=$A80)*(Table2[[Event]:[Event]]="Bay Orderly")),"BO",IF(SUMPRODUCT((Table2[[Start Date]:[Start Date]]&lt;=Z$5)*(Table2[[Return Date]:[Return Date]]&gt;=Z$5)*(Table2[[Last Name]:[Last Name]]=$A80)*(Table2[[Event]:[Event]]="Training")),"TRN",IF(SUMPRODUCT((Table2[[Start Date]:[Start Date]]&lt;=Z$5)*(Table2[[Return Date]:[Return Date]]&gt;=Z$5)*(Table2[[Last Name]:[Last Name]]=$A80)*(Table2[[Event]:[Event]]="PME")),"PME",IF(SUMPRODUCT((Table2[[Start Date]:[Start Date]]&lt;=Z$5)*(Table2[[Return Date]:[Return Date]]&gt;=Z$5)*(Table2[[Last Name]:[Last Name]]=$A80)*(Table2[[Event]:[Event]]="Leave")),"LV","")))))))),0)</f>
        <v/>
      </c>
      <c r="AA80" s="28" t="str">
        <f>IF($A80&lt;&gt;"",IF(SUMPRODUCT((Table2[[Start Date]:[Start Date]]&lt;=AA$5)*(Table2[[Return Date]:[Return Date]]&gt;=AA$5)*(Table2[[Last Name]:[Last Name]]=$A80)*(Table2[[Event]:[Event]]="Deployed")),"DPLY",IF(SUMPRODUCT((Table2[[Start Date]:[Start Date]]&lt;=AA$5)*(Table2[[Return Date]:[Return Date]]&gt;=AA$5)*(Table2[[Last Name]:[Last Name]]=$A80)*(Table2[[Event]:[Event]]="TDY")),"TDY",IF(SUMPRODUCT((Table2[[Start Date]:[Start Date]]&lt;=AA$5)*(Table2[[Return Date]:[Return Date]]&gt;=AA$5)*(Table2[[Last Name]:[Last Name]]=$A80)*(Table2[[Event]:[Event]]="Quarters")),"QTRS",IF(SUMPRODUCT((Table2[[Start Date]:[Start Date]]&lt;=AA$5)*(Table2[[Return Date]:[Return Date]]&gt;=AA$5)*(Table2[[Last Name]:[Last Name]]=$A80)*(Table2[[Event]:[Event]]="Appt")),"APPT",IF(SUMPRODUCT((Table2[[Start Date]:[Start Date]]&lt;=AA$5)*(Table2[[Return Date]:[Return Date]]&gt;=AA$5)*(Table2[[Last Name]:[Last Name]]=$A80)*(Table2[[Event]:[Event]]="Bay Orderly")),"BO",IF(SUMPRODUCT((Table2[[Start Date]:[Start Date]]&lt;=AA$5)*(Table2[[Return Date]:[Return Date]]&gt;=AA$5)*(Table2[[Last Name]:[Last Name]]=$A80)*(Table2[[Event]:[Event]]="Training")),"TRN",IF(SUMPRODUCT((Table2[[Start Date]:[Start Date]]&lt;=AA$5)*(Table2[[Return Date]:[Return Date]]&gt;=AA$5)*(Table2[[Last Name]:[Last Name]]=$A80)*(Table2[[Event]:[Event]]="PME")),"PME",IF(SUMPRODUCT((Table2[[Start Date]:[Start Date]]&lt;=AA$5)*(Table2[[Return Date]:[Return Date]]&gt;=AA$5)*(Table2[[Last Name]:[Last Name]]=$A80)*(Table2[[Event]:[Event]]="Leave")),"LV","")))))))),0)</f>
        <v/>
      </c>
      <c r="AB80" s="28" t="str">
        <f>IF($A80&lt;&gt;"",IF(SUMPRODUCT((Table2[[Start Date]:[Start Date]]&lt;=AB$5)*(Table2[[Return Date]:[Return Date]]&gt;=AB$5)*(Table2[[Last Name]:[Last Name]]=$A80)*(Table2[[Event]:[Event]]="Deployed")),"DPLY",IF(SUMPRODUCT((Table2[[Start Date]:[Start Date]]&lt;=AB$5)*(Table2[[Return Date]:[Return Date]]&gt;=AB$5)*(Table2[[Last Name]:[Last Name]]=$A80)*(Table2[[Event]:[Event]]="TDY")),"TDY",IF(SUMPRODUCT((Table2[[Start Date]:[Start Date]]&lt;=AB$5)*(Table2[[Return Date]:[Return Date]]&gt;=AB$5)*(Table2[[Last Name]:[Last Name]]=$A80)*(Table2[[Event]:[Event]]="Quarters")),"QTRS",IF(SUMPRODUCT((Table2[[Start Date]:[Start Date]]&lt;=AB$5)*(Table2[[Return Date]:[Return Date]]&gt;=AB$5)*(Table2[[Last Name]:[Last Name]]=$A80)*(Table2[[Event]:[Event]]="Appt")),"APPT",IF(SUMPRODUCT((Table2[[Start Date]:[Start Date]]&lt;=AB$5)*(Table2[[Return Date]:[Return Date]]&gt;=AB$5)*(Table2[[Last Name]:[Last Name]]=$A80)*(Table2[[Event]:[Event]]="Bay Orderly")),"BO",IF(SUMPRODUCT((Table2[[Start Date]:[Start Date]]&lt;=AB$5)*(Table2[[Return Date]:[Return Date]]&gt;=AB$5)*(Table2[[Last Name]:[Last Name]]=$A80)*(Table2[[Event]:[Event]]="Training")),"TRN",IF(SUMPRODUCT((Table2[[Start Date]:[Start Date]]&lt;=AB$5)*(Table2[[Return Date]:[Return Date]]&gt;=AB$5)*(Table2[[Last Name]:[Last Name]]=$A80)*(Table2[[Event]:[Event]]="PME")),"PME",IF(SUMPRODUCT((Table2[[Start Date]:[Start Date]]&lt;=AB$5)*(Table2[[Return Date]:[Return Date]]&gt;=AB$5)*(Table2[[Last Name]:[Last Name]]=$A80)*(Table2[[Event]:[Event]]="Leave")),"LV","")))))))),0)</f>
        <v/>
      </c>
      <c r="AC80" s="28" t="str">
        <f>IF($A80&lt;&gt;"",IF(SUMPRODUCT((Table2[[Start Date]:[Start Date]]&lt;=AC$5)*(Table2[[Return Date]:[Return Date]]&gt;=AC$5)*(Table2[[Last Name]:[Last Name]]=$A80)*(Table2[[Event]:[Event]]="Deployed")),"DPLY",IF(SUMPRODUCT((Table2[[Start Date]:[Start Date]]&lt;=AC$5)*(Table2[[Return Date]:[Return Date]]&gt;=AC$5)*(Table2[[Last Name]:[Last Name]]=$A80)*(Table2[[Event]:[Event]]="TDY")),"TDY",IF(SUMPRODUCT((Table2[[Start Date]:[Start Date]]&lt;=AC$5)*(Table2[[Return Date]:[Return Date]]&gt;=AC$5)*(Table2[[Last Name]:[Last Name]]=$A80)*(Table2[[Event]:[Event]]="Quarters")),"QTRS",IF(SUMPRODUCT((Table2[[Start Date]:[Start Date]]&lt;=AC$5)*(Table2[[Return Date]:[Return Date]]&gt;=AC$5)*(Table2[[Last Name]:[Last Name]]=$A80)*(Table2[[Event]:[Event]]="Appt")),"APPT",IF(SUMPRODUCT((Table2[[Start Date]:[Start Date]]&lt;=AC$5)*(Table2[[Return Date]:[Return Date]]&gt;=AC$5)*(Table2[[Last Name]:[Last Name]]=$A80)*(Table2[[Event]:[Event]]="Bay Orderly")),"BO",IF(SUMPRODUCT((Table2[[Start Date]:[Start Date]]&lt;=AC$5)*(Table2[[Return Date]:[Return Date]]&gt;=AC$5)*(Table2[[Last Name]:[Last Name]]=$A80)*(Table2[[Event]:[Event]]="Training")),"TRN",IF(SUMPRODUCT((Table2[[Start Date]:[Start Date]]&lt;=AC$5)*(Table2[[Return Date]:[Return Date]]&gt;=AC$5)*(Table2[[Last Name]:[Last Name]]=$A80)*(Table2[[Event]:[Event]]="PME")),"PME",IF(SUMPRODUCT((Table2[[Start Date]:[Start Date]]&lt;=AC$5)*(Table2[[Return Date]:[Return Date]]&gt;=AC$5)*(Table2[[Last Name]:[Last Name]]=$A80)*(Table2[[Event]:[Event]]="Leave")),"LV","")))))))),0)</f>
        <v/>
      </c>
      <c r="AD80" s="28" t="str">
        <f>IF($A80&lt;&gt;"",IF(SUMPRODUCT((Table2[[Start Date]:[Start Date]]&lt;=AD$5)*(Table2[[Return Date]:[Return Date]]&gt;=AD$5)*(Table2[[Last Name]:[Last Name]]=$A80)*(Table2[[Event]:[Event]]="Deployed")),"DPLY",IF(SUMPRODUCT((Table2[[Start Date]:[Start Date]]&lt;=AD$5)*(Table2[[Return Date]:[Return Date]]&gt;=AD$5)*(Table2[[Last Name]:[Last Name]]=$A80)*(Table2[[Event]:[Event]]="TDY")),"TDY",IF(SUMPRODUCT((Table2[[Start Date]:[Start Date]]&lt;=AD$5)*(Table2[[Return Date]:[Return Date]]&gt;=AD$5)*(Table2[[Last Name]:[Last Name]]=$A80)*(Table2[[Event]:[Event]]="Quarters")),"QTRS",IF(SUMPRODUCT((Table2[[Start Date]:[Start Date]]&lt;=AD$5)*(Table2[[Return Date]:[Return Date]]&gt;=AD$5)*(Table2[[Last Name]:[Last Name]]=$A80)*(Table2[[Event]:[Event]]="Appt")),"APPT",IF(SUMPRODUCT((Table2[[Start Date]:[Start Date]]&lt;=AD$5)*(Table2[[Return Date]:[Return Date]]&gt;=AD$5)*(Table2[[Last Name]:[Last Name]]=$A80)*(Table2[[Event]:[Event]]="Bay Orderly")),"BO",IF(SUMPRODUCT((Table2[[Start Date]:[Start Date]]&lt;=AD$5)*(Table2[[Return Date]:[Return Date]]&gt;=AD$5)*(Table2[[Last Name]:[Last Name]]=$A80)*(Table2[[Event]:[Event]]="Training")),"TRN",IF(SUMPRODUCT((Table2[[Start Date]:[Start Date]]&lt;=AD$5)*(Table2[[Return Date]:[Return Date]]&gt;=AD$5)*(Table2[[Last Name]:[Last Name]]=$A80)*(Table2[[Event]:[Event]]="PME")),"PME",IF(SUMPRODUCT((Table2[[Start Date]:[Start Date]]&lt;=AD$5)*(Table2[[Return Date]:[Return Date]]&gt;=AD$5)*(Table2[[Last Name]:[Last Name]]=$A80)*(Table2[[Event]:[Event]]="Leave")),"LV","")))))))),0)</f>
        <v/>
      </c>
      <c r="AE80" s="28" t="str">
        <f>IF($A80&lt;&gt;"",IF(SUMPRODUCT((Table2[[Start Date]:[Start Date]]&lt;=AE$5)*(Table2[[Return Date]:[Return Date]]&gt;=AE$5)*(Table2[[Last Name]:[Last Name]]=$A80)*(Table2[[Event]:[Event]]="Deployed")),"DPLY",IF(SUMPRODUCT((Table2[[Start Date]:[Start Date]]&lt;=AE$5)*(Table2[[Return Date]:[Return Date]]&gt;=AE$5)*(Table2[[Last Name]:[Last Name]]=$A80)*(Table2[[Event]:[Event]]="TDY")),"TDY",IF(SUMPRODUCT((Table2[[Start Date]:[Start Date]]&lt;=AE$5)*(Table2[[Return Date]:[Return Date]]&gt;=AE$5)*(Table2[[Last Name]:[Last Name]]=$A80)*(Table2[[Event]:[Event]]="Quarters")),"QTRS",IF(SUMPRODUCT((Table2[[Start Date]:[Start Date]]&lt;=AE$5)*(Table2[[Return Date]:[Return Date]]&gt;=AE$5)*(Table2[[Last Name]:[Last Name]]=$A80)*(Table2[[Event]:[Event]]="Appt")),"APPT",IF(SUMPRODUCT((Table2[[Start Date]:[Start Date]]&lt;=AE$5)*(Table2[[Return Date]:[Return Date]]&gt;=AE$5)*(Table2[[Last Name]:[Last Name]]=$A80)*(Table2[[Event]:[Event]]="Bay Orderly")),"BO",IF(SUMPRODUCT((Table2[[Start Date]:[Start Date]]&lt;=AE$5)*(Table2[[Return Date]:[Return Date]]&gt;=AE$5)*(Table2[[Last Name]:[Last Name]]=$A80)*(Table2[[Event]:[Event]]="Training")),"TRN",IF(SUMPRODUCT((Table2[[Start Date]:[Start Date]]&lt;=AE$5)*(Table2[[Return Date]:[Return Date]]&gt;=AE$5)*(Table2[[Last Name]:[Last Name]]=$A80)*(Table2[[Event]:[Event]]="PME")),"PME",IF(SUMPRODUCT((Table2[[Start Date]:[Start Date]]&lt;=AE$5)*(Table2[[Return Date]:[Return Date]]&gt;=AE$5)*(Table2[[Last Name]:[Last Name]]=$A80)*(Table2[[Event]:[Event]]="Leave")),"LV","")))))))),0)</f>
        <v/>
      </c>
      <c r="AF80" s="28" t="str">
        <f>IF($A80&lt;&gt;"",IF(SUMPRODUCT((Table2[[Start Date]:[Start Date]]&lt;=AF$5)*(Table2[[Return Date]:[Return Date]]&gt;=AF$5)*(Table2[[Last Name]:[Last Name]]=$A80)*(Table2[[Event]:[Event]]="Deployed")),"DPLY",IF(SUMPRODUCT((Table2[[Start Date]:[Start Date]]&lt;=AF$5)*(Table2[[Return Date]:[Return Date]]&gt;=AF$5)*(Table2[[Last Name]:[Last Name]]=$A80)*(Table2[[Event]:[Event]]="TDY")),"TDY",IF(SUMPRODUCT((Table2[[Start Date]:[Start Date]]&lt;=AF$5)*(Table2[[Return Date]:[Return Date]]&gt;=AF$5)*(Table2[[Last Name]:[Last Name]]=$A80)*(Table2[[Event]:[Event]]="Quarters")),"QTRS",IF(SUMPRODUCT((Table2[[Start Date]:[Start Date]]&lt;=AF$5)*(Table2[[Return Date]:[Return Date]]&gt;=AF$5)*(Table2[[Last Name]:[Last Name]]=$A80)*(Table2[[Event]:[Event]]="Appt")),"APPT",IF(SUMPRODUCT((Table2[[Start Date]:[Start Date]]&lt;=AF$5)*(Table2[[Return Date]:[Return Date]]&gt;=AF$5)*(Table2[[Last Name]:[Last Name]]=$A80)*(Table2[[Event]:[Event]]="Bay Orderly")),"BO",IF(SUMPRODUCT((Table2[[Start Date]:[Start Date]]&lt;=AF$5)*(Table2[[Return Date]:[Return Date]]&gt;=AF$5)*(Table2[[Last Name]:[Last Name]]=$A80)*(Table2[[Event]:[Event]]="Training")),"TRN",IF(SUMPRODUCT((Table2[[Start Date]:[Start Date]]&lt;=AF$5)*(Table2[[Return Date]:[Return Date]]&gt;=AF$5)*(Table2[[Last Name]:[Last Name]]=$A80)*(Table2[[Event]:[Event]]="PME")),"PME",IF(SUMPRODUCT((Table2[[Start Date]:[Start Date]]&lt;=AF$5)*(Table2[[Return Date]:[Return Date]]&gt;=AF$5)*(Table2[[Last Name]:[Last Name]]=$A80)*(Table2[[Event]:[Event]]="Leave")),"LV","")))))))),0)</f>
        <v/>
      </c>
      <c r="AG80" s="28" t="str">
        <f>IF($A80&lt;&gt;"",IF(SUMPRODUCT((Table2[[Start Date]:[Start Date]]&lt;=AG$5)*(Table2[[Return Date]:[Return Date]]&gt;=AG$5)*(Table2[[Last Name]:[Last Name]]=$A80)*(Table2[[Event]:[Event]]="Deployed")),"DPLY",IF(SUMPRODUCT((Table2[[Start Date]:[Start Date]]&lt;=AG$5)*(Table2[[Return Date]:[Return Date]]&gt;=AG$5)*(Table2[[Last Name]:[Last Name]]=$A80)*(Table2[[Event]:[Event]]="TDY")),"TDY",IF(SUMPRODUCT((Table2[[Start Date]:[Start Date]]&lt;=AG$5)*(Table2[[Return Date]:[Return Date]]&gt;=AG$5)*(Table2[[Last Name]:[Last Name]]=$A80)*(Table2[[Event]:[Event]]="Quarters")),"QTRS",IF(SUMPRODUCT((Table2[[Start Date]:[Start Date]]&lt;=AG$5)*(Table2[[Return Date]:[Return Date]]&gt;=AG$5)*(Table2[[Last Name]:[Last Name]]=$A80)*(Table2[[Event]:[Event]]="Appt")),"APPT",IF(SUMPRODUCT((Table2[[Start Date]:[Start Date]]&lt;=AG$5)*(Table2[[Return Date]:[Return Date]]&gt;=AG$5)*(Table2[[Last Name]:[Last Name]]=$A80)*(Table2[[Event]:[Event]]="Bay Orderly")),"BO",IF(SUMPRODUCT((Table2[[Start Date]:[Start Date]]&lt;=AG$5)*(Table2[[Return Date]:[Return Date]]&gt;=AG$5)*(Table2[[Last Name]:[Last Name]]=$A80)*(Table2[[Event]:[Event]]="Training")),"TRN",IF(SUMPRODUCT((Table2[[Start Date]:[Start Date]]&lt;=AG$5)*(Table2[[Return Date]:[Return Date]]&gt;=AG$5)*(Table2[[Last Name]:[Last Name]]=$A80)*(Table2[[Event]:[Event]]="PME")),"PME",IF(SUMPRODUCT((Table2[[Start Date]:[Start Date]]&lt;=AG$5)*(Table2[[Return Date]:[Return Date]]&gt;=AG$5)*(Table2[[Last Name]:[Last Name]]=$A80)*(Table2[[Event]:[Event]]="Leave")),"LV","")))))))),0)</f>
        <v/>
      </c>
      <c r="AH80" s="28" t="str">
        <f>IF($A80&lt;&gt;"",IF(SUMPRODUCT((Table2[[Start Date]:[Start Date]]&lt;=AH$5)*(Table2[[Return Date]:[Return Date]]&gt;=AH$5)*(Table2[[Last Name]:[Last Name]]=$A80)*(Table2[[Event]:[Event]]="Deployed")),"DPLY",IF(SUMPRODUCT((Table2[[Start Date]:[Start Date]]&lt;=AH$5)*(Table2[[Return Date]:[Return Date]]&gt;=AH$5)*(Table2[[Last Name]:[Last Name]]=$A80)*(Table2[[Event]:[Event]]="TDY")),"TDY",IF(SUMPRODUCT((Table2[[Start Date]:[Start Date]]&lt;=AH$5)*(Table2[[Return Date]:[Return Date]]&gt;=AH$5)*(Table2[[Last Name]:[Last Name]]=$A80)*(Table2[[Event]:[Event]]="Quarters")),"QTRS",IF(SUMPRODUCT((Table2[[Start Date]:[Start Date]]&lt;=AH$5)*(Table2[[Return Date]:[Return Date]]&gt;=AH$5)*(Table2[[Last Name]:[Last Name]]=$A80)*(Table2[[Event]:[Event]]="Appt")),"APPT",IF(SUMPRODUCT((Table2[[Start Date]:[Start Date]]&lt;=AH$5)*(Table2[[Return Date]:[Return Date]]&gt;=AH$5)*(Table2[[Last Name]:[Last Name]]=$A80)*(Table2[[Event]:[Event]]="Bay Orderly")),"BO",IF(SUMPRODUCT((Table2[[Start Date]:[Start Date]]&lt;=AH$5)*(Table2[[Return Date]:[Return Date]]&gt;=AH$5)*(Table2[[Last Name]:[Last Name]]=$A80)*(Table2[[Event]:[Event]]="Training")),"TRN",IF(SUMPRODUCT((Table2[[Start Date]:[Start Date]]&lt;=AH$5)*(Table2[[Return Date]:[Return Date]]&gt;=AH$5)*(Table2[[Last Name]:[Last Name]]=$A80)*(Table2[[Event]:[Event]]="PME")),"PME",IF(SUMPRODUCT((Table2[[Start Date]:[Start Date]]&lt;=AH$5)*(Table2[[Return Date]:[Return Date]]&gt;=AH$5)*(Table2[[Last Name]:[Last Name]]=$A80)*(Table2[[Event]:[Event]]="Leave")),"LV","")))))))),0)</f>
        <v/>
      </c>
      <c r="AI80" s="61" t="str">
        <f>IF($A80&lt;&gt;"",IF(SUMPRODUCT((Table2[[Start Date]:[Start Date]]&lt;=AI$5)*(Table2[[Return Date]:[Return Date]]&gt;=AI$5)*(Table2[[Last Name]:[Last Name]]=$A80)*(Table2[[Event]:[Event]]="Deployed")),"DPLY",IF(SUMPRODUCT((Table2[[Start Date]:[Start Date]]&lt;=AI$5)*(Table2[[Return Date]:[Return Date]]&gt;=AI$5)*(Table2[[Last Name]:[Last Name]]=$A80)*(Table2[[Event]:[Event]]="TDY")),"TDY",IF(SUMPRODUCT((Table2[[Start Date]:[Start Date]]&lt;=AI$5)*(Table2[[Return Date]:[Return Date]]&gt;=AI$5)*(Table2[[Last Name]:[Last Name]]=$A80)*(Table2[[Event]:[Event]]="Quarters")),"QTRS",IF(SUMPRODUCT((Table2[[Start Date]:[Start Date]]&lt;=AI$5)*(Table2[[Return Date]:[Return Date]]&gt;=AI$5)*(Table2[[Last Name]:[Last Name]]=$A80)*(Table2[[Event]:[Event]]="Appt")),"APPT",IF(SUMPRODUCT((Table2[[Start Date]:[Start Date]]&lt;=AI$5)*(Table2[[Return Date]:[Return Date]]&gt;=AI$5)*(Table2[[Last Name]:[Last Name]]=$A80)*(Table2[[Event]:[Event]]="Bay Orderly")),"BO",IF(SUMPRODUCT((Table2[[Start Date]:[Start Date]]&lt;=AI$5)*(Table2[[Return Date]:[Return Date]]&gt;=AI$5)*(Table2[[Last Name]:[Last Name]]=$A80)*(Table2[[Event]:[Event]]="Training")),"TRN",IF(SUMPRODUCT((Table2[[Start Date]:[Start Date]]&lt;=AI$5)*(Table2[[Return Date]:[Return Date]]&gt;=AI$5)*(Table2[[Last Name]:[Last Name]]=$A80)*(Table2[[Event]:[Event]]="PME")),"PME",IF(SUMPRODUCT((Table2[[Start Date]:[Start Date]]&lt;=AI$5)*(Table2[[Return Date]:[Return Date]]&gt;=AI$5)*(Table2[[Last Name]:[Last Name]]=$A80)*(Table2[[Event]:[Event]]="Leave")),"LV","")))))))),0)</f>
        <v/>
      </c>
    </row>
    <row r="81" spans="1:35" x14ac:dyDescent="0.25">
      <c r="A81" s="74" t="s">
        <v>67</v>
      </c>
      <c r="B81" s="75" t="str">
        <f>IFERROR(INDEX(Table3[Rank],MATCH('Flight Schedule'!A81,Names,0)),"")</f>
        <v>A1C</v>
      </c>
      <c r="C81" s="76">
        <f>_xlfn.IFNA(INDEX(Table3[Skill Level],MATCH($A81,Table3[Last Name],0)),"")</f>
        <v>5</v>
      </c>
      <c r="D81" s="77">
        <f>_xlfn.IFNA(INDEX(Table3[Deros],MATCH('Flight Schedule'!$A81,Table3[Last Name],0)),"")</f>
        <v>44865</v>
      </c>
      <c r="E81" s="28" t="str">
        <f>IF($A81&lt;&gt;"",IF(SUMPRODUCT((Table2[[Start Date]:[Start Date]]&lt;=E$5)*(Table2[[Return Date]:[Return Date]]&gt;=E$5)*(Table2[[Last Name]:[Last Name]]=$A81)*(Table2[[Event]:[Event]]="Deployed")),"DPLY",IF(SUMPRODUCT((Table2[[Start Date]:[Start Date]]&lt;=E$5)*(Table2[[Return Date]:[Return Date]]&gt;=E$5)*(Table2[[Last Name]:[Last Name]]=$A81)*(Table2[[Event]:[Event]]="TDY")),"TDY",IF(SUMPRODUCT((Table2[[Start Date]:[Start Date]]&lt;=E$5)*(Table2[[Return Date]:[Return Date]]&gt;=E$5)*(Table2[[Last Name]:[Last Name]]=$A81)*(Table2[[Event]:[Event]]="Quarters")),"QTRS",IF(SUMPRODUCT((Table2[[Start Date]:[Start Date]]&lt;=E$5)*(Table2[[Return Date]:[Return Date]]&gt;=E$5)*(Table2[[Last Name]:[Last Name]]=$A81)*(Table2[[Event]:[Event]]="Appt")),"APPT",IF(SUMPRODUCT((Table2[[Start Date]:[Start Date]]&lt;=E$5)*(Table2[[Return Date]:[Return Date]]&gt;=E$5)*(Table2[[Last Name]:[Last Name]]=$A81)*(Table2[[Event]:[Event]]="Bay Orderly")),"BO",IF(SUMPRODUCT((Table2[[Start Date]:[Start Date]]&lt;=E$5)*(Table2[[Return Date]:[Return Date]]&gt;=E$5)*(Table2[[Last Name]:[Last Name]]=$A81)*(Table2[[Event]:[Event]]="Training")),"TRN",IF(SUMPRODUCT((Table2[[Start Date]:[Start Date]]&lt;=E$5)*(Table2[[Return Date]:[Return Date]]&gt;=E$5)*(Table2[[Last Name]:[Last Name]]=$A81)*(Table2[[Event]:[Event]]="PME")),"PME",IF(SUMPRODUCT((Table2[[Start Date]:[Start Date]]&lt;=E$5)*(Table2[[Return Date]:[Return Date]]&gt;=E$5)*(Table2[[Last Name]:[Last Name]]=$A81)*(Table2[[Event]:[Event]]="Leave")),"LV","")))))))),0)</f>
        <v/>
      </c>
      <c r="F81" s="28" t="str">
        <f>IF($A81&lt;&gt;"",IF(SUMPRODUCT((Table2[[Start Date]:[Start Date]]&lt;=F$5)*(Table2[[Return Date]:[Return Date]]&gt;=F$5)*(Table2[[Last Name]:[Last Name]]=$A81)*(Table2[[Event]:[Event]]="Deployed")),"DPLY",IF(SUMPRODUCT((Table2[[Start Date]:[Start Date]]&lt;=F$5)*(Table2[[Return Date]:[Return Date]]&gt;=F$5)*(Table2[[Last Name]:[Last Name]]=$A81)*(Table2[[Event]:[Event]]="TDY")),"TDY",IF(SUMPRODUCT((Table2[[Start Date]:[Start Date]]&lt;=F$5)*(Table2[[Return Date]:[Return Date]]&gt;=F$5)*(Table2[[Last Name]:[Last Name]]=$A81)*(Table2[[Event]:[Event]]="Quarters")),"QTRS",IF(SUMPRODUCT((Table2[[Start Date]:[Start Date]]&lt;=F$5)*(Table2[[Return Date]:[Return Date]]&gt;=F$5)*(Table2[[Last Name]:[Last Name]]=$A81)*(Table2[[Event]:[Event]]="Appt")),"APPT",IF(SUMPRODUCT((Table2[[Start Date]:[Start Date]]&lt;=F$5)*(Table2[[Return Date]:[Return Date]]&gt;=F$5)*(Table2[[Last Name]:[Last Name]]=$A81)*(Table2[[Event]:[Event]]="Bay Orderly")),"BO",IF(SUMPRODUCT((Table2[[Start Date]:[Start Date]]&lt;=F$5)*(Table2[[Return Date]:[Return Date]]&gt;=F$5)*(Table2[[Last Name]:[Last Name]]=$A81)*(Table2[[Event]:[Event]]="Training")),"TRN",IF(SUMPRODUCT((Table2[[Start Date]:[Start Date]]&lt;=F$5)*(Table2[[Return Date]:[Return Date]]&gt;=F$5)*(Table2[[Last Name]:[Last Name]]=$A81)*(Table2[[Event]:[Event]]="PME")),"PME",IF(SUMPRODUCT((Table2[[Start Date]:[Start Date]]&lt;=F$5)*(Table2[[Return Date]:[Return Date]]&gt;=F$5)*(Table2[[Last Name]:[Last Name]]=$A81)*(Table2[[Event]:[Event]]="Leave")),"LV","")))))))),0)</f>
        <v/>
      </c>
      <c r="G81" s="28" t="str">
        <f>IF($A81&lt;&gt;"",IF(SUMPRODUCT((Table2[[Start Date]:[Start Date]]&lt;=G$5)*(Table2[[Return Date]:[Return Date]]&gt;=G$5)*(Table2[[Last Name]:[Last Name]]=$A81)*(Table2[[Event]:[Event]]="Deployed")),"DPLY",IF(SUMPRODUCT((Table2[[Start Date]:[Start Date]]&lt;=G$5)*(Table2[[Return Date]:[Return Date]]&gt;=G$5)*(Table2[[Last Name]:[Last Name]]=$A81)*(Table2[[Event]:[Event]]="TDY")),"TDY",IF(SUMPRODUCT((Table2[[Start Date]:[Start Date]]&lt;=G$5)*(Table2[[Return Date]:[Return Date]]&gt;=G$5)*(Table2[[Last Name]:[Last Name]]=$A81)*(Table2[[Event]:[Event]]="Quarters")),"QTRS",IF(SUMPRODUCT((Table2[[Start Date]:[Start Date]]&lt;=G$5)*(Table2[[Return Date]:[Return Date]]&gt;=G$5)*(Table2[[Last Name]:[Last Name]]=$A81)*(Table2[[Event]:[Event]]="Appt")),"APPT",IF(SUMPRODUCT((Table2[[Start Date]:[Start Date]]&lt;=G$5)*(Table2[[Return Date]:[Return Date]]&gt;=G$5)*(Table2[[Last Name]:[Last Name]]=$A81)*(Table2[[Event]:[Event]]="Bay Orderly")),"BO",IF(SUMPRODUCT((Table2[[Start Date]:[Start Date]]&lt;=G$5)*(Table2[[Return Date]:[Return Date]]&gt;=G$5)*(Table2[[Last Name]:[Last Name]]=$A81)*(Table2[[Event]:[Event]]="Training")),"TRN",IF(SUMPRODUCT((Table2[[Start Date]:[Start Date]]&lt;=G$5)*(Table2[[Return Date]:[Return Date]]&gt;=G$5)*(Table2[[Last Name]:[Last Name]]=$A81)*(Table2[[Event]:[Event]]="PME")),"PME",IF(SUMPRODUCT((Table2[[Start Date]:[Start Date]]&lt;=G$5)*(Table2[[Return Date]:[Return Date]]&gt;=G$5)*(Table2[[Last Name]:[Last Name]]=$A81)*(Table2[[Event]:[Event]]="Leave")),"LV","")))))))),0)</f>
        <v/>
      </c>
      <c r="H81" s="28" t="str">
        <f>IF($A81&lt;&gt;"",IF(SUMPRODUCT((Table2[[Start Date]:[Start Date]]&lt;=H$5)*(Table2[[Return Date]:[Return Date]]&gt;=H$5)*(Table2[[Last Name]:[Last Name]]=$A81)*(Table2[[Event]:[Event]]="Deployed")),"DPLY",IF(SUMPRODUCT((Table2[[Start Date]:[Start Date]]&lt;=H$5)*(Table2[[Return Date]:[Return Date]]&gt;=H$5)*(Table2[[Last Name]:[Last Name]]=$A81)*(Table2[[Event]:[Event]]="TDY")),"TDY",IF(SUMPRODUCT((Table2[[Start Date]:[Start Date]]&lt;=H$5)*(Table2[[Return Date]:[Return Date]]&gt;=H$5)*(Table2[[Last Name]:[Last Name]]=$A81)*(Table2[[Event]:[Event]]="Quarters")),"QTRS",IF(SUMPRODUCT((Table2[[Start Date]:[Start Date]]&lt;=H$5)*(Table2[[Return Date]:[Return Date]]&gt;=H$5)*(Table2[[Last Name]:[Last Name]]=$A81)*(Table2[[Event]:[Event]]="Appt")),"APPT",IF(SUMPRODUCT((Table2[[Start Date]:[Start Date]]&lt;=H$5)*(Table2[[Return Date]:[Return Date]]&gt;=H$5)*(Table2[[Last Name]:[Last Name]]=$A81)*(Table2[[Event]:[Event]]="Bay Orderly")),"BO",IF(SUMPRODUCT((Table2[[Start Date]:[Start Date]]&lt;=H$5)*(Table2[[Return Date]:[Return Date]]&gt;=H$5)*(Table2[[Last Name]:[Last Name]]=$A81)*(Table2[[Event]:[Event]]="Training")),"TRN",IF(SUMPRODUCT((Table2[[Start Date]:[Start Date]]&lt;=H$5)*(Table2[[Return Date]:[Return Date]]&gt;=H$5)*(Table2[[Last Name]:[Last Name]]=$A81)*(Table2[[Event]:[Event]]="PME")),"PME",IF(SUMPRODUCT((Table2[[Start Date]:[Start Date]]&lt;=H$5)*(Table2[[Return Date]:[Return Date]]&gt;=H$5)*(Table2[[Last Name]:[Last Name]]=$A81)*(Table2[[Event]:[Event]]="Leave")),"LV","")))))))),0)</f>
        <v/>
      </c>
      <c r="I81" s="28" t="str">
        <f>IF($A81&lt;&gt;"",IF(SUMPRODUCT((Table2[[Start Date]:[Start Date]]&lt;=I$5)*(Table2[[Return Date]:[Return Date]]&gt;=I$5)*(Table2[[Last Name]:[Last Name]]=$A81)*(Table2[[Event]:[Event]]="Deployed")),"DPLY",IF(SUMPRODUCT((Table2[[Start Date]:[Start Date]]&lt;=I$5)*(Table2[[Return Date]:[Return Date]]&gt;=I$5)*(Table2[[Last Name]:[Last Name]]=$A81)*(Table2[[Event]:[Event]]="TDY")),"TDY",IF(SUMPRODUCT((Table2[[Start Date]:[Start Date]]&lt;=I$5)*(Table2[[Return Date]:[Return Date]]&gt;=I$5)*(Table2[[Last Name]:[Last Name]]=$A81)*(Table2[[Event]:[Event]]="Quarters")),"QTRS",IF(SUMPRODUCT((Table2[[Start Date]:[Start Date]]&lt;=I$5)*(Table2[[Return Date]:[Return Date]]&gt;=I$5)*(Table2[[Last Name]:[Last Name]]=$A81)*(Table2[[Event]:[Event]]="Appt")),"APPT",IF(SUMPRODUCT((Table2[[Start Date]:[Start Date]]&lt;=I$5)*(Table2[[Return Date]:[Return Date]]&gt;=I$5)*(Table2[[Last Name]:[Last Name]]=$A81)*(Table2[[Event]:[Event]]="Bay Orderly")),"BO",IF(SUMPRODUCT((Table2[[Start Date]:[Start Date]]&lt;=I$5)*(Table2[[Return Date]:[Return Date]]&gt;=I$5)*(Table2[[Last Name]:[Last Name]]=$A81)*(Table2[[Event]:[Event]]="Training")),"TRN",IF(SUMPRODUCT((Table2[[Start Date]:[Start Date]]&lt;=I$5)*(Table2[[Return Date]:[Return Date]]&gt;=I$5)*(Table2[[Last Name]:[Last Name]]=$A81)*(Table2[[Event]:[Event]]="PME")),"PME",IF(SUMPRODUCT((Table2[[Start Date]:[Start Date]]&lt;=I$5)*(Table2[[Return Date]:[Return Date]]&gt;=I$5)*(Table2[[Last Name]:[Last Name]]=$A81)*(Table2[[Event]:[Event]]="Leave")),"LV","")))))))),0)</f>
        <v/>
      </c>
      <c r="J81" s="28" t="str">
        <f>IF($A81&lt;&gt;"",IF(SUMPRODUCT((Table2[[Start Date]:[Start Date]]&lt;=J$5)*(Table2[[Return Date]:[Return Date]]&gt;=J$5)*(Table2[[Last Name]:[Last Name]]=$A81)*(Table2[[Event]:[Event]]="Deployed")),"DPLY",IF(SUMPRODUCT((Table2[[Start Date]:[Start Date]]&lt;=J$5)*(Table2[[Return Date]:[Return Date]]&gt;=J$5)*(Table2[[Last Name]:[Last Name]]=$A81)*(Table2[[Event]:[Event]]="TDY")),"TDY",IF(SUMPRODUCT((Table2[[Start Date]:[Start Date]]&lt;=J$5)*(Table2[[Return Date]:[Return Date]]&gt;=J$5)*(Table2[[Last Name]:[Last Name]]=$A81)*(Table2[[Event]:[Event]]="Quarters")),"QTRS",IF(SUMPRODUCT((Table2[[Start Date]:[Start Date]]&lt;=J$5)*(Table2[[Return Date]:[Return Date]]&gt;=J$5)*(Table2[[Last Name]:[Last Name]]=$A81)*(Table2[[Event]:[Event]]="Appt")),"APPT",IF(SUMPRODUCT((Table2[[Start Date]:[Start Date]]&lt;=J$5)*(Table2[[Return Date]:[Return Date]]&gt;=J$5)*(Table2[[Last Name]:[Last Name]]=$A81)*(Table2[[Event]:[Event]]="Bay Orderly")),"BO",IF(SUMPRODUCT((Table2[[Start Date]:[Start Date]]&lt;=J$5)*(Table2[[Return Date]:[Return Date]]&gt;=J$5)*(Table2[[Last Name]:[Last Name]]=$A81)*(Table2[[Event]:[Event]]="Training")),"TRN",IF(SUMPRODUCT((Table2[[Start Date]:[Start Date]]&lt;=J$5)*(Table2[[Return Date]:[Return Date]]&gt;=J$5)*(Table2[[Last Name]:[Last Name]]=$A81)*(Table2[[Event]:[Event]]="PME")),"PME",IF(SUMPRODUCT((Table2[[Start Date]:[Start Date]]&lt;=J$5)*(Table2[[Return Date]:[Return Date]]&gt;=J$5)*(Table2[[Last Name]:[Last Name]]=$A81)*(Table2[[Event]:[Event]]="Leave")),"LV","")))))))),0)</f>
        <v/>
      </c>
      <c r="K81" s="28" t="str">
        <f>IF($A81&lt;&gt;"",IF(SUMPRODUCT((Table2[[Start Date]:[Start Date]]&lt;=K$5)*(Table2[[Return Date]:[Return Date]]&gt;=K$5)*(Table2[[Last Name]:[Last Name]]=$A81)*(Table2[[Event]:[Event]]="Deployed")),"DPLY",IF(SUMPRODUCT((Table2[[Start Date]:[Start Date]]&lt;=K$5)*(Table2[[Return Date]:[Return Date]]&gt;=K$5)*(Table2[[Last Name]:[Last Name]]=$A81)*(Table2[[Event]:[Event]]="TDY")),"TDY",IF(SUMPRODUCT((Table2[[Start Date]:[Start Date]]&lt;=K$5)*(Table2[[Return Date]:[Return Date]]&gt;=K$5)*(Table2[[Last Name]:[Last Name]]=$A81)*(Table2[[Event]:[Event]]="Quarters")),"QTRS",IF(SUMPRODUCT((Table2[[Start Date]:[Start Date]]&lt;=K$5)*(Table2[[Return Date]:[Return Date]]&gt;=K$5)*(Table2[[Last Name]:[Last Name]]=$A81)*(Table2[[Event]:[Event]]="Appt")),"APPT",IF(SUMPRODUCT((Table2[[Start Date]:[Start Date]]&lt;=K$5)*(Table2[[Return Date]:[Return Date]]&gt;=K$5)*(Table2[[Last Name]:[Last Name]]=$A81)*(Table2[[Event]:[Event]]="Bay Orderly")),"BO",IF(SUMPRODUCT((Table2[[Start Date]:[Start Date]]&lt;=K$5)*(Table2[[Return Date]:[Return Date]]&gt;=K$5)*(Table2[[Last Name]:[Last Name]]=$A81)*(Table2[[Event]:[Event]]="Training")),"TRN",IF(SUMPRODUCT((Table2[[Start Date]:[Start Date]]&lt;=K$5)*(Table2[[Return Date]:[Return Date]]&gt;=K$5)*(Table2[[Last Name]:[Last Name]]=$A81)*(Table2[[Event]:[Event]]="PME")),"PME",IF(SUMPRODUCT((Table2[[Start Date]:[Start Date]]&lt;=K$5)*(Table2[[Return Date]:[Return Date]]&gt;=K$5)*(Table2[[Last Name]:[Last Name]]=$A81)*(Table2[[Event]:[Event]]="Leave")),"LV","")))))))),0)</f>
        <v/>
      </c>
      <c r="L81" s="28" t="str">
        <f>IF($A81&lt;&gt;"",IF(SUMPRODUCT((Table2[[Start Date]:[Start Date]]&lt;=L$5)*(Table2[[Return Date]:[Return Date]]&gt;=L$5)*(Table2[[Last Name]:[Last Name]]=$A81)*(Table2[[Event]:[Event]]="Deployed")),"DPLY",IF(SUMPRODUCT((Table2[[Start Date]:[Start Date]]&lt;=L$5)*(Table2[[Return Date]:[Return Date]]&gt;=L$5)*(Table2[[Last Name]:[Last Name]]=$A81)*(Table2[[Event]:[Event]]="TDY")),"TDY",IF(SUMPRODUCT((Table2[[Start Date]:[Start Date]]&lt;=L$5)*(Table2[[Return Date]:[Return Date]]&gt;=L$5)*(Table2[[Last Name]:[Last Name]]=$A81)*(Table2[[Event]:[Event]]="Quarters")),"QTRS",IF(SUMPRODUCT((Table2[[Start Date]:[Start Date]]&lt;=L$5)*(Table2[[Return Date]:[Return Date]]&gt;=L$5)*(Table2[[Last Name]:[Last Name]]=$A81)*(Table2[[Event]:[Event]]="Appt")),"APPT",IF(SUMPRODUCT((Table2[[Start Date]:[Start Date]]&lt;=L$5)*(Table2[[Return Date]:[Return Date]]&gt;=L$5)*(Table2[[Last Name]:[Last Name]]=$A81)*(Table2[[Event]:[Event]]="Bay Orderly")),"BO",IF(SUMPRODUCT((Table2[[Start Date]:[Start Date]]&lt;=L$5)*(Table2[[Return Date]:[Return Date]]&gt;=L$5)*(Table2[[Last Name]:[Last Name]]=$A81)*(Table2[[Event]:[Event]]="Training")),"TRN",IF(SUMPRODUCT((Table2[[Start Date]:[Start Date]]&lt;=L$5)*(Table2[[Return Date]:[Return Date]]&gt;=L$5)*(Table2[[Last Name]:[Last Name]]=$A81)*(Table2[[Event]:[Event]]="PME")),"PME",IF(SUMPRODUCT((Table2[[Start Date]:[Start Date]]&lt;=L$5)*(Table2[[Return Date]:[Return Date]]&gt;=L$5)*(Table2[[Last Name]:[Last Name]]=$A81)*(Table2[[Event]:[Event]]="Leave")),"LV","")))))))),0)</f>
        <v/>
      </c>
      <c r="M81" s="28" t="str">
        <f>IF($A81&lt;&gt;"",IF(SUMPRODUCT((Table2[[Start Date]:[Start Date]]&lt;=M$5)*(Table2[[Return Date]:[Return Date]]&gt;=M$5)*(Table2[[Last Name]:[Last Name]]=$A81)*(Table2[[Event]:[Event]]="Deployed")),"DPLY",IF(SUMPRODUCT((Table2[[Start Date]:[Start Date]]&lt;=M$5)*(Table2[[Return Date]:[Return Date]]&gt;=M$5)*(Table2[[Last Name]:[Last Name]]=$A81)*(Table2[[Event]:[Event]]="TDY")),"TDY",IF(SUMPRODUCT((Table2[[Start Date]:[Start Date]]&lt;=M$5)*(Table2[[Return Date]:[Return Date]]&gt;=M$5)*(Table2[[Last Name]:[Last Name]]=$A81)*(Table2[[Event]:[Event]]="Quarters")),"QTRS",IF(SUMPRODUCT((Table2[[Start Date]:[Start Date]]&lt;=M$5)*(Table2[[Return Date]:[Return Date]]&gt;=M$5)*(Table2[[Last Name]:[Last Name]]=$A81)*(Table2[[Event]:[Event]]="Appt")),"APPT",IF(SUMPRODUCT((Table2[[Start Date]:[Start Date]]&lt;=M$5)*(Table2[[Return Date]:[Return Date]]&gt;=M$5)*(Table2[[Last Name]:[Last Name]]=$A81)*(Table2[[Event]:[Event]]="Bay Orderly")),"BO",IF(SUMPRODUCT((Table2[[Start Date]:[Start Date]]&lt;=M$5)*(Table2[[Return Date]:[Return Date]]&gt;=M$5)*(Table2[[Last Name]:[Last Name]]=$A81)*(Table2[[Event]:[Event]]="Training")),"TRN",IF(SUMPRODUCT((Table2[[Start Date]:[Start Date]]&lt;=M$5)*(Table2[[Return Date]:[Return Date]]&gt;=M$5)*(Table2[[Last Name]:[Last Name]]=$A81)*(Table2[[Event]:[Event]]="PME")),"PME",IF(SUMPRODUCT((Table2[[Start Date]:[Start Date]]&lt;=M$5)*(Table2[[Return Date]:[Return Date]]&gt;=M$5)*(Table2[[Last Name]:[Last Name]]=$A81)*(Table2[[Event]:[Event]]="Leave")),"LV","")))))))),0)</f>
        <v/>
      </c>
      <c r="N81" s="28" t="str">
        <f>IF($A81&lt;&gt;"",IF(SUMPRODUCT((Table2[[Start Date]:[Start Date]]&lt;=N$5)*(Table2[[Return Date]:[Return Date]]&gt;=N$5)*(Table2[[Last Name]:[Last Name]]=$A81)*(Table2[[Event]:[Event]]="Deployed")),"DPLY",IF(SUMPRODUCT((Table2[[Start Date]:[Start Date]]&lt;=N$5)*(Table2[[Return Date]:[Return Date]]&gt;=N$5)*(Table2[[Last Name]:[Last Name]]=$A81)*(Table2[[Event]:[Event]]="TDY")),"TDY",IF(SUMPRODUCT((Table2[[Start Date]:[Start Date]]&lt;=N$5)*(Table2[[Return Date]:[Return Date]]&gt;=N$5)*(Table2[[Last Name]:[Last Name]]=$A81)*(Table2[[Event]:[Event]]="Quarters")),"QTRS",IF(SUMPRODUCT((Table2[[Start Date]:[Start Date]]&lt;=N$5)*(Table2[[Return Date]:[Return Date]]&gt;=N$5)*(Table2[[Last Name]:[Last Name]]=$A81)*(Table2[[Event]:[Event]]="Appt")),"APPT",IF(SUMPRODUCT((Table2[[Start Date]:[Start Date]]&lt;=N$5)*(Table2[[Return Date]:[Return Date]]&gt;=N$5)*(Table2[[Last Name]:[Last Name]]=$A81)*(Table2[[Event]:[Event]]="Bay Orderly")),"BO",IF(SUMPRODUCT((Table2[[Start Date]:[Start Date]]&lt;=N$5)*(Table2[[Return Date]:[Return Date]]&gt;=N$5)*(Table2[[Last Name]:[Last Name]]=$A81)*(Table2[[Event]:[Event]]="Training")),"TRN",IF(SUMPRODUCT((Table2[[Start Date]:[Start Date]]&lt;=N$5)*(Table2[[Return Date]:[Return Date]]&gt;=N$5)*(Table2[[Last Name]:[Last Name]]=$A81)*(Table2[[Event]:[Event]]="PME")),"PME",IF(SUMPRODUCT((Table2[[Start Date]:[Start Date]]&lt;=N$5)*(Table2[[Return Date]:[Return Date]]&gt;=N$5)*(Table2[[Last Name]:[Last Name]]=$A81)*(Table2[[Event]:[Event]]="Leave")),"LV","")))))))),0)</f>
        <v/>
      </c>
      <c r="O81" s="28" t="str">
        <f>IF($A81&lt;&gt;"",IF(SUMPRODUCT((Table2[[Start Date]:[Start Date]]&lt;=O$5)*(Table2[[Return Date]:[Return Date]]&gt;=O$5)*(Table2[[Last Name]:[Last Name]]=$A81)*(Table2[[Event]:[Event]]="Deployed")),"DPLY",IF(SUMPRODUCT((Table2[[Start Date]:[Start Date]]&lt;=O$5)*(Table2[[Return Date]:[Return Date]]&gt;=O$5)*(Table2[[Last Name]:[Last Name]]=$A81)*(Table2[[Event]:[Event]]="TDY")),"TDY",IF(SUMPRODUCT((Table2[[Start Date]:[Start Date]]&lt;=O$5)*(Table2[[Return Date]:[Return Date]]&gt;=O$5)*(Table2[[Last Name]:[Last Name]]=$A81)*(Table2[[Event]:[Event]]="Quarters")),"QTRS",IF(SUMPRODUCT((Table2[[Start Date]:[Start Date]]&lt;=O$5)*(Table2[[Return Date]:[Return Date]]&gt;=O$5)*(Table2[[Last Name]:[Last Name]]=$A81)*(Table2[[Event]:[Event]]="Appt")),"APPT",IF(SUMPRODUCT((Table2[[Start Date]:[Start Date]]&lt;=O$5)*(Table2[[Return Date]:[Return Date]]&gt;=O$5)*(Table2[[Last Name]:[Last Name]]=$A81)*(Table2[[Event]:[Event]]="Bay Orderly")),"BO",IF(SUMPRODUCT((Table2[[Start Date]:[Start Date]]&lt;=O$5)*(Table2[[Return Date]:[Return Date]]&gt;=O$5)*(Table2[[Last Name]:[Last Name]]=$A81)*(Table2[[Event]:[Event]]="Training")),"TRN",IF(SUMPRODUCT((Table2[[Start Date]:[Start Date]]&lt;=O$5)*(Table2[[Return Date]:[Return Date]]&gt;=O$5)*(Table2[[Last Name]:[Last Name]]=$A81)*(Table2[[Event]:[Event]]="PME")),"PME",IF(SUMPRODUCT((Table2[[Start Date]:[Start Date]]&lt;=O$5)*(Table2[[Return Date]:[Return Date]]&gt;=O$5)*(Table2[[Last Name]:[Last Name]]=$A81)*(Table2[[Event]:[Event]]="Leave")),"LV","")))))))),0)</f>
        <v/>
      </c>
      <c r="P81" s="28" t="str">
        <f>IF($A81&lt;&gt;"",IF(SUMPRODUCT((Table2[[Start Date]:[Start Date]]&lt;=P$5)*(Table2[[Return Date]:[Return Date]]&gt;=P$5)*(Table2[[Last Name]:[Last Name]]=$A81)*(Table2[[Event]:[Event]]="Deployed")),"DPLY",IF(SUMPRODUCT((Table2[[Start Date]:[Start Date]]&lt;=P$5)*(Table2[[Return Date]:[Return Date]]&gt;=P$5)*(Table2[[Last Name]:[Last Name]]=$A81)*(Table2[[Event]:[Event]]="TDY")),"TDY",IF(SUMPRODUCT((Table2[[Start Date]:[Start Date]]&lt;=P$5)*(Table2[[Return Date]:[Return Date]]&gt;=P$5)*(Table2[[Last Name]:[Last Name]]=$A81)*(Table2[[Event]:[Event]]="Quarters")),"QTRS",IF(SUMPRODUCT((Table2[[Start Date]:[Start Date]]&lt;=P$5)*(Table2[[Return Date]:[Return Date]]&gt;=P$5)*(Table2[[Last Name]:[Last Name]]=$A81)*(Table2[[Event]:[Event]]="Appt")),"APPT",IF(SUMPRODUCT((Table2[[Start Date]:[Start Date]]&lt;=P$5)*(Table2[[Return Date]:[Return Date]]&gt;=P$5)*(Table2[[Last Name]:[Last Name]]=$A81)*(Table2[[Event]:[Event]]="Bay Orderly")),"BO",IF(SUMPRODUCT((Table2[[Start Date]:[Start Date]]&lt;=P$5)*(Table2[[Return Date]:[Return Date]]&gt;=P$5)*(Table2[[Last Name]:[Last Name]]=$A81)*(Table2[[Event]:[Event]]="Training")),"TRN",IF(SUMPRODUCT((Table2[[Start Date]:[Start Date]]&lt;=P$5)*(Table2[[Return Date]:[Return Date]]&gt;=P$5)*(Table2[[Last Name]:[Last Name]]=$A81)*(Table2[[Event]:[Event]]="PME")),"PME",IF(SUMPRODUCT((Table2[[Start Date]:[Start Date]]&lt;=P$5)*(Table2[[Return Date]:[Return Date]]&gt;=P$5)*(Table2[[Last Name]:[Last Name]]=$A81)*(Table2[[Event]:[Event]]="Leave")),"LV","")))))))),0)</f>
        <v/>
      </c>
      <c r="Q81" s="28" t="str">
        <f>IF($A81&lt;&gt;"",IF(SUMPRODUCT((Table2[[Start Date]:[Start Date]]&lt;=Q$5)*(Table2[[Return Date]:[Return Date]]&gt;=Q$5)*(Table2[[Last Name]:[Last Name]]=$A81)*(Table2[[Event]:[Event]]="Deployed")),"DPLY",IF(SUMPRODUCT((Table2[[Start Date]:[Start Date]]&lt;=Q$5)*(Table2[[Return Date]:[Return Date]]&gt;=Q$5)*(Table2[[Last Name]:[Last Name]]=$A81)*(Table2[[Event]:[Event]]="TDY")),"TDY",IF(SUMPRODUCT((Table2[[Start Date]:[Start Date]]&lt;=Q$5)*(Table2[[Return Date]:[Return Date]]&gt;=Q$5)*(Table2[[Last Name]:[Last Name]]=$A81)*(Table2[[Event]:[Event]]="Quarters")),"QTRS",IF(SUMPRODUCT((Table2[[Start Date]:[Start Date]]&lt;=Q$5)*(Table2[[Return Date]:[Return Date]]&gt;=Q$5)*(Table2[[Last Name]:[Last Name]]=$A81)*(Table2[[Event]:[Event]]="Appt")),"APPT",IF(SUMPRODUCT((Table2[[Start Date]:[Start Date]]&lt;=Q$5)*(Table2[[Return Date]:[Return Date]]&gt;=Q$5)*(Table2[[Last Name]:[Last Name]]=$A81)*(Table2[[Event]:[Event]]="Bay Orderly")),"BO",IF(SUMPRODUCT((Table2[[Start Date]:[Start Date]]&lt;=Q$5)*(Table2[[Return Date]:[Return Date]]&gt;=Q$5)*(Table2[[Last Name]:[Last Name]]=$A81)*(Table2[[Event]:[Event]]="Training")),"TRN",IF(SUMPRODUCT((Table2[[Start Date]:[Start Date]]&lt;=Q$5)*(Table2[[Return Date]:[Return Date]]&gt;=Q$5)*(Table2[[Last Name]:[Last Name]]=$A81)*(Table2[[Event]:[Event]]="PME")),"PME",IF(SUMPRODUCT((Table2[[Start Date]:[Start Date]]&lt;=Q$5)*(Table2[[Return Date]:[Return Date]]&gt;=Q$5)*(Table2[[Last Name]:[Last Name]]=$A81)*(Table2[[Event]:[Event]]="Leave")),"LV","")))))))),0)</f>
        <v/>
      </c>
      <c r="R81" s="28" t="str">
        <f>IF($A81&lt;&gt;"",IF(SUMPRODUCT((Table2[[Start Date]:[Start Date]]&lt;=R$5)*(Table2[[Return Date]:[Return Date]]&gt;=R$5)*(Table2[[Last Name]:[Last Name]]=$A81)*(Table2[[Event]:[Event]]="Deployed")),"DPLY",IF(SUMPRODUCT((Table2[[Start Date]:[Start Date]]&lt;=R$5)*(Table2[[Return Date]:[Return Date]]&gt;=R$5)*(Table2[[Last Name]:[Last Name]]=$A81)*(Table2[[Event]:[Event]]="TDY")),"TDY",IF(SUMPRODUCT((Table2[[Start Date]:[Start Date]]&lt;=R$5)*(Table2[[Return Date]:[Return Date]]&gt;=R$5)*(Table2[[Last Name]:[Last Name]]=$A81)*(Table2[[Event]:[Event]]="Quarters")),"QTRS",IF(SUMPRODUCT((Table2[[Start Date]:[Start Date]]&lt;=R$5)*(Table2[[Return Date]:[Return Date]]&gt;=R$5)*(Table2[[Last Name]:[Last Name]]=$A81)*(Table2[[Event]:[Event]]="Appt")),"APPT",IF(SUMPRODUCT((Table2[[Start Date]:[Start Date]]&lt;=R$5)*(Table2[[Return Date]:[Return Date]]&gt;=R$5)*(Table2[[Last Name]:[Last Name]]=$A81)*(Table2[[Event]:[Event]]="Bay Orderly")),"BO",IF(SUMPRODUCT((Table2[[Start Date]:[Start Date]]&lt;=R$5)*(Table2[[Return Date]:[Return Date]]&gt;=R$5)*(Table2[[Last Name]:[Last Name]]=$A81)*(Table2[[Event]:[Event]]="Training")),"TRN",IF(SUMPRODUCT((Table2[[Start Date]:[Start Date]]&lt;=R$5)*(Table2[[Return Date]:[Return Date]]&gt;=R$5)*(Table2[[Last Name]:[Last Name]]=$A81)*(Table2[[Event]:[Event]]="PME")),"PME",IF(SUMPRODUCT((Table2[[Start Date]:[Start Date]]&lt;=R$5)*(Table2[[Return Date]:[Return Date]]&gt;=R$5)*(Table2[[Last Name]:[Last Name]]=$A81)*(Table2[[Event]:[Event]]="Leave")),"LV","")))))))),0)</f>
        <v/>
      </c>
      <c r="S81" s="28" t="str">
        <f>IF($A81&lt;&gt;"",IF(SUMPRODUCT((Table2[[Start Date]:[Start Date]]&lt;=S$5)*(Table2[[Return Date]:[Return Date]]&gt;=S$5)*(Table2[[Last Name]:[Last Name]]=$A81)*(Table2[[Event]:[Event]]="Deployed")),"DPLY",IF(SUMPRODUCT((Table2[[Start Date]:[Start Date]]&lt;=S$5)*(Table2[[Return Date]:[Return Date]]&gt;=S$5)*(Table2[[Last Name]:[Last Name]]=$A81)*(Table2[[Event]:[Event]]="TDY")),"TDY",IF(SUMPRODUCT((Table2[[Start Date]:[Start Date]]&lt;=S$5)*(Table2[[Return Date]:[Return Date]]&gt;=S$5)*(Table2[[Last Name]:[Last Name]]=$A81)*(Table2[[Event]:[Event]]="Quarters")),"QTRS",IF(SUMPRODUCT((Table2[[Start Date]:[Start Date]]&lt;=S$5)*(Table2[[Return Date]:[Return Date]]&gt;=S$5)*(Table2[[Last Name]:[Last Name]]=$A81)*(Table2[[Event]:[Event]]="Appt")),"APPT",IF(SUMPRODUCT((Table2[[Start Date]:[Start Date]]&lt;=S$5)*(Table2[[Return Date]:[Return Date]]&gt;=S$5)*(Table2[[Last Name]:[Last Name]]=$A81)*(Table2[[Event]:[Event]]="Bay Orderly")),"BO",IF(SUMPRODUCT((Table2[[Start Date]:[Start Date]]&lt;=S$5)*(Table2[[Return Date]:[Return Date]]&gt;=S$5)*(Table2[[Last Name]:[Last Name]]=$A81)*(Table2[[Event]:[Event]]="Training")),"TRN",IF(SUMPRODUCT((Table2[[Start Date]:[Start Date]]&lt;=S$5)*(Table2[[Return Date]:[Return Date]]&gt;=S$5)*(Table2[[Last Name]:[Last Name]]=$A81)*(Table2[[Event]:[Event]]="PME")),"PME",IF(SUMPRODUCT((Table2[[Start Date]:[Start Date]]&lt;=S$5)*(Table2[[Return Date]:[Return Date]]&gt;=S$5)*(Table2[[Last Name]:[Last Name]]=$A81)*(Table2[[Event]:[Event]]="Leave")),"LV","")))))))),0)</f>
        <v/>
      </c>
      <c r="T81" s="28" t="str">
        <f>IF($A81&lt;&gt;"",IF(SUMPRODUCT((Table2[[Start Date]:[Start Date]]&lt;=T$5)*(Table2[[Return Date]:[Return Date]]&gt;=T$5)*(Table2[[Last Name]:[Last Name]]=$A81)*(Table2[[Event]:[Event]]="Deployed")),"DPLY",IF(SUMPRODUCT((Table2[[Start Date]:[Start Date]]&lt;=T$5)*(Table2[[Return Date]:[Return Date]]&gt;=T$5)*(Table2[[Last Name]:[Last Name]]=$A81)*(Table2[[Event]:[Event]]="TDY")),"TDY",IF(SUMPRODUCT((Table2[[Start Date]:[Start Date]]&lt;=T$5)*(Table2[[Return Date]:[Return Date]]&gt;=T$5)*(Table2[[Last Name]:[Last Name]]=$A81)*(Table2[[Event]:[Event]]="Quarters")),"QTRS",IF(SUMPRODUCT((Table2[[Start Date]:[Start Date]]&lt;=T$5)*(Table2[[Return Date]:[Return Date]]&gt;=T$5)*(Table2[[Last Name]:[Last Name]]=$A81)*(Table2[[Event]:[Event]]="Appt")),"APPT",IF(SUMPRODUCT((Table2[[Start Date]:[Start Date]]&lt;=T$5)*(Table2[[Return Date]:[Return Date]]&gt;=T$5)*(Table2[[Last Name]:[Last Name]]=$A81)*(Table2[[Event]:[Event]]="Bay Orderly")),"BO",IF(SUMPRODUCT((Table2[[Start Date]:[Start Date]]&lt;=T$5)*(Table2[[Return Date]:[Return Date]]&gt;=T$5)*(Table2[[Last Name]:[Last Name]]=$A81)*(Table2[[Event]:[Event]]="Training")),"TRN",IF(SUMPRODUCT((Table2[[Start Date]:[Start Date]]&lt;=T$5)*(Table2[[Return Date]:[Return Date]]&gt;=T$5)*(Table2[[Last Name]:[Last Name]]=$A81)*(Table2[[Event]:[Event]]="PME")),"PME",IF(SUMPRODUCT((Table2[[Start Date]:[Start Date]]&lt;=T$5)*(Table2[[Return Date]:[Return Date]]&gt;=T$5)*(Table2[[Last Name]:[Last Name]]=$A81)*(Table2[[Event]:[Event]]="Leave")),"LV","")))))))),0)</f>
        <v/>
      </c>
      <c r="U81" s="28" t="str">
        <f>IF($A81&lt;&gt;"",IF(SUMPRODUCT((Table2[[Start Date]:[Start Date]]&lt;=U$5)*(Table2[[Return Date]:[Return Date]]&gt;=U$5)*(Table2[[Last Name]:[Last Name]]=$A81)*(Table2[[Event]:[Event]]="Deployed")),"DPLY",IF(SUMPRODUCT((Table2[[Start Date]:[Start Date]]&lt;=U$5)*(Table2[[Return Date]:[Return Date]]&gt;=U$5)*(Table2[[Last Name]:[Last Name]]=$A81)*(Table2[[Event]:[Event]]="TDY")),"TDY",IF(SUMPRODUCT((Table2[[Start Date]:[Start Date]]&lt;=U$5)*(Table2[[Return Date]:[Return Date]]&gt;=U$5)*(Table2[[Last Name]:[Last Name]]=$A81)*(Table2[[Event]:[Event]]="Quarters")),"QTRS",IF(SUMPRODUCT((Table2[[Start Date]:[Start Date]]&lt;=U$5)*(Table2[[Return Date]:[Return Date]]&gt;=U$5)*(Table2[[Last Name]:[Last Name]]=$A81)*(Table2[[Event]:[Event]]="Appt")),"APPT",IF(SUMPRODUCT((Table2[[Start Date]:[Start Date]]&lt;=U$5)*(Table2[[Return Date]:[Return Date]]&gt;=U$5)*(Table2[[Last Name]:[Last Name]]=$A81)*(Table2[[Event]:[Event]]="Bay Orderly")),"BO",IF(SUMPRODUCT((Table2[[Start Date]:[Start Date]]&lt;=U$5)*(Table2[[Return Date]:[Return Date]]&gt;=U$5)*(Table2[[Last Name]:[Last Name]]=$A81)*(Table2[[Event]:[Event]]="Training")),"TRN",IF(SUMPRODUCT((Table2[[Start Date]:[Start Date]]&lt;=U$5)*(Table2[[Return Date]:[Return Date]]&gt;=U$5)*(Table2[[Last Name]:[Last Name]]=$A81)*(Table2[[Event]:[Event]]="PME")),"PME",IF(SUMPRODUCT((Table2[[Start Date]:[Start Date]]&lt;=U$5)*(Table2[[Return Date]:[Return Date]]&gt;=U$5)*(Table2[[Last Name]:[Last Name]]=$A81)*(Table2[[Event]:[Event]]="Leave")),"LV","")))))))),0)</f>
        <v/>
      </c>
      <c r="V81" s="28" t="str">
        <f>IF($A81&lt;&gt;"",IF(SUMPRODUCT((Table2[[Start Date]:[Start Date]]&lt;=V$5)*(Table2[[Return Date]:[Return Date]]&gt;=V$5)*(Table2[[Last Name]:[Last Name]]=$A81)*(Table2[[Event]:[Event]]="Deployed")),"DPLY",IF(SUMPRODUCT((Table2[[Start Date]:[Start Date]]&lt;=V$5)*(Table2[[Return Date]:[Return Date]]&gt;=V$5)*(Table2[[Last Name]:[Last Name]]=$A81)*(Table2[[Event]:[Event]]="TDY")),"TDY",IF(SUMPRODUCT((Table2[[Start Date]:[Start Date]]&lt;=V$5)*(Table2[[Return Date]:[Return Date]]&gt;=V$5)*(Table2[[Last Name]:[Last Name]]=$A81)*(Table2[[Event]:[Event]]="Quarters")),"QTRS",IF(SUMPRODUCT((Table2[[Start Date]:[Start Date]]&lt;=V$5)*(Table2[[Return Date]:[Return Date]]&gt;=V$5)*(Table2[[Last Name]:[Last Name]]=$A81)*(Table2[[Event]:[Event]]="Appt")),"APPT",IF(SUMPRODUCT((Table2[[Start Date]:[Start Date]]&lt;=V$5)*(Table2[[Return Date]:[Return Date]]&gt;=V$5)*(Table2[[Last Name]:[Last Name]]=$A81)*(Table2[[Event]:[Event]]="Bay Orderly")),"BO",IF(SUMPRODUCT((Table2[[Start Date]:[Start Date]]&lt;=V$5)*(Table2[[Return Date]:[Return Date]]&gt;=V$5)*(Table2[[Last Name]:[Last Name]]=$A81)*(Table2[[Event]:[Event]]="Training")),"TRN",IF(SUMPRODUCT((Table2[[Start Date]:[Start Date]]&lt;=V$5)*(Table2[[Return Date]:[Return Date]]&gt;=V$5)*(Table2[[Last Name]:[Last Name]]=$A81)*(Table2[[Event]:[Event]]="PME")),"PME",IF(SUMPRODUCT((Table2[[Start Date]:[Start Date]]&lt;=V$5)*(Table2[[Return Date]:[Return Date]]&gt;=V$5)*(Table2[[Last Name]:[Last Name]]=$A81)*(Table2[[Event]:[Event]]="Leave")),"LV","")))))))),0)</f>
        <v/>
      </c>
      <c r="W81" s="28" t="str">
        <f>IF($A81&lt;&gt;"",IF(SUMPRODUCT((Table2[[Start Date]:[Start Date]]&lt;=W$5)*(Table2[[Return Date]:[Return Date]]&gt;=W$5)*(Table2[[Last Name]:[Last Name]]=$A81)*(Table2[[Event]:[Event]]="Deployed")),"DPLY",IF(SUMPRODUCT((Table2[[Start Date]:[Start Date]]&lt;=W$5)*(Table2[[Return Date]:[Return Date]]&gt;=W$5)*(Table2[[Last Name]:[Last Name]]=$A81)*(Table2[[Event]:[Event]]="TDY")),"TDY",IF(SUMPRODUCT((Table2[[Start Date]:[Start Date]]&lt;=W$5)*(Table2[[Return Date]:[Return Date]]&gt;=W$5)*(Table2[[Last Name]:[Last Name]]=$A81)*(Table2[[Event]:[Event]]="Quarters")),"QTRS",IF(SUMPRODUCT((Table2[[Start Date]:[Start Date]]&lt;=W$5)*(Table2[[Return Date]:[Return Date]]&gt;=W$5)*(Table2[[Last Name]:[Last Name]]=$A81)*(Table2[[Event]:[Event]]="Appt")),"APPT",IF(SUMPRODUCT((Table2[[Start Date]:[Start Date]]&lt;=W$5)*(Table2[[Return Date]:[Return Date]]&gt;=W$5)*(Table2[[Last Name]:[Last Name]]=$A81)*(Table2[[Event]:[Event]]="Bay Orderly")),"BO",IF(SUMPRODUCT((Table2[[Start Date]:[Start Date]]&lt;=W$5)*(Table2[[Return Date]:[Return Date]]&gt;=W$5)*(Table2[[Last Name]:[Last Name]]=$A81)*(Table2[[Event]:[Event]]="Training")),"TRN",IF(SUMPRODUCT((Table2[[Start Date]:[Start Date]]&lt;=W$5)*(Table2[[Return Date]:[Return Date]]&gt;=W$5)*(Table2[[Last Name]:[Last Name]]=$A81)*(Table2[[Event]:[Event]]="PME")),"PME",IF(SUMPRODUCT((Table2[[Start Date]:[Start Date]]&lt;=W$5)*(Table2[[Return Date]:[Return Date]]&gt;=W$5)*(Table2[[Last Name]:[Last Name]]=$A81)*(Table2[[Event]:[Event]]="Leave")),"LV","")))))))),0)</f>
        <v/>
      </c>
      <c r="X81" s="28" t="str">
        <f>IF($A81&lt;&gt;"",IF(SUMPRODUCT((Table2[[Start Date]:[Start Date]]&lt;=X$5)*(Table2[[Return Date]:[Return Date]]&gt;=X$5)*(Table2[[Last Name]:[Last Name]]=$A81)*(Table2[[Event]:[Event]]="Deployed")),"DPLY",IF(SUMPRODUCT((Table2[[Start Date]:[Start Date]]&lt;=X$5)*(Table2[[Return Date]:[Return Date]]&gt;=X$5)*(Table2[[Last Name]:[Last Name]]=$A81)*(Table2[[Event]:[Event]]="TDY")),"TDY",IF(SUMPRODUCT((Table2[[Start Date]:[Start Date]]&lt;=X$5)*(Table2[[Return Date]:[Return Date]]&gt;=X$5)*(Table2[[Last Name]:[Last Name]]=$A81)*(Table2[[Event]:[Event]]="Quarters")),"QTRS",IF(SUMPRODUCT((Table2[[Start Date]:[Start Date]]&lt;=X$5)*(Table2[[Return Date]:[Return Date]]&gt;=X$5)*(Table2[[Last Name]:[Last Name]]=$A81)*(Table2[[Event]:[Event]]="Appt")),"APPT",IF(SUMPRODUCT((Table2[[Start Date]:[Start Date]]&lt;=X$5)*(Table2[[Return Date]:[Return Date]]&gt;=X$5)*(Table2[[Last Name]:[Last Name]]=$A81)*(Table2[[Event]:[Event]]="Bay Orderly")),"BO",IF(SUMPRODUCT((Table2[[Start Date]:[Start Date]]&lt;=X$5)*(Table2[[Return Date]:[Return Date]]&gt;=X$5)*(Table2[[Last Name]:[Last Name]]=$A81)*(Table2[[Event]:[Event]]="Training")),"TRN",IF(SUMPRODUCT((Table2[[Start Date]:[Start Date]]&lt;=X$5)*(Table2[[Return Date]:[Return Date]]&gt;=X$5)*(Table2[[Last Name]:[Last Name]]=$A81)*(Table2[[Event]:[Event]]="PME")),"PME",IF(SUMPRODUCT((Table2[[Start Date]:[Start Date]]&lt;=X$5)*(Table2[[Return Date]:[Return Date]]&gt;=X$5)*(Table2[[Last Name]:[Last Name]]=$A81)*(Table2[[Event]:[Event]]="Leave")),"LV","")))))))),0)</f>
        <v/>
      </c>
      <c r="Y81" s="28" t="str">
        <f>IF($A81&lt;&gt;"",IF(SUMPRODUCT((Table2[[Start Date]:[Start Date]]&lt;=Y$5)*(Table2[[Return Date]:[Return Date]]&gt;=Y$5)*(Table2[[Last Name]:[Last Name]]=$A81)*(Table2[[Event]:[Event]]="Deployed")),"DPLY",IF(SUMPRODUCT((Table2[[Start Date]:[Start Date]]&lt;=Y$5)*(Table2[[Return Date]:[Return Date]]&gt;=Y$5)*(Table2[[Last Name]:[Last Name]]=$A81)*(Table2[[Event]:[Event]]="TDY")),"TDY",IF(SUMPRODUCT((Table2[[Start Date]:[Start Date]]&lt;=Y$5)*(Table2[[Return Date]:[Return Date]]&gt;=Y$5)*(Table2[[Last Name]:[Last Name]]=$A81)*(Table2[[Event]:[Event]]="Quarters")),"QTRS",IF(SUMPRODUCT((Table2[[Start Date]:[Start Date]]&lt;=Y$5)*(Table2[[Return Date]:[Return Date]]&gt;=Y$5)*(Table2[[Last Name]:[Last Name]]=$A81)*(Table2[[Event]:[Event]]="Appt")),"APPT",IF(SUMPRODUCT((Table2[[Start Date]:[Start Date]]&lt;=Y$5)*(Table2[[Return Date]:[Return Date]]&gt;=Y$5)*(Table2[[Last Name]:[Last Name]]=$A81)*(Table2[[Event]:[Event]]="Bay Orderly")),"BO",IF(SUMPRODUCT((Table2[[Start Date]:[Start Date]]&lt;=Y$5)*(Table2[[Return Date]:[Return Date]]&gt;=Y$5)*(Table2[[Last Name]:[Last Name]]=$A81)*(Table2[[Event]:[Event]]="Training")),"TRN",IF(SUMPRODUCT((Table2[[Start Date]:[Start Date]]&lt;=Y$5)*(Table2[[Return Date]:[Return Date]]&gt;=Y$5)*(Table2[[Last Name]:[Last Name]]=$A81)*(Table2[[Event]:[Event]]="PME")),"PME",IF(SUMPRODUCT((Table2[[Start Date]:[Start Date]]&lt;=Y$5)*(Table2[[Return Date]:[Return Date]]&gt;=Y$5)*(Table2[[Last Name]:[Last Name]]=$A81)*(Table2[[Event]:[Event]]="Leave")),"LV","")))))))),0)</f>
        <v/>
      </c>
      <c r="Z81" s="28" t="str">
        <f>IF($A81&lt;&gt;"",IF(SUMPRODUCT((Table2[[Start Date]:[Start Date]]&lt;=Z$5)*(Table2[[Return Date]:[Return Date]]&gt;=Z$5)*(Table2[[Last Name]:[Last Name]]=$A81)*(Table2[[Event]:[Event]]="Deployed")),"DPLY",IF(SUMPRODUCT((Table2[[Start Date]:[Start Date]]&lt;=Z$5)*(Table2[[Return Date]:[Return Date]]&gt;=Z$5)*(Table2[[Last Name]:[Last Name]]=$A81)*(Table2[[Event]:[Event]]="TDY")),"TDY",IF(SUMPRODUCT((Table2[[Start Date]:[Start Date]]&lt;=Z$5)*(Table2[[Return Date]:[Return Date]]&gt;=Z$5)*(Table2[[Last Name]:[Last Name]]=$A81)*(Table2[[Event]:[Event]]="Quarters")),"QTRS",IF(SUMPRODUCT((Table2[[Start Date]:[Start Date]]&lt;=Z$5)*(Table2[[Return Date]:[Return Date]]&gt;=Z$5)*(Table2[[Last Name]:[Last Name]]=$A81)*(Table2[[Event]:[Event]]="Appt")),"APPT",IF(SUMPRODUCT((Table2[[Start Date]:[Start Date]]&lt;=Z$5)*(Table2[[Return Date]:[Return Date]]&gt;=Z$5)*(Table2[[Last Name]:[Last Name]]=$A81)*(Table2[[Event]:[Event]]="Bay Orderly")),"BO",IF(SUMPRODUCT((Table2[[Start Date]:[Start Date]]&lt;=Z$5)*(Table2[[Return Date]:[Return Date]]&gt;=Z$5)*(Table2[[Last Name]:[Last Name]]=$A81)*(Table2[[Event]:[Event]]="Training")),"TRN",IF(SUMPRODUCT((Table2[[Start Date]:[Start Date]]&lt;=Z$5)*(Table2[[Return Date]:[Return Date]]&gt;=Z$5)*(Table2[[Last Name]:[Last Name]]=$A81)*(Table2[[Event]:[Event]]="PME")),"PME",IF(SUMPRODUCT((Table2[[Start Date]:[Start Date]]&lt;=Z$5)*(Table2[[Return Date]:[Return Date]]&gt;=Z$5)*(Table2[[Last Name]:[Last Name]]=$A81)*(Table2[[Event]:[Event]]="Leave")),"LV","")))))))),0)</f>
        <v/>
      </c>
      <c r="AA81" s="28" t="str">
        <f>IF($A81&lt;&gt;"",IF(SUMPRODUCT((Table2[[Start Date]:[Start Date]]&lt;=AA$5)*(Table2[[Return Date]:[Return Date]]&gt;=AA$5)*(Table2[[Last Name]:[Last Name]]=$A81)*(Table2[[Event]:[Event]]="Deployed")),"DPLY",IF(SUMPRODUCT((Table2[[Start Date]:[Start Date]]&lt;=AA$5)*(Table2[[Return Date]:[Return Date]]&gt;=AA$5)*(Table2[[Last Name]:[Last Name]]=$A81)*(Table2[[Event]:[Event]]="TDY")),"TDY",IF(SUMPRODUCT((Table2[[Start Date]:[Start Date]]&lt;=AA$5)*(Table2[[Return Date]:[Return Date]]&gt;=AA$5)*(Table2[[Last Name]:[Last Name]]=$A81)*(Table2[[Event]:[Event]]="Quarters")),"QTRS",IF(SUMPRODUCT((Table2[[Start Date]:[Start Date]]&lt;=AA$5)*(Table2[[Return Date]:[Return Date]]&gt;=AA$5)*(Table2[[Last Name]:[Last Name]]=$A81)*(Table2[[Event]:[Event]]="Appt")),"APPT",IF(SUMPRODUCT((Table2[[Start Date]:[Start Date]]&lt;=AA$5)*(Table2[[Return Date]:[Return Date]]&gt;=AA$5)*(Table2[[Last Name]:[Last Name]]=$A81)*(Table2[[Event]:[Event]]="Bay Orderly")),"BO",IF(SUMPRODUCT((Table2[[Start Date]:[Start Date]]&lt;=AA$5)*(Table2[[Return Date]:[Return Date]]&gt;=AA$5)*(Table2[[Last Name]:[Last Name]]=$A81)*(Table2[[Event]:[Event]]="Training")),"TRN",IF(SUMPRODUCT((Table2[[Start Date]:[Start Date]]&lt;=AA$5)*(Table2[[Return Date]:[Return Date]]&gt;=AA$5)*(Table2[[Last Name]:[Last Name]]=$A81)*(Table2[[Event]:[Event]]="PME")),"PME",IF(SUMPRODUCT((Table2[[Start Date]:[Start Date]]&lt;=AA$5)*(Table2[[Return Date]:[Return Date]]&gt;=AA$5)*(Table2[[Last Name]:[Last Name]]=$A81)*(Table2[[Event]:[Event]]="Leave")),"LV","")))))))),0)</f>
        <v/>
      </c>
      <c r="AB81" s="28" t="str">
        <f>IF($A81&lt;&gt;"",IF(SUMPRODUCT((Table2[[Start Date]:[Start Date]]&lt;=AB$5)*(Table2[[Return Date]:[Return Date]]&gt;=AB$5)*(Table2[[Last Name]:[Last Name]]=$A81)*(Table2[[Event]:[Event]]="Deployed")),"DPLY",IF(SUMPRODUCT((Table2[[Start Date]:[Start Date]]&lt;=AB$5)*(Table2[[Return Date]:[Return Date]]&gt;=AB$5)*(Table2[[Last Name]:[Last Name]]=$A81)*(Table2[[Event]:[Event]]="TDY")),"TDY",IF(SUMPRODUCT((Table2[[Start Date]:[Start Date]]&lt;=AB$5)*(Table2[[Return Date]:[Return Date]]&gt;=AB$5)*(Table2[[Last Name]:[Last Name]]=$A81)*(Table2[[Event]:[Event]]="Quarters")),"QTRS",IF(SUMPRODUCT((Table2[[Start Date]:[Start Date]]&lt;=AB$5)*(Table2[[Return Date]:[Return Date]]&gt;=AB$5)*(Table2[[Last Name]:[Last Name]]=$A81)*(Table2[[Event]:[Event]]="Appt")),"APPT",IF(SUMPRODUCT((Table2[[Start Date]:[Start Date]]&lt;=AB$5)*(Table2[[Return Date]:[Return Date]]&gt;=AB$5)*(Table2[[Last Name]:[Last Name]]=$A81)*(Table2[[Event]:[Event]]="Bay Orderly")),"BO",IF(SUMPRODUCT((Table2[[Start Date]:[Start Date]]&lt;=AB$5)*(Table2[[Return Date]:[Return Date]]&gt;=AB$5)*(Table2[[Last Name]:[Last Name]]=$A81)*(Table2[[Event]:[Event]]="Training")),"TRN",IF(SUMPRODUCT((Table2[[Start Date]:[Start Date]]&lt;=AB$5)*(Table2[[Return Date]:[Return Date]]&gt;=AB$5)*(Table2[[Last Name]:[Last Name]]=$A81)*(Table2[[Event]:[Event]]="PME")),"PME",IF(SUMPRODUCT((Table2[[Start Date]:[Start Date]]&lt;=AB$5)*(Table2[[Return Date]:[Return Date]]&gt;=AB$5)*(Table2[[Last Name]:[Last Name]]=$A81)*(Table2[[Event]:[Event]]="Leave")),"LV","")))))))),0)</f>
        <v/>
      </c>
      <c r="AC81" s="28" t="str">
        <f>IF($A81&lt;&gt;"",IF(SUMPRODUCT((Table2[[Start Date]:[Start Date]]&lt;=AC$5)*(Table2[[Return Date]:[Return Date]]&gt;=AC$5)*(Table2[[Last Name]:[Last Name]]=$A81)*(Table2[[Event]:[Event]]="Deployed")),"DPLY",IF(SUMPRODUCT((Table2[[Start Date]:[Start Date]]&lt;=AC$5)*(Table2[[Return Date]:[Return Date]]&gt;=AC$5)*(Table2[[Last Name]:[Last Name]]=$A81)*(Table2[[Event]:[Event]]="TDY")),"TDY",IF(SUMPRODUCT((Table2[[Start Date]:[Start Date]]&lt;=AC$5)*(Table2[[Return Date]:[Return Date]]&gt;=AC$5)*(Table2[[Last Name]:[Last Name]]=$A81)*(Table2[[Event]:[Event]]="Quarters")),"QTRS",IF(SUMPRODUCT((Table2[[Start Date]:[Start Date]]&lt;=AC$5)*(Table2[[Return Date]:[Return Date]]&gt;=AC$5)*(Table2[[Last Name]:[Last Name]]=$A81)*(Table2[[Event]:[Event]]="Appt")),"APPT",IF(SUMPRODUCT((Table2[[Start Date]:[Start Date]]&lt;=AC$5)*(Table2[[Return Date]:[Return Date]]&gt;=AC$5)*(Table2[[Last Name]:[Last Name]]=$A81)*(Table2[[Event]:[Event]]="Bay Orderly")),"BO",IF(SUMPRODUCT((Table2[[Start Date]:[Start Date]]&lt;=AC$5)*(Table2[[Return Date]:[Return Date]]&gt;=AC$5)*(Table2[[Last Name]:[Last Name]]=$A81)*(Table2[[Event]:[Event]]="Training")),"TRN",IF(SUMPRODUCT((Table2[[Start Date]:[Start Date]]&lt;=AC$5)*(Table2[[Return Date]:[Return Date]]&gt;=AC$5)*(Table2[[Last Name]:[Last Name]]=$A81)*(Table2[[Event]:[Event]]="PME")),"PME",IF(SUMPRODUCT((Table2[[Start Date]:[Start Date]]&lt;=AC$5)*(Table2[[Return Date]:[Return Date]]&gt;=AC$5)*(Table2[[Last Name]:[Last Name]]=$A81)*(Table2[[Event]:[Event]]="Leave")),"LV","")))))))),0)</f>
        <v/>
      </c>
      <c r="AD81" s="28" t="str">
        <f>IF($A81&lt;&gt;"",IF(SUMPRODUCT((Table2[[Start Date]:[Start Date]]&lt;=AD$5)*(Table2[[Return Date]:[Return Date]]&gt;=AD$5)*(Table2[[Last Name]:[Last Name]]=$A81)*(Table2[[Event]:[Event]]="Deployed")),"DPLY",IF(SUMPRODUCT((Table2[[Start Date]:[Start Date]]&lt;=AD$5)*(Table2[[Return Date]:[Return Date]]&gt;=AD$5)*(Table2[[Last Name]:[Last Name]]=$A81)*(Table2[[Event]:[Event]]="TDY")),"TDY",IF(SUMPRODUCT((Table2[[Start Date]:[Start Date]]&lt;=AD$5)*(Table2[[Return Date]:[Return Date]]&gt;=AD$5)*(Table2[[Last Name]:[Last Name]]=$A81)*(Table2[[Event]:[Event]]="Quarters")),"QTRS",IF(SUMPRODUCT((Table2[[Start Date]:[Start Date]]&lt;=AD$5)*(Table2[[Return Date]:[Return Date]]&gt;=AD$5)*(Table2[[Last Name]:[Last Name]]=$A81)*(Table2[[Event]:[Event]]="Appt")),"APPT",IF(SUMPRODUCT((Table2[[Start Date]:[Start Date]]&lt;=AD$5)*(Table2[[Return Date]:[Return Date]]&gt;=AD$5)*(Table2[[Last Name]:[Last Name]]=$A81)*(Table2[[Event]:[Event]]="Bay Orderly")),"BO",IF(SUMPRODUCT((Table2[[Start Date]:[Start Date]]&lt;=AD$5)*(Table2[[Return Date]:[Return Date]]&gt;=AD$5)*(Table2[[Last Name]:[Last Name]]=$A81)*(Table2[[Event]:[Event]]="Training")),"TRN",IF(SUMPRODUCT((Table2[[Start Date]:[Start Date]]&lt;=AD$5)*(Table2[[Return Date]:[Return Date]]&gt;=AD$5)*(Table2[[Last Name]:[Last Name]]=$A81)*(Table2[[Event]:[Event]]="PME")),"PME",IF(SUMPRODUCT((Table2[[Start Date]:[Start Date]]&lt;=AD$5)*(Table2[[Return Date]:[Return Date]]&gt;=AD$5)*(Table2[[Last Name]:[Last Name]]=$A81)*(Table2[[Event]:[Event]]="Leave")),"LV","")))))))),0)</f>
        <v/>
      </c>
      <c r="AE81" s="28" t="str">
        <f>IF($A81&lt;&gt;"",IF(SUMPRODUCT((Table2[[Start Date]:[Start Date]]&lt;=AE$5)*(Table2[[Return Date]:[Return Date]]&gt;=AE$5)*(Table2[[Last Name]:[Last Name]]=$A81)*(Table2[[Event]:[Event]]="Deployed")),"DPLY",IF(SUMPRODUCT((Table2[[Start Date]:[Start Date]]&lt;=AE$5)*(Table2[[Return Date]:[Return Date]]&gt;=AE$5)*(Table2[[Last Name]:[Last Name]]=$A81)*(Table2[[Event]:[Event]]="TDY")),"TDY",IF(SUMPRODUCT((Table2[[Start Date]:[Start Date]]&lt;=AE$5)*(Table2[[Return Date]:[Return Date]]&gt;=AE$5)*(Table2[[Last Name]:[Last Name]]=$A81)*(Table2[[Event]:[Event]]="Quarters")),"QTRS",IF(SUMPRODUCT((Table2[[Start Date]:[Start Date]]&lt;=AE$5)*(Table2[[Return Date]:[Return Date]]&gt;=AE$5)*(Table2[[Last Name]:[Last Name]]=$A81)*(Table2[[Event]:[Event]]="Appt")),"APPT",IF(SUMPRODUCT((Table2[[Start Date]:[Start Date]]&lt;=AE$5)*(Table2[[Return Date]:[Return Date]]&gt;=AE$5)*(Table2[[Last Name]:[Last Name]]=$A81)*(Table2[[Event]:[Event]]="Bay Orderly")),"BO",IF(SUMPRODUCT((Table2[[Start Date]:[Start Date]]&lt;=AE$5)*(Table2[[Return Date]:[Return Date]]&gt;=AE$5)*(Table2[[Last Name]:[Last Name]]=$A81)*(Table2[[Event]:[Event]]="Training")),"TRN",IF(SUMPRODUCT((Table2[[Start Date]:[Start Date]]&lt;=AE$5)*(Table2[[Return Date]:[Return Date]]&gt;=AE$5)*(Table2[[Last Name]:[Last Name]]=$A81)*(Table2[[Event]:[Event]]="PME")),"PME",IF(SUMPRODUCT((Table2[[Start Date]:[Start Date]]&lt;=AE$5)*(Table2[[Return Date]:[Return Date]]&gt;=AE$5)*(Table2[[Last Name]:[Last Name]]=$A81)*(Table2[[Event]:[Event]]="Leave")),"LV","")))))))),0)</f>
        <v/>
      </c>
      <c r="AF81" s="28" t="str">
        <f>IF($A81&lt;&gt;"",IF(SUMPRODUCT((Table2[[Start Date]:[Start Date]]&lt;=AF$5)*(Table2[[Return Date]:[Return Date]]&gt;=AF$5)*(Table2[[Last Name]:[Last Name]]=$A81)*(Table2[[Event]:[Event]]="Deployed")),"DPLY",IF(SUMPRODUCT((Table2[[Start Date]:[Start Date]]&lt;=AF$5)*(Table2[[Return Date]:[Return Date]]&gt;=AF$5)*(Table2[[Last Name]:[Last Name]]=$A81)*(Table2[[Event]:[Event]]="TDY")),"TDY",IF(SUMPRODUCT((Table2[[Start Date]:[Start Date]]&lt;=AF$5)*(Table2[[Return Date]:[Return Date]]&gt;=AF$5)*(Table2[[Last Name]:[Last Name]]=$A81)*(Table2[[Event]:[Event]]="Quarters")),"QTRS",IF(SUMPRODUCT((Table2[[Start Date]:[Start Date]]&lt;=AF$5)*(Table2[[Return Date]:[Return Date]]&gt;=AF$5)*(Table2[[Last Name]:[Last Name]]=$A81)*(Table2[[Event]:[Event]]="Appt")),"APPT",IF(SUMPRODUCT((Table2[[Start Date]:[Start Date]]&lt;=AF$5)*(Table2[[Return Date]:[Return Date]]&gt;=AF$5)*(Table2[[Last Name]:[Last Name]]=$A81)*(Table2[[Event]:[Event]]="Bay Orderly")),"BO",IF(SUMPRODUCT((Table2[[Start Date]:[Start Date]]&lt;=AF$5)*(Table2[[Return Date]:[Return Date]]&gt;=AF$5)*(Table2[[Last Name]:[Last Name]]=$A81)*(Table2[[Event]:[Event]]="Training")),"TRN",IF(SUMPRODUCT((Table2[[Start Date]:[Start Date]]&lt;=AF$5)*(Table2[[Return Date]:[Return Date]]&gt;=AF$5)*(Table2[[Last Name]:[Last Name]]=$A81)*(Table2[[Event]:[Event]]="PME")),"PME",IF(SUMPRODUCT((Table2[[Start Date]:[Start Date]]&lt;=AF$5)*(Table2[[Return Date]:[Return Date]]&gt;=AF$5)*(Table2[[Last Name]:[Last Name]]=$A81)*(Table2[[Event]:[Event]]="Leave")),"LV","")))))))),0)</f>
        <v/>
      </c>
      <c r="AG81" s="28" t="str">
        <f>IF($A81&lt;&gt;"",IF(SUMPRODUCT((Table2[[Start Date]:[Start Date]]&lt;=AG$5)*(Table2[[Return Date]:[Return Date]]&gt;=AG$5)*(Table2[[Last Name]:[Last Name]]=$A81)*(Table2[[Event]:[Event]]="Deployed")),"DPLY",IF(SUMPRODUCT((Table2[[Start Date]:[Start Date]]&lt;=AG$5)*(Table2[[Return Date]:[Return Date]]&gt;=AG$5)*(Table2[[Last Name]:[Last Name]]=$A81)*(Table2[[Event]:[Event]]="TDY")),"TDY",IF(SUMPRODUCT((Table2[[Start Date]:[Start Date]]&lt;=AG$5)*(Table2[[Return Date]:[Return Date]]&gt;=AG$5)*(Table2[[Last Name]:[Last Name]]=$A81)*(Table2[[Event]:[Event]]="Quarters")),"QTRS",IF(SUMPRODUCT((Table2[[Start Date]:[Start Date]]&lt;=AG$5)*(Table2[[Return Date]:[Return Date]]&gt;=AG$5)*(Table2[[Last Name]:[Last Name]]=$A81)*(Table2[[Event]:[Event]]="Appt")),"APPT",IF(SUMPRODUCT((Table2[[Start Date]:[Start Date]]&lt;=AG$5)*(Table2[[Return Date]:[Return Date]]&gt;=AG$5)*(Table2[[Last Name]:[Last Name]]=$A81)*(Table2[[Event]:[Event]]="Bay Orderly")),"BO",IF(SUMPRODUCT((Table2[[Start Date]:[Start Date]]&lt;=AG$5)*(Table2[[Return Date]:[Return Date]]&gt;=AG$5)*(Table2[[Last Name]:[Last Name]]=$A81)*(Table2[[Event]:[Event]]="Training")),"TRN",IF(SUMPRODUCT((Table2[[Start Date]:[Start Date]]&lt;=AG$5)*(Table2[[Return Date]:[Return Date]]&gt;=AG$5)*(Table2[[Last Name]:[Last Name]]=$A81)*(Table2[[Event]:[Event]]="PME")),"PME",IF(SUMPRODUCT((Table2[[Start Date]:[Start Date]]&lt;=AG$5)*(Table2[[Return Date]:[Return Date]]&gt;=AG$5)*(Table2[[Last Name]:[Last Name]]=$A81)*(Table2[[Event]:[Event]]="Leave")),"LV","")))))))),0)</f>
        <v/>
      </c>
      <c r="AH81" s="28" t="str">
        <f>IF($A81&lt;&gt;"",IF(SUMPRODUCT((Table2[[Start Date]:[Start Date]]&lt;=AH$5)*(Table2[[Return Date]:[Return Date]]&gt;=AH$5)*(Table2[[Last Name]:[Last Name]]=$A81)*(Table2[[Event]:[Event]]="Deployed")),"DPLY",IF(SUMPRODUCT((Table2[[Start Date]:[Start Date]]&lt;=AH$5)*(Table2[[Return Date]:[Return Date]]&gt;=AH$5)*(Table2[[Last Name]:[Last Name]]=$A81)*(Table2[[Event]:[Event]]="TDY")),"TDY",IF(SUMPRODUCT((Table2[[Start Date]:[Start Date]]&lt;=AH$5)*(Table2[[Return Date]:[Return Date]]&gt;=AH$5)*(Table2[[Last Name]:[Last Name]]=$A81)*(Table2[[Event]:[Event]]="Quarters")),"QTRS",IF(SUMPRODUCT((Table2[[Start Date]:[Start Date]]&lt;=AH$5)*(Table2[[Return Date]:[Return Date]]&gt;=AH$5)*(Table2[[Last Name]:[Last Name]]=$A81)*(Table2[[Event]:[Event]]="Appt")),"APPT",IF(SUMPRODUCT((Table2[[Start Date]:[Start Date]]&lt;=AH$5)*(Table2[[Return Date]:[Return Date]]&gt;=AH$5)*(Table2[[Last Name]:[Last Name]]=$A81)*(Table2[[Event]:[Event]]="Bay Orderly")),"BO",IF(SUMPRODUCT((Table2[[Start Date]:[Start Date]]&lt;=AH$5)*(Table2[[Return Date]:[Return Date]]&gt;=AH$5)*(Table2[[Last Name]:[Last Name]]=$A81)*(Table2[[Event]:[Event]]="Training")),"TRN",IF(SUMPRODUCT((Table2[[Start Date]:[Start Date]]&lt;=AH$5)*(Table2[[Return Date]:[Return Date]]&gt;=AH$5)*(Table2[[Last Name]:[Last Name]]=$A81)*(Table2[[Event]:[Event]]="PME")),"PME",IF(SUMPRODUCT((Table2[[Start Date]:[Start Date]]&lt;=AH$5)*(Table2[[Return Date]:[Return Date]]&gt;=AH$5)*(Table2[[Last Name]:[Last Name]]=$A81)*(Table2[[Event]:[Event]]="Leave")),"LV","")))))))),0)</f>
        <v/>
      </c>
      <c r="AI81" s="61" t="str">
        <f>IF($A81&lt;&gt;"",IF(SUMPRODUCT((Table2[[Start Date]:[Start Date]]&lt;=AI$5)*(Table2[[Return Date]:[Return Date]]&gt;=AI$5)*(Table2[[Last Name]:[Last Name]]=$A81)*(Table2[[Event]:[Event]]="Deployed")),"DPLY",IF(SUMPRODUCT((Table2[[Start Date]:[Start Date]]&lt;=AI$5)*(Table2[[Return Date]:[Return Date]]&gt;=AI$5)*(Table2[[Last Name]:[Last Name]]=$A81)*(Table2[[Event]:[Event]]="TDY")),"TDY",IF(SUMPRODUCT((Table2[[Start Date]:[Start Date]]&lt;=AI$5)*(Table2[[Return Date]:[Return Date]]&gt;=AI$5)*(Table2[[Last Name]:[Last Name]]=$A81)*(Table2[[Event]:[Event]]="Quarters")),"QTRS",IF(SUMPRODUCT((Table2[[Start Date]:[Start Date]]&lt;=AI$5)*(Table2[[Return Date]:[Return Date]]&gt;=AI$5)*(Table2[[Last Name]:[Last Name]]=$A81)*(Table2[[Event]:[Event]]="Appt")),"APPT",IF(SUMPRODUCT((Table2[[Start Date]:[Start Date]]&lt;=AI$5)*(Table2[[Return Date]:[Return Date]]&gt;=AI$5)*(Table2[[Last Name]:[Last Name]]=$A81)*(Table2[[Event]:[Event]]="Bay Orderly")),"BO",IF(SUMPRODUCT((Table2[[Start Date]:[Start Date]]&lt;=AI$5)*(Table2[[Return Date]:[Return Date]]&gt;=AI$5)*(Table2[[Last Name]:[Last Name]]=$A81)*(Table2[[Event]:[Event]]="Training")),"TRN",IF(SUMPRODUCT((Table2[[Start Date]:[Start Date]]&lt;=AI$5)*(Table2[[Return Date]:[Return Date]]&gt;=AI$5)*(Table2[[Last Name]:[Last Name]]=$A81)*(Table2[[Event]:[Event]]="PME")),"PME",IF(SUMPRODUCT((Table2[[Start Date]:[Start Date]]&lt;=AI$5)*(Table2[[Return Date]:[Return Date]]&gt;=AI$5)*(Table2[[Last Name]:[Last Name]]=$A81)*(Table2[[Event]:[Event]]="Leave")),"LV","")))))))),0)</f>
        <v/>
      </c>
    </row>
    <row r="82" spans="1:35" x14ac:dyDescent="0.25">
      <c r="A82" s="78" t="s">
        <v>68</v>
      </c>
      <c r="B82" s="75" t="str">
        <f>IFERROR(INDEX(Table3[Rank],MATCH('Flight Schedule'!A82,Names,0)),"")</f>
        <v>A1C</v>
      </c>
      <c r="C82" s="76">
        <f>_xlfn.IFNA(INDEX(Table3[Skill Level],MATCH($A82,Table3[Last Name],0)),"")</f>
        <v>5</v>
      </c>
      <c r="D82" s="77">
        <f>_xlfn.IFNA(INDEX(Table3[Deros],MATCH('Flight Schedule'!$A82,Table3[Last Name],0)),"")</f>
        <v>44865</v>
      </c>
      <c r="E82" s="28" t="str">
        <f>IF($A82&lt;&gt;"",IF(SUMPRODUCT((Table2[[Start Date]:[Start Date]]&lt;=E$5)*(Table2[[Return Date]:[Return Date]]&gt;=E$5)*(Table2[[Last Name]:[Last Name]]=$A82)*(Table2[[Event]:[Event]]="Deployed")),"DPLY",IF(SUMPRODUCT((Table2[[Start Date]:[Start Date]]&lt;=E$5)*(Table2[[Return Date]:[Return Date]]&gt;=E$5)*(Table2[[Last Name]:[Last Name]]=$A82)*(Table2[[Event]:[Event]]="TDY")),"TDY",IF(SUMPRODUCT((Table2[[Start Date]:[Start Date]]&lt;=E$5)*(Table2[[Return Date]:[Return Date]]&gt;=E$5)*(Table2[[Last Name]:[Last Name]]=$A82)*(Table2[[Event]:[Event]]="Quarters")),"QTRS",IF(SUMPRODUCT((Table2[[Start Date]:[Start Date]]&lt;=E$5)*(Table2[[Return Date]:[Return Date]]&gt;=E$5)*(Table2[[Last Name]:[Last Name]]=$A82)*(Table2[[Event]:[Event]]="Appt")),"APPT",IF(SUMPRODUCT((Table2[[Start Date]:[Start Date]]&lt;=E$5)*(Table2[[Return Date]:[Return Date]]&gt;=E$5)*(Table2[[Last Name]:[Last Name]]=$A82)*(Table2[[Event]:[Event]]="Bay Orderly")),"BO",IF(SUMPRODUCT((Table2[[Start Date]:[Start Date]]&lt;=E$5)*(Table2[[Return Date]:[Return Date]]&gt;=E$5)*(Table2[[Last Name]:[Last Name]]=$A82)*(Table2[[Event]:[Event]]="Training")),"TRN",IF(SUMPRODUCT((Table2[[Start Date]:[Start Date]]&lt;=E$5)*(Table2[[Return Date]:[Return Date]]&gt;=E$5)*(Table2[[Last Name]:[Last Name]]=$A82)*(Table2[[Event]:[Event]]="PME")),"PME",IF(SUMPRODUCT((Table2[[Start Date]:[Start Date]]&lt;=E$5)*(Table2[[Return Date]:[Return Date]]&gt;=E$5)*(Table2[[Last Name]:[Last Name]]=$A82)*(Table2[[Event]:[Event]]="Leave")),"LV","")))))))),0)</f>
        <v/>
      </c>
      <c r="F82" s="28" t="str">
        <f>IF($A82&lt;&gt;"",IF(SUMPRODUCT((Table2[[Start Date]:[Start Date]]&lt;=F$5)*(Table2[[Return Date]:[Return Date]]&gt;=F$5)*(Table2[[Last Name]:[Last Name]]=$A82)*(Table2[[Event]:[Event]]="Deployed")),"DPLY",IF(SUMPRODUCT((Table2[[Start Date]:[Start Date]]&lt;=F$5)*(Table2[[Return Date]:[Return Date]]&gt;=F$5)*(Table2[[Last Name]:[Last Name]]=$A82)*(Table2[[Event]:[Event]]="TDY")),"TDY",IF(SUMPRODUCT((Table2[[Start Date]:[Start Date]]&lt;=F$5)*(Table2[[Return Date]:[Return Date]]&gt;=F$5)*(Table2[[Last Name]:[Last Name]]=$A82)*(Table2[[Event]:[Event]]="Quarters")),"QTRS",IF(SUMPRODUCT((Table2[[Start Date]:[Start Date]]&lt;=F$5)*(Table2[[Return Date]:[Return Date]]&gt;=F$5)*(Table2[[Last Name]:[Last Name]]=$A82)*(Table2[[Event]:[Event]]="Appt")),"APPT",IF(SUMPRODUCT((Table2[[Start Date]:[Start Date]]&lt;=F$5)*(Table2[[Return Date]:[Return Date]]&gt;=F$5)*(Table2[[Last Name]:[Last Name]]=$A82)*(Table2[[Event]:[Event]]="Bay Orderly")),"BO",IF(SUMPRODUCT((Table2[[Start Date]:[Start Date]]&lt;=F$5)*(Table2[[Return Date]:[Return Date]]&gt;=F$5)*(Table2[[Last Name]:[Last Name]]=$A82)*(Table2[[Event]:[Event]]="Training")),"TRN",IF(SUMPRODUCT((Table2[[Start Date]:[Start Date]]&lt;=F$5)*(Table2[[Return Date]:[Return Date]]&gt;=F$5)*(Table2[[Last Name]:[Last Name]]=$A82)*(Table2[[Event]:[Event]]="PME")),"PME",IF(SUMPRODUCT((Table2[[Start Date]:[Start Date]]&lt;=F$5)*(Table2[[Return Date]:[Return Date]]&gt;=F$5)*(Table2[[Last Name]:[Last Name]]=$A82)*(Table2[[Event]:[Event]]="Leave")),"LV","")))))))),0)</f>
        <v/>
      </c>
      <c r="G82" s="28" t="str">
        <f>IF($A82&lt;&gt;"",IF(SUMPRODUCT((Table2[[Start Date]:[Start Date]]&lt;=G$5)*(Table2[[Return Date]:[Return Date]]&gt;=G$5)*(Table2[[Last Name]:[Last Name]]=$A82)*(Table2[[Event]:[Event]]="Deployed")),"DPLY",IF(SUMPRODUCT((Table2[[Start Date]:[Start Date]]&lt;=G$5)*(Table2[[Return Date]:[Return Date]]&gt;=G$5)*(Table2[[Last Name]:[Last Name]]=$A82)*(Table2[[Event]:[Event]]="TDY")),"TDY",IF(SUMPRODUCT((Table2[[Start Date]:[Start Date]]&lt;=G$5)*(Table2[[Return Date]:[Return Date]]&gt;=G$5)*(Table2[[Last Name]:[Last Name]]=$A82)*(Table2[[Event]:[Event]]="Quarters")),"QTRS",IF(SUMPRODUCT((Table2[[Start Date]:[Start Date]]&lt;=G$5)*(Table2[[Return Date]:[Return Date]]&gt;=G$5)*(Table2[[Last Name]:[Last Name]]=$A82)*(Table2[[Event]:[Event]]="Appt")),"APPT",IF(SUMPRODUCT((Table2[[Start Date]:[Start Date]]&lt;=G$5)*(Table2[[Return Date]:[Return Date]]&gt;=G$5)*(Table2[[Last Name]:[Last Name]]=$A82)*(Table2[[Event]:[Event]]="Bay Orderly")),"BO",IF(SUMPRODUCT((Table2[[Start Date]:[Start Date]]&lt;=G$5)*(Table2[[Return Date]:[Return Date]]&gt;=G$5)*(Table2[[Last Name]:[Last Name]]=$A82)*(Table2[[Event]:[Event]]="Training")),"TRN",IF(SUMPRODUCT((Table2[[Start Date]:[Start Date]]&lt;=G$5)*(Table2[[Return Date]:[Return Date]]&gt;=G$5)*(Table2[[Last Name]:[Last Name]]=$A82)*(Table2[[Event]:[Event]]="PME")),"PME",IF(SUMPRODUCT((Table2[[Start Date]:[Start Date]]&lt;=G$5)*(Table2[[Return Date]:[Return Date]]&gt;=G$5)*(Table2[[Last Name]:[Last Name]]=$A82)*(Table2[[Event]:[Event]]="Leave")),"LV","")))))))),0)</f>
        <v/>
      </c>
      <c r="H82" s="28" t="str">
        <f>IF($A82&lt;&gt;"",IF(SUMPRODUCT((Table2[[Start Date]:[Start Date]]&lt;=H$5)*(Table2[[Return Date]:[Return Date]]&gt;=H$5)*(Table2[[Last Name]:[Last Name]]=$A82)*(Table2[[Event]:[Event]]="Deployed")),"DPLY",IF(SUMPRODUCT((Table2[[Start Date]:[Start Date]]&lt;=H$5)*(Table2[[Return Date]:[Return Date]]&gt;=H$5)*(Table2[[Last Name]:[Last Name]]=$A82)*(Table2[[Event]:[Event]]="TDY")),"TDY",IF(SUMPRODUCT((Table2[[Start Date]:[Start Date]]&lt;=H$5)*(Table2[[Return Date]:[Return Date]]&gt;=H$5)*(Table2[[Last Name]:[Last Name]]=$A82)*(Table2[[Event]:[Event]]="Quarters")),"QTRS",IF(SUMPRODUCT((Table2[[Start Date]:[Start Date]]&lt;=H$5)*(Table2[[Return Date]:[Return Date]]&gt;=H$5)*(Table2[[Last Name]:[Last Name]]=$A82)*(Table2[[Event]:[Event]]="Appt")),"APPT",IF(SUMPRODUCT((Table2[[Start Date]:[Start Date]]&lt;=H$5)*(Table2[[Return Date]:[Return Date]]&gt;=H$5)*(Table2[[Last Name]:[Last Name]]=$A82)*(Table2[[Event]:[Event]]="Bay Orderly")),"BO",IF(SUMPRODUCT((Table2[[Start Date]:[Start Date]]&lt;=H$5)*(Table2[[Return Date]:[Return Date]]&gt;=H$5)*(Table2[[Last Name]:[Last Name]]=$A82)*(Table2[[Event]:[Event]]="Training")),"TRN",IF(SUMPRODUCT((Table2[[Start Date]:[Start Date]]&lt;=H$5)*(Table2[[Return Date]:[Return Date]]&gt;=H$5)*(Table2[[Last Name]:[Last Name]]=$A82)*(Table2[[Event]:[Event]]="PME")),"PME",IF(SUMPRODUCT((Table2[[Start Date]:[Start Date]]&lt;=H$5)*(Table2[[Return Date]:[Return Date]]&gt;=H$5)*(Table2[[Last Name]:[Last Name]]=$A82)*(Table2[[Event]:[Event]]="Leave")),"LV","")))))))),0)</f>
        <v/>
      </c>
      <c r="I82" s="28" t="str">
        <f>IF($A82&lt;&gt;"",IF(SUMPRODUCT((Table2[[Start Date]:[Start Date]]&lt;=I$5)*(Table2[[Return Date]:[Return Date]]&gt;=I$5)*(Table2[[Last Name]:[Last Name]]=$A82)*(Table2[[Event]:[Event]]="Deployed")),"DPLY",IF(SUMPRODUCT((Table2[[Start Date]:[Start Date]]&lt;=I$5)*(Table2[[Return Date]:[Return Date]]&gt;=I$5)*(Table2[[Last Name]:[Last Name]]=$A82)*(Table2[[Event]:[Event]]="TDY")),"TDY",IF(SUMPRODUCT((Table2[[Start Date]:[Start Date]]&lt;=I$5)*(Table2[[Return Date]:[Return Date]]&gt;=I$5)*(Table2[[Last Name]:[Last Name]]=$A82)*(Table2[[Event]:[Event]]="Quarters")),"QTRS",IF(SUMPRODUCT((Table2[[Start Date]:[Start Date]]&lt;=I$5)*(Table2[[Return Date]:[Return Date]]&gt;=I$5)*(Table2[[Last Name]:[Last Name]]=$A82)*(Table2[[Event]:[Event]]="Appt")),"APPT",IF(SUMPRODUCT((Table2[[Start Date]:[Start Date]]&lt;=I$5)*(Table2[[Return Date]:[Return Date]]&gt;=I$5)*(Table2[[Last Name]:[Last Name]]=$A82)*(Table2[[Event]:[Event]]="Bay Orderly")),"BO",IF(SUMPRODUCT((Table2[[Start Date]:[Start Date]]&lt;=I$5)*(Table2[[Return Date]:[Return Date]]&gt;=I$5)*(Table2[[Last Name]:[Last Name]]=$A82)*(Table2[[Event]:[Event]]="Training")),"TRN",IF(SUMPRODUCT((Table2[[Start Date]:[Start Date]]&lt;=I$5)*(Table2[[Return Date]:[Return Date]]&gt;=I$5)*(Table2[[Last Name]:[Last Name]]=$A82)*(Table2[[Event]:[Event]]="PME")),"PME",IF(SUMPRODUCT((Table2[[Start Date]:[Start Date]]&lt;=I$5)*(Table2[[Return Date]:[Return Date]]&gt;=I$5)*(Table2[[Last Name]:[Last Name]]=$A82)*(Table2[[Event]:[Event]]="Leave")),"LV","")))))))),0)</f>
        <v/>
      </c>
      <c r="J82" s="28" t="str">
        <f>IF($A82&lt;&gt;"",IF(SUMPRODUCT((Table2[[Start Date]:[Start Date]]&lt;=J$5)*(Table2[[Return Date]:[Return Date]]&gt;=J$5)*(Table2[[Last Name]:[Last Name]]=$A82)*(Table2[[Event]:[Event]]="Deployed")),"DPLY",IF(SUMPRODUCT((Table2[[Start Date]:[Start Date]]&lt;=J$5)*(Table2[[Return Date]:[Return Date]]&gt;=J$5)*(Table2[[Last Name]:[Last Name]]=$A82)*(Table2[[Event]:[Event]]="TDY")),"TDY",IF(SUMPRODUCT((Table2[[Start Date]:[Start Date]]&lt;=J$5)*(Table2[[Return Date]:[Return Date]]&gt;=J$5)*(Table2[[Last Name]:[Last Name]]=$A82)*(Table2[[Event]:[Event]]="Quarters")),"QTRS",IF(SUMPRODUCT((Table2[[Start Date]:[Start Date]]&lt;=J$5)*(Table2[[Return Date]:[Return Date]]&gt;=J$5)*(Table2[[Last Name]:[Last Name]]=$A82)*(Table2[[Event]:[Event]]="Appt")),"APPT",IF(SUMPRODUCT((Table2[[Start Date]:[Start Date]]&lt;=J$5)*(Table2[[Return Date]:[Return Date]]&gt;=J$5)*(Table2[[Last Name]:[Last Name]]=$A82)*(Table2[[Event]:[Event]]="Bay Orderly")),"BO",IF(SUMPRODUCT((Table2[[Start Date]:[Start Date]]&lt;=J$5)*(Table2[[Return Date]:[Return Date]]&gt;=J$5)*(Table2[[Last Name]:[Last Name]]=$A82)*(Table2[[Event]:[Event]]="Training")),"TRN",IF(SUMPRODUCT((Table2[[Start Date]:[Start Date]]&lt;=J$5)*(Table2[[Return Date]:[Return Date]]&gt;=J$5)*(Table2[[Last Name]:[Last Name]]=$A82)*(Table2[[Event]:[Event]]="PME")),"PME",IF(SUMPRODUCT((Table2[[Start Date]:[Start Date]]&lt;=J$5)*(Table2[[Return Date]:[Return Date]]&gt;=J$5)*(Table2[[Last Name]:[Last Name]]=$A82)*(Table2[[Event]:[Event]]="Leave")),"LV","")))))))),0)</f>
        <v/>
      </c>
      <c r="K82" s="28" t="str">
        <f>IF($A82&lt;&gt;"",IF(SUMPRODUCT((Table2[[Start Date]:[Start Date]]&lt;=K$5)*(Table2[[Return Date]:[Return Date]]&gt;=K$5)*(Table2[[Last Name]:[Last Name]]=$A82)*(Table2[[Event]:[Event]]="Deployed")),"DPLY",IF(SUMPRODUCT((Table2[[Start Date]:[Start Date]]&lt;=K$5)*(Table2[[Return Date]:[Return Date]]&gt;=K$5)*(Table2[[Last Name]:[Last Name]]=$A82)*(Table2[[Event]:[Event]]="TDY")),"TDY",IF(SUMPRODUCT((Table2[[Start Date]:[Start Date]]&lt;=K$5)*(Table2[[Return Date]:[Return Date]]&gt;=K$5)*(Table2[[Last Name]:[Last Name]]=$A82)*(Table2[[Event]:[Event]]="Quarters")),"QTRS",IF(SUMPRODUCT((Table2[[Start Date]:[Start Date]]&lt;=K$5)*(Table2[[Return Date]:[Return Date]]&gt;=K$5)*(Table2[[Last Name]:[Last Name]]=$A82)*(Table2[[Event]:[Event]]="Appt")),"APPT",IF(SUMPRODUCT((Table2[[Start Date]:[Start Date]]&lt;=K$5)*(Table2[[Return Date]:[Return Date]]&gt;=K$5)*(Table2[[Last Name]:[Last Name]]=$A82)*(Table2[[Event]:[Event]]="Bay Orderly")),"BO",IF(SUMPRODUCT((Table2[[Start Date]:[Start Date]]&lt;=K$5)*(Table2[[Return Date]:[Return Date]]&gt;=K$5)*(Table2[[Last Name]:[Last Name]]=$A82)*(Table2[[Event]:[Event]]="Training")),"TRN",IF(SUMPRODUCT((Table2[[Start Date]:[Start Date]]&lt;=K$5)*(Table2[[Return Date]:[Return Date]]&gt;=K$5)*(Table2[[Last Name]:[Last Name]]=$A82)*(Table2[[Event]:[Event]]="PME")),"PME",IF(SUMPRODUCT((Table2[[Start Date]:[Start Date]]&lt;=K$5)*(Table2[[Return Date]:[Return Date]]&gt;=K$5)*(Table2[[Last Name]:[Last Name]]=$A82)*(Table2[[Event]:[Event]]="Leave")),"LV","")))))))),0)</f>
        <v/>
      </c>
      <c r="L82" s="28" t="str">
        <f>IF($A82&lt;&gt;"",IF(SUMPRODUCT((Table2[[Start Date]:[Start Date]]&lt;=L$5)*(Table2[[Return Date]:[Return Date]]&gt;=L$5)*(Table2[[Last Name]:[Last Name]]=$A82)*(Table2[[Event]:[Event]]="Deployed")),"DPLY",IF(SUMPRODUCT((Table2[[Start Date]:[Start Date]]&lt;=L$5)*(Table2[[Return Date]:[Return Date]]&gt;=L$5)*(Table2[[Last Name]:[Last Name]]=$A82)*(Table2[[Event]:[Event]]="TDY")),"TDY",IF(SUMPRODUCT((Table2[[Start Date]:[Start Date]]&lt;=L$5)*(Table2[[Return Date]:[Return Date]]&gt;=L$5)*(Table2[[Last Name]:[Last Name]]=$A82)*(Table2[[Event]:[Event]]="Quarters")),"QTRS",IF(SUMPRODUCT((Table2[[Start Date]:[Start Date]]&lt;=L$5)*(Table2[[Return Date]:[Return Date]]&gt;=L$5)*(Table2[[Last Name]:[Last Name]]=$A82)*(Table2[[Event]:[Event]]="Appt")),"APPT",IF(SUMPRODUCT((Table2[[Start Date]:[Start Date]]&lt;=L$5)*(Table2[[Return Date]:[Return Date]]&gt;=L$5)*(Table2[[Last Name]:[Last Name]]=$A82)*(Table2[[Event]:[Event]]="Bay Orderly")),"BO",IF(SUMPRODUCT((Table2[[Start Date]:[Start Date]]&lt;=L$5)*(Table2[[Return Date]:[Return Date]]&gt;=L$5)*(Table2[[Last Name]:[Last Name]]=$A82)*(Table2[[Event]:[Event]]="Training")),"TRN",IF(SUMPRODUCT((Table2[[Start Date]:[Start Date]]&lt;=L$5)*(Table2[[Return Date]:[Return Date]]&gt;=L$5)*(Table2[[Last Name]:[Last Name]]=$A82)*(Table2[[Event]:[Event]]="PME")),"PME",IF(SUMPRODUCT((Table2[[Start Date]:[Start Date]]&lt;=L$5)*(Table2[[Return Date]:[Return Date]]&gt;=L$5)*(Table2[[Last Name]:[Last Name]]=$A82)*(Table2[[Event]:[Event]]="Leave")),"LV","")))))))),0)</f>
        <v/>
      </c>
      <c r="M82" s="28" t="str">
        <f>IF($A82&lt;&gt;"",IF(SUMPRODUCT((Table2[[Start Date]:[Start Date]]&lt;=M$5)*(Table2[[Return Date]:[Return Date]]&gt;=M$5)*(Table2[[Last Name]:[Last Name]]=$A82)*(Table2[[Event]:[Event]]="Deployed")),"DPLY",IF(SUMPRODUCT((Table2[[Start Date]:[Start Date]]&lt;=M$5)*(Table2[[Return Date]:[Return Date]]&gt;=M$5)*(Table2[[Last Name]:[Last Name]]=$A82)*(Table2[[Event]:[Event]]="TDY")),"TDY",IF(SUMPRODUCT((Table2[[Start Date]:[Start Date]]&lt;=M$5)*(Table2[[Return Date]:[Return Date]]&gt;=M$5)*(Table2[[Last Name]:[Last Name]]=$A82)*(Table2[[Event]:[Event]]="Quarters")),"QTRS",IF(SUMPRODUCT((Table2[[Start Date]:[Start Date]]&lt;=M$5)*(Table2[[Return Date]:[Return Date]]&gt;=M$5)*(Table2[[Last Name]:[Last Name]]=$A82)*(Table2[[Event]:[Event]]="Appt")),"APPT",IF(SUMPRODUCT((Table2[[Start Date]:[Start Date]]&lt;=M$5)*(Table2[[Return Date]:[Return Date]]&gt;=M$5)*(Table2[[Last Name]:[Last Name]]=$A82)*(Table2[[Event]:[Event]]="Bay Orderly")),"BO",IF(SUMPRODUCT((Table2[[Start Date]:[Start Date]]&lt;=M$5)*(Table2[[Return Date]:[Return Date]]&gt;=M$5)*(Table2[[Last Name]:[Last Name]]=$A82)*(Table2[[Event]:[Event]]="Training")),"TRN",IF(SUMPRODUCT((Table2[[Start Date]:[Start Date]]&lt;=M$5)*(Table2[[Return Date]:[Return Date]]&gt;=M$5)*(Table2[[Last Name]:[Last Name]]=$A82)*(Table2[[Event]:[Event]]="PME")),"PME",IF(SUMPRODUCT((Table2[[Start Date]:[Start Date]]&lt;=M$5)*(Table2[[Return Date]:[Return Date]]&gt;=M$5)*(Table2[[Last Name]:[Last Name]]=$A82)*(Table2[[Event]:[Event]]="Leave")),"LV","")))))))),0)</f>
        <v/>
      </c>
      <c r="N82" s="28" t="str">
        <f>IF($A82&lt;&gt;"",IF(SUMPRODUCT((Table2[[Start Date]:[Start Date]]&lt;=N$5)*(Table2[[Return Date]:[Return Date]]&gt;=N$5)*(Table2[[Last Name]:[Last Name]]=$A82)*(Table2[[Event]:[Event]]="Deployed")),"DPLY",IF(SUMPRODUCT((Table2[[Start Date]:[Start Date]]&lt;=N$5)*(Table2[[Return Date]:[Return Date]]&gt;=N$5)*(Table2[[Last Name]:[Last Name]]=$A82)*(Table2[[Event]:[Event]]="TDY")),"TDY",IF(SUMPRODUCT((Table2[[Start Date]:[Start Date]]&lt;=N$5)*(Table2[[Return Date]:[Return Date]]&gt;=N$5)*(Table2[[Last Name]:[Last Name]]=$A82)*(Table2[[Event]:[Event]]="Quarters")),"QTRS",IF(SUMPRODUCT((Table2[[Start Date]:[Start Date]]&lt;=N$5)*(Table2[[Return Date]:[Return Date]]&gt;=N$5)*(Table2[[Last Name]:[Last Name]]=$A82)*(Table2[[Event]:[Event]]="Appt")),"APPT",IF(SUMPRODUCT((Table2[[Start Date]:[Start Date]]&lt;=N$5)*(Table2[[Return Date]:[Return Date]]&gt;=N$5)*(Table2[[Last Name]:[Last Name]]=$A82)*(Table2[[Event]:[Event]]="Bay Orderly")),"BO",IF(SUMPRODUCT((Table2[[Start Date]:[Start Date]]&lt;=N$5)*(Table2[[Return Date]:[Return Date]]&gt;=N$5)*(Table2[[Last Name]:[Last Name]]=$A82)*(Table2[[Event]:[Event]]="Training")),"TRN",IF(SUMPRODUCT((Table2[[Start Date]:[Start Date]]&lt;=N$5)*(Table2[[Return Date]:[Return Date]]&gt;=N$5)*(Table2[[Last Name]:[Last Name]]=$A82)*(Table2[[Event]:[Event]]="PME")),"PME",IF(SUMPRODUCT((Table2[[Start Date]:[Start Date]]&lt;=N$5)*(Table2[[Return Date]:[Return Date]]&gt;=N$5)*(Table2[[Last Name]:[Last Name]]=$A82)*(Table2[[Event]:[Event]]="Leave")),"LV","")))))))),0)</f>
        <v/>
      </c>
      <c r="O82" s="28" t="str">
        <f>IF($A82&lt;&gt;"",IF(SUMPRODUCT((Table2[[Start Date]:[Start Date]]&lt;=O$5)*(Table2[[Return Date]:[Return Date]]&gt;=O$5)*(Table2[[Last Name]:[Last Name]]=$A82)*(Table2[[Event]:[Event]]="Deployed")),"DPLY",IF(SUMPRODUCT((Table2[[Start Date]:[Start Date]]&lt;=O$5)*(Table2[[Return Date]:[Return Date]]&gt;=O$5)*(Table2[[Last Name]:[Last Name]]=$A82)*(Table2[[Event]:[Event]]="TDY")),"TDY",IF(SUMPRODUCT((Table2[[Start Date]:[Start Date]]&lt;=O$5)*(Table2[[Return Date]:[Return Date]]&gt;=O$5)*(Table2[[Last Name]:[Last Name]]=$A82)*(Table2[[Event]:[Event]]="Quarters")),"QTRS",IF(SUMPRODUCT((Table2[[Start Date]:[Start Date]]&lt;=O$5)*(Table2[[Return Date]:[Return Date]]&gt;=O$5)*(Table2[[Last Name]:[Last Name]]=$A82)*(Table2[[Event]:[Event]]="Appt")),"APPT",IF(SUMPRODUCT((Table2[[Start Date]:[Start Date]]&lt;=O$5)*(Table2[[Return Date]:[Return Date]]&gt;=O$5)*(Table2[[Last Name]:[Last Name]]=$A82)*(Table2[[Event]:[Event]]="Bay Orderly")),"BO",IF(SUMPRODUCT((Table2[[Start Date]:[Start Date]]&lt;=O$5)*(Table2[[Return Date]:[Return Date]]&gt;=O$5)*(Table2[[Last Name]:[Last Name]]=$A82)*(Table2[[Event]:[Event]]="Training")),"TRN",IF(SUMPRODUCT((Table2[[Start Date]:[Start Date]]&lt;=O$5)*(Table2[[Return Date]:[Return Date]]&gt;=O$5)*(Table2[[Last Name]:[Last Name]]=$A82)*(Table2[[Event]:[Event]]="PME")),"PME",IF(SUMPRODUCT((Table2[[Start Date]:[Start Date]]&lt;=O$5)*(Table2[[Return Date]:[Return Date]]&gt;=O$5)*(Table2[[Last Name]:[Last Name]]=$A82)*(Table2[[Event]:[Event]]="Leave")),"LV","")))))))),0)</f>
        <v/>
      </c>
      <c r="P82" s="28" t="str">
        <f>IF($A82&lt;&gt;"",IF(SUMPRODUCT((Table2[[Start Date]:[Start Date]]&lt;=P$5)*(Table2[[Return Date]:[Return Date]]&gt;=P$5)*(Table2[[Last Name]:[Last Name]]=$A82)*(Table2[[Event]:[Event]]="Deployed")),"DPLY",IF(SUMPRODUCT((Table2[[Start Date]:[Start Date]]&lt;=P$5)*(Table2[[Return Date]:[Return Date]]&gt;=P$5)*(Table2[[Last Name]:[Last Name]]=$A82)*(Table2[[Event]:[Event]]="TDY")),"TDY",IF(SUMPRODUCT((Table2[[Start Date]:[Start Date]]&lt;=P$5)*(Table2[[Return Date]:[Return Date]]&gt;=P$5)*(Table2[[Last Name]:[Last Name]]=$A82)*(Table2[[Event]:[Event]]="Quarters")),"QTRS",IF(SUMPRODUCT((Table2[[Start Date]:[Start Date]]&lt;=P$5)*(Table2[[Return Date]:[Return Date]]&gt;=P$5)*(Table2[[Last Name]:[Last Name]]=$A82)*(Table2[[Event]:[Event]]="Appt")),"APPT",IF(SUMPRODUCT((Table2[[Start Date]:[Start Date]]&lt;=P$5)*(Table2[[Return Date]:[Return Date]]&gt;=P$5)*(Table2[[Last Name]:[Last Name]]=$A82)*(Table2[[Event]:[Event]]="Bay Orderly")),"BO",IF(SUMPRODUCT((Table2[[Start Date]:[Start Date]]&lt;=P$5)*(Table2[[Return Date]:[Return Date]]&gt;=P$5)*(Table2[[Last Name]:[Last Name]]=$A82)*(Table2[[Event]:[Event]]="Training")),"TRN",IF(SUMPRODUCT((Table2[[Start Date]:[Start Date]]&lt;=P$5)*(Table2[[Return Date]:[Return Date]]&gt;=P$5)*(Table2[[Last Name]:[Last Name]]=$A82)*(Table2[[Event]:[Event]]="PME")),"PME",IF(SUMPRODUCT((Table2[[Start Date]:[Start Date]]&lt;=P$5)*(Table2[[Return Date]:[Return Date]]&gt;=P$5)*(Table2[[Last Name]:[Last Name]]=$A82)*(Table2[[Event]:[Event]]="Leave")),"LV","")))))))),0)</f>
        <v/>
      </c>
      <c r="Q82" s="28" t="str">
        <f>IF($A82&lt;&gt;"",IF(SUMPRODUCT((Table2[[Start Date]:[Start Date]]&lt;=Q$5)*(Table2[[Return Date]:[Return Date]]&gt;=Q$5)*(Table2[[Last Name]:[Last Name]]=$A82)*(Table2[[Event]:[Event]]="Deployed")),"DPLY",IF(SUMPRODUCT((Table2[[Start Date]:[Start Date]]&lt;=Q$5)*(Table2[[Return Date]:[Return Date]]&gt;=Q$5)*(Table2[[Last Name]:[Last Name]]=$A82)*(Table2[[Event]:[Event]]="TDY")),"TDY",IF(SUMPRODUCT((Table2[[Start Date]:[Start Date]]&lt;=Q$5)*(Table2[[Return Date]:[Return Date]]&gt;=Q$5)*(Table2[[Last Name]:[Last Name]]=$A82)*(Table2[[Event]:[Event]]="Quarters")),"QTRS",IF(SUMPRODUCT((Table2[[Start Date]:[Start Date]]&lt;=Q$5)*(Table2[[Return Date]:[Return Date]]&gt;=Q$5)*(Table2[[Last Name]:[Last Name]]=$A82)*(Table2[[Event]:[Event]]="Appt")),"APPT",IF(SUMPRODUCT((Table2[[Start Date]:[Start Date]]&lt;=Q$5)*(Table2[[Return Date]:[Return Date]]&gt;=Q$5)*(Table2[[Last Name]:[Last Name]]=$A82)*(Table2[[Event]:[Event]]="Bay Orderly")),"BO",IF(SUMPRODUCT((Table2[[Start Date]:[Start Date]]&lt;=Q$5)*(Table2[[Return Date]:[Return Date]]&gt;=Q$5)*(Table2[[Last Name]:[Last Name]]=$A82)*(Table2[[Event]:[Event]]="Training")),"TRN",IF(SUMPRODUCT((Table2[[Start Date]:[Start Date]]&lt;=Q$5)*(Table2[[Return Date]:[Return Date]]&gt;=Q$5)*(Table2[[Last Name]:[Last Name]]=$A82)*(Table2[[Event]:[Event]]="PME")),"PME",IF(SUMPRODUCT((Table2[[Start Date]:[Start Date]]&lt;=Q$5)*(Table2[[Return Date]:[Return Date]]&gt;=Q$5)*(Table2[[Last Name]:[Last Name]]=$A82)*(Table2[[Event]:[Event]]="Leave")),"LV","")))))))),0)</f>
        <v/>
      </c>
      <c r="R82" s="28" t="str">
        <f>IF($A82&lt;&gt;"",IF(SUMPRODUCT((Table2[[Start Date]:[Start Date]]&lt;=R$5)*(Table2[[Return Date]:[Return Date]]&gt;=R$5)*(Table2[[Last Name]:[Last Name]]=$A82)*(Table2[[Event]:[Event]]="Deployed")),"DPLY",IF(SUMPRODUCT((Table2[[Start Date]:[Start Date]]&lt;=R$5)*(Table2[[Return Date]:[Return Date]]&gt;=R$5)*(Table2[[Last Name]:[Last Name]]=$A82)*(Table2[[Event]:[Event]]="TDY")),"TDY",IF(SUMPRODUCT((Table2[[Start Date]:[Start Date]]&lt;=R$5)*(Table2[[Return Date]:[Return Date]]&gt;=R$5)*(Table2[[Last Name]:[Last Name]]=$A82)*(Table2[[Event]:[Event]]="Quarters")),"QTRS",IF(SUMPRODUCT((Table2[[Start Date]:[Start Date]]&lt;=R$5)*(Table2[[Return Date]:[Return Date]]&gt;=R$5)*(Table2[[Last Name]:[Last Name]]=$A82)*(Table2[[Event]:[Event]]="Appt")),"APPT",IF(SUMPRODUCT((Table2[[Start Date]:[Start Date]]&lt;=R$5)*(Table2[[Return Date]:[Return Date]]&gt;=R$5)*(Table2[[Last Name]:[Last Name]]=$A82)*(Table2[[Event]:[Event]]="Bay Orderly")),"BO",IF(SUMPRODUCT((Table2[[Start Date]:[Start Date]]&lt;=R$5)*(Table2[[Return Date]:[Return Date]]&gt;=R$5)*(Table2[[Last Name]:[Last Name]]=$A82)*(Table2[[Event]:[Event]]="Training")),"TRN",IF(SUMPRODUCT((Table2[[Start Date]:[Start Date]]&lt;=R$5)*(Table2[[Return Date]:[Return Date]]&gt;=R$5)*(Table2[[Last Name]:[Last Name]]=$A82)*(Table2[[Event]:[Event]]="PME")),"PME",IF(SUMPRODUCT((Table2[[Start Date]:[Start Date]]&lt;=R$5)*(Table2[[Return Date]:[Return Date]]&gt;=R$5)*(Table2[[Last Name]:[Last Name]]=$A82)*(Table2[[Event]:[Event]]="Leave")),"LV","")))))))),0)</f>
        <v/>
      </c>
      <c r="S82" s="28" t="str">
        <f>IF($A82&lt;&gt;"",IF(SUMPRODUCT((Table2[[Start Date]:[Start Date]]&lt;=S$5)*(Table2[[Return Date]:[Return Date]]&gt;=S$5)*(Table2[[Last Name]:[Last Name]]=$A82)*(Table2[[Event]:[Event]]="Deployed")),"DPLY",IF(SUMPRODUCT((Table2[[Start Date]:[Start Date]]&lt;=S$5)*(Table2[[Return Date]:[Return Date]]&gt;=S$5)*(Table2[[Last Name]:[Last Name]]=$A82)*(Table2[[Event]:[Event]]="TDY")),"TDY",IF(SUMPRODUCT((Table2[[Start Date]:[Start Date]]&lt;=S$5)*(Table2[[Return Date]:[Return Date]]&gt;=S$5)*(Table2[[Last Name]:[Last Name]]=$A82)*(Table2[[Event]:[Event]]="Quarters")),"QTRS",IF(SUMPRODUCT((Table2[[Start Date]:[Start Date]]&lt;=S$5)*(Table2[[Return Date]:[Return Date]]&gt;=S$5)*(Table2[[Last Name]:[Last Name]]=$A82)*(Table2[[Event]:[Event]]="Appt")),"APPT",IF(SUMPRODUCT((Table2[[Start Date]:[Start Date]]&lt;=S$5)*(Table2[[Return Date]:[Return Date]]&gt;=S$5)*(Table2[[Last Name]:[Last Name]]=$A82)*(Table2[[Event]:[Event]]="Bay Orderly")),"BO",IF(SUMPRODUCT((Table2[[Start Date]:[Start Date]]&lt;=S$5)*(Table2[[Return Date]:[Return Date]]&gt;=S$5)*(Table2[[Last Name]:[Last Name]]=$A82)*(Table2[[Event]:[Event]]="Training")),"TRN",IF(SUMPRODUCT((Table2[[Start Date]:[Start Date]]&lt;=S$5)*(Table2[[Return Date]:[Return Date]]&gt;=S$5)*(Table2[[Last Name]:[Last Name]]=$A82)*(Table2[[Event]:[Event]]="PME")),"PME",IF(SUMPRODUCT((Table2[[Start Date]:[Start Date]]&lt;=S$5)*(Table2[[Return Date]:[Return Date]]&gt;=S$5)*(Table2[[Last Name]:[Last Name]]=$A82)*(Table2[[Event]:[Event]]="Leave")),"LV","")))))))),0)</f>
        <v/>
      </c>
      <c r="T82" s="28" t="str">
        <f>IF($A82&lt;&gt;"",IF(SUMPRODUCT((Table2[[Start Date]:[Start Date]]&lt;=T$5)*(Table2[[Return Date]:[Return Date]]&gt;=T$5)*(Table2[[Last Name]:[Last Name]]=$A82)*(Table2[[Event]:[Event]]="Deployed")),"DPLY",IF(SUMPRODUCT((Table2[[Start Date]:[Start Date]]&lt;=T$5)*(Table2[[Return Date]:[Return Date]]&gt;=T$5)*(Table2[[Last Name]:[Last Name]]=$A82)*(Table2[[Event]:[Event]]="TDY")),"TDY",IF(SUMPRODUCT((Table2[[Start Date]:[Start Date]]&lt;=T$5)*(Table2[[Return Date]:[Return Date]]&gt;=T$5)*(Table2[[Last Name]:[Last Name]]=$A82)*(Table2[[Event]:[Event]]="Quarters")),"QTRS",IF(SUMPRODUCT((Table2[[Start Date]:[Start Date]]&lt;=T$5)*(Table2[[Return Date]:[Return Date]]&gt;=T$5)*(Table2[[Last Name]:[Last Name]]=$A82)*(Table2[[Event]:[Event]]="Appt")),"APPT",IF(SUMPRODUCT((Table2[[Start Date]:[Start Date]]&lt;=T$5)*(Table2[[Return Date]:[Return Date]]&gt;=T$5)*(Table2[[Last Name]:[Last Name]]=$A82)*(Table2[[Event]:[Event]]="Bay Orderly")),"BO",IF(SUMPRODUCT((Table2[[Start Date]:[Start Date]]&lt;=T$5)*(Table2[[Return Date]:[Return Date]]&gt;=T$5)*(Table2[[Last Name]:[Last Name]]=$A82)*(Table2[[Event]:[Event]]="Training")),"TRN",IF(SUMPRODUCT((Table2[[Start Date]:[Start Date]]&lt;=T$5)*(Table2[[Return Date]:[Return Date]]&gt;=T$5)*(Table2[[Last Name]:[Last Name]]=$A82)*(Table2[[Event]:[Event]]="PME")),"PME",IF(SUMPRODUCT((Table2[[Start Date]:[Start Date]]&lt;=T$5)*(Table2[[Return Date]:[Return Date]]&gt;=T$5)*(Table2[[Last Name]:[Last Name]]=$A82)*(Table2[[Event]:[Event]]="Leave")),"LV","")))))))),0)</f>
        <v/>
      </c>
      <c r="U82" s="28" t="str">
        <f>IF($A82&lt;&gt;"",IF(SUMPRODUCT((Table2[[Start Date]:[Start Date]]&lt;=U$5)*(Table2[[Return Date]:[Return Date]]&gt;=U$5)*(Table2[[Last Name]:[Last Name]]=$A82)*(Table2[[Event]:[Event]]="Deployed")),"DPLY",IF(SUMPRODUCT((Table2[[Start Date]:[Start Date]]&lt;=U$5)*(Table2[[Return Date]:[Return Date]]&gt;=U$5)*(Table2[[Last Name]:[Last Name]]=$A82)*(Table2[[Event]:[Event]]="TDY")),"TDY",IF(SUMPRODUCT((Table2[[Start Date]:[Start Date]]&lt;=U$5)*(Table2[[Return Date]:[Return Date]]&gt;=U$5)*(Table2[[Last Name]:[Last Name]]=$A82)*(Table2[[Event]:[Event]]="Quarters")),"QTRS",IF(SUMPRODUCT((Table2[[Start Date]:[Start Date]]&lt;=U$5)*(Table2[[Return Date]:[Return Date]]&gt;=U$5)*(Table2[[Last Name]:[Last Name]]=$A82)*(Table2[[Event]:[Event]]="Appt")),"APPT",IF(SUMPRODUCT((Table2[[Start Date]:[Start Date]]&lt;=U$5)*(Table2[[Return Date]:[Return Date]]&gt;=U$5)*(Table2[[Last Name]:[Last Name]]=$A82)*(Table2[[Event]:[Event]]="Bay Orderly")),"BO",IF(SUMPRODUCT((Table2[[Start Date]:[Start Date]]&lt;=U$5)*(Table2[[Return Date]:[Return Date]]&gt;=U$5)*(Table2[[Last Name]:[Last Name]]=$A82)*(Table2[[Event]:[Event]]="Training")),"TRN",IF(SUMPRODUCT((Table2[[Start Date]:[Start Date]]&lt;=U$5)*(Table2[[Return Date]:[Return Date]]&gt;=U$5)*(Table2[[Last Name]:[Last Name]]=$A82)*(Table2[[Event]:[Event]]="PME")),"PME",IF(SUMPRODUCT((Table2[[Start Date]:[Start Date]]&lt;=U$5)*(Table2[[Return Date]:[Return Date]]&gt;=U$5)*(Table2[[Last Name]:[Last Name]]=$A82)*(Table2[[Event]:[Event]]="Leave")),"LV","")))))))),0)</f>
        <v/>
      </c>
      <c r="V82" s="28" t="str">
        <f>IF($A82&lt;&gt;"",IF(SUMPRODUCT((Table2[[Start Date]:[Start Date]]&lt;=V$5)*(Table2[[Return Date]:[Return Date]]&gt;=V$5)*(Table2[[Last Name]:[Last Name]]=$A82)*(Table2[[Event]:[Event]]="Deployed")),"DPLY",IF(SUMPRODUCT((Table2[[Start Date]:[Start Date]]&lt;=V$5)*(Table2[[Return Date]:[Return Date]]&gt;=V$5)*(Table2[[Last Name]:[Last Name]]=$A82)*(Table2[[Event]:[Event]]="TDY")),"TDY",IF(SUMPRODUCT((Table2[[Start Date]:[Start Date]]&lt;=V$5)*(Table2[[Return Date]:[Return Date]]&gt;=V$5)*(Table2[[Last Name]:[Last Name]]=$A82)*(Table2[[Event]:[Event]]="Quarters")),"QTRS",IF(SUMPRODUCT((Table2[[Start Date]:[Start Date]]&lt;=V$5)*(Table2[[Return Date]:[Return Date]]&gt;=V$5)*(Table2[[Last Name]:[Last Name]]=$A82)*(Table2[[Event]:[Event]]="Appt")),"APPT",IF(SUMPRODUCT((Table2[[Start Date]:[Start Date]]&lt;=V$5)*(Table2[[Return Date]:[Return Date]]&gt;=V$5)*(Table2[[Last Name]:[Last Name]]=$A82)*(Table2[[Event]:[Event]]="Bay Orderly")),"BO",IF(SUMPRODUCT((Table2[[Start Date]:[Start Date]]&lt;=V$5)*(Table2[[Return Date]:[Return Date]]&gt;=V$5)*(Table2[[Last Name]:[Last Name]]=$A82)*(Table2[[Event]:[Event]]="Training")),"TRN",IF(SUMPRODUCT((Table2[[Start Date]:[Start Date]]&lt;=V$5)*(Table2[[Return Date]:[Return Date]]&gt;=V$5)*(Table2[[Last Name]:[Last Name]]=$A82)*(Table2[[Event]:[Event]]="PME")),"PME",IF(SUMPRODUCT((Table2[[Start Date]:[Start Date]]&lt;=V$5)*(Table2[[Return Date]:[Return Date]]&gt;=V$5)*(Table2[[Last Name]:[Last Name]]=$A82)*(Table2[[Event]:[Event]]="Leave")),"LV","")))))))),0)</f>
        <v/>
      </c>
      <c r="W82" s="28" t="str">
        <f>IF($A82&lt;&gt;"",IF(SUMPRODUCT((Table2[[Start Date]:[Start Date]]&lt;=W$5)*(Table2[[Return Date]:[Return Date]]&gt;=W$5)*(Table2[[Last Name]:[Last Name]]=$A82)*(Table2[[Event]:[Event]]="Deployed")),"DPLY",IF(SUMPRODUCT((Table2[[Start Date]:[Start Date]]&lt;=W$5)*(Table2[[Return Date]:[Return Date]]&gt;=W$5)*(Table2[[Last Name]:[Last Name]]=$A82)*(Table2[[Event]:[Event]]="TDY")),"TDY",IF(SUMPRODUCT((Table2[[Start Date]:[Start Date]]&lt;=W$5)*(Table2[[Return Date]:[Return Date]]&gt;=W$5)*(Table2[[Last Name]:[Last Name]]=$A82)*(Table2[[Event]:[Event]]="Quarters")),"QTRS",IF(SUMPRODUCT((Table2[[Start Date]:[Start Date]]&lt;=W$5)*(Table2[[Return Date]:[Return Date]]&gt;=W$5)*(Table2[[Last Name]:[Last Name]]=$A82)*(Table2[[Event]:[Event]]="Appt")),"APPT",IF(SUMPRODUCT((Table2[[Start Date]:[Start Date]]&lt;=W$5)*(Table2[[Return Date]:[Return Date]]&gt;=W$5)*(Table2[[Last Name]:[Last Name]]=$A82)*(Table2[[Event]:[Event]]="Bay Orderly")),"BO",IF(SUMPRODUCT((Table2[[Start Date]:[Start Date]]&lt;=W$5)*(Table2[[Return Date]:[Return Date]]&gt;=W$5)*(Table2[[Last Name]:[Last Name]]=$A82)*(Table2[[Event]:[Event]]="Training")),"TRN",IF(SUMPRODUCT((Table2[[Start Date]:[Start Date]]&lt;=W$5)*(Table2[[Return Date]:[Return Date]]&gt;=W$5)*(Table2[[Last Name]:[Last Name]]=$A82)*(Table2[[Event]:[Event]]="PME")),"PME",IF(SUMPRODUCT((Table2[[Start Date]:[Start Date]]&lt;=W$5)*(Table2[[Return Date]:[Return Date]]&gt;=W$5)*(Table2[[Last Name]:[Last Name]]=$A82)*(Table2[[Event]:[Event]]="Leave")),"LV","")))))))),0)</f>
        <v/>
      </c>
      <c r="X82" s="28" t="str">
        <f>IF($A82&lt;&gt;"",IF(SUMPRODUCT((Table2[[Start Date]:[Start Date]]&lt;=X$5)*(Table2[[Return Date]:[Return Date]]&gt;=X$5)*(Table2[[Last Name]:[Last Name]]=$A82)*(Table2[[Event]:[Event]]="Deployed")),"DPLY",IF(SUMPRODUCT((Table2[[Start Date]:[Start Date]]&lt;=X$5)*(Table2[[Return Date]:[Return Date]]&gt;=X$5)*(Table2[[Last Name]:[Last Name]]=$A82)*(Table2[[Event]:[Event]]="TDY")),"TDY",IF(SUMPRODUCT((Table2[[Start Date]:[Start Date]]&lt;=X$5)*(Table2[[Return Date]:[Return Date]]&gt;=X$5)*(Table2[[Last Name]:[Last Name]]=$A82)*(Table2[[Event]:[Event]]="Quarters")),"QTRS",IF(SUMPRODUCT((Table2[[Start Date]:[Start Date]]&lt;=X$5)*(Table2[[Return Date]:[Return Date]]&gt;=X$5)*(Table2[[Last Name]:[Last Name]]=$A82)*(Table2[[Event]:[Event]]="Appt")),"APPT",IF(SUMPRODUCT((Table2[[Start Date]:[Start Date]]&lt;=X$5)*(Table2[[Return Date]:[Return Date]]&gt;=X$5)*(Table2[[Last Name]:[Last Name]]=$A82)*(Table2[[Event]:[Event]]="Bay Orderly")),"BO",IF(SUMPRODUCT((Table2[[Start Date]:[Start Date]]&lt;=X$5)*(Table2[[Return Date]:[Return Date]]&gt;=X$5)*(Table2[[Last Name]:[Last Name]]=$A82)*(Table2[[Event]:[Event]]="Training")),"TRN",IF(SUMPRODUCT((Table2[[Start Date]:[Start Date]]&lt;=X$5)*(Table2[[Return Date]:[Return Date]]&gt;=X$5)*(Table2[[Last Name]:[Last Name]]=$A82)*(Table2[[Event]:[Event]]="PME")),"PME",IF(SUMPRODUCT((Table2[[Start Date]:[Start Date]]&lt;=X$5)*(Table2[[Return Date]:[Return Date]]&gt;=X$5)*(Table2[[Last Name]:[Last Name]]=$A82)*(Table2[[Event]:[Event]]="Leave")),"LV","")))))))),0)</f>
        <v/>
      </c>
      <c r="Y82" s="28" t="str">
        <f>IF($A82&lt;&gt;"",IF(SUMPRODUCT((Table2[[Start Date]:[Start Date]]&lt;=Y$5)*(Table2[[Return Date]:[Return Date]]&gt;=Y$5)*(Table2[[Last Name]:[Last Name]]=$A82)*(Table2[[Event]:[Event]]="Deployed")),"DPLY",IF(SUMPRODUCT((Table2[[Start Date]:[Start Date]]&lt;=Y$5)*(Table2[[Return Date]:[Return Date]]&gt;=Y$5)*(Table2[[Last Name]:[Last Name]]=$A82)*(Table2[[Event]:[Event]]="TDY")),"TDY",IF(SUMPRODUCT((Table2[[Start Date]:[Start Date]]&lt;=Y$5)*(Table2[[Return Date]:[Return Date]]&gt;=Y$5)*(Table2[[Last Name]:[Last Name]]=$A82)*(Table2[[Event]:[Event]]="Quarters")),"QTRS",IF(SUMPRODUCT((Table2[[Start Date]:[Start Date]]&lt;=Y$5)*(Table2[[Return Date]:[Return Date]]&gt;=Y$5)*(Table2[[Last Name]:[Last Name]]=$A82)*(Table2[[Event]:[Event]]="Appt")),"APPT",IF(SUMPRODUCT((Table2[[Start Date]:[Start Date]]&lt;=Y$5)*(Table2[[Return Date]:[Return Date]]&gt;=Y$5)*(Table2[[Last Name]:[Last Name]]=$A82)*(Table2[[Event]:[Event]]="Bay Orderly")),"BO",IF(SUMPRODUCT((Table2[[Start Date]:[Start Date]]&lt;=Y$5)*(Table2[[Return Date]:[Return Date]]&gt;=Y$5)*(Table2[[Last Name]:[Last Name]]=$A82)*(Table2[[Event]:[Event]]="Training")),"TRN",IF(SUMPRODUCT((Table2[[Start Date]:[Start Date]]&lt;=Y$5)*(Table2[[Return Date]:[Return Date]]&gt;=Y$5)*(Table2[[Last Name]:[Last Name]]=$A82)*(Table2[[Event]:[Event]]="PME")),"PME",IF(SUMPRODUCT((Table2[[Start Date]:[Start Date]]&lt;=Y$5)*(Table2[[Return Date]:[Return Date]]&gt;=Y$5)*(Table2[[Last Name]:[Last Name]]=$A82)*(Table2[[Event]:[Event]]="Leave")),"LV","")))))))),0)</f>
        <v/>
      </c>
      <c r="Z82" s="28" t="str">
        <f>IF($A82&lt;&gt;"",IF(SUMPRODUCT((Table2[[Start Date]:[Start Date]]&lt;=Z$5)*(Table2[[Return Date]:[Return Date]]&gt;=Z$5)*(Table2[[Last Name]:[Last Name]]=$A82)*(Table2[[Event]:[Event]]="Deployed")),"DPLY",IF(SUMPRODUCT((Table2[[Start Date]:[Start Date]]&lt;=Z$5)*(Table2[[Return Date]:[Return Date]]&gt;=Z$5)*(Table2[[Last Name]:[Last Name]]=$A82)*(Table2[[Event]:[Event]]="TDY")),"TDY",IF(SUMPRODUCT((Table2[[Start Date]:[Start Date]]&lt;=Z$5)*(Table2[[Return Date]:[Return Date]]&gt;=Z$5)*(Table2[[Last Name]:[Last Name]]=$A82)*(Table2[[Event]:[Event]]="Quarters")),"QTRS",IF(SUMPRODUCT((Table2[[Start Date]:[Start Date]]&lt;=Z$5)*(Table2[[Return Date]:[Return Date]]&gt;=Z$5)*(Table2[[Last Name]:[Last Name]]=$A82)*(Table2[[Event]:[Event]]="Appt")),"APPT",IF(SUMPRODUCT((Table2[[Start Date]:[Start Date]]&lt;=Z$5)*(Table2[[Return Date]:[Return Date]]&gt;=Z$5)*(Table2[[Last Name]:[Last Name]]=$A82)*(Table2[[Event]:[Event]]="Bay Orderly")),"BO",IF(SUMPRODUCT((Table2[[Start Date]:[Start Date]]&lt;=Z$5)*(Table2[[Return Date]:[Return Date]]&gt;=Z$5)*(Table2[[Last Name]:[Last Name]]=$A82)*(Table2[[Event]:[Event]]="Training")),"TRN",IF(SUMPRODUCT((Table2[[Start Date]:[Start Date]]&lt;=Z$5)*(Table2[[Return Date]:[Return Date]]&gt;=Z$5)*(Table2[[Last Name]:[Last Name]]=$A82)*(Table2[[Event]:[Event]]="PME")),"PME",IF(SUMPRODUCT((Table2[[Start Date]:[Start Date]]&lt;=Z$5)*(Table2[[Return Date]:[Return Date]]&gt;=Z$5)*(Table2[[Last Name]:[Last Name]]=$A82)*(Table2[[Event]:[Event]]="Leave")),"LV","")))))))),0)</f>
        <v/>
      </c>
      <c r="AA82" s="28" t="str">
        <f>IF($A82&lt;&gt;"",IF(SUMPRODUCT((Table2[[Start Date]:[Start Date]]&lt;=AA$5)*(Table2[[Return Date]:[Return Date]]&gt;=AA$5)*(Table2[[Last Name]:[Last Name]]=$A82)*(Table2[[Event]:[Event]]="Deployed")),"DPLY",IF(SUMPRODUCT((Table2[[Start Date]:[Start Date]]&lt;=AA$5)*(Table2[[Return Date]:[Return Date]]&gt;=AA$5)*(Table2[[Last Name]:[Last Name]]=$A82)*(Table2[[Event]:[Event]]="TDY")),"TDY",IF(SUMPRODUCT((Table2[[Start Date]:[Start Date]]&lt;=AA$5)*(Table2[[Return Date]:[Return Date]]&gt;=AA$5)*(Table2[[Last Name]:[Last Name]]=$A82)*(Table2[[Event]:[Event]]="Quarters")),"QTRS",IF(SUMPRODUCT((Table2[[Start Date]:[Start Date]]&lt;=AA$5)*(Table2[[Return Date]:[Return Date]]&gt;=AA$5)*(Table2[[Last Name]:[Last Name]]=$A82)*(Table2[[Event]:[Event]]="Appt")),"APPT",IF(SUMPRODUCT((Table2[[Start Date]:[Start Date]]&lt;=AA$5)*(Table2[[Return Date]:[Return Date]]&gt;=AA$5)*(Table2[[Last Name]:[Last Name]]=$A82)*(Table2[[Event]:[Event]]="Bay Orderly")),"BO",IF(SUMPRODUCT((Table2[[Start Date]:[Start Date]]&lt;=AA$5)*(Table2[[Return Date]:[Return Date]]&gt;=AA$5)*(Table2[[Last Name]:[Last Name]]=$A82)*(Table2[[Event]:[Event]]="Training")),"TRN",IF(SUMPRODUCT((Table2[[Start Date]:[Start Date]]&lt;=AA$5)*(Table2[[Return Date]:[Return Date]]&gt;=AA$5)*(Table2[[Last Name]:[Last Name]]=$A82)*(Table2[[Event]:[Event]]="PME")),"PME",IF(SUMPRODUCT((Table2[[Start Date]:[Start Date]]&lt;=AA$5)*(Table2[[Return Date]:[Return Date]]&gt;=AA$5)*(Table2[[Last Name]:[Last Name]]=$A82)*(Table2[[Event]:[Event]]="Leave")),"LV","")))))))),0)</f>
        <v/>
      </c>
      <c r="AB82" s="28" t="str">
        <f>IF($A82&lt;&gt;"",IF(SUMPRODUCT((Table2[[Start Date]:[Start Date]]&lt;=AB$5)*(Table2[[Return Date]:[Return Date]]&gt;=AB$5)*(Table2[[Last Name]:[Last Name]]=$A82)*(Table2[[Event]:[Event]]="Deployed")),"DPLY",IF(SUMPRODUCT((Table2[[Start Date]:[Start Date]]&lt;=AB$5)*(Table2[[Return Date]:[Return Date]]&gt;=AB$5)*(Table2[[Last Name]:[Last Name]]=$A82)*(Table2[[Event]:[Event]]="TDY")),"TDY",IF(SUMPRODUCT((Table2[[Start Date]:[Start Date]]&lt;=AB$5)*(Table2[[Return Date]:[Return Date]]&gt;=AB$5)*(Table2[[Last Name]:[Last Name]]=$A82)*(Table2[[Event]:[Event]]="Quarters")),"QTRS",IF(SUMPRODUCT((Table2[[Start Date]:[Start Date]]&lt;=AB$5)*(Table2[[Return Date]:[Return Date]]&gt;=AB$5)*(Table2[[Last Name]:[Last Name]]=$A82)*(Table2[[Event]:[Event]]="Appt")),"APPT",IF(SUMPRODUCT((Table2[[Start Date]:[Start Date]]&lt;=AB$5)*(Table2[[Return Date]:[Return Date]]&gt;=AB$5)*(Table2[[Last Name]:[Last Name]]=$A82)*(Table2[[Event]:[Event]]="Bay Orderly")),"BO",IF(SUMPRODUCT((Table2[[Start Date]:[Start Date]]&lt;=AB$5)*(Table2[[Return Date]:[Return Date]]&gt;=AB$5)*(Table2[[Last Name]:[Last Name]]=$A82)*(Table2[[Event]:[Event]]="Training")),"TRN",IF(SUMPRODUCT((Table2[[Start Date]:[Start Date]]&lt;=AB$5)*(Table2[[Return Date]:[Return Date]]&gt;=AB$5)*(Table2[[Last Name]:[Last Name]]=$A82)*(Table2[[Event]:[Event]]="PME")),"PME",IF(SUMPRODUCT((Table2[[Start Date]:[Start Date]]&lt;=AB$5)*(Table2[[Return Date]:[Return Date]]&gt;=AB$5)*(Table2[[Last Name]:[Last Name]]=$A82)*(Table2[[Event]:[Event]]="Leave")),"LV","")))))))),0)</f>
        <v/>
      </c>
      <c r="AC82" s="28" t="str">
        <f>IF($A82&lt;&gt;"",IF(SUMPRODUCT((Table2[[Start Date]:[Start Date]]&lt;=AC$5)*(Table2[[Return Date]:[Return Date]]&gt;=AC$5)*(Table2[[Last Name]:[Last Name]]=$A82)*(Table2[[Event]:[Event]]="Deployed")),"DPLY",IF(SUMPRODUCT((Table2[[Start Date]:[Start Date]]&lt;=AC$5)*(Table2[[Return Date]:[Return Date]]&gt;=AC$5)*(Table2[[Last Name]:[Last Name]]=$A82)*(Table2[[Event]:[Event]]="TDY")),"TDY",IF(SUMPRODUCT((Table2[[Start Date]:[Start Date]]&lt;=AC$5)*(Table2[[Return Date]:[Return Date]]&gt;=AC$5)*(Table2[[Last Name]:[Last Name]]=$A82)*(Table2[[Event]:[Event]]="Quarters")),"QTRS",IF(SUMPRODUCT((Table2[[Start Date]:[Start Date]]&lt;=AC$5)*(Table2[[Return Date]:[Return Date]]&gt;=AC$5)*(Table2[[Last Name]:[Last Name]]=$A82)*(Table2[[Event]:[Event]]="Appt")),"APPT",IF(SUMPRODUCT((Table2[[Start Date]:[Start Date]]&lt;=AC$5)*(Table2[[Return Date]:[Return Date]]&gt;=AC$5)*(Table2[[Last Name]:[Last Name]]=$A82)*(Table2[[Event]:[Event]]="Bay Orderly")),"BO",IF(SUMPRODUCT((Table2[[Start Date]:[Start Date]]&lt;=AC$5)*(Table2[[Return Date]:[Return Date]]&gt;=AC$5)*(Table2[[Last Name]:[Last Name]]=$A82)*(Table2[[Event]:[Event]]="Training")),"TRN",IF(SUMPRODUCT((Table2[[Start Date]:[Start Date]]&lt;=AC$5)*(Table2[[Return Date]:[Return Date]]&gt;=AC$5)*(Table2[[Last Name]:[Last Name]]=$A82)*(Table2[[Event]:[Event]]="PME")),"PME",IF(SUMPRODUCT((Table2[[Start Date]:[Start Date]]&lt;=AC$5)*(Table2[[Return Date]:[Return Date]]&gt;=AC$5)*(Table2[[Last Name]:[Last Name]]=$A82)*(Table2[[Event]:[Event]]="Leave")),"LV","")))))))),0)</f>
        <v/>
      </c>
      <c r="AD82" s="28" t="str">
        <f>IF($A82&lt;&gt;"",IF(SUMPRODUCT((Table2[[Start Date]:[Start Date]]&lt;=AD$5)*(Table2[[Return Date]:[Return Date]]&gt;=AD$5)*(Table2[[Last Name]:[Last Name]]=$A82)*(Table2[[Event]:[Event]]="Deployed")),"DPLY",IF(SUMPRODUCT((Table2[[Start Date]:[Start Date]]&lt;=AD$5)*(Table2[[Return Date]:[Return Date]]&gt;=AD$5)*(Table2[[Last Name]:[Last Name]]=$A82)*(Table2[[Event]:[Event]]="TDY")),"TDY",IF(SUMPRODUCT((Table2[[Start Date]:[Start Date]]&lt;=AD$5)*(Table2[[Return Date]:[Return Date]]&gt;=AD$5)*(Table2[[Last Name]:[Last Name]]=$A82)*(Table2[[Event]:[Event]]="Quarters")),"QTRS",IF(SUMPRODUCT((Table2[[Start Date]:[Start Date]]&lt;=AD$5)*(Table2[[Return Date]:[Return Date]]&gt;=AD$5)*(Table2[[Last Name]:[Last Name]]=$A82)*(Table2[[Event]:[Event]]="Appt")),"APPT",IF(SUMPRODUCT((Table2[[Start Date]:[Start Date]]&lt;=AD$5)*(Table2[[Return Date]:[Return Date]]&gt;=AD$5)*(Table2[[Last Name]:[Last Name]]=$A82)*(Table2[[Event]:[Event]]="Bay Orderly")),"BO",IF(SUMPRODUCT((Table2[[Start Date]:[Start Date]]&lt;=AD$5)*(Table2[[Return Date]:[Return Date]]&gt;=AD$5)*(Table2[[Last Name]:[Last Name]]=$A82)*(Table2[[Event]:[Event]]="Training")),"TRN",IF(SUMPRODUCT((Table2[[Start Date]:[Start Date]]&lt;=AD$5)*(Table2[[Return Date]:[Return Date]]&gt;=AD$5)*(Table2[[Last Name]:[Last Name]]=$A82)*(Table2[[Event]:[Event]]="PME")),"PME",IF(SUMPRODUCT((Table2[[Start Date]:[Start Date]]&lt;=AD$5)*(Table2[[Return Date]:[Return Date]]&gt;=AD$5)*(Table2[[Last Name]:[Last Name]]=$A82)*(Table2[[Event]:[Event]]="Leave")),"LV","")))))))),0)</f>
        <v/>
      </c>
      <c r="AE82" s="28" t="str">
        <f>IF($A82&lt;&gt;"",IF(SUMPRODUCT((Table2[[Start Date]:[Start Date]]&lt;=AE$5)*(Table2[[Return Date]:[Return Date]]&gt;=AE$5)*(Table2[[Last Name]:[Last Name]]=$A82)*(Table2[[Event]:[Event]]="Deployed")),"DPLY",IF(SUMPRODUCT((Table2[[Start Date]:[Start Date]]&lt;=AE$5)*(Table2[[Return Date]:[Return Date]]&gt;=AE$5)*(Table2[[Last Name]:[Last Name]]=$A82)*(Table2[[Event]:[Event]]="TDY")),"TDY",IF(SUMPRODUCT((Table2[[Start Date]:[Start Date]]&lt;=AE$5)*(Table2[[Return Date]:[Return Date]]&gt;=AE$5)*(Table2[[Last Name]:[Last Name]]=$A82)*(Table2[[Event]:[Event]]="Quarters")),"QTRS",IF(SUMPRODUCT((Table2[[Start Date]:[Start Date]]&lt;=AE$5)*(Table2[[Return Date]:[Return Date]]&gt;=AE$5)*(Table2[[Last Name]:[Last Name]]=$A82)*(Table2[[Event]:[Event]]="Appt")),"APPT",IF(SUMPRODUCT((Table2[[Start Date]:[Start Date]]&lt;=AE$5)*(Table2[[Return Date]:[Return Date]]&gt;=AE$5)*(Table2[[Last Name]:[Last Name]]=$A82)*(Table2[[Event]:[Event]]="Bay Orderly")),"BO",IF(SUMPRODUCT((Table2[[Start Date]:[Start Date]]&lt;=AE$5)*(Table2[[Return Date]:[Return Date]]&gt;=AE$5)*(Table2[[Last Name]:[Last Name]]=$A82)*(Table2[[Event]:[Event]]="Training")),"TRN",IF(SUMPRODUCT((Table2[[Start Date]:[Start Date]]&lt;=AE$5)*(Table2[[Return Date]:[Return Date]]&gt;=AE$5)*(Table2[[Last Name]:[Last Name]]=$A82)*(Table2[[Event]:[Event]]="PME")),"PME",IF(SUMPRODUCT((Table2[[Start Date]:[Start Date]]&lt;=AE$5)*(Table2[[Return Date]:[Return Date]]&gt;=AE$5)*(Table2[[Last Name]:[Last Name]]=$A82)*(Table2[[Event]:[Event]]="Leave")),"LV","")))))))),0)</f>
        <v/>
      </c>
      <c r="AF82" s="28" t="str">
        <f>IF($A82&lt;&gt;"",IF(SUMPRODUCT((Table2[[Start Date]:[Start Date]]&lt;=AF$5)*(Table2[[Return Date]:[Return Date]]&gt;=AF$5)*(Table2[[Last Name]:[Last Name]]=$A82)*(Table2[[Event]:[Event]]="Deployed")),"DPLY",IF(SUMPRODUCT((Table2[[Start Date]:[Start Date]]&lt;=AF$5)*(Table2[[Return Date]:[Return Date]]&gt;=AF$5)*(Table2[[Last Name]:[Last Name]]=$A82)*(Table2[[Event]:[Event]]="TDY")),"TDY",IF(SUMPRODUCT((Table2[[Start Date]:[Start Date]]&lt;=AF$5)*(Table2[[Return Date]:[Return Date]]&gt;=AF$5)*(Table2[[Last Name]:[Last Name]]=$A82)*(Table2[[Event]:[Event]]="Quarters")),"QTRS",IF(SUMPRODUCT((Table2[[Start Date]:[Start Date]]&lt;=AF$5)*(Table2[[Return Date]:[Return Date]]&gt;=AF$5)*(Table2[[Last Name]:[Last Name]]=$A82)*(Table2[[Event]:[Event]]="Appt")),"APPT",IF(SUMPRODUCT((Table2[[Start Date]:[Start Date]]&lt;=AF$5)*(Table2[[Return Date]:[Return Date]]&gt;=AF$5)*(Table2[[Last Name]:[Last Name]]=$A82)*(Table2[[Event]:[Event]]="Bay Orderly")),"BO",IF(SUMPRODUCT((Table2[[Start Date]:[Start Date]]&lt;=AF$5)*(Table2[[Return Date]:[Return Date]]&gt;=AF$5)*(Table2[[Last Name]:[Last Name]]=$A82)*(Table2[[Event]:[Event]]="Training")),"TRN",IF(SUMPRODUCT((Table2[[Start Date]:[Start Date]]&lt;=AF$5)*(Table2[[Return Date]:[Return Date]]&gt;=AF$5)*(Table2[[Last Name]:[Last Name]]=$A82)*(Table2[[Event]:[Event]]="PME")),"PME",IF(SUMPRODUCT((Table2[[Start Date]:[Start Date]]&lt;=AF$5)*(Table2[[Return Date]:[Return Date]]&gt;=AF$5)*(Table2[[Last Name]:[Last Name]]=$A82)*(Table2[[Event]:[Event]]="Leave")),"LV","")))))))),0)</f>
        <v/>
      </c>
      <c r="AG82" s="28" t="str">
        <f>IF($A82&lt;&gt;"",IF(SUMPRODUCT((Table2[[Start Date]:[Start Date]]&lt;=AG$5)*(Table2[[Return Date]:[Return Date]]&gt;=AG$5)*(Table2[[Last Name]:[Last Name]]=$A82)*(Table2[[Event]:[Event]]="Deployed")),"DPLY",IF(SUMPRODUCT((Table2[[Start Date]:[Start Date]]&lt;=AG$5)*(Table2[[Return Date]:[Return Date]]&gt;=AG$5)*(Table2[[Last Name]:[Last Name]]=$A82)*(Table2[[Event]:[Event]]="TDY")),"TDY",IF(SUMPRODUCT((Table2[[Start Date]:[Start Date]]&lt;=AG$5)*(Table2[[Return Date]:[Return Date]]&gt;=AG$5)*(Table2[[Last Name]:[Last Name]]=$A82)*(Table2[[Event]:[Event]]="Quarters")),"QTRS",IF(SUMPRODUCT((Table2[[Start Date]:[Start Date]]&lt;=AG$5)*(Table2[[Return Date]:[Return Date]]&gt;=AG$5)*(Table2[[Last Name]:[Last Name]]=$A82)*(Table2[[Event]:[Event]]="Appt")),"APPT",IF(SUMPRODUCT((Table2[[Start Date]:[Start Date]]&lt;=AG$5)*(Table2[[Return Date]:[Return Date]]&gt;=AG$5)*(Table2[[Last Name]:[Last Name]]=$A82)*(Table2[[Event]:[Event]]="Bay Orderly")),"BO",IF(SUMPRODUCT((Table2[[Start Date]:[Start Date]]&lt;=AG$5)*(Table2[[Return Date]:[Return Date]]&gt;=AG$5)*(Table2[[Last Name]:[Last Name]]=$A82)*(Table2[[Event]:[Event]]="Training")),"TRN",IF(SUMPRODUCT((Table2[[Start Date]:[Start Date]]&lt;=AG$5)*(Table2[[Return Date]:[Return Date]]&gt;=AG$5)*(Table2[[Last Name]:[Last Name]]=$A82)*(Table2[[Event]:[Event]]="PME")),"PME",IF(SUMPRODUCT((Table2[[Start Date]:[Start Date]]&lt;=AG$5)*(Table2[[Return Date]:[Return Date]]&gt;=AG$5)*(Table2[[Last Name]:[Last Name]]=$A82)*(Table2[[Event]:[Event]]="Leave")),"LV","")))))))),0)</f>
        <v/>
      </c>
      <c r="AH82" s="28" t="str">
        <f>IF($A82&lt;&gt;"",IF(SUMPRODUCT((Table2[[Start Date]:[Start Date]]&lt;=AH$5)*(Table2[[Return Date]:[Return Date]]&gt;=AH$5)*(Table2[[Last Name]:[Last Name]]=$A82)*(Table2[[Event]:[Event]]="Deployed")),"DPLY",IF(SUMPRODUCT((Table2[[Start Date]:[Start Date]]&lt;=AH$5)*(Table2[[Return Date]:[Return Date]]&gt;=AH$5)*(Table2[[Last Name]:[Last Name]]=$A82)*(Table2[[Event]:[Event]]="TDY")),"TDY",IF(SUMPRODUCT((Table2[[Start Date]:[Start Date]]&lt;=AH$5)*(Table2[[Return Date]:[Return Date]]&gt;=AH$5)*(Table2[[Last Name]:[Last Name]]=$A82)*(Table2[[Event]:[Event]]="Quarters")),"QTRS",IF(SUMPRODUCT((Table2[[Start Date]:[Start Date]]&lt;=AH$5)*(Table2[[Return Date]:[Return Date]]&gt;=AH$5)*(Table2[[Last Name]:[Last Name]]=$A82)*(Table2[[Event]:[Event]]="Appt")),"APPT",IF(SUMPRODUCT((Table2[[Start Date]:[Start Date]]&lt;=AH$5)*(Table2[[Return Date]:[Return Date]]&gt;=AH$5)*(Table2[[Last Name]:[Last Name]]=$A82)*(Table2[[Event]:[Event]]="Bay Orderly")),"BO",IF(SUMPRODUCT((Table2[[Start Date]:[Start Date]]&lt;=AH$5)*(Table2[[Return Date]:[Return Date]]&gt;=AH$5)*(Table2[[Last Name]:[Last Name]]=$A82)*(Table2[[Event]:[Event]]="Training")),"TRN",IF(SUMPRODUCT((Table2[[Start Date]:[Start Date]]&lt;=AH$5)*(Table2[[Return Date]:[Return Date]]&gt;=AH$5)*(Table2[[Last Name]:[Last Name]]=$A82)*(Table2[[Event]:[Event]]="PME")),"PME",IF(SUMPRODUCT((Table2[[Start Date]:[Start Date]]&lt;=AH$5)*(Table2[[Return Date]:[Return Date]]&gt;=AH$5)*(Table2[[Last Name]:[Last Name]]=$A82)*(Table2[[Event]:[Event]]="Leave")),"LV","")))))))),0)</f>
        <v/>
      </c>
      <c r="AI82" s="61" t="str">
        <f>IF($A82&lt;&gt;"",IF(SUMPRODUCT((Table2[[Start Date]:[Start Date]]&lt;=AI$5)*(Table2[[Return Date]:[Return Date]]&gt;=AI$5)*(Table2[[Last Name]:[Last Name]]=$A82)*(Table2[[Event]:[Event]]="Deployed")),"DPLY",IF(SUMPRODUCT((Table2[[Start Date]:[Start Date]]&lt;=AI$5)*(Table2[[Return Date]:[Return Date]]&gt;=AI$5)*(Table2[[Last Name]:[Last Name]]=$A82)*(Table2[[Event]:[Event]]="TDY")),"TDY",IF(SUMPRODUCT((Table2[[Start Date]:[Start Date]]&lt;=AI$5)*(Table2[[Return Date]:[Return Date]]&gt;=AI$5)*(Table2[[Last Name]:[Last Name]]=$A82)*(Table2[[Event]:[Event]]="Quarters")),"QTRS",IF(SUMPRODUCT((Table2[[Start Date]:[Start Date]]&lt;=AI$5)*(Table2[[Return Date]:[Return Date]]&gt;=AI$5)*(Table2[[Last Name]:[Last Name]]=$A82)*(Table2[[Event]:[Event]]="Appt")),"APPT",IF(SUMPRODUCT((Table2[[Start Date]:[Start Date]]&lt;=AI$5)*(Table2[[Return Date]:[Return Date]]&gt;=AI$5)*(Table2[[Last Name]:[Last Name]]=$A82)*(Table2[[Event]:[Event]]="Bay Orderly")),"BO",IF(SUMPRODUCT((Table2[[Start Date]:[Start Date]]&lt;=AI$5)*(Table2[[Return Date]:[Return Date]]&gt;=AI$5)*(Table2[[Last Name]:[Last Name]]=$A82)*(Table2[[Event]:[Event]]="Training")),"TRN",IF(SUMPRODUCT((Table2[[Start Date]:[Start Date]]&lt;=AI$5)*(Table2[[Return Date]:[Return Date]]&gt;=AI$5)*(Table2[[Last Name]:[Last Name]]=$A82)*(Table2[[Event]:[Event]]="PME")),"PME",IF(SUMPRODUCT((Table2[[Start Date]:[Start Date]]&lt;=AI$5)*(Table2[[Return Date]:[Return Date]]&gt;=AI$5)*(Table2[[Last Name]:[Last Name]]=$A82)*(Table2[[Event]:[Event]]="Leave")),"LV","")))))))),0)</f>
        <v/>
      </c>
    </row>
    <row r="83" spans="1:35" x14ac:dyDescent="0.25">
      <c r="A83" s="78"/>
      <c r="B83" s="75" t="str">
        <f>IFERROR(INDEX(Table3[Rank],MATCH('Flight Schedule'!A83,Names,0)),"")</f>
        <v/>
      </c>
      <c r="C83" s="76" t="str">
        <f>_xlfn.IFNA(INDEX(Table3[Skill Level],MATCH($A83,Table3[Last Name],0)),"")</f>
        <v/>
      </c>
      <c r="D83" s="77" t="str">
        <f>_xlfn.IFNA(INDEX(Table3[Deros],MATCH('Flight Schedule'!$A83,Table3[Last Name],0)),"")</f>
        <v/>
      </c>
      <c r="E83" s="28">
        <f>IF($A83&lt;&gt;"",IF(SUMPRODUCT((Table2[[Start Date]:[Start Date]]&lt;=E$5)*(Table2[[Return Date]:[Return Date]]&gt;=E$5)*(Table2[[Last Name]:[Last Name]]=$A83)*(Table2[[Event]:[Event]]="Deployed")),"DPLY",IF(SUMPRODUCT((Table2[[Start Date]:[Start Date]]&lt;=E$5)*(Table2[[Return Date]:[Return Date]]&gt;=E$5)*(Table2[[Last Name]:[Last Name]]=$A83)*(Table2[[Event]:[Event]]="TDY")),"TDY",IF(SUMPRODUCT((Table2[[Start Date]:[Start Date]]&lt;=E$5)*(Table2[[Return Date]:[Return Date]]&gt;=E$5)*(Table2[[Last Name]:[Last Name]]=$A83)*(Table2[[Event]:[Event]]="Quarters")),"QTRS",IF(SUMPRODUCT((Table2[[Start Date]:[Start Date]]&lt;=E$5)*(Table2[[Return Date]:[Return Date]]&gt;=E$5)*(Table2[[Last Name]:[Last Name]]=$A83)*(Table2[[Event]:[Event]]="Appt")),"APPT",IF(SUMPRODUCT((Table2[[Start Date]:[Start Date]]&lt;=E$5)*(Table2[[Return Date]:[Return Date]]&gt;=E$5)*(Table2[[Last Name]:[Last Name]]=$A83)*(Table2[[Event]:[Event]]="Bay Orderly")),"BO",IF(SUMPRODUCT((Table2[[Start Date]:[Start Date]]&lt;=E$5)*(Table2[[Return Date]:[Return Date]]&gt;=E$5)*(Table2[[Last Name]:[Last Name]]=$A83)*(Table2[[Event]:[Event]]="Training")),"TRN",IF(SUMPRODUCT((Table2[[Start Date]:[Start Date]]&lt;=E$5)*(Table2[[Return Date]:[Return Date]]&gt;=E$5)*(Table2[[Last Name]:[Last Name]]=$A83)*(Table2[[Event]:[Event]]="PME")),"PME",IF(SUMPRODUCT((Table2[[Start Date]:[Start Date]]&lt;=E$5)*(Table2[[Return Date]:[Return Date]]&gt;=E$5)*(Table2[[Last Name]:[Last Name]]=$A83)*(Table2[[Event]:[Event]]="Leave")),"LV","")))))))),0)</f>
        <v>0</v>
      </c>
      <c r="F83" s="28">
        <f>IF($A83&lt;&gt;"",IF(SUMPRODUCT((Table2[[Start Date]:[Start Date]]&lt;=F$5)*(Table2[[Return Date]:[Return Date]]&gt;=F$5)*(Table2[[Last Name]:[Last Name]]=$A83)*(Table2[[Event]:[Event]]="Deployed")),"DPLY",IF(SUMPRODUCT((Table2[[Start Date]:[Start Date]]&lt;=F$5)*(Table2[[Return Date]:[Return Date]]&gt;=F$5)*(Table2[[Last Name]:[Last Name]]=$A83)*(Table2[[Event]:[Event]]="TDY")),"TDY",IF(SUMPRODUCT((Table2[[Start Date]:[Start Date]]&lt;=F$5)*(Table2[[Return Date]:[Return Date]]&gt;=F$5)*(Table2[[Last Name]:[Last Name]]=$A83)*(Table2[[Event]:[Event]]="Quarters")),"QTRS",IF(SUMPRODUCT((Table2[[Start Date]:[Start Date]]&lt;=F$5)*(Table2[[Return Date]:[Return Date]]&gt;=F$5)*(Table2[[Last Name]:[Last Name]]=$A83)*(Table2[[Event]:[Event]]="Appt")),"APPT",IF(SUMPRODUCT((Table2[[Start Date]:[Start Date]]&lt;=F$5)*(Table2[[Return Date]:[Return Date]]&gt;=F$5)*(Table2[[Last Name]:[Last Name]]=$A83)*(Table2[[Event]:[Event]]="Bay Orderly")),"BO",IF(SUMPRODUCT((Table2[[Start Date]:[Start Date]]&lt;=F$5)*(Table2[[Return Date]:[Return Date]]&gt;=F$5)*(Table2[[Last Name]:[Last Name]]=$A83)*(Table2[[Event]:[Event]]="Training")),"TRN",IF(SUMPRODUCT((Table2[[Start Date]:[Start Date]]&lt;=F$5)*(Table2[[Return Date]:[Return Date]]&gt;=F$5)*(Table2[[Last Name]:[Last Name]]=$A83)*(Table2[[Event]:[Event]]="PME")),"PME",IF(SUMPRODUCT((Table2[[Start Date]:[Start Date]]&lt;=F$5)*(Table2[[Return Date]:[Return Date]]&gt;=F$5)*(Table2[[Last Name]:[Last Name]]=$A83)*(Table2[[Event]:[Event]]="Leave")),"LV","")))))))),0)</f>
        <v>0</v>
      </c>
      <c r="G83" s="28">
        <f>IF($A83&lt;&gt;"",IF(SUMPRODUCT((Table2[[Start Date]:[Start Date]]&lt;=G$5)*(Table2[[Return Date]:[Return Date]]&gt;=G$5)*(Table2[[Last Name]:[Last Name]]=$A83)*(Table2[[Event]:[Event]]="Deployed")),"DPLY",IF(SUMPRODUCT((Table2[[Start Date]:[Start Date]]&lt;=G$5)*(Table2[[Return Date]:[Return Date]]&gt;=G$5)*(Table2[[Last Name]:[Last Name]]=$A83)*(Table2[[Event]:[Event]]="TDY")),"TDY",IF(SUMPRODUCT((Table2[[Start Date]:[Start Date]]&lt;=G$5)*(Table2[[Return Date]:[Return Date]]&gt;=G$5)*(Table2[[Last Name]:[Last Name]]=$A83)*(Table2[[Event]:[Event]]="Quarters")),"QTRS",IF(SUMPRODUCT((Table2[[Start Date]:[Start Date]]&lt;=G$5)*(Table2[[Return Date]:[Return Date]]&gt;=G$5)*(Table2[[Last Name]:[Last Name]]=$A83)*(Table2[[Event]:[Event]]="Appt")),"APPT",IF(SUMPRODUCT((Table2[[Start Date]:[Start Date]]&lt;=G$5)*(Table2[[Return Date]:[Return Date]]&gt;=G$5)*(Table2[[Last Name]:[Last Name]]=$A83)*(Table2[[Event]:[Event]]="Bay Orderly")),"BO",IF(SUMPRODUCT((Table2[[Start Date]:[Start Date]]&lt;=G$5)*(Table2[[Return Date]:[Return Date]]&gt;=G$5)*(Table2[[Last Name]:[Last Name]]=$A83)*(Table2[[Event]:[Event]]="Training")),"TRN",IF(SUMPRODUCT((Table2[[Start Date]:[Start Date]]&lt;=G$5)*(Table2[[Return Date]:[Return Date]]&gt;=G$5)*(Table2[[Last Name]:[Last Name]]=$A83)*(Table2[[Event]:[Event]]="PME")),"PME",IF(SUMPRODUCT((Table2[[Start Date]:[Start Date]]&lt;=G$5)*(Table2[[Return Date]:[Return Date]]&gt;=G$5)*(Table2[[Last Name]:[Last Name]]=$A83)*(Table2[[Event]:[Event]]="Leave")),"LV","")))))))),0)</f>
        <v>0</v>
      </c>
      <c r="H83" s="28">
        <f>IF($A83&lt;&gt;"",IF(SUMPRODUCT((Table2[[Start Date]:[Start Date]]&lt;=H$5)*(Table2[[Return Date]:[Return Date]]&gt;=H$5)*(Table2[[Last Name]:[Last Name]]=$A83)*(Table2[[Event]:[Event]]="Deployed")),"DPLY",IF(SUMPRODUCT((Table2[[Start Date]:[Start Date]]&lt;=H$5)*(Table2[[Return Date]:[Return Date]]&gt;=H$5)*(Table2[[Last Name]:[Last Name]]=$A83)*(Table2[[Event]:[Event]]="TDY")),"TDY",IF(SUMPRODUCT((Table2[[Start Date]:[Start Date]]&lt;=H$5)*(Table2[[Return Date]:[Return Date]]&gt;=H$5)*(Table2[[Last Name]:[Last Name]]=$A83)*(Table2[[Event]:[Event]]="Quarters")),"QTRS",IF(SUMPRODUCT((Table2[[Start Date]:[Start Date]]&lt;=H$5)*(Table2[[Return Date]:[Return Date]]&gt;=H$5)*(Table2[[Last Name]:[Last Name]]=$A83)*(Table2[[Event]:[Event]]="Appt")),"APPT",IF(SUMPRODUCT((Table2[[Start Date]:[Start Date]]&lt;=H$5)*(Table2[[Return Date]:[Return Date]]&gt;=H$5)*(Table2[[Last Name]:[Last Name]]=$A83)*(Table2[[Event]:[Event]]="Bay Orderly")),"BO",IF(SUMPRODUCT((Table2[[Start Date]:[Start Date]]&lt;=H$5)*(Table2[[Return Date]:[Return Date]]&gt;=H$5)*(Table2[[Last Name]:[Last Name]]=$A83)*(Table2[[Event]:[Event]]="Training")),"TRN",IF(SUMPRODUCT((Table2[[Start Date]:[Start Date]]&lt;=H$5)*(Table2[[Return Date]:[Return Date]]&gt;=H$5)*(Table2[[Last Name]:[Last Name]]=$A83)*(Table2[[Event]:[Event]]="PME")),"PME",IF(SUMPRODUCT((Table2[[Start Date]:[Start Date]]&lt;=H$5)*(Table2[[Return Date]:[Return Date]]&gt;=H$5)*(Table2[[Last Name]:[Last Name]]=$A83)*(Table2[[Event]:[Event]]="Leave")),"LV","")))))))),0)</f>
        <v>0</v>
      </c>
      <c r="I83" s="28">
        <f>IF($A83&lt;&gt;"",IF(SUMPRODUCT((Table2[[Start Date]:[Start Date]]&lt;=I$5)*(Table2[[Return Date]:[Return Date]]&gt;=I$5)*(Table2[[Last Name]:[Last Name]]=$A83)*(Table2[[Event]:[Event]]="Deployed")),"DPLY",IF(SUMPRODUCT((Table2[[Start Date]:[Start Date]]&lt;=I$5)*(Table2[[Return Date]:[Return Date]]&gt;=I$5)*(Table2[[Last Name]:[Last Name]]=$A83)*(Table2[[Event]:[Event]]="TDY")),"TDY",IF(SUMPRODUCT((Table2[[Start Date]:[Start Date]]&lt;=I$5)*(Table2[[Return Date]:[Return Date]]&gt;=I$5)*(Table2[[Last Name]:[Last Name]]=$A83)*(Table2[[Event]:[Event]]="Quarters")),"QTRS",IF(SUMPRODUCT((Table2[[Start Date]:[Start Date]]&lt;=I$5)*(Table2[[Return Date]:[Return Date]]&gt;=I$5)*(Table2[[Last Name]:[Last Name]]=$A83)*(Table2[[Event]:[Event]]="Appt")),"APPT",IF(SUMPRODUCT((Table2[[Start Date]:[Start Date]]&lt;=I$5)*(Table2[[Return Date]:[Return Date]]&gt;=I$5)*(Table2[[Last Name]:[Last Name]]=$A83)*(Table2[[Event]:[Event]]="Bay Orderly")),"BO",IF(SUMPRODUCT((Table2[[Start Date]:[Start Date]]&lt;=I$5)*(Table2[[Return Date]:[Return Date]]&gt;=I$5)*(Table2[[Last Name]:[Last Name]]=$A83)*(Table2[[Event]:[Event]]="Training")),"TRN",IF(SUMPRODUCT((Table2[[Start Date]:[Start Date]]&lt;=I$5)*(Table2[[Return Date]:[Return Date]]&gt;=I$5)*(Table2[[Last Name]:[Last Name]]=$A83)*(Table2[[Event]:[Event]]="PME")),"PME",IF(SUMPRODUCT((Table2[[Start Date]:[Start Date]]&lt;=I$5)*(Table2[[Return Date]:[Return Date]]&gt;=I$5)*(Table2[[Last Name]:[Last Name]]=$A83)*(Table2[[Event]:[Event]]="Leave")),"LV","")))))))),0)</f>
        <v>0</v>
      </c>
      <c r="J83" s="28">
        <f>IF($A83&lt;&gt;"",IF(SUMPRODUCT((Table2[[Start Date]:[Start Date]]&lt;=J$5)*(Table2[[Return Date]:[Return Date]]&gt;=J$5)*(Table2[[Last Name]:[Last Name]]=$A83)*(Table2[[Event]:[Event]]="Deployed")),"DPLY",IF(SUMPRODUCT((Table2[[Start Date]:[Start Date]]&lt;=J$5)*(Table2[[Return Date]:[Return Date]]&gt;=J$5)*(Table2[[Last Name]:[Last Name]]=$A83)*(Table2[[Event]:[Event]]="TDY")),"TDY",IF(SUMPRODUCT((Table2[[Start Date]:[Start Date]]&lt;=J$5)*(Table2[[Return Date]:[Return Date]]&gt;=J$5)*(Table2[[Last Name]:[Last Name]]=$A83)*(Table2[[Event]:[Event]]="Quarters")),"QTRS",IF(SUMPRODUCT((Table2[[Start Date]:[Start Date]]&lt;=J$5)*(Table2[[Return Date]:[Return Date]]&gt;=J$5)*(Table2[[Last Name]:[Last Name]]=$A83)*(Table2[[Event]:[Event]]="Appt")),"APPT",IF(SUMPRODUCT((Table2[[Start Date]:[Start Date]]&lt;=J$5)*(Table2[[Return Date]:[Return Date]]&gt;=J$5)*(Table2[[Last Name]:[Last Name]]=$A83)*(Table2[[Event]:[Event]]="Bay Orderly")),"BO",IF(SUMPRODUCT((Table2[[Start Date]:[Start Date]]&lt;=J$5)*(Table2[[Return Date]:[Return Date]]&gt;=J$5)*(Table2[[Last Name]:[Last Name]]=$A83)*(Table2[[Event]:[Event]]="Training")),"TRN",IF(SUMPRODUCT((Table2[[Start Date]:[Start Date]]&lt;=J$5)*(Table2[[Return Date]:[Return Date]]&gt;=J$5)*(Table2[[Last Name]:[Last Name]]=$A83)*(Table2[[Event]:[Event]]="PME")),"PME",IF(SUMPRODUCT((Table2[[Start Date]:[Start Date]]&lt;=J$5)*(Table2[[Return Date]:[Return Date]]&gt;=J$5)*(Table2[[Last Name]:[Last Name]]=$A83)*(Table2[[Event]:[Event]]="Leave")),"LV","")))))))),0)</f>
        <v>0</v>
      </c>
      <c r="K83" s="28">
        <f>IF($A83&lt;&gt;"",IF(SUMPRODUCT((Table2[[Start Date]:[Start Date]]&lt;=K$5)*(Table2[[Return Date]:[Return Date]]&gt;=K$5)*(Table2[[Last Name]:[Last Name]]=$A83)*(Table2[[Event]:[Event]]="Deployed")),"DPLY",IF(SUMPRODUCT((Table2[[Start Date]:[Start Date]]&lt;=K$5)*(Table2[[Return Date]:[Return Date]]&gt;=K$5)*(Table2[[Last Name]:[Last Name]]=$A83)*(Table2[[Event]:[Event]]="TDY")),"TDY",IF(SUMPRODUCT((Table2[[Start Date]:[Start Date]]&lt;=K$5)*(Table2[[Return Date]:[Return Date]]&gt;=K$5)*(Table2[[Last Name]:[Last Name]]=$A83)*(Table2[[Event]:[Event]]="Quarters")),"QTRS",IF(SUMPRODUCT((Table2[[Start Date]:[Start Date]]&lt;=K$5)*(Table2[[Return Date]:[Return Date]]&gt;=K$5)*(Table2[[Last Name]:[Last Name]]=$A83)*(Table2[[Event]:[Event]]="Appt")),"APPT",IF(SUMPRODUCT((Table2[[Start Date]:[Start Date]]&lt;=K$5)*(Table2[[Return Date]:[Return Date]]&gt;=K$5)*(Table2[[Last Name]:[Last Name]]=$A83)*(Table2[[Event]:[Event]]="Bay Orderly")),"BO",IF(SUMPRODUCT((Table2[[Start Date]:[Start Date]]&lt;=K$5)*(Table2[[Return Date]:[Return Date]]&gt;=K$5)*(Table2[[Last Name]:[Last Name]]=$A83)*(Table2[[Event]:[Event]]="Training")),"TRN",IF(SUMPRODUCT((Table2[[Start Date]:[Start Date]]&lt;=K$5)*(Table2[[Return Date]:[Return Date]]&gt;=K$5)*(Table2[[Last Name]:[Last Name]]=$A83)*(Table2[[Event]:[Event]]="PME")),"PME",IF(SUMPRODUCT((Table2[[Start Date]:[Start Date]]&lt;=K$5)*(Table2[[Return Date]:[Return Date]]&gt;=K$5)*(Table2[[Last Name]:[Last Name]]=$A83)*(Table2[[Event]:[Event]]="Leave")),"LV","")))))))),0)</f>
        <v>0</v>
      </c>
      <c r="L83" s="28">
        <f>IF($A83&lt;&gt;"",IF(SUMPRODUCT((Table2[[Start Date]:[Start Date]]&lt;=L$5)*(Table2[[Return Date]:[Return Date]]&gt;=L$5)*(Table2[[Last Name]:[Last Name]]=$A83)*(Table2[[Event]:[Event]]="Deployed")),"DPLY",IF(SUMPRODUCT((Table2[[Start Date]:[Start Date]]&lt;=L$5)*(Table2[[Return Date]:[Return Date]]&gt;=L$5)*(Table2[[Last Name]:[Last Name]]=$A83)*(Table2[[Event]:[Event]]="TDY")),"TDY",IF(SUMPRODUCT((Table2[[Start Date]:[Start Date]]&lt;=L$5)*(Table2[[Return Date]:[Return Date]]&gt;=L$5)*(Table2[[Last Name]:[Last Name]]=$A83)*(Table2[[Event]:[Event]]="Quarters")),"QTRS",IF(SUMPRODUCT((Table2[[Start Date]:[Start Date]]&lt;=L$5)*(Table2[[Return Date]:[Return Date]]&gt;=L$5)*(Table2[[Last Name]:[Last Name]]=$A83)*(Table2[[Event]:[Event]]="Appt")),"APPT",IF(SUMPRODUCT((Table2[[Start Date]:[Start Date]]&lt;=L$5)*(Table2[[Return Date]:[Return Date]]&gt;=L$5)*(Table2[[Last Name]:[Last Name]]=$A83)*(Table2[[Event]:[Event]]="Bay Orderly")),"BO",IF(SUMPRODUCT((Table2[[Start Date]:[Start Date]]&lt;=L$5)*(Table2[[Return Date]:[Return Date]]&gt;=L$5)*(Table2[[Last Name]:[Last Name]]=$A83)*(Table2[[Event]:[Event]]="Training")),"TRN",IF(SUMPRODUCT((Table2[[Start Date]:[Start Date]]&lt;=L$5)*(Table2[[Return Date]:[Return Date]]&gt;=L$5)*(Table2[[Last Name]:[Last Name]]=$A83)*(Table2[[Event]:[Event]]="PME")),"PME",IF(SUMPRODUCT((Table2[[Start Date]:[Start Date]]&lt;=L$5)*(Table2[[Return Date]:[Return Date]]&gt;=L$5)*(Table2[[Last Name]:[Last Name]]=$A83)*(Table2[[Event]:[Event]]="Leave")),"LV","")))))))),0)</f>
        <v>0</v>
      </c>
      <c r="M83" s="28">
        <f>IF($A83&lt;&gt;"",IF(SUMPRODUCT((Table2[[Start Date]:[Start Date]]&lt;=M$5)*(Table2[[Return Date]:[Return Date]]&gt;=M$5)*(Table2[[Last Name]:[Last Name]]=$A83)*(Table2[[Event]:[Event]]="Deployed")),"DPLY",IF(SUMPRODUCT((Table2[[Start Date]:[Start Date]]&lt;=M$5)*(Table2[[Return Date]:[Return Date]]&gt;=M$5)*(Table2[[Last Name]:[Last Name]]=$A83)*(Table2[[Event]:[Event]]="TDY")),"TDY",IF(SUMPRODUCT((Table2[[Start Date]:[Start Date]]&lt;=M$5)*(Table2[[Return Date]:[Return Date]]&gt;=M$5)*(Table2[[Last Name]:[Last Name]]=$A83)*(Table2[[Event]:[Event]]="Quarters")),"QTRS",IF(SUMPRODUCT((Table2[[Start Date]:[Start Date]]&lt;=M$5)*(Table2[[Return Date]:[Return Date]]&gt;=M$5)*(Table2[[Last Name]:[Last Name]]=$A83)*(Table2[[Event]:[Event]]="Appt")),"APPT",IF(SUMPRODUCT((Table2[[Start Date]:[Start Date]]&lt;=M$5)*(Table2[[Return Date]:[Return Date]]&gt;=M$5)*(Table2[[Last Name]:[Last Name]]=$A83)*(Table2[[Event]:[Event]]="Bay Orderly")),"BO",IF(SUMPRODUCT((Table2[[Start Date]:[Start Date]]&lt;=M$5)*(Table2[[Return Date]:[Return Date]]&gt;=M$5)*(Table2[[Last Name]:[Last Name]]=$A83)*(Table2[[Event]:[Event]]="Training")),"TRN",IF(SUMPRODUCT((Table2[[Start Date]:[Start Date]]&lt;=M$5)*(Table2[[Return Date]:[Return Date]]&gt;=M$5)*(Table2[[Last Name]:[Last Name]]=$A83)*(Table2[[Event]:[Event]]="PME")),"PME",IF(SUMPRODUCT((Table2[[Start Date]:[Start Date]]&lt;=M$5)*(Table2[[Return Date]:[Return Date]]&gt;=M$5)*(Table2[[Last Name]:[Last Name]]=$A83)*(Table2[[Event]:[Event]]="Leave")),"LV","")))))))),0)</f>
        <v>0</v>
      </c>
      <c r="N83" s="28">
        <f>IF($A83&lt;&gt;"",IF(SUMPRODUCT((Table2[[Start Date]:[Start Date]]&lt;=N$5)*(Table2[[Return Date]:[Return Date]]&gt;=N$5)*(Table2[[Last Name]:[Last Name]]=$A83)*(Table2[[Event]:[Event]]="Deployed")),"DPLY",IF(SUMPRODUCT((Table2[[Start Date]:[Start Date]]&lt;=N$5)*(Table2[[Return Date]:[Return Date]]&gt;=N$5)*(Table2[[Last Name]:[Last Name]]=$A83)*(Table2[[Event]:[Event]]="TDY")),"TDY",IF(SUMPRODUCT((Table2[[Start Date]:[Start Date]]&lt;=N$5)*(Table2[[Return Date]:[Return Date]]&gt;=N$5)*(Table2[[Last Name]:[Last Name]]=$A83)*(Table2[[Event]:[Event]]="Quarters")),"QTRS",IF(SUMPRODUCT((Table2[[Start Date]:[Start Date]]&lt;=N$5)*(Table2[[Return Date]:[Return Date]]&gt;=N$5)*(Table2[[Last Name]:[Last Name]]=$A83)*(Table2[[Event]:[Event]]="Appt")),"APPT",IF(SUMPRODUCT((Table2[[Start Date]:[Start Date]]&lt;=N$5)*(Table2[[Return Date]:[Return Date]]&gt;=N$5)*(Table2[[Last Name]:[Last Name]]=$A83)*(Table2[[Event]:[Event]]="Bay Orderly")),"BO",IF(SUMPRODUCT((Table2[[Start Date]:[Start Date]]&lt;=N$5)*(Table2[[Return Date]:[Return Date]]&gt;=N$5)*(Table2[[Last Name]:[Last Name]]=$A83)*(Table2[[Event]:[Event]]="Training")),"TRN",IF(SUMPRODUCT((Table2[[Start Date]:[Start Date]]&lt;=N$5)*(Table2[[Return Date]:[Return Date]]&gt;=N$5)*(Table2[[Last Name]:[Last Name]]=$A83)*(Table2[[Event]:[Event]]="PME")),"PME",IF(SUMPRODUCT((Table2[[Start Date]:[Start Date]]&lt;=N$5)*(Table2[[Return Date]:[Return Date]]&gt;=N$5)*(Table2[[Last Name]:[Last Name]]=$A83)*(Table2[[Event]:[Event]]="Leave")),"LV","")))))))),0)</f>
        <v>0</v>
      </c>
      <c r="O83" s="28">
        <f>IF($A83&lt;&gt;"",IF(SUMPRODUCT((Table2[[Start Date]:[Start Date]]&lt;=O$5)*(Table2[[Return Date]:[Return Date]]&gt;=O$5)*(Table2[[Last Name]:[Last Name]]=$A83)*(Table2[[Event]:[Event]]="Deployed")),"DPLY",IF(SUMPRODUCT((Table2[[Start Date]:[Start Date]]&lt;=O$5)*(Table2[[Return Date]:[Return Date]]&gt;=O$5)*(Table2[[Last Name]:[Last Name]]=$A83)*(Table2[[Event]:[Event]]="TDY")),"TDY",IF(SUMPRODUCT((Table2[[Start Date]:[Start Date]]&lt;=O$5)*(Table2[[Return Date]:[Return Date]]&gt;=O$5)*(Table2[[Last Name]:[Last Name]]=$A83)*(Table2[[Event]:[Event]]="Quarters")),"QTRS",IF(SUMPRODUCT((Table2[[Start Date]:[Start Date]]&lt;=O$5)*(Table2[[Return Date]:[Return Date]]&gt;=O$5)*(Table2[[Last Name]:[Last Name]]=$A83)*(Table2[[Event]:[Event]]="Appt")),"APPT",IF(SUMPRODUCT((Table2[[Start Date]:[Start Date]]&lt;=O$5)*(Table2[[Return Date]:[Return Date]]&gt;=O$5)*(Table2[[Last Name]:[Last Name]]=$A83)*(Table2[[Event]:[Event]]="Bay Orderly")),"BO",IF(SUMPRODUCT((Table2[[Start Date]:[Start Date]]&lt;=O$5)*(Table2[[Return Date]:[Return Date]]&gt;=O$5)*(Table2[[Last Name]:[Last Name]]=$A83)*(Table2[[Event]:[Event]]="Training")),"TRN",IF(SUMPRODUCT((Table2[[Start Date]:[Start Date]]&lt;=O$5)*(Table2[[Return Date]:[Return Date]]&gt;=O$5)*(Table2[[Last Name]:[Last Name]]=$A83)*(Table2[[Event]:[Event]]="PME")),"PME",IF(SUMPRODUCT((Table2[[Start Date]:[Start Date]]&lt;=O$5)*(Table2[[Return Date]:[Return Date]]&gt;=O$5)*(Table2[[Last Name]:[Last Name]]=$A83)*(Table2[[Event]:[Event]]="Leave")),"LV","")))))))),0)</f>
        <v>0</v>
      </c>
      <c r="P83" s="28">
        <f>IF($A83&lt;&gt;"",IF(SUMPRODUCT((Table2[[Start Date]:[Start Date]]&lt;=P$5)*(Table2[[Return Date]:[Return Date]]&gt;=P$5)*(Table2[[Last Name]:[Last Name]]=$A83)*(Table2[[Event]:[Event]]="Deployed")),"DPLY",IF(SUMPRODUCT((Table2[[Start Date]:[Start Date]]&lt;=P$5)*(Table2[[Return Date]:[Return Date]]&gt;=P$5)*(Table2[[Last Name]:[Last Name]]=$A83)*(Table2[[Event]:[Event]]="TDY")),"TDY",IF(SUMPRODUCT((Table2[[Start Date]:[Start Date]]&lt;=P$5)*(Table2[[Return Date]:[Return Date]]&gt;=P$5)*(Table2[[Last Name]:[Last Name]]=$A83)*(Table2[[Event]:[Event]]="Quarters")),"QTRS",IF(SUMPRODUCT((Table2[[Start Date]:[Start Date]]&lt;=P$5)*(Table2[[Return Date]:[Return Date]]&gt;=P$5)*(Table2[[Last Name]:[Last Name]]=$A83)*(Table2[[Event]:[Event]]="Appt")),"APPT",IF(SUMPRODUCT((Table2[[Start Date]:[Start Date]]&lt;=P$5)*(Table2[[Return Date]:[Return Date]]&gt;=P$5)*(Table2[[Last Name]:[Last Name]]=$A83)*(Table2[[Event]:[Event]]="Bay Orderly")),"BO",IF(SUMPRODUCT((Table2[[Start Date]:[Start Date]]&lt;=P$5)*(Table2[[Return Date]:[Return Date]]&gt;=P$5)*(Table2[[Last Name]:[Last Name]]=$A83)*(Table2[[Event]:[Event]]="Training")),"TRN",IF(SUMPRODUCT((Table2[[Start Date]:[Start Date]]&lt;=P$5)*(Table2[[Return Date]:[Return Date]]&gt;=P$5)*(Table2[[Last Name]:[Last Name]]=$A83)*(Table2[[Event]:[Event]]="PME")),"PME",IF(SUMPRODUCT((Table2[[Start Date]:[Start Date]]&lt;=P$5)*(Table2[[Return Date]:[Return Date]]&gt;=P$5)*(Table2[[Last Name]:[Last Name]]=$A83)*(Table2[[Event]:[Event]]="Leave")),"LV","")))))))),0)</f>
        <v>0</v>
      </c>
      <c r="Q83" s="28">
        <f>IF($A83&lt;&gt;"",IF(SUMPRODUCT((Table2[[Start Date]:[Start Date]]&lt;=Q$5)*(Table2[[Return Date]:[Return Date]]&gt;=Q$5)*(Table2[[Last Name]:[Last Name]]=$A83)*(Table2[[Event]:[Event]]="Deployed")),"DPLY",IF(SUMPRODUCT((Table2[[Start Date]:[Start Date]]&lt;=Q$5)*(Table2[[Return Date]:[Return Date]]&gt;=Q$5)*(Table2[[Last Name]:[Last Name]]=$A83)*(Table2[[Event]:[Event]]="TDY")),"TDY",IF(SUMPRODUCT((Table2[[Start Date]:[Start Date]]&lt;=Q$5)*(Table2[[Return Date]:[Return Date]]&gt;=Q$5)*(Table2[[Last Name]:[Last Name]]=$A83)*(Table2[[Event]:[Event]]="Quarters")),"QTRS",IF(SUMPRODUCT((Table2[[Start Date]:[Start Date]]&lt;=Q$5)*(Table2[[Return Date]:[Return Date]]&gt;=Q$5)*(Table2[[Last Name]:[Last Name]]=$A83)*(Table2[[Event]:[Event]]="Appt")),"APPT",IF(SUMPRODUCT((Table2[[Start Date]:[Start Date]]&lt;=Q$5)*(Table2[[Return Date]:[Return Date]]&gt;=Q$5)*(Table2[[Last Name]:[Last Name]]=$A83)*(Table2[[Event]:[Event]]="Bay Orderly")),"BO",IF(SUMPRODUCT((Table2[[Start Date]:[Start Date]]&lt;=Q$5)*(Table2[[Return Date]:[Return Date]]&gt;=Q$5)*(Table2[[Last Name]:[Last Name]]=$A83)*(Table2[[Event]:[Event]]="Training")),"TRN",IF(SUMPRODUCT((Table2[[Start Date]:[Start Date]]&lt;=Q$5)*(Table2[[Return Date]:[Return Date]]&gt;=Q$5)*(Table2[[Last Name]:[Last Name]]=$A83)*(Table2[[Event]:[Event]]="PME")),"PME",IF(SUMPRODUCT((Table2[[Start Date]:[Start Date]]&lt;=Q$5)*(Table2[[Return Date]:[Return Date]]&gt;=Q$5)*(Table2[[Last Name]:[Last Name]]=$A83)*(Table2[[Event]:[Event]]="Leave")),"LV","")))))))),0)</f>
        <v>0</v>
      </c>
      <c r="R83" s="28">
        <f>IF($A83&lt;&gt;"",IF(SUMPRODUCT((Table2[[Start Date]:[Start Date]]&lt;=R$5)*(Table2[[Return Date]:[Return Date]]&gt;=R$5)*(Table2[[Last Name]:[Last Name]]=$A83)*(Table2[[Event]:[Event]]="Deployed")),"DPLY",IF(SUMPRODUCT((Table2[[Start Date]:[Start Date]]&lt;=R$5)*(Table2[[Return Date]:[Return Date]]&gt;=R$5)*(Table2[[Last Name]:[Last Name]]=$A83)*(Table2[[Event]:[Event]]="TDY")),"TDY",IF(SUMPRODUCT((Table2[[Start Date]:[Start Date]]&lt;=R$5)*(Table2[[Return Date]:[Return Date]]&gt;=R$5)*(Table2[[Last Name]:[Last Name]]=$A83)*(Table2[[Event]:[Event]]="Quarters")),"QTRS",IF(SUMPRODUCT((Table2[[Start Date]:[Start Date]]&lt;=R$5)*(Table2[[Return Date]:[Return Date]]&gt;=R$5)*(Table2[[Last Name]:[Last Name]]=$A83)*(Table2[[Event]:[Event]]="Appt")),"APPT",IF(SUMPRODUCT((Table2[[Start Date]:[Start Date]]&lt;=R$5)*(Table2[[Return Date]:[Return Date]]&gt;=R$5)*(Table2[[Last Name]:[Last Name]]=$A83)*(Table2[[Event]:[Event]]="Bay Orderly")),"BO",IF(SUMPRODUCT((Table2[[Start Date]:[Start Date]]&lt;=R$5)*(Table2[[Return Date]:[Return Date]]&gt;=R$5)*(Table2[[Last Name]:[Last Name]]=$A83)*(Table2[[Event]:[Event]]="Training")),"TRN",IF(SUMPRODUCT((Table2[[Start Date]:[Start Date]]&lt;=R$5)*(Table2[[Return Date]:[Return Date]]&gt;=R$5)*(Table2[[Last Name]:[Last Name]]=$A83)*(Table2[[Event]:[Event]]="PME")),"PME",IF(SUMPRODUCT((Table2[[Start Date]:[Start Date]]&lt;=R$5)*(Table2[[Return Date]:[Return Date]]&gt;=R$5)*(Table2[[Last Name]:[Last Name]]=$A83)*(Table2[[Event]:[Event]]="Leave")),"LV","")))))))),0)</f>
        <v>0</v>
      </c>
      <c r="S83" s="28">
        <f>IF($A83&lt;&gt;"",IF(SUMPRODUCT((Table2[[Start Date]:[Start Date]]&lt;=S$5)*(Table2[[Return Date]:[Return Date]]&gt;=S$5)*(Table2[[Last Name]:[Last Name]]=$A83)*(Table2[[Event]:[Event]]="Deployed")),"DPLY",IF(SUMPRODUCT((Table2[[Start Date]:[Start Date]]&lt;=S$5)*(Table2[[Return Date]:[Return Date]]&gt;=S$5)*(Table2[[Last Name]:[Last Name]]=$A83)*(Table2[[Event]:[Event]]="TDY")),"TDY",IF(SUMPRODUCT((Table2[[Start Date]:[Start Date]]&lt;=S$5)*(Table2[[Return Date]:[Return Date]]&gt;=S$5)*(Table2[[Last Name]:[Last Name]]=$A83)*(Table2[[Event]:[Event]]="Quarters")),"QTRS",IF(SUMPRODUCT((Table2[[Start Date]:[Start Date]]&lt;=S$5)*(Table2[[Return Date]:[Return Date]]&gt;=S$5)*(Table2[[Last Name]:[Last Name]]=$A83)*(Table2[[Event]:[Event]]="Appt")),"APPT",IF(SUMPRODUCT((Table2[[Start Date]:[Start Date]]&lt;=S$5)*(Table2[[Return Date]:[Return Date]]&gt;=S$5)*(Table2[[Last Name]:[Last Name]]=$A83)*(Table2[[Event]:[Event]]="Bay Orderly")),"BO",IF(SUMPRODUCT((Table2[[Start Date]:[Start Date]]&lt;=S$5)*(Table2[[Return Date]:[Return Date]]&gt;=S$5)*(Table2[[Last Name]:[Last Name]]=$A83)*(Table2[[Event]:[Event]]="Training")),"TRN",IF(SUMPRODUCT((Table2[[Start Date]:[Start Date]]&lt;=S$5)*(Table2[[Return Date]:[Return Date]]&gt;=S$5)*(Table2[[Last Name]:[Last Name]]=$A83)*(Table2[[Event]:[Event]]="PME")),"PME",IF(SUMPRODUCT((Table2[[Start Date]:[Start Date]]&lt;=S$5)*(Table2[[Return Date]:[Return Date]]&gt;=S$5)*(Table2[[Last Name]:[Last Name]]=$A83)*(Table2[[Event]:[Event]]="Leave")),"LV","")))))))),0)</f>
        <v>0</v>
      </c>
      <c r="T83" s="28">
        <f>IF($A83&lt;&gt;"",IF(SUMPRODUCT((Table2[[Start Date]:[Start Date]]&lt;=T$5)*(Table2[[Return Date]:[Return Date]]&gt;=T$5)*(Table2[[Last Name]:[Last Name]]=$A83)*(Table2[[Event]:[Event]]="Deployed")),"DPLY",IF(SUMPRODUCT((Table2[[Start Date]:[Start Date]]&lt;=T$5)*(Table2[[Return Date]:[Return Date]]&gt;=T$5)*(Table2[[Last Name]:[Last Name]]=$A83)*(Table2[[Event]:[Event]]="TDY")),"TDY",IF(SUMPRODUCT((Table2[[Start Date]:[Start Date]]&lt;=T$5)*(Table2[[Return Date]:[Return Date]]&gt;=T$5)*(Table2[[Last Name]:[Last Name]]=$A83)*(Table2[[Event]:[Event]]="Quarters")),"QTRS",IF(SUMPRODUCT((Table2[[Start Date]:[Start Date]]&lt;=T$5)*(Table2[[Return Date]:[Return Date]]&gt;=T$5)*(Table2[[Last Name]:[Last Name]]=$A83)*(Table2[[Event]:[Event]]="Appt")),"APPT",IF(SUMPRODUCT((Table2[[Start Date]:[Start Date]]&lt;=T$5)*(Table2[[Return Date]:[Return Date]]&gt;=T$5)*(Table2[[Last Name]:[Last Name]]=$A83)*(Table2[[Event]:[Event]]="Bay Orderly")),"BO",IF(SUMPRODUCT((Table2[[Start Date]:[Start Date]]&lt;=T$5)*(Table2[[Return Date]:[Return Date]]&gt;=T$5)*(Table2[[Last Name]:[Last Name]]=$A83)*(Table2[[Event]:[Event]]="Training")),"TRN",IF(SUMPRODUCT((Table2[[Start Date]:[Start Date]]&lt;=T$5)*(Table2[[Return Date]:[Return Date]]&gt;=T$5)*(Table2[[Last Name]:[Last Name]]=$A83)*(Table2[[Event]:[Event]]="PME")),"PME",IF(SUMPRODUCT((Table2[[Start Date]:[Start Date]]&lt;=T$5)*(Table2[[Return Date]:[Return Date]]&gt;=T$5)*(Table2[[Last Name]:[Last Name]]=$A83)*(Table2[[Event]:[Event]]="Leave")),"LV","")))))))),0)</f>
        <v>0</v>
      </c>
      <c r="U83" s="28">
        <f>IF($A83&lt;&gt;"",IF(SUMPRODUCT((Table2[[Start Date]:[Start Date]]&lt;=U$5)*(Table2[[Return Date]:[Return Date]]&gt;=U$5)*(Table2[[Last Name]:[Last Name]]=$A83)*(Table2[[Event]:[Event]]="Deployed")),"DPLY",IF(SUMPRODUCT((Table2[[Start Date]:[Start Date]]&lt;=U$5)*(Table2[[Return Date]:[Return Date]]&gt;=U$5)*(Table2[[Last Name]:[Last Name]]=$A83)*(Table2[[Event]:[Event]]="TDY")),"TDY",IF(SUMPRODUCT((Table2[[Start Date]:[Start Date]]&lt;=U$5)*(Table2[[Return Date]:[Return Date]]&gt;=U$5)*(Table2[[Last Name]:[Last Name]]=$A83)*(Table2[[Event]:[Event]]="Quarters")),"QTRS",IF(SUMPRODUCT((Table2[[Start Date]:[Start Date]]&lt;=U$5)*(Table2[[Return Date]:[Return Date]]&gt;=U$5)*(Table2[[Last Name]:[Last Name]]=$A83)*(Table2[[Event]:[Event]]="Appt")),"APPT",IF(SUMPRODUCT((Table2[[Start Date]:[Start Date]]&lt;=U$5)*(Table2[[Return Date]:[Return Date]]&gt;=U$5)*(Table2[[Last Name]:[Last Name]]=$A83)*(Table2[[Event]:[Event]]="Bay Orderly")),"BO",IF(SUMPRODUCT((Table2[[Start Date]:[Start Date]]&lt;=U$5)*(Table2[[Return Date]:[Return Date]]&gt;=U$5)*(Table2[[Last Name]:[Last Name]]=$A83)*(Table2[[Event]:[Event]]="Training")),"TRN",IF(SUMPRODUCT((Table2[[Start Date]:[Start Date]]&lt;=U$5)*(Table2[[Return Date]:[Return Date]]&gt;=U$5)*(Table2[[Last Name]:[Last Name]]=$A83)*(Table2[[Event]:[Event]]="PME")),"PME",IF(SUMPRODUCT((Table2[[Start Date]:[Start Date]]&lt;=U$5)*(Table2[[Return Date]:[Return Date]]&gt;=U$5)*(Table2[[Last Name]:[Last Name]]=$A83)*(Table2[[Event]:[Event]]="Leave")),"LV","")))))))),0)</f>
        <v>0</v>
      </c>
      <c r="V83" s="28">
        <f>IF($A83&lt;&gt;"",IF(SUMPRODUCT((Table2[[Start Date]:[Start Date]]&lt;=V$5)*(Table2[[Return Date]:[Return Date]]&gt;=V$5)*(Table2[[Last Name]:[Last Name]]=$A83)*(Table2[[Event]:[Event]]="Deployed")),"DPLY",IF(SUMPRODUCT((Table2[[Start Date]:[Start Date]]&lt;=V$5)*(Table2[[Return Date]:[Return Date]]&gt;=V$5)*(Table2[[Last Name]:[Last Name]]=$A83)*(Table2[[Event]:[Event]]="TDY")),"TDY",IF(SUMPRODUCT((Table2[[Start Date]:[Start Date]]&lt;=V$5)*(Table2[[Return Date]:[Return Date]]&gt;=V$5)*(Table2[[Last Name]:[Last Name]]=$A83)*(Table2[[Event]:[Event]]="Quarters")),"QTRS",IF(SUMPRODUCT((Table2[[Start Date]:[Start Date]]&lt;=V$5)*(Table2[[Return Date]:[Return Date]]&gt;=V$5)*(Table2[[Last Name]:[Last Name]]=$A83)*(Table2[[Event]:[Event]]="Appt")),"APPT",IF(SUMPRODUCT((Table2[[Start Date]:[Start Date]]&lt;=V$5)*(Table2[[Return Date]:[Return Date]]&gt;=V$5)*(Table2[[Last Name]:[Last Name]]=$A83)*(Table2[[Event]:[Event]]="Bay Orderly")),"BO",IF(SUMPRODUCT((Table2[[Start Date]:[Start Date]]&lt;=V$5)*(Table2[[Return Date]:[Return Date]]&gt;=V$5)*(Table2[[Last Name]:[Last Name]]=$A83)*(Table2[[Event]:[Event]]="Training")),"TRN",IF(SUMPRODUCT((Table2[[Start Date]:[Start Date]]&lt;=V$5)*(Table2[[Return Date]:[Return Date]]&gt;=V$5)*(Table2[[Last Name]:[Last Name]]=$A83)*(Table2[[Event]:[Event]]="PME")),"PME",IF(SUMPRODUCT((Table2[[Start Date]:[Start Date]]&lt;=V$5)*(Table2[[Return Date]:[Return Date]]&gt;=V$5)*(Table2[[Last Name]:[Last Name]]=$A83)*(Table2[[Event]:[Event]]="Leave")),"LV","")))))))),0)</f>
        <v>0</v>
      </c>
      <c r="W83" s="28">
        <f>IF($A83&lt;&gt;"",IF(SUMPRODUCT((Table2[[Start Date]:[Start Date]]&lt;=W$5)*(Table2[[Return Date]:[Return Date]]&gt;=W$5)*(Table2[[Last Name]:[Last Name]]=$A83)*(Table2[[Event]:[Event]]="Deployed")),"DPLY",IF(SUMPRODUCT((Table2[[Start Date]:[Start Date]]&lt;=W$5)*(Table2[[Return Date]:[Return Date]]&gt;=W$5)*(Table2[[Last Name]:[Last Name]]=$A83)*(Table2[[Event]:[Event]]="TDY")),"TDY",IF(SUMPRODUCT((Table2[[Start Date]:[Start Date]]&lt;=W$5)*(Table2[[Return Date]:[Return Date]]&gt;=W$5)*(Table2[[Last Name]:[Last Name]]=$A83)*(Table2[[Event]:[Event]]="Quarters")),"QTRS",IF(SUMPRODUCT((Table2[[Start Date]:[Start Date]]&lt;=W$5)*(Table2[[Return Date]:[Return Date]]&gt;=W$5)*(Table2[[Last Name]:[Last Name]]=$A83)*(Table2[[Event]:[Event]]="Appt")),"APPT",IF(SUMPRODUCT((Table2[[Start Date]:[Start Date]]&lt;=W$5)*(Table2[[Return Date]:[Return Date]]&gt;=W$5)*(Table2[[Last Name]:[Last Name]]=$A83)*(Table2[[Event]:[Event]]="Bay Orderly")),"BO",IF(SUMPRODUCT((Table2[[Start Date]:[Start Date]]&lt;=W$5)*(Table2[[Return Date]:[Return Date]]&gt;=W$5)*(Table2[[Last Name]:[Last Name]]=$A83)*(Table2[[Event]:[Event]]="Training")),"TRN",IF(SUMPRODUCT((Table2[[Start Date]:[Start Date]]&lt;=W$5)*(Table2[[Return Date]:[Return Date]]&gt;=W$5)*(Table2[[Last Name]:[Last Name]]=$A83)*(Table2[[Event]:[Event]]="PME")),"PME",IF(SUMPRODUCT((Table2[[Start Date]:[Start Date]]&lt;=W$5)*(Table2[[Return Date]:[Return Date]]&gt;=W$5)*(Table2[[Last Name]:[Last Name]]=$A83)*(Table2[[Event]:[Event]]="Leave")),"LV","")))))))),0)</f>
        <v>0</v>
      </c>
      <c r="X83" s="28">
        <f>IF($A83&lt;&gt;"",IF(SUMPRODUCT((Table2[[Start Date]:[Start Date]]&lt;=X$5)*(Table2[[Return Date]:[Return Date]]&gt;=X$5)*(Table2[[Last Name]:[Last Name]]=$A83)*(Table2[[Event]:[Event]]="Deployed")),"DPLY",IF(SUMPRODUCT((Table2[[Start Date]:[Start Date]]&lt;=X$5)*(Table2[[Return Date]:[Return Date]]&gt;=X$5)*(Table2[[Last Name]:[Last Name]]=$A83)*(Table2[[Event]:[Event]]="TDY")),"TDY",IF(SUMPRODUCT((Table2[[Start Date]:[Start Date]]&lt;=X$5)*(Table2[[Return Date]:[Return Date]]&gt;=X$5)*(Table2[[Last Name]:[Last Name]]=$A83)*(Table2[[Event]:[Event]]="Quarters")),"QTRS",IF(SUMPRODUCT((Table2[[Start Date]:[Start Date]]&lt;=X$5)*(Table2[[Return Date]:[Return Date]]&gt;=X$5)*(Table2[[Last Name]:[Last Name]]=$A83)*(Table2[[Event]:[Event]]="Appt")),"APPT",IF(SUMPRODUCT((Table2[[Start Date]:[Start Date]]&lt;=X$5)*(Table2[[Return Date]:[Return Date]]&gt;=X$5)*(Table2[[Last Name]:[Last Name]]=$A83)*(Table2[[Event]:[Event]]="Bay Orderly")),"BO",IF(SUMPRODUCT((Table2[[Start Date]:[Start Date]]&lt;=X$5)*(Table2[[Return Date]:[Return Date]]&gt;=X$5)*(Table2[[Last Name]:[Last Name]]=$A83)*(Table2[[Event]:[Event]]="Training")),"TRN",IF(SUMPRODUCT((Table2[[Start Date]:[Start Date]]&lt;=X$5)*(Table2[[Return Date]:[Return Date]]&gt;=X$5)*(Table2[[Last Name]:[Last Name]]=$A83)*(Table2[[Event]:[Event]]="PME")),"PME",IF(SUMPRODUCT((Table2[[Start Date]:[Start Date]]&lt;=X$5)*(Table2[[Return Date]:[Return Date]]&gt;=X$5)*(Table2[[Last Name]:[Last Name]]=$A83)*(Table2[[Event]:[Event]]="Leave")),"LV","")))))))),0)</f>
        <v>0</v>
      </c>
      <c r="Y83" s="28">
        <f>IF($A83&lt;&gt;"",IF(SUMPRODUCT((Table2[[Start Date]:[Start Date]]&lt;=Y$5)*(Table2[[Return Date]:[Return Date]]&gt;=Y$5)*(Table2[[Last Name]:[Last Name]]=$A83)*(Table2[[Event]:[Event]]="Deployed")),"DPLY",IF(SUMPRODUCT((Table2[[Start Date]:[Start Date]]&lt;=Y$5)*(Table2[[Return Date]:[Return Date]]&gt;=Y$5)*(Table2[[Last Name]:[Last Name]]=$A83)*(Table2[[Event]:[Event]]="TDY")),"TDY",IF(SUMPRODUCT((Table2[[Start Date]:[Start Date]]&lt;=Y$5)*(Table2[[Return Date]:[Return Date]]&gt;=Y$5)*(Table2[[Last Name]:[Last Name]]=$A83)*(Table2[[Event]:[Event]]="Quarters")),"QTRS",IF(SUMPRODUCT((Table2[[Start Date]:[Start Date]]&lt;=Y$5)*(Table2[[Return Date]:[Return Date]]&gt;=Y$5)*(Table2[[Last Name]:[Last Name]]=$A83)*(Table2[[Event]:[Event]]="Appt")),"APPT",IF(SUMPRODUCT((Table2[[Start Date]:[Start Date]]&lt;=Y$5)*(Table2[[Return Date]:[Return Date]]&gt;=Y$5)*(Table2[[Last Name]:[Last Name]]=$A83)*(Table2[[Event]:[Event]]="Bay Orderly")),"BO",IF(SUMPRODUCT((Table2[[Start Date]:[Start Date]]&lt;=Y$5)*(Table2[[Return Date]:[Return Date]]&gt;=Y$5)*(Table2[[Last Name]:[Last Name]]=$A83)*(Table2[[Event]:[Event]]="Training")),"TRN",IF(SUMPRODUCT((Table2[[Start Date]:[Start Date]]&lt;=Y$5)*(Table2[[Return Date]:[Return Date]]&gt;=Y$5)*(Table2[[Last Name]:[Last Name]]=$A83)*(Table2[[Event]:[Event]]="PME")),"PME",IF(SUMPRODUCT((Table2[[Start Date]:[Start Date]]&lt;=Y$5)*(Table2[[Return Date]:[Return Date]]&gt;=Y$5)*(Table2[[Last Name]:[Last Name]]=$A83)*(Table2[[Event]:[Event]]="Leave")),"LV","")))))))),0)</f>
        <v>0</v>
      </c>
      <c r="Z83" s="28">
        <f>IF($A83&lt;&gt;"",IF(SUMPRODUCT((Table2[[Start Date]:[Start Date]]&lt;=Z$5)*(Table2[[Return Date]:[Return Date]]&gt;=Z$5)*(Table2[[Last Name]:[Last Name]]=$A83)*(Table2[[Event]:[Event]]="Deployed")),"DPLY",IF(SUMPRODUCT((Table2[[Start Date]:[Start Date]]&lt;=Z$5)*(Table2[[Return Date]:[Return Date]]&gt;=Z$5)*(Table2[[Last Name]:[Last Name]]=$A83)*(Table2[[Event]:[Event]]="TDY")),"TDY",IF(SUMPRODUCT((Table2[[Start Date]:[Start Date]]&lt;=Z$5)*(Table2[[Return Date]:[Return Date]]&gt;=Z$5)*(Table2[[Last Name]:[Last Name]]=$A83)*(Table2[[Event]:[Event]]="Quarters")),"QTRS",IF(SUMPRODUCT((Table2[[Start Date]:[Start Date]]&lt;=Z$5)*(Table2[[Return Date]:[Return Date]]&gt;=Z$5)*(Table2[[Last Name]:[Last Name]]=$A83)*(Table2[[Event]:[Event]]="Appt")),"APPT",IF(SUMPRODUCT((Table2[[Start Date]:[Start Date]]&lt;=Z$5)*(Table2[[Return Date]:[Return Date]]&gt;=Z$5)*(Table2[[Last Name]:[Last Name]]=$A83)*(Table2[[Event]:[Event]]="Bay Orderly")),"BO",IF(SUMPRODUCT((Table2[[Start Date]:[Start Date]]&lt;=Z$5)*(Table2[[Return Date]:[Return Date]]&gt;=Z$5)*(Table2[[Last Name]:[Last Name]]=$A83)*(Table2[[Event]:[Event]]="Training")),"TRN",IF(SUMPRODUCT((Table2[[Start Date]:[Start Date]]&lt;=Z$5)*(Table2[[Return Date]:[Return Date]]&gt;=Z$5)*(Table2[[Last Name]:[Last Name]]=$A83)*(Table2[[Event]:[Event]]="PME")),"PME",IF(SUMPRODUCT((Table2[[Start Date]:[Start Date]]&lt;=Z$5)*(Table2[[Return Date]:[Return Date]]&gt;=Z$5)*(Table2[[Last Name]:[Last Name]]=$A83)*(Table2[[Event]:[Event]]="Leave")),"LV","")))))))),0)</f>
        <v>0</v>
      </c>
      <c r="AA83" s="28">
        <f>IF($A83&lt;&gt;"",IF(SUMPRODUCT((Table2[[Start Date]:[Start Date]]&lt;=AA$5)*(Table2[[Return Date]:[Return Date]]&gt;=AA$5)*(Table2[[Last Name]:[Last Name]]=$A83)*(Table2[[Event]:[Event]]="Deployed")),"DPLY",IF(SUMPRODUCT((Table2[[Start Date]:[Start Date]]&lt;=AA$5)*(Table2[[Return Date]:[Return Date]]&gt;=AA$5)*(Table2[[Last Name]:[Last Name]]=$A83)*(Table2[[Event]:[Event]]="TDY")),"TDY",IF(SUMPRODUCT((Table2[[Start Date]:[Start Date]]&lt;=AA$5)*(Table2[[Return Date]:[Return Date]]&gt;=AA$5)*(Table2[[Last Name]:[Last Name]]=$A83)*(Table2[[Event]:[Event]]="Quarters")),"QTRS",IF(SUMPRODUCT((Table2[[Start Date]:[Start Date]]&lt;=AA$5)*(Table2[[Return Date]:[Return Date]]&gt;=AA$5)*(Table2[[Last Name]:[Last Name]]=$A83)*(Table2[[Event]:[Event]]="Appt")),"APPT",IF(SUMPRODUCT((Table2[[Start Date]:[Start Date]]&lt;=AA$5)*(Table2[[Return Date]:[Return Date]]&gt;=AA$5)*(Table2[[Last Name]:[Last Name]]=$A83)*(Table2[[Event]:[Event]]="Bay Orderly")),"BO",IF(SUMPRODUCT((Table2[[Start Date]:[Start Date]]&lt;=AA$5)*(Table2[[Return Date]:[Return Date]]&gt;=AA$5)*(Table2[[Last Name]:[Last Name]]=$A83)*(Table2[[Event]:[Event]]="Training")),"TRN",IF(SUMPRODUCT((Table2[[Start Date]:[Start Date]]&lt;=AA$5)*(Table2[[Return Date]:[Return Date]]&gt;=AA$5)*(Table2[[Last Name]:[Last Name]]=$A83)*(Table2[[Event]:[Event]]="PME")),"PME",IF(SUMPRODUCT((Table2[[Start Date]:[Start Date]]&lt;=AA$5)*(Table2[[Return Date]:[Return Date]]&gt;=AA$5)*(Table2[[Last Name]:[Last Name]]=$A83)*(Table2[[Event]:[Event]]="Leave")),"LV","")))))))),0)</f>
        <v>0</v>
      </c>
      <c r="AB83" s="28">
        <f>IF($A83&lt;&gt;"",IF(SUMPRODUCT((Table2[[Start Date]:[Start Date]]&lt;=AB$5)*(Table2[[Return Date]:[Return Date]]&gt;=AB$5)*(Table2[[Last Name]:[Last Name]]=$A83)*(Table2[[Event]:[Event]]="Deployed")),"DPLY",IF(SUMPRODUCT((Table2[[Start Date]:[Start Date]]&lt;=AB$5)*(Table2[[Return Date]:[Return Date]]&gt;=AB$5)*(Table2[[Last Name]:[Last Name]]=$A83)*(Table2[[Event]:[Event]]="TDY")),"TDY",IF(SUMPRODUCT((Table2[[Start Date]:[Start Date]]&lt;=AB$5)*(Table2[[Return Date]:[Return Date]]&gt;=AB$5)*(Table2[[Last Name]:[Last Name]]=$A83)*(Table2[[Event]:[Event]]="Quarters")),"QTRS",IF(SUMPRODUCT((Table2[[Start Date]:[Start Date]]&lt;=AB$5)*(Table2[[Return Date]:[Return Date]]&gt;=AB$5)*(Table2[[Last Name]:[Last Name]]=$A83)*(Table2[[Event]:[Event]]="Appt")),"APPT",IF(SUMPRODUCT((Table2[[Start Date]:[Start Date]]&lt;=AB$5)*(Table2[[Return Date]:[Return Date]]&gt;=AB$5)*(Table2[[Last Name]:[Last Name]]=$A83)*(Table2[[Event]:[Event]]="Bay Orderly")),"BO",IF(SUMPRODUCT((Table2[[Start Date]:[Start Date]]&lt;=AB$5)*(Table2[[Return Date]:[Return Date]]&gt;=AB$5)*(Table2[[Last Name]:[Last Name]]=$A83)*(Table2[[Event]:[Event]]="Training")),"TRN",IF(SUMPRODUCT((Table2[[Start Date]:[Start Date]]&lt;=AB$5)*(Table2[[Return Date]:[Return Date]]&gt;=AB$5)*(Table2[[Last Name]:[Last Name]]=$A83)*(Table2[[Event]:[Event]]="PME")),"PME",IF(SUMPRODUCT((Table2[[Start Date]:[Start Date]]&lt;=AB$5)*(Table2[[Return Date]:[Return Date]]&gt;=AB$5)*(Table2[[Last Name]:[Last Name]]=$A83)*(Table2[[Event]:[Event]]="Leave")),"LV","")))))))),0)</f>
        <v>0</v>
      </c>
      <c r="AC83" s="28">
        <f>IF($A83&lt;&gt;"",IF(SUMPRODUCT((Table2[[Start Date]:[Start Date]]&lt;=AC$5)*(Table2[[Return Date]:[Return Date]]&gt;=AC$5)*(Table2[[Last Name]:[Last Name]]=$A83)*(Table2[[Event]:[Event]]="Deployed")),"DPLY",IF(SUMPRODUCT((Table2[[Start Date]:[Start Date]]&lt;=AC$5)*(Table2[[Return Date]:[Return Date]]&gt;=AC$5)*(Table2[[Last Name]:[Last Name]]=$A83)*(Table2[[Event]:[Event]]="TDY")),"TDY",IF(SUMPRODUCT((Table2[[Start Date]:[Start Date]]&lt;=AC$5)*(Table2[[Return Date]:[Return Date]]&gt;=AC$5)*(Table2[[Last Name]:[Last Name]]=$A83)*(Table2[[Event]:[Event]]="Quarters")),"QTRS",IF(SUMPRODUCT((Table2[[Start Date]:[Start Date]]&lt;=AC$5)*(Table2[[Return Date]:[Return Date]]&gt;=AC$5)*(Table2[[Last Name]:[Last Name]]=$A83)*(Table2[[Event]:[Event]]="Appt")),"APPT",IF(SUMPRODUCT((Table2[[Start Date]:[Start Date]]&lt;=AC$5)*(Table2[[Return Date]:[Return Date]]&gt;=AC$5)*(Table2[[Last Name]:[Last Name]]=$A83)*(Table2[[Event]:[Event]]="Bay Orderly")),"BO",IF(SUMPRODUCT((Table2[[Start Date]:[Start Date]]&lt;=AC$5)*(Table2[[Return Date]:[Return Date]]&gt;=AC$5)*(Table2[[Last Name]:[Last Name]]=$A83)*(Table2[[Event]:[Event]]="Training")),"TRN",IF(SUMPRODUCT((Table2[[Start Date]:[Start Date]]&lt;=AC$5)*(Table2[[Return Date]:[Return Date]]&gt;=AC$5)*(Table2[[Last Name]:[Last Name]]=$A83)*(Table2[[Event]:[Event]]="PME")),"PME",IF(SUMPRODUCT((Table2[[Start Date]:[Start Date]]&lt;=AC$5)*(Table2[[Return Date]:[Return Date]]&gt;=AC$5)*(Table2[[Last Name]:[Last Name]]=$A83)*(Table2[[Event]:[Event]]="Leave")),"LV","")))))))),0)</f>
        <v>0</v>
      </c>
      <c r="AD83" s="28">
        <f>IF($A83&lt;&gt;"",IF(SUMPRODUCT((Table2[[Start Date]:[Start Date]]&lt;=AD$5)*(Table2[[Return Date]:[Return Date]]&gt;=AD$5)*(Table2[[Last Name]:[Last Name]]=$A83)*(Table2[[Event]:[Event]]="Deployed")),"DPLY",IF(SUMPRODUCT((Table2[[Start Date]:[Start Date]]&lt;=AD$5)*(Table2[[Return Date]:[Return Date]]&gt;=AD$5)*(Table2[[Last Name]:[Last Name]]=$A83)*(Table2[[Event]:[Event]]="TDY")),"TDY",IF(SUMPRODUCT((Table2[[Start Date]:[Start Date]]&lt;=AD$5)*(Table2[[Return Date]:[Return Date]]&gt;=AD$5)*(Table2[[Last Name]:[Last Name]]=$A83)*(Table2[[Event]:[Event]]="Quarters")),"QTRS",IF(SUMPRODUCT((Table2[[Start Date]:[Start Date]]&lt;=AD$5)*(Table2[[Return Date]:[Return Date]]&gt;=AD$5)*(Table2[[Last Name]:[Last Name]]=$A83)*(Table2[[Event]:[Event]]="Appt")),"APPT",IF(SUMPRODUCT((Table2[[Start Date]:[Start Date]]&lt;=AD$5)*(Table2[[Return Date]:[Return Date]]&gt;=AD$5)*(Table2[[Last Name]:[Last Name]]=$A83)*(Table2[[Event]:[Event]]="Bay Orderly")),"BO",IF(SUMPRODUCT((Table2[[Start Date]:[Start Date]]&lt;=AD$5)*(Table2[[Return Date]:[Return Date]]&gt;=AD$5)*(Table2[[Last Name]:[Last Name]]=$A83)*(Table2[[Event]:[Event]]="Training")),"TRN",IF(SUMPRODUCT((Table2[[Start Date]:[Start Date]]&lt;=AD$5)*(Table2[[Return Date]:[Return Date]]&gt;=AD$5)*(Table2[[Last Name]:[Last Name]]=$A83)*(Table2[[Event]:[Event]]="PME")),"PME",IF(SUMPRODUCT((Table2[[Start Date]:[Start Date]]&lt;=AD$5)*(Table2[[Return Date]:[Return Date]]&gt;=AD$5)*(Table2[[Last Name]:[Last Name]]=$A83)*(Table2[[Event]:[Event]]="Leave")),"LV","")))))))),0)</f>
        <v>0</v>
      </c>
      <c r="AE83" s="28">
        <f>IF($A83&lt;&gt;"",IF(SUMPRODUCT((Table2[[Start Date]:[Start Date]]&lt;=AE$5)*(Table2[[Return Date]:[Return Date]]&gt;=AE$5)*(Table2[[Last Name]:[Last Name]]=$A83)*(Table2[[Event]:[Event]]="Deployed")),"DPLY",IF(SUMPRODUCT((Table2[[Start Date]:[Start Date]]&lt;=AE$5)*(Table2[[Return Date]:[Return Date]]&gt;=AE$5)*(Table2[[Last Name]:[Last Name]]=$A83)*(Table2[[Event]:[Event]]="TDY")),"TDY",IF(SUMPRODUCT((Table2[[Start Date]:[Start Date]]&lt;=AE$5)*(Table2[[Return Date]:[Return Date]]&gt;=AE$5)*(Table2[[Last Name]:[Last Name]]=$A83)*(Table2[[Event]:[Event]]="Quarters")),"QTRS",IF(SUMPRODUCT((Table2[[Start Date]:[Start Date]]&lt;=AE$5)*(Table2[[Return Date]:[Return Date]]&gt;=AE$5)*(Table2[[Last Name]:[Last Name]]=$A83)*(Table2[[Event]:[Event]]="Appt")),"APPT",IF(SUMPRODUCT((Table2[[Start Date]:[Start Date]]&lt;=AE$5)*(Table2[[Return Date]:[Return Date]]&gt;=AE$5)*(Table2[[Last Name]:[Last Name]]=$A83)*(Table2[[Event]:[Event]]="Bay Orderly")),"BO",IF(SUMPRODUCT((Table2[[Start Date]:[Start Date]]&lt;=AE$5)*(Table2[[Return Date]:[Return Date]]&gt;=AE$5)*(Table2[[Last Name]:[Last Name]]=$A83)*(Table2[[Event]:[Event]]="Training")),"TRN",IF(SUMPRODUCT((Table2[[Start Date]:[Start Date]]&lt;=AE$5)*(Table2[[Return Date]:[Return Date]]&gt;=AE$5)*(Table2[[Last Name]:[Last Name]]=$A83)*(Table2[[Event]:[Event]]="PME")),"PME",IF(SUMPRODUCT((Table2[[Start Date]:[Start Date]]&lt;=AE$5)*(Table2[[Return Date]:[Return Date]]&gt;=AE$5)*(Table2[[Last Name]:[Last Name]]=$A83)*(Table2[[Event]:[Event]]="Leave")),"LV","")))))))),0)</f>
        <v>0</v>
      </c>
      <c r="AF83" s="28">
        <f>IF($A83&lt;&gt;"",IF(SUMPRODUCT((Table2[[Start Date]:[Start Date]]&lt;=AF$5)*(Table2[[Return Date]:[Return Date]]&gt;=AF$5)*(Table2[[Last Name]:[Last Name]]=$A83)*(Table2[[Event]:[Event]]="Deployed")),"DPLY",IF(SUMPRODUCT((Table2[[Start Date]:[Start Date]]&lt;=AF$5)*(Table2[[Return Date]:[Return Date]]&gt;=AF$5)*(Table2[[Last Name]:[Last Name]]=$A83)*(Table2[[Event]:[Event]]="TDY")),"TDY",IF(SUMPRODUCT((Table2[[Start Date]:[Start Date]]&lt;=AF$5)*(Table2[[Return Date]:[Return Date]]&gt;=AF$5)*(Table2[[Last Name]:[Last Name]]=$A83)*(Table2[[Event]:[Event]]="Quarters")),"QTRS",IF(SUMPRODUCT((Table2[[Start Date]:[Start Date]]&lt;=AF$5)*(Table2[[Return Date]:[Return Date]]&gt;=AF$5)*(Table2[[Last Name]:[Last Name]]=$A83)*(Table2[[Event]:[Event]]="Appt")),"APPT",IF(SUMPRODUCT((Table2[[Start Date]:[Start Date]]&lt;=AF$5)*(Table2[[Return Date]:[Return Date]]&gt;=AF$5)*(Table2[[Last Name]:[Last Name]]=$A83)*(Table2[[Event]:[Event]]="Bay Orderly")),"BO",IF(SUMPRODUCT((Table2[[Start Date]:[Start Date]]&lt;=AF$5)*(Table2[[Return Date]:[Return Date]]&gt;=AF$5)*(Table2[[Last Name]:[Last Name]]=$A83)*(Table2[[Event]:[Event]]="Training")),"TRN",IF(SUMPRODUCT((Table2[[Start Date]:[Start Date]]&lt;=AF$5)*(Table2[[Return Date]:[Return Date]]&gt;=AF$5)*(Table2[[Last Name]:[Last Name]]=$A83)*(Table2[[Event]:[Event]]="PME")),"PME",IF(SUMPRODUCT((Table2[[Start Date]:[Start Date]]&lt;=AF$5)*(Table2[[Return Date]:[Return Date]]&gt;=AF$5)*(Table2[[Last Name]:[Last Name]]=$A83)*(Table2[[Event]:[Event]]="Leave")),"LV","")))))))),0)</f>
        <v>0</v>
      </c>
      <c r="AG83" s="28">
        <f>IF($A83&lt;&gt;"",IF(SUMPRODUCT((Table2[[Start Date]:[Start Date]]&lt;=AG$5)*(Table2[[Return Date]:[Return Date]]&gt;=AG$5)*(Table2[[Last Name]:[Last Name]]=$A83)*(Table2[[Event]:[Event]]="Deployed")),"DPLY",IF(SUMPRODUCT((Table2[[Start Date]:[Start Date]]&lt;=AG$5)*(Table2[[Return Date]:[Return Date]]&gt;=AG$5)*(Table2[[Last Name]:[Last Name]]=$A83)*(Table2[[Event]:[Event]]="TDY")),"TDY",IF(SUMPRODUCT((Table2[[Start Date]:[Start Date]]&lt;=AG$5)*(Table2[[Return Date]:[Return Date]]&gt;=AG$5)*(Table2[[Last Name]:[Last Name]]=$A83)*(Table2[[Event]:[Event]]="Quarters")),"QTRS",IF(SUMPRODUCT((Table2[[Start Date]:[Start Date]]&lt;=AG$5)*(Table2[[Return Date]:[Return Date]]&gt;=AG$5)*(Table2[[Last Name]:[Last Name]]=$A83)*(Table2[[Event]:[Event]]="Appt")),"APPT",IF(SUMPRODUCT((Table2[[Start Date]:[Start Date]]&lt;=AG$5)*(Table2[[Return Date]:[Return Date]]&gt;=AG$5)*(Table2[[Last Name]:[Last Name]]=$A83)*(Table2[[Event]:[Event]]="Bay Orderly")),"BO",IF(SUMPRODUCT((Table2[[Start Date]:[Start Date]]&lt;=AG$5)*(Table2[[Return Date]:[Return Date]]&gt;=AG$5)*(Table2[[Last Name]:[Last Name]]=$A83)*(Table2[[Event]:[Event]]="Training")),"TRN",IF(SUMPRODUCT((Table2[[Start Date]:[Start Date]]&lt;=AG$5)*(Table2[[Return Date]:[Return Date]]&gt;=AG$5)*(Table2[[Last Name]:[Last Name]]=$A83)*(Table2[[Event]:[Event]]="PME")),"PME",IF(SUMPRODUCT((Table2[[Start Date]:[Start Date]]&lt;=AG$5)*(Table2[[Return Date]:[Return Date]]&gt;=AG$5)*(Table2[[Last Name]:[Last Name]]=$A83)*(Table2[[Event]:[Event]]="Leave")),"LV","")))))))),0)</f>
        <v>0</v>
      </c>
      <c r="AH83" s="28">
        <f>IF($A83&lt;&gt;"",IF(SUMPRODUCT((Table2[[Start Date]:[Start Date]]&lt;=AH$5)*(Table2[[Return Date]:[Return Date]]&gt;=AH$5)*(Table2[[Last Name]:[Last Name]]=$A83)*(Table2[[Event]:[Event]]="Deployed")),"DPLY",IF(SUMPRODUCT((Table2[[Start Date]:[Start Date]]&lt;=AH$5)*(Table2[[Return Date]:[Return Date]]&gt;=AH$5)*(Table2[[Last Name]:[Last Name]]=$A83)*(Table2[[Event]:[Event]]="TDY")),"TDY",IF(SUMPRODUCT((Table2[[Start Date]:[Start Date]]&lt;=AH$5)*(Table2[[Return Date]:[Return Date]]&gt;=AH$5)*(Table2[[Last Name]:[Last Name]]=$A83)*(Table2[[Event]:[Event]]="Quarters")),"QTRS",IF(SUMPRODUCT((Table2[[Start Date]:[Start Date]]&lt;=AH$5)*(Table2[[Return Date]:[Return Date]]&gt;=AH$5)*(Table2[[Last Name]:[Last Name]]=$A83)*(Table2[[Event]:[Event]]="Appt")),"APPT",IF(SUMPRODUCT((Table2[[Start Date]:[Start Date]]&lt;=AH$5)*(Table2[[Return Date]:[Return Date]]&gt;=AH$5)*(Table2[[Last Name]:[Last Name]]=$A83)*(Table2[[Event]:[Event]]="Bay Orderly")),"BO",IF(SUMPRODUCT((Table2[[Start Date]:[Start Date]]&lt;=AH$5)*(Table2[[Return Date]:[Return Date]]&gt;=AH$5)*(Table2[[Last Name]:[Last Name]]=$A83)*(Table2[[Event]:[Event]]="Training")),"TRN",IF(SUMPRODUCT((Table2[[Start Date]:[Start Date]]&lt;=AH$5)*(Table2[[Return Date]:[Return Date]]&gt;=AH$5)*(Table2[[Last Name]:[Last Name]]=$A83)*(Table2[[Event]:[Event]]="PME")),"PME",IF(SUMPRODUCT((Table2[[Start Date]:[Start Date]]&lt;=AH$5)*(Table2[[Return Date]:[Return Date]]&gt;=AH$5)*(Table2[[Last Name]:[Last Name]]=$A83)*(Table2[[Event]:[Event]]="Leave")),"LV","")))))))),0)</f>
        <v>0</v>
      </c>
      <c r="AI83" s="61">
        <f>IF($A83&lt;&gt;"",IF(SUMPRODUCT((Table2[[Start Date]:[Start Date]]&lt;=AI$5)*(Table2[[Return Date]:[Return Date]]&gt;=AI$5)*(Table2[[Last Name]:[Last Name]]=$A83)*(Table2[[Event]:[Event]]="Deployed")),"DPLY",IF(SUMPRODUCT((Table2[[Start Date]:[Start Date]]&lt;=AI$5)*(Table2[[Return Date]:[Return Date]]&gt;=AI$5)*(Table2[[Last Name]:[Last Name]]=$A83)*(Table2[[Event]:[Event]]="TDY")),"TDY",IF(SUMPRODUCT((Table2[[Start Date]:[Start Date]]&lt;=AI$5)*(Table2[[Return Date]:[Return Date]]&gt;=AI$5)*(Table2[[Last Name]:[Last Name]]=$A83)*(Table2[[Event]:[Event]]="Quarters")),"QTRS",IF(SUMPRODUCT((Table2[[Start Date]:[Start Date]]&lt;=AI$5)*(Table2[[Return Date]:[Return Date]]&gt;=AI$5)*(Table2[[Last Name]:[Last Name]]=$A83)*(Table2[[Event]:[Event]]="Appt")),"APPT",IF(SUMPRODUCT((Table2[[Start Date]:[Start Date]]&lt;=AI$5)*(Table2[[Return Date]:[Return Date]]&gt;=AI$5)*(Table2[[Last Name]:[Last Name]]=$A83)*(Table2[[Event]:[Event]]="Bay Orderly")),"BO",IF(SUMPRODUCT((Table2[[Start Date]:[Start Date]]&lt;=AI$5)*(Table2[[Return Date]:[Return Date]]&gt;=AI$5)*(Table2[[Last Name]:[Last Name]]=$A83)*(Table2[[Event]:[Event]]="Training")),"TRN",IF(SUMPRODUCT((Table2[[Start Date]:[Start Date]]&lt;=AI$5)*(Table2[[Return Date]:[Return Date]]&gt;=AI$5)*(Table2[[Last Name]:[Last Name]]=$A83)*(Table2[[Event]:[Event]]="PME")),"PME",IF(SUMPRODUCT((Table2[[Start Date]:[Start Date]]&lt;=AI$5)*(Table2[[Return Date]:[Return Date]]&gt;=AI$5)*(Table2[[Last Name]:[Last Name]]=$A83)*(Table2[[Event]:[Event]]="Leave")),"LV","")))))))),0)</f>
        <v>0</v>
      </c>
    </row>
    <row r="84" spans="1:35" ht="27" x14ac:dyDescent="0.35">
      <c r="A84" s="32" t="str">
        <f>P84</f>
        <v>Weekend Duty Days</v>
      </c>
      <c r="B84" s="29" t="str">
        <f>IFERROR(INDEX(Table3[Rank],MATCH('Flight Schedule'!A84,Names,0)),"")</f>
        <v/>
      </c>
      <c r="C84" s="30"/>
      <c r="D84" s="62"/>
      <c r="E84" s="28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103" t="s">
        <v>69</v>
      </c>
      <c r="Q84" s="103"/>
      <c r="R84" s="103"/>
      <c r="S84" s="103"/>
      <c r="T84" s="103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4"/>
    </row>
    <row r="85" spans="1:35" x14ac:dyDescent="0.25">
      <c r="A85" s="74" t="s">
        <v>70</v>
      </c>
      <c r="B85" s="75" t="str">
        <f>IFERROR(INDEX(Table3[Rank],MATCH('Flight Schedule'!A85,Names,0)),"")</f>
        <v>SSgt</v>
      </c>
      <c r="C85" s="76">
        <f>_xlfn.IFNA(INDEX(Table3[Skill Level],MATCH($A85,Table3[Last Name],0)),"")</f>
        <v>7</v>
      </c>
      <c r="D85" s="77">
        <f>_xlfn.IFNA(INDEX(Table3[Deros],MATCH('Flight Schedule'!$A85,Table3[Last Name],0)),"")</f>
        <v>45657</v>
      </c>
      <c r="E85" s="28" t="str">
        <f>IF($A85&lt;&gt;"",IF(SUMPRODUCT((Table2[[Start Date]:[Start Date]]&lt;=E$5)*(Table2[[Return Date]:[Return Date]]&gt;=E$5)*(Table2[[Last Name]:[Last Name]]=$A85)*(Table2[[Event]:[Event]]="Deployed")),"DPLY",IF(SUMPRODUCT((Table2[[Start Date]:[Start Date]]&lt;=E$5)*(Table2[[Return Date]:[Return Date]]&gt;=E$5)*(Table2[[Last Name]:[Last Name]]=$A85)*(Table2[[Event]:[Event]]="TDY")),"TDY",IF(SUMPRODUCT((Table2[[Start Date]:[Start Date]]&lt;=E$5)*(Table2[[Return Date]:[Return Date]]&gt;=E$5)*(Table2[[Last Name]:[Last Name]]=$A85)*(Table2[[Event]:[Event]]="Quarters")),"QTRS",IF(SUMPRODUCT((Table2[[Start Date]:[Start Date]]&lt;=E$5)*(Table2[[Return Date]:[Return Date]]&gt;=E$5)*(Table2[[Last Name]:[Last Name]]=$A85)*(Table2[[Event]:[Event]]="Appt")),"APPT",IF(SUMPRODUCT((Table2[[Start Date]:[Start Date]]&lt;=E$5)*(Table2[[Return Date]:[Return Date]]&gt;=E$5)*(Table2[[Last Name]:[Last Name]]=$A85)*(Table2[[Event]:[Event]]="Bay Orderly")),"BO",IF(SUMPRODUCT((Table2[[Start Date]:[Start Date]]&lt;=E$5)*(Table2[[Return Date]:[Return Date]]&gt;=E$5)*(Table2[[Last Name]:[Last Name]]=$A85)*(Table2[[Event]:[Event]]="Training")),"TRN",IF(SUMPRODUCT((Table2[[Start Date]:[Start Date]]&lt;=E$5)*(Table2[[Return Date]:[Return Date]]&gt;=E$5)*(Table2[[Last Name]:[Last Name]]=$A85)*(Table2[[Event]:[Event]]="PME")),"PME",IF(SUMPRODUCT((Table2[[Start Date]:[Start Date]]&lt;=E$5)*(Table2[[Return Date]:[Return Date]]&gt;=E$5)*(Table2[[Last Name]:[Last Name]]=$A85)*(Table2[[Event]:[Event]]="Leave")),"LV","")))))))),0)</f>
        <v/>
      </c>
      <c r="F85" s="28" t="str">
        <f>IF($A85&lt;&gt;"",IF(SUMPRODUCT((Table2[[Start Date]:[Start Date]]&lt;=F$5)*(Table2[[Return Date]:[Return Date]]&gt;=F$5)*(Table2[[Last Name]:[Last Name]]=$A85)*(Table2[[Event]:[Event]]="Deployed")),"DPLY",IF(SUMPRODUCT((Table2[[Start Date]:[Start Date]]&lt;=F$5)*(Table2[[Return Date]:[Return Date]]&gt;=F$5)*(Table2[[Last Name]:[Last Name]]=$A85)*(Table2[[Event]:[Event]]="TDY")),"TDY",IF(SUMPRODUCT((Table2[[Start Date]:[Start Date]]&lt;=F$5)*(Table2[[Return Date]:[Return Date]]&gt;=F$5)*(Table2[[Last Name]:[Last Name]]=$A85)*(Table2[[Event]:[Event]]="Quarters")),"QTRS",IF(SUMPRODUCT((Table2[[Start Date]:[Start Date]]&lt;=F$5)*(Table2[[Return Date]:[Return Date]]&gt;=F$5)*(Table2[[Last Name]:[Last Name]]=$A85)*(Table2[[Event]:[Event]]="Appt")),"APPT",IF(SUMPRODUCT((Table2[[Start Date]:[Start Date]]&lt;=F$5)*(Table2[[Return Date]:[Return Date]]&gt;=F$5)*(Table2[[Last Name]:[Last Name]]=$A85)*(Table2[[Event]:[Event]]="Bay Orderly")),"BO",IF(SUMPRODUCT((Table2[[Start Date]:[Start Date]]&lt;=F$5)*(Table2[[Return Date]:[Return Date]]&gt;=F$5)*(Table2[[Last Name]:[Last Name]]=$A85)*(Table2[[Event]:[Event]]="Training")),"TRN",IF(SUMPRODUCT((Table2[[Start Date]:[Start Date]]&lt;=F$5)*(Table2[[Return Date]:[Return Date]]&gt;=F$5)*(Table2[[Last Name]:[Last Name]]=$A85)*(Table2[[Event]:[Event]]="PME")),"PME",IF(SUMPRODUCT((Table2[[Start Date]:[Start Date]]&lt;=F$5)*(Table2[[Return Date]:[Return Date]]&gt;=F$5)*(Table2[[Last Name]:[Last Name]]=$A85)*(Table2[[Event]:[Event]]="Leave")),"LV","")))))))),0)</f>
        <v/>
      </c>
      <c r="G85" s="28" t="str">
        <f>IF($A85&lt;&gt;"",IF(SUMPRODUCT((Table2[[Start Date]:[Start Date]]&lt;=G$5)*(Table2[[Return Date]:[Return Date]]&gt;=G$5)*(Table2[[Last Name]:[Last Name]]=$A85)*(Table2[[Event]:[Event]]="Deployed")),"DPLY",IF(SUMPRODUCT((Table2[[Start Date]:[Start Date]]&lt;=G$5)*(Table2[[Return Date]:[Return Date]]&gt;=G$5)*(Table2[[Last Name]:[Last Name]]=$A85)*(Table2[[Event]:[Event]]="TDY")),"TDY",IF(SUMPRODUCT((Table2[[Start Date]:[Start Date]]&lt;=G$5)*(Table2[[Return Date]:[Return Date]]&gt;=G$5)*(Table2[[Last Name]:[Last Name]]=$A85)*(Table2[[Event]:[Event]]="Quarters")),"QTRS",IF(SUMPRODUCT((Table2[[Start Date]:[Start Date]]&lt;=G$5)*(Table2[[Return Date]:[Return Date]]&gt;=G$5)*(Table2[[Last Name]:[Last Name]]=$A85)*(Table2[[Event]:[Event]]="Appt")),"APPT",IF(SUMPRODUCT((Table2[[Start Date]:[Start Date]]&lt;=G$5)*(Table2[[Return Date]:[Return Date]]&gt;=G$5)*(Table2[[Last Name]:[Last Name]]=$A85)*(Table2[[Event]:[Event]]="Bay Orderly")),"BO",IF(SUMPRODUCT((Table2[[Start Date]:[Start Date]]&lt;=G$5)*(Table2[[Return Date]:[Return Date]]&gt;=G$5)*(Table2[[Last Name]:[Last Name]]=$A85)*(Table2[[Event]:[Event]]="Training")),"TRN",IF(SUMPRODUCT((Table2[[Start Date]:[Start Date]]&lt;=G$5)*(Table2[[Return Date]:[Return Date]]&gt;=G$5)*(Table2[[Last Name]:[Last Name]]=$A85)*(Table2[[Event]:[Event]]="PME")),"PME",IF(SUMPRODUCT((Table2[[Start Date]:[Start Date]]&lt;=G$5)*(Table2[[Return Date]:[Return Date]]&gt;=G$5)*(Table2[[Last Name]:[Last Name]]=$A85)*(Table2[[Event]:[Event]]="Leave")),"LV","")))))))),0)</f>
        <v/>
      </c>
      <c r="H85" s="28" t="str">
        <f>IF($A85&lt;&gt;"",IF(SUMPRODUCT((Table2[[Start Date]:[Start Date]]&lt;=H$5)*(Table2[[Return Date]:[Return Date]]&gt;=H$5)*(Table2[[Last Name]:[Last Name]]=$A85)*(Table2[[Event]:[Event]]="Deployed")),"DPLY",IF(SUMPRODUCT((Table2[[Start Date]:[Start Date]]&lt;=H$5)*(Table2[[Return Date]:[Return Date]]&gt;=H$5)*(Table2[[Last Name]:[Last Name]]=$A85)*(Table2[[Event]:[Event]]="TDY")),"TDY",IF(SUMPRODUCT((Table2[[Start Date]:[Start Date]]&lt;=H$5)*(Table2[[Return Date]:[Return Date]]&gt;=H$5)*(Table2[[Last Name]:[Last Name]]=$A85)*(Table2[[Event]:[Event]]="Quarters")),"QTRS",IF(SUMPRODUCT((Table2[[Start Date]:[Start Date]]&lt;=H$5)*(Table2[[Return Date]:[Return Date]]&gt;=H$5)*(Table2[[Last Name]:[Last Name]]=$A85)*(Table2[[Event]:[Event]]="Appt")),"APPT",IF(SUMPRODUCT((Table2[[Start Date]:[Start Date]]&lt;=H$5)*(Table2[[Return Date]:[Return Date]]&gt;=H$5)*(Table2[[Last Name]:[Last Name]]=$A85)*(Table2[[Event]:[Event]]="Bay Orderly")),"BO",IF(SUMPRODUCT((Table2[[Start Date]:[Start Date]]&lt;=H$5)*(Table2[[Return Date]:[Return Date]]&gt;=H$5)*(Table2[[Last Name]:[Last Name]]=$A85)*(Table2[[Event]:[Event]]="Training")),"TRN",IF(SUMPRODUCT((Table2[[Start Date]:[Start Date]]&lt;=H$5)*(Table2[[Return Date]:[Return Date]]&gt;=H$5)*(Table2[[Last Name]:[Last Name]]=$A85)*(Table2[[Event]:[Event]]="PME")),"PME",IF(SUMPRODUCT((Table2[[Start Date]:[Start Date]]&lt;=H$5)*(Table2[[Return Date]:[Return Date]]&gt;=H$5)*(Table2[[Last Name]:[Last Name]]=$A85)*(Table2[[Event]:[Event]]="Leave")),"LV","")))))))),0)</f>
        <v/>
      </c>
      <c r="I85" s="28" t="str">
        <f>IF($A85&lt;&gt;"",IF(SUMPRODUCT((Table2[[Start Date]:[Start Date]]&lt;=I$5)*(Table2[[Return Date]:[Return Date]]&gt;=I$5)*(Table2[[Last Name]:[Last Name]]=$A85)*(Table2[[Event]:[Event]]="Deployed")),"DPLY",IF(SUMPRODUCT((Table2[[Start Date]:[Start Date]]&lt;=I$5)*(Table2[[Return Date]:[Return Date]]&gt;=I$5)*(Table2[[Last Name]:[Last Name]]=$A85)*(Table2[[Event]:[Event]]="TDY")),"TDY",IF(SUMPRODUCT((Table2[[Start Date]:[Start Date]]&lt;=I$5)*(Table2[[Return Date]:[Return Date]]&gt;=I$5)*(Table2[[Last Name]:[Last Name]]=$A85)*(Table2[[Event]:[Event]]="Quarters")),"QTRS",IF(SUMPRODUCT((Table2[[Start Date]:[Start Date]]&lt;=I$5)*(Table2[[Return Date]:[Return Date]]&gt;=I$5)*(Table2[[Last Name]:[Last Name]]=$A85)*(Table2[[Event]:[Event]]="Appt")),"APPT",IF(SUMPRODUCT((Table2[[Start Date]:[Start Date]]&lt;=I$5)*(Table2[[Return Date]:[Return Date]]&gt;=I$5)*(Table2[[Last Name]:[Last Name]]=$A85)*(Table2[[Event]:[Event]]="Bay Orderly")),"BO",IF(SUMPRODUCT((Table2[[Start Date]:[Start Date]]&lt;=I$5)*(Table2[[Return Date]:[Return Date]]&gt;=I$5)*(Table2[[Last Name]:[Last Name]]=$A85)*(Table2[[Event]:[Event]]="Training")),"TRN",IF(SUMPRODUCT((Table2[[Start Date]:[Start Date]]&lt;=I$5)*(Table2[[Return Date]:[Return Date]]&gt;=I$5)*(Table2[[Last Name]:[Last Name]]=$A85)*(Table2[[Event]:[Event]]="PME")),"PME",IF(SUMPRODUCT((Table2[[Start Date]:[Start Date]]&lt;=I$5)*(Table2[[Return Date]:[Return Date]]&gt;=I$5)*(Table2[[Last Name]:[Last Name]]=$A85)*(Table2[[Event]:[Event]]="Leave")),"LV","")))))))),0)</f>
        <v/>
      </c>
      <c r="J85" s="28" t="str">
        <f>IF($A85&lt;&gt;"",IF(SUMPRODUCT((Table2[[Start Date]:[Start Date]]&lt;=J$5)*(Table2[[Return Date]:[Return Date]]&gt;=J$5)*(Table2[[Last Name]:[Last Name]]=$A85)*(Table2[[Event]:[Event]]="Deployed")),"DPLY",IF(SUMPRODUCT((Table2[[Start Date]:[Start Date]]&lt;=J$5)*(Table2[[Return Date]:[Return Date]]&gt;=J$5)*(Table2[[Last Name]:[Last Name]]=$A85)*(Table2[[Event]:[Event]]="TDY")),"TDY",IF(SUMPRODUCT((Table2[[Start Date]:[Start Date]]&lt;=J$5)*(Table2[[Return Date]:[Return Date]]&gt;=J$5)*(Table2[[Last Name]:[Last Name]]=$A85)*(Table2[[Event]:[Event]]="Quarters")),"QTRS",IF(SUMPRODUCT((Table2[[Start Date]:[Start Date]]&lt;=J$5)*(Table2[[Return Date]:[Return Date]]&gt;=J$5)*(Table2[[Last Name]:[Last Name]]=$A85)*(Table2[[Event]:[Event]]="Appt")),"APPT",IF(SUMPRODUCT((Table2[[Start Date]:[Start Date]]&lt;=J$5)*(Table2[[Return Date]:[Return Date]]&gt;=J$5)*(Table2[[Last Name]:[Last Name]]=$A85)*(Table2[[Event]:[Event]]="Bay Orderly")),"BO",IF(SUMPRODUCT((Table2[[Start Date]:[Start Date]]&lt;=J$5)*(Table2[[Return Date]:[Return Date]]&gt;=J$5)*(Table2[[Last Name]:[Last Name]]=$A85)*(Table2[[Event]:[Event]]="Training")),"TRN",IF(SUMPRODUCT((Table2[[Start Date]:[Start Date]]&lt;=J$5)*(Table2[[Return Date]:[Return Date]]&gt;=J$5)*(Table2[[Last Name]:[Last Name]]=$A85)*(Table2[[Event]:[Event]]="PME")),"PME",IF(SUMPRODUCT((Table2[[Start Date]:[Start Date]]&lt;=J$5)*(Table2[[Return Date]:[Return Date]]&gt;=J$5)*(Table2[[Last Name]:[Last Name]]=$A85)*(Table2[[Event]:[Event]]="Leave")),"LV","")))))))),0)</f>
        <v/>
      </c>
      <c r="K85" s="28" t="str">
        <f>IF($A85&lt;&gt;"",IF(SUMPRODUCT((Table2[[Start Date]:[Start Date]]&lt;=K$5)*(Table2[[Return Date]:[Return Date]]&gt;=K$5)*(Table2[[Last Name]:[Last Name]]=$A85)*(Table2[[Event]:[Event]]="Deployed")),"DPLY",IF(SUMPRODUCT((Table2[[Start Date]:[Start Date]]&lt;=K$5)*(Table2[[Return Date]:[Return Date]]&gt;=K$5)*(Table2[[Last Name]:[Last Name]]=$A85)*(Table2[[Event]:[Event]]="TDY")),"TDY",IF(SUMPRODUCT((Table2[[Start Date]:[Start Date]]&lt;=K$5)*(Table2[[Return Date]:[Return Date]]&gt;=K$5)*(Table2[[Last Name]:[Last Name]]=$A85)*(Table2[[Event]:[Event]]="Quarters")),"QTRS",IF(SUMPRODUCT((Table2[[Start Date]:[Start Date]]&lt;=K$5)*(Table2[[Return Date]:[Return Date]]&gt;=K$5)*(Table2[[Last Name]:[Last Name]]=$A85)*(Table2[[Event]:[Event]]="Appt")),"APPT",IF(SUMPRODUCT((Table2[[Start Date]:[Start Date]]&lt;=K$5)*(Table2[[Return Date]:[Return Date]]&gt;=K$5)*(Table2[[Last Name]:[Last Name]]=$A85)*(Table2[[Event]:[Event]]="Bay Orderly")),"BO",IF(SUMPRODUCT((Table2[[Start Date]:[Start Date]]&lt;=K$5)*(Table2[[Return Date]:[Return Date]]&gt;=K$5)*(Table2[[Last Name]:[Last Name]]=$A85)*(Table2[[Event]:[Event]]="Training")),"TRN",IF(SUMPRODUCT((Table2[[Start Date]:[Start Date]]&lt;=K$5)*(Table2[[Return Date]:[Return Date]]&gt;=K$5)*(Table2[[Last Name]:[Last Name]]=$A85)*(Table2[[Event]:[Event]]="PME")),"PME",IF(SUMPRODUCT((Table2[[Start Date]:[Start Date]]&lt;=K$5)*(Table2[[Return Date]:[Return Date]]&gt;=K$5)*(Table2[[Last Name]:[Last Name]]=$A85)*(Table2[[Event]:[Event]]="Leave")),"LV","")))))))),0)</f>
        <v/>
      </c>
      <c r="L85" s="28" t="str">
        <f>IF($A85&lt;&gt;"",IF(SUMPRODUCT((Table2[[Start Date]:[Start Date]]&lt;=L$5)*(Table2[[Return Date]:[Return Date]]&gt;=L$5)*(Table2[[Last Name]:[Last Name]]=$A85)*(Table2[[Event]:[Event]]="Deployed")),"DPLY",IF(SUMPRODUCT((Table2[[Start Date]:[Start Date]]&lt;=L$5)*(Table2[[Return Date]:[Return Date]]&gt;=L$5)*(Table2[[Last Name]:[Last Name]]=$A85)*(Table2[[Event]:[Event]]="TDY")),"TDY",IF(SUMPRODUCT((Table2[[Start Date]:[Start Date]]&lt;=L$5)*(Table2[[Return Date]:[Return Date]]&gt;=L$5)*(Table2[[Last Name]:[Last Name]]=$A85)*(Table2[[Event]:[Event]]="Quarters")),"QTRS",IF(SUMPRODUCT((Table2[[Start Date]:[Start Date]]&lt;=L$5)*(Table2[[Return Date]:[Return Date]]&gt;=L$5)*(Table2[[Last Name]:[Last Name]]=$A85)*(Table2[[Event]:[Event]]="Appt")),"APPT",IF(SUMPRODUCT((Table2[[Start Date]:[Start Date]]&lt;=L$5)*(Table2[[Return Date]:[Return Date]]&gt;=L$5)*(Table2[[Last Name]:[Last Name]]=$A85)*(Table2[[Event]:[Event]]="Bay Orderly")),"BO",IF(SUMPRODUCT((Table2[[Start Date]:[Start Date]]&lt;=L$5)*(Table2[[Return Date]:[Return Date]]&gt;=L$5)*(Table2[[Last Name]:[Last Name]]=$A85)*(Table2[[Event]:[Event]]="Training")),"TRN",IF(SUMPRODUCT((Table2[[Start Date]:[Start Date]]&lt;=L$5)*(Table2[[Return Date]:[Return Date]]&gt;=L$5)*(Table2[[Last Name]:[Last Name]]=$A85)*(Table2[[Event]:[Event]]="PME")),"PME",IF(SUMPRODUCT((Table2[[Start Date]:[Start Date]]&lt;=L$5)*(Table2[[Return Date]:[Return Date]]&gt;=L$5)*(Table2[[Last Name]:[Last Name]]=$A85)*(Table2[[Event]:[Event]]="Leave")),"LV","")))))))),0)</f>
        <v/>
      </c>
      <c r="M85" s="28" t="str">
        <f>IF($A85&lt;&gt;"",IF(SUMPRODUCT((Table2[[Start Date]:[Start Date]]&lt;=M$5)*(Table2[[Return Date]:[Return Date]]&gt;=M$5)*(Table2[[Last Name]:[Last Name]]=$A85)*(Table2[[Event]:[Event]]="Deployed")),"DPLY",IF(SUMPRODUCT((Table2[[Start Date]:[Start Date]]&lt;=M$5)*(Table2[[Return Date]:[Return Date]]&gt;=M$5)*(Table2[[Last Name]:[Last Name]]=$A85)*(Table2[[Event]:[Event]]="TDY")),"TDY",IF(SUMPRODUCT((Table2[[Start Date]:[Start Date]]&lt;=M$5)*(Table2[[Return Date]:[Return Date]]&gt;=M$5)*(Table2[[Last Name]:[Last Name]]=$A85)*(Table2[[Event]:[Event]]="Quarters")),"QTRS",IF(SUMPRODUCT((Table2[[Start Date]:[Start Date]]&lt;=M$5)*(Table2[[Return Date]:[Return Date]]&gt;=M$5)*(Table2[[Last Name]:[Last Name]]=$A85)*(Table2[[Event]:[Event]]="Appt")),"APPT",IF(SUMPRODUCT((Table2[[Start Date]:[Start Date]]&lt;=M$5)*(Table2[[Return Date]:[Return Date]]&gt;=M$5)*(Table2[[Last Name]:[Last Name]]=$A85)*(Table2[[Event]:[Event]]="Bay Orderly")),"BO",IF(SUMPRODUCT((Table2[[Start Date]:[Start Date]]&lt;=M$5)*(Table2[[Return Date]:[Return Date]]&gt;=M$5)*(Table2[[Last Name]:[Last Name]]=$A85)*(Table2[[Event]:[Event]]="Training")),"TRN",IF(SUMPRODUCT((Table2[[Start Date]:[Start Date]]&lt;=M$5)*(Table2[[Return Date]:[Return Date]]&gt;=M$5)*(Table2[[Last Name]:[Last Name]]=$A85)*(Table2[[Event]:[Event]]="PME")),"PME",IF(SUMPRODUCT((Table2[[Start Date]:[Start Date]]&lt;=M$5)*(Table2[[Return Date]:[Return Date]]&gt;=M$5)*(Table2[[Last Name]:[Last Name]]=$A85)*(Table2[[Event]:[Event]]="Leave")),"LV","")))))))),0)</f>
        <v/>
      </c>
      <c r="N85" s="28" t="str">
        <f>IF($A85&lt;&gt;"",IF(SUMPRODUCT((Table2[[Start Date]:[Start Date]]&lt;=N$5)*(Table2[[Return Date]:[Return Date]]&gt;=N$5)*(Table2[[Last Name]:[Last Name]]=$A85)*(Table2[[Event]:[Event]]="Deployed")),"DPLY",IF(SUMPRODUCT((Table2[[Start Date]:[Start Date]]&lt;=N$5)*(Table2[[Return Date]:[Return Date]]&gt;=N$5)*(Table2[[Last Name]:[Last Name]]=$A85)*(Table2[[Event]:[Event]]="TDY")),"TDY",IF(SUMPRODUCT((Table2[[Start Date]:[Start Date]]&lt;=N$5)*(Table2[[Return Date]:[Return Date]]&gt;=N$5)*(Table2[[Last Name]:[Last Name]]=$A85)*(Table2[[Event]:[Event]]="Quarters")),"QTRS",IF(SUMPRODUCT((Table2[[Start Date]:[Start Date]]&lt;=N$5)*(Table2[[Return Date]:[Return Date]]&gt;=N$5)*(Table2[[Last Name]:[Last Name]]=$A85)*(Table2[[Event]:[Event]]="Appt")),"APPT",IF(SUMPRODUCT((Table2[[Start Date]:[Start Date]]&lt;=N$5)*(Table2[[Return Date]:[Return Date]]&gt;=N$5)*(Table2[[Last Name]:[Last Name]]=$A85)*(Table2[[Event]:[Event]]="Bay Orderly")),"BO",IF(SUMPRODUCT((Table2[[Start Date]:[Start Date]]&lt;=N$5)*(Table2[[Return Date]:[Return Date]]&gt;=N$5)*(Table2[[Last Name]:[Last Name]]=$A85)*(Table2[[Event]:[Event]]="Training")),"TRN",IF(SUMPRODUCT((Table2[[Start Date]:[Start Date]]&lt;=N$5)*(Table2[[Return Date]:[Return Date]]&gt;=N$5)*(Table2[[Last Name]:[Last Name]]=$A85)*(Table2[[Event]:[Event]]="PME")),"PME",IF(SUMPRODUCT((Table2[[Start Date]:[Start Date]]&lt;=N$5)*(Table2[[Return Date]:[Return Date]]&gt;=N$5)*(Table2[[Last Name]:[Last Name]]=$A85)*(Table2[[Event]:[Event]]="Leave")),"LV","")))))))),0)</f>
        <v/>
      </c>
      <c r="O85" s="28" t="str">
        <f>IF($A85&lt;&gt;"",IF(SUMPRODUCT((Table2[[Start Date]:[Start Date]]&lt;=O$5)*(Table2[[Return Date]:[Return Date]]&gt;=O$5)*(Table2[[Last Name]:[Last Name]]=$A85)*(Table2[[Event]:[Event]]="Deployed")),"DPLY",IF(SUMPRODUCT((Table2[[Start Date]:[Start Date]]&lt;=O$5)*(Table2[[Return Date]:[Return Date]]&gt;=O$5)*(Table2[[Last Name]:[Last Name]]=$A85)*(Table2[[Event]:[Event]]="TDY")),"TDY",IF(SUMPRODUCT((Table2[[Start Date]:[Start Date]]&lt;=O$5)*(Table2[[Return Date]:[Return Date]]&gt;=O$5)*(Table2[[Last Name]:[Last Name]]=$A85)*(Table2[[Event]:[Event]]="Quarters")),"QTRS",IF(SUMPRODUCT((Table2[[Start Date]:[Start Date]]&lt;=O$5)*(Table2[[Return Date]:[Return Date]]&gt;=O$5)*(Table2[[Last Name]:[Last Name]]=$A85)*(Table2[[Event]:[Event]]="Appt")),"APPT",IF(SUMPRODUCT((Table2[[Start Date]:[Start Date]]&lt;=O$5)*(Table2[[Return Date]:[Return Date]]&gt;=O$5)*(Table2[[Last Name]:[Last Name]]=$A85)*(Table2[[Event]:[Event]]="Bay Orderly")),"BO",IF(SUMPRODUCT((Table2[[Start Date]:[Start Date]]&lt;=O$5)*(Table2[[Return Date]:[Return Date]]&gt;=O$5)*(Table2[[Last Name]:[Last Name]]=$A85)*(Table2[[Event]:[Event]]="Training")),"TRN",IF(SUMPRODUCT((Table2[[Start Date]:[Start Date]]&lt;=O$5)*(Table2[[Return Date]:[Return Date]]&gt;=O$5)*(Table2[[Last Name]:[Last Name]]=$A85)*(Table2[[Event]:[Event]]="PME")),"PME",IF(SUMPRODUCT((Table2[[Start Date]:[Start Date]]&lt;=O$5)*(Table2[[Return Date]:[Return Date]]&gt;=O$5)*(Table2[[Last Name]:[Last Name]]=$A85)*(Table2[[Event]:[Event]]="Leave")),"LV","")))))))),0)</f>
        <v/>
      </c>
      <c r="P85" s="28" t="str">
        <f>IF($A85&lt;&gt;"",IF(SUMPRODUCT((Table2[[Start Date]:[Start Date]]&lt;=P$5)*(Table2[[Return Date]:[Return Date]]&gt;=P$5)*(Table2[[Last Name]:[Last Name]]=$A85)*(Table2[[Event]:[Event]]="Deployed")),"DPLY",IF(SUMPRODUCT((Table2[[Start Date]:[Start Date]]&lt;=P$5)*(Table2[[Return Date]:[Return Date]]&gt;=P$5)*(Table2[[Last Name]:[Last Name]]=$A85)*(Table2[[Event]:[Event]]="TDY")),"TDY",IF(SUMPRODUCT((Table2[[Start Date]:[Start Date]]&lt;=P$5)*(Table2[[Return Date]:[Return Date]]&gt;=P$5)*(Table2[[Last Name]:[Last Name]]=$A85)*(Table2[[Event]:[Event]]="Quarters")),"QTRS",IF(SUMPRODUCT((Table2[[Start Date]:[Start Date]]&lt;=P$5)*(Table2[[Return Date]:[Return Date]]&gt;=P$5)*(Table2[[Last Name]:[Last Name]]=$A85)*(Table2[[Event]:[Event]]="Appt")),"APPT",IF(SUMPRODUCT((Table2[[Start Date]:[Start Date]]&lt;=P$5)*(Table2[[Return Date]:[Return Date]]&gt;=P$5)*(Table2[[Last Name]:[Last Name]]=$A85)*(Table2[[Event]:[Event]]="Bay Orderly")),"BO",IF(SUMPRODUCT((Table2[[Start Date]:[Start Date]]&lt;=P$5)*(Table2[[Return Date]:[Return Date]]&gt;=P$5)*(Table2[[Last Name]:[Last Name]]=$A85)*(Table2[[Event]:[Event]]="Training")),"TRN",IF(SUMPRODUCT((Table2[[Start Date]:[Start Date]]&lt;=P$5)*(Table2[[Return Date]:[Return Date]]&gt;=P$5)*(Table2[[Last Name]:[Last Name]]=$A85)*(Table2[[Event]:[Event]]="PME")),"PME",IF(SUMPRODUCT((Table2[[Start Date]:[Start Date]]&lt;=P$5)*(Table2[[Return Date]:[Return Date]]&gt;=P$5)*(Table2[[Last Name]:[Last Name]]=$A85)*(Table2[[Event]:[Event]]="Leave")),"LV","")))))))),0)</f>
        <v/>
      </c>
      <c r="Q85" s="28" t="str">
        <f>IF($A85&lt;&gt;"",IF(SUMPRODUCT((Table2[[Start Date]:[Start Date]]&lt;=Q$5)*(Table2[[Return Date]:[Return Date]]&gt;=Q$5)*(Table2[[Last Name]:[Last Name]]=$A85)*(Table2[[Event]:[Event]]="Deployed")),"DPLY",IF(SUMPRODUCT((Table2[[Start Date]:[Start Date]]&lt;=Q$5)*(Table2[[Return Date]:[Return Date]]&gt;=Q$5)*(Table2[[Last Name]:[Last Name]]=$A85)*(Table2[[Event]:[Event]]="TDY")),"TDY",IF(SUMPRODUCT((Table2[[Start Date]:[Start Date]]&lt;=Q$5)*(Table2[[Return Date]:[Return Date]]&gt;=Q$5)*(Table2[[Last Name]:[Last Name]]=$A85)*(Table2[[Event]:[Event]]="Quarters")),"QTRS",IF(SUMPRODUCT((Table2[[Start Date]:[Start Date]]&lt;=Q$5)*(Table2[[Return Date]:[Return Date]]&gt;=Q$5)*(Table2[[Last Name]:[Last Name]]=$A85)*(Table2[[Event]:[Event]]="Appt")),"APPT",IF(SUMPRODUCT((Table2[[Start Date]:[Start Date]]&lt;=Q$5)*(Table2[[Return Date]:[Return Date]]&gt;=Q$5)*(Table2[[Last Name]:[Last Name]]=$A85)*(Table2[[Event]:[Event]]="Bay Orderly")),"BO",IF(SUMPRODUCT((Table2[[Start Date]:[Start Date]]&lt;=Q$5)*(Table2[[Return Date]:[Return Date]]&gt;=Q$5)*(Table2[[Last Name]:[Last Name]]=$A85)*(Table2[[Event]:[Event]]="Training")),"TRN",IF(SUMPRODUCT((Table2[[Start Date]:[Start Date]]&lt;=Q$5)*(Table2[[Return Date]:[Return Date]]&gt;=Q$5)*(Table2[[Last Name]:[Last Name]]=$A85)*(Table2[[Event]:[Event]]="PME")),"PME",IF(SUMPRODUCT((Table2[[Start Date]:[Start Date]]&lt;=Q$5)*(Table2[[Return Date]:[Return Date]]&gt;=Q$5)*(Table2[[Last Name]:[Last Name]]=$A85)*(Table2[[Event]:[Event]]="Leave")),"LV","")))))))),0)</f>
        <v/>
      </c>
      <c r="R85" s="28" t="str">
        <f>IF($A85&lt;&gt;"",IF(SUMPRODUCT((Table2[[Start Date]:[Start Date]]&lt;=R$5)*(Table2[[Return Date]:[Return Date]]&gt;=R$5)*(Table2[[Last Name]:[Last Name]]=$A85)*(Table2[[Event]:[Event]]="Deployed")),"DPLY",IF(SUMPRODUCT((Table2[[Start Date]:[Start Date]]&lt;=R$5)*(Table2[[Return Date]:[Return Date]]&gt;=R$5)*(Table2[[Last Name]:[Last Name]]=$A85)*(Table2[[Event]:[Event]]="TDY")),"TDY",IF(SUMPRODUCT((Table2[[Start Date]:[Start Date]]&lt;=R$5)*(Table2[[Return Date]:[Return Date]]&gt;=R$5)*(Table2[[Last Name]:[Last Name]]=$A85)*(Table2[[Event]:[Event]]="Quarters")),"QTRS",IF(SUMPRODUCT((Table2[[Start Date]:[Start Date]]&lt;=R$5)*(Table2[[Return Date]:[Return Date]]&gt;=R$5)*(Table2[[Last Name]:[Last Name]]=$A85)*(Table2[[Event]:[Event]]="Appt")),"APPT",IF(SUMPRODUCT((Table2[[Start Date]:[Start Date]]&lt;=R$5)*(Table2[[Return Date]:[Return Date]]&gt;=R$5)*(Table2[[Last Name]:[Last Name]]=$A85)*(Table2[[Event]:[Event]]="Bay Orderly")),"BO",IF(SUMPRODUCT((Table2[[Start Date]:[Start Date]]&lt;=R$5)*(Table2[[Return Date]:[Return Date]]&gt;=R$5)*(Table2[[Last Name]:[Last Name]]=$A85)*(Table2[[Event]:[Event]]="Training")),"TRN",IF(SUMPRODUCT((Table2[[Start Date]:[Start Date]]&lt;=R$5)*(Table2[[Return Date]:[Return Date]]&gt;=R$5)*(Table2[[Last Name]:[Last Name]]=$A85)*(Table2[[Event]:[Event]]="PME")),"PME",IF(SUMPRODUCT((Table2[[Start Date]:[Start Date]]&lt;=R$5)*(Table2[[Return Date]:[Return Date]]&gt;=R$5)*(Table2[[Last Name]:[Last Name]]=$A85)*(Table2[[Event]:[Event]]="Leave")),"LV","")))))))),0)</f>
        <v/>
      </c>
      <c r="S85" s="28" t="str">
        <f>IF($A85&lt;&gt;"",IF(SUMPRODUCT((Table2[[Start Date]:[Start Date]]&lt;=S$5)*(Table2[[Return Date]:[Return Date]]&gt;=S$5)*(Table2[[Last Name]:[Last Name]]=$A85)*(Table2[[Event]:[Event]]="Deployed")),"DPLY",IF(SUMPRODUCT((Table2[[Start Date]:[Start Date]]&lt;=S$5)*(Table2[[Return Date]:[Return Date]]&gt;=S$5)*(Table2[[Last Name]:[Last Name]]=$A85)*(Table2[[Event]:[Event]]="TDY")),"TDY",IF(SUMPRODUCT((Table2[[Start Date]:[Start Date]]&lt;=S$5)*(Table2[[Return Date]:[Return Date]]&gt;=S$5)*(Table2[[Last Name]:[Last Name]]=$A85)*(Table2[[Event]:[Event]]="Quarters")),"QTRS",IF(SUMPRODUCT((Table2[[Start Date]:[Start Date]]&lt;=S$5)*(Table2[[Return Date]:[Return Date]]&gt;=S$5)*(Table2[[Last Name]:[Last Name]]=$A85)*(Table2[[Event]:[Event]]="Appt")),"APPT",IF(SUMPRODUCT((Table2[[Start Date]:[Start Date]]&lt;=S$5)*(Table2[[Return Date]:[Return Date]]&gt;=S$5)*(Table2[[Last Name]:[Last Name]]=$A85)*(Table2[[Event]:[Event]]="Bay Orderly")),"BO",IF(SUMPRODUCT((Table2[[Start Date]:[Start Date]]&lt;=S$5)*(Table2[[Return Date]:[Return Date]]&gt;=S$5)*(Table2[[Last Name]:[Last Name]]=$A85)*(Table2[[Event]:[Event]]="Training")),"TRN",IF(SUMPRODUCT((Table2[[Start Date]:[Start Date]]&lt;=S$5)*(Table2[[Return Date]:[Return Date]]&gt;=S$5)*(Table2[[Last Name]:[Last Name]]=$A85)*(Table2[[Event]:[Event]]="PME")),"PME",IF(SUMPRODUCT((Table2[[Start Date]:[Start Date]]&lt;=S$5)*(Table2[[Return Date]:[Return Date]]&gt;=S$5)*(Table2[[Last Name]:[Last Name]]=$A85)*(Table2[[Event]:[Event]]="Leave")),"LV","")))))))),0)</f>
        <v/>
      </c>
      <c r="T85" s="28" t="str">
        <f>IF($A85&lt;&gt;"",IF(SUMPRODUCT((Table2[[Start Date]:[Start Date]]&lt;=T$5)*(Table2[[Return Date]:[Return Date]]&gt;=T$5)*(Table2[[Last Name]:[Last Name]]=$A85)*(Table2[[Event]:[Event]]="Deployed")),"DPLY",IF(SUMPRODUCT((Table2[[Start Date]:[Start Date]]&lt;=T$5)*(Table2[[Return Date]:[Return Date]]&gt;=T$5)*(Table2[[Last Name]:[Last Name]]=$A85)*(Table2[[Event]:[Event]]="TDY")),"TDY",IF(SUMPRODUCT((Table2[[Start Date]:[Start Date]]&lt;=T$5)*(Table2[[Return Date]:[Return Date]]&gt;=T$5)*(Table2[[Last Name]:[Last Name]]=$A85)*(Table2[[Event]:[Event]]="Quarters")),"QTRS",IF(SUMPRODUCT((Table2[[Start Date]:[Start Date]]&lt;=T$5)*(Table2[[Return Date]:[Return Date]]&gt;=T$5)*(Table2[[Last Name]:[Last Name]]=$A85)*(Table2[[Event]:[Event]]="Appt")),"APPT",IF(SUMPRODUCT((Table2[[Start Date]:[Start Date]]&lt;=T$5)*(Table2[[Return Date]:[Return Date]]&gt;=T$5)*(Table2[[Last Name]:[Last Name]]=$A85)*(Table2[[Event]:[Event]]="Bay Orderly")),"BO",IF(SUMPRODUCT((Table2[[Start Date]:[Start Date]]&lt;=T$5)*(Table2[[Return Date]:[Return Date]]&gt;=T$5)*(Table2[[Last Name]:[Last Name]]=$A85)*(Table2[[Event]:[Event]]="Training")),"TRN",IF(SUMPRODUCT((Table2[[Start Date]:[Start Date]]&lt;=T$5)*(Table2[[Return Date]:[Return Date]]&gt;=T$5)*(Table2[[Last Name]:[Last Name]]=$A85)*(Table2[[Event]:[Event]]="PME")),"PME",IF(SUMPRODUCT((Table2[[Start Date]:[Start Date]]&lt;=T$5)*(Table2[[Return Date]:[Return Date]]&gt;=T$5)*(Table2[[Last Name]:[Last Name]]=$A85)*(Table2[[Event]:[Event]]="Leave")),"LV","")))))))),0)</f>
        <v/>
      </c>
      <c r="U85" s="28" t="str">
        <f>IF($A85&lt;&gt;"",IF(SUMPRODUCT((Table2[[Start Date]:[Start Date]]&lt;=U$5)*(Table2[[Return Date]:[Return Date]]&gt;=U$5)*(Table2[[Last Name]:[Last Name]]=$A85)*(Table2[[Event]:[Event]]="Deployed")),"DPLY",IF(SUMPRODUCT((Table2[[Start Date]:[Start Date]]&lt;=U$5)*(Table2[[Return Date]:[Return Date]]&gt;=U$5)*(Table2[[Last Name]:[Last Name]]=$A85)*(Table2[[Event]:[Event]]="TDY")),"TDY",IF(SUMPRODUCT((Table2[[Start Date]:[Start Date]]&lt;=U$5)*(Table2[[Return Date]:[Return Date]]&gt;=U$5)*(Table2[[Last Name]:[Last Name]]=$A85)*(Table2[[Event]:[Event]]="Quarters")),"QTRS",IF(SUMPRODUCT((Table2[[Start Date]:[Start Date]]&lt;=U$5)*(Table2[[Return Date]:[Return Date]]&gt;=U$5)*(Table2[[Last Name]:[Last Name]]=$A85)*(Table2[[Event]:[Event]]="Appt")),"APPT",IF(SUMPRODUCT((Table2[[Start Date]:[Start Date]]&lt;=U$5)*(Table2[[Return Date]:[Return Date]]&gt;=U$5)*(Table2[[Last Name]:[Last Name]]=$A85)*(Table2[[Event]:[Event]]="Bay Orderly")),"BO",IF(SUMPRODUCT((Table2[[Start Date]:[Start Date]]&lt;=U$5)*(Table2[[Return Date]:[Return Date]]&gt;=U$5)*(Table2[[Last Name]:[Last Name]]=$A85)*(Table2[[Event]:[Event]]="Training")),"TRN",IF(SUMPRODUCT((Table2[[Start Date]:[Start Date]]&lt;=U$5)*(Table2[[Return Date]:[Return Date]]&gt;=U$5)*(Table2[[Last Name]:[Last Name]]=$A85)*(Table2[[Event]:[Event]]="PME")),"PME",IF(SUMPRODUCT((Table2[[Start Date]:[Start Date]]&lt;=U$5)*(Table2[[Return Date]:[Return Date]]&gt;=U$5)*(Table2[[Last Name]:[Last Name]]=$A85)*(Table2[[Event]:[Event]]="Leave")),"LV","")))))))),0)</f>
        <v/>
      </c>
      <c r="V85" s="28" t="str">
        <f>IF($A85&lt;&gt;"",IF(SUMPRODUCT((Table2[[Start Date]:[Start Date]]&lt;=V$5)*(Table2[[Return Date]:[Return Date]]&gt;=V$5)*(Table2[[Last Name]:[Last Name]]=$A85)*(Table2[[Event]:[Event]]="Deployed")),"DPLY",IF(SUMPRODUCT((Table2[[Start Date]:[Start Date]]&lt;=V$5)*(Table2[[Return Date]:[Return Date]]&gt;=V$5)*(Table2[[Last Name]:[Last Name]]=$A85)*(Table2[[Event]:[Event]]="TDY")),"TDY",IF(SUMPRODUCT((Table2[[Start Date]:[Start Date]]&lt;=V$5)*(Table2[[Return Date]:[Return Date]]&gt;=V$5)*(Table2[[Last Name]:[Last Name]]=$A85)*(Table2[[Event]:[Event]]="Quarters")),"QTRS",IF(SUMPRODUCT((Table2[[Start Date]:[Start Date]]&lt;=V$5)*(Table2[[Return Date]:[Return Date]]&gt;=V$5)*(Table2[[Last Name]:[Last Name]]=$A85)*(Table2[[Event]:[Event]]="Appt")),"APPT",IF(SUMPRODUCT((Table2[[Start Date]:[Start Date]]&lt;=V$5)*(Table2[[Return Date]:[Return Date]]&gt;=V$5)*(Table2[[Last Name]:[Last Name]]=$A85)*(Table2[[Event]:[Event]]="Bay Orderly")),"BO",IF(SUMPRODUCT((Table2[[Start Date]:[Start Date]]&lt;=V$5)*(Table2[[Return Date]:[Return Date]]&gt;=V$5)*(Table2[[Last Name]:[Last Name]]=$A85)*(Table2[[Event]:[Event]]="Training")),"TRN",IF(SUMPRODUCT((Table2[[Start Date]:[Start Date]]&lt;=V$5)*(Table2[[Return Date]:[Return Date]]&gt;=V$5)*(Table2[[Last Name]:[Last Name]]=$A85)*(Table2[[Event]:[Event]]="PME")),"PME",IF(SUMPRODUCT((Table2[[Start Date]:[Start Date]]&lt;=V$5)*(Table2[[Return Date]:[Return Date]]&gt;=V$5)*(Table2[[Last Name]:[Last Name]]=$A85)*(Table2[[Event]:[Event]]="Leave")),"LV","")))))))),0)</f>
        <v/>
      </c>
      <c r="W85" s="28" t="str">
        <f>IF($A85&lt;&gt;"",IF(SUMPRODUCT((Table2[[Start Date]:[Start Date]]&lt;=W$5)*(Table2[[Return Date]:[Return Date]]&gt;=W$5)*(Table2[[Last Name]:[Last Name]]=$A85)*(Table2[[Event]:[Event]]="Deployed")),"DPLY",IF(SUMPRODUCT((Table2[[Start Date]:[Start Date]]&lt;=W$5)*(Table2[[Return Date]:[Return Date]]&gt;=W$5)*(Table2[[Last Name]:[Last Name]]=$A85)*(Table2[[Event]:[Event]]="TDY")),"TDY",IF(SUMPRODUCT((Table2[[Start Date]:[Start Date]]&lt;=W$5)*(Table2[[Return Date]:[Return Date]]&gt;=W$5)*(Table2[[Last Name]:[Last Name]]=$A85)*(Table2[[Event]:[Event]]="Quarters")),"QTRS",IF(SUMPRODUCT((Table2[[Start Date]:[Start Date]]&lt;=W$5)*(Table2[[Return Date]:[Return Date]]&gt;=W$5)*(Table2[[Last Name]:[Last Name]]=$A85)*(Table2[[Event]:[Event]]="Appt")),"APPT",IF(SUMPRODUCT((Table2[[Start Date]:[Start Date]]&lt;=W$5)*(Table2[[Return Date]:[Return Date]]&gt;=W$5)*(Table2[[Last Name]:[Last Name]]=$A85)*(Table2[[Event]:[Event]]="Bay Orderly")),"BO",IF(SUMPRODUCT((Table2[[Start Date]:[Start Date]]&lt;=W$5)*(Table2[[Return Date]:[Return Date]]&gt;=W$5)*(Table2[[Last Name]:[Last Name]]=$A85)*(Table2[[Event]:[Event]]="Training")),"TRN",IF(SUMPRODUCT((Table2[[Start Date]:[Start Date]]&lt;=W$5)*(Table2[[Return Date]:[Return Date]]&gt;=W$5)*(Table2[[Last Name]:[Last Name]]=$A85)*(Table2[[Event]:[Event]]="PME")),"PME",IF(SUMPRODUCT((Table2[[Start Date]:[Start Date]]&lt;=W$5)*(Table2[[Return Date]:[Return Date]]&gt;=W$5)*(Table2[[Last Name]:[Last Name]]=$A85)*(Table2[[Event]:[Event]]="Leave")),"LV","")))))))),0)</f>
        <v/>
      </c>
      <c r="X85" s="28" t="str">
        <f>IF($A85&lt;&gt;"",IF(SUMPRODUCT((Table2[[Start Date]:[Start Date]]&lt;=X$5)*(Table2[[Return Date]:[Return Date]]&gt;=X$5)*(Table2[[Last Name]:[Last Name]]=$A85)*(Table2[[Event]:[Event]]="Deployed")),"DPLY",IF(SUMPRODUCT((Table2[[Start Date]:[Start Date]]&lt;=X$5)*(Table2[[Return Date]:[Return Date]]&gt;=X$5)*(Table2[[Last Name]:[Last Name]]=$A85)*(Table2[[Event]:[Event]]="TDY")),"TDY",IF(SUMPRODUCT((Table2[[Start Date]:[Start Date]]&lt;=X$5)*(Table2[[Return Date]:[Return Date]]&gt;=X$5)*(Table2[[Last Name]:[Last Name]]=$A85)*(Table2[[Event]:[Event]]="Quarters")),"QTRS",IF(SUMPRODUCT((Table2[[Start Date]:[Start Date]]&lt;=X$5)*(Table2[[Return Date]:[Return Date]]&gt;=X$5)*(Table2[[Last Name]:[Last Name]]=$A85)*(Table2[[Event]:[Event]]="Appt")),"APPT",IF(SUMPRODUCT((Table2[[Start Date]:[Start Date]]&lt;=X$5)*(Table2[[Return Date]:[Return Date]]&gt;=X$5)*(Table2[[Last Name]:[Last Name]]=$A85)*(Table2[[Event]:[Event]]="Bay Orderly")),"BO",IF(SUMPRODUCT((Table2[[Start Date]:[Start Date]]&lt;=X$5)*(Table2[[Return Date]:[Return Date]]&gt;=X$5)*(Table2[[Last Name]:[Last Name]]=$A85)*(Table2[[Event]:[Event]]="Training")),"TRN",IF(SUMPRODUCT((Table2[[Start Date]:[Start Date]]&lt;=X$5)*(Table2[[Return Date]:[Return Date]]&gt;=X$5)*(Table2[[Last Name]:[Last Name]]=$A85)*(Table2[[Event]:[Event]]="PME")),"PME",IF(SUMPRODUCT((Table2[[Start Date]:[Start Date]]&lt;=X$5)*(Table2[[Return Date]:[Return Date]]&gt;=X$5)*(Table2[[Last Name]:[Last Name]]=$A85)*(Table2[[Event]:[Event]]="Leave")),"LV","")))))))),0)</f>
        <v/>
      </c>
      <c r="Y85" s="28" t="str">
        <f>IF($A85&lt;&gt;"",IF(SUMPRODUCT((Table2[[Start Date]:[Start Date]]&lt;=Y$5)*(Table2[[Return Date]:[Return Date]]&gt;=Y$5)*(Table2[[Last Name]:[Last Name]]=$A85)*(Table2[[Event]:[Event]]="Deployed")),"DPLY",IF(SUMPRODUCT((Table2[[Start Date]:[Start Date]]&lt;=Y$5)*(Table2[[Return Date]:[Return Date]]&gt;=Y$5)*(Table2[[Last Name]:[Last Name]]=$A85)*(Table2[[Event]:[Event]]="TDY")),"TDY",IF(SUMPRODUCT((Table2[[Start Date]:[Start Date]]&lt;=Y$5)*(Table2[[Return Date]:[Return Date]]&gt;=Y$5)*(Table2[[Last Name]:[Last Name]]=$A85)*(Table2[[Event]:[Event]]="Quarters")),"QTRS",IF(SUMPRODUCT((Table2[[Start Date]:[Start Date]]&lt;=Y$5)*(Table2[[Return Date]:[Return Date]]&gt;=Y$5)*(Table2[[Last Name]:[Last Name]]=$A85)*(Table2[[Event]:[Event]]="Appt")),"APPT",IF(SUMPRODUCT((Table2[[Start Date]:[Start Date]]&lt;=Y$5)*(Table2[[Return Date]:[Return Date]]&gt;=Y$5)*(Table2[[Last Name]:[Last Name]]=$A85)*(Table2[[Event]:[Event]]="Bay Orderly")),"BO",IF(SUMPRODUCT((Table2[[Start Date]:[Start Date]]&lt;=Y$5)*(Table2[[Return Date]:[Return Date]]&gt;=Y$5)*(Table2[[Last Name]:[Last Name]]=$A85)*(Table2[[Event]:[Event]]="Training")),"TRN",IF(SUMPRODUCT((Table2[[Start Date]:[Start Date]]&lt;=Y$5)*(Table2[[Return Date]:[Return Date]]&gt;=Y$5)*(Table2[[Last Name]:[Last Name]]=$A85)*(Table2[[Event]:[Event]]="PME")),"PME",IF(SUMPRODUCT((Table2[[Start Date]:[Start Date]]&lt;=Y$5)*(Table2[[Return Date]:[Return Date]]&gt;=Y$5)*(Table2[[Last Name]:[Last Name]]=$A85)*(Table2[[Event]:[Event]]="Leave")),"LV","")))))))),0)</f>
        <v/>
      </c>
      <c r="Z85" s="28" t="str">
        <f>IF($A85&lt;&gt;"",IF(SUMPRODUCT((Table2[[Start Date]:[Start Date]]&lt;=Z$5)*(Table2[[Return Date]:[Return Date]]&gt;=Z$5)*(Table2[[Last Name]:[Last Name]]=$A85)*(Table2[[Event]:[Event]]="Deployed")),"DPLY",IF(SUMPRODUCT((Table2[[Start Date]:[Start Date]]&lt;=Z$5)*(Table2[[Return Date]:[Return Date]]&gt;=Z$5)*(Table2[[Last Name]:[Last Name]]=$A85)*(Table2[[Event]:[Event]]="TDY")),"TDY",IF(SUMPRODUCT((Table2[[Start Date]:[Start Date]]&lt;=Z$5)*(Table2[[Return Date]:[Return Date]]&gt;=Z$5)*(Table2[[Last Name]:[Last Name]]=$A85)*(Table2[[Event]:[Event]]="Quarters")),"QTRS",IF(SUMPRODUCT((Table2[[Start Date]:[Start Date]]&lt;=Z$5)*(Table2[[Return Date]:[Return Date]]&gt;=Z$5)*(Table2[[Last Name]:[Last Name]]=$A85)*(Table2[[Event]:[Event]]="Appt")),"APPT",IF(SUMPRODUCT((Table2[[Start Date]:[Start Date]]&lt;=Z$5)*(Table2[[Return Date]:[Return Date]]&gt;=Z$5)*(Table2[[Last Name]:[Last Name]]=$A85)*(Table2[[Event]:[Event]]="Bay Orderly")),"BO",IF(SUMPRODUCT((Table2[[Start Date]:[Start Date]]&lt;=Z$5)*(Table2[[Return Date]:[Return Date]]&gt;=Z$5)*(Table2[[Last Name]:[Last Name]]=$A85)*(Table2[[Event]:[Event]]="Training")),"TRN",IF(SUMPRODUCT((Table2[[Start Date]:[Start Date]]&lt;=Z$5)*(Table2[[Return Date]:[Return Date]]&gt;=Z$5)*(Table2[[Last Name]:[Last Name]]=$A85)*(Table2[[Event]:[Event]]="PME")),"PME",IF(SUMPRODUCT((Table2[[Start Date]:[Start Date]]&lt;=Z$5)*(Table2[[Return Date]:[Return Date]]&gt;=Z$5)*(Table2[[Last Name]:[Last Name]]=$A85)*(Table2[[Event]:[Event]]="Leave")),"LV","")))))))),0)</f>
        <v/>
      </c>
      <c r="AA85" s="28" t="str">
        <f>IF($A85&lt;&gt;"",IF(SUMPRODUCT((Table2[[Start Date]:[Start Date]]&lt;=AA$5)*(Table2[[Return Date]:[Return Date]]&gt;=AA$5)*(Table2[[Last Name]:[Last Name]]=$A85)*(Table2[[Event]:[Event]]="Deployed")),"DPLY",IF(SUMPRODUCT((Table2[[Start Date]:[Start Date]]&lt;=AA$5)*(Table2[[Return Date]:[Return Date]]&gt;=AA$5)*(Table2[[Last Name]:[Last Name]]=$A85)*(Table2[[Event]:[Event]]="TDY")),"TDY",IF(SUMPRODUCT((Table2[[Start Date]:[Start Date]]&lt;=AA$5)*(Table2[[Return Date]:[Return Date]]&gt;=AA$5)*(Table2[[Last Name]:[Last Name]]=$A85)*(Table2[[Event]:[Event]]="Quarters")),"QTRS",IF(SUMPRODUCT((Table2[[Start Date]:[Start Date]]&lt;=AA$5)*(Table2[[Return Date]:[Return Date]]&gt;=AA$5)*(Table2[[Last Name]:[Last Name]]=$A85)*(Table2[[Event]:[Event]]="Appt")),"APPT",IF(SUMPRODUCT((Table2[[Start Date]:[Start Date]]&lt;=AA$5)*(Table2[[Return Date]:[Return Date]]&gt;=AA$5)*(Table2[[Last Name]:[Last Name]]=$A85)*(Table2[[Event]:[Event]]="Bay Orderly")),"BO",IF(SUMPRODUCT((Table2[[Start Date]:[Start Date]]&lt;=AA$5)*(Table2[[Return Date]:[Return Date]]&gt;=AA$5)*(Table2[[Last Name]:[Last Name]]=$A85)*(Table2[[Event]:[Event]]="Training")),"TRN",IF(SUMPRODUCT((Table2[[Start Date]:[Start Date]]&lt;=AA$5)*(Table2[[Return Date]:[Return Date]]&gt;=AA$5)*(Table2[[Last Name]:[Last Name]]=$A85)*(Table2[[Event]:[Event]]="PME")),"PME",IF(SUMPRODUCT((Table2[[Start Date]:[Start Date]]&lt;=AA$5)*(Table2[[Return Date]:[Return Date]]&gt;=AA$5)*(Table2[[Last Name]:[Last Name]]=$A85)*(Table2[[Event]:[Event]]="Leave")),"LV","")))))))),0)</f>
        <v/>
      </c>
      <c r="AB85" s="28" t="str">
        <f>IF($A85&lt;&gt;"",IF(SUMPRODUCT((Table2[[Start Date]:[Start Date]]&lt;=AB$5)*(Table2[[Return Date]:[Return Date]]&gt;=AB$5)*(Table2[[Last Name]:[Last Name]]=$A85)*(Table2[[Event]:[Event]]="Deployed")),"DPLY",IF(SUMPRODUCT((Table2[[Start Date]:[Start Date]]&lt;=AB$5)*(Table2[[Return Date]:[Return Date]]&gt;=AB$5)*(Table2[[Last Name]:[Last Name]]=$A85)*(Table2[[Event]:[Event]]="TDY")),"TDY",IF(SUMPRODUCT((Table2[[Start Date]:[Start Date]]&lt;=AB$5)*(Table2[[Return Date]:[Return Date]]&gt;=AB$5)*(Table2[[Last Name]:[Last Name]]=$A85)*(Table2[[Event]:[Event]]="Quarters")),"QTRS",IF(SUMPRODUCT((Table2[[Start Date]:[Start Date]]&lt;=AB$5)*(Table2[[Return Date]:[Return Date]]&gt;=AB$5)*(Table2[[Last Name]:[Last Name]]=$A85)*(Table2[[Event]:[Event]]="Appt")),"APPT",IF(SUMPRODUCT((Table2[[Start Date]:[Start Date]]&lt;=AB$5)*(Table2[[Return Date]:[Return Date]]&gt;=AB$5)*(Table2[[Last Name]:[Last Name]]=$A85)*(Table2[[Event]:[Event]]="Bay Orderly")),"BO",IF(SUMPRODUCT((Table2[[Start Date]:[Start Date]]&lt;=AB$5)*(Table2[[Return Date]:[Return Date]]&gt;=AB$5)*(Table2[[Last Name]:[Last Name]]=$A85)*(Table2[[Event]:[Event]]="Training")),"TRN",IF(SUMPRODUCT((Table2[[Start Date]:[Start Date]]&lt;=AB$5)*(Table2[[Return Date]:[Return Date]]&gt;=AB$5)*(Table2[[Last Name]:[Last Name]]=$A85)*(Table2[[Event]:[Event]]="PME")),"PME",IF(SUMPRODUCT((Table2[[Start Date]:[Start Date]]&lt;=AB$5)*(Table2[[Return Date]:[Return Date]]&gt;=AB$5)*(Table2[[Last Name]:[Last Name]]=$A85)*(Table2[[Event]:[Event]]="Leave")),"LV","")))))))),0)</f>
        <v/>
      </c>
      <c r="AC85" s="28" t="str">
        <f>IF($A85&lt;&gt;"",IF(SUMPRODUCT((Table2[[Start Date]:[Start Date]]&lt;=AC$5)*(Table2[[Return Date]:[Return Date]]&gt;=AC$5)*(Table2[[Last Name]:[Last Name]]=$A85)*(Table2[[Event]:[Event]]="Deployed")),"DPLY",IF(SUMPRODUCT((Table2[[Start Date]:[Start Date]]&lt;=AC$5)*(Table2[[Return Date]:[Return Date]]&gt;=AC$5)*(Table2[[Last Name]:[Last Name]]=$A85)*(Table2[[Event]:[Event]]="TDY")),"TDY",IF(SUMPRODUCT((Table2[[Start Date]:[Start Date]]&lt;=AC$5)*(Table2[[Return Date]:[Return Date]]&gt;=AC$5)*(Table2[[Last Name]:[Last Name]]=$A85)*(Table2[[Event]:[Event]]="Quarters")),"QTRS",IF(SUMPRODUCT((Table2[[Start Date]:[Start Date]]&lt;=AC$5)*(Table2[[Return Date]:[Return Date]]&gt;=AC$5)*(Table2[[Last Name]:[Last Name]]=$A85)*(Table2[[Event]:[Event]]="Appt")),"APPT",IF(SUMPRODUCT((Table2[[Start Date]:[Start Date]]&lt;=AC$5)*(Table2[[Return Date]:[Return Date]]&gt;=AC$5)*(Table2[[Last Name]:[Last Name]]=$A85)*(Table2[[Event]:[Event]]="Bay Orderly")),"BO",IF(SUMPRODUCT((Table2[[Start Date]:[Start Date]]&lt;=AC$5)*(Table2[[Return Date]:[Return Date]]&gt;=AC$5)*(Table2[[Last Name]:[Last Name]]=$A85)*(Table2[[Event]:[Event]]="Training")),"TRN",IF(SUMPRODUCT((Table2[[Start Date]:[Start Date]]&lt;=AC$5)*(Table2[[Return Date]:[Return Date]]&gt;=AC$5)*(Table2[[Last Name]:[Last Name]]=$A85)*(Table2[[Event]:[Event]]="PME")),"PME",IF(SUMPRODUCT((Table2[[Start Date]:[Start Date]]&lt;=AC$5)*(Table2[[Return Date]:[Return Date]]&gt;=AC$5)*(Table2[[Last Name]:[Last Name]]=$A85)*(Table2[[Event]:[Event]]="Leave")),"LV","")))))))),0)</f>
        <v/>
      </c>
      <c r="AD85" s="28" t="str">
        <f>IF($A85&lt;&gt;"",IF(SUMPRODUCT((Table2[[Start Date]:[Start Date]]&lt;=AD$5)*(Table2[[Return Date]:[Return Date]]&gt;=AD$5)*(Table2[[Last Name]:[Last Name]]=$A85)*(Table2[[Event]:[Event]]="Deployed")),"DPLY",IF(SUMPRODUCT((Table2[[Start Date]:[Start Date]]&lt;=AD$5)*(Table2[[Return Date]:[Return Date]]&gt;=AD$5)*(Table2[[Last Name]:[Last Name]]=$A85)*(Table2[[Event]:[Event]]="TDY")),"TDY",IF(SUMPRODUCT((Table2[[Start Date]:[Start Date]]&lt;=AD$5)*(Table2[[Return Date]:[Return Date]]&gt;=AD$5)*(Table2[[Last Name]:[Last Name]]=$A85)*(Table2[[Event]:[Event]]="Quarters")),"QTRS",IF(SUMPRODUCT((Table2[[Start Date]:[Start Date]]&lt;=AD$5)*(Table2[[Return Date]:[Return Date]]&gt;=AD$5)*(Table2[[Last Name]:[Last Name]]=$A85)*(Table2[[Event]:[Event]]="Appt")),"APPT",IF(SUMPRODUCT((Table2[[Start Date]:[Start Date]]&lt;=AD$5)*(Table2[[Return Date]:[Return Date]]&gt;=AD$5)*(Table2[[Last Name]:[Last Name]]=$A85)*(Table2[[Event]:[Event]]="Bay Orderly")),"BO",IF(SUMPRODUCT((Table2[[Start Date]:[Start Date]]&lt;=AD$5)*(Table2[[Return Date]:[Return Date]]&gt;=AD$5)*(Table2[[Last Name]:[Last Name]]=$A85)*(Table2[[Event]:[Event]]="Training")),"TRN",IF(SUMPRODUCT((Table2[[Start Date]:[Start Date]]&lt;=AD$5)*(Table2[[Return Date]:[Return Date]]&gt;=AD$5)*(Table2[[Last Name]:[Last Name]]=$A85)*(Table2[[Event]:[Event]]="PME")),"PME",IF(SUMPRODUCT((Table2[[Start Date]:[Start Date]]&lt;=AD$5)*(Table2[[Return Date]:[Return Date]]&gt;=AD$5)*(Table2[[Last Name]:[Last Name]]=$A85)*(Table2[[Event]:[Event]]="Leave")),"LV","")))))))),0)</f>
        <v/>
      </c>
      <c r="AE85" s="28" t="str">
        <f>IF($A85&lt;&gt;"",IF(SUMPRODUCT((Table2[[Start Date]:[Start Date]]&lt;=AE$5)*(Table2[[Return Date]:[Return Date]]&gt;=AE$5)*(Table2[[Last Name]:[Last Name]]=$A85)*(Table2[[Event]:[Event]]="Deployed")),"DPLY",IF(SUMPRODUCT((Table2[[Start Date]:[Start Date]]&lt;=AE$5)*(Table2[[Return Date]:[Return Date]]&gt;=AE$5)*(Table2[[Last Name]:[Last Name]]=$A85)*(Table2[[Event]:[Event]]="TDY")),"TDY",IF(SUMPRODUCT((Table2[[Start Date]:[Start Date]]&lt;=AE$5)*(Table2[[Return Date]:[Return Date]]&gt;=AE$5)*(Table2[[Last Name]:[Last Name]]=$A85)*(Table2[[Event]:[Event]]="Quarters")),"QTRS",IF(SUMPRODUCT((Table2[[Start Date]:[Start Date]]&lt;=AE$5)*(Table2[[Return Date]:[Return Date]]&gt;=AE$5)*(Table2[[Last Name]:[Last Name]]=$A85)*(Table2[[Event]:[Event]]="Appt")),"APPT",IF(SUMPRODUCT((Table2[[Start Date]:[Start Date]]&lt;=AE$5)*(Table2[[Return Date]:[Return Date]]&gt;=AE$5)*(Table2[[Last Name]:[Last Name]]=$A85)*(Table2[[Event]:[Event]]="Bay Orderly")),"BO",IF(SUMPRODUCT((Table2[[Start Date]:[Start Date]]&lt;=AE$5)*(Table2[[Return Date]:[Return Date]]&gt;=AE$5)*(Table2[[Last Name]:[Last Name]]=$A85)*(Table2[[Event]:[Event]]="Training")),"TRN",IF(SUMPRODUCT((Table2[[Start Date]:[Start Date]]&lt;=AE$5)*(Table2[[Return Date]:[Return Date]]&gt;=AE$5)*(Table2[[Last Name]:[Last Name]]=$A85)*(Table2[[Event]:[Event]]="PME")),"PME",IF(SUMPRODUCT((Table2[[Start Date]:[Start Date]]&lt;=AE$5)*(Table2[[Return Date]:[Return Date]]&gt;=AE$5)*(Table2[[Last Name]:[Last Name]]=$A85)*(Table2[[Event]:[Event]]="Leave")),"LV","")))))))),0)</f>
        <v/>
      </c>
      <c r="AF85" s="28" t="str">
        <f>IF($A85&lt;&gt;"",IF(SUMPRODUCT((Table2[[Start Date]:[Start Date]]&lt;=AF$5)*(Table2[[Return Date]:[Return Date]]&gt;=AF$5)*(Table2[[Last Name]:[Last Name]]=$A85)*(Table2[[Event]:[Event]]="Deployed")),"DPLY",IF(SUMPRODUCT((Table2[[Start Date]:[Start Date]]&lt;=AF$5)*(Table2[[Return Date]:[Return Date]]&gt;=AF$5)*(Table2[[Last Name]:[Last Name]]=$A85)*(Table2[[Event]:[Event]]="TDY")),"TDY",IF(SUMPRODUCT((Table2[[Start Date]:[Start Date]]&lt;=AF$5)*(Table2[[Return Date]:[Return Date]]&gt;=AF$5)*(Table2[[Last Name]:[Last Name]]=$A85)*(Table2[[Event]:[Event]]="Quarters")),"QTRS",IF(SUMPRODUCT((Table2[[Start Date]:[Start Date]]&lt;=AF$5)*(Table2[[Return Date]:[Return Date]]&gt;=AF$5)*(Table2[[Last Name]:[Last Name]]=$A85)*(Table2[[Event]:[Event]]="Appt")),"APPT",IF(SUMPRODUCT((Table2[[Start Date]:[Start Date]]&lt;=AF$5)*(Table2[[Return Date]:[Return Date]]&gt;=AF$5)*(Table2[[Last Name]:[Last Name]]=$A85)*(Table2[[Event]:[Event]]="Bay Orderly")),"BO",IF(SUMPRODUCT((Table2[[Start Date]:[Start Date]]&lt;=AF$5)*(Table2[[Return Date]:[Return Date]]&gt;=AF$5)*(Table2[[Last Name]:[Last Name]]=$A85)*(Table2[[Event]:[Event]]="Training")),"TRN",IF(SUMPRODUCT((Table2[[Start Date]:[Start Date]]&lt;=AF$5)*(Table2[[Return Date]:[Return Date]]&gt;=AF$5)*(Table2[[Last Name]:[Last Name]]=$A85)*(Table2[[Event]:[Event]]="PME")),"PME",IF(SUMPRODUCT((Table2[[Start Date]:[Start Date]]&lt;=AF$5)*(Table2[[Return Date]:[Return Date]]&gt;=AF$5)*(Table2[[Last Name]:[Last Name]]=$A85)*(Table2[[Event]:[Event]]="Leave")),"LV","")))))))),0)</f>
        <v/>
      </c>
      <c r="AG85" s="28" t="str">
        <f>IF($A85&lt;&gt;"",IF(SUMPRODUCT((Table2[[Start Date]:[Start Date]]&lt;=AG$5)*(Table2[[Return Date]:[Return Date]]&gt;=AG$5)*(Table2[[Last Name]:[Last Name]]=$A85)*(Table2[[Event]:[Event]]="Deployed")),"DPLY",IF(SUMPRODUCT((Table2[[Start Date]:[Start Date]]&lt;=AG$5)*(Table2[[Return Date]:[Return Date]]&gt;=AG$5)*(Table2[[Last Name]:[Last Name]]=$A85)*(Table2[[Event]:[Event]]="TDY")),"TDY",IF(SUMPRODUCT((Table2[[Start Date]:[Start Date]]&lt;=AG$5)*(Table2[[Return Date]:[Return Date]]&gt;=AG$5)*(Table2[[Last Name]:[Last Name]]=$A85)*(Table2[[Event]:[Event]]="Quarters")),"QTRS",IF(SUMPRODUCT((Table2[[Start Date]:[Start Date]]&lt;=AG$5)*(Table2[[Return Date]:[Return Date]]&gt;=AG$5)*(Table2[[Last Name]:[Last Name]]=$A85)*(Table2[[Event]:[Event]]="Appt")),"APPT",IF(SUMPRODUCT((Table2[[Start Date]:[Start Date]]&lt;=AG$5)*(Table2[[Return Date]:[Return Date]]&gt;=AG$5)*(Table2[[Last Name]:[Last Name]]=$A85)*(Table2[[Event]:[Event]]="Bay Orderly")),"BO",IF(SUMPRODUCT((Table2[[Start Date]:[Start Date]]&lt;=AG$5)*(Table2[[Return Date]:[Return Date]]&gt;=AG$5)*(Table2[[Last Name]:[Last Name]]=$A85)*(Table2[[Event]:[Event]]="Training")),"TRN",IF(SUMPRODUCT((Table2[[Start Date]:[Start Date]]&lt;=AG$5)*(Table2[[Return Date]:[Return Date]]&gt;=AG$5)*(Table2[[Last Name]:[Last Name]]=$A85)*(Table2[[Event]:[Event]]="PME")),"PME",IF(SUMPRODUCT((Table2[[Start Date]:[Start Date]]&lt;=AG$5)*(Table2[[Return Date]:[Return Date]]&gt;=AG$5)*(Table2[[Last Name]:[Last Name]]=$A85)*(Table2[[Event]:[Event]]="Leave")),"LV","")))))))),0)</f>
        <v/>
      </c>
      <c r="AH85" s="28" t="str">
        <f>IF($A85&lt;&gt;"",IF(SUMPRODUCT((Table2[[Start Date]:[Start Date]]&lt;=AH$5)*(Table2[[Return Date]:[Return Date]]&gt;=AH$5)*(Table2[[Last Name]:[Last Name]]=$A85)*(Table2[[Event]:[Event]]="Deployed")),"DPLY",IF(SUMPRODUCT((Table2[[Start Date]:[Start Date]]&lt;=AH$5)*(Table2[[Return Date]:[Return Date]]&gt;=AH$5)*(Table2[[Last Name]:[Last Name]]=$A85)*(Table2[[Event]:[Event]]="TDY")),"TDY",IF(SUMPRODUCT((Table2[[Start Date]:[Start Date]]&lt;=AH$5)*(Table2[[Return Date]:[Return Date]]&gt;=AH$5)*(Table2[[Last Name]:[Last Name]]=$A85)*(Table2[[Event]:[Event]]="Quarters")),"QTRS",IF(SUMPRODUCT((Table2[[Start Date]:[Start Date]]&lt;=AH$5)*(Table2[[Return Date]:[Return Date]]&gt;=AH$5)*(Table2[[Last Name]:[Last Name]]=$A85)*(Table2[[Event]:[Event]]="Appt")),"APPT",IF(SUMPRODUCT((Table2[[Start Date]:[Start Date]]&lt;=AH$5)*(Table2[[Return Date]:[Return Date]]&gt;=AH$5)*(Table2[[Last Name]:[Last Name]]=$A85)*(Table2[[Event]:[Event]]="Bay Orderly")),"BO",IF(SUMPRODUCT((Table2[[Start Date]:[Start Date]]&lt;=AH$5)*(Table2[[Return Date]:[Return Date]]&gt;=AH$5)*(Table2[[Last Name]:[Last Name]]=$A85)*(Table2[[Event]:[Event]]="Training")),"TRN",IF(SUMPRODUCT((Table2[[Start Date]:[Start Date]]&lt;=AH$5)*(Table2[[Return Date]:[Return Date]]&gt;=AH$5)*(Table2[[Last Name]:[Last Name]]=$A85)*(Table2[[Event]:[Event]]="PME")),"PME",IF(SUMPRODUCT((Table2[[Start Date]:[Start Date]]&lt;=AH$5)*(Table2[[Return Date]:[Return Date]]&gt;=AH$5)*(Table2[[Last Name]:[Last Name]]=$A85)*(Table2[[Event]:[Event]]="Leave")),"LV","")))))))),0)</f>
        <v/>
      </c>
      <c r="AI85" s="61" t="str">
        <f>IF($A85&lt;&gt;"",IF(SUMPRODUCT((Table2[[Start Date]:[Start Date]]&lt;=AI$5)*(Table2[[Return Date]:[Return Date]]&gt;=AI$5)*(Table2[[Last Name]:[Last Name]]=$A85)*(Table2[[Event]:[Event]]="Deployed")),"DPLY",IF(SUMPRODUCT((Table2[[Start Date]:[Start Date]]&lt;=AI$5)*(Table2[[Return Date]:[Return Date]]&gt;=AI$5)*(Table2[[Last Name]:[Last Name]]=$A85)*(Table2[[Event]:[Event]]="TDY")),"TDY",IF(SUMPRODUCT((Table2[[Start Date]:[Start Date]]&lt;=AI$5)*(Table2[[Return Date]:[Return Date]]&gt;=AI$5)*(Table2[[Last Name]:[Last Name]]=$A85)*(Table2[[Event]:[Event]]="Quarters")),"QTRS",IF(SUMPRODUCT((Table2[[Start Date]:[Start Date]]&lt;=AI$5)*(Table2[[Return Date]:[Return Date]]&gt;=AI$5)*(Table2[[Last Name]:[Last Name]]=$A85)*(Table2[[Event]:[Event]]="Appt")),"APPT",IF(SUMPRODUCT((Table2[[Start Date]:[Start Date]]&lt;=AI$5)*(Table2[[Return Date]:[Return Date]]&gt;=AI$5)*(Table2[[Last Name]:[Last Name]]=$A85)*(Table2[[Event]:[Event]]="Bay Orderly")),"BO",IF(SUMPRODUCT((Table2[[Start Date]:[Start Date]]&lt;=AI$5)*(Table2[[Return Date]:[Return Date]]&gt;=AI$5)*(Table2[[Last Name]:[Last Name]]=$A85)*(Table2[[Event]:[Event]]="Training")),"TRN",IF(SUMPRODUCT((Table2[[Start Date]:[Start Date]]&lt;=AI$5)*(Table2[[Return Date]:[Return Date]]&gt;=AI$5)*(Table2[[Last Name]:[Last Name]]=$A85)*(Table2[[Event]:[Event]]="PME")),"PME",IF(SUMPRODUCT((Table2[[Start Date]:[Start Date]]&lt;=AI$5)*(Table2[[Return Date]:[Return Date]]&gt;=AI$5)*(Table2[[Last Name]:[Last Name]]=$A85)*(Table2[[Event]:[Event]]="Leave")),"LV","")))))))),0)</f>
        <v/>
      </c>
    </row>
    <row r="86" spans="1:35" x14ac:dyDescent="0.25">
      <c r="A86" s="74" t="s">
        <v>71</v>
      </c>
      <c r="B86" s="75" t="str">
        <f>IFERROR(INDEX(Table3[Rank],MATCH('Flight Schedule'!A86,Names,0)),"")</f>
        <v>A1C</v>
      </c>
      <c r="C86" s="76">
        <f>_xlfn.IFNA(INDEX(Table3[Skill Level],MATCH($A86,Table3[Last Name],0)),"")</f>
        <v>5</v>
      </c>
      <c r="D86" s="77">
        <f>_xlfn.IFNA(INDEX(Table3[Deros],MATCH('Flight Schedule'!$A86,Table3[Last Name],0)),"")</f>
        <v>45473</v>
      </c>
      <c r="E86" s="28" t="str">
        <f>IF($A86&lt;&gt;"",IF(SUMPRODUCT((Table2[[Start Date]:[Start Date]]&lt;=E$5)*(Table2[[Return Date]:[Return Date]]&gt;=E$5)*(Table2[[Last Name]:[Last Name]]=$A86)*(Table2[[Event]:[Event]]="Deployed")),"DPLY",IF(SUMPRODUCT((Table2[[Start Date]:[Start Date]]&lt;=E$5)*(Table2[[Return Date]:[Return Date]]&gt;=E$5)*(Table2[[Last Name]:[Last Name]]=$A86)*(Table2[[Event]:[Event]]="TDY")),"TDY",IF(SUMPRODUCT((Table2[[Start Date]:[Start Date]]&lt;=E$5)*(Table2[[Return Date]:[Return Date]]&gt;=E$5)*(Table2[[Last Name]:[Last Name]]=$A86)*(Table2[[Event]:[Event]]="Quarters")),"QTRS",IF(SUMPRODUCT((Table2[[Start Date]:[Start Date]]&lt;=E$5)*(Table2[[Return Date]:[Return Date]]&gt;=E$5)*(Table2[[Last Name]:[Last Name]]=$A86)*(Table2[[Event]:[Event]]="Appt")),"APPT",IF(SUMPRODUCT((Table2[[Start Date]:[Start Date]]&lt;=E$5)*(Table2[[Return Date]:[Return Date]]&gt;=E$5)*(Table2[[Last Name]:[Last Name]]=$A86)*(Table2[[Event]:[Event]]="Bay Orderly")),"BO",IF(SUMPRODUCT((Table2[[Start Date]:[Start Date]]&lt;=E$5)*(Table2[[Return Date]:[Return Date]]&gt;=E$5)*(Table2[[Last Name]:[Last Name]]=$A86)*(Table2[[Event]:[Event]]="Training")),"TRN",IF(SUMPRODUCT((Table2[[Start Date]:[Start Date]]&lt;=E$5)*(Table2[[Return Date]:[Return Date]]&gt;=E$5)*(Table2[[Last Name]:[Last Name]]=$A86)*(Table2[[Event]:[Event]]="PME")),"PME",IF(SUMPRODUCT((Table2[[Start Date]:[Start Date]]&lt;=E$5)*(Table2[[Return Date]:[Return Date]]&gt;=E$5)*(Table2[[Last Name]:[Last Name]]=$A86)*(Table2[[Event]:[Event]]="Leave")),"LV","")))))))),0)</f>
        <v/>
      </c>
      <c r="F86" s="28" t="str">
        <f>IF($A86&lt;&gt;"",IF(SUMPRODUCT((Table2[[Start Date]:[Start Date]]&lt;=F$5)*(Table2[[Return Date]:[Return Date]]&gt;=F$5)*(Table2[[Last Name]:[Last Name]]=$A86)*(Table2[[Event]:[Event]]="Deployed")),"DPLY",IF(SUMPRODUCT((Table2[[Start Date]:[Start Date]]&lt;=F$5)*(Table2[[Return Date]:[Return Date]]&gt;=F$5)*(Table2[[Last Name]:[Last Name]]=$A86)*(Table2[[Event]:[Event]]="TDY")),"TDY",IF(SUMPRODUCT((Table2[[Start Date]:[Start Date]]&lt;=F$5)*(Table2[[Return Date]:[Return Date]]&gt;=F$5)*(Table2[[Last Name]:[Last Name]]=$A86)*(Table2[[Event]:[Event]]="Quarters")),"QTRS",IF(SUMPRODUCT((Table2[[Start Date]:[Start Date]]&lt;=F$5)*(Table2[[Return Date]:[Return Date]]&gt;=F$5)*(Table2[[Last Name]:[Last Name]]=$A86)*(Table2[[Event]:[Event]]="Appt")),"APPT",IF(SUMPRODUCT((Table2[[Start Date]:[Start Date]]&lt;=F$5)*(Table2[[Return Date]:[Return Date]]&gt;=F$5)*(Table2[[Last Name]:[Last Name]]=$A86)*(Table2[[Event]:[Event]]="Bay Orderly")),"BO",IF(SUMPRODUCT((Table2[[Start Date]:[Start Date]]&lt;=F$5)*(Table2[[Return Date]:[Return Date]]&gt;=F$5)*(Table2[[Last Name]:[Last Name]]=$A86)*(Table2[[Event]:[Event]]="Training")),"TRN",IF(SUMPRODUCT((Table2[[Start Date]:[Start Date]]&lt;=F$5)*(Table2[[Return Date]:[Return Date]]&gt;=F$5)*(Table2[[Last Name]:[Last Name]]=$A86)*(Table2[[Event]:[Event]]="PME")),"PME",IF(SUMPRODUCT((Table2[[Start Date]:[Start Date]]&lt;=F$5)*(Table2[[Return Date]:[Return Date]]&gt;=F$5)*(Table2[[Last Name]:[Last Name]]=$A86)*(Table2[[Event]:[Event]]="Leave")),"LV","")))))))),0)</f>
        <v/>
      </c>
      <c r="G86" s="28" t="str">
        <f>IF($A86&lt;&gt;"",IF(SUMPRODUCT((Table2[[Start Date]:[Start Date]]&lt;=G$5)*(Table2[[Return Date]:[Return Date]]&gt;=G$5)*(Table2[[Last Name]:[Last Name]]=$A86)*(Table2[[Event]:[Event]]="Deployed")),"DPLY",IF(SUMPRODUCT((Table2[[Start Date]:[Start Date]]&lt;=G$5)*(Table2[[Return Date]:[Return Date]]&gt;=G$5)*(Table2[[Last Name]:[Last Name]]=$A86)*(Table2[[Event]:[Event]]="TDY")),"TDY",IF(SUMPRODUCT((Table2[[Start Date]:[Start Date]]&lt;=G$5)*(Table2[[Return Date]:[Return Date]]&gt;=G$5)*(Table2[[Last Name]:[Last Name]]=$A86)*(Table2[[Event]:[Event]]="Quarters")),"QTRS",IF(SUMPRODUCT((Table2[[Start Date]:[Start Date]]&lt;=G$5)*(Table2[[Return Date]:[Return Date]]&gt;=G$5)*(Table2[[Last Name]:[Last Name]]=$A86)*(Table2[[Event]:[Event]]="Appt")),"APPT",IF(SUMPRODUCT((Table2[[Start Date]:[Start Date]]&lt;=G$5)*(Table2[[Return Date]:[Return Date]]&gt;=G$5)*(Table2[[Last Name]:[Last Name]]=$A86)*(Table2[[Event]:[Event]]="Bay Orderly")),"BO",IF(SUMPRODUCT((Table2[[Start Date]:[Start Date]]&lt;=G$5)*(Table2[[Return Date]:[Return Date]]&gt;=G$5)*(Table2[[Last Name]:[Last Name]]=$A86)*(Table2[[Event]:[Event]]="Training")),"TRN",IF(SUMPRODUCT((Table2[[Start Date]:[Start Date]]&lt;=G$5)*(Table2[[Return Date]:[Return Date]]&gt;=G$5)*(Table2[[Last Name]:[Last Name]]=$A86)*(Table2[[Event]:[Event]]="PME")),"PME",IF(SUMPRODUCT((Table2[[Start Date]:[Start Date]]&lt;=G$5)*(Table2[[Return Date]:[Return Date]]&gt;=G$5)*(Table2[[Last Name]:[Last Name]]=$A86)*(Table2[[Event]:[Event]]="Leave")),"LV","")))))))),0)</f>
        <v/>
      </c>
      <c r="H86" s="28" t="str">
        <f>IF($A86&lt;&gt;"",IF(SUMPRODUCT((Table2[[Start Date]:[Start Date]]&lt;=H$5)*(Table2[[Return Date]:[Return Date]]&gt;=H$5)*(Table2[[Last Name]:[Last Name]]=$A86)*(Table2[[Event]:[Event]]="Deployed")),"DPLY",IF(SUMPRODUCT((Table2[[Start Date]:[Start Date]]&lt;=H$5)*(Table2[[Return Date]:[Return Date]]&gt;=H$5)*(Table2[[Last Name]:[Last Name]]=$A86)*(Table2[[Event]:[Event]]="TDY")),"TDY",IF(SUMPRODUCT((Table2[[Start Date]:[Start Date]]&lt;=H$5)*(Table2[[Return Date]:[Return Date]]&gt;=H$5)*(Table2[[Last Name]:[Last Name]]=$A86)*(Table2[[Event]:[Event]]="Quarters")),"QTRS",IF(SUMPRODUCT((Table2[[Start Date]:[Start Date]]&lt;=H$5)*(Table2[[Return Date]:[Return Date]]&gt;=H$5)*(Table2[[Last Name]:[Last Name]]=$A86)*(Table2[[Event]:[Event]]="Appt")),"APPT",IF(SUMPRODUCT((Table2[[Start Date]:[Start Date]]&lt;=H$5)*(Table2[[Return Date]:[Return Date]]&gt;=H$5)*(Table2[[Last Name]:[Last Name]]=$A86)*(Table2[[Event]:[Event]]="Bay Orderly")),"BO",IF(SUMPRODUCT((Table2[[Start Date]:[Start Date]]&lt;=H$5)*(Table2[[Return Date]:[Return Date]]&gt;=H$5)*(Table2[[Last Name]:[Last Name]]=$A86)*(Table2[[Event]:[Event]]="Training")),"TRN",IF(SUMPRODUCT((Table2[[Start Date]:[Start Date]]&lt;=H$5)*(Table2[[Return Date]:[Return Date]]&gt;=H$5)*(Table2[[Last Name]:[Last Name]]=$A86)*(Table2[[Event]:[Event]]="PME")),"PME",IF(SUMPRODUCT((Table2[[Start Date]:[Start Date]]&lt;=H$5)*(Table2[[Return Date]:[Return Date]]&gt;=H$5)*(Table2[[Last Name]:[Last Name]]=$A86)*(Table2[[Event]:[Event]]="Leave")),"LV","")))))))),0)</f>
        <v/>
      </c>
      <c r="I86" s="28" t="str">
        <f>IF($A86&lt;&gt;"",IF(SUMPRODUCT((Table2[[Start Date]:[Start Date]]&lt;=I$5)*(Table2[[Return Date]:[Return Date]]&gt;=I$5)*(Table2[[Last Name]:[Last Name]]=$A86)*(Table2[[Event]:[Event]]="Deployed")),"DPLY",IF(SUMPRODUCT((Table2[[Start Date]:[Start Date]]&lt;=I$5)*(Table2[[Return Date]:[Return Date]]&gt;=I$5)*(Table2[[Last Name]:[Last Name]]=$A86)*(Table2[[Event]:[Event]]="TDY")),"TDY",IF(SUMPRODUCT((Table2[[Start Date]:[Start Date]]&lt;=I$5)*(Table2[[Return Date]:[Return Date]]&gt;=I$5)*(Table2[[Last Name]:[Last Name]]=$A86)*(Table2[[Event]:[Event]]="Quarters")),"QTRS",IF(SUMPRODUCT((Table2[[Start Date]:[Start Date]]&lt;=I$5)*(Table2[[Return Date]:[Return Date]]&gt;=I$5)*(Table2[[Last Name]:[Last Name]]=$A86)*(Table2[[Event]:[Event]]="Appt")),"APPT",IF(SUMPRODUCT((Table2[[Start Date]:[Start Date]]&lt;=I$5)*(Table2[[Return Date]:[Return Date]]&gt;=I$5)*(Table2[[Last Name]:[Last Name]]=$A86)*(Table2[[Event]:[Event]]="Bay Orderly")),"BO",IF(SUMPRODUCT((Table2[[Start Date]:[Start Date]]&lt;=I$5)*(Table2[[Return Date]:[Return Date]]&gt;=I$5)*(Table2[[Last Name]:[Last Name]]=$A86)*(Table2[[Event]:[Event]]="Training")),"TRN",IF(SUMPRODUCT((Table2[[Start Date]:[Start Date]]&lt;=I$5)*(Table2[[Return Date]:[Return Date]]&gt;=I$5)*(Table2[[Last Name]:[Last Name]]=$A86)*(Table2[[Event]:[Event]]="PME")),"PME",IF(SUMPRODUCT((Table2[[Start Date]:[Start Date]]&lt;=I$5)*(Table2[[Return Date]:[Return Date]]&gt;=I$5)*(Table2[[Last Name]:[Last Name]]=$A86)*(Table2[[Event]:[Event]]="Leave")),"LV","")))))))),0)</f>
        <v/>
      </c>
      <c r="J86" s="28" t="str">
        <f>IF($A86&lt;&gt;"",IF(SUMPRODUCT((Table2[[Start Date]:[Start Date]]&lt;=J$5)*(Table2[[Return Date]:[Return Date]]&gt;=J$5)*(Table2[[Last Name]:[Last Name]]=$A86)*(Table2[[Event]:[Event]]="Deployed")),"DPLY",IF(SUMPRODUCT((Table2[[Start Date]:[Start Date]]&lt;=J$5)*(Table2[[Return Date]:[Return Date]]&gt;=J$5)*(Table2[[Last Name]:[Last Name]]=$A86)*(Table2[[Event]:[Event]]="TDY")),"TDY",IF(SUMPRODUCT((Table2[[Start Date]:[Start Date]]&lt;=J$5)*(Table2[[Return Date]:[Return Date]]&gt;=J$5)*(Table2[[Last Name]:[Last Name]]=$A86)*(Table2[[Event]:[Event]]="Quarters")),"QTRS",IF(SUMPRODUCT((Table2[[Start Date]:[Start Date]]&lt;=J$5)*(Table2[[Return Date]:[Return Date]]&gt;=J$5)*(Table2[[Last Name]:[Last Name]]=$A86)*(Table2[[Event]:[Event]]="Appt")),"APPT",IF(SUMPRODUCT((Table2[[Start Date]:[Start Date]]&lt;=J$5)*(Table2[[Return Date]:[Return Date]]&gt;=J$5)*(Table2[[Last Name]:[Last Name]]=$A86)*(Table2[[Event]:[Event]]="Bay Orderly")),"BO",IF(SUMPRODUCT((Table2[[Start Date]:[Start Date]]&lt;=J$5)*(Table2[[Return Date]:[Return Date]]&gt;=J$5)*(Table2[[Last Name]:[Last Name]]=$A86)*(Table2[[Event]:[Event]]="Training")),"TRN",IF(SUMPRODUCT((Table2[[Start Date]:[Start Date]]&lt;=J$5)*(Table2[[Return Date]:[Return Date]]&gt;=J$5)*(Table2[[Last Name]:[Last Name]]=$A86)*(Table2[[Event]:[Event]]="PME")),"PME",IF(SUMPRODUCT((Table2[[Start Date]:[Start Date]]&lt;=J$5)*(Table2[[Return Date]:[Return Date]]&gt;=J$5)*(Table2[[Last Name]:[Last Name]]=$A86)*(Table2[[Event]:[Event]]="Leave")),"LV","")))))))),0)</f>
        <v/>
      </c>
      <c r="K86" s="28" t="str">
        <f>IF($A86&lt;&gt;"",IF(SUMPRODUCT((Table2[[Start Date]:[Start Date]]&lt;=K$5)*(Table2[[Return Date]:[Return Date]]&gt;=K$5)*(Table2[[Last Name]:[Last Name]]=$A86)*(Table2[[Event]:[Event]]="Deployed")),"DPLY",IF(SUMPRODUCT((Table2[[Start Date]:[Start Date]]&lt;=K$5)*(Table2[[Return Date]:[Return Date]]&gt;=K$5)*(Table2[[Last Name]:[Last Name]]=$A86)*(Table2[[Event]:[Event]]="TDY")),"TDY",IF(SUMPRODUCT((Table2[[Start Date]:[Start Date]]&lt;=K$5)*(Table2[[Return Date]:[Return Date]]&gt;=K$5)*(Table2[[Last Name]:[Last Name]]=$A86)*(Table2[[Event]:[Event]]="Quarters")),"QTRS",IF(SUMPRODUCT((Table2[[Start Date]:[Start Date]]&lt;=K$5)*(Table2[[Return Date]:[Return Date]]&gt;=K$5)*(Table2[[Last Name]:[Last Name]]=$A86)*(Table2[[Event]:[Event]]="Appt")),"APPT",IF(SUMPRODUCT((Table2[[Start Date]:[Start Date]]&lt;=K$5)*(Table2[[Return Date]:[Return Date]]&gt;=K$5)*(Table2[[Last Name]:[Last Name]]=$A86)*(Table2[[Event]:[Event]]="Bay Orderly")),"BO",IF(SUMPRODUCT((Table2[[Start Date]:[Start Date]]&lt;=K$5)*(Table2[[Return Date]:[Return Date]]&gt;=K$5)*(Table2[[Last Name]:[Last Name]]=$A86)*(Table2[[Event]:[Event]]="Training")),"TRN",IF(SUMPRODUCT((Table2[[Start Date]:[Start Date]]&lt;=K$5)*(Table2[[Return Date]:[Return Date]]&gt;=K$5)*(Table2[[Last Name]:[Last Name]]=$A86)*(Table2[[Event]:[Event]]="PME")),"PME",IF(SUMPRODUCT((Table2[[Start Date]:[Start Date]]&lt;=K$5)*(Table2[[Return Date]:[Return Date]]&gt;=K$5)*(Table2[[Last Name]:[Last Name]]=$A86)*(Table2[[Event]:[Event]]="Leave")),"LV","")))))))),0)</f>
        <v/>
      </c>
      <c r="L86" s="28" t="str">
        <f>IF($A86&lt;&gt;"",IF(SUMPRODUCT((Table2[[Start Date]:[Start Date]]&lt;=L$5)*(Table2[[Return Date]:[Return Date]]&gt;=L$5)*(Table2[[Last Name]:[Last Name]]=$A86)*(Table2[[Event]:[Event]]="Deployed")),"DPLY",IF(SUMPRODUCT((Table2[[Start Date]:[Start Date]]&lt;=L$5)*(Table2[[Return Date]:[Return Date]]&gt;=L$5)*(Table2[[Last Name]:[Last Name]]=$A86)*(Table2[[Event]:[Event]]="TDY")),"TDY",IF(SUMPRODUCT((Table2[[Start Date]:[Start Date]]&lt;=L$5)*(Table2[[Return Date]:[Return Date]]&gt;=L$5)*(Table2[[Last Name]:[Last Name]]=$A86)*(Table2[[Event]:[Event]]="Quarters")),"QTRS",IF(SUMPRODUCT((Table2[[Start Date]:[Start Date]]&lt;=L$5)*(Table2[[Return Date]:[Return Date]]&gt;=L$5)*(Table2[[Last Name]:[Last Name]]=$A86)*(Table2[[Event]:[Event]]="Appt")),"APPT",IF(SUMPRODUCT((Table2[[Start Date]:[Start Date]]&lt;=L$5)*(Table2[[Return Date]:[Return Date]]&gt;=L$5)*(Table2[[Last Name]:[Last Name]]=$A86)*(Table2[[Event]:[Event]]="Bay Orderly")),"BO",IF(SUMPRODUCT((Table2[[Start Date]:[Start Date]]&lt;=L$5)*(Table2[[Return Date]:[Return Date]]&gt;=L$5)*(Table2[[Last Name]:[Last Name]]=$A86)*(Table2[[Event]:[Event]]="Training")),"TRN",IF(SUMPRODUCT((Table2[[Start Date]:[Start Date]]&lt;=L$5)*(Table2[[Return Date]:[Return Date]]&gt;=L$5)*(Table2[[Last Name]:[Last Name]]=$A86)*(Table2[[Event]:[Event]]="PME")),"PME",IF(SUMPRODUCT((Table2[[Start Date]:[Start Date]]&lt;=L$5)*(Table2[[Return Date]:[Return Date]]&gt;=L$5)*(Table2[[Last Name]:[Last Name]]=$A86)*(Table2[[Event]:[Event]]="Leave")),"LV","")))))))),0)</f>
        <v/>
      </c>
      <c r="M86" s="28" t="str">
        <f>IF($A86&lt;&gt;"",IF(SUMPRODUCT((Table2[[Start Date]:[Start Date]]&lt;=M$5)*(Table2[[Return Date]:[Return Date]]&gt;=M$5)*(Table2[[Last Name]:[Last Name]]=$A86)*(Table2[[Event]:[Event]]="Deployed")),"DPLY",IF(SUMPRODUCT((Table2[[Start Date]:[Start Date]]&lt;=M$5)*(Table2[[Return Date]:[Return Date]]&gt;=M$5)*(Table2[[Last Name]:[Last Name]]=$A86)*(Table2[[Event]:[Event]]="TDY")),"TDY",IF(SUMPRODUCT((Table2[[Start Date]:[Start Date]]&lt;=M$5)*(Table2[[Return Date]:[Return Date]]&gt;=M$5)*(Table2[[Last Name]:[Last Name]]=$A86)*(Table2[[Event]:[Event]]="Quarters")),"QTRS",IF(SUMPRODUCT((Table2[[Start Date]:[Start Date]]&lt;=M$5)*(Table2[[Return Date]:[Return Date]]&gt;=M$5)*(Table2[[Last Name]:[Last Name]]=$A86)*(Table2[[Event]:[Event]]="Appt")),"APPT",IF(SUMPRODUCT((Table2[[Start Date]:[Start Date]]&lt;=M$5)*(Table2[[Return Date]:[Return Date]]&gt;=M$5)*(Table2[[Last Name]:[Last Name]]=$A86)*(Table2[[Event]:[Event]]="Bay Orderly")),"BO",IF(SUMPRODUCT((Table2[[Start Date]:[Start Date]]&lt;=M$5)*(Table2[[Return Date]:[Return Date]]&gt;=M$5)*(Table2[[Last Name]:[Last Name]]=$A86)*(Table2[[Event]:[Event]]="Training")),"TRN",IF(SUMPRODUCT((Table2[[Start Date]:[Start Date]]&lt;=M$5)*(Table2[[Return Date]:[Return Date]]&gt;=M$5)*(Table2[[Last Name]:[Last Name]]=$A86)*(Table2[[Event]:[Event]]="PME")),"PME",IF(SUMPRODUCT((Table2[[Start Date]:[Start Date]]&lt;=M$5)*(Table2[[Return Date]:[Return Date]]&gt;=M$5)*(Table2[[Last Name]:[Last Name]]=$A86)*(Table2[[Event]:[Event]]="Leave")),"LV","")))))))),0)</f>
        <v/>
      </c>
      <c r="N86" s="28" t="str">
        <f>IF($A86&lt;&gt;"",IF(SUMPRODUCT((Table2[[Start Date]:[Start Date]]&lt;=N$5)*(Table2[[Return Date]:[Return Date]]&gt;=N$5)*(Table2[[Last Name]:[Last Name]]=$A86)*(Table2[[Event]:[Event]]="Deployed")),"DPLY",IF(SUMPRODUCT((Table2[[Start Date]:[Start Date]]&lt;=N$5)*(Table2[[Return Date]:[Return Date]]&gt;=N$5)*(Table2[[Last Name]:[Last Name]]=$A86)*(Table2[[Event]:[Event]]="TDY")),"TDY",IF(SUMPRODUCT((Table2[[Start Date]:[Start Date]]&lt;=N$5)*(Table2[[Return Date]:[Return Date]]&gt;=N$5)*(Table2[[Last Name]:[Last Name]]=$A86)*(Table2[[Event]:[Event]]="Quarters")),"QTRS",IF(SUMPRODUCT((Table2[[Start Date]:[Start Date]]&lt;=N$5)*(Table2[[Return Date]:[Return Date]]&gt;=N$5)*(Table2[[Last Name]:[Last Name]]=$A86)*(Table2[[Event]:[Event]]="Appt")),"APPT",IF(SUMPRODUCT((Table2[[Start Date]:[Start Date]]&lt;=N$5)*(Table2[[Return Date]:[Return Date]]&gt;=N$5)*(Table2[[Last Name]:[Last Name]]=$A86)*(Table2[[Event]:[Event]]="Bay Orderly")),"BO",IF(SUMPRODUCT((Table2[[Start Date]:[Start Date]]&lt;=N$5)*(Table2[[Return Date]:[Return Date]]&gt;=N$5)*(Table2[[Last Name]:[Last Name]]=$A86)*(Table2[[Event]:[Event]]="Training")),"TRN",IF(SUMPRODUCT((Table2[[Start Date]:[Start Date]]&lt;=N$5)*(Table2[[Return Date]:[Return Date]]&gt;=N$5)*(Table2[[Last Name]:[Last Name]]=$A86)*(Table2[[Event]:[Event]]="PME")),"PME",IF(SUMPRODUCT((Table2[[Start Date]:[Start Date]]&lt;=N$5)*(Table2[[Return Date]:[Return Date]]&gt;=N$5)*(Table2[[Last Name]:[Last Name]]=$A86)*(Table2[[Event]:[Event]]="Leave")),"LV","")))))))),0)</f>
        <v/>
      </c>
      <c r="O86" s="28" t="str">
        <f>IF($A86&lt;&gt;"",IF(SUMPRODUCT((Table2[[Start Date]:[Start Date]]&lt;=O$5)*(Table2[[Return Date]:[Return Date]]&gt;=O$5)*(Table2[[Last Name]:[Last Name]]=$A86)*(Table2[[Event]:[Event]]="Deployed")),"DPLY",IF(SUMPRODUCT((Table2[[Start Date]:[Start Date]]&lt;=O$5)*(Table2[[Return Date]:[Return Date]]&gt;=O$5)*(Table2[[Last Name]:[Last Name]]=$A86)*(Table2[[Event]:[Event]]="TDY")),"TDY",IF(SUMPRODUCT((Table2[[Start Date]:[Start Date]]&lt;=O$5)*(Table2[[Return Date]:[Return Date]]&gt;=O$5)*(Table2[[Last Name]:[Last Name]]=$A86)*(Table2[[Event]:[Event]]="Quarters")),"QTRS",IF(SUMPRODUCT((Table2[[Start Date]:[Start Date]]&lt;=O$5)*(Table2[[Return Date]:[Return Date]]&gt;=O$5)*(Table2[[Last Name]:[Last Name]]=$A86)*(Table2[[Event]:[Event]]="Appt")),"APPT",IF(SUMPRODUCT((Table2[[Start Date]:[Start Date]]&lt;=O$5)*(Table2[[Return Date]:[Return Date]]&gt;=O$5)*(Table2[[Last Name]:[Last Name]]=$A86)*(Table2[[Event]:[Event]]="Bay Orderly")),"BO",IF(SUMPRODUCT((Table2[[Start Date]:[Start Date]]&lt;=O$5)*(Table2[[Return Date]:[Return Date]]&gt;=O$5)*(Table2[[Last Name]:[Last Name]]=$A86)*(Table2[[Event]:[Event]]="Training")),"TRN",IF(SUMPRODUCT((Table2[[Start Date]:[Start Date]]&lt;=O$5)*(Table2[[Return Date]:[Return Date]]&gt;=O$5)*(Table2[[Last Name]:[Last Name]]=$A86)*(Table2[[Event]:[Event]]="PME")),"PME",IF(SUMPRODUCT((Table2[[Start Date]:[Start Date]]&lt;=O$5)*(Table2[[Return Date]:[Return Date]]&gt;=O$5)*(Table2[[Last Name]:[Last Name]]=$A86)*(Table2[[Event]:[Event]]="Leave")),"LV","")))))))),0)</f>
        <v/>
      </c>
      <c r="P86" s="28" t="str">
        <f>IF($A86&lt;&gt;"",IF(SUMPRODUCT((Table2[[Start Date]:[Start Date]]&lt;=P$5)*(Table2[[Return Date]:[Return Date]]&gt;=P$5)*(Table2[[Last Name]:[Last Name]]=$A86)*(Table2[[Event]:[Event]]="Deployed")),"DPLY",IF(SUMPRODUCT((Table2[[Start Date]:[Start Date]]&lt;=P$5)*(Table2[[Return Date]:[Return Date]]&gt;=P$5)*(Table2[[Last Name]:[Last Name]]=$A86)*(Table2[[Event]:[Event]]="TDY")),"TDY",IF(SUMPRODUCT((Table2[[Start Date]:[Start Date]]&lt;=P$5)*(Table2[[Return Date]:[Return Date]]&gt;=P$5)*(Table2[[Last Name]:[Last Name]]=$A86)*(Table2[[Event]:[Event]]="Quarters")),"QTRS",IF(SUMPRODUCT((Table2[[Start Date]:[Start Date]]&lt;=P$5)*(Table2[[Return Date]:[Return Date]]&gt;=P$5)*(Table2[[Last Name]:[Last Name]]=$A86)*(Table2[[Event]:[Event]]="Appt")),"APPT",IF(SUMPRODUCT((Table2[[Start Date]:[Start Date]]&lt;=P$5)*(Table2[[Return Date]:[Return Date]]&gt;=P$5)*(Table2[[Last Name]:[Last Name]]=$A86)*(Table2[[Event]:[Event]]="Bay Orderly")),"BO",IF(SUMPRODUCT((Table2[[Start Date]:[Start Date]]&lt;=P$5)*(Table2[[Return Date]:[Return Date]]&gt;=P$5)*(Table2[[Last Name]:[Last Name]]=$A86)*(Table2[[Event]:[Event]]="Training")),"TRN",IF(SUMPRODUCT((Table2[[Start Date]:[Start Date]]&lt;=P$5)*(Table2[[Return Date]:[Return Date]]&gt;=P$5)*(Table2[[Last Name]:[Last Name]]=$A86)*(Table2[[Event]:[Event]]="PME")),"PME",IF(SUMPRODUCT((Table2[[Start Date]:[Start Date]]&lt;=P$5)*(Table2[[Return Date]:[Return Date]]&gt;=P$5)*(Table2[[Last Name]:[Last Name]]=$A86)*(Table2[[Event]:[Event]]="Leave")),"LV","")))))))),0)</f>
        <v/>
      </c>
      <c r="Q86" s="28" t="str">
        <f>IF($A86&lt;&gt;"",IF(SUMPRODUCT((Table2[[Start Date]:[Start Date]]&lt;=Q$5)*(Table2[[Return Date]:[Return Date]]&gt;=Q$5)*(Table2[[Last Name]:[Last Name]]=$A86)*(Table2[[Event]:[Event]]="Deployed")),"DPLY",IF(SUMPRODUCT((Table2[[Start Date]:[Start Date]]&lt;=Q$5)*(Table2[[Return Date]:[Return Date]]&gt;=Q$5)*(Table2[[Last Name]:[Last Name]]=$A86)*(Table2[[Event]:[Event]]="TDY")),"TDY",IF(SUMPRODUCT((Table2[[Start Date]:[Start Date]]&lt;=Q$5)*(Table2[[Return Date]:[Return Date]]&gt;=Q$5)*(Table2[[Last Name]:[Last Name]]=$A86)*(Table2[[Event]:[Event]]="Quarters")),"QTRS",IF(SUMPRODUCT((Table2[[Start Date]:[Start Date]]&lt;=Q$5)*(Table2[[Return Date]:[Return Date]]&gt;=Q$5)*(Table2[[Last Name]:[Last Name]]=$A86)*(Table2[[Event]:[Event]]="Appt")),"APPT",IF(SUMPRODUCT((Table2[[Start Date]:[Start Date]]&lt;=Q$5)*(Table2[[Return Date]:[Return Date]]&gt;=Q$5)*(Table2[[Last Name]:[Last Name]]=$A86)*(Table2[[Event]:[Event]]="Bay Orderly")),"BO",IF(SUMPRODUCT((Table2[[Start Date]:[Start Date]]&lt;=Q$5)*(Table2[[Return Date]:[Return Date]]&gt;=Q$5)*(Table2[[Last Name]:[Last Name]]=$A86)*(Table2[[Event]:[Event]]="Training")),"TRN",IF(SUMPRODUCT((Table2[[Start Date]:[Start Date]]&lt;=Q$5)*(Table2[[Return Date]:[Return Date]]&gt;=Q$5)*(Table2[[Last Name]:[Last Name]]=$A86)*(Table2[[Event]:[Event]]="PME")),"PME",IF(SUMPRODUCT((Table2[[Start Date]:[Start Date]]&lt;=Q$5)*(Table2[[Return Date]:[Return Date]]&gt;=Q$5)*(Table2[[Last Name]:[Last Name]]=$A86)*(Table2[[Event]:[Event]]="Leave")),"LV","")))))))),0)</f>
        <v/>
      </c>
      <c r="R86" s="28" t="str">
        <f>IF($A86&lt;&gt;"",IF(SUMPRODUCT((Table2[[Start Date]:[Start Date]]&lt;=R$5)*(Table2[[Return Date]:[Return Date]]&gt;=R$5)*(Table2[[Last Name]:[Last Name]]=$A86)*(Table2[[Event]:[Event]]="Deployed")),"DPLY",IF(SUMPRODUCT((Table2[[Start Date]:[Start Date]]&lt;=R$5)*(Table2[[Return Date]:[Return Date]]&gt;=R$5)*(Table2[[Last Name]:[Last Name]]=$A86)*(Table2[[Event]:[Event]]="TDY")),"TDY",IF(SUMPRODUCT((Table2[[Start Date]:[Start Date]]&lt;=R$5)*(Table2[[Return Date]:[Return Date]]&gt;=R$5)*(Table2[[Last Name]:[Last Name]]=$A86)*(Table2[[Event]:[Event]]="Quarters")),"QTRS",IF(SUMPRODUCT((Table2[[Start Date]:[Start Date]]&lt;=R$5)*(Table2[[Return Date]:[Return Date]]&gt;=R$5)*(Table2[[Last Name]:[Last Name]]=$A86)*(Table2[[Event]:[Event]]="Appt")),"APPT",IF(SUMPRODUCT((Table2[[Start Date]:[Start Date]]&lt;=R$5)*(Table2[[Return Date]:[Return Date]]&gt;=R$5)*(Table2[[Last Name]:[Last Name]]=$A86)*(Table2[[Event]:[Event]]="Bay Orderly")),"BO",IF(SUMPRODUCT((Table2[[Start Date]:[Start Date]]&lt;=R$5)*(Table2[[Return Date]:[Return Date]]&gt;=R$5)*(Table2[[Last Name]:[Last Name]]=$A86)*(Table2[[Event]:[Event]]="Training")),"TRN",IF(SUMPRODUCT((Table2[[Start Date]:[Start Date]]&lt;=R$5)*(Table2[[Return Date]:[Return Date]]&gt;=R$5)*(Table2[[Last Name]:[Last Name]]=$A86)*(Table2[[Event]:[Event]]="PME")),"PME",IF(SUMPRODUCT((Table2[[Start Date]:[Start Date]]&lt;=R$5)*(Table2[[Return Date]:[Return Date]]&gt;=R$5)*(Table2[[Last Name]:[Last Name]]=$A86)*(Table2[[Event]:[Event]]="Leave")),"LV","")))))))),0)</f>
        <v/>
      </c>
      <c r="S86" s="28" t="str">
        <f>IF($A86&lt;&gt;"",IF(SUMPRODUCT((Table2[[Start Date]:[Start Date]]&lt;=S$5)*(Table2[[Return Date]:[Return Date]]&gt;=S$5)*(Table2[[Last Name]:[Last Name]]=$A86)*(Table2[[Event]:[Event]]="Deployed")),"DPLY",IF(SUMPRODUCT((Table2[[Start Date]:[Start Date]]&lt;=S$5)*(Table2[[Return Date]:[Return Date]]&gt;=S$5)*(Table2[[Last Name]:[Last Name]]=$A86)*(Table2[[Event]:[Event]]="TDY")),"TDY",IF(SUMPRODUCT((Table2[[Start Date]:[Start Date]]&lt;=S$5)*(Table2[[Return Date]:[Return Date]]&gt;=S$5)*(Table2[[Last Name]:[Last Name]]=$A86)*(Table2[[Event]:[Event]]="Quarters")),"QTRS",IF(SUMPRODUCT((Table2[[Start Date]:[Start Date]]&lt;=S$5)*(Table2[[Return Date]:[Return Date]]&gt;=S$5)*(Table2[[Last Name]:[Last Name]]=$A86)*(Table2[[Event]:[Event]]="Appt")),"APPT",IF(SUMPRODUCT((Table2[[Start Date]:[Start Date]]&lt;=S$5)*(Table2[[Return Date]:[Return Date]]&gt;=S$5)*(Table2[[Last Name]:[Last Name]]=$A86)*(Table2[[Event]:[Event]]="Bay Orderly")),"BO",IF(SUMPRODUCT((Table2[[Start Date]:[Start Date]]&lt;=S$5)*(Table2[[Return Date]:[Return Date]]&gt;=S$5)*(Table2[[Last Name]:[Last Name]]=$A86)*(Table2[[Event]:[Event]]="Training")),"TRN",IF(SUMPRODUCT((Table2[[Start Date]:[Start Date]]&lt;=S$5)*(Table2[[Return Date]:[Return Date]]&gt;=S$5)*(Table2[[Last Name]:[Last Name]]=$A86)*(Table2[[Event]:[Event]]="PME")),"PME",IF(SUMPRODUCT((Table2[[Start Date]:[Start Date]]&lt;=S$5)*(Table2[[Return Date]:[Return Date]]&gt;=S$5)*(Table2[[Last Name]:[Last Name]]=$A86)*(Table2[[Event]:[Event]]="Leave")),"LV","")))))))),0)</f>
        <v/>
      </c>
      <c r="T86" s="28" t="str">
        <f>IF($A86&lt;&gt;"",IF(SUMPRODUCT((Table2[[Start Date]:[Start Date]]&lt;=T$5)*(Table2[[Return Date]:[Return Date]]&gt;=T$5)*(Table2[[Last Name]:[Last Name]]=$A86)*(Table2[[Event]:[Event]]="Deployed")),"DPLY",IF(SUMPRODUCT((Table2[[Start Date]:[Start Date]]&lt;=T$5)*(Table2[[Return Date]:[Return Date]]&gt;=T$5)*(Table2[[Last Name]:[Last Name]]=$A86)*(Table2[[Event]:[Event]]="TDY")),"TDY",IF(SUMPRODUCT((Table2[[Start Date]:[Start Date]]&lt;=T$5)*(Table2[[Return Date]:[Return Date]]&gt;=T$5)*(Table2[[Last Name]:[Last Name]]=$A86)*(Table2[[Event]:[Event]]="Quarters")),"QTRS",IF(SUMPRODUCT((Table2[[Start Date]:[Start Date]]&lt;=T$5)*(Table2[[Return Date]:[Return Date]]&gt;=T$5)*(Table2[[Last Name]:[Last Name]]=$A86)*(Table2[[Event]:[Event]]="Appt")),"APPT",IF(SUMPRODUCT((Table2[[Start Date]:[Start Date]]&lt;=T$5)*(Table2[[Return Date]:[Return Date]]&gt;=T$5)*(Table2[[Last Name]:[Last Name]]=$A86)*(Table2[[Event]:[Event]]="Bay Orderly")),"BO",IF(SUMPRODUCT((Table2[[Start Date]:[Start Date]]&lt;=T$5)*(Table2[[Return Date]:[Return Date]]&gt;=T$5)*(Table2[[Last Name]:[Last Name]]=$A86)*(Table2[[Event]:[Event]]="Training")),"TRN",IF(SUMPRODUCT((Table2[[Start Date]:[Start Date]]&lt;=T$5)*(Table2[[Return Date]:[Return Date]]&gt;=T$5)*(Table2[[Last Name]:[Last Name]]=$A86)*(Table2[[Event]:[Event]]="PME")),"PME",IF(SUMPRODUCT((Table2[[Start Date]:[Start Date]]&lt;=T$5)*(Table2[[Return Date]:[Return Date]]&gt;=T$5)*(Table2[[Last Name]:[Last Name]]=$A86)*(Table2[[Event]:[Event]]="Leave")),"LV","")))))))),0)</f>
        <v/>
      </c>
      <c r="U86" s="28" t="str">
        <f>IF($A86&lt;&gt;"",IF(SUMPRODUCT((Table2[[Start Date]:[Start Date]]&lt;=U$5)*(Table2[[Return Date]:[Return Date]]&gt;=U$5)*(Table2[[Last Name]:[Last Name]]=$A86)*(Table2[[Event]:[Event]]="Deployed")),"DPLY",IF(SUMPRODUCT((Table2[[Start Date]:[Start Date]]&lt;=U$5)*(Table2[[Return Date]:[Return Date]]&gt;=U$5)*(Table2[[Last Name]:[Last Name]]=$A86)*(Table2[[Event]:[Event]]="TDY")),"TDY",IF(SUMPRODUCT((Table2[[Start Date]:[Start Date]]&lt;=U$5)*(Table2[[Return Date]:[Return Date]]&gt;=U$5)*(Table2[[Last Name]:[Last Name]]=$A86)*(Table2[[Event]:[Event]]="Quarters")),"QTRS",IF(SUMPRODUCT((Table2[[Start Date]:[Start Date]]&lt;=U$5)*(Table2[[Return Date]:[Return Date]]&gt;=U$5)*(Table2[[Last Name]:[Last Name]]=$A86)*(Table2[[Event]:[Event]]="Appt")),"APPT",IF(SUMPRODUCT((Table2[[Start Date]:[Start Date]]&lt;=U$5)*(Table2[[Return Date]:[Return Date]]&gt;=U$5)*(Table2[[Last Name]:[Last Name]]=$A86)*(Table2[[Event]:[Event]]="Bay Orderly")),"BO",IF(SUMPRODUCT((Table2[[Start Date]:[Start Date]]&lt;=U$5)*(Table2[[Return Date]:[Return Date]]&gt;=U$5)*(Table2[[Last Name]:[Last Name]]=$A86)*(Table2[[Event]:[Event]]="Training")),"TRN",IF(SUMPRODUCT((Table2[[Start Date]:[Start Date]]&lt;=U$5)*(Table2[[Return Date]:[Return Date]]&gt;=U$5)*(Table2[[Last Name]:[Last Name]]=$A86)*(Table2[[Event]:[Event]]="PME")),"PME",IF(SUMPRODUCT((Table2[[Start Date]:[Start Date]]&lt;=U$5)*(Table2[[Return Date]:[Return Date]]&gt;=U$5)*(Table2[[Last Name]:[Last Name]]=$A86)*(Table2[[Event]:[Event]]="Leave")),"LV","")))))))),0)</f>
        <v/>
      </c>
      <c r="V86" s="28" t="str">
        <f>IF($A86&lt;&gt;"",IF(SUMPRODUCT((Table2[[Start Date]:[Start Date]]&lt;=V$5)*(Table2[[Return Date]:[Return Date]]&gt;=V$5)*(Table2[[Last Name]:[Last Name]]=$A86)*(Table2[[Event]:[Event]]="Deployed")),"DPLY",IF(SUMPRODUCT((Table2[[Start Date]:[Start Date]]&lt;=V$5)*(Table2[[Return Date]:[Return Date]]&gt;=V$5)*(Table2[[Last Name]:[Last Name]]=$A86)*(Table2[[Event]:[Event]]="TDY")),"TDY",IF(SUMPRODUCT((Table2[[Start Date]:[Start Date]]&lt;=V$5)*(Table2[[Return Date]:[Return Date]]&gt;=V$5)*(Table2[[Last Name]:[Last Name]]=$A86)*(Table2[[Event]:[Event]]="Quarters")),"QTRS",IF(SUMPRODUCT((Table2[[Start Date]:[Start Date]]&lt;=V$5)*(Table2[[Return Date]:[Return Date]]&gt;=V$5)*(Table2[[Last Name]:[Last Name]]=$A86)*(Table2[[Event]:[Event]]="Appt")),"APPT",IF(SUMPRODUCT((Table2[[Start Date]:[Start Date]]&lt;=V$5)*(Table2[[Return Date]:[Return Date]]&gt;=V$5)*(Table2[[Last Name]:[Last Name]]=$A86)*(Table2[[Event]:[Event]]="Bay Orderly")),"BO",IF(SUMPRODUCT((Table2[[Start Date]:[Start Date]]&lt;=V$5)*(Table2[[Return Date]:[Return Date]]&gt;=V$5)*(Table2[[Last Name]:[Last Name]]=$A86)*(Table2[[Event]:[Event]]="Training")),"TRN",IF(SUMPRODUCT((Table2[[Start Date]:[Start Date]]&lt;=V$5)*(Table2[[Return Date]:[Return Date]]&gt;=V$5)*(Table2[[Last Name]:[Last Name]]=$A86)*(Table2[[Event]:[Event]]="PME")),"PME",IF(SUMPRODUCT((Table2[[Start Date]:[Start Date]]&lt;=V$5)*(Table2[[Return Date]:[Return Date]]&gt;=V$5)*(Table2[[Last Name]:[Last Name]]=$A86)*(Table2[[Event]:[Event]]="Leave")),"LV","")))))))),0)</f>
        <v/>
      </c>
      <c r="W86" s="28" t="str">
        <f>IF($A86&lt;&gt;"",IF(SUMPRODUCT((Table2[[Start Date]:[Start Date]]&lt;=W$5)*(Table2[[Return Date]:[Return Date]]&gt;=W$5)*(Table2[[Last Name]:[Last Name]]=$A86)*(Table2[[Event]:[Event]]="Deployed")),"DPLY",IF(SUMPRODUCT((Table2[[Start Date]:[Start Date]]&lt;=W$5)*(Table2[[Return Date]:[Return Date]]&gt;=W$5)*(Table2[[Last Name]:[Last Name]]=$A86)*(Table2[[Event]:[Event]]="TDY")),"TDY",IF(SUMPRODUCT((Table2[[Start Date]:[Start Date]]&lt;=W$5)*(Table2[[Return Date]:[Return Date]]&gt;=W$5)*(Table2[[Last Name]:[Last Name]]=$A86)*(Table2[[Event]:[Event]]="Quarters")),"QTRS",IF(SUMPRODUCT((Table2[[Start Date]:[Start Date]]&lt;=W$5)*(Table2[[Return Date]:[Return Date]]&gt;=W$5)*(Table2[[Last Name]:[Last Name]]=$A86)*(Table2[[Event]:[Event]]="Appt")),"APPT",IF(SUMPRODUCT((Table2[[Start Date]:[Start Date]]&lt;=W$5)*(Table2[[Return Date]:[Return Date]]&gt;=W$5)*(Table2[[Last Name]:[Last Name]]=$A86)*(Table2[[Event]:[Event]]="Bay Orderly")),"BO",IF(SUMPRODUCT((Table2[[Start Date]:[Start Date]]&lt;=W$5)*(Table2[[Return Date]:[Return Date]]&gt;=W$5)*(Table2[[Last Name]:[Last Name]]=$A86)*(Table2[[Event]:[Event]]="Training")),"TRN",IF(SUMPRODUCT((Table2[[Start Date]:[Start Date]]&lt;=W$5)*(Table2[[Return Date]:[Return Date]]&gt;=W$5)*(Table2[[Last Name]:[Last Name]]=$A86)*(Table2[[Event]:[Event]]="PME")),"PME",IF(SUMPRODUCT((Table2[[Start Date]:[Start Date]]&lt;=W$5)*(Table2[[Return Date]:[Return Date]]&gt;=W$5)*(Table2[[Last Name]:[Last Name]]=$A86)*(Table2[[Event]:[Event]]="Leave")),"LV","")))))))),0)</f>
        <v/>
      </c>
      <c r="X86" s="28" t="str">
        <f>IF($A86&lt;&gt;"",IF(SUMPRODUCT((Table2[[Start Date]:[Start Date]]&lt;=X$5)*(Table2[[Return Date]:[Return Date]]&gt;=X$5)*(Table2[[Last Name]:[Last Name]]=$A86)*(Table2[[Event]:[Event]]="Deployed")),"DPLY",IF(SUMPRODUCT((Table2[[Start Date]:[Start Date]]&lt;=X$5)*(Table2[[Return Date]:[Return Date]]&gt;=X$5)*(Table2[[Last Name]:[Last Name]]=$A86)*(Table2[[Event]:[Event]]="TDY")),"TDY",IF(SUMPRODUCT((Table2[[Start Date]:[Start Date]]&lt;=X$5)*(Table2[[Return Date]:[Return Date]]&gt;=X$5)*(Table2[[Last Name]:[Last Name]]=$A86)*(Table2[[Event]:[Event]]="Quarters")),"QTRS",IF(SUMPRODUCT((Table2[[Start Date]:[Start Date]]&lt;=X$5)*(Table2[[Return Date]:[Return Date]]&gt;=X$5)*(Table2[[Last Name]:[Last Name]]=$A86)*(Table2[[Event]:[Event]]="Appt")),"APPT",IF(SUMPRODUCT((Table2[[Start Date]:[Start Date]]&lt;=X$5)*(Table2[[Return Date]:[Return Date]]&gt;=X$5)*(Table2[[Last Name]:[Last Name]]=$A86)*(Table2[[Event]:[Event]]="Bay Orderly")),"BO",IF(SUMPRODUCT((Table2[[Start Date]:[Start Date]]&lt;=X$5)*(Table2[[Return Date]:[Return Date]]&gt;=X$5)*(Table2[[Last Name]:[Last Name]]=$A86)*(Table2[[Event]:[Event]]="Training")),"TRN",IF(SUMPRODUCT((Table2[[Start Date]:[Start Date]]&lt;=X$5)*(Table2[[Return Date]:[Return Date]]&gt;=X$5)*(Table2[[Last Name]:[Last Name]]=$A86)*(Table2[[Event]:[Event]]="PME")),"PME",IF(SUMPRODUCT((Table2[[Start Date]:[Start Date]]&lt;=X$5)*(Table2[[Return Date]:[Return Date]]&gt;=X$5)*(Table2[[Last Name]:[Last Name]]=$A86)*(Table2[[Event]:[Event]]="Leave")),"LV","")))))))),0)</f>
        <v/>
      </c>
      <c r="Y86" s="28" t="str">
        <f>IF($A86&lt;&gt;"",IF(SUMPRODUCT((Table2[[Start Date]:[Start Date]]&lt;=Y$5)*(Table2[[Return Date]:[Return Date]]&gt;=Y$5)*(Table2[[Last Name]:[Last Name]]=$A86)*(Table2[[Event]:[Event]]="Deployed")),"DPLY",IF(SUMPRODUCT((Table2[[Start Date]:[Start Date]]&lt;=Y$5)*(Table2[[Return Date]:[Return Date]]&gt;=Y$5)*(Table2[[Last Name]:[Last Name]]=$A86)*(Table2[[Event]:[Event]]="TDY")),"TDY",IF(SUMPRODUCT((Table2[[Start Date]:[Start Date]]&lt;=Y$5)*(Table2[[Return Date]:[Return Date]]&gt;=Y$5)*(Table2[[Last Name]:[Last Name]]=$A86)*(Table2[[Event]:[Event]]="Quarters")),"QTRS",IF(SUMPRODUCT((Table2[[Start Date]:[Start Date]]&lt;=Y$5)*(Table2[[Return Date]:[Return Date]]&gt;=Y$5)*(Table2[[Last Name]:[Last Name]]=$A86)*(Table2[[Event]:[Event]]="Appt")),"APPT",IF(SUMPRODUCT((Table2[[Start Date]:[Start Date]]&lt;=Y$5)*(Table2[[Return Date]:[Return Date]]&gt;=Y$5)*(Table2[[Last Name]:[Last Name]]=$A86)*(Table2[[Event]:[Event]]="Bay Orderly")),"BO",IF(SUMPRODUCT((Table2[[Start Date]:[Start Date]]&lt;=Y$5)*(Table2[[Return Date]:[Return Date]]&gt;=Y$5)*(Table2[[Last Name]:[Last Name]]=$A86)*(Table2[[Event]:[Event]]="Training")),"TRN",IF(SUMPRODUCT((Table2[[Start Date]:[Start Date]]&lt;=Y$5)*(Table2[[Return Date]:[Return Date]]&gt;=Y$5)*(Table2[[Last Name]:[Last Name]]=$A86)*(Table2[[Event]:[Event]]="PME")),"PME",IF(SUMPRODUCT((Table2[[Start Date]:[Start Date]]&lt;=Y$5)*(Table2[[Return Date]:[Return Date]]&gt;=Y$5)*(Table2[[Last Name]:[Last Name]]=$A86)*(Table2[[Event]:[Event]]="Leave")),"LV","")))))))),0)</f>
        <v/>
      </c>
      <c r="Z86" s="28" t="str">
        <f>IF($A86&lt;&gt;"",IF(SUMPRODUCT((Table2[[Start Date]:[Start Date]]&lt;=Z$5)*(Table2[[Return Date]:[Return Date]]&gt;=Z$5)*(Table2[[Last Name]:[Last Name]]=$A86)*(Table2[[Event]:[Event]]="Deployed")),"DPLY",IF(SUMPRODUCT((Table2[[Start Date]:[Start Date]]&lt;=Z$5)*(Table2[[Return Date]:[Return Date]]&gt;=Z$5)*(Table2[[Last Name]:[Last Name]]=$A86)*(Table2[[Event]:[Event]]="TDY")),"TDY",IF(SUMPRODUCT((Table2[[Start Date]:[Start Date]]&lt;=Z$5)*(Table2[[Return Date]:[Return Date]]&gt;=Z$5)*(Table2[[Last Name]:[Last Name]]=$A86)*(Table2[[Event]:[Event]]="Quarters")),"QTRS",IF(SUMPRODUCT((Table2[[Start Date]:[Start Date]]&lt;=Z$5)*(Table2[[Return Date]:[Return Date]]&gt;=Z$5)*(Table2[[Last Name]:[Last Name]]=$A86)*(Table2[[Event]:[Event]]="Appt")),"APPT",IF(SUMPRODUCT((Table2[[Start Date]:[Start Date]]&lt;=Z$5)*(Table2[[Return Date]:[Return Date]]&gt;=Z$5)*(Table2[[Last Name]:[Last Name]]=$A86)*(Table2[[Event]:[Event]]="Bay Orderly")),"BO",IF(SUMPRODUCT((Table2[[Start Date]:[Start Date]]&lt;=Z$5)*(Table2[[Return Date]:[Return Date]]&gt;=Z$5)*(Table2[[Last Name]:[Last Name]]=$A86)*(Table2[[Event]:[Event]]="Training")),"TRN",IF(SUMPRODUCT((Table2[[Start Date]:[Start Date]]&lt;=Z$5)*(Table2[[Return Date]:[Return Date]]&gt;=Z$5)*(Table2[[Last Name]:[Last Name]]=$A86)*(Table2[[Event]:[Event]]="PME")),"PME",IF(SUMPRODUCT((Table2[[Start Date]:[Start Date]]&lt;=Z$5)*(Table2[[Return Date]:[Return Date]]&gt;=Z$5)*(Table2[[Last Name]:[Last Name]]=$A86)*(Table2[[Event]:[Event]]="Leave")),"LV","")))))))),0)</f>
        <v/>
      </c>
      <c r="AA86" s="28" t="str">
        <f>IF($A86&lt;&gt;"",IF(SUMPRODUCT((Table2[[Start Date]:[Start Date]]&lt;=AA$5)*(Table2[[Return Date]:[Return Date]]&gt;=AA$5)*(Table2[[Last Name]:[Last Name]]=$A86)*(Table2[[Event]:[Event]]="Deployed")),"DPLY",IF(SUMPRODUCT((Table2[[Start Date]:[Start Date]]&lt;=AA$5)*(Table2[[Return Date]:[Return Date]]&gt;=AA$5)*(Table2[[Last Name]:[Last Name]]=$A86)*(Table2[[Event]:[Event]]="TDY")),"TDY",IF(SUMPRODUCT((Table2[[Start Date]:[Start Date]]&lt;=AA$5)*(Table2[[Return Date]:[Return Date]]&gt;=AA$5)*(Table2[[Last Name]:[Last Name]]=$A86)*(Table2[[Event]:[Event]]="Quarters")),"QTRS",IF(SUMPRODUCT((Table2[[Start Date]:[Start Date]]&lt;=AA$5)*(Table2[[Return Date]:[Return Date]]&gt;=AA$5)*(Table2[[Last Name]:[Last Name]]=$A86)*(Table2[[Event]:[Event]]="Appt")),"APPT",IF(SUMPRODUCT((Table2[[Start Date]:[Start Date]]&lt;=AA$5)*(Table2[[Return Date]:[Return Date]]&gt;=AA$5)*(Table2[[Last Name]:[Last Name]]=$A86)*(Table2[[Event]:[Event]]="Bay Orderly")),"BO",IF(SUMPRODUCT((Table2[[Start Date]:[Start Date]]&lt;=AA$5)*(Table2[[Return Date]:[Return Date]]&gt;=AA$5)*(Table2[[Last Name]:[Last Name]]=$A86)*(Table2[[Event]:[Event]]="Training")),"TRN",IF(SUMPRODUCT((Table2[[Start Date]:[Start Date]]&lt;=AA$5)*(Table2[[Return Date]:[Return Date]]&gt;=AA$5)*(Table2[[Last Name]:[Last Name]]=$A86)*(Table2[[Event]:[Event]]="PME")),"PME",IF(SUMPRODUCT((Table2[[Start Date]:[Start Date]]&lt;=AA$5)*(Table2[[Return Date]:[Return Date]]&gt;=AA$5)*(Table2[[Last Name]:[Last Name]]=$A86)*(Table2[[Event]:[Event]]="Leave")),"LV","")))))))),0)</f>
        <v/>
      </c>
      <c r="AB86" s="28" t="str">
        <f>IF($A86&lt;&gt;"",IF(SUMPRODUCT((Table2[[Start Date]:[Start Date]]&lt;=AB$5)*(Table2[[Return Date]:[Return Date]]&gt;=AB$5)*(Table2[[Last Name]:[Last Name]]=$A86)*(Table2[[Event]:[Event]]="Deployed")),"DPLY",IF(SUMPRODUCT((Table2[[Start Date]:[Start Date]]&lt;=AB$5)*(Table2[[Return Date]:[Return Date]]&gt;=AB$5)*(Table2[[Last Name]:[Last Name]]=$A86)*(Table2[[Event]:[Event]]="TDY")),"TDY",IF(SUMPRODUCT((Table2[[Start Date]:[Start Date]]&lt;=AB$5)*(Table2[[Return Date]:[Return Date]]&gt;=AB$5)*(Table2[[Last Name]:[Last Name]]=$A86)*(Table2[[Event]:[Event]]="Quarters")),"QTRS",IF(SUMPRODUCT((Table2[[Start Date]:[Start Date]]&lt;=AB$5)*(Table2[[Return Date]:[Return Date]]&gt;=AB$5)*(Table2[[Last Name]:[Last Name]]=$A86)*(Table2[[Event]:[Event]]="Appt")),"APPT",IF(SUMPRODUCT((Table2[[Start Date]:[Start Date]]&lt;=AB$5)*(Table2[[Return Date]:[Return Date]]&gt;=AB$5)*(Table2[[Last Name]:[Last Name]]=$A86)*(Table2[[Event]:[Event]]="Bay Orderly")),"BO",IF(SUMPRODUCT((Table2[[Start Date]:[Start Date]]&lt;=AB$5)*(Table2[[Return Date]:[Return Date]]&gt;=AB$5)*(Table2[[Last Name]:[Last Name]]=$A86)*(Table2[[Event]:[Event]]="Training")),"TRN",IF(SUMPRODUCT((Table2[[Start Date]:[Start Date]]&lt;=AB$5)*(Table2[[Return Date]:[Return Date]]&gt;=AB$5)*(Table2[[Last Name]:[Last Name]]=$A86)*(Table2[[Event]:[Event]]="PME")),"PME",IF(SUMPRODUCT((Table2[[Start Date]:[Start Date]]&lt;=AB$5)*(Table2[[Return Date]:[Return Date]]&gt;=AB$5)*(Table2[[Last Name]:[Last Name]]=$A86)*(Table2[[Event]:[Event]]="Leave")),"LV","")))))))),0)</f>
        <v/>
      </c>
      <c r="AC86" s="28" t="str">
        <f>IF($A86&lt;&gt;"",IF(SUMPRODUCT((Table2[[Start Date]:[Start Date]]&lt;=AC$5)*(Table2[[Return Date]:[Return Date]]&gt;=AC$5)*(Table2[[Last Name]:[Last Name]]=$A86)*(Table2[[Event]:[Event]]="Deployed")),"DPLY",IF(SUMPRODUCT((Table2[[Start Date]:[Start Date]]&lt;=AC$5)*(Table2[[Return Date]:[Return Date]]&gt;=AC$5)*(Table2[[Last Name]:[Last Name]]=$A86)*(Table2[[Event]:[Event]]="TDY")),"TDY",IF(SUMPRODUCT((Table2[[Start Date]:[Start Date]]&lt;=AC$5)*(Table2[[Return Date]:[Return Date]]&gt;=AC$5)*(Table2[[Last Name]:[Last Name]]=$A86)*(Table2[[Event]:[Event]]="Quarters")),"QTRS",IF(SUMPRODUCT((Table2[[Start Date]:[Start Date]]&lt;=AC$5)*(Table2[[Return Date]:[Return Date]]&gt;=AC$5)*(Table2[[Last Name]:[Last Name]]=$A86)*(Table2[[Event]:[Event]]="Appt")),"APPT",IF(SUMPRODUCT((Table2[[Start Date]:[Start Date]]&lt;=AC$5)*(Table2[[Return Date]:[Return Date]]&gt;=AC$5)*(Table2[[Last Name]:[Last Name]]=$A86)*(Table2[[Event]:[Event]]="Bay Orderly")),"BO",IF(SUMPRODUCT((Table2[[Start Date]:[Start Date]]&lt;=AC$5)*(Table2[[Return Date]:[Return Date]]&gt;=AC$5)*(Table2[[Last Name]:[Last Name]]=$A86)*(Table2[[Event]:[Event]]="Training")),"TRN",IF(SUMPRODUCT((Table2[[Start Date]:[Start Date]]&lt;=AC$5)*(Table2[[Return Date]:[Return Date]]&gt;=AC$5)*(Table2[[Last Name]:[Last Name]]=$A86)*(Table2[[Event]:[Event]]="PME")),"PME",IF(SUMPRODUCT((Table2[[Start Date]:[Start Date]]&lt;=AC$5)*(Table2[[Return Date]:[Return Date]]&gt;=AC$5)*(Table2[[Last Name]:[Last Name]]=$A86)*(Table2[[Event]:[Event]]="Leave")),"LV","")))))))),0)</f>
        <v/>
      </c>
      <c r="AD86" s="28" t="str">
        <f>IF($A86&lt;&gt;"",IF(SUMPRODUCT((Table2[[Start Date]:[Start Date]]&lt;=AD$5)*(Table2[[Return Date]:[Return Date]]&gt;=AD$5)*(Table2[[Last Name]:[Last Name]]=$A86)*(Table2[[Event]:[Event]]="Deployed")),"DPLY",IF(SUMPRODUCT((Table2[[Start Date]:[Start Date]]&lt;=AD$5)*(Table2[[Return Date]:[Return Date]]&gt;=AD$5)*(Table2[[Last Name]:[Last Name]]=$A86)*(Table2[[Event]:[Event]]="TDY")),"TDY",IF(SUMPRODUCT((Table2[[Start Date]:[Start Date]]&lt;=AD$5)*(Table2[[Return Date]:[Return Date]]&gt;=AD$5)*(Table2[[Last Name]:[Last Name]]=$A86)*(Table2[[Event]:[Event]]="Quarters")),"QTRS",IF(SUMPRODUCT((Table2[[Start Date]:[Start Date]]&lt;=AD$5)*(Table2[[Return Date]:[Return Date]]&gt;=AD$5)*(Table2[[Last Name]:[Last Name]]=$A86)*(Table2[[Event]:[Event]]="Appt")),"APPT",IF(SUMPRODUCT((Table2[[Start Date]:[Start Date]]&lt;=AD$5)*(Table2[[Return Date]:[Return Date]]&gt;=AD$5)*(Table2[[Last Name]:[Last Name]]=$A86)*(Table2[[Event]:[Event]]="Bay Orderly")),"BO",IF(SUMPRODUCT((Table2[[Start Date]:[Start Date]]&lt;=AD$5)*(Table2[[Return Date]:[Return Date]]&gt;=AD$5)*(Table2[[Last Name]:[Last Name]]=$A86)*(Table2[[Event]:[Event]]="Training")),"TRN",IF(SUMPRODUCT((Table2[[Start Date]:[Start Date]]&lt;=AD$5)*(Table2[[Return Date]:[Return Date]]&gt;=AD$5)*(Table2[[Last Name]:[Last Name]]=$A86)*(Table2[[Event]:[Event]]="PME")),"PME",IF(SUMPRODUCT((Table2[[Start Date]:[Start Date]]&lt;=AD$5)*(Table2[[Return Date]:[Return Date]]&gt;=AD$5)*(Table2[[Last Name]:[Last Name]]=$A86)*(Table2[[Event]:[Event]]="Leave")),"LV","")))))))),0)</f>
        <v/>
      </c>
      <c r="AE86" s="28" t="str">
        <f>IF($A86&lt;&gt;"",IF(SUMPRODUCT((Table2[[Start Date]:[Start Date]]&lt;=AE$5)*(Table2[[Return Date]:[Return Date]]&gt;=AE$5)*(Table2[[Last Name]:[Last Name]]=$A86)*(Table2[[Event]:[Event]]="Deployed")),"DPLY",IF(SUMPRODUCT((Table2[[Start Date]:[Start Date]]&lt;=AE$5)*(Table2[[Return Date]:[Return Date]]&gt;=AE$5)*(Table2[[Last Name]:[Last Name]]=$A86)*(Table2[[Event]:[Event]]="TDY")),"TDY",IF(SUMPRODUCT((Table2[[Start Date]:[Start Date]]&lt;=AE$5)*(Table2[[Return Date]:[Return Date]]&gt;=AE$5)*(Table2[[Last Name]:[Last Name]]=$A86)*(Table2[[Event]:[Event]]="Quarters")),"QTRS",IF(SUMPRODUCT((Table2[[Start Date]:[Start Date]]&lt;=AE$5)*(Table2[[Return Date]:[Return Date]]&gt;=AE$5)*(Table2[[Last Name]:[Last Name]]=$A86)*(Table2[[Event]:[Event]]="Appt")),"APPT",IF(SUMPRODUCT((Table2[[Start Date]:[Start Date]]&lt;=AE$5)*(Table2[[Return Date]:[Return Date]]&gt;=AE$5)*(Table2[[Last Name]:[Last Name]]=$A86)*(Table2[[Event]:[Event]]="Bay Orderly")),"BO",IF(SUMPRODUCT((Table2[[Start Date]:[Start Date]]&lt;=AE$5)*(Table2[[Return Date]:[Return Date]]&gt;=AE$5)*(Table2[[Last Name]:[Last Name]]=$A86)*(Table2[[Event]:[Event]]="Training")),"TRN",IF(SUMPRODUCT((Table2[[Start Date]:[Start Date]]&lt;=AE$5)*(Table2[[Return Date]:[Return Date]]&gt;=AE$5)*(Table2[[Last Name]:[Last Name]]=$A86)*(Table2[[Event]:[Event]]="PME")),"PME",IF(SUMPRODUCT((Table2[[Start Date]:[Start Date]]&lt;=AE$5)*(Table2[[Return Date]:[Return Date]]&gt;=AE$5)*(Table2[[Last Name]:[Last Name]]=$A86)*(Table2[[Event]:[Event]]="Leave")),"LV","")))))))),0)</f>
        <v/>
      </c>
      <c r="AF86" s="28" t="str">
        <f>IF($A86&lt;&gt;"",IF(SUMPRODUCT((Table2[[Start Date]:[Start Date]]&lt;=AF$5)*(Table2[[Return Date]:[Return Date]]&gt;=AF$5)*(Table2[[Last Name]:[Last Name]]=$A86)*(Table2[[Event]:[Event]]="Deployed")),"DPLY",IF(SUMPRODUCT((Table2[[Start Date]:[Start Date]]&lt;=AF$5)*(Table2[[Return Date]:[Return Date]]&gt;=AF$5)*(Table2[[Last Name]:[Last Name]]=$A86)*(Table2[[Event]:[Event]]="TDY")),"TDY",IF(SUMPRODUCT((Table2[[Start Date]:[Start Date]]&lt;=AF$5)*(Table2[[Return Date]:[Return Date]]&gt;=AF$5)*(Table2[[Last Name]:[Last Name]]=$A86)*(Table2[[Event]:[Event]]="Quarters")),"QTRS",IF(SUMPRODUCT((Table2[[Start Date]:[Start Date]]&lt;=AF$5)*(Table2[[Return Date]:[Return Date]]&gt;=AF$5)*(Table2[[Last Name]:[Last Name]]=$A86)*(Table2[[Event]:[Event]]="Appt")),"APPT",IF(SUMPRODUCT((Table2[[Start Date]:[Start Date]]&lt;=AF$5)*(Table2[[Return Date]:[Return Date]]&gt;=AF$5)*(Table2[[Last Name]:[Last Name]]=$A86)*(Table2[[Event]:[Event]]="Bay Orderly")),"BO",IF(SUMPRODUCT((Table2[[Start Date]:[Start Date]]&lt;=AF$5)*(Table2[[Return Date]:[Return Date]]&gt;=AF$5)*(Table2[[Last Name]:[Last Name]]=$A86)*(Table2[[Event]:[Event]]="Training")),"TRN",IF(SUMPRODUCT((Table2[[Start Date]:[Start Date]]&lt;=AF$5)*(Table2[[Return Date]:[Return Date]]&gt;=AF$5)*(Table2[[Last Name]:[Last Name]]=$A86)*(Table2[[Event]:[Event]]="PME")),"PME",IF(SUMPRODUCT((Table2[[Start Date]:[Start Date]]&lt;=AF$5)*(Table2[[Return Date]:[Return Date]]&gt;=AF$5)*(Table2[[Last Name]:[Last Name]]=$A86)*(Table2[[Event]:[Event]]="Leave")),"LV","")))))))),0)</f>
        <v/>
      </c>
      <c r="AG86" s="28" t="str">
        <f>IF($A86&lt;&gt;"",IF(SUMPRODUCT((Table2[[Start Date]:[Start Date]]&lt;=AG$5)*(Table2[[Return Date]:[Return Date]]&gt;=AG$5)*(Table2[[Last Name]:[Last Name]]=$A86)*(Table2[[Event]:[Event]]="Deployed")),"DPLY",IF(SUMPRODUCT((Table2[[Start Date]:[Start Date]]&lt;=AG$5)*(Table2[[Return Date]:[Return Date]]&gt;=AG$5)*(Table2[[Last Name]:[Last Name]]=$A86)*(Table2[[Event]:[Event]]="TDY")),"TDY",IF(SUMPRODUCT((Table2[[Start Date]:[Start Date]]&lt;=AG$5)*(Table2[[Return Date]:[Return Date]]&gt;=AG$5)*(Table2[[Last Name]:[Last Name]]=$A86)*(Table2[[Event]:[Event]]="Quarters")),"QTRS",IF(SUMPRODUCT((Table2[[Start Date]:[Start Date]]&lt;=AG$5)*(Table2[[Return Date]:[Return Date]]&gt;=AG$5)*(Table2[[Last Name]:[Last Name]]=$A86)*(Table2[[Event]:[Event]]="Appt")),"APPT",IF(SUMPRODUCT((Table2[[Start Date]:[Start Date]]&lt;=AG$5)*(Table2[[Return Date]:[Return Date]]&gt;=AG$5)*(Table2[[Last Name]:[Last Name]]=$A86)*(Table2[[Event]:[Event]]="Bay Orderly")),"BO",IF(SUMPRODUCT((Table2[[Start Date]:[Start Date]]&lt;=AG$5)*(Table2[[Return Date]:[Return Date]]&gt;=AG$5)*(Table2[[Last Name]:[Last Name]]=$A86)*(Table2[[Event]:[Event]]="Training")),"TRN",IF(SUMPRODUCT((Table2[[Start Date]:[Start Date]]&lt;=AG$5)*(Table2[[Return Date]:[Return Date]]&gt;=AG$5)*(Table2[[Last Name]:[Last Name]]=$A86)*(Table2[[Event]:[Event]]="PME")),"PME",IF(SUMPRODUCT((Table2[[Start Date]:[Start Date]]&lt;=AG$5)*(Table2[[Return Date]:[Return Date]]&gt;=AG$5)*(Table2[[Last Name]:[Last Name]]=$A86)*(Table2[[Event]:[Event]]="Leave")),"LV","")))))))),0)</f>
        <v/>
      </c>
      <c r="AH86" s="28" t="str">
        <f>IF($A86&lt;&gt;"",IF(SUMPRODUCT((Table2[[Start Date]:[Start Date]]&lt;=AH$5)*(Table2[[Return Date]:[Return Date]]&gt;=AH$5)*(Table2[[Last Name]:[Last Name]]=$A86)*(Table2[[Event]:[Event]]="Deployed")),"DPLY",IF(SUMPRODUCT((Table2[[Start Date]:[Start Date]]&lt;=AH$5)*(Table2[[Return Date]:[Return Date]]&gt;=AH$5)*(Table2[[Last Name]:[Last Name]]=$A86)*(Table2[[Event]:[Event]]="TDY")),"TDY",IF(SUMPRODUCT((Table2[[Start Date]:[Start Date]]&lt;=AH$5)*(Table2[[Return Date]:[Return Date]]&gt;=AH$5)*(Table2[[Last Name]:[Last Name]]=$A86)*(Table2[[Event]:[Event]]="Quarters")),"QTRS",IF(SUMPRODUCT((Table2[[Start Date]:[Start Date]]&lt;=AH$5)*(Table2[[Return Date]:[Return Date]]&gt;=AH$5)*(Table2[[Last Name]:[Last Name]]=$A86)*(Table2[[Event]:[Event]]="Appt")),"APPT",IF(SUMPRODUCT((Table2[[Start Date]:[Start Date]]&lt;=AH$5)*(Table2[[Return Date]:[Return Date]]&gt;=AH$5)*(Table2[[Last Name]:[Last Name]]=$A86)*(Table2[[Event]:[Event]]="Bay Orderly")),"BO",IF(SUMPRODUCT((Table2[[Start Date]:[Start Date]]&lt;=AH$5)*(Table2[[Return Date]:[Return Date]]&gt;=AH$5)*(Table2[[Last Name]:[Last Name]]=$A86)*(Table2[[Event]:[Event]]="Training")),"TRN",IF(SUMPRODUCT((Table2[[Start Date]:[Start Date]]&lt;=AH$5)*(Table2[[Return Date]:[Return Date]]&gt;=AH$5)*(Table2[[Last Name]:[Last Name]]=$A86)*(Table2[[Event]:[Event]]="PME")),"PME",IF(SUMPRODUCT((Table2[[Start Date]:[Start Date]]&lt;=AH$5)*(Table2[[Return Date]:[Return Date]]&gt;=AH$5)*(Table2[[Last Name]:[Last Name]]=$A86)*(Table2[[Event]:[Event]]="Leave")),"LV","")))))))),0)</f>
        <v/>
      </c>
      <c r="AI86" s="61" t="str">
        <f>IF($A86&lt;&gt;"",IF(SUMPRODUCT((Table2[[Start Date]:[Start Date]]&lt;=AI$5)*(Table2[[Return Date]:[Return Date]]&gt;=AI$5)*(Table2[[Last Name]:[Last Name]]=$A86)*(Table2[[Event]:[Event]]="Deployed")),"DPLY",IF(SUMPRODUCT((Table2[[Start Date]:[Start Date]]&lt;=AI$5)*(Table2[[Return Date]:[Return Date]]&gt;=AI$5)*(Table2[[Last Name]:[Last Name]]=$A86)*(Table2[[Event]:[Event]]="TDY")),"TDY",IF(SUMPRODUCT((Table2[[Start Date]:[Start Date]]&lt;=AI$5)*(Table2[[Return Date]:[Return Date]]&gt;=AI$5)*(Table2[[Last Name]:[Last Name]]=$A86)*(Table2[[Event]:[Event]]="Quarters")),"QTRS",IF(SUMPRODUCT((Table2[[Start Date]:[Start Date]]&lt;=AI$5)*(Table2[[Return Date]:[Return Date]]&gt;=AI$5)*(Table2[[Last Name]:[Last Name]]=$A86)*(Table2[[Event]:[Event]]="Appt")),"APPT",IF(SUMPRODUCT((Table2[[Start Date]:[Start Date]]&lt;=AI$5)*(Table2[[Return Date]:[Return Date]]&gt;=AI$5)*(Table2[[Last Name]:[Last Name]]=$A86)*(Table2[[Event]:[Event]]="Bay Orderly")),"BO",IF(SUMPRODUCT((Table2[[Start Date]:[Start Date]]&lt;=AI$5)*(Table2[[Return Date]:[Return Date]]&gt;=AI$5)*(Table2[[Last Name]:[Last Name]]=$A86)*(Table2[[Event]:[Event]]="Training")),"TRN",IF(SUMPRODUCT((Table2[[Start Date]:[Start Date]]&lt;=AI$5)*(Table2[[Return Date]:[Return Date]]&gt;=AI$5)*(Table2[[Last Name]:[Last Name]]=$A86)*(Table2[[Event]:[Event]]="PME")),"PME",IF(SUMPRODUCT((Table2[[Start Date]:[Start Date]]&lt;=AI$5)*(Table2[[Return Date]:[Return Date]]&gt;=AI$5)*(Table2[[Last Name]:[Last Name]]=$A86)*(Table2[[Event]:[Event]]="Leave")),"LV","")))))))),0)</f>
        <v/>
      </c>
    </row>
    <row r="87" spans="1:35" ht="27" x14ac:dyDescent="0.35">
      <c r="A87" s="32"/>
      <c r="B87" s="29" t="str">
        <f>IFERROR(INDEX(Table3[Rank],MATCH('Flight Schedule'!A87,Names,0)),"")</f>
        <v/>
      </c>
      <c r="C87" s="30"/>
      <c r="D87" s="62"/>
      <c r="E87" s="28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103" t="s">
        <v>72</v>
      </c>
      <c r="Q87" s="103"/>
      <c r="R87" s="103"/>
      <c r="S87" s="103"/>
      <c r="T87" s="103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4"/>
    </row>
    <row r="88" spans="1:35" ht="15" customHeight="1" x14ac:dyDescent="0.25">
      <c r="A88" s="74" t="s">
        <v>73</v>
      </c>
      <c r="B88" s="75" t="str">
        <f>IFERROR(INDEX(Table3[Rank],MATCH('Flight Schedule'!A88,Names,0)),"")</f>
        <v>SrA</v>
      </c>
      <c r="C88" s="76">
        <f>_xlfn.IFNA(INDEX(Table3[Skill Level],MATCH($A88,Table3[Last Name],0)),"")</f>
        <v>5</v>
      </c>
      <c r="D88" s="77">
        <f>_xlfn.IFNA(INDEX(Table3[Deros],MATCH('Flight Schedule'!$A88,Table3[Last Name],0)),"")</f>
        <v>45290</v>
      </c>
      <c r="E88" s="28" t="str">
        <f>IF($A88&lt;&gt;"",IF(SUMPRODUCT((Table2[[Start Date]:[Start Date]]&lt;=E$5)*(Table2[[Return Date]:[Return Date]]&gt;=E$5)*(Table2[[Last Name]:[Last Name]]=$A88)*(Table2[[Event]:[Event]]="Deployed")),"DPLY",IF(SUMPRODUCT((Table2[[Start Date]:[Start Date]]&lt;=E$5)*(Table2[[Return Date]:[Return Date]]&gt;=E$5)*(Table2[[Last Name]:[Last Name]]=$A88)*(Table2[[Event]:[Event]]="TDY")),"TDY",IF(SUMPRODUCT((Table2[[Start Date]:[Start Date]]&lt;=E$5)*(Table2[[Return Date]:[Return Date]]&gt;=E$5)*(Table2[[Last Name]:[Last Name]]=$A88)*(Table2[[Event]:[Event]]="Quarters")),"QTRS",IF(SUMPRODUCT((Table2[[Start Date]:[Start Date]]&lt;=E$5)*(Table2[[Return Date]:[Return Date]]&gt;=E$5)*(Table2[[Last Name]:[Last Name]]=$A88)*(Table2[[Event]:[Event]]="Appt")),"APPT",IF(SUMPRODUCT((Table2[[Start Date]:[Start Date]]&lt;=E$5)*(Table2[[Return Date]:[Return Date]]&gt;=E$5)*(Table2[[Last Name]:[Last Name]]=$A88)*(Table2[[Event]:[Event]]="Bay Orderly")),"BO",IF(SUMPRODUCT((Table2[[Start Date]:[Start Date]]&lt;=E$5)*(Table2[[Return Date]:[Return Date]]&gt;=E$5)*(Table2[[Last Name]:[Last Name]]=$A88)*(Table2[[Event]:[Event]]="Training")),"TRN",IF(SUMPRODUCT((Table2[[Start Date]:[Start Date]]&lt;=E$5)*(Table2[[Return Date]:[Return Date]]&gt;=E$5)*(Table2[[Last Name]:[Last Name]]=$A88)*(Table2[[Event]:[Event]]="PME")),"PME",IF(SUMPRODUCT((Table2[[Start Date]:[Start Date]]&lt;=E$5)*(Table2[[Return Date]:[Return Date]]&gt;=E$5)*(Table2[[Last Name]:[Last Name]]=$A88)*(Table2[[Event]:[Event]]="Leave")),"LV","")))))))),0)</f>
        <v/>
      </c>
      <c r="F88" s="28" t="str">
        <f>IF($A88&lt;&gt;"",IF(SUMPRODUCT((Table2[[Start Date]:[Start Date]]&lt;=F$5)*(Table2[[Return Date]:[Return Date]]&gt;=F$5)*(Table2[[Last Name]:[Last Name]]=$A88)*(Table2[[Event]:[Event]]="Deployed")),"DPLY",IF(SUMPRODUCT((Table2[[Start Date]:[Start Date]]&lt;=F$5)*(Table2[[Return Date]:[Return Date]]&gt;=F$5)*(Table2[[Last Name]:[Last Name]]=$A88)*(Table2[[Event]:[Event]]="TDY")),"TDY",IF(SUMPRODUCT((Table2[[Start Date]:[Start Date]]&lt;=F$5)*(Table2[[Return Date]:[Return Date]]&gt;=F$5)*(Table2[[Last Name]:[Last Name]]=$A88)*(Table2[[Event]:[Event]]="Quarters")),"QTRS",IF(SUMPRODUCT((Table2[[Start Date]:[Start Date]]&lt;=F$5)*(Table2[[Return Date]:[Return Date]]&gt;=F$5)*(Table2[[Last Name]:[Last Name]]=$A88)*(Table2[[Event]:[Event]]="Appt")),"APPT",IF(SUMPRODUCT((Table2[[Start Date]:[Start Date]]&lt;=F$5)*(Table2[[Return Date]:[Return Date]]&gt;=F$5)*(Table2[[Last Name]:[Last Name]]=$A88)*(Table2[[Event]:[Event]]="Bay Orderly")),"BO",IF(SUMPRODUCT((Table2[[Start Date]:[Start Date]]&lt;=F$5)*(Table2[[Return Date]:[Return Date]]&gt;=F$5)*(Table2[[Last Name]:[Last Name]]=$A88)*(Table2[[Event]:[Event]]="Training")),"TRN",IF(SUMPRODUCT((Table2[[Start Date]:[Start Date]]&lt;=F$5)*(Table2[[Return Date]:[Return Date]]&gt;=F$5)*(Table2[[Last Name]:[Last Name]]=$A88)*(Table2[[Event]:[Event]]="PME")),"PME",IF(SUMPRODUCT((Table2[[Start Date]:[Start Date]]&lt;=F$5)*(Table2[[Return Date]:[Return Date]]&gt;=F$5)*(Table2[[Last Name]:[Last Name]]=$A88)*(Table2[[Event]:[Event]]="Leave")),"LV","")))))))),0)</f>
        <v/>
      </c>
      <c r="G88" s="28" t="str">
        <f>IF($A88&lt;&gt;"",IF(SUMPRODUCT((Table2[[Start Date]:[Start Date]]&lt;=G$5)*(Table2[[Return Date]:[Return Date]]&gt;=G$5)*(Table2[[Last Name]:[Last Name]]=$A88)*(Table2[[Event]:[Event]]="Deployed")),"DPLY",IF(SUMPRODUCT((Table2[[Start Date]:[Start Date]]&lt;=G$5)*(Table2[[Return Date]:[Return Date]]&gt;=G$5)*(Table2[[Last Name]:[Last Name]]=$A88)*(Table2[[Event]:[Event]]="TDY")),"TDY",IF(SUMPRODUCT((Table2[[Start Date]:[Start Date]]&lt;=G$5)*(Table2[[Return Date]:[Return Date]]&gt;=G$5)*(Table2[[Last Name]:[Last Name]]=$A88)*(Table2[[Event]:[Event]]="Quarters")),"QTRS",IF(SUMPRODUCT((Table2[[Start Date]:[Start Date]]&lt;=G$5)*(Table2[[Return Date]:[Return Date]]&gt;=G$5)*(Table2[[Last Name]:[Last Name]]=$A88)*(Table2[[Event]:[Event]]="Appt")),"APPT",IF(SUMPRODUCT((Table2[[Start Date]:[Start Date]]&lt;=G$5)*(Table2[[Return Date]:[Return Date]]&gt;=G$5)*(Table2[[Last Name]:[Last Name]]=$A88)*(Table2[[Event]:[Event]]="Bay Orderly")),"BO",IF(SUMPRODUCT((Table2[[Start Date]:[Start Date]]&lt;=G$5)*(Table2[[Return Date]:[Return Date]]&gt;=G$5)*(Table2[[Last Name]:[Last Name]]=$A88)*(Table2[[Event]:[Event]]="Training")),"TRN",IF(SUMPRODUCT((Table2[[Start Date]:[Start Date]]&lt;=G$5)*(Table2[[Return Date]:[Return Date]]&gt;=G$5)*(Table2[[Last Name]:[Last Name]]=$A88)*(Table2[[Event]:[Event]]="PME")),"PME",IF(SUMPRODUCT((Table2[[Start Date]:[Start Date]]&lt;=G$5)*(Table2[[Return Date]:[Return Date]]&gt;=G$5)*(Table2[[Last Name]:[Last Name]]=$A88)*(Table2[[Event]:[Event]]="Leave")),"LV","")))))))),0)</f>
        <v/>
      </c>
      <c r="H88" s="28" t="str">
        <f>IF($A88&lt;&gt;"",IF(SUMPRODUCT((Table2[[Start Date]:[Start Date]]&lt;=H$5)*(Table2[[Return Date]:[Return Date]]&gt;=H$5)*(Table2[[Last Name]:[Last Name]]=$A88)*(Table2[[Event]:[Event]]="Deployed")),"DPLY",IF(SUMPRODUCT((Table2[[Start Date]:[Start Date]]&lt;=H$5)*(Table2[[Return Date]:[Return Date]]&gt;=H$5)*(Table2[[Last Name]:[Last Name]]=$A88)*(Table2[[Event]:[Event]]="TDY")),"TDY",IF(SUMPRODUCT((Table2[[Start Date]:[Start Date]]&lt;=H$5)*(Table2[[Return Date]:[Return Date]]&gt;=H$5)*(Table2[[Last Name]:[Last Name]]=$A88)*(Table2[[Event]:[Event]]="Quarters")),"QTRS",IF(SUMPRODUCT((Table2[[Start Date]:[Start Date]]&lt;=H$5)*(Table2[[Return Date]:[Return Date]]&gt;=H$5)*(Table2[[Last Name]:[Last Name]]=$A88)*(Table2[[Event]:[Event]]="Appt")),"APPT",IF(SUMPRODUCT((Table2[[Start Date]:[Start Date]]&lt;=H$5)*(Table2[[Return Date]:[Return Date]]&gt;=H$5)*(Table2[[Last Name]:[Last Name]]=$A88)*(Table2[[Event]:[Event]]="Bay Orderly")),"BO",IF(SUMPRODUCT((Table2[[Start Date]:[Start Date]]&lt;=H$5)*(Table2[[Return Date]:[Return Date]]&gt;=H$5)*(Table2[[Last Name]:[Last Name]]=$A88)*(Table2[[Event]:[Event]]="Training")),"TRN",IF(SUMPRODUCT((Table2[[Start Date]:[Start Date]]&lt;=H$5)*(Table2[[Return Date]:[Return Date]]&gt;=H$5)*(Table2[[Last Name]:[Last Name]]=$A88)*(Table2[[Event]:[Event]]="PME")),"PME",IF(SUMPRODUCT((Table2[[Start Date]:[Start Date]]&lt;=H$5)*(Table2[[Return Date]:[Return Date]]&gt;=H$5)*(Table2[[Last Name]:[Last Name]]=$A88)*(Table2[[Event]:[Event]]="Leave")),"LV","")))))))),0)</f>
        <v/>
      </c>
      <c r="I88" s="28" t="str">
        <f>IF($A88&lt;&gt;"",IF(SUMPRODUCT((Table2[[Start Date]:[Start Date]]&lt;=I$5)*(Table2[[Return Date]:[Return Date]]&gt;=I$5)*(Table2[[Last Name]:[Last Name]]=$A88)*(Table2[[Event]:[Event]]="Deployed")),"DPLY",IF(SUMPRODUCT((Table2[[Start Date]:[Start Date]]&lt;=I$5)*(Table2[[Return Date]:[Return Date]]&gt;=I$5)*(Table2[[Last Name]:[Last Name]]=$A88)*(Table2[[Event]:[Event]]="TDY")),"TDY",IF(SUMPRODUCT((Table2[[Start Date]:[Start Date]]&lt;=I$5)*(Table2[[Return Date]:[Return Date]]&gt;=I$5)*(Table2[[Last Name]:[Last Name]]=$A88)*(Table2[[Event]:[Event]]="Quarters")),"QTRS",IF(SUMPRODUCT((Table2[[Start Date]:[Start Date]]&lt;=I$5)*(Table2[[Return Date]:[Return Date]]&gt;=I$5)*(Table2[[Last Name]:[Last Name]]=$A88)*(Table2[[Event]:[Event]]="Appt")),"APPT",IF(SUMPRODUCT((Table2[[Start Date]:[Start Date]]&lt;=I$5)*(Table2[[Return Date]:[Return Date]]&gt;=I$5)*(Table2[[Last Name]:[Last Name]]=$A88)*(Table2[[Event]:[Event]]="Bay Orderly")),"BO",IF(SUMPRODUCT((Table2[[Start Date]:[Start Date]]&lt;=I$5)*(Table2[[Return Date]:[Return Date]]&gt;=I$5)*(Table2[[Last Name]:[Last Name]]=$A88)*(Table2[[Event]:[Event]]="Training")),"TRN",IF(SUMPRODUCT((Table2[[Start Date]:[Start Date]]&lt;=I$5)*(Table2[[Return Date]:[Return Date]]&gt;=I$5)*(Table2[[Last Name]:[Last Name]]=$A88)*(Table2[[Event]:[Event]]="PME")),"PME",IF(SUMPRODUCT((Table2[[Start Date]:[Start Date]]&lt;=I$5)*(Table2[[Return Date]:[Return Date]]&gt;=I$5)*(Table2[[Last Name]:[Last Name]]=$A88)*(Table2[[Event]:[Event]]="Leave")),"LV","")))))))),0)</f>
        <v/>
      </c>
      <c r="J88" s="28" t="str">
        <f>IF($A88&lt;&gt;"",IF(SUMPRODUCT((Table2[[Start Date]:[Start Date]]&lt;=J$5)*(Table2[[Return Date]:[Return Date]]&gt;=J$5)*(Table2[[Last Name]:[Last Name]]=$A88)*(Table2[[Event]:[Event]]="Deployed")),"DPLY",IF(SUMPRODUCT((Table2[[Start Date]:[Start Date]]&lt;=J$5)*(Table2[[Return Date]:[Return Date]]&gt;=J$5)*(Table2[[Last Name]:[Last Name]]=$A88)*(Table2[[Event]:[Event]]="TDY")),"TDY",IF(SUMPRODUCT((Table2[[Start Date]:[Start Date]]&lt;=J$5)*(Table2[[Return Date]:[Return Date]]&gt;=J$5)*(Table2[[Last Name]:[Last Name]]=$A88)*(Table2[[Event]:[Event]]="Quarters")),"QTRS",IF(SUMPRODUCT((Table2[[Start Date]:[Start Date]]&lt;=J$5)*(Table2[[Return Date]:[Return Date]]&gt;=J$5)*(Table2[[Last Name]:[Last Name]]=$A88)*(Table2[[Event]:[Event]]="Appt")),"APPT",IF(SUMPRODUCT((Table2[[Start Date]:[Start Date]]&lt;=J$5)*(Table2[[Return Date]:[Return Date]]&gt;=J$5)*(Table2[[Last Name]:[Last Name]]=$A88)*(Table2[[Event]:[Event]]="Bay Orderly")),"BO",IF(SUMPRODUCT((Table2[[Start Date]:[Start Date]]&lt;=J$5)*(Table2[[Return Date]:[Return Date]]&gt;=J$5)*(Table2[[Last Name]:[Last Name]]=$A88)*(Table2[[Event]:[Event]]="Training")),"TRN",IF(SUMPRODUCT((Table2[[Start Date]:[Start Date]]&lt;=J$5)*(Table2[[Return Date]:[Return Date]]&gt;=J$5)*(Table2[[Last Name]:[Last Name]]=$A88)*(Table2[[Event]:[Event]]="PME")),"PME",IF(SUMPRODUCT((Table2[[Start Date]:[Start Date]]&lt;=J$5)*(Table2[[Return Date]:[Return Date]]&gt;=J$5)*(Table2[[Last Name]:[Last Name]]=$A88)*(Table2[[Event]:[Event]]="Leave")),"LV","")))))))),0)</f>
        <v/>
      </c>
      <c r="K88" s="28" t="str">
        <f>IF($A88&lt;&gt;"",IF(SUMPRODUCT((Table2[[Start Date]:[Start Date]]&lt;=K$5)*(Table2[[Return Date]:[Return Date]]&gt;=K$5)*(Table2[[Last Name]:[Last Name]]=$A88)*(Table2[[Event]:[Event]]="Deployed")),"DPLY",IF(SUMPRODUCT((Table2[[Start Date]:[Start Date]]&lt;=K$5)*(Table2[[Return Date]:[Return Date]]&gt;=K$5)*(Table2[[Last Name]:[Last Name]]=$A88)*(Table2[[Event]:[Event]]="TDY")),"TDY",IF(SUMPRODUCT((Table2[[Start Date]:[Start Date]]&lt;=K$5)*(Table2[[Return Date]:[Return Date]]&gt;=K$5)*(Table2[[Last Name]:[Last Name]]=$A88)*(Table2[[Event]:[Event]]="Quarters")),"QTRS",IF(SUMPRODUCT((Table2[[Start Date]:[Start Date]]&lt;=K$5)*(Table2[[Return Date]:[Return Date]]&gt;=K$5)*(Table2[[Last Name]:[Last Name]]=$A88)*(Table2[[Event]:[Event]]="Appt")),"APPT",IF(SUMPRODUCT((Table2[[Start Date]:[Start Date]]&lt;=K$5)*(Table2[[Return Date]:[Return Date]]&gt;=K$5)*(Table2[[Last Name]:[Last Name]]=$A88)*(Table2[[Event]:[Event]]="Bay Orderly")),"BO",IF(SUMPRODUCT((Table2[[Start Date]:[Start Date]]&lt;=K$5)*(Table2[[Return Date]:[Return Date]]&gt;=K$5)*(Table2[[Last Name]:[Last Name]]=$A88)*(Table2[[Event]:[Event]]="Training")),"TRN",IF(SUMPRODUCT((Table2[[Start Date]:[Start Date]]&lt;=K$5)*(Table2[[Return Date]:[Return Date]]&gt;=K$5)*(Table2[[Last Name]:[Last Name]]=$A88)*(Table2[[Event]:[Event]]="PME")),"PME",IF(SUMPRODUCT((Table2[[Start Date]:[Start Date]]&lt;=K$5)*(Table2[[Return Date]:[Return Date]]&gt;=K$5)*(Table2[[Last Name]:[Last Name]]=$A88)*(Table2[[Event]:[Event]]="Leave")),"LV","")))))))),0)</f>
        <v/>
      </c>
      <c r="L88" s="28" t="str">
        <f>IF($A88&lt;&gt;"",IF(SUMPRODUCT((Table2[[Start Date]:[Start Date]]&lt;=L$5)*(Table2[[Return Date]:[Return Date]]&gt;=L$5)*(Table2[[Last Name]:[Last Name]]=$A88)*(Table2[[Event]:[Event]]="Deployed")),"DPLY",IF(SUMPRODUCT((Table2[[Start Date]:[Start Date]]&lt;=L$5)*(Table2[[Return Date]:[Return Date]]&gt;=L$5)*(Table2[[Last Name]:[Last Name]]=$A88)*(Table2[[Event]:[Event]]="TDY")),"TDY",IF(SUMPRODUCT((Table2[[Start Date]:[Start Date]]&lt;=L$5)*(Table2[[Return Date]:[Return Date]]&gt;=L$5)*(Table2[[Last Name]:[Last Name]]=$A88)*(Table2[[Event]:[Event]]="Quarters")),"QTRS",IF(SUMPRODUCT((Table2[[Start Date]:[Start Date]]&lt;=L$5)*(Table2[[Return Date]:[Return Date]]&gt;=L$5)*(Table2[[Last Name]:[Last Name]]=$A88)*(Table2[[Event]:[Event]]="Appt")),"APPT",IF(SUMPRODUCT((Table2[[Start Date]:[Start Date]]&lt;=L$5)*(Table2[[Return Date]:[Return Date]]&gt;=L$5)*(Table2[[Last Name]:[Last Name]]=$A88)*(Table2[[Event]:[Event]]="Bay Orderly")),"BO",IF(SUMPRODUCT((Table2[[Start Date]:[Start Date]]&lt;=L$5)*(Table2[[Return Date]:[Return Date]]&gt;=L$5)*(Table2[[Last Name]:[Last Name]]=$A88)*(Table2[[Event]:[Event]]="Training")),"TRN",IF(SUMPRODUCT((Table2[[Start Date]:[Start Date]]&lt;=L$5)*(Table2[[Return Date]:[Return Date]]&gt;=L$5)*(Table2[[Last Name]:[Last Name]]=$A88)*(Table2[[Event]:[Event]]="PME")),"PME",IF(SUMPRODUCT((Table2[[Start Date]:[Start Date]]&lt;=L$5)*(Table2[[Return Date]:[Return Date]]&gt;=L$5)*(Table2[[Last Name]:[Last Name]]=$A88)*(Table2[[Event]:[Event]]="Leave")),"LV","")))))))),0)</f>
        <v/>
      </c>
      <c r="M88" s="28" t="str">
        <f>IF($A88&lt;&gt;"",IF(SUMPRODUCT((Table2[[Start Date]:[Start Date]]&lt;=M$5)*(Table2[[Return Date]:[Return Date]]&gt;=M$5)*(Table2[[Last Name]:[Last Name]]=$A88)*(Table2[[Event]:[Event]]="Deployed")),"DPLY",IF(SUMPRODUCT((Table2[[Start Date]:[Start Date]]&lt;=M$5)*(Table2[[Return Date]:[Return Date]]&gt;=M$5)*(Table2[[Last Name]:[Last Name]]=$A88)*(Table2[[Event]:[Event]]="TDY")),"TDY",IF(SUMPRODUCT((Table2[[Start Date]:[Start Date]]&lt;=M$5)*(Table2[[Return Date]:[Return Date]]&gt;=M$5)*(Table2[[Last Name]:[Last Name]]=$A88)*(Table2[[Event]:[Event]]="Quarters")),"QTRS",IF(SUMPRODUCT((Table2[[Start Date]:[Start Date]]&lt;=M$5)*(Table2[[Return Date]:[Return Date]]&gt;=M$5)*(Table2[[Last Name]:[Last Name]]=$A88)*(Table2[[Event]:[Event]]="Appt")),"APPT",IF(SUMPRODUCT((Table2[[Start Date]:[Start Date]]&lt;=M$5)*(Table2[[Return Date]:[Return Date]]&gt;=M$5)*(Table2[[Last Name]:[Last Name]]=$A88)*(Table2[[Event]:[Event]]="Bay Orderly")),"BO",IF(SUMPRODUCT((Table2[[Start Date]:[Start Date]]&lt;=M$5)*(Table2[[Return Date]:[Return Date]]&gt;=M$5)*(Table2[[Last Name]:[Last Name]]=$A88)*(Table2[[Event]:[Event]]="Training")),"TRN",IF(SUMPRODUCT((Table2[[Start Date]:[Start Date]]&lt;=M$5)*(Table2[[Return Date]:[Return Date]]&gt;=M$5)*(Table2[[Last Name]:[Last Name]]=$A88)*(Table2[[Event]:[Event]]="PME")),"PME",IF(SUMPRODUCT((Table2[[Start Date]:[Start Date]]&lt;=M$5)*(Table2[[Return Date]:[Return Date]]&gt;=M$5)*(Table2[[Last Name]:[Last Name]]=$A88)*(Table2[[Event]:[Event]]="Leave")),"LV","")))))))),0)</f>
        <v/>
      </c>
      <c r="N88" s="28" t="str">
        <f>IF($A88&lt;&gt;"",IF(SUMPRODUCT((Table2[[Start Date]:[Start Date]]&lt;=N$5)*(Table2[[Return Date]:[Return Date]]&gt;=N$5)*(Table2[[Last Name]:[Last Name]]=$A88)*(Table2[[Event]:[Event]]="Deployed")),"DPLY",IF(SUMPRODUCT((Table2[[Start Date]:[Start Date]]&lt;=N$5)*(Table2[[Return Date]:[Return Date]]&gt;=N$5)*(Table2[[Last Name]:[Last Name]]=$A88)*(Table2[[Event]:[Event]]="TDY")),"TDY",IF(SUMPRODUCT((Table2[[Start Date]:[Start Date]]&lt;=N$5)*(Table2[[Return Date]:[Return Date]]&gt;=N$5)*(Table2[[Last Name]:[Last Name]]=$A88)*(Table2[[Event]:[Event]]="Quarters")),"QTRS",IF(SUMPRODUCT((Table2[[Start Date]:[Start Date]]&lt;=N$5)*(Table2[[Return Date]:[Return Date]]&gt;=N$5)*(Table2[[Last Name]:[Last Name]]=$A88)*(Table2[[Event]:[Event]]="Appt")),"APPT",IF(SUMPRODUCT((Table2[[Start Date]:[Start Date]]&lt;=N$5)*(Table2[[Return Date]:[Return Date]]&gt;=N$5)*(Table2[[Last Name]:[Last Name]]=$A88)*(Table2[[Event]:[Event]]="Bay Orderly")),"BO",IF(SUMPRODUCT((Table2[[Start Date]:[Start Date]]&lt;=N$5)*(Table2[[Return Date]:[Return Date]]&gt;=N$5)*(Table2[[Last Name]:[Last Name]]=$A88)*(Table2[[Event]:[Event]]="Training")),"TRN",IF(SUMPRODUCT((Table2[[Start Date]:[Start Date]]&lt;=N$5)*(Table2[[Return Date]:[Return Date]]&gt;=N$5)*(Table2[[Last Name]:[Last Name]]=$A88)*(Table2[[Event]:[Event]]="PME")),"PME",IF(SUMPRODUCT((Table2[[Start Date]:[Start Date]]&lt;=N$5)*(Table2[[Return Date]:[Return Date]]&gt;=N$5)*(Table2[[Last Name]:[Last Name]]=$A88)*(Table2[[Event]:[Event]]="Leave")),"LV","")))))))),0)</f>
        <v/>
      </c>
      <c r="O88" s="28" t="str">
        <f>IF($A88&lt;&gt;"",IF(SUMPRODUCT((Table2[[Start Date]:[Start Date]]&lt;=O$5)*(Table2[[Return Date]:[Return Date]]&gt;=O$5)*(Table2[[Last Name]:[Last Name]]=$A88)*(Table2[[Event]:[Event]]="Deployed")),"DPLY",IF(SUMPRODUCT((Table2[[Start Date]:[Start Date]]&lt;=O$5)*(Table2[[Return Date]:[Return Date]]&gt;=O$5)*(Table2[[Last Name]:[Last Name]]=$A88)*(Table2[[Event]:[Event]]="TDY")),"TDY",IF(SUMPRODUCT((Table2[[Start Date]:[Start Date]]&lt;=O$5)*(Table2[[Return Date]:[Return Date]]&gt;=O$5)*(Table2[[Last Name]:[Last Name]]=$A88)*(Table2[[Event]:[Event]]="Quarters")),"QTRS",IF(SUMPRODUCT((Table2[[Start Date]:[Start Date]]&lt;=O$5)*(Table2[[Return Date]:[Return Date]]&gt;=O$5)*(Table2[[Last Name]:[Last Name]]=$A88)*(Table2[[Event]:[Event]]="Appt")),"APPT",IF(SUMPRODUCT((Table2[[Start Date]:[Start Date]]&lt;=O$5)*(Table2[[Return Date]:[Return Date]]&gt;=O$5)*(Table2[[Last Name]:[Last Name]]=$A88)*(Table2[[Event]:[Event]]="Bay Orderly")),"BO",IF(SUMPRODUCT((Table2[[Start Date]:[Start Date]]&lt;=O$5)*(Table2[[Return Date]:[Return Date]]&gt;=O$5)*(Table2[[Last Name]:[Last Name]]=$A88)*(Table2[[Event]:[Event]]="Training")),"TRN",IF(SUMPRODUCT((Table2[[Start Date]:[Start Date]]&lt;=O$5)*(Table2[[Return Date]:[Return Date]]&gt;=O$5)*(Table2[[Last Name]:[Last Name]]=$A88)*(Table2[[Event]:[Event]]="PME")),"PME",IF(SUMPRODUCT((Table2[[Start Date]:[Start Date]]&lt;=O$5)*(Table2[[Return Date]:[Return Date]]&gt;=O$5)*(Table2[[Last Name]:[Last Name]]=$A88)*(Table2[[Event]:[Event]]="Leave")),"LV","")))))))),0)</f>
        <v/>
      </c>
      <c r="P88" s="28" t="str">
        <f>IF($A88&lt;&gt;"",IF(SUMPRODUCT((Table2[[Start Date]:[Start Date]]&lt;=P$5)*(Table2[[Return Date]:[Return Date]]&gt;=P$5)*(Table2[[Last Name]:[Last Name]]=$A88)*(Table2[[Event]:[Event]]="Deployed")),"DPLY",IF(SUMPRODUCT((Table2[[Start Date]:[Start Date]]&lt;=P$5)*(Table2[[Return Date]:[Return Date]]&gt;=P$5)*(Table2[[Last Name]:[Last Name]]=$A88)*(Table2[[Event]:[Event]]="TDY")),"TDY",IF(SUMPRODUCT((Table2[[Start Date]:[Start Date]]&lt;=P$5)*(Table2[[Return Date]:[Return Date]]&gt;=P$5)*(Table2[[Last Name]:[Last Name]]=$A88)*(Table2[[Event]:[Event]]="Quarters")),"QTRS",IF(SUMPRODUCT((Table2[[Start Date]:[Start Date]]&lt;=P$5)*(Table2[[Return Date]:[Return Date]]&gt;=P$5)*(Table2[[Last Name]:[Last Name]]=$A88)*(Table2[[Event]:[Event]]="Appt")),"APPT",IF(SUMPRODUCT((Table2[[Start Date]:[Start Date]]&lt;=P$5)*(Table2[[Return Date]:[Return Date]]&gt;=P$5)*(Table2[[Last Name]:[Last Name]]=$A88)*(Table2[[Event]:[Event]]="Bay Orderly")),"BO",IF(SUMPRODUCT((Table2[[Start Date]:[Start Date]]&lt;=P$5)*(Table2[[Return Date]:[Return Date]]&gt;=P$5)*(Table2[[Last Name]:[Last Name]]=$A88)*(Table2[[Event]:[Event]]="Training")),"TRN",IF(SUMPRODUCT((Table2[[Start Date]:[Start Date]]&lt;=P$5)*(Table2[[Return Date]:[Return Date]]&gt;=P$5)*(Table2[[Last Name]:[Last Name]]=$A88)*(Table2[[Event]:[Event]]="PME")),"PME",IF(SUMPRODUCT((Table2[[Start Date]:[Start Date]]&lt;=P$5)*(Table2[[Return Date]:[Return Date]]&gt;=P$5)*(Table2[[Last Name]:[Last Name]]=$A88)*(Table2[[Event]:[Event]]="Leave")),"LV","")))))))),0)</f>
        <v/>
      </c>
      <c r="Q88" s="28" t="str">
        <f>IF($A88&lt;&gt;"",IF(SUMPRODUCT((Table2[[Start Date]:[Start Date]]&lt;=Q$5)*(Table2[[Return Date]:[Return Date]]&gt;=Q$5)*(Table2[[Last Name]:[Last Name]]=$A88)*(Table2[[Event]:[Event]]="Deployed")),"DPLY",IF(SUMPRODUCT((Table2[[Start Date]:[Start Date]]&lt;=Q$5)*(Table2[[Return Date]:[Return Date]]&gt;=Q$5)*(Table2[[Last Name]:[Last Name]]=$A88)*(Table2[[Event]:[Event]]="TDY")),"TDY",IF(SUMPRODUCT((Table2[[Start Date]:[Start Date]]&lt;=Q$5)*(Table2[[Return Date]:[Return Date]]&gt;=Q$5)*(Table2[[Last Name]:[Last Name]]=$A88)*(Table2[[Event]:[Event]]="Quarters")),"QTRS",IF(SUMPRODUCT((Table2[[Start Date]:[Start Date]]&lt;=Q$5)*(Table2[[Return Date]:[Return Date]]&gt;=Q$5)*(Table2[[Last Name]:[Last Name]]=$A88)*(Table2[[Event]:[Event]]="Appt")),"APPT",IF(SUMPRODUCT((Table2[[Start Date]:[Start Date]]&lt;=Q$5)*(Table2[[Return Date]:[Return Date]]&gt;=Q$5)*(Table2[[Last Name]:[Last Name]]=$A88)*(Table2[[Event]:[Event]]="Bay Orderly")),"BO",IF(SUMPRODUCT((Table2[[Start Date]:[Start Date]]&lt;=Q$5)*(Table2[[Return Date]:[Return Date]]&gt;=Q$5)*(Table2[[Last Name]:[Last Name]]=$A88)*(Table2[[Event]:[Event]]="Training")),"TRN",IF(SUMPRODUCT((Table2[[Start Date]:[Start Date]]&lt;=Q$5)*(Table2[[Return Date]:[Return Date]]&gt;=Q$5)*(Table2[[Last Name]:[Last Name]]=$A88)*(Table2[[Event]:[Event]]="PME")),"PME",IF(SUMPRODUCT((Table2[[Start Date]:[Start Date]]&lt;=Q$5)*(Table2[[Return Date]:[Return Date]]&gt;=Q$5)*(Table2[[Last Name]:[Last Name]]=$A88)*(Table2[[Event]:[Event]]="Leave")),"LV","")))))))),0)</f>
        <v/>
      </c>
      <c r="R88" s="28" t="str">
        <f>IF($A88&lt;&gt;"",IF(SUMPRODUCT((Table2[[Start Date]:[Start Date]]&lt;=R$5)*(Table2[[Return Date]:[Return Date]]&gt;=R$5)*(Table2[[Last Name]:[Last Name]]=$A88)*(Table2[[Event]:[Event]]="Deployed")),"DPLY",IF(SUMPRODUCT((Table2[[Start Date]:[Start Date]]&lt;=R$5)*(Table2[[Return Date]:[Return Date]]&gt;=R$5)*(Table2[[Last Name]:[Last Name]]=$A88)*(Table2[[Event]:[Event]]="TDY")),"TDY",IF(SUMPRODUCT((Table2[[Start Date]:[Start Date]]&lt;=R$5)*(Table2[[Return Date]:[Return Date]]&gt;=R$5)*(Table2[[Last Name]:[Last Name]]=$A88)*(Table2[[Event]:[Event]]="Quarters")),"QTRS",IF(SUMPRODUCT((Table2[[Start Date]:[Start Date]]&lt;=R$5)*(Table2[[Return Date]:[Return Date]]&gt;=R$5)*(Table2[[Last Name]:[Last Name]]=$A88)*(Table2[[Event]:[Event]]="Appt")),"APPT",IF(SUMPRODUCT((Table2[[Start Date]:[Start Date]]&lt;=R$5)*(Table2[[Return Date]:[Return Date]]&gt;=R$5)*(Table2[[Last Name]:[Last Name]]=$A88)*(Table2[[Event]:[Event]]="Bay Orderly")),"BO",IF(SUMPRODUCT((Table2[[Start Date]:[Start Date]]&lt;=R$5)*(Table2[[Return Date]:[Return Date]]&gt;=R$5)*(Table2[[Last Name]:[Last Name]]=$A88)*(Table2[[Event]:[Event]]="Training")),"TRN",IF(SUMPRODUCT((Table2[[Start Date]:[Start Date]]&lt;=R$5)*(Table2[[Return Date]:[Return Date]]&gt;=R$5)*(Table2[[Last Name]:[Last Name]]=$A88)*(Table2[[Event]:[Event]]="PME")),"PME",IF(SUMPRODUCT((Table2[[Start Date]:[Start Date]]&lt;=R$5)*(Table2[[Return Date]:[Return Date]]&gt;=R$5)*(Table2[[Last Name]:[Last Name]]=$A88)*(Table2[[Event]:[Event]]="Leave")),"LV","")))))))),0)</f>
        <v/>
      </c>
      <c r="S88" s="28" t="str">
        <f>IF($A88&lt;&gt;"",IF(SUMPRODUCT((Table2[[Start Date]:[Start Date]]&lt;=S$5)*(Table2[[Return Date]:[Return Date]]&gt;=S$5)*(Table2[[Last Name]:[Last Name]]=$A88)*(Table2[[Event]:[Event]]="Deployed")),"DPLY",IF(SUMPRODUCT((Table2[[Start Date]:[Start Date]]&lt;=S$5)*(Table2[[Return Date]:[Return Date]]&gt;=S$5)*(Table2[[Last Name]:[Last Name]]=$A88)*(Table2[[Event]:[Event]]="TDY")),"TDY",IF(SUMPRODUCT((Table2[[Start Date]:[Start Date]]&lt;=S$5)*(Table2[[Return Date]:[Return Date]]&gt;=S$5)*(Table2[[Last Name]:[Last Name]]=$A88)*(Table2[[Event]:[Event]]="Quarters")),"QTRS",IF(SUMPRODUCT((Table2[[Start Date]:[Start Date]]&lt;=S$5)*(Table2[[Return Date]:[Return Date]]&gt;=S$5)*(Table2[[Last Name]:[Last Name]]=$A88)*(Table2[[Event]:[Event]]="Appt")),"APPT",IF(SUMPRODUCT((Table2[[Start Date]:[Start Date]]&lt;=S$5)*(Table2[[Return Date]:[Return Date]]&gt;=S$5)*(Table2[[Last Name]:[Last Name]]=$A88)*(Table2[[Event]:[Event]]="Bay Orderly")),"BO",IF(SUMPRODUCT((Table2[[Start Date]:[Start Date]]&lt;=S$5)*(Table2[[Return Date]:[Return Date]]&gt;=S$5)*(Table2[[Last Name]:[Last Name]]=$A88)*(Table2[[Event]:[Event]]="Training")),"TRN",IF(SUMPRODUCT((Table2[[Start Date]:[Start Date]]&lt;=S$5)*(Table2[[Return Date]:[Return Date]]&gt;=S$5)*(Table2[[Last Name]:[Last Name]]=$A88)*(Table2[[Event]:[Event]]="PME")),"PME",IF(SUMPRODUCT((Table2[[Start Date]:[Start Date]]&lt;=S$5)*(Table2[[Return Date]:[Return Date]]&gt;=S$5)*(Table2[[Last Name]:[Last Name]]=$A88)*(Table2[[Event]:[Event]]="Leave")),"LV","")))))))),0)</f>
        <v/>
      </c>
      <c r="T88" s="28" t="str">
        <f>IF($A88&lt;&gt;"",IF(SUMPRODUCT((Table2[[Start Date]:[Start Date]]&lt;=T$5)*(Table2[[Return Date]:[Return Date]]&gt;=T$5)*(Table2[[Last Name]:[Last Name]]=$A88)*(Table2[[Event]:[Event]]="Deployed")),"DPLY",IF(SUMPRODUCT((Table2[[Start Date]:[Start Date]]&lt;=T$5)*(Table2[[Return Date]:[Return Date]]&gt;=T$5)*(Table2[[Last Name]:[Last Name]]=$A88)*(Table2[[Event]:[Event]]="TDY")),"TDY",IF(SUMPRODUCT((Table2[[Start Date]:[Start Date]]&lt;=T$5)*(Table2[[Return Date]:[Return Date]]&gt;=T$5)*(Table2[[Last Name]:[Last Name]]=$A88)*(Table2[[Event]:[Event]]="Quarters")),"QTRS",IF(SUMPRODUCT((Table2[[Start Date]:[Start Date]]&lt;=T$5)*(Table2[[Return Date]:[Return Date]]&gt;=T$5)*(Table2[[Last Name]:[Last Name]]=$A88)*(Table2[[Event]:[Event]]="Appt")),"APPT",IF(SUMPRODUCT((Table2[[Start Date]:[Start Date]]&lt;=T$5)*(Table2[[Return Date]:[Return Date]]&gt;=T$5)*(Table2[[Last Name]:[Last Name]]=$A88)*(Table2[[Event]:[Event]]="Bay Orderly")),"BO",IF(SUMPRODUCT((Table2[[Start Date]:[Start Date]]&lt;=T$5)*(Table2[[Return Date]:[Return Date]]&gt;=T$5)*(Table2[[Last Name]:[Last Name]]=$A88)*(Table2[[Event]:[Event]]="Training")),"TRN",IF(SUMPRODUCT((Table2[[Start Date]:[Start Date]]&lt;=T$5)*(Table2[[Return Date]:[Return Date]]&gt;=T$5)*(Table2[[Last Name]:[Last Name]]=$A88)*(Table2[[Event]:[Event]]="PME")),"PME",IF(SUMPRODUCT((Table2[[Start Date]:[Start Date]]&lt;=T$5)*(Table2[[Return Date]:[Return Date]]&gt;=T$5)*(Table2[[Last Name]:[Last Name]]=$A88)*(Table2[[Event]:[Event]]="Leave")),"LV","")))))))),0)</f>
        <v/>
      </c>
      <c r="U88" s="28" t="str">
        <f>IF($A88&lt;&gt;"",IF(SUMPRODUCT((Table2[[Start Date]:[Start Date]]&lt;=U$5)*(Table2[[Return Date]:[Return Date]]&gt;=U$5)*(Table2[[Last Name]:[Last Name]]=$A88)*(Table2[[Event]:[Event]]="Deployed")),"DPLY",IF(SUMPRODUCT((Table2[[Start Date]:[Start Date]]&lt;=U$5)*(Table2[[Return Date]:[Return Date]]&gt;=U$5)*(Table2[[Last Name]:[Last Name]]=$A88)*(Table2[[Event]:[Event]]="TDY")),"TDY",IF(SUMPRODUCT((Table2[[Start Date]:[Start Date]]&lt;=U$5)*(Table2[[Return Date]:[Return Date]]&gt;=U$5)*(Table2[[Last Name]:[Last Name]]=$A88)*(Table2[[Event]:[Event]]="Quarters")),"QTRS",IF(SUMPRODUCT((Table2[[Start Date]:[Start Date]]&lt;=U$5)*(Table2[[Return Date]:[Return Date]]&gt;=U$5)*(Table2[[Last Name]:[Last Name]]=$A88)*(Table2[[Event]:[Event]]="Appt")),"APPT",IF(SUMPRODUCT((Table2[[Start Date]:[Start Date]]&lt;=U$5)*(Table2[[Return Date]:[Return Date]]&gt;=U$5)*(Table2[[Last Name]:[Last Name]]=$A88)*(Table2[[Event]:[Event]]="Bay Orderly")),"BO",IF(SUMPRODUCT((Table2[[Start Date]:[Start Date]]&lt;=U$5)*(Table2[[Return Date]:[Return Date]]&gt;=U$5)*(Table2[[Last Name]:[Last Name]]=$A88)*(Table2[[Event]:[Event]]="Training")),"TRN",IF(SUMPRODUCT((Table2[[Start Date]:[Start Date]]&lt;=U$5)*(Table2[[Return Date]:[Return Date]]&gt;=U$5)*(Table2[[Last Name]:[Last Name]]=$A88)*(Table2[[Event]:[Event]]="PME")),"PME",IF(SUMPRODUCT((Table2[[Start Date]:[Start Date]]&lt;=U$5)*(Table2[[Return Date]:[Return Date]]&gt;=U$5)*(Table2[[Last Name]:[Last Name]]=$A88)*(Table2[[Event]:[Event]]="Leave")),"LV","")))))))),0)</f>
        <v/>
      </c>
      <c r="V88" s="28" t="str">
        <f>IF($A88&lt;&gt;"",IF(SUMPRODUCT((Table2[[Start Date]:[Start Date]]&lt;=V$5)*(Table2[[Return Date]:[Return Date]]&gt;=V$5)*(Table2[[Last Name]:[Last Name]]=$A88)*(Table2[[Event]:[Event]]="Deployed")),"DPLY",IF(SUMPRODUCT((Table2[[Start Date]:[Start Date]]&lt;=V$5)*(Table2[[Return Date]:[Return Date]]&gt;=V$5)*(Table2[[Last Name]:[Last Name]]=$A88)*(Table2[[Event]:[Event]]="TDY")),"TDY",IF(SUMPRODUCT((Table2[[Start Date]:[Start Date]]&lt;=V$5)*(Table2[[Return Date]:[Return Date]]&gt;=V$5)*(Table2[[Last Name]:[Last Name]]=$A88)*(Table2[[Event]:[Event]]="Quarters")),"QTRS",IF(SUMPRODUCT((Table2[[Start Date]:[Start Date]]&lt;=V$5)*(Table2[[Return Date]:[Return Date]]&gt;=V$5)*(Table2[[Last Name]:[Last Name]]=$A88)*(Table2[[Event]:[Event]]="Appt")),"APPT",IF(SUMPRODUCT((Table2[[Start Date]:[Start Date]]&lt;=V$5)*(Table2[[Return Date]:[Return Date]]&gt;=V$5)*(Table2[[Last Name]:[Last Name]]=$A88)*(Table2[[Event]:[Event]]="Bay Orderly")),"BO",IF(SUMPRODUCT((Table2[[Start Date]:[Start Date]]&lt;=V$5)*(Table2[[Return Date]:[Return Date]]&gt;=V$5)*(Table2[[Last Name]:[Last Name]]=$A88)*(Table2[[Event]:[Event]]="Training")),"TRN",IF(SUMPRODUCT((Table2[[Start Date]:[Start Date]]&lt;=V$5)*(Table2[[Return Date]:[Return Date]]&gt;=V$5)*(Table2[[Last Name]:[Last Name]]=$A88)*(Table2[[Event]:[Event]]="PME")),"PME",IF(SUMPRODUCT((Table2[[Start Date]:[Start Date]]&lt;=V$5)*(Table2[[Return Date]:[Return Date]]&gt;=V$5)*(Table2[[Last Name]:[Last Name]]=$A88)*(Table2[[Event]:[Event]]="Leave")),"LV","")))))))),0)</f>
        <v/>
      </c>
      <c r="W88" s="28" t="str">
        <f>IF($A88&lt;&gt;"",IF(SUMPRODUCT((Table2[[Start Date]:[Start Date]]&lt;=W$5)*(Table2[[Return Date]:[Return Date]]&gt;=W$5)*(Table2[[Last Name]:[Last Name]]=$A88)*(Table2[[Event]:[Event]]="Deployed")),"DPLY",IF(SUMPRODUCT((Table2[[Start Date]:[Start Date]]&lt;=W$5)*(Table2[[Return Date]:[Return Date]]&gt;=W$5)*(Table2[[Last Name]:[Last Name]]=$A88)*(Table2[[Event]:[Event]]="TDY")),"TDY",IF(SUMPRODUCT((Table2[[Start Date]:[Start Date]]&lt;=W$5)*(Table2[[Return Date]:[Return Date]]&gt;=W$5)*(Table2[[Last Name]:[Last Name]]=$A88)*(Table2[[Event]:[Event]]="Quarters")),"QTRS",IF(SUMPRODUCT((Table2[[Start Date]:[Start Date]]&lt;=W$5)*(Table2[[Return Date]:[Return Date]]&gt;=W$5)*(Table2[[Last Name]:[Last Name]]=$A88)*(Table2[[Event]:[Event]]="Appt")),"APPT",IF(SUMPRODUCT((Table2[[Start Date]:[Start Date]]&lt;=W$5)*(Table2[[Return Date]:[Return Date]]&gt;=W$5)*(Table2[[Last Name]:[Last Name]]=$A88)*(Table2[[Event]:[Event]]="Bay Orderly")),"BO",IF(SUMPRODUCT((Table2[[Start Date]:[Start Date]]&lt;=W$5)*(Table2[[Return Date]:[Return Date]]&gt;=W$5)*(Table2[[Last Name]:[Last Name]]=$A88)*(Table2[[Event]:[Event]]="Training")),"TRN",IF(SUMPRODUCT((Table2[[Start Date]:[Start Date]]&lt;=W$5)*(Table2[[Return Date]:[Return Date]]&gt;=W$5)*(Table2[[Last Name]:[Last Name]]=$A88)*(Table2[[Event]:[Event]]="PME")),"PME",IF(SUMPRODUCT((Table2[[Start Date]:[Start Date]]&lt;=W$5)*(Table2[[Return Date]:[Return Date]]&gt;=W$5)*(Table2[[Last Name]:[Last Name]]=$A88)*(Table2[[Event]:[Event]]="Leave")),"LV","")))))))),0)</f>
        <v/>
      </c>
      <c r="X88" s="28" t="str">
        <f>IF($A88&lt;&gt;"",IF(SUMPRODUCT((Table2[[Start Date]:[Start Date]]&lt;=X$5)*(Table2[[Return Date]:[Return Date]]&gt;=X$5)*(Table2[[Last Name]:[Last Name]]=$A88)*(Table2[[Event]:[Event]]="Deployed")),"DPLY",IF(SUMPRODUCT((Table2[[Start Date]:[Start Date]]&lt;=X$5)*(Table2[[Return Date]:[Return Date]]&gt;=X$5)*(Table2[[Last Name]:[Last Name]]=$A88)*(Table2[[Event]:[Event]]="TDY")),"TDY",IF(SUMPRODUCT((Table2[[Start Date]:[Start Date]]&lt;=X$5)*(Table2[[Return Date]:[Return Date]]&gt;=X$5)*(Table2[[Last Name]:[Last Name]]=$A88)*(Table2[[Event]:[Event]]="Quarters")),"QTRS",IF(SUMPRODUCT((Table2[[Start Date]:[Start Date]]&lt;=X$5)*(Table2[[Return Date]:[Return Date]]&gt;=X$5)*(Table2[[Last Name]:[Last Name]]=$A88)*(Table2[[Event]:[Event]]="Appt")),"APPT",IF(SUMPRODUCT((Table2[[Start Date]:[Start Date]]&lt;=X$5)*(Table2[[Return Date]:[Return Date]]&gt;=X$5)*(Table2[[Last Name]:[Last Name]]=$A88)*(Table2[[Event]:[Event]]="Bay Orderly")),"BO",IF(SUMPRODUCT((Table2[[Start Date]:[Start Date]]&lt;=X$5)*(Table2[[Return Date]:[Return Date]]&gt;=X$5)*(Table2[[Last Name]:[Last Name]]=$A88)*(Table2[[Event]:[Event]]="Training")),"TRN",IF(SUMPRODUCT((Table2[[Start Date]:[Start Date]]&lt;=X$5)*(Table2[[Return Date]:[Return Date]]&gt;=X$5)*(Table2[[Last Name]:[Last Name]]=$A88)*(Table2[[Event]:[Event]]="PME")),"PME",IF(SUMPRODUCT((Table2[[Start Date]:[Start Date]]&lt;=X$5)*(Table2[[Return Date]:[Return Date]]&gt;=X$5)*(Table2[[Last Name]:[Last Name]]=$A88)*(Table2[[Event]:[Event]]="Leave")),"LV","")))))))),0)</f>
        <v/>
      </c>
      <c r="Y88" s="28" t="str">
        <f>IF($A88&lt;&gt;"",IF(SUMPRODUCT((Table2[[Start Date]:[Start Date]]&lt;=Y$5)*(Table2[[Return Date]:[Return Date]]&gt;=Y$5)*(Table2[[Last Name]:[Last Name]]=$A88)*(Table2[[Event]:[Event]]="Deployed")),"DPLY",IF(SUMPRODUCT((Table2[[Start Date]:[Start Date]]&lt;=Y$5)*(Table2[[Return Date]:[Return Date]]&gt;=Y$5)*(Table2[[Last Name]:[Last Name]]=$A88)*(Table2[[Event]:[Event]]="TDY")),"TDY",IF(SUMPRODUCT((Table2[[Start Date]:[Start Date]]&lt;=Y$5)*(Table2[[Return Date]:[Return Date]]&gt;=Y$5)*(Table2[[Last Name]:[Last Name]]=$A88)*(Table2[[Event]:[Event]]="Quarters")),"QTRS",IF(SUMPRODUCT((Table2[[Start Date]:[Start Date]]&lt;=Y$5)*(Table2[[Return Date]:[Return Date]]&gt;=Y$5)*(Table2[[Last Name]:[Last Name]]=$A88)*(Table2[[Event]:[Event]]="Appt")),"APPT",IF(SUMPRODUCT((Table2[[Start Date]:[Start Date]]&lt;=Y$5)*(Table2[[Return Date]:[Return Date]]&gt;=Y$5)*(Table2[[Last Name]:[Last Name]]=$A88)*(Table2[[Event]:[Event]]="Bay Orderly")),"BO",IF(SUMPRODUCT((Table2[[Start Date]:[Start Date]]&lt;=Y$5)*(Table2[[Return Date]:[Return Date]]&gt;=Y$5)*(Table2[[Last Name]:[Last Name]]=$A88)*(Table2[[Event]:[Event]]="Training")),"TRN",IF(SUMPRODUCT((Table2[[Start Date]:[Start Date]]&lt;=Y$5)*(Table2[[Return Date]:[Return Date]]&gt;=Y$5)*(Table2[[Last Name]:[Last Name]]=$A88)*(Table2[[Event]:[Event]]="PME")),"PME",IF(SUMPRODUCT((Table2[[Start Date]:[Start Date]]&lt;=Y$5)*(Table2[[Return Date]:[Return Date]]&gt;=Y$5)*(Table2[[Last Name]:[Last Name]]=$A88)*(Table2[[Event]:[Event]]="Leave")),"LV","")))))))),0)</f>
        <v/>
      </c>
      <c r="Z88" s="28" t="str">
        <f>IF($A88&lt;&gt;"",IF(SUMPRODUCT((Table2[[Start Date]:[Start Date]]&lt;=Z$5)*(Table2[[Return Date]:[Return Date]]&gt;=Z$5)*(Table2[[Last Name]:[Last Name]]=$A88)*(Table2[[Event]:[Event]]="Deployed")),"DPLY",IF(SUMPRODUCT((Table2[[Start Date]:[Start Date]]&lt;=Z$5)*(Table2[[Return Date]:[Return Date]]&gt;=Z$5)*(Table2[[Last Name]:[Last Name]]=$A88)*(Table2[[Event]:[Event]]="TDY")),"TDY",IF(SUMPRODUCT((Table2[[Start Date]:[Start Date]]&lt;=Z$5)*(Table2[[Return Date]:[Return Date]]&gt;=Z$5)*(Table2[[Last Name]:[Last Name]]=$A88)*(Table2[[Event]:[Event]]="Quarters")),"QTRS",IF(SUMPRODUCT((Table2[[Start Date]:[Start Date]]&lt;=Z$5)*(Table2[[Return Date]:[Return Date]]&gt;=Z$5)*(Table2[[Last Name]:[Last Name]]=$A88)*(Table2[[Event]:[Event]]="Appt")),"APPT",IF(SUMPRODUCT((Table2[[Start Date]:[Start Date]]&lt;=Z$5)*(Table2[[Return Date]:[Return Date]]&gt;=Z$5)*(Table2[[Last Name]:[Last Name]]=$A88)*(Table2[[Event]:[Event]]="Bay Orderly")),"BO",IF(SUMPRODUCT((Table2[[Start Date]:[Start Date]]&lt;=Z$5)*(Table2[[Return Date]:[Return Date]]&gt;=Z$5)*(Table2[[Last Name]:[Last Name]]=$A88)*(Table2[[Event]:[Event]]="Training")),"TRN",IF(SUMPRODUCT((Table2[[Start Date]:[Start Date]]&lt;=Z$5)*(Table2[[Return Date]:[Return Date]]&gt;=Z$5)*(Table2[[Last Name]:[Last Name]]=$A88)*(Table2[[Event]:[Event]]="PME")),"PME",IF(SUMPRODUCT((Table2[[Start Date]:[Start Date]]&lt;=Z$5)*(Table2[[Return Date]:[Return Date]]&gt;=Z$5)*(Table2[[Last Name]:[Last Name]]=$A88)*(Table2[[Event]:[Event]]="Leave")),"LV","")))))))),0)</f>
        <v/>
      </c>
      <c r="AA88" s="28" t="str">
        <f>IF($A88&lt;&gt;"",IF(SUMPRODUCT((Table2[[Start Date]:[Start Date]]&lt;=AA$5)*(Table2[[Return Date]:[Return Date]]&gt;=AA$5)*(Table2[[Last Name]:[Last Name]]=$A88)*(Table2[[Event]:[Event]]="Deployed")),"DPLY",IF(SUMPRODUCT((Table2[[Start Date]:[Start Date]]&lt;=AA$5)*(Table2[[Return Date]:[Return Date]]&gt;=AA$5)*(Table2[[Last Name]:[Last Name]]=$A88)*(Table2[[Event]:[Event]]="TDY")),"TDY",IF(SUMPRODUCT((Table2[[Start Date]:[Start Date]]&lt;=AA$5)*(Table2[[Return Date]:[Return Date]]&gt;=AA$5)*(Table2[[Last Name]:[Last Name]]=$A88)*(Table2[[Event]:[Event]]="Quarters")),"QTRS",IF(SUMPRODUCT((Table2[[Start Date]:[Start Date]]&lt;=AA$5)*(Table2[[Return Date]:[Return Date]]&gt;=AA$5)*(Table2[[Last Name]:[Last Name]]=$A88)*(Table2[[Event]:[Event]]="Appt")),"APPT",IF(SUMPRODUCT((Table2[[Start Date]:[Start Date]]&lt;=AA$5)*(Table2[[Return Date]:[Return Date]]&gt;=AA$5)*(Table2[[Last Name]:[Last Name]]=$A88)*(Table2[[Event]:[Event]]="Bay Orderly")),"BO",IF(SUMPRODUCT((Table2[[Start Date]:[Start Date]]&lt;=AA$5)*(Table2[[Return Date]:[Return Date]]&gt;=AA$5)*(Table2[[Last Name]:[Last Name]]=$A88)*(Table2[[Event]:[Event]]="Training")),"TRN",IF(SUMPRODUCT((Table2[[Start Date]:[Start Date]]&lt;=AA$5)*(Table2[[Return Date]:[Return Date]]&gt;=AA$5)*(Table2[[Last Name]:[Last Name]]=$A88)*(Table2[[Event]:[Event]]="PME")),"PME",IF(SUMPRODUCT((Table2[[Start Date]:[Start Date]]&lt;=AA$5)*(Table2[[Return Date]:[Return Date]]&gt;=AA$5)*(Table2[[Last Name]:[Last Name]]=$A88)*(Table2[[Event]:[Event]]="Leave")),"LV","")))))))),0)</f>
        <v/>
      </c>
      <c r="AB88" s="28" t="str">
        <f>IF($A88&lt;&gt;"",IF(SUMPRODUCT((Table2[[Start Date]:[Start Date]]&lt;=AB$5)*(Table2[[Return Date]:[Return Date]]&gt;=AB$5)*(Table2[[Last Name]:[Last Name]]=$A88)*(Table2[[Event]:[Event]]="Deployed")),"DPLY",IF(SUMPRODUCT((Table2[[Start Date]:[Start Date]]&lt;=AB$5)*(Table2[[Return Date]:[Return Date]]&gt;=AB$5)*(Table2[[Last Name]:[Last Name]]=$A88)*(Table2[[Event]:[Event]]="TDY")),"TDY",IF(SUMPRODUCT((Table2[[Start Date]:[Start Date]]&lt;=AB$5)*(Table2[[Return Date]:[Return Date]]&gt;=AB$5)*(Table2[[Last Name]:[Last Name]]=$A88)*(Table2[[Event]:[Event]]="Quarters")),"QTRS",IF(SUMPRODUCT((Table2[[Start Date]:[Start Date]]&lt;=AB$5)*(Table2[[Return Date]:[Return Date]]&gt;=AB$5)*(Table2[[Last Name]:[Last Name]]=$A88)*(Table2[[Event]:[Event]]="Appt")),"APPT",IF(SUMPRODUCT((Table2[[Start Date]:[Start Date]]&lt;=AB$5)*(Table2[[Return Date]:[Return Date]]&gt;=AB$5)*(Table2[[Last Name]:[Last Name]]=$A88)*(Table2[[Event]:[Event]]="Bay Orderly")),"BO",IF(SUMPRODUCT((Table2[[Start Date]:[Start Date]]&lt;=AB$5)*(Table2[[Return Date]:[Return Date]]&gt;=AB$5)*(Table2[[Last Name]:[Last Name]]=$A88)*(Table2[[Event]:[Event]]="Training")),"TRN",IF(SUMPRODUCT((Table2[[Start Date]:[Start Date]]&lt;=AB$5)*(Table2[[Return Date]:[Return Date]]&gt;=AB$5)*(Table2[[Last Name]:[Last Name]]=$A88)*(Table2[[Event]:[Event]]="PME")),"PME",IF(SUMPRODUCT((Table2[[Start Date]:[Start Date]]&lt;=AB$5)*(Table2[[Return Date]:[Return Date]]&gt;=AB$5)*(Table2[[Last Name]:[Last Name]]=$A88)*(Table2[[Event]:[Event]]="Leave")),"LV","")))))))),0)</f>
        <v/>
      </c>
      <c r="AC88" s="28" t="str">
        <f>IF($A88&lt;&gt;"",IF(SUMPRODUCT((Table2[[Start Date]:[Start Date]]&lt;=AC$5)*(Table2[[Return Date]:[Return Date]]&gt;=AC$5)*(Table2[[Last Name]:[Last Name]]=$A88)*(Table2[[Event]:[Event]]="Deployed")),"DPLY",IF(SUMPRODUCT((Table2[[Start Date]:[Start Date]]&lt;=AC$5)*(Table2[[Return Date]:[Return Date]]&gt;=AC$5)*(Table2[[Last Name]:[Last Name]]=$A88)*(Table2[[Event]:[Event]]="TDY")),"TDY",IF(SUMPRODUCT((Table2[[Start Date]:[Start Date]]&lt;=AC$5)*(Table2[[Return Date]:[Return Date]]&gt;=AC$5)*(Table2[[Last Name]:[Last Name]]=$A88)*(Table2[[Event]:[Event]]="Quarters")),"QTRS",IF(SUMPRODUCT((Table2[[Start Date]:[Start Date]]&lt;=AC$5)*(Table2[[Return Date]:[Return Date]]&gt;=AC$5)*(Table2[[Last Name]:[Last Name]]=$A88)*(Table2[[Event]:[Event]]="Appt")),"APPT",IF(SUMPRODUCT((Table2[[Start Date]:[Start Date]]&lt;=AC$5)*(Table2[[Return Date]:[Return Date]]&gt;=AC$5)*(Table2[[Last Name]:[Last Name]]=$A88)*(Table2[[Event]:[Event]]="Bay Orderly")),"BO",IF(SUMPRODUCT((Table2[[Start Date]:[Start Date]]&lt;=AC$5)*(Table2[[Return Date]:[Return Date]]&gt;=AC$5)*(Table2[[Last Name]:[Last Name]]=$A88)*(Table2[[Event]:[Event]]="Training")),"TRN",IF(SUMPRODUCT((Table2[[Start Date]:[Start Date]]&lt;=AC$5)*(Table2[[Return Date]:[Return Date]]&gt;=AC$5)*(Table2[[Last Name]:[Last Name]]=$A88)*(Table2[[Event]:[Event]]="PME")),"PME",IF(SUMPRODUCT((Table2[[Start Date]:[Start Date]]&lt;=AC$5)*(Table2[[Return Date]:[Return Date]]&gt;=AC$5)*(Table2[[Last Name]:[Last Name]]=$A88)*(Table2[[Event]:[Event]]="Leave")),"LV","")))))))),0)</f>
        <v/>
      </c>
      <c r="AD88" s="28" t="str">
        <f>IF($A88&lt;&gt;"",IF(SUMPRODUCT((Table2[[Start Date]:[Start Date]]&lt;=AD$5)*(Table2[[Return Date]:[Return Date]]&gt;=AD$5)*(Table2[[Last Name]:[Last Name]]=$A88)*(Table2[[Event]:[Event]]="Deployed")),"DPLY",IF(SUMPRODUCT((Table2[[Start Date]:[Start Date]]&lt;=AD$5)*(Table2[[Return Date]:[Return Date]]&gt;=AD$5)*(Table2[[Last Name]:[Last Name]]=$A88)*(Table2[[Event]:[Event]]="TDY")),"TDY",IF(SUMPRODUCT((Table2[[Start Date]:[Start Date]]&lt;=AD$5)*(Table2[[Return Date]:[Return Date]]&gt;=AD$5)*(Table2[[Last Name]:[Last Name]]=$A88)*(Table2[[Event]:[Event]]="Quarters")),"QTRS",IF(SUMPRODUCT((Table2[[Start Date]:[Start Date]]&lt;=AD$5)*(Table2[[Return Date]:[Return Date]]&gt;=AD$5)*(Table2[[Last Name]:[Last Name]]=$A88)*(Table2[[Event]:[Event]]="Appt")),"APPT",IF(SUMPRODUCT((Table2[[Start Date]:[Start Date]]&lt;=AD$5)*(Table2[[Return Date]:[Return Date]]&gt;=AD$5)*(Table2[[Last Name]:[Last Name]]=$A88)*(Table2[[Event]:[Event]]="Bay Orderly")),"BO",IF(SUMPRODUCT((Table2[[Start Date]:[Start Date]]&lt;=AD$5)*(Table2[[Return Date]:[Return Date]]&gt;=AD$5)*(Table2[[Last Name]:[Last Name]]=$A88)*(Table2[[Event]:[Event]]="Training")),"TRN",IF(SUMPRODUCT((Table2[[Start Date]:[Start Date]]&lt;=AD$5)*(Table2[[Return Date]:[Return Date]]&gt;=AD$5)*(Table2[[Last Name]:[Last Name]]=$A88)*(Table2[[Event]:[Event]]="PME")),"PME",IF(SUMPRODUCT((Table2[[Start Date]:[Start Date]]&lt;=AD$5)*(Table2[[Return Date]:[Return Date]]&gt;=AD$5)*(Table2[[Last Name]:[Last Name]]=$A88)*(Table2[[Event]:[Event]]="Leave")),"LV","")))))))),0)</f>
        <v/>
      </c>
      <c r="AE88" s="28" t="str">
        <f>IF($A88&lt;&gt;"",IF(SUMPRODUCT((Table2[[Start Date]:[Start Date]]&lt;=AE$5)*(Table2[[Return Date]:[Return Date]]&gt;=AE$5)*(Table2[[Last Name]:[Last Name]]=$A88)*(Table2[[Event]:[Event]]="Deployed")),"DPLY",IF(SUMPRODUCT((Table2[[Start Date]:[Start Date]]&lt;=AE$5)*(Table2[[Return Date]:[Return Date]]&gt;=AE$5)*(Table2[[Last Name]:[Last Name]]=$A88)*(Table2[[Event]:[Event]]="TDY")),"TDY",IF(SUMPRODUCT((Table2[[Start Date]:[Start Date]]&lt;=AE$5)*(Table2[[Return Date]:[Return Date]]&gt;=AE$5)*(Table2[[Last Name]:[Last Name]]=$A88)*(Table2[[Event]:[Event]]="Quarters")),"QTRS",IF(SUMPRODUCT((Table2[[Start Date]:[Start Date]]&lt;=AE$5)*(Table2[[Return Date]:[Return Date]]&gt;=AE$5)*(Table2[[Last Name]:[Last Name]]=$A88)*(Table2[[Event]:[Event]]="Appt")),"APPT",IF(SUMPRODUCT((Table2[[Start Date]:[Start Date]]&lt;=AE$5)*(Table2[[Return Date]:[Return Date]]&gt;=AE$5)*(Table2[[Last Name]:[Last Name]]=$A88)*(Table2[[Event]:[Event]]="Bay Orderly")),"BO",IF(SUMPRODUCT((Table2[[Start Date]:[Start Date]]&lt;=AE$5)*(Table2[[Return Date]:[Return Date]]&gt;=AE$5)*(Table2[[Last Name]:[Last Name]]=$A88)*(Table2[[Event]:[Event]]="Training")),"TRN",IF(SUMPRODUCT((Table2[[Start Date]:[Start Date]]&lt;=AE$5)*(Table2[[Return Date]:[Return Date]]&gt;=AE$5)*(Table2[[Last Name]:[Last Name]]=$A88)*(Table2[[Event]:[Event]]="PME")),"PME",IF(SUMPRODUCT((Table2[[Start Date]:[Start Date]]&lt;=AE$5)*(Table2[[Return Date]:[Return Date]]&gt;=AE$5)*(Table2[[Last Name]:[Last Name]]=$A88)*(Table2[[Event]:[Event]]="Leave")),"LV","")))))))),0)</f>
        <v/>
      </c>
      <c r="AF88" s="28" t="str">
        <f>IF($A88&lt;&gt;"",IF(SUMPRODUCT((Table2[[Start Date]:[Start Date]]&lt;=AF$5)*(Table2[[Return Date]:[Return Date]]&gt;=AF$5)*(Table2[[Last Name]:[Last Name]]=$A88)*(Table2[[Event]:[Event]]="Deployed")),"DPLY",IF(SUMPRODUCT((Table2[[Start Date]:[Start Date]]&lt;=AF$5)*(Table2[[Return Date]:[Return Date]]&gt;=AF$5)*(Table2[[Last Name]:[Last Name]]=$A88)*(Table2[[Event]:[Event]]="TDY")),"TDY",IF(SUMPRODUCT((Table2[[Start Date]:[Start Date]]&lt;=AF$5)*(Table2[[Return Date]:[Return Date]]&gt;=AF$5)*(Table2[[Last Name]:[Last Name]]=$A88)*(Table2[[Event]:[Event]]="Quarters")),"QTRS",IF(SUMPRODUCT((Table2[[Start Date]:[Start Date]]&lt;=AF$5)*(Table2[[Return Date]:[Return Date]]&gt;=AF$5)*(Table2[[Last Name]:[Last Name]]=$A88)*(Table2[[Event]:[Event]]="Appt")),"APPT",IF(SUMPRODUCT((Table2[[Start Date]:[Start Date]]&lt;=AF$5)*(Table2[[Return Date]:[Return Date]]&gt;=AF$5)*(Table2[[Last Name]:[Last Name]]=$A88)*(Table2[[Event]:[Event]]="Bay Orderly")),"BO",IF(SUMPRODUCT((Table2[[Start Date]:[Start Date]]&lt;=AF$5)*(Table2[[Return Date]:[Return Date]]&gt;=AF$5)*(Table2[[Last Name]:[Last Name]]=$A88)*(Table2[[Event]:[Event]]="Training")),"TRN",IF(SUMPRODUCT((Table2[[Start Date]:[Start Date]]&lt;=AF$5)*(Table2[[Return Date]:[Return Date]]&gt;=AF$5)*(Table2[[Last Name]:[Last Name]]=$A88)*(Table2[[Event]:[Event]]="PME")),"PME",IF(SUMPRODUCT((Table2[[Start Date]:[Start Date]]&lt;=AF$5)*(Table2[[Return Date]:[Return Date]]&gt;=AF$5)*(Table2[[Last Name]:[Last Name]]=$A88)*(Table2[[Event]:[Event]]="Leave")),"LV","")))))))),0)</f>
        <v/>
      </c>
      <c r="AG88" s="28" t="str">
        <f>IF($A88&lt;&gt;"",IF(SUMPRODUCT((Table2[[Start Date]:[Start Date]]&lt;=AG$5)*(Table2[[Return Date]:[Return Date]]&gt;=AG$5)*(Table2[[Last Name]:[Last Name]]=$A88)*(Table2[[Event]:[Event]]="Deployed")),"DPLY",IF(SUMPRODUCT((Table2[[Start Date]:[Start Date]]&lt;=AG$5)*(Table2[[Return Date]:[Return Date]]&gt;=AG$5)*(Table2[[Last Name]:[Last Name]]=$A88)*(Table2[[Event]:[Event]]="TDY")),"TDY",IF(SUMPRODUCT((Table2[[Start Date]:[Start Date]]&lt;=AG$5)*(Table2[[Return Date]:[Return Date]]&gt;=AG$5)*(Table2[[Last Name]:[Last Name]]=$A88)*(Table2[[Event]:[Event]]="Quarters")),"QTRS",IF(SUMPRODUCT((Table2[[Start Date]:[Start Date]]&lt;=AG$5)*(Table2[[Return Date]:[Return Date]]&gt;=AG$5)*(Table2[[Last Name]:[Last Name]]=$A88)*(Table2[[Event]:[Event]]="Appt")),"APPT",IF(SUMPRODUCT((Table2[[Start Date]:[Start Date]]&lt;=AG$5)*(Table2[[Return Date]:[Return Date]]&gt;=AG$5)*(Table2[[Last Name]:[Last Name]]=$A88)*(Table2[[Event]:[Event]]="Bay Orderly")),"BO",IF(SUMPRODUCT((Table2[[Start Date]:[Start Date]]&lt;=AG$5)*(Table2[[Return Date]:[Return Date]]&gt;=AG$5)*(Table2[[Last Name]:[Last Name]]=$A88)*(Table2[[Event]:[Event]]="Training")),"TRN",IF(SUMPRODUCT((Table2[[Start Date]:[Start Date]]&lt;=AG$5)*(Table2[[Return Date]:[Return Date]]&gt;=AG$5)*(Table2[[Last Name]:[Last Name]]=$A88)*(Table2[[Event]:[Event]]="PME")),"PME",IF(SUMPRODUCT((Table2[[Start Date]:[Start Date]]&lt;=AG$5)*(Table2[[Return Date]:[Return Date]]&gt;=AG$5)*(Table2[[Last Name]:[Last Name]]=$A88)*(Table2[[Event]:[Event]]="Leave")),"LV","")))))))),0)</f>
        <v/>
      </c>
      <c r="AH88" s="28" t="str">
        <f>IF($A88&lt;&gt;"",IF(SUMPRODUCT((Table2[[Start Date]:[Start Date]]&lt;=AH$5)*(Table2[[Return Date]:[Return Date]]&gt;=AH$5)*(Table2[[Last Name]:[Last Name]]=$A88)*(Table2[[Event]:[Event]]="Deployed")),"DPLY",IF(SUMPRODUCT((Table2[[Start Date]:[Start Date]]&lt;=AH$5)*(Table2[[Return Date]:[Return Date]]&gt;=AH$5)*(Table2[[Last Name]:[Last Name]]=$A88)*(Table2[[Event]:[Event]]="TDY")),"TDY",IF(SUMPRODUCT((Table2[[Start Date]:[Start Date]]&lt;=AH$5)*(Table2[[Return Date]:[Return Date]]&gt;=AH$5)*(Table2[[Last Name]:[Last Name]]=$A88)*(Table2[[Event]:[Event]]="Quarters")),"QTRS",IF(SUMPRODUCT((Table2[[Start Date]:[Start Date]]&lt;=AH$5)*(Table2[[Return Date]:[Return Date]]&gt;=AH$5)*(Table2[[Last Name]:[Last Name]]=$A88)*(Table2[[Event]:[Event]]="Appt")),"APPT",IF(SUMPRODUCT((Table2[[Start Date]:[Start Date]]&lt;=AH$5)*(Table2[[Return Date]:[Return Date]]&gt;=AH$5)*(Table2[[Last Name]:[Last Name]]=$A88)*(Table2[[Event]:[Event]]="Bay Orderly")),"BO",IF(SUMPRODUCT((Table2[[Start Date]:[Start Date]]&lt;=AH$5)*(Table2[[Return Date]:[Return Date]]&gt;=AH$5)*(Table2[[Last Name]:[Last Name]]=$A88)*(Table2[[Event]:[Event]]="Training")),"TRN",IF(SUMPRODUCT((Table2[[Start Date]:[Start Date]]&lt;=AH$5)*(Table2[[Return Date]:[Return Date]]&gt;=AH$5)*(Table2[[Last Name]:[Last Name]]=$A88)*(Table2[[Event]:[Event]]="PME")),"PME",IF(SUMPRODUCT((Table2[[Start Date]:[Start Date]]&lt;=AH$5)*(Table2[[Return Date]:[Return Date]]&gt;=AH$5)*(Table2[[Last Name]:[Last Name]]=$A88)*(Table2[[Event]:[Event]]="Leave")),"LV","")))))))),0)</f>
        <v/>
      </c>
      <c r="AI88" s="61" t="str">
        <f>IF($A88&lt;&gt;"",IF(SUMPRODUCT((Table2[[Start Date]:[Start Date]]&lt;=AI$5)*(Table2[[Return Date]:[Return Date]]&gt;=AI$5)*(Table2[[Last Name]:[Last Name]]=$A88)*(Table2[[Event]:[Event]]="Deployed")),"DPLY",IF(SUMPRODUCT((Table2[[Start Date]:[Start Date]]&lt;=AI$5)*(Table2[[Return Date]:[Return Date]]&gt;=AI$5)*(Table2[[Last Name]:[Last Name]]=$A88)*(Table2[[Event]:[Event]]="TDY")),"TDY",IF(SUMPRODUCT((Table2[[Start Date]:[Start Date]]&lt;=AI$5)*(Table2[[Return Date]:[Return Date]]&gt;=AI$5)*(Table2[[Last Name]:[Last Name]]=$A88)*(Table2[[Event]:[Event]]="Quarters")),"QTRS",IF(SUMPRODUCT((Table2[[Start Date]:[Start Date]]&lt;=AI$5)*(Table2[[Return Date]:[Return Date]]&gt;=AI$5)*(Table2[[Last Name]:[Last Name]]=$A88)*(Table2[[Event]:[Event]]="Appt")),"APPT",IF(SUMPRODUCT((Table2[[Start Date]:[Start Date]]&lt;=AI$5)*(Table2[[Return Date]:[Return Date]]&gt;=AI$5)*(Table2[[Last Name]:[Last Name]]=$A88)*(Table2[[Event]:[Event]]="Bay Orderly")),"BO",IF(SUMPRODUCT((Table2[[Start Date]:[Start Date]]&lt;=AI$5)*(Table2[[Return Date]:[Return Date]]&gt;=AI$5)*(Table2[[Last Name]:[Last Name]]=$A88)*(Table2[[Event]:[Event]]="Training")),"TRN",IF(SUMPRODUCT((Table2[[Start Date]:[Start Date]]&lt;=AI$5)*(Table2[[Return Date]:[Return Date]]&gt;=AI$5)*(Table2[[Last Name]:[Last Name]]=$A88)*(Table2[[Event]:[Event]]="PME")),"PME",IF(SUMPRODUCT((Table2[[Start Date]:[Start Date]]&lt;=AI$5)*(Table2[[Return Date]:[Return Date]]&gt;=AI$5)*(Table2[[Last Name]:[Last Name]]=$A88)*(Table2[[Event]:[Event]]="Leave")),"LV","")))))))),0)</f>
        <v/>
      </c>
    </row>
    <row r="89" spans="1:35" x14ac:dyDescent="0.25">
      <c r="A89" s="81" t="s">
        <v>74</v>
      </c>
      <c r="B89" s="75" t="str">
        <f>IFERROR(INDEX(Table3[Rank],MATCH('Flight Schedule'!A89,Names,0)),"")</f>
        <v>A1C</v>
      </c>
      <c r="C89" s="76">
        <f>_xlfn.IFNA(INDEX(Table3[Skill Level],MATCH($A89,Table3[Last Name],0)),"")</f>
        <v>5</v>
      </c>
      <c r="D89" s="77">
        <f>_xlfn.IFNA(INDEX(Table3[Deros],MATCH('Flight Schedule'!$A89,Table3[Last Name],0)),"")</f>
        <v>44865</v>
      </c>
      <c r="E89" s="28" t="str">
        <f>IF($A89&lt;&gt;"",IF(SUMPRODUCT((Table2[[Start Date]:[Start Date]]&lt;=E$5)*(Table2[[Return Date]:[Return Date]]&gt;=E$5)*(Table2[[Last Name]:[Last Name]]=$A89)*(Table2[[Event]:[Event]]="Deployed")),"DPLY",IF(SUMPRODUCT((Table2[[Start Date]:[Start Date]]&lt;=E$5)*(Table2[[Return Date]:[Return Date]]&gt;=E$5)*(Table2[[Last Name]:[Last Name]]=$A89)*(Table2[[Event]:[Event]]="TDY")),"TDY",IF(SUMPRODUCT((Table2[[Start Date]:[Start Date]]&lt;=E$5)*(Table2[[Return Date]:[Return Date]]&gt;=E$5)*(Table2[[Last Name]:[Last Name]]=$A89)*(Table2[[Event]:[Event]]="Quarters")),"QTRS",IF(SUMPRODUCT((Table2[[Start Date]:[Start Date]]&lt;=E$5)*(Table2[[Return Date]:[Return Date]]&gt;=E$5)*(Table2[[Last Name]:[Last Name]]=$A89)*(Table2[[Event]:[Event]]="Appt")),"APPT",IF(SUMPRODUCT((Table2[[Start Date]:[Start Date]]&lt;=E$5)*(Table2[[Return Date]:[Return Date]]&gt;=E$5)*(Table2[[Last Name]:[Last Name]]=$A89)*(Table2[[Event]:[Event]]="Bay Orderly")),"BO",IF(SUMPRODUCT((Table2[[Start Date]:[Start Date]]&lt;=E$5)*(Table2[[Return Date]:[Return Date]]&gt;=E$5)*(Table2[[Last Name]:[Last Name]]=$A89)*(Table2[[Event]:[Event]]="Training")),"TRN",IF(SUMPRODUCT((Table2[[Start Date]:[Start Date]]&lt;=E$5)*(Table2[[Return Date]:[Return Date]]&gt;=E$5)*(Table2[[Last Name]:[Last Name]]=$A89)*(Table2[[Event]:[Event]]="PME")),"PME",IF(SUMPRODUCT((Table2[[Start Date]:[Start Date]]&lt;=E$5)*(Table2[[Return Date]:[Return Date]]&gt;=E$5)*(Table2[[Last Name]:[Last Name]]=$A89)*(Table2[[Event]:[Event]]="Leave")),"LV","")))))))),0)</f>
        <v/>
      </c>
      <c r="F89" s="28" t="str">
        <f>IF($A89&lt;&gt;"",IF(SUMPRODUCT((Table2[[Start Date]:[Start Date]]&lt;=F$5)*(Table2[[Return Date]:[Return Date]]&gt;=F$5)*(Table2[[Last Name]:[Last Name]]=$A89)*(Table2[[Event]:[Event]]="Deployed")),"DPLY",IF(SUMPRODUCT((Table2[[Start Date]:[Start Date]]&lt;=F$5)*(Table2[[Return Date]:[Return Date]]&gt;=F$5)*(Table2[[Last Name]:[Last Name]]=$A89)*(Table2[[Event]:[Event]]="TDY")),"TDY",IF(SUMPRODUCT((Table2[[Start Date]:[Start Date]]&lt;=F$5)*(Table2[[Return Date]:[Return Date]]&gt;=F$5)*(Table2[[Last Name]:[Last Name]]=$A89)*(Table2[[Event]:[Event]]="Quarters")),"QTRS",IF(SUMPRODUCT((Table2[[Start Date]:[Start Date]]&lt;=F$5)*(Table2[[Return Date]:[Return Date]]&gt;=F$5)*(Table2[[Last Name]:[Last Name]]=$A89)*(Table2[[Event]:[Event]]="Appt")),"APPT",IF(SUMPRODUCT((Table2[[Start Date]:[Start Date]]&lt;=F$5)*(Table2[[Return Date]:[Return Date]]&gt;=F$5)*(Table2[[Last Name]:[Last Name]]=$A89)*(Table2[[Event]:[Event]]="Bay Orderly")),"BO",IF(SUMPRODUCT((Table2[[Start Date]:[Start Date]]&lt;=F$5)*(Table2[[Return Date]:[Return Date]]&gt;=F$5)*(Table2[[Last Name]:[Last Name]]=$A89)*(Table2[[Event]:[Event]]="Training")),"TRN",IF(SUMPRODUCT((Table2[[Start Date]:[Start Date]]&lt;=F$5)*(Table2[[Return Date]:[Return Date]]&gt;=F$5)*(Table2[[Last Name]:[Last Name]]=$A89)*(Table2[[Event]:[Event]]="PME")),"PME",IF(SUMPRODUCT((Table2[[Start Date]:[Start Date]]&lt;=F$5)*(Table2[[Return Date]:[Return Date]]&gt;=F$5)*(Table2[[Last Name]:[Last Name]]=$A89)*(Table2[[Event]:[Event]]="Leave")),"LV","")))))))),0)</f>
        <v/>
      </c>
      <c r="G89" s="28" t="str">
        <f>IF($A89&lt;&gt;"",IF(SUMPRODUCT((Table2[[Start Date]:[Start Date]]&lt;=G$5)*(Table2[[Return Date]:[Return Date]]&gt;=G$5)*(Table2[[Last Name]:[Last Name]]=$A89)*(Table2[[Event]:[Event]]="Deployed")),"DPLY",IF(SUMPRODUCT((Table2[[Start Date]:[Start Date]]&lt;=G$5)*(Table2[[Return Date]:[Return Date]]&gt;=G$5)*(Table2[[Last Name]:[Last Name]]=$A89)*(Table2[[Event]:[Event]]="TDY")),"TDY",IF(SUMPRODUCT((Table2[[Start Date]:[Start Date]]&lt;=G$5)*(Table2[[Return Date]:[Return Date]]&gt;=G$5)*(Table2[[Last Name]:[Last Name]]=$A89)*(Table2[[Event]:[Event]]="Quarters")),"QTRS",IF(SUMPRODUCT((Table2[[Start Date]:[Start Date]]&lt;=G$5)*(Table2[[Return Date]:[Return Date]]&gt;=G$5)*(Table2[[Last Name]:[Last Name]]=$A89)*(Table2[[Event]:[Event]]="Appt")),"APPT",IF(SUMPRODUCT((Table2[[Start Date]:[Start Date]]&lt;=G$5)*(Table2[[Return Date]:[Return Date]]&gt;=G$5)*(Table2[[Last Name]:[Last Name]]=$A89)*(Table2[[Event]:[Event]]="Bay Orderly")),"BO",IF(SUMPRODUCT((Table2[[Start Date]:[Start Date]]&lt;=G$5)*(Table2[[Return Date]:[Return Date]]&gt;=G$5)*(Table2[[Last Name]:[Last Name]]=$A89)*(Table2[[Event]:[Event]]="Training")),"TRN",IF(SUMPRODUCT((Table2[[Start Date]:[Start Date]]&lt;=G$5)*(Table2[[Return Date]:[Return Date]]&gt;=G$5)*(Table2[[Last Name]:[Last Name]]=$A89)*(Table2[[Event]:[Event]]="PME")),"PME",IF(SUMPRODUCT((Table2[[Start Date]:[Start Date]]&lt;=G$5)*(Table2[[Return Date]:[Return Date]]&gt;=G$5)*(Table2[[Last Name]:[Last Name]]=$A89)*(Table2[[Event]:[Event]]="Leave")),"LV","")))))))),0)</f>
        <v/>
      </c>
      <c r="H89" s="28" t="str">
        <f>IF($A89&lt;&gt;"",IF(SUMPRODUCT((Table2[[Start Date]:[Start Date]]&lt;=H$5)*(Table2[[Return Date]:[Return Date]]&gt;=H$5)*(Table2[[Last Name]:[Last Name]]=$A89)*(Table2[[Event]:[Event]]="Deployed")),"DPLY",IF(SUMPRODUCT((Table2[[Start Date]:[Start Date]]&lt;=H$5)*(Table2[[Return Date]:[Return Date]]&gt;=H$5)*(Table2[[Last Name]:[Last Name]]=$A89)*(Table2[[Event]:[Event]]="TDY")),"TDY",IF(SUMPRODUCT((Table2[[Start Date]:[Start Date]]&lt;=H$5)*(Table2[[Return Date]:[Return Date]]&gt;=H$5)*(Table2[[Last Name]:[Last Name]]=$A89)*(Table2[[Event]:[Event]]="Quarters")),"QTRS",IF(SUMPRODUCT((Table2[[Start Date]:[Start Date]]&lt;=H$5)*(Table2[[Return Date]:[Return Date]]&gt;=H$5)*(Table2[[Last Name]:[Last Name]]=$A89)*(Table2[[Event]:[Event]]="Appt")),"APPT",IF(SUMPRODUCT((Table2[[Start Date]:[Start Date]]&lt;=H$5)*(Table2[[Return Date]:[Return Date]]&gt;=H$5)*(Table2[[Last Name]:[Last Name]]=$A89)*(Table2[[Event]:[Event]]="Bay Orderly")),"BO",IF(SUMPRODUCT((Table2[[Start Date]:[Start Date]]&lt;=H$5)*(Table2[[Return Date]:[Return Date]]&gt;=H$5)*(Table2[[Last Name]:[Last Name]]=$A89)*(Table2[[Event]:[Event]]="Training")),"TRN",IF(SUMPRODUCT((Table2[[Start Date]:[Start Date]]&lt;=H$5)*(Table2[[Return Date]:[Return Date]]&gt;=H$5)*(Table2[[Last Name]:[Last Name]]=$A89)*(Table2[[Event]:[Event]]="PME")),"PME",IF(SUMPRODUCT((Table2[[Start Date]:[Start Date]]&lt;=H$5)*(Table2[[Return Date]:[Return Date]]&gt;=H$5)*(Table2[[Last Name]:[Last Name]]=$A89)*(Table2[[Event]:[Event]]="Leave")),"LV","")))))))),0)</f>
        <v/>
      </c>
      <c r="I89" s="28" t="str">
        <f>IF($A89&lt;&gt;"",IF(SUMPRODUCT((Table2[[Start Date]:[Start Date]]&lt;=I$5)*(Table2[[Return Date]:[Return Date]]&gt;=I$5)*(Table2[[Last Name]:[Last Name]]=$A89)*(Table2[[Event]:[Event]]="Deployed")),"DPLY",IF(SUMPRODUCT((Table2[[Start Date]:[Start Date]]&lt;=I$5)*(Table2[[Return Date]:[Return Date]]&gt;=I$5)*(Table2[[Last Name]:[Last Name]]=$A89)*(Table2[[Event]:[Event]]="TDY")),"TDY",IF(SUMPRODUCT((Table2[[Start Date]:[Start Date]]&lt;=I$5)*(Table2[[Return Date]:[Return Date]]&gt;=I$5)*(Table2[[Last Name]:[Last Name]]=$A89)*(Table2[[Event]:[Event]]="Quarters")),"QTRS",IF(SUMPRODUCT((Table2[[Start Date]:[Start Date]]&lt;=I$5)*(Table2[[Return Date]:[Return Date]]&gt;=I$5)*(Table2[[Last Name]:[Last Name]]=$A89)*(Table2[[Event]:[Event]]="Appt")),"APPT",IF(SUMPRODUCT((Table2[[Start Date]:[Start Date]]&lt;=I$5)*(Table2[[Return Date]:[Return Date]]&gt;=I$5)*(Table2[[Last Name]:[Last Name]]=$A89)*(Table2[[Event]:[Event]]="Bay Orderly")),"BO",IF(SUMPRODUCT((Table2[[Start Date]:[Start Date]]&lt;=I$5)*(Table2[[Return Date]:[Return Date]]&gt;=I$5)*(Table2[[Last Name]:[Last Name]]=$A89)*(Table2[[Event]:[Event]]="Training")),"TRN",IF(SUMPRODUCT((Table2[[Start Date]:[Start Date]]&lt;=I$5)*(Table2[[Return Date]:[Return Date]]&gt;=I$5)*(Table2[[Last Name]:[Last Name]]=$A89)*(Table2[[Event]:[Event]]="PME")),"PME",IF(SUMPRODUCT((Table2[[Start Date]:[Start Date]]&lt;=I$5)*(Table2[[Return Date]:[Return Date]]&gt;=I$5)*(Table2[[Last Name]:[Last Name]]=$A89)*(Table2[[Event]:[Event]]="Leave")),"LV","")))))))),0)</f>
        <v/>
      </c>
      <c r="J89" s="28" t="str">
        <f>IF($A89&lt;&gt;"",IF(SUMPRODUCT((Table2[[Start Date]:[Start Date]]&lt;=J$5)*(Table2[[Return Date]:[Return Date]]&gt;=J$5)*(Table2[[Last Name]:[Last Name]]=$A89)*(Table2[[Event]:[Event]]="Deployed")),"DPLY",IF(SUMPRODUCT((Table2[[Start Date]:[Start Date]]&lt;=J$5)*(Table2[[Return Date]:[Return Date]]&gt;=J$5)*(Table2[[Last Name]:[Last Name]]=$A89)*(Table2[[Event]:[Event]]="TDY")),"TDY",IF(SUMPRODUCT((Table2[[Start Date]:[Start Date]]&lt;=J$5)*(Table2[[Return Date]:[Return Date]]&gt;=J$5)*(Table2[[Last Name]:[Last Name]]=$A89)*(Table2[[Event]:[Event]]="Quarters")),"QTRS",IF(SUMPRODUCT((Table2[[Start Date]:[Start Date]]&lt;=J$5)*(Table2[[Return Date]:[Return Date]]&gt;=J$5)*(Table2[[Last Name]:[Last Name]]=$A89)*(Table2[[Event]:[Event]]="Appt")),"APPT",IF(SUMPRODUCT((Table2[[Start Date]:[Start Date]]&lt;=J$5)*(Table2[[Return Date]:[Return Date]]&gt;=J$5)*(Table2[[Last Name]:[Last Name]]=$A89)*(Table2[[Event]:[Event]]="Bay Orderly")),"BO",IF(SUMPRODUCT((Table2[[Start Date]:[Start Date]]&lt;=J$5)*(Table2[[Return Date]:[Return Date]]&gt;=J$5)*(Table2[[Last Name]:[Last Name]]=$A89)*(Table2[[Event]:[Event]]="Training")),"TRN",IF(SUMPRODUCT((Table2[[Start Date]:[Start Date]]&lt;=J$5)*(Table2[[Return Date]:[Return Date]]&gt;=J$5)*(Table2[[Last Name]:[Last Name]]=$A89)*(Table2[[Event]:[Event]]="PME")),"PME",IF(SUMPRODUCT((Table2[[Start Date]:[Start Date]]&lt;=J$5)*(Table2[[Return Date]:[Return Date]]&gt;=J$5)*(Table2[[Last Name]:[Last Name]]=$A89)*(Table2[[Event]:[Event]]="Leave")),"LV","")))))))),0)</f>
        <v/>
      </c>
      <c r="K89" s="28" t="str">
        <f>IF($A89&lt;&gt;"",IF(SUMPRODUCT((Table2[[Start Date]:[Start Date]]&lt;=K$5)*(Table2[[Return Date]:[Return Date]]&gt;=K$5)*(Table2[[Last Name]:[Last Name]]=$A89)*(Table2[[Event]:[Event]]="Deployed")),"DPLY",IF(SUMPRODUCT((Table2[[Start Date]:[Start Date]]&lt;=K$5)*(Table2[[Return Date]:[Return Date]]&gt;=K$5)*(Table2[[Last Name]:[Last Name]]=$A89)*(Table2[[Event]:[Event]]="TDY")),"TDY",IF(SUMPRODUCT((Table2[[Start Date]:[Start Date]]&lt;=K$5)*(Table2[[Return Date]:[Return Date]]&gt;=K$5)*(Table2[[Last Name]:[Last Name]]=$A89)*(Table2[[Event]:[Event]]="Quarters")),"QTRS",IF(SUMPRODUCT((Table2[[Start Date]:[Start Date]]&lt;=K$5)*(Table2[[Return Date]:[Return Date]]&gt;=K$5)*(Table2[[Last Name]:[Last Name]]=$A89)*(Table2[[Event]:[Event]]="Appt")),"APPT",IF(SUMPRODUCT((Table2[[Start Date]:[Start Date]]&lt;=K$5)*(Table2[[Return Date]:[Return Date]]&gt;=K$5)*(Table2[[Last Name]:[Last Name]]=$A89)*(Table2[[Event]:[Event]]="Bay Orderly")),"BO",IF(SUMPRODUCT((Table2[[Start Date]:[Start Date]]&lt;=K$5)*(Table2[[Return Date]:[Return Date]]&gt;=K$5)*(Table2[[Last Name]:[Last Name]]=$A89)*(Table2[[Event]:[Event]]="Training")),"TRN",IF(SUMPRODUCT((Table2[[Start Date]:[Start Date]]&lt;=K$5)*(Table2[[Return Date]:[Return Date]]&gt;=K$5)*(Table2[[Last Name]:[Last Name]]=$A89)*(Table2[[Event]:[Event]]="PME")),"PME",IF(SUMPRODUCT((Table2[[Start Date]:[Start Date]]&lt;=K$5)*(Table2[[Return Date]:[Return Date]]&gt;=K$5)*(Table2[[Last Name]:[Last Name]]=$A89)*(Table2[[Event]:[Event]]="Leave")),"LV","")))))))),0)</f>
        <v/>
      </c>
      <c r="L89" s="28" t="str">
        <f>IF($A89&lt;&gt;"",IF(SUMPRODUCT((Table2[[Start Date]:[Start Date]]&lt;=L$5)*(Table2[[Return Date]:[Return Date]]&gt;=L$5)*(Table2[[Last Name]:[Last Name]]=$A89)*(Table2[[Event]:[Event]]="Deployed")),"DPLY",IF(SUMPRODUCT((Table2[[Start Date]:[Start Date]]&lt;=L$5)*(Table2[[Return Date]:[Return Date]]&gt;=L$5)*(Table2[[Last Name]:[Last Name]]=$A89)*(Table2[[Event]:[Event]]="TDY")),"TDY",IF(SUMPRODUCT((Table2[[Start Date]:[Start Date]]&lt;=L$5)*(Table2[[Return Date]:[Return Date]]&gt;=L$5)*(Table2[[Last Name]:[Last Name]]=$A89)*(Table2[[Event]:[Event]]="Quarters")),"QTRS",IF(SUMPRODUCT((Table2[[Start Date]:[Start Date]]&lt;=L$5)*(Table2[[Return Date]:[Return Date]]&gt;=L$5)*(Table2[[Last Name]:[Last Name]]=$A89)*(Table2[[Event]:[Event]]="Appt")),"APPT",IF(SUMPRODUCT((Table2[[Start Date]:[Start Date]]&lt;=L$5)*(Table2[[Return Date]:[Return Date]]&gt;=L$5)*(Table2[[Last Name]:[Last Name]]=$A89)*(Table2[[Event]:[Event]]="Bay Orderly")),"BO",IF(SUMPRODUCT((Table2[[Start Date]:[Start Date]]&lt;=L$5)*(Table2[[Return Date]:[Return Date]]&gt;=L$5)*(Table2[[Last Name]:[Last Name]]=$A89)*(Table2[[Event]:[Event]]="Training")),"TRN",IF(SUMPRODUCT((Table2[[Start Date]:[Start Date]]&lt;=L$5)*(Table2[[Return Date]:[Return Date]]&gt;=L$5)*(Table2[[Last Name]:[Last Name]]=$A89)*(Table2[[Event]:[Event]]="PME")),"PME",IF(SUMPRODUCT((Table2[[Start Date]:[Start Date]]&lt;=L$5)*(Table2[[Return Date]:[Return Date]]&gt;=L$5)*(Table2[[Last Name]:[Last Name]]=$A89)*(Table2[[Event]:[Event]]="Leave")),"LV","")))))))),0)</f>
        <v/>
      </c>
      <c r="M89" s="28" t="str">
        <f>IF($A89&lt;&gt;"",IF(SUMPRODUCT((Table2[[Start Date]:[Start Date]]&lt;=M$5)*(Table2[[Return Date]:[Return Date]]&gt;=M$5)*(Table2[[Last Name]:[Last Name]]=$A89)*(Table2[[Event]:[Event]]="Deployed")),"DPLY",IF(SUMPRODUCT((Table2[[Start Date]:[Start Date]]&lt;=M$5)*(Table2[[Return Date]:[Return Date]]&gt;=M$5)*(Table2[[Last Name]:[Last Name]]=$A89)*(Table2[[Event]:[Event]]="TDY")),"TDY",IF(SUMPRODUCT((Table2[[Start Date]:[Start Date]]&lt;=M$5)*(Table2[[Return Date]:[Return Date]]&gt;=M$5)*(Table2[[Last Name]:[Last Name]]=$A89)*(Table2[[Event]:[Event]]="Quarters")),"QTRS",IF(SUMPRODUCT((Table2[[Start Date]:[Start Date]]&lt;=M$5)*(Table2[[Return Date]:[Return Date]]&gt;=M$5)*(Table2[[Last Name]:[Last Name]]=$A89)*(Table2[[Event]:[Event]]="Appt")),"APPT",IF(SUMPRODUCT((Table2[[Start Date]:[Start Date]]&lt;=M$5)*(Table2[[Return Date]:[Return Date]]&gt;=M$5)*(Table2[[Last Name]:[Last Name]]=$A89)*(Table2[[Event]:[Event]]="Bay Orderly")),"BO",IF(SUMPRODUCT((Table2[[Start Date]:[Start Date]]&lt;=M$5)*(Table2[[Return Date]:[Return Date]]&gt;=M$5)*(Table2[[Last Name]:[Last Name]]=$A89)*(Table2[[Event]:[Event]]="Training")),"TRN",IF(SUMPRODUCT((Table2[[Start Date]:[Start Date]]&lt;=M$5)*(Table2[[Return Date]:[Return Date]]&gt;=M$5)*(Table2[[Last Name]:[Last Name]]=$A89)*(Table2[[Event]:[Event]]="PME")),"PME",IF(SUMPRODUCT((Table2[[Start Date]:[Start Date]]&lt;=M$5)*(Table2[[Return Date]:[Return Date]]&gt;=M$5)*(Table2[[Last Name]:[Last Name]]=$A89)*(Table2[[Event]:[Event]]="Leave")),"LV","")))))))),0)</f>
        <v/>
      </c>
      <c r="N89" s="28" t="str">
        <f>IF($A89&lt;&gt;"",IF(SUMPRODUCT((Table2[[Start Date]:[Start Date]]&lt;=N$5)*(Table2[[Return Date]:[Return Date]]&gt;=N$5)*(Table2[[Last Name]:[Last Name]]=$A89)*(Table2[[Event]:[Event]]="Deployed")),"DPLY",IF(SUMPRODUCT((Table2[[Start Date]:[Start Date]]&lt;=N$5)*(Table2[[Return Date]:[Return Date]]&gt;=N$5)*(Table2[[Last Name]:[Last Name]]=$A89)*(Table2[[Event]:[Event]]="TDY")),"TDY",IF(SUMPRODUCT((Table2[[Start Date]:[Start Date]]&lt;=N$5)*(Table2[[Return Date]:[Return Date]]&gt;=N$5)*(Table2[[Last Name]:[Last Name]]=$A89)*(Table2[[Event]:[Event]]="Quarters")),"QTRS",IF(SUMPRODUCT((Table2[[Start Date]:[Start Date]]&lt;=N$5)*(Table2[[Return Date]:[Return Date]]&gt;=N$5)*(Table2[[Last Name]:[Last Name]]=$A89)*(Table2[[Event]:[Event]]="Appt")),"APPT",IF(SUMPRODUCT((Table2[[Start Date]:[Start Date]]&lt;=N$5)*(Table2[[Return Date]:[Return Date]]&gt;=N$5)*(Table2[[Last Name]:[Last Name]]=$A89)*(Table2[[Event]:[Event]]="Bay Orderly")),"BO",IF(SUMPRODUCT((Table2[[Start Date]:[Start Date]]&lt;=N$5)*(Table2[[Return Date]:[Return Date]]&gt;=N$5)*(Table2[[Last Name]:[Last Name]]=$A89)*(Table2[[Event]:[Event]]="Training")),"TRN",IF(SUMPRODUCT((Table2[[Start Date]:[Start Date]]&lt;=N$5)*(Table2[[Return Date]:[Return Date]]&gt;=N$5)*(Table2[[Last Name]:[Last Name]]=$A89)*(Table2[[Event]:[Event]]="PME")),"PME",IF(SUMPRODUCT((Table2[[Start Date]:[Start Date]]&lt;=N$5)*(Table2[[Return Date]:[Return Date]]&gt;=N$5)*(Table2[[Last Name]:[Last Name]]=$A89)*(Table2[[Event]:[Event]]="Leave")),"LV","")))))))),0)</f>
        <v/>
      </c>
      <c r="O89" s="28" t="str">
        <f>IF($A89&lt;&gt;"",IF(SUMPRODUCT((Table2[[Start Date]:[Start Date]]&lt;=O$5)*(Table2[[Return Date]:[Return Date]]&gt;=O$5)*(Table2[[Last Name]:[Last Name]]=$A89)*(Table2[[Event]:[Event]]="Deployed")),"DPLY",IF(SUMPRODUCT((Table2[[Start Date]:[Start Date]]&lt;=O$5)*(Table2[[Return Date]:[Return Date]]&gt;=O$5)*(Table2[[Last Name]:[Last Name]]=$A89)*(Table2[[Event]:[Event]]="TDY")),"TDY",IF(SUMPRODUCT((Table2[[Start Date]:[Start Date]]&lt;=O$5)*(Table2[[Return Date]:[Return Date]]&gt;=O$5)*(Table2[[Last Name]:[Last Name]]=$A89)*(Table2[[Event]:[Event]]="Quarters")),"QTRS",IF(SUMPRODUCT((Table2[[Start Date]:[Start Date]]&lt;=O$5)*(Table2[[Return Date]:[Return Date]]&gt;=O$5)*(Table2[[Last Name]:[Last Name]]=$A89)*(Table2[[Event]:[Event]]="Appt")),"APPT",IF(SUMPRODUCT((Table2[[Start Date]:[Start Date]]&lt;=O$5)*(Table2[[Return Date]:[Return Date]]&gt;=O$5)*(Table2[[Last Name]:[Last Name]]=$A89)*(Table2[[Event]:[Event]]="Bay Orderly")),"BO",IF(SUMPRODUCT((Table2[[Start Date]:[Start Date]]&lt;=O$5)*(Table2[[Return Date]:[Return Date]]&gt;=O$5)*(Table2[[Last Name]:[Last Name]]=$A89)*(Table2[[Event]:[Event]]="Training")),"TRN",IF(SUMPRODUCT((Table2[[Start Date]:[Start Date]]&lt;=O$5)*(Table2[[Return Date]:[Return Date]]&gt;=O$5)*(Table2[[Last Name]:[Last Name]]=$A89)*(Table2[[Event]:[Event]]="PME")),"PME",IF(SUMPRODUCT((Table2[[Start Date]:[Start Date]]&lt;=O$5)*(Table2[[Return Date]:[Return Date]]&gt;=O$5)*(Table2[[Last Name]:[Last Name]]=$A89)*(Table2[[Event]:[Event]]="Leave")),"LV","")))))))),0)</f>
        <v/>
      </c>
      <c r="P89" s="28" t="str">
        <f>IF($A89&lt;&gt;"",IF(SUMPRODUCT((Table2[[Start Date]:[Start Date]]&lt;=P$5)*(Table2[[Return Date]:[Return Date]]&gt;=P$5)*(Table2[[Last Name]:[Last Name]]=$A89)*(Table2[[Event]:[Event]]="Deployed")),"DPLY",IF(SUMPRODUCT((Table2[[Start Date]:[Start Date]]&lt;=P$5)*(Table2[[Return Date]:[Return Date]]&gt;=P$5)*(Table2[[Last Name]:[Last Name]]=$A89)*(Table2[[Event]:[Event]]="TDY")),"TDY",IF(SUMPRODUCT((Table2[[Start Date]:[Start Date]]&lt;=P$5)*(Table2[[Return Date]:[Return Date]]&gt;=P$5)*(Table2[[Last Name]:[Last Name]]=$A89)*(Table2[[Event]:[Event]]="Quarters")),"QTRS",IF(SUMPRODUCT((Table2[[Start Date]:[Start Date]]&lt;=P$5)*(Table2[[Return Date]:[Return Date]]&gt;=P$5)*(Table2[[Last Name]:[Last Name]]=$A89)*(Table2[[Event]:[Event]]="Appt")),"APPT",IF(SUMPRODUCT((Table2[[Start Date]:[Start Date]]&lt;=P$5)*(Table2[[Return Date]:[Return Date]]&gt;=P$5)*(Table2[[Last Name]:[Last Name]]=$A89)*(Table2[[Event]:[Event]]="Bay Orderly")),"BO",IF(SUMPRODUCT((Table2[[Start Date]:[Start Date]]&lt;=P$5)*(Table2[[Return Date]:[Return Date]]&gt;=P$5)*(Table2[[Last Name]:[Last Name]]=$A89)*(Table2[[Event]:[Event]]="Training")),"TRN",IF(SUMPRODUCT((Table2[[Start Date]:[Start Date]]&lt;=P$5)*(Table2[[Return Date]:[Return Date]]&gt;=P$5)*(Table2[[Last Name]:[Last Name]]=$A89)*(Table2[[Event]:[Event]]="PME")),"PME",IF(SUMPRODUCT((Table2[[Start Date]:[Start Date]]&lt;=P$5)*(Table2[[Return Date]:[Return Date]]&gt;=P$5)*(Table2[[Last Name]:[Last Name]]=$A89)*(Table2[[Event]:[Event]]="Leave")),"LV","")))))))),0)</f>
        <v/>
      </c>
      <c r="Q89" s="28" t="str">
        <f>IF($A89&lt;&gt;"",IF(SUMPRODUCT((Table2[[Start Date]:[Start Date]]&lt;=Q$5)*(Table2[[Return Date]:[Return Date]]&gt;=Q$5)*(Table2[[Last Name]:[Last Name]]=$A89)*(Table2[[Event]:[Event]]="Deployed")),"DPLY",IF(SUMPRODUCT((Table2[[Start Date]:[Start Date]]&lt;=Q$5)*(Table2[[Return Date]:[Return Date]]&gt;=Q$5)*(Table2[[Last Name]:[Last Name]]=$A89)*(Table2[[Event]:[Event]]="TDY")),"TDY",IF(SUMPRODUCT((Table2[[Start Date]:[Start Date]]&lt;=Q$5)*(Table2[[Return Date]:[Return Date]]&gt;=Q$5)*(Table2[[Last Name]:[Last Name]]=$A89)*(Table2[[Event]:[Event]]="Quarters")),"QTRS",IF(SUMPRODUCT((Table2[[Start Date]:[Start Date]]&lt;=Q$5)*(Table2[[Return Date]:[Return Date]]&gt;=Q$5)*(Table2[[Last Name]:[Last Name]]=$A89)*(Table2[[Event]:[Event]]="Appt")),"APPT",IF(SUMPRODUCT((Table2[[Start Date]:[Start Date]]&lt;=Q$5)*(Table2[[Return Date]:[Return Date]]&gt;=Q$5)*(Table2[[Last Name]:[Last Name]]=$A89)*(Table2[[Event]:[Event]]="Bay Orderly")),"BO",IF(SUMPRODUCT((Table2[[Start Date]:[Start Date]]&lt;=Q$5)*(Table2[[Return Date]:[Return Date]]&gt;=Q$5)*(Table2[[Last Name]:[Last Name]]=$A89)*(Table2[[Event]:[Event]]="Training")),"TRN",IF(SUMPRODUCT((Table2[[Start Date]:[Start Date]]&lt;=Q$5)*(Table2[[Return Date]:[Return Date]]&gt;=Q$5)*(Table2[[Last Name]:[Last Name]]=$A89)*(Table2[[Event]:[Event]]="PME")),"PME",IF(SUMPRODUCT((Table2[[Start Date]:[Start Date]]&lt;=Q$5)*(Table2[[Return Date]:[Return Date]]&gt;=Q$5)*(Table2[[Last Name]:[Last Name]]=$A89)*(Table2[[Event]:[Event]]="Leave")),"LV","")))))))),0)</f>
        <v/>
      </c>
      <c r="R89" s="28" t="str">
        <f>IF($A89&lt;&gt;"",IF(SUMPRODUCT((Table2[[Start Date]:[Start Date]]&lt;=R$5)*(Table2[[Return Date]:[Return Date]]&gt;=R$5)*(Table2[[Last Name]:[Last Name]]=$A89)*(Table2[[Event]:[Event]]="Deployed")),"DPLY",IF(SUMPRODUCT((Table2[[Start Date]:[Start Date]]&lt;=R$5)*(Table2[[Return Date]:[Return Date]]&gt;=R$5)*(Table2[[Last Name]:[Last Name]]=$A89)*(Table2[[Event]:[Event]]="TDY")),"TDY",IF(SUMPRODUCT((Table2[[Start Date]:[Start Date]]&lt;=R$5)*(Table2[[Return Date]:[Return Date]]&gt;=R$5)*(Table2[[Last Name]:[Last Name]]=$A89)*(Table2[[Event]:[Event]]="Quarters")),"QTRS",IF(SUMPRODUCT((Table2[[Start Date]:[Start Date]]&lt;=R$5)*(Table2[[Return Date]:[Return Date]]&gt;=R$5)*(Table2[[Last Name]:[Last Name]]=$A89)*(Table2[[Event]:[Event]]="Appt")),"APPT",IF(SUMPRODUCT((Table2[[Start Date]:[Start Date]]&lt;=R$5)*(Table2[[Return Date]:[Return Date]]&gt;=R$5)*(Table2[[Last Name]:[Last Name]]=$A89)*(Table2[[Event]:[Event]]="Bay Orderly")),"BO",IF(SUMPRODUCT((Table2[[Start Date]:[Start Date]]&lt;=R$5)*(Table2[[Return Date]:[Return Date]]&gt;=R$5)*(Table2[[Last Name]:[Last Name]]=$A89)*(Table2[[Event]:[Event]]="Training")),"TRN",IF(SUMPRODUCT((Table2[[Start Date]:[Start Date]]&lt;=R$5)*(Table2[[Return Date]:[Return Date]]&gt;=R$5)*(Table2[[Last Name]:[Last Name]]=$A89)*(Table2[[Event]:[Event]]="PME")),"PME",IF(SUMPRODUCT((Table2[[Start Date]:[Start Date]]&lt;=R$5)*(Table2[[Return Date]:[Return Date]]&gt;=R$5)*(Table2[[Last Name]:[Last Name]]=$A89)*(Table2[[Event]:[Event]]="Leave")),"LV","")))))))),0)</f>
        <v/>
      </c>
      <c r="S89" s="28" t="str">
        <f>IF($A89&lt;&gt;"",IF(SUMPRODUCT((Table2[[Start Date]:[Start Date]]&lt;=S$5)*(Table2[[Return Date]:[Return Date]]&gt;=S$5)*(Table2[[Last Name]:[Last Name]]=$A89)*(Table2[[Event]:[Event]]="Deployed")),"DPLY",IF(SUMPRODUCT((Table2[[Start Date]:[Start Date]]&lt;=S$5)*(Table2[[Return Date]:[Return Date]]&gt;=S$5)*(Table2[[Last Name]:[Last Name]]=$A89)*(Table2[[Event]:[Event]]="TDY")),"TDY",IF(SUMPRODUCT((Table2[[Start Date]:[Start Date]]&lt;=S$5)*(Table2[[Return Date]:[Return Date]]&gt;=S$5)*(Table2[[Last Name]:[Last Name]]=$A89)*(Table2[[Event]:[Event]]="Quarters")),"QTRS",IF(SUMPRODUCT((Table2[[Start Date]:[Start Date]]&lt;=S$5)*(Table2[[Return Date]:[Return Date]]&gt;=S$5)*(Table2[[Last Name]:[Last Name]]=$A89)*(Table2[[Event]:[Event]]="Appt")),"APPT",IF(SUMPRODUCT((Table2[[Start Date]:[Start Date]]&lt;=S$5)*(Table2[[Return Date]:[Return Date]]&gt;=S$5)*(Table2[[Last Name]:[Last Name]]=$A89)*(Table2[[Event]:[Event]]="Bay Orderly")),"BO",IF(SUMPRODUCT((Table2[[Start Date]:[Start Date]]&lt;=S$5)*(Table2[[Return Date]:[Return Date]]&gt;=S$5)*(Table2[[Last Name]:[Last Name]]=$A89)*(Table2[[Event]:[Event]]="Training")),"TRN",IF(SUMPRODUCT((Table2[[Start Date]:[Start Date]]&lt;=S$5)*(Table2[[Return Date]:[Return Date]]&gt;=S$5)*(Table2[[Last Name]:[Last Name]]=$A89)*(Table2[[Event]:[Event]]="PME")),"PME",IF(SUMPRODUCT((Table2[[Start Date]:[Start Date]]&lt;=S$5)*(Table2[[Return Date]:[Return Date]]&gt;=S$5)*(Table2[[Last Name]:[Last Name]]=$A89)*(Table2[[Event]:[Event]]="Leave")),"LV","")))))))),0)</f>
        <v/>
      </c>
      <c r="T89" s="28" t="str">
        <f>IF($A89&lt;&gt;"",IF(SUMPRODUCT((Table2[[Start Date]:[Start Date]]&lt;=T$5)*(Table2[[Return Date]:[Return Date]]&gt;=T$5)*(Table2[[Last Name]:[Last Name]]=$A89)*(Table2[[Event]:[Event]]="Deployed")),"DPLY",IF(SUMPRODUCT((Table2[[Start Date]:[Start Date]]&lt;=T$5)*(Table2[[Return Date]:[Return Date]]&gt;=T$5)*(Table2[[Last Name]:[Last Name]]=$A89)*(Table2[[Event]:[Event]]="TDY")),"TDY",IF(SUMPRODUCT((Table2[[Start Date]:[Start Date]]&lt;=T$5)*(Table2[[Return Date]:[Return Date]]&gt;=T$5)*(Table2[[Last Name]:[Last Name]]=$A89)*(Table2[[Event]:[Event]]="Quarters")),"QTRS",IF(SUMPRODUCT((Table2[[Start Date]:[Start Date]]&lt;=T$5)*(Table2[[Return Date]:[Return Date]]&gt;=T$5)*(Table2[[Last Name]:[Last Name]]=$A89)*(Table2[[Event]:[Event]]="Appt")),"APPT",IF(SUMPRODUCT((Table2[[Start Date]:[Start Date]]&lt;=T$5)*(Table2[[Return Date]:[Return Date]]&gt;=T$5)*(Table2[[Last Name]:[Last Name]]=$A89)*(Table2[[Event]:[Event]]="Bay Orderly")),"BO",IF(SUMPRODUCT((Table2[[Start Date]:[Start Date]]&lt;=T$5)*(Table2[[Return Date]:[Return Date]]&gt;=T$5)*(Table2[[Last Name]:[Last Name]]=$A89)*(Table2[[Event]:[Event]]="Training")),"TRN",IF(SUMPRODUCT((Table2[[Start Date]:[Start Date]]&lt;=T$5)*(Table2[[Return Date]:[Return Date]]&gt;=T$5)*(Table2[[Last Name]:[Last Name]]=$A89)*(Table2[[Event]:[Event]]="PME")),"PME",IF(SUMPRODUCT((Table2[[Start Date]:[Start Date]]&lt;=T$5)*(Table2[[Return Date]:[Return Date]]&gt;=T$5)*(Table2[[Last Name]:[Last Name]]=$A89)*(Table2[[Event]:[Event]]="Leave")),"LV","")))))))),0)</f>
        <v/>
      </c>
      <c r="U89" s="28" t="str">
        <f>IF($A89&lt;&gt;"",IF(SUMPRODUCT((Table2[[Start Date]:[Start Date]]&lt;=U$5)*(Table2[[Return Date]:[Return Date]]&gt;=U$5)*(Table2[[Last Name]:[Last Name]]=$A89)*(Table2[[Event]:[Event]]="Deployed")),"DPLY",IF(SUMPRODUCT((Table2[[Start Date]:[Start Date]]&lt;=U$5)*(Table2[[Return Date]:[Return Date]]&gt;=U$5)*(Table2[[Last Name]:[Last Name]]=$A89)*(Table2[[Event]:[Event]]="TDY")),"TDY",IF(SUMPRODUCT((Table2[[Start Date]:[Start Date]]&lt;=U$5)*(Table2[[Return Date]:[Return Date]]&gt;=U$5)*(Table2[[Last Name]:[Last Name]]=$A89)*(Table2[[Event]:[Event]]="Quarters")),"QTRS",IF(SUMPRODUCT((Table2[[Start Date]:[Start Date]]&lt;=U$5)*(Table2[[Return Date]:[Return Date]]&gt;=U$5)*(Table2[[Last Name]:[Last Name]]=$A89)*(Table2[[Event]:[Event]]="Appt")),"APPT",IF(SUMPRODUCT((Table2[[Start Date]:[Start Date]]&lt;=U$5)*(Table2[[Return Date]:[Return Date]]&gt;=U$5)*(Table2[[Last Name]:[Last Name]]=$A89)*(Table2[[Event]:[Event]]="Bay Orderly")),"BO",IF(SUMPRODUCT((Table2[[Start Date]:[Start Date]]&lt;=U$5)*(Table2[[Return Date]:[Return Date]]&gt;=U$5)*(Table2[[Last Name]:[Last Name]]=$A89)*(Table2[[Event]:[Event]]="Training")),"TRN",IF(SUMPRODUCT((Table2[[Start Date]:[Start Date]]&lt;=U$5)*(Table2[[Return Date]:[Return Date]]&gt;=U$5)*(Table2[[Last Name]:[Last Name]]=$A89)*(Table2[[Event]:[Event]]="PME")),"PME",IF(SUMPRODUCT((Table2[[Start Date]:[Start Date]]&lt;=U$5)*(Table2[[Return Date]:[Return Date]]&gt;=U$5)*(Table2[[Last Name]:[Last Name]]=$A89)*(Table2[[Event]:[Event]]="Leave")),"LV","")))))))),0)</f>
        <v/>
      </c>
      <c r="V89" s="28" t="str">
        <f>IF($A89&lt;&gt;"",IF(SUMPRODUCT((Table2[[Start Date]:[Start Date]]&lt;=V$5)*(Table2[[Return Date]:[Return Date]]&gt;=V$5)*(Table2[[Last Name]:[Last Name]]=$A89)*(Table2[[Event]:[Event]]="Deployed")),"DPLY",IF(SUMPRODUCT((Table2[[Start Date]:[Start Date]]&lt;=V$5)*(Table2[[Return Date]:[Return Date]]&gt;=V$5)*(Table2[[Last Name]:[Last Name]]=$A89)*(Table2[[Event]:[Event]]="TDY")),"TDY",IF(SUMPRODUCT((Table2[[Start Date]:[Start Date]]&lt;=V$5)*(Table2[[Return Date]:[Return Date]]&gt;=V$5)*(Table2[[Last Name]:[Last Name]]=$A89)*(Table2[[Event]:[Event]]="Quarters")),"QTRS",IF(SUMPRODUCT((Table2[[Start Date]:[Start Date]]&lt;=V$5)*(Table2[[Return Date]:[Return Date]]&gt;=V$5)*(Table2[[Last Name]:[Last Name]]=$A89)*(Table2[[Event]:[Event]]="Appt")),"APPT",IF(SUMPRODUCT((Table2[[Start Date]:[Start Date]]&lt;=V$5)*(Table2[[Return Date]:[Return Date]]&gt;=V$5)*(Table2[[Last Name]:[Last Name]]=$A89)*(Table2[[Event]:[Event]]="Bay Orderly")),"BO",IF(SUMPRODUCT((Table2[[Start Date]:[Start Date]]&lt;=V$5)*(Table2[[Return Date]:[Return Date]]&gt;=V$5)*(Table2[[Last Name]:[Last Name]]=$A89)*(Table2[[Event]:[Event]]="Training")),"TRN",IF(SUMPRODUCT((Table2[[Start Date]:[Start Date]]&lt;=V$5)*(Table2[[Return Date]:[Return Date]]&gt;=V$5)*(Table2[[Last Name]:[Last Name]]=$A89)*(Table2[[Event]:[Event]]="PME")),"PME",IF(SUMPRODUCT((Table2[[Start Date]:[Start Date]]&lt;=V$5)*(Table2[[Return Date]:[Return Date]]&gt;=V$5)*(Table2[[Last Name]:[Last Name]]=$A89)*(Table2[[Event]:[Event]]="Leave")),"LV","")))))))),0)</f>
        <v/>
      </c>
      <c r="W89" s="28" t="str">
        <f>IF($A89&lt;&gt;"",IF(SUMPRODUCT((Table2[[Start Date]:[Start Date]]&lt;=W$5)*(Table2[[Return Date]:[Return Date]]&gt;=W$5)*(Table2[[Last Name]:[Last Name]]=$A89)*(Table2[[Event]:[Event]]="Deployed")),"DPLY",IF(SUMPRODUCT((Table2[[Start Date]:[Start Date]]&lt;=W$5)*(Table2[[Return Date]:[Return Date]]&gt;=W$5)*(Table2[[Last Name]:[Last Name]]=$A89)*(Table2[[Event]:[Event]]="TDY")),"TDY",IF(SUMPRODUCT((Table2[[Start Date]:[Start Date]]&lt;=W$5)*(Table2[[Return Date]:[Return Date]]&gt;=W$5)*(Table2[[Last Name]:[Last Name]]=$A89)*(Table2[[Event]:[Event]]="Quarters")),"QTRS",IF(SUMPRODUCT((Table2[[Start Date]:[Start Date]]&lt;=W$5)*(Table2[[Return Date]:[Return Date]]&gt;=W$5)*(Table2[[Last Name]:[Last Name]]=$A89)*(Table2[[Event]:[Event]]="Appt")),"APPT",IF(SUMPRODUCT((Table2[[Start Date]:[Start Date]]&lt;=W$5)*(Table2[[Return Date]:[Return Date]]&gt;=W$5)*(Table2[[Last Name]:[Last Name]]=$A89)*(Table2[[Event]:[Event]]="Bay Orderly")),"BO",IF(SUMPRODUCT((Table2[[Start Date]:[Start Date]]&lt;=W$5)*(Table2[[Return Date]:[Return Date]]&gt;=W$5)*(Table2[[Last Name]:[Last Name]]=$A89)*(Table2[[Event]:[Event]]="Training")),"TRN",IF(SUMPRODUCT((Table2[[Start Date]:[Start Date]]&lt;=W$5)*(Table2[[Return Date]:[Return Date]]&gt;=W$5)*(Table2[[Last Name]:[Last Name]]=$A89)*(Table2[[Event]:[Event]]="PME")),"PME",IF(SUMPRODUCT((Table2[[Start Date]:[Start Date]]&lt;=W$5)*(Table2[[Return Date]:[Return Date]]&gt;=W$5)*(Table2[[Last Name]:[Last Name]]=$A89)*(Table2[[Event]:[Event]]="Leave")),"LV","")))))))),0)</f>
        <v/>
      </c>
      <c r="X89" s="28" t="str">
        <f>IF($A89&lt;&gt;"",IF(SUMPRODUCT((Table2[[Start Date]:[Start Date]]&lt;=X$5)*(Table2[[Return Date]:[Return Date]]&gt;=X$5)*(Table2[[Last Name]:[Last Name]]=$A89)*(Table2[[Event]:[Event]]="Deployed")),"DPLY",IF(SUMPRODUCT((Table2[[Start Date]:[Start Date]]&lt;=X$5)*(Table2[[Return Date]:[Return Date]]&gt;=X$5)*(Table2[[Last Name]:[Last Name]]=$A89)*(Table2[[Event]:[Event]]="TDY")),"TDY",IF(SUMPRODUCT((Table2[[Start Date]:[Start Date]]&lt;=X$5)*(Table2[[Return Date]:[Return Date]]&gt;=X$5)*(Table2[[Last Name]:[Last Name]]=$A89)*(Table2[[Event]:[Event]]="Quarters")),"QTRS",IF(SUMPRODUCT((Table2[[Start Date]:[Start Date]]&lt;=X$5)*(Table2[[Return Date]:[Return Date]]&gt;=X$5)*(Table2[[Last Name]:[Last Name]]=$A89)*(Table2[[Event]:[Event]]="Appt")),"APPT",IF(SUMPRODUCT((Table2[[Start Date]:[Start Date]]&lt;=X$5)*(Table2[[Return Date]:[Return Date]]&gt;=X$5)*(Table2[[Last Name]:[Last Name]]=$A89)*(Table2[[Event]:[Event]]="Bay Orderly")),"BO",IF(SUMPRODUCT((Table2[[Start Date]:[Start Date]]&lt;=X$5)*(Table2[[Return Date]:[Return Date]]&gt;=X$5)*(Table2[[Last Name]:[Last Name]]=$A89)*(Table2[[Event]:[Event]]="Training")),"TRN",IF(SUMPRODUCT((Table2[[Start Date]:[Start Date]]&lt;=X$5)*(Table2[[Return Date]:[Return Date]]&gt;=X$5)*(Table2[[Last Name]:[Last Name]]=$A89)*(Table2[[Event]:[Event]]="PME")),"PME",IF(SUMPRODUCT((Table2[[Start Date]:[Start Date]]&lt;=X$5)*(Table2[[Return Date]:[Return Date]]&gt;=X$5)*(Table2[[Last Name]:[Last Name]]=$A89)*(Table2[[Event]:[Event]]="Leave")),"LV","")))))))),0)</f>
        <v/>
      </c>
      <c r="Y89" s="28" t="str">
        <f>IF($A89&lt;&gt;"",IF(SUMPRODUCT((Table2[[Start Date]:[Start Date]]&lt;=Y$5)*(Table2[[Return Date]:[Return Date]]&gt;=Y$5)*(Table2[[Last Name]:[Last Name]]=$A89)*(Table2[[Event]:[Event]]="Deployed")),"DPLY",IF(SUMPRODUCT((Table2[[Start Date]:[Start Date]]&lt;=Y$5)*(Table2[[Return Date]:[Return Date]]&gt;=Y$5)*(Table2[[Last Name]:[Last Name]]=$A89)*(Table2[[Event]:[Event]]="TDY")),"TDY",IF(SUMPRODUCT((Table2[[Start Date]:[Start Date]]&lt;=Y$5)*(Table2[[Return Date]:[Return Date]]&gt;=Y$5)*(Table2[[Last Name]:[Last Name]]=$A89)*(Table2[[Event]:[Event]]="Quarters")),"QTRS",IF(SUMPRODUCT((Table2[[Start Date]:[Start Date]]&lt;=Y$5)*(Table2[[Return Date]:[Return Date]]&gt;=Y$5)*(Table2[[Last Name]:[Last Name]]=$A89)*(Table2[[Event]:[Event]]="Appt")),"APPT",IF(SUMPRODUCT((Table2[[Start Date]:[Start Date]]&lt;=Y$5)*(Table2[[Return Date]:[Return Date]]&gt;=Y$5)*(Table2[[Last Name]:[Last Name]]=$A89)*(Table2[[Event]:[Event]]="Bay Orderly")),"BO",IF(SUMPRODUCT((Table2[[Start Date]:[Start Date]]&lt;=Y$5)*(Table2[[Return Date]:[Return Date]]&gt;=Y$5)*(Table2[[Last Name]:[Last Name]]=$A89)*(Table2[[Event]:[Event]]="Training")),"TRN",IF(SUMPRODUCT((Table2[[Start Date]:[Start Date]]&lt;=Y$5)*(Table2[[Return Date]:[Return Date]]&gt;=Y$5)*(Table2[[Last Name]:[Last Name]]=$A89)*(Table2[[Event]:[Event]]="PME")),"PME",IF(SUMPRODUCT((Table2[[Start Date]:[Start Date]]&lt;=Y$5)*(Table2[[Return Date]:[Return Date]]&gt;=Y$5)*(Table2[[Last Name]:[Last Name]]=$A89)*(Table2[[Event]:[Event]]="Leave")),"LV","")))))))),0)</f>
        <v/>
      </c>
      <c r="Z89" s="28" t="str">
        <f>IF($A89&lt;&gt;"",IF(SUMPRODUCT((Table2[[Start Date]:[Start Date]]&lt;=Z$5)*(Table2[[Return Date]:[Return Date]]&gt;=Z$5)*(Table2[[Last Name]:[Last Name]]=$A89)*(Table2[[Event]:[Event]]="Deployed")),"DPLY",IF(SUMPRODUCT((Table2[[Start Date]:[Start Date]]&lt;=Z$5)*(Table2[[Return Date]:[Return Date]]&gt;=Z$5)*(Table2[[Last Name]:[Last Name]]=$A89)*(Table2[[Event]:[Event]]="TDY")),"TDY",IF(SUMPRODUCT((Table2[[Start Date]:[Start Date]]&lt;=Z$5)*(Table2[[Return Date]:[Return Date]]&gt;=Z$5)*(Table2[[Last Name]:[Last Name]]=$A89)*(Table2[[Event]:[Event]]="Quarters")),"QTRS",IF(SUMPRODUCT((Table2[[Start Date]:[Start Date]]&lt;=Z$5)*(Table2[[Return Date]:[Return Date]]&gt;=Z$5)*(Table2[[Last Name]:[Last Name]]=$A89)*(Table2[[Event]:[Event]]="Appt")),"APPT",IF(SUMPRODUCT((Table2[[Start Date]:[Start Date]]&lt;=Z$5)*(Table2[[Return Date]:[Return Date]]&gt;=Z$5)*(Table2[[Last Name]:[Last Name]]=$A89)*(Table2[[Event]:[Event]]="Bay Orderly")),"BO",IF(SUMPRODUCT((Table2[[Start Date]:[Start Date]]&lt;=Z$5)*(Table2[[Return Date]:[Return Date]]&gt;=Z$5)*(Table2[[Last Name]:[Last Name]]=$A89)*(Table2[[Event]:[Event]]="Training")),"TRN",IF(SUMPRODUCT((Table2[[Start Date]:[Start Date]]&lt;=Z$5)*(Table2[[Return Date]:[Return Date]]&gt;=Z$5)*(Table2[[Last Name]:[Last Name]]=$A89)*(Table2[[Event]:[Event]]="PME")),"PME",IF(SUMPRODUCT((Table2[[Start Date]:[Start Date]]&lt;=Z$5)*(Table2[[Return Date]:[Return Date]]&gt;=Z$5)*(Table2[[Last Name]:[Last Name]]=$A89)*(Table2[[Event]:[Event]]="Leave")),"LV","")))))))),0)</f>
        <v/>
      </c>
      <c r="AA89" s="28" t="str">
        <f>IF($A89&lt;&gt;"",IF(SUMPRODUCT((Table2[[Start Date]:[Start Date]]&lt;=AA$5)*(Table2[[Return Date]:[Return Date]]&gt;=AA$5)*(Table2[[Last Name]:[Last Name]]=$A89)*(Table2[[Event]:[Event]]="Deployed")),"DPLY",IF(SUMPRODUCT((Table2[[Start Date]:[Start Date]]&lt;=AA$5)*(Table2[[Return Date]:[Return Date]]&gt;=AA$5)*(Table2[[Last Name]:[Last Name]]=$A89)*(Table2[[Event]:[Event]]="TDY")),"TDY",IF(SUMPRODUCT((Table2[[Start Date]:[Start Date]]&lt;=AA$5)*(Table2[[Return Date]:[Return Date]]&gt;=AA$5)*(Table2[[Last Name]:[Last Name]]=$A89)*(Table2[[Event]:[Event]]="Quarters")),"QTRS",IF(SUMPRODUCT((Table2[[Start Date]:[Start Date]]&lt;=AA$5)*(Table2[[Return Date]:[Return Date]]&gt;=AA$5)*(Table2[[Last Name]:[Last Name]]=$A89)*(Table2[[Event]:[Event]]="Appt")),"APPT",IF(SUMPRODUCT((Table2[[Start Date]:[Start Date]]&lt;=AA$5)*(Table2[[Return Date]:[Return Date]]&gt;=AA$5)*(Table2[[Last Name]:[Last Name]]=$A89)*(Table2[[Event]:[Event]]="Bay Orderly")),"BO",IF(SUMPRODUCT((Table2[[Start Date]:[Start Date]]&lt;=AA$5)*(Table2[[Return Date]:[Return Date]]&gt;=AA$5)*(Table2[[Last Name]:[Last Name]]=$A89)*(Table2[[Event]:[Event]]="Training")),"TRN",IF(SUMPRODUCT((Table2[[Start Date]:[Start Date]]&lt;=AA$5)*(Table2[[Return Date]:[Return Date]]&gt;=AA$5)*(Table2[[Last Name]:[Last Name]]=$A89)*(Table2[[Event]:[Event]]="PME")),"PME",IF(SUMPRODUCT((Table2[[Start Date]:[Start Date]]&lt;=AA$5)*(Table2[[Return Date]:[Return Date]]&gt;=AA$5)*(Table2[[Last Name]:[Last Name]]=$A89)*(Table2[[Event]:[Event]]="Leave")),"LV","")))))))),0)</f>
        <v/>
      </c>
      <c r="AB89" s="28" t="str">
        <f>IF($A89&lt;&gt;"",IF(SUMPRODUCT((Table2[[Start Date]:[Start Date]]&lt;=AB$5)*(Table2[[Return Date]:[Return Date]]&gt;=AB$5)*(Table2[[Last Name]:[Last Name]]=$A89)*(Table2[[Event]:[Event]]="Deployed")),"DPLY",IF(SUMPRODUCT((Table2[[Start Date]:[Start Date]]&lt;=AB$5)*(Table2[[Return Date]:[Return Date]]&gt;=AB$5)*(Table2[[Last Name]:[Last Name]]=$A89)*(Table2[[Event]:[Event]]="TDY")),"TDY",IF(SUMPRODUCT((Table2[[Start Date]:[Start Date]]&lt;=AB$5)*(Table2[[Return Date]:[Return Date]]&gt;=AB$5)*(Table2[[Last Name]:[Last Name]]=$A89)*(Table2[[Event]:[Event]]="Quarters")),"QTRS",IF(SUMPRODUCT((Table2[[Start Date]:[Start Date]]&lt;=AB$5)*(Table2[[Return Date]:[Return Date]]&gt;=AB$5)*(Table2[[Last Name]:[Last Name]]=$A89)*(Table2[[Event]:[Event]]="Appt")),"APPT",IF(SUMPRODUCT((Table2[[Start Date]:[Start Date]]&lt;=AB$5)*(Table2[[Return Date]:[Return Date]]&gt;=AB$5)*(Table2[[Last Name]:[Last Name]]=$A89)*(Table2[[Event]:[Event]]="Bay Orderly")),"BO",IF(SUMPRODUCT((Table2[[Start Date]:[Start Date]]&lt;=AB$5)*(Table2[[Return Date]:[Return Date]]&gt;=AB$5)*(Table2[[Last Name]:[Last Name]]=$A89)*(Table2[[Event]:[Event]]="Training")),"TRN",IF(SUMPRODUCT((Table2[[Start Date]:[Start Date]]&lt;=AB$5)*(Table2[[Return Date]:[Return Date]]&gt;=AB$5)*(Table2[[Last Name]:[Last Name]]=$A89)*(Table2[[Event]:[Event]]="PME")),"PME",IF(SUMPRODUCT((Table2[[Start Date]:[Start Date]]&lt;=AB$5)*(Table2[[Return Date]:[Return Date]]&gt;=AB$5)*(Table2[[Last Name]:[Last Name]]=$A89)*(Table2[[Event]:[Event]]="Leave")),"LV","")))))))),0)</f>
        <v/>
      </c>
      <c r="AC89" s="28" t="str">
        <f>IF($A89&lt;&gt;"",IF(SUMPRODUCT((Table2[[Start Date]:[Start Date]]&lt;=AC$5)*(Table2[[Return Date]:[Return Date]]&gt;=AC$5)*(Table2[[Last Name]:[Last Name]]=$A89)*(Table2[[Event]:[Event]]="Deployed")),"DPLY",IF(SUMPRODUCT((Table2[[Start Date]:[Start Date]]&lt;=AC$5)*(Table2[[Return Date]:[Return Date]]&gt;=AC$5)*(Table2[[Last Name]:[Last Name]]=$A89)*(Table2[[Event]:[Event]]="TDY")),"TDY",IF(SUMPRODUCT((Table2[[Start Date]:[Start Date]]&lt;=AC$5)*(Table2[[Return Date]:[Return Date]]&gt;=AC$5)*(Table2[[Last Name]:[Last Name]]=$A89)*(Table2[[Event]:[Event]]="Quarters")),"QTRS",IF(SUMPRODUCT((Table2[[Start Date]:[Start Date]]&lt;=AC$5)*(Table2[[Return Date]:[Return Date]]&gt;=AC$5)*(Table2[[Last Name]:[Last Name]]=$A89)*(Table2[[Event]:[Event]]="Appt")),"APPT",IF(SUMPRODUCT((Table2[[Start Date]:[Start Date]]&lt;=AC$5)*(Table2[[Return Date]:[Return Date]]&gt;=AC$5)*(Table2[[Last Name]:[Last Name]]=$A89)*(Table2[[Event]:[Event]]="Bay Orderly")),"BO",IF(SUMPRODUCT((Table2[[Start Date]:[Start Date]]&lt;=AC$5)*(Table2[[Return Date]:[Return Date]]&gt;=AC$5)*(Table2[[Last Name]:[Last Name]]=$A89)*(Table2[[Event]:[Event]]="Training")),"TRN",IF(SUMPRODUCT((Table2[[Start Date]:[Start Date]]&lt;=AC$5)*(Table2[[Return Date]:[Return Date]]&gt;=AC$5)*(Table2[[Last Name]:[Last Name]]=$A89)*(Table2[[Event]:[Event]]="PME")),"PME",IF(SUMPRODUCT((Table2[[Start Date]:[Start Date]]&lt;=AC$5)*(Table2[[Return Date]:[Return Date]]&gt;=AC$5)*(Table2[[Last Name]:[Last Name]]=$A89)*(Table2[[Event]:[Event]]="Leave")),"LV","")))))))),0)</f>
        <v/>
      </c>
      <c r="AD89" s="28" t="str">
        <f>IF($A89&lt;&gt;"",IF(SUMPRODUCT((Table2[[Start Date]:[Start Date]]&lt;=AD$5)*(Table2[[Return Date]:[Return Date]]&gt;=AD$5)*(Table2[[Last Name]:[Last Name]]=$A89)*(Table2[[Event]:[Event]]="Deployed")),"DPLY",IF(SUMPRODUCT((Table2[[Start Date]:[Start Date]]&lt;=AD$5)*(Table2[[Return Date]:[Return Date]]&gt;=AD$5)*(Table2[[Last Name]:[Last Name]]=$A89)*(Table2[[Event]:[Event]]="TDY")),"TDY",IF(SUMPRODUCT((Table2[[Start Date]:[Start Date]]&lt;=AD$5)*(Table2[[Return Date]:[Return Date]]&gt;=AD$5)*(Table2[[Last Name]:[Last Name]]=$A89)*(Table2[[Event]:[Event]]="Quarters")),"QTRS",IF(SUMPRODUCT((Table2[[Start Date]:[Start Date]]&lt;=AD$5)*(Table2[[Return Date]:[Return Date]]&gt;=AD$5)*(Table2[[Last Name]:[Last Name]]=$A89)*(Table2[[Event]:[Event]]="Appt")),"APPT",IF(SUMPRODUCT((Table2[[Start Date]:[Start Date]]&lt;=AD$5)*(Table2[[Return Date]:[Return Date]]&gt;=AD$5)*(Table2[[Last Name]:[Last Name]]=$A89)*(Table2[[Event]:[Event]]="Bay Orderly")),"BO",IF(SUMPRODUCT((Table2[[Start Date]:[Start Date]]&lt;=AD$5)*(Table2[[Return Date]:[Return Date]]&gt;=AD$5)*(Table2[[Last Name]:[Last Name]]=$A89)*(Table2[[Event]:[Event]]="Training")),"TRN",IF(SUMPRODUCT((Table2[[Start Date]:[Start Date]]&lt;=AD$5)*(Table2[[Return Date]:[Return Date]]&gt;=AD$5)*(Table2[[Last Name]:[Last Name]]=$A89)*(Table2[[Event]:[Event]]="PME")),"PME",IF(SUMPRODUCT((Table2[[Start Date]:[Start Date]]&lt;=AD$5)*(Table2[[Return Date]:[Return Date]]&gt;=AD$5)*(Table2[[Last Name]:[Last Name]]=$A89)*(Table2[[Event]:[Event]]="Leave")),"LV","")))))))),0)</f>
        <v/>
      </c>
      <c r="AE89" s="28" t="str">
        <f>IF($A89&lt;&gt;"",IF(SUMPRODUCT((Table2[[Start Date]:[Start Date]]&lt;=AE$5)*(Table2[[Return Date]:[Return Date]]&gt;=AE$5)*(Table2[[Last Name]:[Last Name]]=$A89)*(Table2[[Event]:[Event]]="Deployed")),"DPLY",IF(SUMPRODUCT((Table2[[Start Date]:[Start Date]]&lt;=AE$5)*(Table2[[Return Date]:[Return Date]]&gt;=AE$5)*(Table2[[Last Name]:[Last Name]]=$A89)*(Table2[[Event]:[Event]]="TDY")),"TDY",IF(SUMPRODUCT((Table2[[Start Date]:[Start Date]]&lt;=AE$5)*(Table2[[Return Date]:[Return Date]]&gt;=AE$5)*(Table2[[Last Name]:[Last Name]]=$A89)*(Table2[[Event]:[Event]]="Quarters")),"QTRS",IF(SUMPRODUCT((Table2[[Start Date]:[Start Date]]&lt;=AE$5)*(Table2[[Return Date]:[Return Date]]&gt;=AE$5)*(Table2[[Last Name]:[Last Name]]=$A89)*(Table2[[Event]:[Event]]="Appt")),"APPT",IF(SUMPRODUCT((Table2[[Start Date]:[Start Date]]&lt;=AE$5)*(Table2[[Return Date]:[Return Date]]&gt;=AE$5)*(Table2[[Last Name]:[Last Name]]=$A89)*(Table2[[Event]:[Event]]="Bay Orderly")),"BO",IF(SUMPRODUCT((Table2[[Start Date]:[Start Date]]&lt;=AE$5)*(Table2[[Return Date]:[Return Date]]&gt;=AE$5)*(Table2[[Last Name]:[Last Name]]=$A89)*(Table2[[Event]:[Event]]="Training")),"TRN",IF(SUMPRODUCT((Table2[[Start Date]:[Start Date]]&lt;=AE$5)*(Table2[[Return Date]:[Return Date]]&gt;=AE$5)*(Table2[[Last Name]:[Last Name]]=$A89)*(Table2[[Event]:[Event]]="PME")),"PME",IF(SUMPRODUCT((Table2[[Start Date]:[Start Date]]&lt;=AE$5)*(Table2[[Return Date]:[Return Date]]&gt;=AE$5)*(Table2[[Last Name]:[Last Name]]=$A89)*(Table2[[Event]:[Event]]="Leave")),"LV","")))))))),0)</f>
        <v/>
      </c>
      <c r="AF89" s="28" t="str">
        <f>IF($A89&lt;&gt;"",IF(SUMPRODUCT((Table2[[Start Date]:[Start Date]]&lt;=AF$5)*(Table2[[Return Date]:[Return Date]]&gt;=AF$5)*(Table2[[Last Name]:[Last Name]]=$A89)*(Table2[[Event]:[Event]]="Deployed")),"DPLY",IF(SUMPRODUCT((Table2[[Start Date]:[Start Date]]&lt;=AF$5)*(Table2[[Return Date]:[Return Date]]&gt;=AF$5)*(Table2[[Last Name]:[Last Name]]=$A89)*(Table2[[Event]:[Event]]="TDY")),"TDY",IF(SUMPRODUCT((Table2[[Start Date]:[Start Date]]&lt;=AF$5)*(Table2[[Return Date]:[Return Date]]&gt;=AF$5)*(Table2[[Last Name]:[Last Name]]=$A89)*(Table2[[Event]:[Event]]="Quarters")),"QTRS",IF(SUMPRODUCT((Table2[[Start Date]:[Start Date]]&lt;=AF$5)*(Table2[[Return Date]:[Return Date]]&gt;=AF$5)*(Table2[[Last Name]:[Last Name]]=$A89)*(Table2[[Event]:[Event]]="Appt")),"APPT",IF(SUMPRODUCT((Table2[[Start Date]:[Start Date]]&lt;=AF$5)*(Table2[[Return Date]:[Return Date]]&gt;=AF$5)*(Table2[[Last Name]:[Last Name]]=$A89)*(Table2[[Event]:[Event]]="Bay Orderly")),"BO",IF(SUMPRODUCT((Table2[[Start Date]:[Start Date]]&lt;=AF$5)*(Table2[[Return Date]:[Return Date]]&gt;=AF$5)*(Table2[[Last Name]:[Last Name]]=$A89)*(Table2[[Event]:[Event]]="Training")),"TRN",IF(SUMPRODUCT((Table2[[Start Date]:[Start Date]]&lt;=AF$5)*(Table2[[Return Date]:[Return Date]]&gt;=AF$5)*(Table2[[Last Name]:[Last Name]]=$A89)*(Table2[[Event]:[Event]]="PME")),"PME",IF(SUMPRODUCT((Table2[[Start Date]:[Start Date]]&lt;=AF$5)*(Table2[[Return Date]:[Return Date]]&gt;=AF$5)*(Table2[[Last Name]:[Last Name]]=$A89)*(Table2[[Event]:[Event]]="Leave")),"LV","")))))))),0)</f>
        <v/>
      </c>
      <c r="AG89" s="28" t="str">
        <f>IF($A89&lt;&gt;"",IF(SUMPRODUCT((Table2[[Start Date]:[Start Date]]&lt;=AG$5)*(Table2[[Return Date]:[Return Date]]&gt;=AG$5)*(Table2[[Last Name]:[Last Name]]=$A89)*(Table2[[Event]:[Event]]="Deployed")),"DPLY",IF(SUMPRODUCT((Table2[[Start Date]:[Start Date]]&lt;=AG$5)*(Table2[[Return Date]:[Return Date]]&gt;=AG$5)*(Table2[[Last Name]:[Last Name]]=$A89)*(Table2[[Event]:[Event]]="TDY")),"TDY",IF(SUMPRODUCT((Table2[[Start Date]:[Start Date]]&lt;=AG$5)*(Table2[[Return Date]:[Return Date]]&gt;=AG$5)*(Table2[[Last Name]:[Last Name]]=$A89)*(Table2[[Event]:[Event]]="Quarters")),"QTRS",IF(SUMPRODUCT((Table2[[Start Date]:[Start Date]]&lt;=AG$5)*(Table2[[Return Date]:[Return Date]]&gt;=AG$5)*(Table2[[Last Name]:[Last Name]]=$A89)*(Table2[[Event]:[Event]]="Appt")),"APPT",IF(SUMPRODUCT((Table2[[Start Date]:[Start Date]]&lt;=AG$5)*(Table2[[Return Date]:[Return Date]]&gt;=AG$5)*(Table2[[Last Name]:[Last Name]]=$A89)*(Table2[[Event]:[Event]]="Bay Orderly")),"BO",IF(SUMPRODUCT((Table2[[Start Date]:[Start Date]]&lt;=AG$5)*(Table2[[Return Date]:[Return Date]]&gt;=AG$5)*(Table2[[Last Name]:[Last Name]]=$A89)*(Table2[[Event]:[Event]]="Training")),"TRN",IF(SUMPRODUCT((Table2[[Start Date]:[Start Date]]&lt;=AG$5)*(Table2[[Return Date]:[Return Date]]&gt;=AG$5)*(Table2[[Last Name]:[Last Name]]=$A89)*(Table2[[Event]:[Event]]="PME")),"PME",IF(SUMPRODUCT((Table2[[Start Date]:[Start Date]]&lt;=AG$5)*(Table2[[Return Date]:[Return Date]]&gt;=AG$5)*(Table2[[Last Name]:[Last Name]]=$A89)*(Table2[[Event]:[Event]]="Leave")),"LV","")))))))),0)</f>
        <v/>
      </c>
      <c r="AH89" s="28" t="str">
        <f>IF($A89&lt;&gt;"",IF(SUMPRODUCT((Table2[[Start Date]:[Start Date]]&lt;=AH$5)*(Table2[[Return Date]:[Return Date]]&gt;=AH$5)*(Table2[[Last Name]:[Last Name]]=$A89)*(Table2[[Event]:[Event]]="Deployed")),"DPLY",IF(SUMPRODUCT((Table2[[Start Date]:[Start Date]]&lt;=AH$5)*(Table2[[Return Date]:[Return Date]]&gt;=AH$5)*(Table2[[Last Name]:[Last Name]]=$A89)*(Table2[[Event]:[Event]]="TDY")),"TDY",IF(SUMPRODUCT((Table2[[Start Date]:[Start Date]]&lt;=AH$5)*(Table2[[Return Date]:[Return Date]]&gt;=AH$5)*(Table2[[Last Name]:[Last Name]]=$A89)*(Table2[[Event]:[Event]]="Quarters")),"QTRS",IF(SUMPRODUCT((Table2[[Start Date]:[Start Date]]&lt;=AH$5)*(Table2[[Return Date]:[Return Date]]&gt;=AH$5)*(Table2[[Last Name]:[Last Name]]=$A89)*(Table2[[Event]:[Event]]="Appt")),"APPT",IF(SUMPRODUCT((Table2[[Start Date]:[Start Date]]&lt;=AH$5)*(Table2[[Return Date]:[Return Date]]&gt;=AH$5)*(Table2[[Last Name]:[Last Name]]=$A89)*(Table2[[Event]:[Event]]="Bay Orderly")),"BO",IF(SUMPRODUCT((Table2[[Start Date]:[Start Date]]&lt;=AH$5)*(Table2[[Return Date]:[Return Date]]&gt;=AH$5)*(Table2[[Last Name]:[Last Name]]=$A89)*(Table2[[Event]:[Event]]="Training")),"TRN",IF(SUMPRODUCT((Table2[[Start Date]:[Start Date]]&lt;=AH$5)*(Table2[[Return Date]:[Return Date]]&gt;=AH$5)*(Table2[[Last Name]:[Last Name]]=$A89)*(Table2[[Event]:[Event]]="PME")),"PME",IF(SUMPRODUCT((Table2[[Start Date]:[Start Date]]&lt;=AH$5)*(Table2[[Return Date]:[Return Date]]&gt;=AH$5)*(Table2[[Last Name]:[Last Name]]=$A89)*(Table2[[Event]:[Event]]="Leave")),"LV","")))))))),0)</f>
        <v/>
      </c>
      <c r="AI89" s="61" t="str">
        <f>IF($A89&lt;&gt;"",IF(SUMPRODUCT((Table2[[Start Date]:[Start Date]]&lt;=AI$5)*(Table2[[Return Date]:[Return Date]]&gt;=AI$5)*(Table2[[Last Name]:[Last Name]]=$A89)*(Table2[[Event]:[Event]]="Deployed")),"DPLY",IF(SUMPRODUCT((Table2[[Start Date]:[Start Date]]&lt;=AI$5)*(Table2[[Return Date]:[Return Date]]&gt;=AI$5)*(Table2[[Last Name]:[Last Name]]=$A89)*(Table2[[Event]:[Event]]="TDY")),"TDY",IF(SUMPRODUCT((Table2[[Start Date]:[Start Date]]&lt;=AI$5)*(Table2[[Return Date]:[Return Date]]&gt;=AI$5)*(Table2[[Last Name]:[Last Name]]=$A89)*(Table2[[Event]:[Event]]="Quarters")),"QTRS",IF(SUMPRODUCT((Table2[[Start Date]:[Start Date]]&lt;=AI$5)*(Table2[[Return Date]:[Return Date]]&gt;=AI$5)*(Table2[[Last Name]:[Last Name]]=$A89)*(Table2[[Event]:[Event]]="Appt")),"APPT",IF(SUMPRODUCT((Table2[[Start Date]:[Start Date]]&lt;=AI$5)*(Table2[[Return Date]:[Return Date]]&gt;=AI$5)*(Table2[[Last Name]:[Last Name]]=$A89)*(Table2[[Event]:[Event]]="Bay Orderly")),"BO",IF(SUMPRODUCT((Table2[[Start Date]:[Start Date]]&lt;=AI$5)*(Table2[[Return Date]:[Return Date]]&gt;=AI$5)*(Table2[[Last Name]:[Last Name]]=$A89)*(Table2[[Event]:[Event]]="Training")),"TRN",IF(SUMPRODUCT((Table2[[Start Date]:[Start Date]]&lt;=AI$5)*(Table2[[Return Date]:[Return Date]]&gt;=AI$5)*(Table2[[Last Name]:[Last Name]]=$A89)*(Table2[[Event]:[Event]]="PME")),"PME",IF(SUMPRODUCT((Table2[[Start Date]:[Start Date]]&lt;=AI$5)*(Table2[[Return Date]:[Return Date]]&gt;=AI$5)*(Table2[[Last Name]:[Last Name]]=$A89)*(Table2[[Event]:[Event]]="Leave")),"LV","")))))))),0)</f>
        <v/>
      </c>
    </row>
    <row r="90" spans="1:35" ht="27" x14ac:dyDescent="0.35">
      <c r="A90" s="92"/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85"/>
      <c r="P90" s="104" t="s">
        <v>75</v>
      </c>
      <c r="Q90" s="104"/>
      <c r="R90" s="104"/>
      <c r="S90" s="104"/>
      <c r="T90" s="104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93"/>
    </row>
    <row r="91" spans="1:35" x14ac:dyDescent="0.25">
      <c r="A91" s="74" t="s">
        <v>76</v>
      </c>
      <c r="B91" s="75" t="str">
        <f>IFERROR(INDEX(Table3[Rank],MATCH('Flight Schedule'!A91,Names,0)),"")</f>
        <v>MSgt</v>
      </c>
      <c r="C91" s="76">
        <f>_xlfn.IFNA(INDEX(Table3[Skill Level],MATCH($A91,Table3[Last Name],0)),"")</f>
        <v>7</v>
      </c>
      <c r="D91" s="77">
        <f>_xlfn.IFNA(INDEX(Table3[Deros],MATCH('Flight Schedule'!$A91,Table3[Last Name],0)),"")</f>
        <v>44941</v>
      </c>
      <c r="E91" s="28" t="str">
        <f>IF($A91&lt;&gt;"",IF(SUMPRODUCT((Table2[[Start Date]:[Start Date]]&lt;=E$5)*(Table2[[Return Date]:[Return Date]]&gt;=E$5)*(Table2[[Last Name]:[Last Name]]=$A91)*(Table2[[Event]:[Event]]="Deployed")),"DPLY",IF(SUMPRODUCT((Table2[[Start Date]:[Start Date]]&lt;=E$5)*(Table2[[Return Date]:[Return Date]]&gt;=E$5)*(Table2[[Last Name]:[Last Name]]=$A91)*(Table2[[Event]:[Event]]="TDY")),"TDY",IF(SUMPRODUCT((Table2[[Start Date]:[Start Date]]&lt;=E$5)*(Table2[[Return Date]:[Return Date]]&gt;=E$5)*(Table2[[Last Name]:[Last Name]]=$A91)*(Table2[[Event]:[Event]]="Quarters")),"QTRS",IF(SUMPRODUCT((Table2[[Start Date]:[Start Date]]&lt;=E$5)*(Table2[[Return Date]:[Return Date]]&gt;=E$5)*(Table2[[Last Name]:[Last Name]]=$A91)*(Table2[[Event]:[Event]]="Appt")),"APPT",IF(SUMPRODUCT((Table2[[Start Date]:[Start Date]]&lt;=E$5)*(Table2[[Return Date]:[Return Date]]&gt;=E$5)*(Table2[[Last Name]:[Last Name]]=$A91)*(Table2[[Event]:[Event]]="Bay Orderly")),"BO",IF(SUMPRODUCT((Table2[[Start Date]:[Start Date]]&lt;=E$5)*(Table2[[Return Date]:[Return Date]]&gt;=E$5)*(Table2[[Last Name]:[Last Name]]=$A91)*(Table2[[Event]:[Event]]="Training")),"TRN",IF(SUMPRODUCT((Table2[[Start Date]:[Start Date]]&lt;=E$5)*(Table2[[Return Date]:[Return Date]]&gt;=E$5)*(Table2[[Last Name]:[Last Name]]=$A91)*(Table2[[Event]:[Event]]="PME")),"PME",IF(SUMPRODUCT((Table2[[Start Date]:[Start Date]]&lt;=E$5)*(Table2[[Return Date]:[Return Date]]&gt;=E$5)*(Table2[[Last Name]:[Last Name]]=$A91)*(Table2[[Event]:[Event]]="Leave")),"LV","")))))))),0)</f>
        <v>DPLY</v>
      </c>
      <c r="F91" s="28" t="str">
        <f>IF($A91&lt;&gt;"",IF(SUMPRODUCT((Table2[[Start Date]:[Start Date]]&lt;=F$5)*(Table2[[Return Date]:[Return Date]]&gt;=F$5)*(Table2[[Last Name]:[Last Name]]=$A91)*(Table2[[Event]:[Event]]="Deployed")),"DPLY",IF(SUMPRODUCT((Table2[[Start Date]:[Start Date]]&lt;=F$5)*(Table2[[Return Date]:[Return Date]]&gt;=F$5)*(Table2[[Last Name]:[Last Name]]=$A91)*(Table2[[Event]:[Event]]="TDY")),"TDY",IF(SUMPRODUCT((Table2[[Start Date]:[Start Date]]&lt;=F$5)*(Table2[[Return Date]:[Return Date]]&gt;=F$5)*(Table2[[Last Name]:[Last Name]]=$A91)*(Table2[[Event]:[Event]]="Quarters")),"QTRS",IF(SUMPRODUCT((Table2[[Start Date]:[Start Date]]&lt;=F$5)*(Table2[[Return Date]:[Return Date]]&gt;=F$5)*(Table2[[Last Name]:[Last Name]]=$A91)*(Table2[[Event]:[Event]]="Appt")),"APPT",IF(SUMPRODUCT((Table2[[Start Date]:[Start Date]]&lt;=F$5)*(Table2[[Return Date]:[Return Date]]&gt;=F$5)*(Table2[[Last Name]:[Last Name]]=$A91)*(Table2[[Event]:[Event]]="Bay Orderly")),"BO",IF(SUMPRODUCT((Table2[[Start Date]:[Start Date]]&lt;=F$5)*(Table2[[Return Date]:[Return Date]]&gt;=F$5)*(Table2[[Last Name]:[Last Name]]=$A91)*(Table2[[Event]:[Event]]="Training")),"TRN",IF(SUMPRODUCT((Table2[[Start Date]:[Start Date]]&lt;=F$5)*(Table2[[Return Date]:[Return Date]]&gt;=F$5)*(Table2[[Last Name]:[Last Name]]=$A91)*(Table2[[Event]:[Event]]="PME")),"PME",IF(SUMPRODUCT((Table2[[Start Date]:[Start Date]]&lt;=F$5)*(Table2[[Return Date]:[Return Date]]&gt;=F$5)*(Table2[[Last Name]:[Last Name]]=$A91)*(Table2[[Event]:[Event]]="Leave")),"LV","")))))))),0)</f>
        <v>DPLY</v>
      </c>
      <c r="G91" s="28" t="str">
        <f>IF($A91&lt;&gt;"",IF(SUMPRODUCT((Table2[[Start Date]:[Start Date]]&lt;=G$5)*(Table2[[Return Date]:[Return Date]]&gt;=G$5)*(Table2[[Last Name]:[Last Name]]=$A91)*(Table2[[Event]:[Event]]="Deployed")),"DPLY",IF(SUMPRODUCT((Table2[[Start Date]:[Start Date]]&lt;=G$5)*(Table2[[Return Date]:[Return Date]]&gt;=G$5)*(Table2[[Last Name]:[Last Name]]=$A91)*(Table2[[Event]:[Event]]="TDY")),"TDY",IF(SUMPRODUCT((Table2[[Start Date]:[Start Date]]&lt;=G$5)*(Table2[[Return Date]:[Return Date]]&gt;=G$5)*(Table2[[Last Name]:[Last Name]]=$A91)*(Table2[[Event]:[Event]]="Quarters")),"QTRS",IF(SUMPRODUCT((Table2[[Start Date]:[Start Date]]&lt;=G$5)*(Table2[[Return Date]:[Return Date]]&gt;=G$5)*(Table2[[Last Name]:[Last Name]]=$A91)*(Table2[[Event]:[Event]]="Appt")),"APPT",IF(SUMPRODUCT((Table2[[Start Date]:[Start Date]]&lt;=G$5)*(Table2[[Return Date]:[Return Date]]&gt;=G$5)*(Table2[[Last Name]:[Last Name]]=$A91)*(Table2[[Event]:[Event]]="Bay Orderly")),"BO",IF(SUMPRODUCT((Table2[[Start Date]:[Start Date]]&lt;=G$5)*(Table2[[Return Date]:[Return Date]]&gt;=G$5)*(Table2[[Last Name]:[Last Name]]=$A91)*(Table2[[Event]:[Event]]="Training")),"TRN",IF(SUMPRODUCT((Table2[[Start Date]:[Start Date]]&lt;=G$5)*(Table2[[Return Date]:[Return Date]]&gt;=G$5)*(Table2[[Last Name]:[Last Name]]=$A91)*(Table2[[Event]:[Event]]="PME")),"PME",IF(SUMPRODUCT((Table2[[Start Date]:[Start Date]]&lt;=G$5)*(Table2[[Return Date]:[Return Date]]&gt;=G$5)*(Table2[[Last Name]:[Last Name]]=$A91)*(Table2[[Event]:[Event]]="Leave")),"LV","")))))))),0)</f>
        <v>DPLY</v>
      </c>
      <c r="H91" s="28" t="str">
        <f>IF($A91&lt;&gt;"",IF(SUMPRODUCT((Table2[[Start Date]:[Start Date]]&lt;=H$5)*(Table2[[Return Date]:[Return Date]]&gt;=H$5)*(Table2[[Last Name]:[Last Name]]=$A91)*(Table2[[Event]:[Event]]="Deployed")),"DPLY",IF(SUMPRODUCT((Table2[[Start Date]:[Start Date]]&lt;=H$5)*(Table2[[Return Date]:[Return Date]]&gt;=H$5)*(Table2[[Last Name]:[Last Name]]=$A91)*(Table2[[Event]:[Event]]="TDY")),"TDY",IF(SUMPRODUCT((Table2[[Start Date]:[Start Date]]&lt;=H$5)*(Table2[[Return Date]:[Return Date]]&gt;=H$5)*(Table2[[Last Name]:[Last Name]]=$A91)*(Table2[[Event]:[Event]]="Quarters")),"QTRS",IF(SUMPRODUCT((Table2[[Start Date]:[Start Date]]&lt;=H$5)*(Table2[[Return Date]:[Return Date]]&gt;=H$5)*(Table2[[Last Name]:[Last Name]]=$A91)*(Table2[[Event]:[Event]]="Appt")),"APPT",IF(SUMPRODUCT((Table2[[Start Date]:[Start Date]]&lt;=H$5)*(Table2[[Return Date]:[Return Date]]&gt;=H$5)*(Table2[[Last Name]:[Last Name]]=$A91)*(Table2[[Event]:[Event]]="Bay Orderly")),"BO",IF(SUMPRODUCT((Table2[[Start Date]:[Start Date]]&lt;=H$5)*(Table2[[Return Date]:[Return Date]]&gt;=H$5)*(Table2[[Last Name]:[Last Name]]=$A91)*(Table2[[Event]:[Event]]="Training")),"TRN",IF(SUMPRODUCT((Table2[[Start Date]:[Start Date]]&lt;=H$5)*(Table2[[Return Date]:[Return Date]]&gt;=H$5)*(Table2[[Last Name]:[Last Name]]=$A91)*(Table2[[Event]:[Event]]="PME")),"PME",IF(SUMPRODUCT((Table2[[Start Date]:[Start Date]]&lt;=H$5)*(Table2[[Return Date]:[Return Date]]&gt;=H$5)*(Table2[[Last Name]:[Last Name]]=$A91)*(Table2[[Event]:[Event]]="Leave")),"LV","")))))))),0)</f>
        <v>DPLY</v>
      </c>
      <c r="I91" s="28" t="str">
        <f>IF($A91&lt;&gt;"",IF(SUMPRODUCT((Table2[[Start Date]:[Start Date]]&lt;=I$5)*(Table2[[Return Date]:[Return Date]]&gt;=I$5)*(Table2[[Last Name]:[Last Name]]=$A91)*(Table2[[Event]:[Event]]="Deployed")),"DPLY",IF(SUMPRODUCT((Table2[[Start Date]:[Start Date]]&lt;=I$5)*(Table2[[Return Date]:[Return Date]]&gt;=I$5)*(Table2[[Last Name]:[Last Name]]=$A91)*(Table2[[Event]:[Event]]="TDY")),"TDY",IF(SUMPRODUCT((Table2[[Start Date]:[Start Date]]&lt;=I$5)*(Table2[[Return Date]:[Return Date]]&gt;=I$5)*(Table2[[Last Name]:[Last Name]]=$A91)*(Table2[[Event]:[Event]]="Quarters")),"QTRS",IF(SUMPRODUCT((Table2[[Start Date]:[Start Date]]&lt;=I$5)*(Table2[[Return Date]:[Return Date]]&gt;=I$5)*(Table2[[Last Name]:[Last Name]]=$A91)*(Table2[[Event]:[Event]]="Appt")),"APPT",IF(SUMPRODUCT((Table2[[Start Date]:[Start Date]]&lt;=I$5)*(Table2[[Return Date]:[Return Date]]&gt;=I$5)*(Table2[[Last Name]:[Last Name]]=$A91)*(Table2[[Event]:[Event]]="Bay Orderly")),"BO",IF(SUMPRODUCT((Table2[[Start Date]:[Start Date]]&lt;=I$5)*(Table2[[Return Date]:[Return Date]]&gt;=I$5)*(Table2[[Last Name]:[Last Name]]=$A91)*(Table2[[Event]:[Event]]="Training")),"TRN",IF(SUMPRODUCT((Table2[[Start Date]:[Start Date]]&lt;=I$5)*(Table2[[Return Date]:[Return Date]]&gt;=I$5)*(Table2[[Last Name]:[Last Name]]=$A91)*(Table2[[Event]:[Event]]="PME")),"PME",IF(SUMPRODUCT((Table2[[Start Date]:[Start Date]]&lt;=I$5)*(Table2[[Return Date]:[Return Date]]&gt;=I$5)*(Table2[[Last Name]:[Last Name]]=$A91)*(Table2[[Event]:[Event]]="Leave")),"LV","")))))))),0)</f>
        <v>DPLY</v>
      </c>
      <c r="J91" s="28" t="str">
        <f>IF($A91&lt;&gt;"",IF(SUMPRODUCT((Table2[[Start Date]:[Start Date]]&lt;=J$5)*(Table2[[Return Date]:[Return Date]]&gt;=J$5)*(Table2[[Last Name]:[Last Name]]=$A91)*(Table2[[Event]:[Event]]="Deployed")),"DPLY",IF(SUMPRODUCT((Table2[[Start Date]:[Start Date]]&lt;=J$5)*(Table2[[Return Date]:[Return Date]]&gt;=J$5)*(Table2[[Last Name]:[Last Name]]=$A91)*(Table2[[Event]:[Event]]="TDY")),"TDY",IF(SUMPRODUCT((Table2[[Start Date]:[Start Date]]&lt;=J$5)*(Table2[[Return Date]:[Return Date]]&gt;=J$5)*(Table2[[Last Name]:[Last Name]]=$A91)*(Table2[[Event]:[Event]]="Quarters")),"QTRS",IF(SUMPRODUCT((Table2[[Start Date]:[Start Date]]&lt;=J$5)*(Table2[[Return Date]:[Return Date]]&gt;=J$5)*(Table2[[Last Name]:[Last Name]]=$A91)*(Table2[[Event]:[Event]]="Appt")),"APPT",IF(SUMPRODUCT((Table2[[Start Date]:[Start Date]]&lt;=J$5)*(Table2[[Return Date]:[Return Date]]&gt;=J$5)*(Table2[[Last Name]:[Last Name]]=$A91)*(Table2[[Event]:[Event]]="Bay Orderly")),"BO",IF(SUMPRODUCT((Table2[[Start Date]:[Start Date]]&lt;=J$5)*(Table2[[Return Date]:[Return Date]]&gt;=J$5)*(Table2[[Last Name]:[Last Name]]=$A91)*(Table2[[Event]:[Event]]="Training")),"TRN",IF(SUMPRODUCT((Table2[[Start Date]:[Start Date]]&lt;=J$5)*(Table2[[Return Date]:[Return Date]]&gt;=J$5)*(Table2[[Last Name]:[Last Name]]=$A91)*(Table2[[Event]:[Event]]="PME")),"PME",IF(SUMPRODUCT((Table2[[Start Date]:[Start Date]]&lt;=J$5)*(Table2[[Return Date]:[Return Date]]&gt;=J$5)*(Table2[[Last Name]:[Last Name]]=$A91)*(Table2[[Event]:[Event]]="Leave")),"LV","")))))))),0)</f>
        <v>DPLY</v>
      </c>
      <c r="K91" s="28" t="str">
        <f>IF($A91&lt;&gt;"",IF(SUMPRODUCT((Table2[[Start Date]:[Start Date]]&lt;=K$5)*(Table2[[Return Date]:[Return Date]]&gt;=K$5)*(Table2[[Last Name]:[Last Name]]=$A91)*(Table2[[Event]:[Event]]="Deployed")),"DPLY",IF(SUMPRODUCT((Table2[[Start Date]:[Start Date]]&lt;=K$5)*(Table2[[Return Date]:[Return Date]]&gt;=K$5)*(Table2[[Last Name]:[Last Name]]=$A91)*(Table2[[Event]:[Event]]="TDY")),"TDY",IF(SUMPRODUCT((Table2[[Start Date]:[Start Date]]&lt;=K$5)*(Table2[[Return Date]:[Return Date]]&gt;=K$5)*(Table2[[Last Name]:[Last Name]]=$A91)*(Table2[[Event]:[Event]]="Quarters")),"QTRS",IF(SUMPRODUCT((Table2[[Start Date]:[Start Date]]&lt;=K$5)*(Table2[[Return Date]:[Return Date]]&gt;=K$5)*(Table2[[Last Name]:[Last Name]]=$A91)*(Table2[[Event]:[Event]]="Appt")),"APPT",IF(SUMPRODUCT((Table2[[Start Date]:[Start Date]]&lt;=K$5)*(Table2[[Return Date]:[Return Date]]&gt;=K$5)*(Table2[[Last Name]:[Last Name]]=$A91)*(Table2[[Event]:[Event]]="Bay Orderly")),"BO",IF(SUMPRODUCT((Table2[[Start Date]:[Start Date]]&lt;=K$5)*(Table2[[Return Date]:[Return Date]]&gt;=K$5)*(Table2[[Last Name]:[Last Name]]=$A91)*(Table2[[Event]:[Event]]="Training")),"TRN",IF(SUMPRODUCT((Table2[[Start Date]:[Start Date]]&lt;=K$5)*(Table2[[Return Date]:[Return Date]]&gt;=K$5)*(Table2[[Last Name]:[Last Name]]=$A91)*(Table2[[Event]:[Event]]="PME")),"PME",IF(SUMPRODUCT((Table2[[Start Date]:[Start Date]]&lt;=K$5)*(Table2[[Return Date]:[Return Date]]&gt;=K$5)*(Table2[[Last Name]:[Last Name]]=$A91)*(Table2[[Event]:[Event]]="Leave")),"LV","")))))))),0)</f>
        <v>DPLY</v>
      </c>
      <c r="L91" s="28" t="str">
        <f>IF($A91&lt;&gt;"",IF(SUMPRODUCT((Table2[[Start Date]:[Start Date]]&lt;=L$5)*(Table2[[Return Date]:[Return Date]]&gt;=L$5)*(Table2[[Last Name]:[Last Name]]=$A91)*(Table2[[Event]:[Event]]="Deployed")),"DPLY",IF(SUMPRODUCT((Table2[[Start Date]:[Start Date]]&lt;=L$5)*(Table2[[Return Date]:[Return Date]]&gt;=L$5)*(Table2[[Last Name]:[Last Name]]=$A91)*(Table2[[Event]:[Event]]="TDY")),"TDY",IF(SUMPRODUCT((Table2[[Start Date]:[Start Date]]&lt;=L$5)*(Table2[[Return Date]:[Return Date]]&gt;=L$5)*(Table2[[Last Name]:[Last Name]]=$A91)*(Table2[[Event]:[Event]]="Quarters")),"QTRS",IF(SUMPRODUCT((Table2[[Start Date]:[Start Date]]&lt;=L$5)*(Table2[[Return Date]:[Return Date]]&gt;=L$5)*(Table2[[Last Name]:[Last Name]]=$A91)*(Table2[[Event]:[Event]]="Appt")),"APPT",IF(SUMPRODUCT((Table2[[Start Date]:[Start Date]]&lt;=L$5)*(Table2[[Return Date]:[Return Date]]&gt;=L$5)*(Table2[[Last Name]:[Last Name]]=$A91)*(Table2[[Event]:[Event]]="Bay Orderly")),"BO",IF(SUMPRODUCT((Table2[[Start Date]:[Start Date]]&lt;=L$5)*(Table2[[Return Date]:[Return Date]]&gt;=L$5)*(Table2[[Last Name]:[Last Name]]=$A91)*(Table2[[Event]:[Event]]="Training")),"TRN",IF(SUMPRODUCT((Table2[[Start Date]:[Start Date]]&lt;=L$5)*(Table2[[Return Date]:[Return Date]]&gt;=L$5)*(Table2[[Last Name]:[Last Name]]=$A91)*(Table2[[Event]:[Event]]="PME")),"PME",IF(SUMPRODUCT((Table2[[Start Date]:[Start Date]]&lt;=L$5)*(Table2[[Return Date]:[Return Date]]&gt;=L$5)*(Table2[[Last Name]:[Last Name]]=$A91)*(Table2[[Event]:[Event]]="Leave")),"LV","")))))))),0)</f>
        <v>DPLY</v>
      </c>
      <c r="M91" s="28" t="str">
        <f>IF($A91&lt;&gt;"",IF(SUMPRODUCT((Table2[[Start Date]:[Start Date]]&lt;=M$5)*(Table2[[Return Date]:[Return Date]]&gt;=M$5)*(Table2[[Last Name]:[Last Name]]=$A91)*(Table2[[Event]:[Event]]="Deployed")),"DPLY",IF(SUMPRODUCT((Table2[[Start Date]:[Start Date]]&lt;=M$5)*(Table2[[Return Date]:[Return Date]]&gt;=M$5)*(Table2[[Last Name]:[Last Name]]=$A91)*(Table2[[Event]:[Event]]="TDY")),"TDY",IF(SUMPRODUCT((Table2[[Start Date]:[Start Date]]&lt;=M$5)*(Table2[[Return Date]:[Return Date]]&gt;=M$5)*(Table2[[Last Name]:[Last Name]]=$A91)*(Table2[[Event]:[Event]]="Quarters")),"QTRS",IF(SUMPRODUCT((Table2[[Start Date]:[Start Date]]&lt;=M$5)*(Table2[[Return Date]:[Return Date]]&gt;=M$5)*(Table2[[Last Name]:[Last Name]]=$A91)*(Table2[[Event]:[Event]]="Appt")),"APPT",IF(SUMPRODUCT((Table2[[Start Date]:[Start Date]]&lt;=M$5)*(Table2[[Return Date]:[Return Date]]&gt;=M$5)*(Table2[[Last Name]:[Last Name]]=$A91)*(Table2[[Event]:[Event]]="Bay Orderly")),"BO",IF(SUMPRODUCT((Table2[[Start Date]:[Start Date]]&lt;=M$5)*(Table2[[Return Date]:[Return Date]]&gt;=M$5)*(Table2[[Last Name]:[Last Name]]=$A91)*(Table2[[Event]:[Event]]="Training")),"TRN",IF(SUMPRODUCT((Table2[[Start Date]:[Start Date]]&lt;=M$5)*(Table2[[Return Date]:[Return Date]]&gt;=M$5)*(Table2[[Last Name]:[Last Name]]=$A91)*(Table2[[Event]:[Event]]="PME")),"PME",IF(SUMPRODUCT((Table2[[Start Date]:[Start Date]]&lt;=M$5)*(Table2[[Return Date]:[Return Date]]&gt;=M$5)*(Table2[[Last Name]:[Last Name]]=$A91)*(Table2[[Event]:[Event]]="Leave")),"LV","")))))))),0)</f>
        <v>DPLY</v>
      </c>
      <c r="N91" s="28" t="str">
        <f>IF($A91&lt;&gt;"",IF(SUMPRODUCT((Table2[[Start Date]:[Start Date]]&lt;=N$5)*(Table2[[Return Date]:[Return Date]]&gt;=N$5)*(Table2[[Last Name]:[Last Name]]=$A91)*(Table2[[Event]:[Event]]="Deployed")),"DPLY",IF(SUMPRODUCT((Table2[[Start Date]:[Start Date]]&lt;=N$5)*(Table2[[Return Date]:[Return Date]]&gt;=N$5)*(Table2[[Last Name]:[Last Name]]=$A91)*(Table2[[Event]:[Event]]="TDY")),"TDY",IF(SUMPRODUCT((Table2[[Start Date]:[Start Date]]&lt;=N$5)*(Table2[[Return Date]:[Return Date]]&gt;=N$5)*(Table2[[Last Name]:[Last Name]]=$A91)*(Table2[[Event]:[Event]]="Quarters")),"QTRS",IF(SUMPRODUCT((Table2[[Start Date]:[Start Date]]&lt;=N$5)*(Table2[[Return Date]:[Return Date]]&gt;=N$5)*(Table2[[Last Name]:[Last Name]]=$A91)*(Table2[[Event]:[Event]]="Appt")),"APPT",IF(SUMPRODUCT((Table2[[Start Date]:[Start Date]]&lt;=N$5)*(Table2[[Return Date]:[Return Date]]&gt;=N$5)*(Table2[[Last Name]:[Last Name]]=$A91)*(Table2[[Event]:[Event]]="Bay Orderly")),"BO",IF(SUMPRODUCT((Table2[[Start Date]:[Start Date]]&lt;=N$5)*(Table2[[Return Date]:[Return Date]]&gt;=N$5)*(Table2[[Last Name]:[Last Name]]=$A91)*(Table2[[Event]:[Event]]="Training")),"TRN",IF(SUMPRODUCT((Table2[[Start Date]:[Start Date]]&lt;=N$5)*(Table2[[Return Date]:[Return Date]]&gt;=N$5)*(Table2[[Last Name]:[Last Name]]=$A91)*(Table2[[Event]:[Event]]="PME")),"PME",IF(SUMPRODUCT((Table2[[Start Date]:[Start Date]]&lt;=N$5)*(Table2[[Return Date]:[Return Date]]&gt;=N$5)*(Table2[[Last Name]:[Last Name]]=$A91)*(Table2[[Event]:[Event]]="Leave")),"LV","")))))))),0)</f>
        <v>DPLY</v>
      </c>
      <c r="O91" s="28" t="str">
        <f>IF($A91&lt;&gt;"",IF(SUMPRODUCT((Table2[[Start Date]:[Start Date]]&lt;=O$5)*(Table2[[Return Date]:[Return Date]]&gt;=O$5)*(Table2[[Last Name]:[Last Name]]=$A91)*(Table2[[Event]:[Event]]="Deployed")),"DPLY",IF(SUMPRODUCT((Table2[[Start Date]:[Start Date]]&lt;=O$5)*(Table2[[Return Date]:[Return Date]]&gt;=O$5)*(Table2[[Last Name]:[Last Name]]=$A91)*(Table2[[Event]:[Event]]="TDY")),"TDY",IF(SUMPRODUCT((Table2[[Start Date]:[Start Date]]&lt;=O$5)*(Table2[[Return Date]:[Return Date]]&gt;=O$5)*(Table2[[Last Name]:[Last Name]]=$A91)*(Table2[[Event]:[Event]]="Quarters")),"QTRS",IF(SUMPRODUCT((Table2[[Start Date]:[Start Date]]&lt;=O$5)*(Table2[[Return Date]:[Return Date]]&gt;=O$5)*(Table2[[Last Name]:[Last Name]]=$A91)*(Table2[[Event]:[Event]]="Appt")),"APPT",IF(SUMPRODUCT((Table2[[Start Date]:[Start Date]]&lt;=O$5)*(Table2[[Return Date]:[Return Date]]&gt;=O$5)*(Table2[[Last Name]:[Last Name]]=$A91)*(Table2[[Event]:[Event]]="Bay Orderly")),"BO",IF(SUMPRODUCT((Table2[[Start Date]:[Start Date]]&lt;=O$5)*(Table2[[Return Date]:[Return Date]]&gt;=O$5)*(Table2[[Last Name]:[Last Name]]=$A91)*(Table2[[Event]:[Event]]="Training")),"TRN",IF(SUMPRODUCT((Table2[[Start Date]:[Start Date]]&lt;=O$5)*(Table2[[Return Date]:[Return Date]]&gt;=O$5)*(Table2[[Last Name]:[Last Name]]=$A91)*(Table2[[Event]:[Event]]="PME")),"PME",IF(SUMPRODUCT((Table2[[Start Date]:[Start Date]]&lt;=O$5)*(Table2[[Return Date]:[Return Date]]&gt;=O$5)*(Table2[[Last Name]:[Last Name]]=$A91)*(Table2[[Event]:[Event]]="Leave")),"LV","")))))))),0)</f>
        <v>DPLY</v>
      </c>
      <c r="P91" s="28" t="str">
        <f>IF($A91&lt;&gt;"",IF(SUMPRODUCT((Table2[[Start Date]:[Start Date]]&lt;=P$5)*(Table2[[Return Date]:[Return Date]]&gt;=P$5)*(Table2[[Last Name]:[Last Name]]=$A91)*(Table2[[Event]:[Event]]="Deployed")),"DPLY",IF(SUMPRODUCT((Table2[[Start Date]:[Start Date]]&lt;=P$5)*(Table2[[Return Date]:[Return Date]]&gt;=P$5)*(Table2[[Last Name]:[Last Name]]=$A91)*(Table2[[Event]:[Event]]="TDY")),"TDY",IF(SUMPRODUCT((Table2[[Start Date]:[Start Date]]&lt;=P$5)*(Table2[[Return Date]:[Return Date]]&gt;=P$5)*(Table2[[Last Name]:[Last Name]]=$A91)*(Table2[[Event]:[Event]]="Quarters")),"QTRS",IF(SUMPRODUCT((Table2[[Start Date]:[Start Date]]&lt;=P$5)*(Table2[[Return Date]:[Return Date]]&gt;=P$5)*(Table2[[Last Name]:[Last Name]]=$A91)*(Table2[[Event]:[Event]]="Appt")),"APPT",IF(SUMPRODUCT((Table2[[Start Date]:[Start Date]]&lt;=P$5)*(Table2[[Return Date]:[Return Date]]&gt;=P$5)*(Table2[[Last Name]:[Last Name]]=$A91)*(Table2[[Event]:[Event]]="Bay Orderly")),"BO",IF(SUMPRODUCT((Table2[[Start Date]:[Start Date]]&lt;=P$5)*(Table2[[Return Date]:[Return Date]]&gt;=P$5)*(Table2[[Last Name]:[Last Name]]=$A91)*(Table2[[Event]:[Event]]="Training")),"TRN",IF(SUMPRODUCT((Table2[[Start Date]:[Start Date]]&lt;=P$5)*(Table2[[Return Date]:[Return Date]]&gt;=P$5)*(Table2[[Last Name]:[Last Name]]=$A91)*(Table2[[Event]:[Event]]="PME")),"PME",IF(SUMPRODUCT((Table2[[Start Date]:[Start Date]]&lt;=P$5)*(Table2[[Return Date]:[Return Date]]&gt;=P$5)*(Table2[[Last Name]:[Last Name]]=$A91)*(Table2[[Event]:[Event]]="Leave")),"LV","")))))))),0)</f>
        <v>DPLY</v>
      </c>
      <c r="Q91" s="28" t="str">
        <f>IF($A91&lt;&gt;"",IF(SUMPRODUCT((Table2[[Start Date]:[Start Date]]&lt;=Q$5)*(Table2[[Return Date]:[Return Date]]&gt;=Q$5)*(Table2[[Last Name]:[Last Name]]=$A91)*(Table2[[Event]:[Event]]="Deployed")),"DPLY",IF(SUMPRODUCT((Table2[[Start Date]:[Start Date]]&lt;=Q$5)*(Table2[[Return Date]:[Return Date]]&gt;=Q$5)*(Table2[[Last Name]:[Last Name]]=$A91)*(Table2[[Event]:[Event]]="TDY")),"TDY",IF(SUMPRODUCT((Table2[[Start Date]:[Start Date]]&lt;=Q$5)*(Table2[[Return Date]:[Return Date]]&gt;=Q$5)*(Table2[[Last Name]:[Last Name]]=$A91)*(Table2[[Event]:[Event]]="Quarters")),"QTRS",IF(SUMPRODUCT((Table2[[Start Date]:[Start Date]]&lt;=Q$5)*(Table2[[Return Date]:[Return Date]]&gt;=Q$5)*(Table2[[Last Name]:[Last Name]]=$A91)*(Table2[[Event]:[Event]]="Appt")),"APPT",IF(SUMPRODUCT((Table2[[Start Date]:[Start Date]]&lt;=Q$5)*(Table2[[Return Date]:[Return Date]]&gt;=Q$5)*(Table2[[Last Name]:[Last Name]]=$A91)*(Table2[[Event]:[Event]]="Bay Orderly")),"BO",IF(SUMPRODUCT((Table2[[Start Date]:[Start Date]]&lt;=Q$5)*(Table2[[Return Date]:[Return Date]]&gt;=Q$5)*(Table2[[Last Name]:[Last Name]]=$A91)*(Table2[[Event]:[Event]]="Training")),"TRN",IF(SUMPRODUCT((Table2[[Start Date]:[Start Date]]&lt;=Q$5)*(Table2[[Return Date]:[Return Date]]&gt;=Q$5)*(Table2[[Last Name]:[Last Name]]=$A91)*(Table2[[Event]:[Event]]="PME")),"PME",IF(SUMPRODUCT((Table2[[Start Date]:[Start Date]]&lt;=Q$5)*(Table2[[Return Date]:[Return Date]]&gt;=Q$5)*(Table2[[Last Name]:[Last Name]]=$A91)*(Table2[[Event]:[Event]]="Leave")),"LV","")))))))),0)</f>
        <v>DPLY</v>
      </c>
      <c r="R91" s="28" t="str">
        <f>IF($A91&lt;&gt;"",IF(SUMPRODUCT((Table2[[Start Date]:[Start Date]]&lt;=R$5)*(Table2[[Return Date]:[Return Date]]&gt;=R$5)*(Table2[[Last Name]:[Last Name]]=$A91)*(Table2[[Event]:[Event]]="Deployed")),"DPLY",IF(SUMPRODUCT((Table2[[Start Date]:[Start Date]]&lt;=R$5)*(Table2[[Return Date]:[Return Date]]&gt;=R$5)*(Table2[[Last Name]:[Last Name]]=$A91)*(Table2[[Event]:[Event]]="TDY")),"TDY",IF(SUMPRODUCT((Table2[[Start Date]:[Start Date]]&lt;=R$5)*(Table2[[Return Date]:[Return Date]]&gt;=R$5)*(Table2[[Last Name]:[Last Name]]=$A91)*(Table2[[Event]:[Event]]="Quarters")),"QTRS",IF(SUMPRODUCT((Table2[[Start Date]:[Start Date]]&lt;=R$5)*(Table2[[Return Date]:[Return Date]]&gt;=R$5)*(Table2[[Last Name]:[Last Name]]=$A91)*(Table2[[Event]:[Event]]="Appt")),"APPT",IF(SUMPRODUCT((Table2[[Start Date]:[Start Date]]&lt;=R$5)*(Table2[[Return Date]:[Return Date]]&gt;=R$5)*(Table2[[Last Name]:[Last Name]]=$A91)*(Table2[[Event]:[Event]]="Bay Orderly")),"BO",IF(SUMPRODUCT((Table2[[Start Date]:[Start Date]]&lt;=R$5)*(Table2[[Return Date]:[Return Date]]&gt;=R$5)*(Table2[[Last Name]:[Last Name]]=$A91)*(Table2[[Event]:[Event]]="Training")),"TRN",IF(SUMPRODUCT((Table2[[Start Date]:[Start Date]]&lt;=R$5)*(Table2[[Return Date]:[Return Date]]&gt;=R$5)*(Table2[[Last Name]:[Last Name]]=$A91)*(Table2[[Event]:[Event]]="PME")),"PME",IF(SUMPRODUCT((Table2[[Start Date]:[Start Date]]&lt;=R$5)*(Table2[[Return Date]:[Return Date]]&gt;=R$5)*(Table2[[Last Name]:[Last Name]]=$A91)*(Table2[[Event]:[Event]]="Leave")),"LV","")))))))),0)</f>
        <v>DPLY</v>
      </c>
      <c r="S91" s="28" t="str">
        <f>IF($A91&lt;&gt;"",IF(SUMPRODUCT((Table2[[Start Date]:[Start Date]]&lt;=S$5)*(Table2[[Return Date]:[Return Date]]&gt;=S$5)*(Table2[[Last Name]:[Last Name]]=$A91)*(Table2[[Event]:[Event]]="Deployed")),"DPLY",IF(SUMPRODUCT((Table2[[Start Date]:[Start Date]]&lt;=S$5)*(Table2[[Return Date]:[Return Date]]&gt;=S$5)*(Table2[[Last Name]:[Last Name]]=$A91)*(Table2[[Event]:[Event]]="TDY")),"TDY",IF(SUMPRODUCT((Table2[[Start Date]:[Start Date]]&lt;=S$5)*(Table2[[Return Date]:[Return Date]]&gt;=S$5)*(Table2[[Last Name]:[Last Name]]=$A91)*(Table2[[Event]:[Event]]="Quarters")),"QTRS",IF(SUMPRODUCT((Table2[[Start Date]:[Start Date]]&lt;=S$5)*(Table2[[Return Date]:[Return Date]]&gt;=S$5)*(Table2[[Last Name]:[Last Name]]=$A91)*(Table2[[Event]:[Event]]="Appt")),"APPT",IF(SUMPRODUCT((Table2[[Start Date]:[Start Date]]&lt;=S$5)*(Table2[[Return Date]:[Return Date]]&gt;=S$5)*(Table2[[Last Name]:[Last Name]]=$A91)*(Table2[[Event]:[Event]]="Bay Orderly")),"BO",IF(SUMPRODUCT((Table2[[Start Date]:[Start Date]]&lt;=S$5)*(Table2[[Return Date]:[Return Date]]&gt;=S$5)*(Table2[[Last Name]:[Last Name]]=$A91)*(Table2[[Event]:[Event]]="Training")),"TRN",IF(SUMPRODUCT((Table2[[Start Date]:[Start Date]]&lt;=S$5)*(Table2[[Return Date]:[Return Date]]&gt;=S$5)*(Table2[[Last Name]:[Last Name]]=$A91)*(Table2[[Event]:[Event]]="PME")),"PME",IF(SUMPRODUCT((Table2[[Start Date]:[Start Date]]&lt;=S$5)*(Table2[[Return Date]:[Return Date]]&gt;=S$5)*(Table2[[Last Name]:[Last Name]]=$A91)*(Table2[[Event]:[Event]]="Leave")),"LV","")))))))),0)</f>
        <v>DPLY</v>
      </c>
      <c r="T91" s="28" t="str">
        <f>IF($A91&lt;&gt;"",IF(SUMPRODUCT((Table2[[Start Date]:[Start Date]]&lt;=T$5)*(Table2[[Return Date]:[Return Date]]&gt;=T$5)*(Table2[[Last Name]:[Last Name]]=$A91)*(Table2[[Event]:[Event]]="Deployed")),"DPLY",IF(SUMPRODUCT((Table2[[Start Date]:[Start Date]]&lt;=T$5)*(Table2[[Return Date]:[Return Date]]&gt;=T$5)*(Table2[[Last Name]:[Last Name]]=$A91)*(Table2[[Event]:[Event]]="TDY")),"TDY",IF(SUMPRODUCT((Table2[[Start Date]:[Start Date]]&lt;=T$5)*(Table2[[Return Date]:[Return Date]]&gt;=T$5)*(Table2[[Last Name]:[Last Name]]=$A91)*(Table2[[Event]:[Event]]="Quarters")),"QTRS",IF(SUMPRODUCT((Table2[[Start Date]:[Start Date]]&lt;=T$5)*(Table2[[Return Date]:[Return Date]]&gt;=T$5)*(Table2[[Last Name]:[Last Name]]=$A91)*(Table2[[Event]:[Event]]="Appt")),"APPT",IF(SUMPRODUCT((Table2[[Start Date]:[Start Date]]&lt;=T$5)*(Table2[[Return Date]:[Return Date]]&gt;=T$5)*(Table2[[Last Name]:[Last Name]]=$A91)*(Table2[[Event]:[Event]]="Bay Orderly")),"BO",IF(SUMPRODUCT((Table2[[Start Date]:[Start Date]]&lt;=T$5)*(Table2[[Return Date]:[Return Date]]&gt;=T$5)*(Table2[[Last Name]:[Last Name]]=$A91)*(Table2[[Event]:[Event]]="Training")),"TRN",IF(SUMPRODUCT((Table2[[Start Date]:[Start Date]]&lt;=T$5)*(Table2[[Return Date]:[Return Date]]&gt;=T$5)*(Table2[[Last Name]:[Last Name]]=$A91)*(Table2[[Event]:[Event]]="PME")),"PME",IF(SUMPRODUCT((Table2[[Start Date]:[Start Date]]&lt;=T$5)*(Table2[[Return Date]:[Return Date]]&gt;=T$5)*(Table2[[Last Name]:[Last Name]]=$A91)*(Table2[[Event]:[Event]]="Leave")),"LV","")))))))),0)</f>
        <v>DPLY</v>
      </c>
      <c r="U91" s="28" t="str">
        <f>IF($A91&lt;&gt;"",IF(SUMPRODUCT((Table2[[Start Date]:[Start Date]]&lt;=U$5)*(Table2[[Return Date]:[Return Date]]&gt;=U$5)*(Table2[[Last Name]:[Last Name]]=$A91)*(Table2[[Event]:[Event]]="Deployed")),"DPLY",IF(SUMPRODUCT((Table2[[Start Date]:[Start Date]]&lt;=U$5)*(Table2[[Return Date]:[Return Date]]&gt;=U$5)*(Table2[[Last Name]:[Last Name]]=$A91)*(Table2[[Event]:[Event]]="TDY")),"TDY",IF(SUMPRODUCT((Table2[[Start Date]:[Start Date]]&lt;=U$5)*(Table2[[Return Date]:[Return Date]]&gt;=U$5)*(Table2[[Last Name]:[Last Name]]=$A91)*(Table2[[Event]:[Event]]="Quarters")),"QTRS",IF(SUMPRODUCT((Table2[[Start Date]:[Start Date]]&lt;=U$5)*(Table2[[Return Date]:[Return Date]]&gt;=U$5)*(Table2[[Last Name]:[Last Name]]=$A91)*(Table2[[Event]:[Event]]="Appt")),"APPT",IF(SUMPRODUCT((Table2[[Start Date]:[Start Date]]&lt;=U$5)*(Table2[[Return Date]:[Return Date]]&gt;=U$5)*(Table2[[Last Name]:[Last Name]]=$A91)*(Table2[[Event]:[Event]]="Bay Orderly")),"BO",IF(SUMPRODUCT((Table2[[Start Date]:[Start Date]]&lt;=U$5)*(Table2[[Return Date]:[Return Date]]&gt;=U$5)*(Table2[[Last Name]:[Last Name]]=$A91)*(Table2[[Event]:[Event]]="Training")),"TRN",IF(SUMPRODUCT((Table2[[Start Date]:[Start Date]]&lt;=U$5)*(Table2[[Return Date]:[Return Date]]&gt;=U$5)*(Table2[[Last Name]:[Last Name]]=$A91)*(Table2[[Event]:[Event]]="PME")),"PME",IF(SUMPRODUCT((Table2[[Start Date]:[Start Date]]&lt;=U$5)*(Table2[[Return Date]:[Return Date]]&gt;=U$5)*(Table2[[Last Name]:[Last Name]]=$A91)*(Table2[[Event]:[Event]]="Leave")),"LV","")))))))),0)</f>
        <v>DPLY</v>
      </c>
      <c r="V91" s="28" t="str">
        <f>IF($A91&lt;&gt;"",IF(SUMPRODUCT((Table2[[Start Date]:[Start Date]]&lt;=V$5)*(Table2[[Return Date]:[Return Date]]&gt;=V$5)*(Table2[[Last Name]:[Last Name]]=$A91)*(Table2[[Event]:[Event]]="Deployed")),"DPLY",IF(SUMPRODUCT((Table2[[Start Date]:[Start Date]]&lt;=V$5)*(Table2[[Return Date]:[Return Date]]&gt;=V$5)*(Table2[[Last Name]:[Last Name]]=$A91)*(Table2[[Event]:[Event]]="TDY")),"TDY",IF(SUMPRODUCT((Table2[[Start Date]:[Start Date]]&lt;=V$5)*(Table2[[Return Date]:[Return Date]]&gt;=V$5)*(Table2[[Last Name]:[Last Name]]=$A91)*(Table2[[Event]:[Event]]="Quarters")),"QTRS",IF(SUMPRODUCT((Table2[[Start Date]:[Start Date]]&lt;=V$5)*(Table2[[Return Date]:[Return Date]]&gt;=V$5)*(Table2[[Last Name]:[Last Name]]=$A91)*(Table2[[Event]:[Event]]="Appt")),"APPT",IF(SUMPRODUCT((Table2[[Start Date]:[Start Date]]&lt;=V$5)*(Table2[[Return Date]:[Return Date]]&gt;=V$5)*(Table2[[Last Name]:[Last Name]]=$A91)*(Table2[[Event]:[Event]]="Bay Orderly")),"BO",IF(SUMPRODUCT((Table2[[Start Date]:[Start Date]]&lt;=V$5)*(Table2[[Return Date]:[Return Date]]&gt;=V$5)*(Table2[[Last Name]:[Last Name]]=$A91)*(Table2[[Event]:[Event]]="Training")),"TRN",IF(SUMPRODUCT((Table2[[Start Date]:[Start Date]]&lt;=V$5)*(Table2[[Return Date]:[Return Date]]&gt;=V$5)*(Table2[[Last Name]:[Last Name]]=$A91)*(Table2[[Event]:[Event]]="PME")),"PME",IF(SUMPRODUCT((Table2[[Start Date]:[Start Date]]&lt;=V$5)*(Table2[[Return Date]:[Return Date]]&gt;=V$5)*(Table2[[Last Name]:[Last Name]]=$A91)*(Table2[[Event]:[Event]]="Leave")),"LV","")))))))),0)</f>
        <v>DPLY</v>
      </c>
      <c r="W91" s="28" t="str">
        <f>IF($A91&lt;&gt;"",IF(SUMPRODUCT((Table2[[Start Date]:[Start Date]]&lt;=W$5)*(Table2[[Return Date]:[Return Date]]&gt;=W$5)*(Table2[[Last Name]:[Last Name]]=$A91)*(Table2[[Event]:[Event]]="Deployed")),"DPLY",IF(SUMPRODUCT((Table2[[Start Date]:[Start Date]]&lt;=W$5)*(Table2[[Return Date]:[Return Date]]&gt;=W$5)*(Table2[[Last Name]:[Last Name]]=$A91)*(Table2[[Event]:[Event]]="TDY")),"TDY",IF(SUMPRODUCT((Table2[[Start Date]:[Start Date]]&lt;=W$5)*(Table2[[Return Date]:[Return Date]]&gt;=W$5)*(Table2[[Last Name]:[Last Name]]=$A91)*(Table2[[Event]:[Event]]="Quarters")),"QTRS",IF(SUMPRODUCT((Table2[[Start Date]:[Start Date]]&lt;=W$5)*(Table2[[Return Date]:[Return Date]]&gt;=W$5)*(Table2[[Last Name]:[Last Name]]=$A91)*(Table2[[Event]:[Event]]="Appt")),"APPT",IF(SUMPRODUCT((Table2[[Start Date]:[Start Date]]&lt;=W$5)*(Table2[[Return Date]:[Return Date]]&gt;=W$5)*(Table2[[Last Name]:[Last Name]]=$A91)*(Table2[[Event]:[Event]]="Bay Orderly")),"BO",IF(SUMPRODUCT((Table2[[Start Date]:[Start Date]]&lt;=W$5)*(Table2[[Return Date]:[Return Date]]&gt;=W$5)*(Table2[[Last Name]:[Last Name]]=$A91)*(Table2[[Event]:[Event]]="Training")),"TRN",IF(SUMPRODUCT((Table2[[Start Date]:[Start Date]]&lt;=W$5)*(Table2[[Return Date]:[Return Date]]&gt;=W$5)*(Table2[[Last Name]:[Last Name]]=$A91)*(Table2[[Event]:[Event]]="PME")),"PME",IF(SUMPRODUCT((Table2[[Start Date]:[Start Date]]&lt;=W$5)*(Table2[[Return Date]:[Return Date]]&gt;=W$5)*(Table2[[Last Name]:[Last Name]]=$A91)*(Table2[[Event]:[Event]]="Leave")),"LV","")))))))),0)</f>
        <v>DPLY</v>
      </c>
      <c r="X91" s="28" t="str">
        <f>IF($A91&lt;&gt;"",IF(SUMPRODUCT((Table2[[Start Date]:[Start Date]]&lt;=X$5)*(Table2[[Return Date]:[Return Date]]&gt;=X$5)*(Table2[[Last Name]:[Last Name]]=$A91)*(Table2[[Event]:[Event]]="Deployed")),"DPLY",IF(SUMPRODUCT((Table2[[Start Date]:[Start Date]]&lt;=X$5)*(Table2[[Return Date]:[Return Date]]&gt;=X$5)*(Table2[[Last Name]:[Last Name]]=$A91)*(Table2[[Event]:[Event]]="TDY")),"TDY",IF(SUMPRODUCT((Table2[[Start Date]:[Start Date]]&lt;=X$5)*(Table2[[Return Date]:[Return Date]]&gt;=X$5)*(Table2[[Last Name]:[Last Name]]=$A91)*(Table2[[Event]:[Event]]="Quarters")),"QTRS",IF(SUMPRODUCT((Table2[[Start Date]:[Start Date]]&lt;=X$5)*(Table2[[Return Date]:[Return Date]]&gt;=X$5)*(Table2[[Last Name]:[Last Name]]=$A91)*(Table2[[Event]:[Event]]="Appt")),"APPT",IF(SUMPRODUCT((Table2[[Start Date]:[Start Date]]&lt;=X$5)*(Table2[[Return Date]:[Return Date]]&gt;=X$5)*(Table2[[Last Name]:[Last Name]]=$A91)*(Table2[[Event]:[Event]]="Bay Orderly")),"BO",IF(SUMPRODUCT((Table2[[Start Date]:[Start Date]]&lt;=X$5)*(Table2[[Return Date]:[Return Date]]&gt;=X$5)*(Table2[[Last Name]:[Last Name]]=$A91)*(Table2[[Event]:[Event]]="Training")),"TRN",IF(SUMPRODUCT((Table2[[Start Date]:[Start Date]]&lt;=X$5)*(Table2[[Return Date]:[Return Date]]&gt;=X$5)*(Table2[[Last Name]:[Last Name]]=$A91)*(Table2[[Event]:[Event]]="PME")),"PME",IF(SUMPRODUCT((Table2[[Start Date]:[Start Date]]&lt;=X$5)*(Table2[[Return Date]:[Return Date]]&gt;=X$5)*(Table2[[Last Name]:[Last Name]]=$A91)*(Table2[[Event]:[Event]]="Leave")),"LV","")))))))),0)</f>
        <v>DPLY</v>
      </c>
      <c r="Y91" s="28" t="str">
        <f>IF($A91&lt;&gt;"",IF(SUMPRODUCT((Table2[[Start Date]:[Start Date]]&lt;=Y$5)*(Table2[[Return Date]:[Return Date]]&gt;=Y$5)*(Table2[[Last Name]:[Last Name]]=$A91)*(Table2[[Event]:[Event]]="Deployed")),"DPLY",IF(SUMPRODUCT((Table2[[Start Date]:[Start Date]]&lt;=Y$5)*(Table2[[Return Date]:[Return Date]]&gt;=Y$5)*(Table2[[Last Name]:[Last Name]]=$A91)*(Table2[[Event]:[Event]]="TDY")),"TDY",IF(SUMPRODUCT((Table2[[Start Date]:[Start Date]]&lt;=Y$5)*(Table2[[Return Date]:[Return Date]]&gt;=Y$5)*(Table2[[Last Name]:[Last Name]]=$A91)*(Table2[[Event]:[Event]]="Quarters")),"QTRS",IF(SUMPRODUCT((Table2[[Start Date]:[Start Date]]&lt;=Y$5)*(Table2[[Return Date]:[Return Date]]&gt;=Y$5)*(Table2[[Last Name]:[Last Name]]=$A91)*(Table2[[Event]:[Event]]="Appt")),"APPT",IF(SUMPRODUCT((Table2[[Start Date]:[Start Date]]&lt;=Y$5)*(Table2[[Return Date]:[Return Date]]&gt;=Y$5)*(Table2[[Last Name]:[Last Name]]=$A91)*(Table2[[Event]:[Event]]="Bay Orderly")),"BO",IF(SUMPRODUCT((Table2[[Start Date]:[Start Date]]&lt;=Y$5)*(Table2[[Return Date]:[Return Date]]&gt;=Y$5)*(Table2[[Last Name]:[Last Name]]=$A91)*(Table2[[Event]:[Event]]="Training")),"TRN",IF(SUMPRODUCT((Table2[[Start Date]:[Start Date]]&lt;=Y$5)*(Table2[[Return Date]:[Return Date]]&gt;=Y$5)*(Table2[[Last Name]:[Last Name]]=$A91)*(Table2[[Event]:[Event]]="PME")),"PME",IF(SUMPRODUCT((Table2[[Start Date]:[Start Date]]&lt;=Y$5)*(Table2[[Return Date]:[Return Date]]&gt;=Y$5)*(Table2[[Last Name]:[Last Name]]=$A91)*(Table2[[Event]:[Event]]="Leave")),"LV","")))))))),0)</f>
        <v>DPLY</v>
      </c>
      <c r="Z91" s="28" t="str">
        <f>IF($A91&lt;&gt;"",IF(SUMPRODUCT((Table2[[Start Date]:[Start Date]]&lt;=Z$5)*(Table2[[Return Date]:[Return Date]]&gt;=Z$5)*(Table2[[Last Name]:[Last Name]]=$A91)*(Table2[[Event]:[Event]]="Deployed")),"DPLY",IF(SUMPRODUCT((Table2[[Start Date]:[Start Date]]&lt;=Z$5)*(Table2[[Return Date]:[Return Date]]&gt;=Z$5)*(Table2[[Last Name]:[Last Name]]=$A91)*(Table2[[Event]:[Event]]="TDY")),"TDY",IF(SUMPRODUCT((Table2[[Start Date]:[Start Date]]&lt;=Z$5)*(Table2[[Return Date]:[Return Date]]&gt;=Z$5)*(Table2[[Last Name]:[Last Name]]=$A91)*(Table2[[Event]:[Event]]="Quarters")),"QTRS",IF(SUMPRODUCT((Table2[[Start Date]:[Start Date]]&lt;=Z$5)*(Table2[[Return Date]:[Return Date]]&gt;=Z$5)*(Table2[[Last Name]:[Last Name]]=$A91)*(Table2[[Event]:[Event]]="Appt")),"APPT",IF(SUMPRODUCT((Table2[[Start Date]:[Start Date]]&lt;=Z$5)*(Table2[[Return Date]:[Return Date]]&gt;=Z$5)*(Table2[[Last Name]:[Last Name]]=$A91)*(Table2[[Event]:[Event]]="Bay Orderly")),"BO",IF(SUMPRODUCT((Table2[[Start Date]:[Start Date]]&lt;=Z$5)*(Table2[[Return Date]:[Return Date]]&gt;=Z$5)*(Table2[[Last Name]:[Last Name]]=$A91)*(Table2[[Event]:[Event]]="Training")),"TRN",IF(SUMPRODUCT((Table2[[Start Date]:[Start Date]]&lt;=Z$5)*(Table2[[Return Date]:[Return Date]]&gt;=Z$5)*(Table2[[Last Name]:[Last Name]]=$A91)*(Table2[[Event]:[Event]]="PME")),"PME",IF(SUMPRODUCT((Table2[[Start Date]:[Start Date]]&lt;=Z$5)*(Table2[[Return Date]:[Return Date]]&gt;=Z$5)*(Table2[[Last Name]:[Last Name]]=$A91)*(Table2[[Event]:[Event]]="Leave")),"LV","")))))))),0)</f>
        <v>DPLY</v>
      </c>
      <c r="AA91" s="28" t="str">
        <f>IF($A91&lt;&gt;"",IF(SUMPRODUCT((Table2[[Start Date]:[Start Date]]&lt;=AA$5)*(Table2[[Return Date]:[Return Date]]&gt;=AA$5)*(Table2[[Last Name]:[Last Name]]=$A91)*(Table2[[Event]:[Event]]="Deployed")),"DPLY",IF(SUMPRODUCT((Table2[[Start Date]:[Start Date]]&lt;=AA$5)*(Table2[[Return Date]:[Return Date]]&gt;=AA$5)*(Table2[[Last Name]:[Last Name]]=$A91)*(Table2[[Event]:[Event]]="TDY")),"TDY",IF(SUMPRODUCT((Table2[[Start Date]:[Start Date]]&lt;=AA$5)*(Table2[[Return Date]:[Return Date]]&gt;=AA$5)*(Table2[[Last Name]:[Last Name]]=$A91)*(Table2[[Event]:[Event]]="Quarters")),"QTRS",IF(SUMPRODUCT((Table2[[Start Date]:[Start Date]]&lt;=AA$5)*(Table2[[Return Date]:[Return Date]]&gt;=AA$5)*(Table2[[Last Name]:[Last Name]]=$A91)*(Table2[[Event]:[Event]]="Appt")),"APPT",IF(SUMPRODUCT((Table2[[Start Date]:[Start Date]]&lt;=AA$5)*(Table2[[Return Date]:[Return Date]]&gt;=AA$5)*(Table2[[Last Name]:[Last Name]]=$A91)*(Table2[[Event]:[Event]]="Bay Orderly")),"BO",IF(SUMPRODUCT((Table2[[Start Date]:[Start Date]]&lt;=AA$5)*(Table2[[Return Date]:[Return Date]]&gt;=AA$5)*(Table2[[Last Name]:[Last Name]]=$A91)*(Table2[[Event]:[Event]]="Training")),"TRN",IF(SUMPRODUCT((Table2[[Start Date]:[Start Date]]&lt;=AA$5)*(Table2[[Return Date]:[Return Date]]&gt;=AA$5)*(Table2[[Last Name]:[Last Name]]=$A91)*(Table2[[Event]:[Event]]="PME")),"PME",IF(SUMPRODUCT((Table2[[Start Date]:[Start Date]]&lt;=AA$5)*(Table2[[Return Date]:[Return Date]]&gt;=AA$5)*(Table2[[Last Name]:[Last Name]]=$A91)*(Table2[[Event]:[Event]]="Leave")),"LV","")))))))),0)</f>
        <v>DPLY</v>
      </c>
      <c r="AB91" s="28" t="str">
        <f>IF($A91&lt;&gt;"",IF(SUMPRODUCT((Table2[[Start Date]:[Start Date]]&lt;=AB$5)*(Table2[[Return Date]:[Return Date]]&gt;=AB$5)*(Table2[[Last Name]:[Last Name]]=$A91)*(Table2[[Event]:[Event]]="Deployed")),"DPLY",IF(SUMPRODUCT((Table2[[Start Date]:[Start Date]]&lt;=AB$5)*(Table2[[Return Date]:[Return Date]]&gt;=AB$5)*(Table2[[Last Name]:[Last Name]]=$A91)*(Table2[[Event]:[Event]]="TDY")),"TDY",IF(SUMPRODUCT((Table2[[Start Date]:[Start Date]]&lt;=AB$5)*(Table2[[Return Date]:[Return Date]]&gt;=AB$5)*(Table2[[Last Name]:[Last Name]]=$A91)*(Table2[[Event]:[Event]]="Quarters")),"QTRS",IF(SUMPRODUCT((Table2[[Start Date]:[Start Date]]&lt;=AB$5)*(Table2[[Return Date]:[Return Date]]&gt;=AB$5)*(Table2[[Last Name]:[Last Name]]=$A91)*(Table2[[Event]:[Event]]="Appt")),"APPT",IF(SUMPRODUCT((Table2[[Start Date]:[Start Date]]&lt;=AB$5)*(Table2[[Return Date]:[Return Date]]&gt;=AB$5)*(Table2[[Last Name]:[Last Name]]=$A91)*(Table2[[Event]:[Event]]="Bay Orderly")),"BO",IF(SUMPRODUCT((Table2[[Start Date]:[Start Date]]&lt;=AB$5)*(Table2[[Return Date]:[Return Date]]&gt;=AB$5)*(Table2[[Last Name]:[Last Name]]=$A91)*(Table2[[Event]:[Event]]="Training")),"TRN",IF(SUMPRODUCT((Table2[[Start Date]:[Start Date]]&lt;=AB$5)*(Table2[[Return Date]:[Return Date]]&gt;=AB$5)*(Table2[[Last Name]:[Last Name]]=$A91)*(Table2[[Event]:[Event]]="PME")),"PME",IF(SUMPRODUCT((Table2[[Start Date]:[Start Date]]&lt;=AB$5)*(Table2[[Return Date]:[Return Date]]&gt;=AB$5)*(Table2[[Last Name]:[Last Name]]=$A91)*(Table2[[Event]:[Event]]="Leave")),"LV","")))))))),0)</f>
        <v>DPLY</v>
      </c>
      <c r="AC91" s="28" t="str">
        <f>IF($A91&lt;&gt;"",IF(SUMPRODUCT((Table2[[Start Date]:[Start Date]]&lt;=AC$5)*(Table2[[Return Date]:[Return Date]]&gt;=AC$5)*(Table2[[Last Name]:[Last Name]]=$A91)*(Table2[[Event]:[Event]]="Deployed")),"DPLY",IF(SUMPRODUCT((Table2[[Start Date]:[Start Date]]&lt;=AC$5)*(Table2[[Return Date]:[Return Date]]&gt;=AC$5)*(Table2[[Last Name]:[Last Name]]=$A91)*(Table2[[Event]:[Event]]="TDY")),"TDY",IF(SUMPRODUCT((Table2[[Start Date]:[Start Date]]&lt;=AC$5)*(Table2[[Return Date]:[Return Date]]&gt;=AC$5)*(Table2[[Last Name]:[Last Name]]=$A91)*(Table2[[Event]:[Event]]="Quarters")),"QTRS",IF(SUMPRODUCT((Table2[[Start Date]:[Start Date]]&lt;=AC$5)*(Table2[[Return Date]:[Return Date]]&gt;=AC$5)*(Table2[[Last Name]:[Last Name]]=$A91)*(Table2[[Event]:[Event]]="Appt")),"APPT",IF(SUMPRODUCT((Table2[[Start Date]:[Start Date]]&lt;=AC$5)*(Table2[[Return Date]:[Return Date]]&gt;=AC$5)*(Table2[[Last Name]:[Last Name]]=$A91)*(Table2[[Event]:[Event]]="Bay Orderly")),"BO",IF(SUMPRODUCT((Table2[[Start Date]:[Start Date]]&lt;=AC$5)*(Table2[[Return Date]:[Return Date]]&gt;=AC$5)*(Table2[[Last Name]:[Last Name]]=$A91)*(Table2[[Event]:[Event]]="Training")),"TRN",IF(SUMPRODUCT((Table2[[Start Date]:[Start Date]]&lt;=AC$5)*(Table2[[Return Date]:[Return Date]]&gt;=AC$5)*(Table2[[Last Name]:[Last Name]]=$A91)*(Table2[[Event]:[Event]]="PME")),"PME",IF(SUMPRODUCT((Table2[[Start Date]:[Start Date]]&lt;=AC$5)*(Table2[[Return Date]:[Return Date]]&gt;=AC$5)*(Table2[[Last Name]:[Last Name]]=$A91)*(Table2[[Event]:[Event]]="Leave")),"LV","")))))))),0)</f>
        <v>DPLY</v>
      </c>
      <c r="AD91" s="28" t="str">
        <f>IF($A91&lt;&gt;"",IF(SUMPRODUCT((Table2[[Start Date]:[Start Date]]&lt;=AD$5)*(Table2[[Return Date]:[Return Date]]&gt;=AD$5)*(Table2[[Last Name]:[Last Name]]=$A91)*(Table2[[Event]:[Event]]="Deployed")),"DPLY",IF(SUMPRODUCT((Table2[[Start Date]:[Start Date]]&lt;=AD$5)*(Table2[[Return Date]:[Return Date]]&gt;=AD$5)*(Table2[[Last Name]:[Last Name]]=$A91)*(Table2[[Event]:[Event]]="TDY")),"TDY",IF(SUMPRODUCT((Table2[[Start Date]:[Start Date]]&lt;=AD$5)*(Table2[[Return Date]:[Return Date]]&gt;=AD$5)*(Table2[[Last Name]:[Last Name]]=$A91)*(Table2[[Event]:[Event]]="Quarters")),"QTRS",IF(SUMPRODUCT((Table2[[Start Date]:[Start Date]]&lt;=AD$5)*(Table2[[Return Date]:[Return Date]]&gt;=AD$5)*(Table2[[Last Name]:[Last Name]]=$A91)*(Table2[[Event]:[Event]]="Appt")),"APPT",IF(SUMPRODUCT((Table2[[Start Date]:[Start Date]]&lt;=AD$5)*(Table2[[Return Date]:[Return Date]]&gt;=AD$5)*(Table2[[Last Name]:[Last Name]]=$A91)*(Table2[[Event]:[Event]]="Bay Orderly")),"BO",IF(SUMPRODUCT((Table2[[Start Date]:[Start Date]]&lt;=AD$5)*(Table2[[Return Date]:[Return Date]]&gt;=AD$5)*(Table2[[Last Name]:[Last Name]]=$A91)*(Table2[[Event]:[Event]]="Training")),"TRN",IF(SUMPRODUCT((Table2[[Start Date]:[Start Date]]&lt;=AD$5)*(Table2[[Return Date]:[Return Date]]&gt;=AD$5)*(Table2[[Last Name]:[Last Name]]=$A91)*(Table2[[Event]:[Event]]="PME")),"PME",IF(SUMPRODUCT((Table2[[Start Date]:[Start Date]]&lt;=AD$5)*(Table2[[Return Date]:[Return Date]]&gt;=AD$5)*(Table2[[Last Name]:[Last Name]]=$A91)*(Table2[[Event]:[Event]]="Leave")),"LV","")))))))),0)</f>
        <v>DPLY</v>
      </c>
      <c r="AE91" s="28" t="str">
        <f>IF($A91&lt;&gt;"",IF(SUMPRODUCT((Table2[[Start Date]:[Start Date]]&lt;=AE$5)*(Table2[[Return Date]:[Return Date]]&gt;=AE$5)*(Table2[[Last Name]:[Last Name]]=$A91)*(Table2[[Event]:[Event]]="Deployed")),"DPLY",IF(SUMPRODUCT((Table2[[Start Date]:[Start Date]]&lt;=AE$5)*(Table2[[Return Date]:[Return Date]]&gt;=AE$5)*(Table2[[Last Name]:[Last Name]]=$A91)*(Table2[[Event]:[Event]]="TDY")),"TDY",IF(SUMPRODUCT((Table2[[Start Date]:[Start Date]]&lt;=AE$5)*(Table2[[Return Date]:[Return Date]]&gt;=AE$5)*(Table2[[Last Name]:[Last Name]]=$A91)*(Table2[[Event]:[Event]]="Quarters")),"QTRS",IF(SUMPRODUCT((Table2[[Start Date]:[Start Date]]&lt;=AE$5)*(Table2[[Return Date]:[Return Date]]&gt;=AE$5)*(Table2[[Last Name]:[Last Name]]=$A91)*(Table2[[Event]:[Event]]="Appt")),"APPT",IF(SUMPRODUCT((Table2[[Start Date]:[Start Date]]&lt;=AE$5)*(Table2[[Return Date]:[Return Date]]&gt;=AE$5)*(Table2[[Last Name]:[Last Name]]=$A91)*(Table2[[Event]:[Event]]="Bay Orderly")),"BO",IF(SUMPRODUCT((Table2[[Start Date]:[Start Date]]&lt;=AE$5)*(Table2[[Return Date]:[Return Date]]&gt;=AE$5)*(Table2[[Last Name]:[Last Name]]=$A91)*(Table2[[Event]:[Event]]="Training")),"TRN",IF(SUMPRODUCT((Table2[[Start Date]:[Start Date]]&lt;=AE$5)*(Table2[[Return Date]:[Return Date]]&gt;=AE$5)*(Table2[[Last Name]:[Last Name]]=$A91)*(Table2[[Event]:[Event]]="PME")),"PME",IF(SUMPRODUCT((Table2[[Start Date]:[Start Date]]&lt;=AE$5)*(Table2[[Return Date]:[Return Date]]&gt;=AE$5)*(Table2[[Last Name]:[Last Name]]=$A91)*(Table2[[Event]:[Event]]="Leave")),"LV","")))))))),0)</f>
        <v>DPLY</v>
      </c>
      <c r="AF91" s="28" t="str">
        <f>IF($A91&lt;&gt;"",IF(SUMPRODUCT((Table2[[Start Date]:[Start Date]]&lt;=AF$5)*(Table2[[Return Date]:[Return Date]]&gt;=AF$5)*(Table2[[Last Name]:[Last Name]]=$A91)*(Table2[[Event]:[Event]]="Deployed")),"DPLY",IF(SUMPRODUCT((Table2[[Start Date]:[Start Date]]&lt;=AF$5)*(Table2[[Return Date]:[Return Date]]&gt;=AF$5)*(Table2[[Last Name]:[Last Name]]=$A91)*(Table2[[Event]:[Event]]="TDY")),"TDY",IF(SUMPRODUCT((Table2[[Start Date]:[Start Date]]&lt;=AF$5)*(Table2[[Return Date]:[Return Date]]&gt;=AF$5)*(Table2[[Last Name]:[Last Name]]=$A91)*(Table2[[Event]:[Event]]="Quarters")),"QTRS",IF(SUMPRODUCT((Table2[[Start Date]:[Start Date]]&lt;=AF$5)*(Table2[[Return Date]:[Return Date]]&gt;=AF$5)*(Table2[[Last Name]:[Last Name]]=$A91)*(Table2[[Event]:[Event]]="Appt")),"APPT",IF(SUMPRODUCT((Table2[[Start Date]:[Start Date]]&lt;=AF$5)*(Table2[[Return Date]:[Return Date]]&gt;=AF$5)*(Table2[[Last Name]:[Last Name]]=$A91)*(Table2[[Event]:[Event]]="Bay Orderly")),"BO",IF(SUMPRODUCT((Table2[[Start Date]:[Start Date]]&lt;=AF$5)*(Table2[[Return Date]:[Return Date]]&gt;=AF$5)*(Table2[[Last Name]:[Last Name]]=$A91)*(Table2[[Event]:[Event]]="Training")),"TRN",IF(SUMPRODUCT((Table2[[Start Date]:[Start Date]]&lt;=AF$5)*(Table2[[Return Date]:[Return Date]]&gt;=AF$5)*(Table2[[Last Name]:[Last Name]]=$A91)*(Table2[[Event]:[Event]]="PME")),"PME",IF(SUMPRODUCT((Table2[[Start Date]:[Start Date]]&lt;=AF$5)*(Table2[[Return Date]:[Return Date]]&gt;=AF$5)*(Table2[[Last Name]:[Last Name]]=$A91)*(Table2[[Event]:[Event]]="Leave")),"LV","")))))))),0)</f>
        <v>DPLY</v>
      </c>
      <c r="AG91" s="28" t="str">
        <f>IF($A91&lt;&gt;"",IF(SUMPRODUCT((Table2[[Start Date]:[Start Date]]&lt;=AG$5)*(Table2[[Return Date]:[Return Date]]&gt;=AG$5)*(Table2[[Last Name]:[Last Name]]=$A91)*(Table2[[Event]:[Event]]="Deployed")),"DPLY",IF(SUMPRODUCT((Table2[[Start Date]:[Start Date]]&lt;=AG$5)*(Table2[[Return Date]:[Return Date]]&gt;=AG$5)*(Table2[[Last Name]:[Last Name]]=$A91)*(Table2[[Event]:[Event]]="TDY")),"TDY",IF(SUMPRODUCT((Table2[[Start Date]:[Start Date]]&lt;=AG$5)*(Table2[[Return Date]:[Return Date]]&gt;=AG$5)*(Table2[[Last Name]:[Last Name]]=$A91)*(Table2[[Event]:[Event]]="Quarters")),"QTRS",IF(SUMPRODUCT((Table2[[Start Date]:[Start Date]]&lt;=AG$5)*(Table2[[Return Date]:[Return Date]]&gt;=AG$5)*(Table2[[Last Name]:[Last Name]]=$A91)*(Table2[[Event]:[Event]]="Appt")),"APPT",IF(SUMPRODUCT((Table2[[Start Date]:[Start Date]]&lt;=AG$5)*(Table2[[Return Date]:[Return Date]]&gt;=AG$5)*(Table2[[Last Name]:[Last Name]]=$A91)*(Table2[[Event]:[Event]]="Bay Orderly")),"BO",IF(SUMPRODUCT((Table2[[Start Date]:[Start Date]]&lt;=AG$5)*(Table2[[Return Date]:[Return Date]]&gt;=AG$5)*(Table2[[Last Name]:[Last Name]]=$A91)*(Table2[[Event]:[Event]]="Training")),"TRN",IF(SUMPRODUCT((Table2[[Start Date]:[Start Date]]&lt;=AG$5)*(Table2[[Return Date]:[Return Date]]&gt;=AG$5)*(Table2[[Last Name]:[Last Name]]=$A91)*(Table2[[Event]:[Event]]="PME")),"PME",IF(SUMPRODUCT((Table2[[Start Date]:[Start Date]]&lt;=AG$5)*(Table2[[Return Date]:[Return Date]]&gt;=AG$5)*(Table2[[Last Name]:[Last Name]]=$A91)*(Table2[[Event]:[Event]]="Leave")),"LV","")))))))),0)</f>
        <v>DPLY</v>
      </c>
      <c r="AH91" s="28" t="str">
        <f>IF($A91&lt;&gt;"",IF(SUMPRODUCT((Table2[[Start Date]:[Start Date]]&lt;=AH$5)*(Table2[[Return Date]:[Return Date]]&gt;=AH$5)*(Table2[[Last Name]:[Last Name]]=$A91)*(Table2[[Event]:[Event]]="Deployed")),"DPLY",IF(SUMPRODUCT((Table2[[Start Date]:[Start Date]]&lt;=AH$5)*(Table2[[Return Date]:[Return Date]]&gt;=AH$5)*(Table2[[Last Name]:[Last Name]]=$A91)*(Table2[[Event]:[Event]]="TDY")),"TDY",IF(SUMPRODUCT((Table2[[Start Date]:[Start Date]]&lt;=AH$5)*(Table2[[Return Date]:[Return Date]]&gt;=AH$5)*(Table2[[Last Name]:[Last Name]]=$A91)*(Table2[[Event]:[Event]]="Quarters")),"QTRS",IF(SUMPRODUCT((Table2[[Start Date]:[Start Date]]&lt;=AH$5)*(Table2[[Return Date]:[Return Date]]&gt;=AH$5)*(Table2[[Last Name]:[Last Name]]=$A91)*(Table2[[Event]:[Event]]="Appt")),"APPT",IF(SUMPRODUCT((Table2[[Start Date]:[Start Date]]&lt;=AH$5)*(Table2[[Return Date]:[Return Date]]&gt;=AH$5)*(Table2[[Last Name]:[Last Name]]=$A91)*(Table2[[Event]:[Event]]="Bay Orderly")),"BO",IF(SUMPRODUCT((Table2[[Start Date]:[Start Date]]&lt;=AH$5)*(Table2[[Return Date]:[Return Date]]&gt;=AH$5)*(Table2[[Last Name]:[Last Name]]=$A91)*(Table2[[Event]:[Event]]="Training")),"TRN",IF(SUMPRODUCT((Table2[[Start Date]:[Start Date]]&lt;=AH$5)*(Table2[[Return Date]:[Return Date]]&gt;=AH$5)*(Table2[[Last Name]:[Last Name]]=$A91)*(Table2[[Event]:[Event]]="PME")),"PME",IF(SUMPRODUCT((Table2[[Start Date]:[Start Date]]&lt;=AH$5)*(Table2[[Return Date]:[Return Date]]&gt;=AH$5)*(Table2[[Last Name]:[Last Name]]=$A91)*(Table2[[Event]:[Event]]="Leave")),"LV","")))))))),0)</f>
        <v>DPLY</v>
      </c>
      <c r="AI91" s="61" t="str">
        <f>IF($A91&lt;&gt;"",IF(SUMPRODUCT((Table2[[Start Date]:[Start Date]]&lt;=AI$5)*(Table2[[Return Date]:[Return Date]]&gt;=AI$5)*(Table2[[Last Name]:[Last Name]]=$A91)*(Table2[[Event]:[Event]]="Deployed")),"DPLY",IF(SUMPRODUCT((Table2[[Start Date]:[Start Date]]&lt;=AI$5)*(Table2[[Return Date]:[Return Date]]&gt;=AI$5)*(Table2[[Last Name]:[Last Name]]=$A91)*(Table2[[Event]:[Event]]="TDY")),"TDY",IF(SUMPRODUCT((Table2[[Start Date]:[Start Date]]&lt;=AI$5)*(Table2[[Return Date]:[Return Date]]&gt;=AI$5)*(Table2[[Last Name]:[Last Name]]=$A91)*(Table2[[Event]:[Event]]="Quarters")),"QTRS",IF(SUMPRODUCT((Table2[[Start Date]:[Start Date]]&lt;=AI$5)*(Table2[[Return Date]:[Return Date]]&gt;=AI$5)*(Table2[[Last Name]:[Last Name]]=$A91)*(Table2[[Event]:[Event]]="Appt")),"APPT",IF(SUMPRODUCT((Table2[[Start Date]:[Start Date]]&lt;=AI$5)*(Table2[[Return Date]:[Return Date]]&gt;=AI$5)*(Table2[[Last Name]:[Last Name]]=$A91)*(Table2[[Event]:[Event]]="Bay Orderly")),"BO",IF(SUMPRODUCT((Table2[[Start Date]:[Start Date]]&lt;=AI$5)*(Table2[[Return Date]:[Return Date]]&gt;=AI$5)*(Table2[[Last Name]:[Last Name]]=$A91)*(Table2[[Event]:[Event]]="Training")),"TRN",IF(SUMPRODUCT((Table2[[Start Date]:[Start Date]]&lt;=AI$5)*(Table2[[Return Date]:[Return Date]]&gt;=AI$5)*(Table2[[Last Name]:[Last Name]]=$A91)*(Table2[[Event]:[Event]]="PME")),"PME",IF(SUMPRODUCT((Table2[[Start Date]:[Start Date]]&lt;=AI$5)*(Table2[[Return Date]:[Return Date]]&gt;=AI$5)*(Table2[[Last Name]:[Last Name]]=$A91)*(Table2[[Event]:[Event]]="Leave")),"LV","")))))))),0)</f>
        <v>DPLY</v>
      </c>
    </row>
    <row r="92" spans="1:35" x14ac:dyDescent="0.25">
      <c r="A92" s="78" t="s">
        <v>77</v>
      </c>
      <c r="B92" s="75" t="str">
        <f>IFERROR(INDEX(Table3[Rank],MATCH('Flight Schedule'!A92,Names,0)),"")</f>
        <v xml:space="preserve">A1C </v>
      </c>
      <c r="C92" s="76">
        <f>_xlfn.IFNA(INDEX(Table3[Skill Level],MATCH($A92,Table3[Last Name],0)),"")</f>
        <v>5</v>
      </c>
      <c r="D92" s="77" t="str">
        <f>_xlfn.IFNA(INDEX(Table3[Deros],MATCH('Flight Schedule'!$A92,Table3[Last Name],0)),"")</f>
        <v>31-Jun-24</v>
      </c>
      <c r="E92" s="37" t="str">
        <f>IF($A92&lt;&gt;"",IF(SUMPRODUCT((Table2[[Start Date]:[Start Date]]&lt;=E$5)*(Table2[[Return Date]:[Return Date]]&gt;=E$5)*(Table2[[Last Name]:[Last Name]]=$A92)*(Table2[[Event]:[Event]]="Deployed")),"DPLY",IF(SUMPRODUCT((Table2[[Start Date]:[Start Date]]&lt;=E$5)*(Table2[[Return Date]:[Return Date]]&gt;=E$5)*(Table2[[Last Name]:[Last Name]]=$A92)*(Table2[[Event]:[Event]]="TDY")),"TDY",IF(SUMPRODUCT((Table2[[Start Date]:[Start Date]]&lt;=E$5)*(Table2[[Return Date]:[Return Date]]&gt;=E$5)*(Table2[[Last Name]:[Last Name]]=$A92)*(Table2[[Event]:[Event]]="Quarters")),"QTRS",IF(SUMPRODUCT((Table2[[Start Date]:[Start Date]]&lt;=E$5)*(Table2[[Return Date]:[Return Date]]&gt;=E$5)*(Table2[[Last Name]:[Last Name]]=$A92)*(Table2[[Event]:[Event]]="Appt")),"APPT",IF(SUMPRODUCT((Table2[[Start Date]:[Start Date]]&lt;=E$5)*(Table2[[Return Date]:[Return Date]]&gt;=E$5)*(Table2[[Last Name]:[Last Name]]=$A92)*(Table2[[Event]:[Event]]="Bay Orderly")),"BO",IF(SUMPRODUCT((Table2[[Start Date]:[Start Date]]&lt;=E$5)*(Table2[[Return Date]:[Return Date]]&gt;=E$5)*(Table2[[Last Name]:[Last Name]]=$A92)*(Table2[[Event]:[Event]]="Training")),"TRN",IF(SUMPRODUCT((Table2[[Start Date]:[Start Date]]&lt;=E$5)*(Table2[[Return Date]:[Return Date]]&gt;=E$5)*(Table2[[Last Name]:[Last Name]]=$A92)*(Table2[[Event]:[Event]]="PME")),"PME",IF(SUMPRODUCT((Table2[[Start Date]:[Start Date]]&lt;=E$5)*(Table2[[Return Date]:[Return Date]]&gt;=E$5)*(Table2[[Last Name]:[Last Name]]=$A92)*(Table2[[Event]:[Event]]="Leave")),"LV","")))))))),0)</f>
        <v/>
      </c>
      <c r="F92" s="37" t="str">
        <f>IF($A92&lt;&gt;"",IF(SUMPRODUCT((Table2[[Start Date]:[Start Date]]&lt;=F$5)*(Table2[[Return Date]:[Return Date]]&gt;=F$5)*(Table2[[Last Name]:[Last Name]]=$A92)*(Table2[[Event]:[Event]]="Deployed")),"DPLY",IF(SUMPRODUCT((Table2[[Start Date]:[Start Date]]&lt;=F$5)*(Table2[[Return Date]:[Return Date]]&gt;=F$5)*(Table2[[Last Name]:[Last Name]]=$A92)*(Table2[[Event]:[Event]]="TDY")),"TDY",IF(SUMPRODUCT((Table2[[Start Date]:[Start Date]]&lt;=F$5)*(Table2[[Return Date]:[Return Date]]&gt;=F$5)*(Table2[[Last Name]:[Last Name]]=$A92)*(Table2[[Event]:[Event]]="Quarters")),"QTRS",IF(SUMPRODUCT((Table2[[Start Date]:[Start Date]]&lt;=F$5)*(Table2[[Return Date]:[Return Date]]&gt;=F$5)*(Table2[[Last Name]:[Last Name]]=$A92)*(Table2[[Event]:[Event]]="Appt")),"APPT",IF(SUMPRODUCT((Table2[[Start Date]:[Start Date]]&lt;=F$5)*(Table2[[Return Date]:[Return Date]]&gt;=F$5)*(Table2[[Last Name]:[Last Name]]=$A92)*(Table2[[Event]:[Event]]="Bay Orderly")),"BO",IF(SUMPRODUCT((Table2[[Start Date]:[Start Date]]&lt;=F$5)*(Table2[[Return Date]:[Return Date]]&gt;=F$5)*(Table2[[Last Name]:[Last Name]]=$A92)*(Table2[[Event]:[Event]]="Training")),"TRN",IF(SUMPRODUCT((Table2[[Start Date]:[Start Date]]&lt;=F$5)*(Table2[[Return Date]:[Return Date]]&gt;=F$5)*(Table2[[Last Name]:[Last Name]]=$A92)*(Table2[[Event]:[Event]]="PME")),"PME",IF(SUMPRODUCT((Table2[[Start Date]:[Start Date]]&lt;=F$5)*(Table2[[Return Date]:[Return Date]]&gt;=F$5)*(Table2[[Last Name]:[Last Name]]=$A92)*(Table2[[Event]:[Event]]="Leave")),"LV","")))))))),0)</f>
        <v/>
      </c>
      <c r="G92" s="37" t="str">
        <f>IF($A92&lt;&gt;"",IF(SUMPRODUCT((Table2[[Start Date]:[Start Date]]&lt;=G$5)*(Table2[[Return Date]:[Return Date]]&gt;=G$5)*(Table2[[Last Name]:[Last Name]]=$A92)*(Table2[[Event]:[Event]]="Deployed")),"DPLY",IF(SUMPRODUCT((Table2[[Start Date]:[Start Date]]&lt;=G$5)*(Table2[[Return Date]:[Return Date]]&gt;=G$5)*(Table2[[Last Name]:[Last Name]]=$A92)*(Table2[[Event]:[Event]]="TDY")),"TDY",IF(SUMPRODUCT((Table2[[Start Date]:[Start Date]]&lt;=G$5)*(Table2[[Return Date]:[Return Date]]&gt;=G$5)*(Table2[[Last Name]:[Last Name]]=$A92)*(Table2[[Event]:[Event]]="Quarters")),"QTRS",IF(SUMPRODUCT((Table2[[Start Date]:[Start Date]]&lt;=G$5)*(Table2[[Return Date]:[Return Date]]&gt;=G$5)*(Table2[[Last Name]:[Last Name]]=$A92)*(Table2[[Event]:[Event]]="Appt")),"APPT",IF(SUMPRODUCT((Table2[[Start Date]:[Start Date]]&lt;=G$5)*(Table2[[Return Date]:[Return Date]]&gt;=G$5)*(Table2[[Last Name]:[Last Name]]=$A92)*(Table2[[Event]:[Event]]="Bay Orderly")),"BO",IF(SUMPRODUCT((Table2[[Start Date]:[Start Date]]&lt;=G$5)*(Table2[[Return Date]:[Return Date]]&gt;=G$5)*(Table2[[Last Name]:[Last Name]]=$A92)*(Table2[[Event]:[Event]]="Training")),"TRN",IF(SUMPRODUCT((Table2[[Start Date]:[Start Date]]&lt;=G$5)*(Table2[[Return Date]:[Return Date]]&gt;=G$5)*(Table2[[Last Name]:[Last Name]]=$A92)*(Table2[[Event]:[Event]]="PME")),"PME",IF(SUMPRODUCT((Table2[[Start Date]:[Start Date]]&lt;=G$5)*(Table2[[Return Date]:[Return Date]]&gt;=G$5)*(Table2[[Last Name]:[Last Name]]=$A92)*(Table2[[Event]:[Event]]="Leave")),"LV","")))))))),0)</f>
        <v/>
      </c>
      <c r="H92" s="37" t="str">
        <f>IF($A92&lt;&gt;"",IF(SUMPRODUCT((Table2[[Start Date]:[Start Date]]&lt;=H$5)*(Table2[[Return Date]:[Return Date]]&gt;=H$5)*(Table2[[Last Name]:[Last Name]]=$A92)*(Table2[[Event]:[Event]]="Deployed")),"DPLY",IF(SUMPRODUCT((Table2[[Start Date]:[Start Date]]&lt;=H$5)*(Table2[[Return Date]:[Return Date]]&gt;=H$5)*(Table2[[Last Name]:[Last Name]]=$A92)*(Table2[[Event]:[Event]]="TDY")),"TDY",IF(SUMPRODUCT((Table2[[Start Date]:[Start Date]]&lt;=H$5)*(Table2[[Return Date]:[Return Date]]&gt;=H$5)*(Table2[[Last Name]:[Last Name]]=$A92)*(Table2[[Event]:[Event]]="Quarters")),"QTRS",IF(SUMPRODUCT((Table2[[Start Date]:[Start Date]]&lt;=H$5)*(Table2[[Return Date]:[Return Date]]&gt;=H$5)*(Table2[[Last Name]:[Last Name]]=$A92)*(Table2[[Event]:[Event]]="Appt")),"APPT",IF(SUMPRODUCT((Table2[[Start Date]:[Start Date]]&lt;=H$5)*(Table2[[Return Date]:[Return Date]]&gt;=H$5)*(Table2[[Last Name]:[Last Name]]=$A92)*(Table2[[Event]:[Event]]="Bay Orderly")),"BO",IF(SUMPRODUCT((Table2[[Start Date]:[Start Date]]&lt;=H$5)*(Table2[[Return Date]:[Return Date]]&gt;=H$5)*(Table2[[Last Name]:[Last Name]]=$A92)*(Table2[[Event]:[Event]]="Training")),"TRN",IF(SUMPRODUCT((Table2[[Start Date]:[Start Date]]&lt;=H$5)*(Table2[[Return Date]:[Return Date]]&gt;=H$5)*(Table2[[Last Name]:[Last Name]]=$A92)*(Table2[[Event]:[Event]]="PME")),"PME",IF(SUMPRODUCT((Table2[[Start Date]:[Start Date]]&lt;=H$5)*(Table2[[Return Date]:[Return Date]]&gt;=H$5)*(Table2[[Last Name]:[Last Name]]=$A92)*(Table2[[Event]:[Event]]="Leave")),"LV","")))))))),0)</f>
        <v/>
      </c>
      <c r="I92" s="37" t="str">
        <f>IF($A92&lt;&gt;"",IF(SUMPRODUCT((Table2[[Start Date]:[Start Date]]&lt;=I$5)*(Table2[[Return Date]:[Return Date]]&gt;=I$5)*(Table2[[Last Name]:[Last Name]]=$A92)*(Table2[[Event]:[Event]]="Deployed")),"DPLY",IF(SUMPRODUCT((Table2[[Start Date]:[Start Date]]&lt;=I$5)*(Table2[[Return Date]:[Return Date]]&gt;=I$5)*(Table2[[Last Name]:[Last Name]]=$A92)*(Table2[[Event]:[Event]]="TDY")),"TDY",IF(SUMPRODUCT((Table2[[Start Date]:[Start Date]]&lt;=I$5)*(Table2[[Return Date]:[Return Date]]&gt;=I$5)*(Table2[[Last Name]:[Last Name]]=$A92)*(Table2[[Event]:[Event]]="Quarters")),"QTRS",IF(SUMPRODUCT((Table2[[Start Date]:[Start Date]]&lt;=I$5)*(Table2[[Return Date]:[Return Date]]&gt;=I$5)*(Table2[[Last Name]:[Last Name]]=$A92)*(Table2[[Event]:[Event]]="Appt")),"APPT",IF(SUMPRODUCT((Table2[[Start Date]:[Start Date]]&lt;=I$5)*(Table2[[Return Date]:[Return Date]]&gt;=I$5)*(Table2[[Last Name]:[Last Name]]=$A92)*(Table2[[Event]:[Event]]="Bay Orderly")),"BO",IF(SUMPRODUCT((Table2[[Start Date]:[Start Date]]&lt;=I$5)*(Table2[[Return Date]:[Return Date]]&gt;=I$5)*(Table2[[Last Name]:[Last Name]]=$A92)*(Table2[[Event]:[Event]]="Training")),"TRN",IF(SUMPRODUCT((Table2[[Start Date]:[Start Date]]&lt;=I$5)*(Table2[[Return Date]:[Return Date]]&gt;=I$5)*(Table2[[Last Name]:[Last Name]]=$A92)*(Table2[[Event]:[Event]]="PME")),"PME",IF(SUMPRODUCT((Table2[[Start Date]:[Start Date]]&lt;=I$5)*(Table2[[Return Date]:[Return Date]]&gt;=I$5)*(Table2[[Last Name]:[Last Name]]=$A92)*(Table2[[Event]:[Event]]="Leave")),"LV","")))))))),0)</f>
        <v/>
      </c>
      <c r="J92" s="37" t="str">
        <f>IF($A92&lt;&gt;"",IF(SUMPRODUCT((Table2[[Start Date]:[Start Date]]&lt;=J$5)*(Table2[[Return Date]:[Return Date]]&gt;=J$5)*(Table2[[Last Name]:[Last Name]]=$A92)*(Table2[[Event]:[Event]]="Deployed")),"DPLY",IF(SUMPRODUCT((Table2[[Start Date]:[Start Date]]&lt;=J$5)*(Table2[[Return Date]:[Return Date]]&gt;=J$5)*(Table2[[Last Name]:[Last Name]]=$A92)*(Table2[[Event]:[Event]]="TDY")),"TDY",IF(SUMPRODUCT((Table2[[Start Date]:[Start Date]]&lt;=J$5)*(Table2[[Return Date]:[Return Date]]&gt;=J$5)*(Table2[[Last Name]:[Last Name]]=$A92)*(Table2[[Event]:[Event]]="Quarters")),"QTRS",IF(SUMPRODUCT((Table2[[Start Date]:[Start Date]]&lt;=J$5)*(Table2[[Return Date]:[Return Date]]&gt;=J$5)*(Table2[[Last Name]:[Last Name]]=$A92)*(Table2[[Event]:[Event]]="Appt")),"APPT",IF(SUMPRODUCT((Table2[[Start Date]:[Start Date]]&lt;=J$5)*(Table2[[Return Date]:[Return Date]]&gt;=J$5)*(Table2[[Last Name]:[Last Name]]=$A92)*(Table2[[Event]:[Event]]="Bay Orderly")),"BO",IF(SUMPRODUCT((Table2[[Start Date]:[Start Date]]&lt;=J$5)*(Table2[[Return Date]:[Return Date]]&gt;=J$5)*(Table2[[Last Name]:[Last Name]]=$A92)*(Table2[[Event]:[Event]]="Training")),"TRN",IF(SUMPRODUCT((Table2[[Start Date]:[Start Date]]&lt;=J$5)*(Table2[[Return Date]:[Return Date]]&gt;=J$5)*(Table2[[Last Name]:[Last Name]]=$A92)*(Table2[[Event]:[Event]]="PME")),"PME",IF(SUMPRODUCT((Table2[[Start Date]:[Start Date]]&lt;=J$5)*(Table2[[Return Date]:[Return Date]]&gt;=J$5)*(Table2[[Last Name]:[Last Name]]=$A92)*(Table2[[Event]:[Event]]="Leave")),"LV","")))))))),0)</f>
        <v/>
      </c>
      <c r="K92" s="37" t="str">
        <f>IF($A92&lt;&gt;"",IF(SUMPRODUCT((Table2[[Start Date]:[Start Date]]&lt;=K$5)*(Table2[[Return Date]:[Return Date]]&gt;=K$5)*(Table2[[Last Name]:[Last Name]]=$A92)*(Table2[[Event]:[Event]]="Deployed")),"DPLY",IF(SUMPRODUCT((Table2[[Start Date]:[Start Date]]&lt;=K$5)*(Table2[[Return Date]:[Return Date]]&gt;=K$5)*(Table2[[Last Name]:[Last Name]]=$A92)*(Table2[[Event]:[Event]]="TDY")),"TDY",IF(SUMPRODUCT((Table2[[Start Date]:[Start Date]]&lt;=K$5)*(Table2[[Return Date]:[Return Date]]&gt;=K$5)*(Table2[[Last Name]:[Last Name]]=$A92)*(Table2[[Event]:[Event]]="Quarters")),"QTRS",IF(SUMPRODUCT((Table2[[Start Date]:[Start Date]]&lt;=K$5)*(Table2[[Return Date]:[Return Date]]&gt;=K$5)*(Table2[[Last Name]:[Last Name]]=$A92)*(Table2[[Event]:[Event]]="Appt")),"APPT",IF(SUMPRODUCT((Table2[[Start Date]:[Start Date]]&lt;=K$5)*(Table2[[Return Date]:[Return Date]]&gt;=K$5)*(Table2[[Last Name]:[Last Name]]=$A92)*(Table2[[Event]:[Event]]="Bay Orderly")),"BO",IF(SUMPRODUCT((Table2[[Start Date]:[Start Date]]&lt;=K$5)*(Table2[[Return Date]:[Return Date]]&gt;=K$5)*(Table2[[Last Name]:[Last Name]]=$A92)*(Table2[[Event]:[Event]]="Training")),"TRN",IF(SUMPRODUCT((Table2[[Start Date]:[Start Date]]&lt;=K$5)*(Table2[[Return Date]:[Return Date]]&gt;=K$5)*(Table2[[Last Name]:[Last Name]]=$A92)*(Table2[[Event]:[Event]]="PME")),"PME",IF(SUMPRODUCT((Table2[[Start Date]:[Start Date]]&lt;=K$5)*(Table2[[Return Date]:[Return Date]]&gt;=K$5)*(Table2[[Last Name]:[Last Name]]=$A92)*(Table2[[Event]:[Event]]="Leave")),"LV","")))))))),0)</f>
        <v/>
      </c>
      <c r="L92" s="37" t="str">
        <f>IF($A92&lt;&gt;"",IF(SUMPRODUCT((Table2[[Start Date]:[Start Date]]&lt;=L$5)*(Table2[[Return Date]:[Return Date]]&gt;=L$5)*(Table2[[Last Name]:[Last Name]]=$A92)*(Table2[[Event]:[Event]]="Deployed")),"DPLY",IF(SUMPRODUCT((Table2[[Start Date]:[Start Date]]&lt;=L$5)*(Table2[[Return Date]:[Return Date]]&gt;=L$5)*(Table2[[Last Name]:[Last Name]]=$A92)*(Table2[[Event]:[Event]]="TDY")),"TDY",IF(SUMPRODUCT((Table2[[Start Date]:[Start Date]]&lt;=L$5)*(Table2[[Return Date]:[Return Date]]&gt;=L$5)*(Table2[[Last Name]:[Last Name]]=$A92)*(Table2[[Event]:[Event]]="Quarters")),"QTRS",IF(SUMPRODUCT((Table2[[Start Date]:[Start Date]]&lt;=L$5)*(Table2[[Return Date]:[Return Date]]&gt;=L$5)*(Table2[[Last Name]:[Last Name]]=$A92)*(Table2[[Event]:[Event]]="Appt")),"APPT",IF(SUMPRODUCT((Table2[[Start Date]:[Start Date]]&lt;=L$5)*(Table2[[Return Date]:[Return Date]]&gt;=L$5)*(Table2[[Last Name]:[Last Name]]=$A92)*(Table2[[Event]:[Event]]="Bay Orderly")),"BO",IF(SUMPRODUCT((Table2[[Start Date]:[Start Date]]&lt;=L$5)*(Table2[[Return Date]:[Return Date]]&gt;=L$5)*(Table2[[Last Name]:[Last Name]]=$A92)*(Table2[[Event]:[Event]]="Training")),"TRN",IF(SUMPRODUCT((Table2[[Start Date]:[Start Date]]&lt;=L$5)*(Table2[[Return Date]:[Return Date]]&gt;=L$5)*(Table2[[Last Name]:[Last Name]]=$A92)*(Table2[[Event]:[Event]]="PME")),"PME",IF(SUMPRODUCT((Table2[[Start Date]:[Start Date]]&lt;=L$5)*(Table2[[Return Date]:[Return Date]]&gt;=L$5)*(Table2[[Last Name]:[Last Name]]=$A92)*(Table2[[Event]:[Event]]="Leave")),"LV","")))))))),0)</f>
        <v/>
      </c>
      <c r="M92" s="37" t="str">
        <f>IF($A92&lt;&gt;"",IF(SUMPRODUCT((Table2[[Start Date]:[Start Date]]&lt;=M$5)*(Table2[[Return Date]:[Return Date]]&gt;=M$5)*(Table2[[Last Name]:[Last Name]]=$A92)*(Table2[[Event]:[Event]]="Deployed")),"DPLY",IF(SUMPRODUCT((Table2[[Start Date]:[Start Date]]&lt;=M$5)*(Table2[[Return Date]:[Return Date]]&gt;=M$5)*(Table2[[Last Name]:[Last Name]]=$A92)*(Table2[[Event]:[Event]]="TDY")),"TDY",IF(SUMPRODUCT((Table2[[Start Date]:[Start Date]]&lt;=M$5)*(Table2[[Return Date]:[Return Date]]&gt;=M$5)*(Table2[[Last Name]:[Last Name]]=$A92)*(Table2[[Event]:[Event]]="Quarters")),"QTRS",IF(SUMPRODUCT((Table2[[Start Date]:[Start Date]]&lt;=M$5)*(Table2[[Return Date]:[Return Date]]&gt;=M$5)*(Table2[[Last Name]:[Last Name]]=$A92)*(Table2[[Event]:[Event]]="Appt")),"APPT",IF(SUMPRODUCT((Table2[[Start Date]:[Start Date]]&lt;=M$5)*(Table2[[Return Date]:[Return Date]]&gt;=M$5)*(Table2[[Last Name]:[Last Name]]=$A92)*(Table2[[Event]:[Event]]="Bay Orderly")),"BO",IF(SUMPRODUCT((Table2[[Start Date]:[Start Date]]&lt;=M$5)*(Table2[[Return Date]:[Return Date]]&gt;=M$5)*(Table2[[Last Name]:[Last Name]]=$A92)*(Table2[[Event]:[Event]]="Training")),"TRN",IF(SUMPRODUCT((Table2[[Start Date]:[Start Date]]&lt;=M$5)*(Table2[[Return Date]:[Return Date]]&gt;=M$5)*(Table2[[Last Name]:[Last Name]]=$A92)*(Table2[[Event]:[Event]]="PME")),"PME",IF(SUMPRODUCT((Table2[[Start Date]:[Start Date]]&lt;=M$5)*(Table2[[Return Date]:[Return Date]]&gt;=M$5)*(Table2[[Last Name]:[Last Name]]=$A92)*(Table2[[Event]:[Event]]="Leave")),"LV","")))))))),0)</f>
        <v/>
      </c>
      <c r="N92" s="37" t="str">
        <f>IF($A92&lt;&gt;"",IF(SUMPRODUCT((Table2[[Start Date]:[Start Date]]&lt;=N$5)*(Table2[[Return Date]:[Return Date]]&gt;=N$5)*(Table2[[Last Name]:[Last Name]]=$A92)*(Table2[[Event]:[Event]]="Deployed")),"DPLY",IF(SUMPRODUCT((Table2[[Start Date]:[Start Date]]&lt;=N$5)*(Table2[[Return Date]:[Return Date]]&gt;=N$5)*(Table2[[Last Name]:[Last Name]]=$A92)*(Table2[[Event]:[Event]]="TDY")),"TDY",IF(SUMPRODUCT((Table2[[Start Date]:[Start Date]]&lt;=N$5)*(Table2[[Return Date]:[Return Date]]&gt;=N$5)*(Table2[[Last Name]:[Last Name]]=$A92)*(Table2[[Event]:[Event]]="Quarters")),"QTRS",IF(SUMPRODUCT((Table2[[Start Date]:[Start Date]]&lt;=N$5)*(Table2[[Return Date]:[Return Date]]&gt;=N$5)*(Table2[[Last Name]:[Last Name]]=$A92)*(Table2[[Event]:[Event]]="Appt")),"APPT",IF(SUMPRODUCT((Table2[[Start Date]:[Start Date]]&lt;=N$5)*(Table2[[Return Date]:[Return Date]]&gt;=N$5)*(Table2[[Last Name]:[Last Name]]=$A92)*(Table2[[Event]:[Event]]="Bay Orderly")),"BO",IF(SUMPRODUCT((Table2[[Start Date]:[Start Date]]&lt;=N$5)*(Table2[[Return Date]:[Return Date]]&gt;=N$5)*(Table2[[Last Name]:[Last Name]]=$A92)*(Table2[[Event]:[Event]]="Training")),"TRN",IF(SUMPRODUCT((Table2[[Start Date]:[Start Date]]&lt;=N$5)*(Table2[[Return Date]:[Return Date]]&gt;=N$5)*(Table2[[Last Name]:[Last Name]]=$A92)*(Table2[[Event]:[Event]]="PME")),"PME",IF(SUMPRODUCT((Table2[[Start Date]:[Start Date]]&lt;=N$5)*(Table2[[Return Date]:[Return Date]]&gt;=N$5)*(Table2[[Last Name]:[Last Name]]=$A92)*(Table2[[Event]:[Event]]="Leave")),"LV","")))))))),0)</f>
        <v/>
      </c>
      <c r="O92" s="37" t="str">
        <f>IF($A92&lt;&gt;"",IF(SUMPRODUCT((Table2[[Start Date]:[Start Date]]&lt;=O$5)*(Table2[[Return Date]:[Return Date]]&gt;=O$5)*(Table2[[Last Name]:[Last Name]]=$A92)*(Table2[[Event]:[Event]]="Deployed")),"DPLY",IF(SUMPRODUCT((Table2[[Start Date]:[Start Date]]&lt;=O$5)*(Table2[[Return Date]:[Return Date]]&gt;=O$5)*(Table2[[Last Name]:[Last Name]]=$A92)*(Table2[[Event]:[Event]]="TDY")),"TDY",IF(SUMPRODUCT((Table2[[Start Date]:[Start Date]]&lt;=O$5)*(Table2[[Return Date]:[Return Date]]&gt;=O$5)*(Table2[[Last Name]:[Last Name]]=$A92)*(Table2[[Event]:[Event]]="Quarters")),"QTRS",IF(SUMPRODUCT((Table2[[Start Date]:[Start Date]]&lt;=O$5)*(Table2[[Return Date]:[Return Date]]&gt;=O$5)*(Table2[[Last Name]:[Last Name]]=$A92)*(Table2[[Event]:[Event]]="Appt")),"APPT",IF(SUMPRODUCT((Table2[[Start Date]:[Start Date]]&lt;=O$5)*(Table2[[Return Date]:[Return Date]]&gt;=O$5)*(Table2[[Last Name]:[Last Name]]=$A92)*(Table2[[Event]:[Event]]="Bay Orderly")),"BO",IF(SUMPRODUCT((Table2[[Start Date]:[Start Date]]&lt;=O$5)*(Table2[[Return Date]:[Return Date]]&gt;=O$5)*(Table2[[Last Name]:[Last Name]]=$A92)*(Table2[[Event]:[Event]]="Training")),"TRN",IF(SUMPRODUCT((Table2[[Start Date]:[Start Date]]&lt;=O$5)*(Table2[[Return Date]:[Return Date]]&gt;=O$5)*(Table2[[Last Name]:[Last Name]]=$A92)*(Table2[[Event]:[Event]]="PME")),"PME",IF(SUMPRODUCT((Table2[[Start Date]:[Start Date]]&lt;=O$5)*(Table2[[Return Date]:[Return Date]]&gt;=O$5)*(Table2[[Last Name]:[Last Name]]=$A92)*(Table2[[Event]:[Event]]="Leave")),"LV","")))))))),0)</f>
        <v/>
      </c>
      <c r="P92" s="37" t="str">
        <f>IF($A92&lt;&gt;"",IF(SUMPRODUCT((Table2[[Start Date]:[Start Date]]&lt;=P$5)*(Table2[[Return Date]:[Return Date]]&gt;=P$5)*(Table2[[Last Name]:[Last Name]]=$A92)*(Table2[[Event]:[Event]]="Deployed")),"DPLY",IF(SUMPRODUCT((Table2[[Start Date]:[Start Date]]&lt;=P$5)*(Table2[[Return Date]:[Return Date]]&gt;=P$5)*(Table2[[Last Name]:[Last Name]]=$A92)*(Table2[[Event]:[Event]]="TDY")),"TDY",IF(SUMPRODUCT((Table2[[Start Date]:[Start Date]]&lt;=P$5)*(Table2[[Return Date]:[Return Date]]&gt;=P$5)*(Table2[[Last Name]:[Last Name]]=$A92)*(Table2[[Event]:[Event]]="Quarters")),"QTRS",IF(SUMPRODUCT((Table2[[Start Date]:[Start Date]]&lt;=P$5)*(Table2[[Return Date]:[Return Date]]&gt;=P$5)*(Table2[[Last Name]:[Last Name]]=$A92)*(Table2[[Event]:[Event]]="Appt")),"APPT",IF(SUMPRODUCT((Table2[[Start Date]:[Start Date]]&lt;=P$5)*(Table2[[Return Date]:[Return Date]]&gt;=P$5)*(Table2[[Last Name]:[Last Name]]=$A92)*(Table2[[Event]:[Event]]="Bay Orderly")),"BO",IF(SUMPRODUCT((Table2[[Start Date]:[Start Date]]&lt;=P$5)*(Table2[[Return Date]:[Return Date]]&gt;=P$5)*(Table2[[Last Name]:[Last Name]]=$A92)*(Table2[[Event]:[Event]]="Training")),"TRN",IF(SUMPRODUCT((Table2[[Start Date]:[Start Date]]&lt;=P$5)*(Table2[[Return Date]:[Return Date]]&gt;=P$5)*(Table2[[Last Name]:[Last Name]]=$A92)*(Table2[[Event]:[Event]]="PME")),"PME",IF(SUMPRODUCT((Table2[[Start Date]:[Start Date]]&lt;=P$5)*(Table2[[Return Date]:[Return Date]]&gt;=P$5)*(Table2[[Last Name]:[Last Name]]=$A92)*(Table2[[Event]:[Event]]="Leave")),"LV","")))))))),0)</f>
        <v/>
      </c>
      <c r="Q92" s="37" t="str">
        <f>IF($A92&lt;&gt;"",IF(SUMPRODUCT((Table2[[Start Date]:[Start Date]]&lt;=Q$5)*(Table2[[Return Date]:[Return Date]]&gt;=Q$5)*(Table2[[Last Name]:[Last Name]]=$A92)*(Table2[[Event]:[Event]]="Deployed")),"DPLY",IF(SUMPRODUCT((Table2[[Start Date]:[Start Date]]&lt;=Q$5)*(Table2[[Return Date]:[Return Date]]&gt;=Q$5)*(Table2[[Last Name]:[Last Name]]=$A92)*(Table2[[Event]:[Event]]="TDY")),"TDY",IF(SUMPRODUCT((Table2[[Start Date]:[Start Date]]&lt;=Q$5)*(Table2[[Return Date]:[Return Date]]&gt;=Q$5)*(Table2[[Last Name]:[Last Name]]=$A92)*(Table2[[Event]:[Event]]="Quarters")),"QTRS",IF(SUMPRODUCT((Table2[[Start Date]:[Start Date]]&lt;=Q$5)*(Table2[[Return Date]:[Return Date]]&gt;=Q$5)*(Table2[[Last Name]:[Last Name]]=$A92)*(Table2[[Event]:[Event]]="Appt")),"APPT",IF(SUMPRODUCT((Table2[[Start Date]:[Start Date]]&lt;=Q$5)*(Table2[[Return Date]:[Return Date]]&gt;=Q$5)*(Table2[[Last Name]:[Last Name]]=$A92)*(Table2[[Event]:[Event]]="Bay Orderly")),"BO",IF(SUMPRODUCT((Table2[[Start Date]:[Start Date]]&lt;=Q$5)*(Table2[[Return Date]:[Return Date]]&gt;=Q$5)*(Table2[[Last Name]:[Last Name]]=$A92)*(Table2[[Event]:[Event]]="Training")),"TRN",IF(SUMPRODUCT((Table2[[Start Date]:[Start Date]]&lt;=Q$5)*(Table2[[Return Date]:[Return Date]]&gt;=Q$5)*(Table2[[Last Name]:[Last Name]]=$A92)*(Table2[[Event]:[Event]]="PME")),"PME",IF(SUMPRODUCT((Table2[[Start Date]:[Start Date]]&lt;=Q$5)*(Table2[[Return Date]:[Return Date]]&gt;=Q$5)*(Table2[[Last Name]:[Last Name]]=$A92)*(Table2[[Event]:[Event]]="Leave")),"LV","")))))))),0)</f>
        <v/>
      </c>
      <c r="R92" s="37" t="str">
        <f>IF($A92&lt;&gt;"",IF(SUMPRODUCT((Table2[[Start Date]:[Start Date]]&lt;=R$5)*(Table2[[Return Date]:[Return Date]]&gt;=R$5)*(Table2[[Last Name]:[Last Name]]=$A92)*(Table2[[Event]:[Event]]="Deployed")),"DPLY",IF(SUMPRODUCT((Table2[[Start Date]:[Start Date]]&lt;=R$5)*(Table2[[Return Date]:[Return Date]]&gt;=R$5)*(Table2[[Last Name]:[Last Name]]=$A92)*(Table2[[Event]:[Event]]="TDY")),"TDY",IF(SUMPRODUCT((Table2[[Start Date]:[Start Date]]&lt;=R$5)*(Table2[[Return Date]:[Return Date]]&gt;=R$5)*(Table2[[Last Name]:[Last Name]]=$A92)*(Table2[[Event]:[Event]]="Quarters")),"QTRS",IF(SUMPRODUCT((Table2[[Start Date]:[Start Date]]&lt;=R$5)*(Table2[[Return Date]:[Return Date]]&gt;=R$5)*(Table2[[Last Name]:[Last Name]]=$A92)*(Table2[[Event]:[Event]]="Appt")),"APPT",IF(SUMPRODUCT((Table2[[Start Date]:[Start Date]]&lt;=R$5)*(Table2[[Return Date]:[Return Date]]&gt;=R$5)*(Table2[[Last Name]:[Last Name]]=$A92)*(Table2[[Event]:[Event]]="Bay Orderly")),"BO",IF(SUMPRODUCT((Table2[[Start Date]:[Start Date]]&lt;=R$5)*(Table2[[Return Date]:[Return Date]]&gt;=R$5)*(Table2[[Last Name]:[Last Name]]=$A92)*(Table2[[Event]:[Event]]="Training")),"TRN",IF(SUMPRODUCT((Table2[[Start Date]:[Start Date]]&lt;=R$5)*(Table2[[Return Date]:[Return Date]]&gt;=R$5)*(Table2[[Last Name]:[Last Name]]=$A92)*(Table2[[Event]:[Event]]="PME")),"PME",IF(SUMPRODUCT((Table2[[Start Date]:[Start Date]]&lt;=R$5)*(Table2[[Return Date]:[Return Date]]&gt;=R$5)*(Table2[[Last Name]:[Last Name]]=$A92)*(Table2[[Event]:[Event]]="Leave")),"LV","")))))))),0)</f>
        <v/>
      </c>
      <c r="S92" s="37" t="str">
        <f>IF($A92&lt;&gt;"",IF(SUMPRODUCT((Table2[[Start Date]:[Start Date]]&lt;=S$5)*(Table2[[Return Date]:[Return Date]]&gt;=S$5)*(Table2[[Last Name]:[Last Name]]=$A92)*(Table2[[Event]:[Event]]="Deployed")),"DPLY",IF(SUMPRODUCT((Table2[[Start Date]:[Start Date]]&lt;=S$5)*(Table2[[Return Date]:[Return Date]]&gt;=S$5)*(Table2[[Last Name]:[Last Name]]=$A92)*(Table2[[Event]:[Event]]="TDY")),"TDY",IF(SUMPRODUCT((Table2[[Start Date]:[Start Date]]&lt;=S$5)*(Table2[[Return Date]:[Return Date]]&gt;=S$5)*(Table2[[Last Name]:[Last Name]]=$A92)*(Table2[[Event]:[Event]]="Quarters")),"QTRS",IF(SUMPRODUCT((Table2[[Start Date]:[Start Date]]&lt;=S$5)*(Table2[[Return Date]:[Return Date]]&gt;=S$5)*(Table2[[Last Name]:[Last Name]]=$A92)*(Table2[[Event]:[Event]]="Appt")),"APPT",IF(SUMPRODUCT((Table2[[Start Date]:[Start Date]]&lt;=S$5)*(Table2[[Return Date]:[Return Date]]&gt;=S$5)*(Table2[[Last Name]:[Last Name]]=$A92)*(Table2[[Event]:[Event]]="Bay Orderly")),"BO",IF(SUMPRODUCT((Table2[[Start Date]:[Start Date]]&lt;=S$5)*(Table2[[Return Date]:[Return Date]]&gt;=S$5)*(Table2[[Last Name]:[Last Name]]=$A92)*(Table2[[Event]:[Event]]="Training")),"TRN",IF(SUMPRODUCT((Table2[[Start Date]:[Start Date]]&lt;=S$5)*(Table2[[Return Date]:[Return Date]]&gt;=S$5)*(Table2[[Last Name]:[Last Name]]=$A92)*(Table2[[Event]:[Event]]="PME")),"PME",IF(SUMPRODUCT((Table2[[Start Date]:[Start Date]]&lt;=S$5)*(Table2[[Return Date]:[Return Date]]&gt;=S$5)*(Table2[[Last Name]:[Last Name]]=$A92)*(Table2[[Event]:[Event]]="Leave")),"LV","")))))))),0)</f>
        <v/>
      </c>
      <c r="T92" s="37" t="str">
        <f>IF($A92&lt;&gt;"",IF(SUMPRODUCT((Table2[[Start Date]:[Start Date]]&lt;=T$5)*(Table2[[Return Date]:[Return Date]]&gt;=T$5)*(Table2[[Last Name]:[Last Name]]=$A92)*(Table2[[Event]:[Event]]="Deployed")),"DPLY",IF(SUMPRODUCT((Table2[[Start Date]:[Start Date]]&lt;=T$5)*(Table2[[Return Date]:[Return Date]]&gt;=T$5)*(Table2[[Last Name]:[Last Name]]=$A92)*(Table2[[Event]:[Event]]="TDY")),"TDY",IF(SUMPRODUCT((Table2[[Start Date]:[Start Date]]&lt;=T$5)*(Table2[[Return Date]:[Return Date]]&gt;=T$5)*(Table2[[Last Name]:[Last Name]]=$A92)*(Table2[[Event]:[Event]]="Quarters")),"QTRS",IF(SUMPRODUCT((Table2[[Start Date]:[Start Date]]&lt;=T$5)*(Table2[[Return Date]:[Return Date]]&gt;=T$5)*(Table2[[Last Name]:[Last Name]]=$A92)*(Table2[[Event]:[Event]]="Appt")),"APPT",IF(SUMPRODUCT((Table2[[Start Date]:[Start Date]]&lt;=T$5)*(Table2[[Return Date]:[Return Date]]&gt;=T$5)*(Table2[[Last Name]:[Last Name]]=$A92)*(Table2[[Event]:[Event]]="Bay Orderly")),"BO",IF(SUMPRODUCT((Table2[[Start Date]:[Start Date]]&lt;=T$5)*(Table2[[Return Date]:[Return Date]]&gt;=T$5)*(Table2[[Last Name]:[Last Name]]=$A92)*(Table2[[Event]:[Event]]="Training")),"TRN",IF(SUMPRODUCT((Table2[[Start Date]:[Start Date]]&lt;=T$5)*(Table2[[Return Date]:[Return Date]]&gt;=T$5)*(Table2[[Last Name]:[Last Name]]=$A92)*(Table2[[Event]:[Event]]="PME")),"PME",IF(SUMPRODUCT((Table2[[Start Date]:[Start Date]]&lt;=T$5)*(Table2[[Return Date]:[Return Date]]&gt;=T$5)*(Table2[[Last Name]:[Last Name]]=$A92)*(Table2[[Event]:[Event]]="Leave")),"LV","")))))))),0)</f>
        <v/>
      </c>
      <c r="U92" s="37" t="str">
        <f>IF($A92&lt;&gt;"",IF(SUMPRODUCT((Table2[[Start Date]:[Start Date]]&lt;=U$5)*(Table2[[Return Date]:[Return Date]]&gt;=U$5)*(Table2[[Last Name]:[Last Name]]=$A92)*(Table2[[Event]:[Event]]="Deployed")),"DPLY",IF(SUMPRODUCT((Table2[[Start Date]:[Start Date]]&lt;=U$5)*(Table2[[Return Date]:[Return Date]]&gt;=U$5)*(Table2[[Last Name]:[Last Name]]=$A92)*(Table2[[Event]:[Event]]="TDY")),"TDY",IF(SUMPRODUCT((Table2[[Start Date]:[Start Date]]&lt;=U$5)*(Table2[[Return Date]:[Return Date]]&gt;=U$5)*(Table2[[Last Name]:[Last Name]]=$A92)*(Table2[[Event]:[Event]]="Quarters")),"QTRS",IF(SUMPRODUCT((Table2[[Start Date]:[Start Date]]&lt;=U$5)*(Table2[[Return Date]:[Return Date]]&gt;=U$5)*(Table2[[Last Name]:[Last Name]]=$A92)*(Table2[[Event]:[Event]]="Appt")),"APPT",IF(SUMPRODUCT((Table2[[Start Date]:[Start Date]]&lt;=U$5)*(Table2[[Return Date]:[Return Date]]&gt;=U$5)*(Table2[[Last Name]:[Last Name]]=$A92)*(Table2[[Event]:[Event]]="Bay Orderly")),"BO",IF(SUMPRODUCT((Table2[[Start Date]:[Start Date]]&lt;=U$5)*(Table2[[Return Date]:[Return Date]]&gt;=U$5)*(Table2[[Last Name]:[Last Name]]=$A92)*(Table2[[Event]:[Event]]="Training")),"TRN",IF(SUMPRODUCT((Table2[[Start Date]:[Start Date]]&lt;=U$5)*(Table2[[Return Date]:[Return Date]]&gt;=U$5)*(Table2[[Last Name]:[Last Name]]=$A92)*(Table2[[Event]:[Event]]="PME")),"PME",IF(SUMPRODUCT((Table2[[Start Date]:[Start Date]]&lt;=U$5)*(Table2[[Return Date]:[Return Date]]&gt;=U$5)*(Table2[[Last Name]:[Last Name]]=$A92)*(Table2[[Event]:[Event]]="Leave")),"LV","")))))))),0)</f>
        <v/>
      </c>
      <c r="V92" s="37" t="str">
        <f>IF($A92&lt;&gt;"",IF(SUMPRODUCT((Table2[[Start Date]:[Start Date]]&lt;=V$5)*(Table2[[Return Date]:[Return Date]]&gt;=V$5)*(Table2[[Last Name]:[Last Name]]=$A92)*(Table2[[Event]:[Event]]="Deployed")),"DPLY",IF(SUMPRODUCT((Table2[[Start Date]:[Start Date]]&lt;=V$5)*(Table2[[Return Date]:[Return Date]]&gt;=V$5)*(Table2[[Last Name]:[Last Name]]=$A92)*(Table2[[Event]:[Event]]="TDY")),"TDY",IF(SUMPRODUCT((Table2[[Start Date]:[Start Date]]&lt;=V$5)*(Table2[[Return Date]:[Return Date]]&gt;=V$5)*(Table2[[Last Name]:[Last Name]]=$A92)*(Table2[[Event]:[Event]]="Quarters")),"QTRS",IF(SUMPRODUCT((Table2[[Start Date]:[Start Date]]&lt;=V$5)*(Table2[[Return Date]:[Return Date]]&gt;=V$5)*(Table2[[Last Name]:[Last Name]]=$A92)*(Table2[[Event]:[Event]]="Appt")),"APPT",IF(SUMPRODUCT((Table2[[Start Date]:[Start Date]]&lt;=V$5)*(Table2[[Return Date]:[Return Date]]&gt;=V$5)*(Table2[[Last Name]:[Last Name]]=$A92)*(Table2[[Event]:[Event]]="Bay Orderly")),"BO",IF(SUMPRODUCT((Table2[[Start Date]:[Start Date]]&lt;=V$5)*(Table2[[Return Date]:[Return Date]]&gt;=V$5)*(Table2[[Last Name]:[Last Name]]=$A92)*(Table2[[Event]:[Event]]="Training")),"TRN",IF(SUMPRODUCT((Table2[[Start Date]:[Start Date]]&lt;=V$5)*(Table2[[Return Date]:[Return Date]]&gt;=V$5)*(Table2[[Last Name]:[Last Name]]=$A92)*(Table2[[Event]:[Event]]="PME")),"PME",IF(SUMPRODUCT((Table2[[Start Date]:[Start Date]]&lt;=V$5)*(Table2[[Return Date]:[Return Date]]&gt;=V$5)*(Table2[[Last Name]:[Last Name]]=$A92)*(Table2[[Event]:[Event]]="Leave")),"LV","")))))))),0)</f>
        <v/>
      </c>
      <c r="W92" s="37" t="str">
        <f>IF($A92&lt;&gt;"",IF(SUMPRODUCT((Table2[[Start Date]:[Start Date]]&lt;=W$5)*(Table2[[Return Date]:[Return Date]]&gt;=W$5)*(Table2[[Last Name]:[Last Name]]=$A92)*(Table2[[Event]:[Event]]="Deployed")),"DPLY",IF(SUMPRODUCT((Table2[[Start Date]:[Start Date]]&lt;=W$5)*(Table2[[Return Date]:[Return Date]]&gt;=W$5)*(Table2[[Last Name]:[Last Name]]=$A92)*(Table2[[Event]:[Event]]="TDY")),"TDY",IF(SUMPRODUCT((Table2[[Start Date]:[Start Date]]&lt;=W$5)*(Table2[[Return Date]:[Return Date]]&gt;=W$5)*(Table2[[Last Name]:[Last Name]]=$A92)*(Table2[[Event]:[Event]]="Quarters")),"QTRS",IF(SUMPRODUCT((Table2[[Start Date]:[Start Date]]&lt;=W$5)*(Table2[[Return Date]:[Return Date]]&gt;=W$5)*(Table2[[Last Name]:[Last Name]]=$A92)*(Table2[[Event]:[Event]]="Appt")),"APPT",IF(SUMPRODUCT((Table2[[Start Date]:[Start Date]]&lt;=W$5)*(Table2[[Return Date]:[Return Date]]&gt;=W$5)*(Table2[[Last Name]:[Last Name]]=$A92)*(Table2[[Event]:[Event]]="Bay Orderly")),"BO",IF(SUMPRODUCT((Table2[[Start Date]:[Start Date]]&lt;=W$5)*(Table2[[Return Date]:[Return Date]]&gt;=W$5)*(Table2[[Last Name]:[Last Name]]=$A92)*(Table2[[Event]:[Event]]="Training")),"TRN",IF(SUMPRODUCT((Table2[[Start Date]:[Start Date]]&lt;=W$5)*(Table2[[Return Date]:[Return Date]]&gt;=W$5)*(Table2[[Last Name]:[Last Name]]=$A92)*(Table2[[Event]:[Event]]="PME")),"PME",IF(SUMPRODUCT((Table2[[Start Date]:[Start Date]]&lt;=W$5)*(Table2[[Return Date]:[Return Date]]&gt;=W$5)*(Table2[[Last Name]:[Last Name]]=$A92)*(Table2[[Event]:[Event]]="Leave")),"LV","")))))))),0)</f>
        <v/>
      </c>
      <c r="X92" s="37" t="str">
        <f>IF($A92&lt;&gt;"",IF(SUMPRODUCT((Table2[[Start Date]:[Start Date]]&lt;=X$5)*(Table2[[Return Date]:[Return Date]]&gt;=X$5)*(Table2[[Last Name]:[Last Name]]=$A92)*(Table2[[Event]:[Event]]="Deployed")),"DPLY",IF(SUMPRODUCT((Table2[[Start Date]:[Start Date]]&lt;=X$5)*(Table2[[Return Date]:[Return Date]]&gt;=X$5)*(Table2[[Last Name]:[Last Name]]=$A92)*(Table2[[Event]:[Event]]="TDY")),"TDY",IF(SUMPRODUCT((Table2[[Start Date]:[Start Date]]&lt;=X$5)*(Table2[[Return Date]:[Return Date]]&gt;=X$5)*(Table2[[Last Name]:[Last Name]]=$A92)*(Table2[[Event]:[Event]]="Quarters")),"QTRS",IF(SUMPRODUCT((Table2[[Start Date]:[Start Date]]&lt;=X$5)*(Table2[[Return Date]:[Return Date]]&gt;=X$5)*(Table2[[Last Name]:[Last Name]]=$A92)*(Table2[[Event]:[Event]]="Appt")),"APPT",IF(SUMPRODUCT((Table2[[Start Date]:[Start Date]]&lt;=X$5)*(Table2[[Return Date]:[Return Date]]&gt;=X$5)*(Table2[[Last Name]:[Last Name]]=$A92)*(Table2[[Event]:[Event]]="Bay Orderly")),"BO",IF(SUMPRODUCT((Table2[[Start Date]:[Start Date]]&lt;=X$5)*(Table2[[Return Date]:[Return Date]]&gt;=X$5)*(Table2[[Last Name]:[Last Name]]=$A92)*(Table2[[Event]:[Event]]="Training")),"TRN",IF(SUMPRODUCT((Table2[[Start Date]:[Start Date]]&lt;=X$5)*(Table2[[Return Date]:[Return Date]]&gt;=X$5)*(Table2[[Last Name]:[Last Name]]=$A92)*(Table2[[Event]:[Event]]="PME")),"PME",IF(SUMPRODUCT((Table2[[Start Date]:[Start Date]]&lt;=X$5)*(Table2[[Return Date]:[Return Date]]&gt;=X$5)*(Table2[[Last Name]:[Last Name]]=$A92)*(Table2[[Event]:[Event]]="Leave")),"LV","")))))))),0)</f>
        <v/>
      </c>
      <c r="Y92" s="37" t="str">
        <f>IF($A92&lt;&gt;"",IF(SUMPRODUCT((Table2[[Start Date]:[Start Date]]&lt;=Y$5)*(Table2[[Return Date]:[Return Date]]&gt;=Y$5)*(Table2[[Last Name]:[Last Name]]=$A92)*(Table2[[Event]:[Event]]="Deployed")),"DPLY",IF(SUMPRODUCT((Table2[[Start Date]:[Start Date]]&lt;=Y$5)*(Table2[[Return Date]:[Return Date]]&gt;=Y$5)*(Table2[[Last Name]:[Last Name]]=$A92)*(Table2[[Event]:[Event]]="TDY")),"TDY",IF(SUMPRODUCT((Table2[[Start Date]:[Start Date]]&lt;=Y$5)*(Table2[[Return Date]:[Return Date]]&gt;=Y$5)*(Table2[[Last Name]:[Last Name]]=$A92)*(Table2[[Event]:[Event]]="Quarters")),"QTRS",IF(SUMPRODUCT((Table2[[Start Date]:[Start Date]]&lt;=Y$5)*(Table2[[Return Date]:[Return Date]]&gt;=Y$5)*(Table2[[Last Name]:[Last Name]]=$A92)*(Table2[[Event]:[Event]]="Appt")),"APPT",IF(SUMPRODUCT((Table2[[Start Date]:[Start Date]]&lt;=Y$5)*(Table2[[Return Date]:[Return Date]]&gt;=Y$5)*(Table2[[Last Name]:[Last Name]]=$A92)*(Table2[[Event]:[Event]]="Bay Orderly")),"BO",IF(SUMPRODUCT((Table2[[Start Date]:[Start Date]]&lt;=Y$5)*(Table2[[Return Date]:[Return Date]]&gt;=Y$5)*(Table2[[Last Name]:[Last Name]]=$A92)*(Table2[[Event]:[Event]]="Training")),"TRN",IF(SUMPRODUCT((Table2[[Start Date]:[Start Date]]&lt;=Y$5)*(Table2[[Return Date]:[Return Date]]&gt;=Y$5)*(Table2[[Last Name]:[Last Name]]=$A92)*(Table2[[Event]:[Event]]="PME")),"PME",IF(SUMPRODUCT((Table2[[Start Date]:[Start Date]]&lt;=Y$5)*(Table2[[Return Date]:[Return Date]]&gt;=Y$5)*(Table2[[Last Name]:[Last Name]]=$A92)*(Table2[[Event]:[Event]]="Leave")),"LV","")))))))),0)</f>
        <v/>
      </c>
      <c r="Z92" s="37" t="str">
        <f>IF($A92&lt;&gt;"",IF(SUMPRODUCT((Table2[[Start Date]:[Start Date]]&lt;=Z$5)*(Table2[[Return Date]:[Return Date]]&gt;=Z$5)*(Table2[[Last Name]:[Last Name]]=$A92)*(Table2[[Event]:[Event]]="Deployed")),"DPLY",IF(SUMPRODUCT((Table2[[Start Date]:[Start Date]]&lt;=Z$5)*(Table2[[Return Date]:[Return Date]]&gt;=Z$5)*(Table2[[Last Name]:[Last Name]]=$A92)*(Table2[[Event]:[Event]]="TDY")),"TDY",IF(SUMPRODUCT((Table2[[Start Date]:[Start Date]]&lt;=Z$5)*(Table2[[Return Date]:[Return Date]]&gt;=Z$5)*(Table2[[Last Name]:[Last Name]]=$A92)*(Table2[[Event]:[Event]]="Quarters")),"QTRS",IF(SUMPRODUCT((Table2[[Start Date]:[Start Date]]&lt;=Z$5)*(Table2[[Return Date]:[Return Date]]&gt;=Z$5)*(Table2[[Last Name]:[Last Name]]=$A92)*(Table2[[Event]:[Event]]="Appt")),"APPT",IF(SUMPRODUCT((Table2[[Start Date]:[Start Date]]&lt;=Z$5)*(Table2[[Return Date]:[Return Date]]&gt;=Z$5)*(Table2[[Last Name]:[Last Name]]=$A92)*(Table2[[Event]:[Event]]="Bay Orderly")),"BO",IF(SUMPRODUCT((Table2[[Start Date]:[Start Date]]&lt;=Z$5)*(Table2[[Return Date]:[Return Date]]&gt;=Z$5)*(Table2[[Last Name]:[Last Name]]=$A92)*(Table2[[Event]:[Event]]="Training")),"TRN",IF(SUMPRODUCT((Table2[[Start Date]:[Start Date]]&lt;=Z$5)*(Table2[[Return Date]:[Return Date]]&gt;=Z$5)*(Table2[[Last Name]:[Last Name]]=$A92)*(Table2[[Event]:[Event]]="PME")),"PME",IF(SUMPRODUCT((Table2[[Start Date]:[Start Date]]&lt;=Z$5)*(Table2[[Return Date]:[Return Date]]&gt;=Z$5)*(Table2[[Last Name]:[Last Name]]=$A92)*(Table2[[Event]:[Event]]="Leave")),"LV","")))))))),0)</f>
        <v/>
      </c>
      <c r="AA92" s="37" t="str">
        <f>IF($A92&lt;&gt;"",IF(SUMPRODUCT((Table2[[Start Date]:[Start Date]]&lt;=AA$5)*(Table2[[Return Date]:[Return Date]]&gt;=AA$5)*(Table2[[Last Name]:[Last Name]]=$A92)*(Table2[[Event]:[Event]]="Deployed")),"DPLY",IF(SUMPRODUCT((Table2[[Start Date]:[Start Date]]&lt;=AA$5)*(Table2[[Return Date]:[Return Date]]&gt;=AA$5)*(Table2[[Last Name]:[Last Name]]=$A92)*(Table2[[Event]:[Event]]="TDY")),"TDY",IF(SUMPRODUCT((Table2[[Start Date]:[Start Date]]&lt;=AA$5)*(Table2[[Return Date]:[Return Date]]&gt;=AA$5)*(Table2[[Last Name]:[Last Name]]=$A92)*(Table2[[Event]:[Event]]="Quarters")),"QTRS",IF(SUMPRODUCT((Table2[[Start Date]:[Start Date]]&lt;=AA$5)*(Table2[[Return Date]:[Return Date]]&gt;=AA$5)*(Table2[[Last Name]:[Last Name]]=$A92)*(Table2[[Event]:[Event]]="Appt")),"APPT",IF(SUMPRODUCT((Table2[[Start Date]:[Start Date]]&lt;=AA$5)*(Table2[[Return Date]:[Return Date]]&gt;=AA$5)*(Table2[[Last Name]:[Last Name]]=$A92)*(Table2[[Event]:[Event]]="Bay Orderly")),"BO",IF(SUMPRODUCT((Table2[[Start Date]:[Start Date]]&lt;=AA$5)*(Table2[[Return Date]:[Return Date]]&gt;=AA$5)*(Table2[[Last Name]:[Last Name]]=$A92)*(Table2[[Event]:[Event]]="Training")),"TRN",IF(SUMPRODUCT((Table2[[Start Date]:[Start Date]]&lt;=AA$5)*(Table2[[Return Date]:[Return Date]]&gt;=AA$5)*(Table2[[Last Name]:[Last Name]]=$A92)*(Table2[[Event]:[Event]]="PME")),"PME",IF(SUMPRODUCT((Table2[[Start Date]:[Start Date]]&lt;=AA$5)*(Table2[[Return Date]:[Return Date]]&gt;=AA$5)*(Table2[[Last Name]:[Last Name]]=$A92)*(Table2[[Event]:[Event]]="Leave")),"LV","")))))))),0)</f>
        <v/>
      </c>
      <c r="AB92" s="37" t="str">
        <f>IF($A92&lt;&gt;"",IF(SUMPRODUCT((Table2[[Start Date]:[Start Date]]&lt;=AB$5)*(Table2[[Return Date]:[Return Date]]&gt;=AB$5)*(Table2[[Last Name]:[Last Name]]=$A92)*(Table2[[Event]:[Event]]="Deployed")),"DPLY",IF(SUMPRODUCT((Table2[[Start Date]:[Start Date]]&lt;=AB$5)*(Table2[[Return Date]:[Return Date]]&gt;=AB$5)*(Table2[[Last Name]:[Last Name]]=$A92)*(Table2[[Event]:[Event]]="TDY")),"TDY",IF(SUMPRODUCT((Table2[[Start Date]:[Start Date]]&lt;=AB$5)*(Table2[[Return Date]:[Return Date]]&gt;=AB$5)*(Table2[[Last Name]:[Last Name]]=$A92)*(Table2[[Event]:[Event]]="Quarters")),"QTRS",IF(SUMPRODUCT((Table2[[Start Date]:[Start Date]]&lt;=AB$5)*(Table2[[Return Date]:[Return Date]]&gt;=AB$5)*(Table2[[Last Name]:[Last Name]]=$A92)*(Table2[[Event]:[Event]]="Appt")),"APPT",IF(SUMPRODUCT((Table2[[Start Date]:[Start Date]]&lt;=AB$5)*(Table2[[Return Date]:[Return Date]]&gt;=AB$5)*(Table2[[Last Name]:[Last Name]]=$A92)*(Table2[[Event]:[Event]]="Bay Orderly")),"BO",IF(SUMPRODUCT((Table2[[Start Date]:[Start Date]]&lt;=AB$5)*(Table2[[Return Date]:[Return Date]]&gt;=AB$5)*(Table2[[Last Name]:[Last Name]]=$A92)*(Table2[[Event]:[Event]]="Training")),"TRN",IF(SUMPRODUCT((Table2[[Start Date]:[Start Date]]&lt;=AB$5)*(Table2[[Return Date]:[Return Date]]&gt;=AB$5)*(Table2[[Last Name]:[Last Name]]=$A92)*(Table2[[Event]:[Event]]="PME")),"PME",IF(SUMPRODUCT((Table2[[Start Date]:[Start Date]]&lt;=AB$5)*(Table2[[Return Date]:[Return Date]]&gt;=AB$5)*(Table2[[Last Name]:[Last Name]]=$A92)*(Table2[[Event]:[Event]]="Leave")),"LV","")))))))),0)</f>
        <v/>
      </c>
      <c r="AC92" s="37" t="str">
        <f>IF($A92&lt;&gt;"",IF(SUMPRODUCT((Table2[[Start Date]:[Start Date]]&lt;=AC$5)*(Table2[[Return Date]:[Return Date]]&gt;=AC$5)*(Table2[[Last Name]:[Last Name]]=$A92)*(Table2[[Event]:[Event]]="Deployed")),"DPLY",IF(SUMPRODUCT((Table2[[Start Date]:[Start Date]]&lt;=AC$5)*(Table2[[Return Date]:[Return Date]]&gt;=AC$5)*(Table2[[Last Name]:[Last Name]]=$A92)*(Table2[[Event]:[Event]]="TDY")),"TDY",IF(SUMPRODUCT((Table2[[Start Date]:[Start Date]]&lt;=AC$5)*(Table2[[Return Date]:[Return Date]]&gt;=AC$5)*(Table2[[Last Name]:[Last Name]]=$A92)*(Table2[[Event]:[Event]]="Quarters")),"QTRS",IF(SUMPRODUCT((Table2[[Start Date]:[Start Date]]&lt;=AC$5)*(Table2[[Return Date]:[Return Date]]&gt;=AC$5)*(Table2[[Last Name]:[Last Name]]=$A92)*(Table2[[Event]:[Event]]="Appt")),"APPT",IF(SUMPRODUCT((Table2[[Start Date]:[Start Date]]&lt;=AC$5)*(Table2[[Return Date]:[Return Date]]&gt;=AC$5)*(Table2[[Last Name]:[Last Name]]=$A92)*(Table2[[Event]:[Event]]="Bay Orderly")),"BO",IF(SUMPRODUCT((Table2[[Start Date]:[Start Date]]&lt;=AC$5)*(Table2[[Return Date]:[Return Date]]&gt;=AC$5)*(Table2[[Last Name]:[Last Name]]=$A92)*(Table2[[Event]:[Event]]="Training")),"TRN",IF(SUMPRODUCT((Table2[[Start Date]:[Start Date]]&lt;=AC$5)*(Table2[[Return Date]:[Return Date]]&gt;=AC$5)*(Table2[[Last Name]:[Last Name]]=$A92)*(Table2[[Event]:[Event]]="PME")),"PME",IF(SUMPRODUCT((Table2[[Start Date]:[Start Date]]&lt;=AC$5)*(Table2[[Return Date]:[Return Date]]&gt;=AC$5)*(Table2[[Last Name]:[Last Name]]=$A92)*(Table2[[Event]:[Event]]="Leave")),"LV","")))))))),0)</f>
        <v/>
      </c>
      <c r="AD92" s="37" t="str">
        <f>IF($A92&lt;&gt;"",IF(SUMPRODUCT((Table2[[Start Date]:[Start Date]]&lt;=AD$5)*(Table2[[Return Date]:[Return Date]]&gt;=AD$5)*(Table2[[Last Name]:[Last Name]]=$A92)*(Table2[[Event]:[Event]]="Deployed")),"DPLY",IF(SUMPRODUCT((Table2[[Start Date]:[Start Date]]&lt;=AD$5)*(Table2[[Return Date]:[Return Date]]&gt;=AD$5)*(Table2[[Last Name]:[Last Name]]=$A92)*(Table2[[Event]:[Event]]="TDY")),"TDY",IF(SUMPRODUCT((Table2[[Start Date]:[Start Date]]&lt;=AD$5)*(Table2[[Return Date]:[Return Date]]&gt;=AD$5)*(Table2[[Last Name]:[Last Name]]=$A92)*(Table2[[Event]:[Event]]="Quarters")),"QTRS",IF(SUMPRODUCT((Table2[[Start Date]:[Start Date]]&lt;=AD$5)*(Table2[[Return Date]:[Return Date]]&gt;=AD$5)*(Table2[[Last Name]:[Last Name]]=$A92)*(Table2[[Event]:[Event]]="Appt")),"APPT",IF(SUMPRODUCT((Table2[[Start Date]:[Start Date]]&lt;=AD$5)*(Table2[[Return Date]:[Return Date]]&gt;=AD$5)*(Table2[[Last Name]:[Last Name]]=$A92)*(Table2[[Event]:[Event]]="Bay Orderly")),"BO",IF(SUMPRODUCT((Table2[[Start Date]:[Start Date]]&lt;=AD$5)*(Table2[[Return Date]:[Return Date]]&gt;=AD$5)*(Table2[[Last Name]:[Last Name]]=$A92)*(Table2[[Event]:[Event]]="Training")),"TRN",IF(SUMPRODUCT((Table2[[Start Date]:[Start Date]]&lt;=AD$5)*(Table2[[Return Date]:[Return Date]]&gt;=AD$5)*(Table2[[Last Name]:[Last Name]]=$A92)*(Table2[[Event]:[Event]]="PME")),"PME",IF(SUMPRODUCT((Table2[[Start Date]:[Start Date]]&lt;=AD$5)*(Table2[[Return Date]:[Return Date]]&gt;=AD$5)*(Table2[[Last Name]:[Last Name]]=$A92)*(Table2[[Event]:[Event]]="Leave")),"LV","")))))))),0)</f>
        <v/>
      </c>
      <c r="AE92" s="37" t="str">
        <f>IF($A92&lt;&gt;"",IF(SUMPRODUCT((Table2[[Start Date]:[Start Date]]&lt;=AE$5)*(Table2[[Return Date]:[Return Date]]&gt;=AE$5)*(Table2[[Last Name]:[Last Name]]=$A92)*(Table2[[Event]:[Event]]="Deployed")),"DPLY",IF(SUMPRODUCT((Table2[[Start Date]:[Start Date]]&lt;=AE$5)*(Table2[[Return Date]:[Return Date]]&gt;=AE$5)*(Table2[[Last Name]:[Last Name]]=$A92)*(Table2[[Event]:[Event]]="TDY")),"TDY",IF(SUMPRODUCT((Table2[[Start Date]:[Start Date]]&lt;=AE$5)*(Table2[[Return Date]:[Return Date]]&gt;=AE$5)*(Table2[[Last Name]:[Last Name]]=$A92)*(Table2[[Event]:[Event]]="Quarters")),"QTRS",IF(SUMPRODUCT((Table2[[Start Date]:[Start Date]]&lt;=AE$5)*(Table2[[Return Date]:[Return Date]]&gt;=AE$5)*(Table2[[Last Name]:[Last Name]]=$A92)*(Table2[[Event]:[Event]]="Appt")),"APPT",IF(SUMPRODUCT((Table2[[Start Date]:[Start Date]]&lt;=AE$5)*(Table2[[Return Date]:[Return Date]]&gt;=AE$5)*(Table2[[Last Name]:[Last Name]]=$A92)*(Table2[[Event]:[Event]]="Bay Orderly")),"BO",IF(SUMPRODUCT((Table2[[Start Date]:[Start Date]]&lt;=AE$5)*(Table2[[Return Date]:[Return Date]]&gt;=AE$5)*(Table2[[Last Name]:[Last Name]]=$A92)*(Table2[[Event]:[Event]]="Training")),"TRN",IF(SUMPRODUCT((Table2[[Start Date]:[Start Date]]&lt;=AE$5)*(Table2[[Return Date]:[Return Date]]&gt;=AE$5)*(Table2[[Last Name]:[Last Name]]=$A92)*(Table2[[Event]:[Event]]="PME")),"PME",IF(SUMPRODUCT((Table2[[Start Date]:[Start Date]]&lt;=AE$5)*(Table2[[Return Date]:[Return Date]]&gt;=AE$5)*(Table2[[Last Name]:[Last Name]]=$A92)*(Table2[[Event]:[Event]]="Leave")),"LV","")))))))),0)</f>
        <v/>
      </c>
      <c r="AF92" s="37" t="str">
        <f>IF($A92&lt;&gt;"",IF(SUMPRODUCT((Table2[[Start Date]:[Start Date]]&lt;=AF$5)*(Table2[[Return Date]:[Return Date]]&gt;=AF$5)*(Table2[[Last Name]:[Last Name]]=$A92)*(Table2[[Event]:[Event]]="Deployed")),"DPLY",IF(SUMPRODUCT((Table2[[Start Date]:[Start Date]]&lt;=AF$5)*(Table2[[Return Date]:[Return Date]]&gt;=AF$5)*(Table2[[Last Name]:[Last Name]]=$A92)*(Table2[[Event]:[Event]]="TDY")),"TDY",IF(SUMPRODUCT((Table2[[Start Date]:[Start Date]]&lt;=AF$5)*(Table2[[Return Date]:[Return Date]]&gt;=AF$5)*(Table2[[Last Name]:[Last Name]]=$A92)*(Table2[[Event]:[Event]]="Quarters")),"QTRS",IF(SUMPRODUCT((Table2[[Start Date]:[Start Date]]&lt;=AF$5)*(Table2[[Return Date]:[Return Date]]&gt;=AF$5)*(Table2[[Last Name]:[Last Name]]=$A92)*(Table2[[Event]:[Event]]="Appt")),"APPT",IF(SUMPRODUCT((Table2[[Start Date]:[Start Date]]&lt;=AF$5)*(Table2[[Return Date]:[Return Date]]&gt;=AF$5)*(Table2[[Last Name]:[Last Name]]=$A92)*(Table2[[Event]:[Event]]="Bay Orderly")),"BO",IF(SUMPRODUCT((Table2[[Start Date]:[Start Date]]&lt;=AF$5)*(Table2[[Return Date]:[Return Date]]&gt;=AF$5)*(Table2[[Last Name]:[Last Name]]=$A92)*(Table2[[Event]:[Event]]="Training")),"TRN",IF(SUMPRODUCT((Table2[[Start Date]:[Start Date]]&lt;=AF$5)*(Table2[[Return Date]:[Return Date]]&gt;=AF$5)*(Table2[[Last Name]:[Last Name]]=$A92)*(Table2[[Event]:[Event]]="PME")),"PME",IF(SUMPRODUCT((Table2[[Start Date]:[Start Date]]&lt;=AF$5)*(Table2[[Return Date]:[Return Date]]&gt;=AF$5)*(Table2[[Last Name]:[Last Name]]=$A92)*(Table2[[Event]:[Event]]="Leave")),"LV","")))))))),0)</f>
        <v/>
      </c>
      <c r="AG92" s="37" t="str">
        <f>IF($A92&lt;&gt;"",IF(SUMPRODUCT((Table2[[Start Date]:[Start Date]]&lt;=AG$5)*(Table2[[Return Date]:[Return Date]]&gt;=AG$5)*(Table2[[Last Name]:[Last Name]]=$A92)*(Table2[[Event]:[Event]]="Deployed")),"DPLY",IF(SUMPRODUCT((Table2[[Start Date]:[Start Date]]&lt;=AG$5)*(Table2[[Return Date]:[Return Date]]&gt;=AG$5)*(Table2[[Last Name]:[Last Name]]=$A92)*(Table2[[Event]:[Event]]="TDY")),"TDY",IF(SUMPRODUCT((Table2[[Start Date]:[Start Date]]&lt;=AG$5)*(Table2[[Return Date]:[Return Date]]&gt;=AG$5)*(Table2[[Last Name]:[Last Name]]=$A92)*(Table2[[Event]:[Event]]="Quarters")),"QTRS",IF(SUMPRODUCT((Table2[[Start Date]:[Start Date]]&lt;=AG$5)*(Table2[[Return Date]:[Return Date]]&gt;=AG$5)*(Table2[[Last Name]:[Last Name]]=$A92)*(Table2[[Event]:[Event]]="Appt")),"APPT",IF(SUMPRODUCT((Table2[[Start Date]:[Start Date]]&lt;=AG$5)*(Table2[[Return Date]:[Return Date]]&gt;=AG$5)*(Table2[[Last Name]:[Last Name]]=$A92)*(Table2[[Event]:[Event]]="Bay Orderly")),"BO",IF(SUMPRODUCT((Table2[[Start Date]:[Start Date]]&lt;=AG$5)*(Table2[[Return Date]:[Return Date]]&gt;=AG$5)*(Table2[[Last Name]:[Last Name]]=$A92)*(Table2[[Event]:[Event]]="Training")),"TRN",IF(SUMPRODUCT((Table2[[Start Date]:[Start Date]]&lt;=AG$5)*(Table2[[Return Date]:[Return Date]]&gt;=AG$5)*(Table2[[Last Name]:[Last Name]]=$A92)*(Table2[[Event]:[Event]]="PME")),"PME",IF(SUMPRODUCT((Table2[[Start Date]:[Start Date]]&lt;=AG$5)*(Table2[[Return Date]:[Return Date]]&gt;=AG$5)*(Table2[[Last Name]:[Last Name]]=$A92)*(Table2[[Event]:[Event]]="Leave")),"LV","")))))))),0)</f>
        <v/>
      </c>
      <c r="AH92" s="37" t="str">
        <f>IF($A92&lt;&gt;"",IF(SUMPRODUCT((Table2[[Start Date]:[Start Date]]&lt;=AH$5)*(Table2[[Return Date]:[Return Date]]&gt;=AH$5)*(Table2[[Last Name]:[Last Name]]=$A92)*(Table2[[Event]:[Event]]="Deployed")),"DPLY",IF(SUMPRODUCT((Table2[[Start Date]:[Start Date]]&lt;=AH$5)*(Table2[[Return Date]:[Return Date]]&gt;=AH$5)*(Table2[[Last Name]:[Last Name]]=$A92)*(Table2[[Event]:[Event]]="TDY")),"TDY",IF(SUMPRODUCT((Table2[[Start Date]:[Start Date]]&lt;=AH$5)*(Table2[[Return Date]:[Return Date]]&gt;=AH$5)*(Table2[[Last Name]:[Last Name]]=$A92)*(Table2[[Event]:[Event]]="Quarters")),"QTRS",IF(SUMPRODUCT((Table2[[Start Date]:[Start Date]]&lt;=AH$5)*(Table2[[Return Date]:[Return Date]]&gt;=AH$5)*(Table2[[Last Name]:[Last Name]]=$A92)*(Table2[[Event]:[Event]]="Appt")),"APPT",IF(SUMPRODUCT((Table2[[Start Date]:[Start Date]]&lt;=AH$5)*(Table2[[Return Date]:[Return Date]]&gt;=AH$5)*(Table2[[Last Name]:[Last Name]]=$A92)*(Table2[[Event]:[Event]]="Bay Orderly")),"BO",IF(SUMPRODUCT((Table2[[Start Date]:[Start Date]]&lt;=AH$5)*(Table2[[Return Date]:[Return Date]]&gt;=AH$5)*(Table2[[Last Name]:[Last Name]]=$A92)*(Table2[[Event]:[Event]]="Training")),"TRN",IF(SUMPRODUCT((Table2[[Start Date]:[Start Date]]&lt;=AH$5)*(Table2[[Return Date]:[Return Date]]&gt;=AH$5)*(Table2[[Last Name]:[Last Name]]=$A92)*(Table2[[Event]:[Event]]="PME")),"PME",IF(SUMPRODUCT((Table2[[Start Date]:[Start Date]]&lt;=AH$5)*(Table2[[Return Date]:[Return Date]]&gt;=AH$5)*(Table2[[Last Name]:[Last Name]]=$A92)*(Table2[[Event]:[Event]]="Leave")),"LV","")))))))),0)</f>
        <v/>
      </c>
      <c r="AI92" s="65" t="str">
        <f>IF($A92&lt;&gt;"",IF(SUMPRODUCT((Table2[[Start Date]:[Start Date]]&lt;=AI$5)*(Table2[[Return Date]:[Return Date]]&gt;=AI$5)*(Table2[[Last Name]:[Last Name]]=$A92)*(Table2[[Event]:[Event]]="Deployed")),"DPLY",IF(SUMPRODUCT((Table2[[Start Date]:[Start Date]]&lt;=AI$5)*(Table2[[Return Date]:[Return Date]]&gt;=AI$5)*(Table2[[Last Name]:[Last Name]]=$A92)*(Table2[[Event]:[Event]]="TDY")),"TDY",IF(SUMPRODUCT((Table2[[Start Date]:[Start Date]]&lt;=AI$5)*(Table2[[Return Date]:[Return Date]]&gt;=AI$5)*(Table2[[Last Name]:[Last Name]]=$A92)*(Table2[[Event]:[Event]]="Quarters")),"QTRS",IF(SUMPRODUCT((Table2[[Start Date]:[Start Date]]&lt;=AI$5)*(Table2[[Return Date]:[Return Date]]&gt;=AI$5)*(Table2[[Last Name]:[Last Name]]=$A92)*(Table2[[Event]:[Event]]="Appt")),"APPT",IF(SUMPRODUCT((Table2[[Start Date]:[Start Date]]&lt;=AI$5)*(Table2[[Return Date]:[Return Date]]&gt;=AI$5)*(Table2[[Last Name]:[Last Name]]=$A92)*(Table2[[Event]:[Event]]="Bay Orderly")),"BO",IF(SUMPRODUCT((Table2[[Start Date]:[Start Date]]&lt;=AI$5)*(Table2[[Return Date]:[Return Date]]&gt;=AI$5)*(Table2[[Last Name]:[Last Name]]=$A92)*(Table2[[Event]:[Event]]="Training")),"TRN",IF(SUMPRODUCT((Table2[[Start Date]:[Start Date]]&lt;=AI$5)*(Table2[[Return Date]:[Return Date]]&gt;=AI$5)*(Table2[[Last Name]:[Last Name]]=$A92)*(Table2[[Event]:[Event]]="PME")),"PME",IF(SUMPRODUCT((Table2[[Start Date]:[Start Date]]&lt;=AI$5)*(Table2[[Return Date]:[Return Date]]&gt;=AI$5)*(Table2[[Last Name]:[Last Name]]=$A92)*(Table2[[Event]:[Event]]="Leave")),"LV","")))))))),0)</f>
        <v/>
      </c>
    </row>
    <row r="93" spans="1:35" x14ac:dyDescent="0.25">
      <c r="A93" s="78" t="s">
        <v>78</v>
      </c>
      <c r="B93" s="75" t="str">
        <f>IFERROR(INDEX(Table3[Rank],MATCH('Flight Schedule'!A93,Names,0)),"")</f>
        <v>A1C</v>
      </c>
      <c r="C93" s="76">
        <f>_xlfn.IFNA(INDEX(Table3[Skill Level],MATCH($A93,Table3[Last Name],0)),"")</f>
        <v>3</v>
      </c>
      <c r="D93" s="77">
        <f>_xlfn.IFNA(INDEX(Table3[Deros],MATCH('Flight Schedule'!$A93,Table3[Last Name],0)),"")</f>
        <v>45473</v>
      </c>
      <c r="E93" s="37" t="str">
        <f>IF($A93&lt;&gt;"",IF(SUMPRODUCT((Table2[[Start Date]:[Start Date]]&lt;=E$5)*(Table2[[Return Date]:[Return Date]]&gt;=E$5)*(Table2[[Last Name]:[Last Name]]=$A93)*(Table2[[Event]:[Event]]="Deployed")),"DPLY",IF(SUMPRODUCT((Table2[[Start Date]:[Start Date]]&lt;=E$5)*(Table2[[Return Date]:[Return Date]]&gt;=E$5)*(Table2[[Last Name]:[Last Name]]=$A93)*(Table2[[Event]:[Event]]="TDY")),"TDY",IF(SUMPRODUCT((Table2[[Start Date]:[Start Date]]&lt;=E$5)*(Table2[[Return Date]:[Return Date]]&gt;=E$5)*(Table2[[Last Name]:[Last Name]]=$A93)*(Table2[[Event]:[Event]]="Quarters")),"QTRS",IF(SUMPRODUCT((Table2[[Start Date]:[Start Date]]&lt;=E$5)*(Table2[[Return Date]:[Return Date]]&gt;=E$5)*(Table2[[Last Name]:[Last Name]]=$A93)*(Table2[[Event]:[Event]]="Appt")),"APPT",IF(SUMPRODUCT((Table2[[Start Date]:[Start Date]]&lt;=E$5)*(Table2[[Return Date]:[Return Date]]&gt;=E$5)*(Table2[[Last Name]:[Last Name]]=$A93)*(Table2[[Event]:[Event]]="Bay Orderly")),"BO",IF(SUMPRODUCT((Table2[[Start Date]:[Start Date]]&lt;=E$5)*(Table2[[Return Date]:[Return Date]]&gt;=E$5)*(Table2[[Last Name]:[Last Name]]=$A93)*(Table2[[Event]:[Event]]="Training")),"TRN",IF(SUMPRODUCT((Table2[[Start Date]:[Start Date]]&lt;=E$5)*(Table2[[Return Date]:[Return Date]]&gt;=E$5)*(Table2[[Last Name]:[Last Name]]=$A93)*(Table2[[Event]:[Event]]="PME")),"PME",IF(SUMPRODUCT((Table2[[Start Date]:[Start Date]]&lt;=E$5)*(Table2[[Return Date]:[Return Date]]&gt;=E$5)*(Table2[[Last Name]:[Last Name]]=$A93)*(Table2[[Event]:[Event]]="Leave")),"LV","")))))))),0)</f>
        <v/>
      </c>
      <c r="F93" s="37" t="str">
        <f>IF($A93&lt;&gt;"",IF(SUMPRODUCT((Table2[[Start Date]:[Start Date]]&lt;=F$5)*(Table2[[Return Date]:[Return Date]]&gt;=F$5)*(Table2[[Last Name]:[Last Name]]=$A93)*(Table2[[Event]:[Event]]="Deployed")),"DPLY",IF(SUMPRODUCT((Table2[[Start Date]:[Start Date]]&lt;=F$5)*(Table2[[Return Date]:[Return Date]]&gt;=F$5)*(Table2[[Last Name]:[Last Name]]=$A93)*(Table2[[Event]:[Event]]="TDY")),"TDY",IF(SUMPRODUCT((Table2[[Start Date]:[Start Date]]&lt;=F$5)*(Table2[[Return Date]:[Return Date]]&gt;=F$5)*(Table2[[Last Name]:[Last Name]]=$A93)*(Table2[[Event]:[Event]]="Quarters")),"QTRS",IF(SUMPRODUCT((Table2[[Start Date]:[Start Date]]&lt;=F$5)*(Table2[[Return Date]:[Return Date]]&gt;=F$5)*(Table2[[Last Name]:[Last Name]]=$A93)*(Table2[[Event]:[Event]]="Appt")),"APPT",IF(SUMPRODUCT((Table2[[Start Date]:[Start Date]]&lt;=F$5)*(Table2[[Return Date]:[Return Date]]&gt;=F$5)*(Table2[[Last Name]:[Last Name]]=$A93)*(Table2[[Event]:[Event]]="Bay Orderly")),"BO",IF(SUMPRODUCT((Table2[[Start Date]:[Start Date]]&lt;=F$5)*(Table2[[Return Date]:[Return Date]]&gt;=F$5)*(Table2[[Last Name]:[Last Name]]=$A93)*(Table2[[Event]:[Event]]="Training")),"TRN",IF(SUMPRODUCT((Table2[[Start Date]:[Start Date]]&lt;=F$5)*(Table2[[Return Date]:[Return Date]]&gt;=F$5)*(Table2[[Last Name]:[Last Name]]=$A93)*(Table2[[Event]:[Event]]="PME")),"PME",IF(SUMPRODUCT((Table2[[Start Date]:[Start Date]]&lt;=F$5)*(Table2[[Return Date]:[Return Date]]&gt;=F$5)*(Table2[[Last Name]:[Last Name]]=$A93)*(Table2[[Event]:[Event]]="Leave")),"LV","")))))))),0)</f>
        <v/>
      </c>
      <c r="G93" s="37" t="str">
        <f>IF($A93&lt;&gt;"",IF(SUMPRODUCT((Table2[[Start Date]:[Start Date]]&lt;=G$5)*(Table2[[Return Date]:[Return Date]]&gt;=G$5)*(Table2[[Last Name]:[Last Name]]=$A93)*(Table2[[Event]:[Event]]="Deployed")),"DPLY",IF(SUMPRODUCT((Table2[[Start Date]:[Start Date]]&lt;=G$5)*(Table2[[Return Date]:[Return Date]]&gt;=G$5)*(Table2[[Last Name]:[Last Name]]=$A93)*(Table2[[Event]:[Event]]="TDY")),"TDY",IF(SUMPRODUCT((Table2[[Start Date]:[Start Date]]&lt;=G$5)*(Table2[[Return Date]:[Return Date]]&gt;=G$5)*(Table2[[Last Name]:[Last Name]]=$A93)*(Table2[[Event]:[Event]]="Quarters")),"QTRS",IF(SUMPRODUCT((Table2[[Start Date]:[Start Date]]&lt;=G$5)*(Table2[[Return Date]:[Return Date]]&gt;=G$5)*(Table2[[Last Name]:[Last Name]]=$A93)*(Table2[[Event]:[Event]]="Appt")),"APPT",IF(SUMPRODUCT((Table2[[Start Date]:[Start Date]]&lt;=G$5)*(Table2[[Return Date]:[Return Date]]&gt;=G$5)*(Table2[[Last Name]:[Last Name]]=$A93)*(Table2[[Event]:[Event]]="Bay Orderly")),"BO",IF(SUMPRODUCT((Table2[[Start Date]:[Start Date]]&lt;=G$5)*(Table2[[Return Date]:[Return Date]]&gt;=G$5)*(Table2[[Last Name]:[Last Name]]=$A93)*(Table2[[Event]:[Event]]="Training")),"TRN",IF(SUMPRODUCT((Table2[[Start Date]:[Start Date]]&lt;=G$5)*(Table2[[Return Date]:[Return Date]]&gt;=G$5)*(Table2[[Last Name]:[Last Name]]=$A93)*(Table2[[Event]:[Event]]="PME")),"PME",IF(SUMPRODUCT((Table2[[Start Date]:[Start Date]]&lt;=G$5)*(Table2[[Return Date]:[Return Date]]&gt;=G$5)*(Table2[[Last Name]:[Last Name]]=$A93)*(Table2[[Event]:[Event]]="Leave")),"LV","")))))))),0)</f>
        <v/>
      </c>
      <c r="H93" s="37" t="str">
        <f>IF($A93&lt;&gt;"",IF(SUMPRODUCT((Table2[[Start Date]:[Start Date]]&lt;=H$5)*(Table2[[Return Date]:[Return Date]]&gt;=H$5)*(Table2[[Last Name]:[Last Name]]=$A93)*(Table2[[Event]:[Event]]="Deployed")),"DPLY",IF(SUMPRODUCT((Table2[[Start Date]:[Start Date]]&lt;=H$5)*(Table2[[Return Date]:[Return Date]]&gt;=H$5)*(Table2[[Last Name]:[Last Name]]=$A93)*(Table2[[Event]:[Event]]="TDY")),"TDY",IF(SUMPRODUCT((Table2[[Start Date]:[Start Date]]&lt;=H$5)*(Table2[[Return Date]:[Return Date]]&gt;=H$5)*(Table2[[Last Name]:[Last Name]]=$A93)*(Table2[[Event]:[Event]]="Quarters")),"QTRS",IF(SUMPRODUCT((Table2[[Start Date]:[Start Date]]&lt;=H$5)*(Table2[[Return Date]:[Return Date]]&gt;=H$5)*(Table2[[Last Name]:[Last Name]]=$A93)*(Table2[[Event]:[Event]]="Appt")),"APPT",IF(SUMPRODUCT((Table2[[Start Date]:[Start Date]]&lt;=H$5)*(Table2[[Return Date]:[Return Date]]&gt;=H$5)*(Table2[[Last Name]:[Last Name]]=$A93)*(Table2[[Event]:[Event]]="Bay Orderly")),"BO",IF(SUMPRODUCT((Table2[[Start Date]:[Start Date]]&lt;=H$5)*(Table2[[Return Date]:[Return Date]]&gt;=H$5)*(Table2[[Last Name]:[Last Name]]=$A93)*(Table2[[Event]:[Event]]="Training")),"TRN",IF(SUMPRODUCT((Table2[[Start Date]:[Start Date]]&lt;=H$5)*(Table2[[Return Date]:[Return Date]]&gt;=H$5)*(Table2[[Last Name]:[Last Name]]=$A93)*(Table2[[Event]:[Event]]="PME")),"PME",IF(SUMPRODUCT((Table2[[Start Date]:[Start Date]]&lt;=H$5)*(Table2[[Return Date]:[Return Date]]&gt;=H$5)*(Table2[[Last Name]:[Last Name]]=$A93)*(Table2[[Event]:[Event]]="Leave")),"LV","")))))))),0)</f>
        <v/>
      </c>
      <c r="I93" s="37" t="str">
        <f>IF($A93&lt;&gt;"",IF(SUMPRODUCT((Table2[[Start Date]:[Start Date]]&lt;=I$5)*(Table2[[Return Date]:[Return Date]]&gt;=I$5)*(Table2[[Last Name]:[Last Name]]=$A93)*(Table2[[Event]:[Event]]="Deployed")),"DPLY",IF(SUMPRODUCT((Table2[[Start Date]:[Start Date]]&lt;=I$5)*(Table2[[Return Date]:[Return Date]]&gt;=I$5)*(Table2[[Last Name]:[Last Name]]=$A93)*(Table2[[Event]:[Event]]="TDY")),"TDY",IF(SUMPRODUCT((Table2[[Start Date]:[Start Date]]&lt;=I$5)*(Table2[[Return Date]:[Return Date]]&gt;=I$5)*(Table2[[Last Name]:[Last Name]]=$A93)*(Table2[[Event]:[Event]]="Quarters")),"QTRS",IF(SUMPRODUCT((Table2[[Start Date]:[Start Date]]&lt;=I$5)*(Table2[[Return Date]:[Return Date]]&gt;=I$5)*(Table2[[Last Name]:[Last Name]]=$A93)*(Table2[[Event]:[Event]]="Appt")),"APPT",IF(SUMPRODUCT((Table2[[Start Date]:[Start Date]]&lt;=I$5)*(Table2[[Return Date]:[Return Date]]&gt;=I$5)*(Table2[[Last Name]:[Last Name]]=$A93)*(Table2[[Event]:[Event]]="Bay Orderly")),"BO",IF(SUMPRODUCT((Table2[[Start Date]:[Start Date]]&lt;=I$5)*(Table2[[Return Date]:[Return Date]]&gt;=I$5)*(Table2[[Last Name]:[Last Name]]=$A93)*(Table2[[Event]:[Event]]="Training")),"TRN",IF(SUMPRODUCT((Table2[[Start Date]:[Start Date]]&lt;=I$5)*(Table2[[Return Date]:[Return Date]]&gt;=I$5)*(Table2[[Last Name]:[Last Name]]=$A93)*(Table2[[Event]:[Event]]="PME")),"PME",IF(SUMPRODUCT((Table2[[Start Date]:[Start Date]]&lt;=I$5)*(Table2[[Return Date]:[Return Date]]&gt;=I$5)*(Table2[[Last Name]:[Last Name]]=$A93)*(Table2[[Event]:[Event]]="Leave")),"LV","")))))))),0)</f>
        <v/>
      </c>
      <c r="J93" s="37" t="str">
        <f>IF($A93&lt;&gt;"",IF(SUMPRODUCT((Table2[[Start Date]:[Start Date]]&lt;=J$5)*(Table2[[Return Date]:[Return Date]]&gt;=J$5)*(Table2[[Last Name]:[Last Name]]=$A93)*(Table2[[Event]:[Event]]="Deployed")),"DPLY",IF(SUMPRODUCT((Table2[[Start Date]:[Start Date]]&lt;=J$5)*(Table2[[Return Date]:[Return Date]]&gt;=J$5)*(Table2[[Last Name]:[Last Name]]=$A93)*(Table2[[Event]:[Event]]="TDY")),"TDY",IF(SUMPRODUCT((Table2[[Start Date]:[Start Date]]&lt;=J$5)*(Table2[[Return Date]:[Return Date]]&gt;=J$5)*(Table2[[Last Name]:[Last Name]]=$A93)*(Table2[[Event]:[Event]]="Quarters")),"QTRS",IF(SUMPRODUCT((Table2[[Start Date]:[Start Date]]&lt;=J$5)*(Table2[[Return Date]:[Return Date]]&gt;=J$5)*(Table2[[Last Name]:[Last Name]]=$A93)*(Table2[[Event]:[Event]]="Appt")),"APPT",IF(SUMPRODUCT((Table2[[Start Date]:[Start Date]]&lt;=J$5)*(Table2[[Return Date]:[Return Date]]&gt;=J$5)*(Table2[[Last Name]:[Last Name]]=$A93)*(Table2[[Event]:[Event]]="Bay Orderly")),"BO",IF(SUMPRODUCT((Table2[[Start Date]:[Start Date]]&lt;=J$5)*(Table2[[Return Date]:[Return Date]]&gt;=J$5)*(Table2[[Last Name]:[Last Name]]=$A93)*(Table2[[Event]:[Event]]="Training")),"TRN",IF(SUMPRODUCT((Table2[[Start Date]:[Start Date]]&lt;=J$5)*(Table2[[Return Date]:[Return Date]]&gt;=J$5)*(Table2[[Last Name]:[Last Name]]=$A93)*(Table2[[Event]:[Event]]="PME")),"PME",IF(SUMPRODUCT((Table2[[Start Date]:[Start Date]]&lt;=J$5)*(Table2[[Return Date]:[Return Date]]&gt;=J$5)*(Table2[[Last Name]:[Last Name]]=$A93)*(Table2[[Event]:[Event]]="Leave")),"LV","")))))))),0)</f>
        <v/>
      </c>
      <c r="K93" s="37" t="str">
        <f>IF($A93&lt;&gt;"",IF(SUMPRODUCT((Table2[[Start Date]:[Start Date]]&lt;=K$5)*(Table2[[Return Date]:[Return Date]]&gt;=K$5)*(Table2[[Last Name]:[Last Name]]=$A93)*(Table2[[Event]:[Event]]="Deployed")),"DPLY",IF(SUMPRODUCT((Table2[[Start Date]:[Start Date]]&lt;=K$5)*(Table2[[Return Date]:[Return Date]]&gt;=K$5)*(Table2[[Last Name]:[Last Name]]=$A93)*(Table2[[Event]:[Event]]="TDY")),"TDY",IF(SUMPRODUCT((Table2[[Start Date]:[Start Date]]&lt;=K$5)*(Table2[[Return Date]:[Return Date]]&gt;=K$5)*(Table2[[Last Name]:[Last Name]]=$A93)*(Table2[[Event]:[Event]]="Quarters")),"QTRS",IF(SUMPRODUCT((Table2[[Start Date]:[Start Date]]&lt;=K$5)*(Table2[[Return Date]:[Return Date]]&gt;=K$5)*(Table2[[Last Name]:[Last Name]]=$A93)*(Table2[[Event]:[Event]]="Appt")),"APPT",IF(SUMPRODUCT((Table2[[Start Date]:[Start Date]]&lt;=K$5)*(Table2[[Return Date]:[Return Date]]&gt;=K$5)*(Table2[[Last Name]:[Last Name]]=$A93)*(Table2[[Event]:[Event]]="Bay Orderly")),"BO",IF(SUMPRODUCT((Table2[[Start Date]:[Start Date]]&lt;=K$5)*(Table2[[Return Date]:[Return Date]]&gt;=K$5)*(Table2[[Last Name]:[Last Name]]=$A93)*(Table2[[Event]:[Event]]="Training")),"TRN",IF(SUMPRODUCT((Table2[[Start Date]:[Start Date]]&lt;=K$5)*(Table2[[Return Date]:[Return Date]]&gt;=K$5)*(Table2[[Last Name]:[Last Name]]=$A93)*(Table2[[Event]:[Event]]="PME")),"PME",IF(SUMPRODUCT((Table2[[Start Date]:[Start Date]]&lt;=K$5)*(Table2[[Return Date]:[Return Date]]&gt;=K$5)*(Table2[[Last Name]:[Last Name]]=$A93)*(Table2[[Event]:[Event]]="Leave")),"LV","")))))))),0)</f>
        <v/>
      </c>
      <c r="L93" s="37" t="str">
        <f>IF($A93&lt;&gt;"",IF(SUMPRODUCT((Table2[[Start Date]:[Start Date]]&lt;=L$5)*(Table2[[Return Date]:[Return Date]]&gt;=L$5)*(Table2[[Last Name]:[Last Name]]=$A93)*(Table2[[Event]:[Event]]="Deployed")),"DPLY",IF(SUMPRODUCT((Table2[[Start Date]:[Start Date]]&lt;=L$5)*(Table2[[Return Date]:[Return Date]]&gt;=L$5)*(Table2[[Last Name]:[Last Name]]=$A93)*(Table2[[Event]:[Event]]="TDY")),"TDY",IF(SUMPRODUCT((Table2[[Start Date]:[Start Date]]&lt;=L$5)*(Table2[[Return Date]:[Return Date]]&gt;=L$5)*(Table2[[Last Name]:[Last Name]]=$A93)*(Table2[[Event]:[Event]]="Quarters")),"QTRS",IF(SUMPRODUCT((Table2[[Start Date]:[Start Date]]&lt;=L$5)*(Table2[[Return Date]:[Return Date]]&gt;=L$5)*(Table2[[Last Name]:[Last Name]]=$A93)*(Table2[[Event]:[Event]]="Appt")),"APPT",IF(SUMPRODUCT((Table2[[Start Date]:[Start Date]]&lt;=L$5)*(Table2[[Return Date]:[Return Date]]&gt;=L$5)*(Table2[[Last Name]:[Last Name]]=$A93)*(Table2[[Event]:[Event]]="Bay Orderly")),"BO",IF(SUMPRODUCT((Table2[[Start Date]:[Start Date]]&lt;=L$5)*(Table2[[Return Date]:[Return Date]]&gt;=L$5)*(Table2[[Last Name]:[Last Name]]=$A93)*(Table2[[Event]:[Event]]="Training")),"TRN",IF(SUMPRODUCT((Table2[[Start Date]:[Start Date]]&lt;=L$5)*(Table2[[Return Date]:[Return Date]]&gt;=L$5)*(Table2[[Last Name]:[Last Name]]=$A93)*(Table2[[Event]:[Event]]="PME")),"PME",IF(SUMPRODUCT((Table2[[Start Date]:[Start Date]]&lt;=L$5)*(Table2[[Return Date]:[Return Date]]&gt;=L$5)*(Table2[[Last Name]:[Last Name]]=$A93)*(Table2[[Event]:[Event]]="Leave")),"LV","")))))))),0)</f>
        <v/>
      </c>
      <c r="M93" s="37" t="str">
        <f>IF($A93&lt;&gt;"",IF(SUMPRODUCT((Table2[[Start Date]:[Start Date]]&lt;=M$5)*(Table2[[Return Date]:[Return Date]]&gt;=M$5)*(Table2[[Last Name]:[Last Name]]=$A93)*(Table2[[Event]:[Event]]="Deployed")),"DPLY",IF(SUMPRODUCT((Table2[[Start Date]:[Start Date]]&lt;=M$5)*(Table2[[Return Date]:[Return Date]]&gt;=M$5)*(Table2[[Last Name]:[Last Name]]=$A93)*(Table2[[Event]:[Event]]="TDY")),"TDY",IF(SUMPRODUCT((Table2[[Start Date]:[Start Date]]&lt;=M$5)*(Table2[[Return Date]:[Return Date]]&gt;=M$5)*(Table2[[Last Name]:[Last Name]]=$A93)*(Table2[[Event]:[Event]]="Quarters")),"QTRS",IF(SUMPRODUCT((Table2[[Start Date]:[Start Date]]&lt;=M$5)*(Table2[[Return Date]:[Return Date]]&gt;=M$5)*(Table2[[Last Name]:[Last Name]]=$A93)*(Table2[[Event]:[Event]]="Appt")),"APPT",IF(SUMPRODUCT((Table2[[Start Date]:[Start Date]]&lt;=M$5)*(Table2[[Return Date]:[Return Date]]&gt;=M$5)*(Table2[[Last Name]:[Last Name]]=$A93)*(Table2[[Event]:[Event]]="Bay Orderly")),"BO",IF(SUMPRODUCT((Table2[[Start Date]:[Start Date]]&lt;=M$5)*(Table2[[Return Date]:[Return Date]]&gt;=M$5)*(Table2[[Last Name]:[Last Name]]=$A93)*(Table2[[Event]:[Event]]="Training")),"TRN",IF(SUMPRODUCT((Table2[[Start Date]:[Start Date]]&lt;=M$5)*(Table2[[Return Date]:[Return Date]]&gt;=M$5)*(Table2[[Last Name]:[Last Name]]=$A93)*(Table2[[Event]:[Event]]="PME")),"PME",IF(SUMPRODUCT((Table2[[Start Date]:[Start Date]]&lt;=M$5)*(Table2[[Return Date]:[Return Date]]&gt;=M$5)*(Table2[[Last Name]:[Last Name]]=$A93)*(Table2[[Event]:[Event]]="Leave")),"LV","")))))))),0)</f>
        <v/>
      </c>
      <c r="N93" s="37" t="str">
        <f>IF($A93&lt;&gt;"",IF(SUMPRODUCT((Table2[[Start Date]:[Start Date]]&lt;=N$5)*(Table2[[Return Date]:[Return Date]]&gt;=N$5)*(Table2[[Last Name]:[Last Name]]=$A93)*(Table2[[Event]:[Event]]="Deployed")),"DPLY",IF(SUMPRODUCT((Table2[[Start Date]:[Start Date]]&lt;=N$5)*(Table2[[Return Date]:[Return Date]]&gt;=N$5)*(Table2[[Last Name]:[Last Name]]=$A93)*(Table2[[Event]:[Event]]="TDY")),"TDY",IF(SUMPRODUCT((Table2[[Start Date]:[Start Date]]&lt;=N$5)*(Table2[[Return Date]:[Return Date]]&gt;=N$5)*(Table2[[Last Name]:[Last Name]]=$A93)*(Table2[[Event]:[Event]]="Quarters")),"QTRS",IF(SUMPRODUCT((Table2[[Start Date]:[Start Date]]&lt;=N$5)*(Table2[[Return Date]:[Return Date]]&gt;=N$5)*(Table2[[Last Name]:[Last Name]]=$A93)*(Table2[[Event]:[Event]]="Appt")),"APPT",IF(SUMPRODUCT((Table2[[Start Date]:[Start Date]]&lt;=N$5)*(Table2[[Return Date]:[Return Date]]&gt;=N$5)*(Table2[[Last Name]:[Last Name]]=$A93)*(Table2[[Event]:[Event]]="Bay Orderly")),"BO",IF(SUMPRODUCT((Table2[[Start Date]:[Start Date]]&lt;=N$5)*(Table2[[Return Date]:[Return Date]]&gt;=N$5)*(Table2[[Last Name]:[Last Name]]=$A93)*(Table2[[Event]:[Event]]="Training")),"TRN",IF(SUMPRODUCT((Table2[[Start Date]:[Start Date]]&lt;=N$5)*(Table2[[Return Date]:[Return Date]]&gt;=N$5)*(Table2[[Last Name]:[Last Name]]=$A93)*(Table2[[Event]:[Event]]="PME")),"PME",IF(SUMPRODUCT((Table2[[Start Date]:[Start Date]]&lt;=N$5)*(Table2[[Return Date]:[Return Date]]&gt;=N$5)*(Table2[[Last Name]:[Last Name]]=$A93)*(Table2[[Event]:[Event]]="Leave")),"LV","")))))))),0)</f>
        <v/>
      </c>
      <c r="O93" s="37" t="str">
        <f>IF($A93&lt;&gt;"",IF(SUMPRODUCT((Table2[[Start Date]:[Start Date]]&lt;=O$5)*(Table2[[Return Date]:[Return Date]]&gt;=O$5)*(Table2[[Last Name]:[Last Name]]=$A93)*(Table2[[Event]:[Event]]="Deployed")),"DPLY",IF(SUMPRODUCT((Table2[[Start Date]:[Start Date]]&lt;=O$5)*(Table2[[Return Date]:[Return Date]]&gt;=O$5)*(Table2[[Last Name]:[Last Name]]=$A93)*(Table2[[Event]:[Event]]="TDY")),"TDY",IF(SUMPRODUCT((Table2[[Start Date]:[Start Date]]&lt;=O$5)*(Table2[[Return Date]:[Return Date]]&gt;=O$5)*(Table2[[Last Name]:[Last Name]]=$A93)*(Table2[[Event]:[Event]]="Quarters")),"QTRS",IF(SUMPRODUCT((Table2[[Start Date]:[Start Date]]&lt;=O$5)*(Table2[[Return Date]:[Return Date]]&gt;=O$5)*(Table2[[Last Name]:[Last Name]]=$A93)*(Table2[[Event]:[Event]]="Appt")),"APPT",IF(SUMPRODUCT((Table2[[Start Date]:[Start Date]]&lt;=O$5)*(Table2[[Return Date]:[Return Date]]&gt;=O$5)*(Table2[[Last Name]:[Last Name]]=$A93)*(Table2[[Event]:[Event]]="Bay Orderly")),"BO",IF(SUMPRODUCT((Table2[[Start Date]:[Start Date]]&lt;=O$5)*(Table2[[Return Date]:[Return Date]]&gt;=O$5)*(Table2[[Last Name]:[Last Name]]=$A93)*(Table2[[Event]:[Event]]="Training")),"TRN",IF(SUMPRODUCT((Table2[[Start Date]:[Start Date]]&lt;=O$5)*(Table2[[Return Date]:[Return Date]]&gt;=O$5)*(Table2[[Last Name]:[Last Name]]=$A93)*(Table2[[Event]:[Event]]="PME")),"PME",IF(SUMPRODUCT((Table2[[Start Date]:[Start Date]]&lt;=O$5)*(Table2[[Return Date]:[Return Date]]&gt;=O$5)*(Table2[[Last Name]:[Last Name]]=$A93)*(Table2[[Event]:[Event]]="Leave")),"LV","")))))))),0)</f>
        <v/>
      </c>
      <c r="P93" s="37" t="str">
        <f>IF($A93&lt;&gt;"",IF(SUMPRODUCT((Table2[[Start Date]:[Start Date]]&lt;=P$5)*(Table2[[Return Date]:[Return Date]]&gt;=P$5)*(Table2[[Last Name]:[Last Name]]=$A93)*(Table2[[Event]:[Event]]="Deployed")),"DPLY",IF(SUMPRODUCT((Table2[[Start Date]:[Start Date]]&lt;=P$5)*(Table2[[Return Date]:[Return Date]]&gt;=P$5)*(Table2[[Last Name]:[Last Name]]=$A93)*(Table2[[Event]:[Event]]="TDY")),"TDY",IF(SUMPRODUCT((Table2[[Start Date]:[Start Date]]&lt;=P$5)*(Table2[[Return Date]:[Return Date]]&gt;=P$5)*(Table2[[Last Name]:[Last Name]]=$A93)*(Table2[[Event]:[Event]]="Quarters")),"QTRS",IF(SUMPRODUCT((Table2[[Start Date]:[Start Date]]&lt;=P$5)*(Table2[[Return Date]:[Return Date]]&gt;=P$5)*(Table2[[Last Name]:[Last Name]]=$A93)*(Table2[[Event]:[Event]]="Appt")),"APPT",IF(SUMPRODUCT((Table2[[Start Date]:[Start Date]]&lt;=P$5)*(Table2[[Return Date]:[Return Date]]&gt;=P$5)*(Table2[[Last Name]:[Last Name]]=$A93)*(Table2[[Event]:[Event]]="Bay Orderly")),"BO",IF(SUMPRODUCT((Table2[[Start Date]:[Start Date]]&lt;=P$5)*(Table2[[Return Date]:[Return Date]]&gt;=P$5)*(Table2[[Last Name]:[Last Name]]=$A93)*(Table2[[Event]:[Event]]="Training")),"TRN",IF(SUMPRODUCT((Table2[[Start Date]:[Start Date]]&lt;=P$5)*(Table2[[Return Date]:[Return Date]]&gt;=P$5)*(Table2[[Last Name]:[Last Name]]=$A93)*(Table2[[Event]:[Event]]="PME")),"PME",IF(SUMPRODUCT((Table2[[Start Date]:[Start Date]]&lt;=P$5)*(Table2[[Return Date]:[Return Date]]&gt;=P$5)*(Table2[[Last Name]:[Last Name]]=$A93)*(Table2[[Event]:[Event]]="Leave")),"LV","")))))))),0)</f>
        <v/>
      </c>
      <c r="Q93" s="37" t="str">
        <f>IF($A93&lt;&gt;"",IF(SUMPRODUCT((Table2[[Start Date]:[Start Date]]&lt;=Q$5)*(Table2[[Return Date]:[Return Date]]&gt;=Q$5)*(Table2[[Last Name]:[Last Name]]=$A93)*(Table2[[Event]:[Event]]="Deployed")),"DPLY",IF(SUMPRODUCT((Table2[[Start Date]:[Start Date]]&lt;=Q$5)*(Table2[[Return Date]:[Return Date]]&gt;=Q$5)*(Table2[[Last Name]:[Last Name]]=$A93)*(Table2[[Event]:[Event]]="TDY")),"TDY",IF(SUMPRODUCT((Table2[[Start Date]:[Start Date]]&lt;=Q$5)*(Table2[[Return Date]:[Return Date]]&gt;=Q$5)*(Table2[[Last Name]:[Last Name]]=$A93)*(Table2[[Event]:[Event]]="Quarters")),"QTRS",IF(SUMPRODUCT((Table2[[Start Date]:[Start Date]]&lt;=Q$5)*(Table2[[Return Date]:[Return Date]]&gt;=Q$5)*(Table2[[Last Name]:[Last Name]]=$A93)*(Table2[[Event]:[Event]]="Appt")),"APPT",IF(SUMPRODUCT((Table2[[Start Date]:[Start Date]]&lt;=Q$5)*(Table2[[Return Date]:[Return Date]]&gt;=Q$5)*(Table2[[Last Name]:[Last Name]]=$A93)*(Table2[[Event]:[Event]]="Bay Orderly")),"BO",IF(SUMPRODUCT((Table2[[Start Date]:[Start Date]]&lt;=Q$5)*(Table2[[Return Date]:[Return Date]]&gt;=Q$5)*(Table2[[Last Name]:[Last Name]]=$A93)*(Table2[[Event]:[Event]]="Training")),"TRN",IF(SUMPRODUCT((Table2[[Start Date]:[Start Date]]&lt;=Q$5)*(Table2[[Return Date]:[Return Date]]&gt;=Q$5)*(Table2[[Last Name]:[Last Name]]=$A93)*(Table2[[Event]:[Event]]="PME")),"PME",IF(SUMPRODUCT((Table2[[Start Date]:[Start Date]]&lt;=Q$5)*(Table2[[Return Date]:[Return Date]]&gt;=Q$5)*(Table2[[Last Name]:[Last Name]]=$A93)*(Table2[[Event]:[Event]]="Leave")),"LV","")))))))),0)</f>
        <v/>
      </c>
      <c r="R93" s="37" t="str">
        <f>IF($A93&lt;&gt;"",IF(SUMPRODUCT((Table2[[Start Date]:[Start Date]]&lt;=R$5)*(Table2[[Return Date]:[Return Date]]&gt;=R$5)*(Table2[[Last Name]:[Last Name]]=$A93)*(Table2[[Event]:[Event]]="Deployed")),"DPLY",IF(SUMPRODUCT((Table2[[Start Date]:[Start Date]]&lt;=R$5)*(Table2[[Return Date]:[Return Date]]&gt;=R$5)*(Table2[[Last Name]:[Last Name]]=$A93)*(Table2[[Event]:[Event]]="TDY")),"TDY",IF(SUMPRODUCT((Table2[[Start Date]:[Start Date]]&lt;=R$5)*(Table2[[Return Date]:[Return Date]]&gt;=R$5)*(Table2[[Last Name]:[Last Name]]=$A93)*(Table2[[Event]:[Event]]="Quarters")),"QTRS",IF(SUMPRODUCT((Table2[[Start Date]:[Start Date]]&lt;=R$5)*(Table2[[Return Date]:[Return Date]]&gt;=R$5)*(Table2[[Last Name]:[Last Name]]=$A93)*(Table2[[Event]:[Event]]="Appt")),"APPT",IF(SUMPRODUCT((Table2[[Start Date]:[Start Date]]&lt;=R$5)*(Table2[[Return Date]:[Return Date]]&gt;=R$5)*(Table2[[Last Name]:[Last Name]]=$A93)*(Table2[[Event]:[Event]]="Bay Orderly")),"BO",IF(SUMPRODUCT((Table2[[Start Date]:[Start Date]]&lt;=R$5)*(Table2[[Return Date]:[Return Date]]&gt;=R$5)*(Table2[[Last Name]:[Last Name]]=$A93)*(Table2[[Event]:[Event]]="Training")),"TRN",IF(SUMPRODUCT((Table2[[Start Date]:[Start Date]]&lt;=R$5)*(Table2[[Return Date]:[Return Date]]&gt;=R$5)*(Table2[[Last Name]:[Last Name]]=$A93)*(Table2[[Event]:[Event]]="PME")),"PME",IF(SUMPRODUCT((Table2[[Start Date]:[Start Date]]&lt;=R$5)*(Table2[[Return Date]:[Return Date]]&gt;=R$5)*(Table2[[Last Name]:[Last Name]]=$A93)*(Table2[[Event]:[Event]]="Leave")),"LV","")))))))),0)</f>
        <v/>
      </c>
      <c r="S93" s="37" t="str">
        <f>IF($A93&lt;&gt;"",IF(SUMPRODUCT((Table2[[Start Date]:[Start Date]]&lt;=S$5)*(Table2[[Return Date]:[Return Date]]&gt;=S$5)*(Table2[[Last Name]:[Last Name]]=$A93)*(Table2[[Event]:[Event]]="Deployed")),"DPLY",IF(SUMPRODUCT((Table2[[Start Date]:[Start Date]]&lt;=S$5)*(Table2[[Return Date]:[Return Date]]&gt;=S$5)*(Table2[[Last Name]:[Last Name]]=$A93)*(Table2[[Event]:[Event]]="TDY")),"TDY",IF(SUMPRODUCT((Table2[[Start Date]:[Start Date]]&lt;=S$5)*(Table2[[Return Date]:[Return Date]]&gt;=S$5)*(Table2[[Last Name]:[Last Name]]=$A93)*(Table2[[Event]:[Event]]="Quarters")),"QTRS",IF(SUMPRODUCT((Table2[[Start Date]:[Start Date]]&lt;=S$5)*(Table2[[Return Date]:[Return Date]]&gt;=S$5)*(Table2[[Last Name]:[Last Name]]=$A93)*(Table2[[Event]:[Event]]="Appt")),"APPT",IF(SUMPRODUCT((Table2[[Start Date]:[Start Date]]&lt;=S$5)*(Table2[[Return Date]:[Return Date]]&gt;=S$5)*(Table2[[Last Name]:[Last Name]]=$A93)*(Table2[[Event]:[Event]]="Bay Orderly")),"BO",IF(SUMPRODUCT((Table2[[Start Date]:[Start Date]]&lt;=S$5)*(Table2[[Return Date]:[Return Date]]&gt;=S$5)*(Table2[[Last Name]:[Last Name]]=$A93)*(Table2[[Event]:[Event]]="Training")),"TRN",IF(SUMPRODUCT((Table2[[Start Date]:[Start Date]]&lt;=S$5)*(Table2[[Return Date]:[Return Date]]&gt;=S$5)*(Table2[[Last Name]:[Last Name]]=$A93)*(Table2[[Event]:[Event]]="PME")),"PME",IF(SUMPRODUCT((Table2[[Start Date]:[Start Date]]&lt;=S$5)*(Table2[[Return Date]:[Return Date]]&gt;=S$5)*(Table2[[Last Name]:[Last Name]]=$A93)*(Table2[[Event]:[Event]]="Leave")),"LV","")))))))),0)</f>
        <v/>
      </c>
      <c r="T93" s="37" t="str">
        <f>IF($A93&lt;&gt;"",IF(SUMPRODUCT((Table2[[Start Date]:[Start Date]]&lt;=T$5)*(Table2[[Return Date]:[Return Date]]&gt;=T$5)*(Table2[[Last Name]:[Last Name]]=$A93)*(Table2[[Event]:[Event]]="Deployed")),"DPLY",IF(SUMPRODUCT((Table2[[Start Date]:[Start Date]]&lt;=T$5)*(Table2[[Return Date]:[Return Date]]&gt;=T$5)*(Table2[[Last Name]:[Last Name]]=$A93)*(Table2[[Event]:[Event]]="TDY")),"TDY",IF(SUMPRODUCT((Table2[[Start Date]:[Start Date]]&lt;=T$5)*(Table2[[Return Date]:[Return Date]]&gt;=T$5)*(Table2[[Last Name]:[Last Name]]=$A93)*(Table2[[Event]:[Event]]="Quarters")),"QTRS",IF(SUMPRODUCT((Table2[[Start Date]:[Start Date]]&lt;=T$5)*(Table2[[Return Date]:[Return Date]]&gt;=T$5)*(Table2[[Last Name]:[Last Name]]=$A93)*(Table2[[Event]:[Event]]="Appt")),"APPT",IF(SUMPRODUCT((Table2[[Start Date]:[Start Date]]&lt;=T$5)*(Table2[[Return Date]:[Return Date]]&gt;=T$5)*(Table2[[Last Name]:[Last Name]]=$A93)*(Table2[[Event]:[Event]]="Bay Orderly")),"BO",IF(SUMPRODUCT((Table2[[Start Date]:[Start Date]]&lt;=T$5)*(Table2[[Return Date]:[Return Date]]&gt;=T$5)*(Table2[[Last Name]:[Last Name]]=$A93)*(Table2[[Event]:[Event]]="Training")),"TRN",IF(SUMPRODUCT((Table2[[Start Date]:[Start Date]]&lt;=T$5)*(Table2[[Return Date]:[Return Date]]&gt;=T$5)*(Table2[[Last Name]:[Last Name]]=$A93)*(Table2[[Event]:[Event]]="PME")),"PME",IF(SUMPRODUCT((Table2[[Start Date]:[Start Date]]&lt;=T$5)*(Table2[[Return Date]:[Return Date]]&gt;=T$5)*(Table2[[Last Name]:[Last Name]]=$A93)*(Table2[[Event]:[Event]]="Leave")),"LV","")))))))),0)</f>
        <v/>
      </c>
      <c r="U93" s="37" t="str">
        <f>IF($A93&lt;&gt;"",IF(SUMPRODUCT((Table2[[Start Date]:[Start Date]]&lt;=U$5)*(Table2[[Return Date]:[Return Date]]&gt;=U$5)*(Table2[[Last Name]:[Last Name]]=$A93)*(Table2[[Event]:[Event]]="Deployed")),"DPLY",IF(SUMPRODUCT((Table2[[Start Date]:[Start Date]]&lt;=U$5)*(Table2[[Return Date]:[Return Date]]&gt;=U$5)*(Table2[[Last Name]:[Last Name]]=$A93)*(Table2[[Event]:[Event]]="TDY")),"TDY",IF(SUMPRODUCT((Table2[[Start Date]:[Start Date]]&lt;=U$5)*(Table2[[Return Date]:[Return Date]]&gt;=U$5)*(Table2[[Last Name]:[Last Name]]=$A93)*(Table2[[Event]:[Event]]="Quarters")),"QTRS",IF(SUMPRODUCT((Table2[[Start Date]:[Start Date]]&lt;=U$5)*(Table2[[Return Date]:[Return Date]]&gt;=U$5)*(Table2[[Last Name]:[Last Name]]=$A93)*(Table2[[Event]:[Event]]="Appt")),"APPT",IF(SUMPRODUCT((Table2[[Start Date]:[Start Date]]&lt;=U$5)*(Table2[[Return Date]:[Return Date]]&gt;=U$5)*(Table2[[Last Name]:[Last Name]]=$A93)*(Table2[[Event]:[Event]]="Bay Orderly")),"BO",IF(SUMPRODUCT((Table2[[Start Date]:[Start Date]]&lt;=U$5)*(Table2[[Return Date]:[Return Date]]&gt;=U$5)*(Table2[[Last Name]:[Last Name]]=$A93)*(Table2[[Event]:[Event]]="Training")),"TRN",IF(SUMPRODUCT((Table2[[Start Date]:[Start Date]]&lt;=U$5)*(Table2[[Return Date]:[Return Date]]&gt;=U$5)*(Table2[[Last Name]:[Last Name]]=$A93)*(Table2[[Event]:[Event]]="PME")),"PME",IF(SUMPRODUCT((Table2[[Start Date]:[Start Date]]&lt;=U$5)*(Table2[[Return Date]:[Return Date]]&gt;=U$5)*(Table2[[Last Name]:[Last Name]]=$A93)*(Table2[[Event]:[Event]]="Leave")),"LV","")))))))),0)</f>
        <v/>
      </c>
      <c r="V93" s="37" t="str">
        <f>IF($A93&lt;&gt;"",IF(SUMPRODUCT((Table2[[Start Date]:[Start Date]]&lt;=V$5)*(Table2[[Return Date]:[Return Date]]&gt;=V$5)*(Table2[[Last Name]:[Last Name]]=$A93)*(Table2[[Event]:[Event]]="Deployed")),"DPLY",IF(SUMPRODUCT((Table2[[Start Date]:[Start Date]]&lt;=V$5)*(Table2[[Return Date]:[Return Date]]&gt;=V$5)*(Table2[[Last Name]:[Last Name]]=$A93)*(Table2[[Event]:[Event]]="TDY")),"TDY",IF(SUMPRODUCT((Table2[[Start Date]:[Start Date]]&lt;=V$5)*(Table2[[Return Date]:[Return Date]]&gt;=V$5)*(Table2[[Last Name]:[Last Name]]=$A93)*(Table2[[Event]:[Event]]="Quarters")),"QTRS",IF(SUMPRODUCT((Table2[[Start Date]:[Start Date]]&lt;=V$5)*(Table2[[Return Date]:[Return Date]]&gt;=V$5)*(Table2[[Last Name]:[Last Name]]=$A93)*(Table2[[Event]:[Event]]="Appt")),"APPT",IF(SUMPRODUCT((Table2[[Start Date]:[Start Date]]&lt;=V$5)*(Table2[[Return Date]:[Return Date]]&gt;=V$5)*(Table2[[Last Name]:[Last Name]]=$A93)*(Table2[[Event]:[Event]]="Bay Orderly")),"BO",IF(SUMPRODUCT((Table2[[Start Date]:[Start Date]]&lt;=V$5)*(Table2[[Return Date]:[Return Date]]&gt;=V$5)*(Table2[[Last Name]:[Last Name]]=$A93)*(Table2[[Event]:[Event]]="Training")),"TRN",IF(SUMPRODUCT((Table2[[Start Date]:[Start Date]]&lt;=V$5)*(Table2[[Return Date]:[Return Date]]&gt;=V$5)*(Table2[[Last Name]:[Last Name]]=$A93)*(Table2[[Event]:[Event]]="PME")),"PME",IF(SUMPRODUCT((Table2[[Start Date]:[Start Date]]&lt;=V$5)*(Table2[[Return Date]:[Return Date]]&gt;=V$5)*(Table2[[Last Name]:[Last Name]]=$A93)*(Table2[[Event]:[Event]]="Leave")),"LV","")))))))),0)</f>
        <v/>
      </c>
      <c r="W93" s="37" t="str">
        <f>IF($A93&lt;&gt;"",IF(SUMPRODUCT((Table2[[Start Date]:[Start Date]]&lt;=W$5)*(Table2[[Return Date]:[Return Date]]&gt;=W$5)*(Table2[[Last Name]:[Last Name]]=$A93)*(Table2[[Event]:[Event]]="Deployed")),"DPLY",IF(SUMPRODUCT((Table2[[Start Date]:[Start Date]]&lt;=W$5)*(Table2[[Return Date]:[Return Date]]&gt;=W$5)*(Table2[[Last Name]:[Last Name]]=$A93)*(Table2[[Event]:[Event]]="TDY")),"TDY",IF(SUMPRODUCT((Table2[[Start Date]:[Start Date]]&lt;=W$5)*(Table2[[Return Date]:[Return Date]]&gt;=W$5)*(Table2[[Last Name]:[Last Name]]=$A93)*(Table2[[Event]:[Event]]="Quarters")),"QTRS",IF(SUMPRODUCT((Table2[[Start Date]:[Start Date]]&lt;=W$5)*(Table2[[Return Date]:[Return Date]]&gt;=W$5)*(Table2[[Last Name]:[Last Name]]=$A93)*(Table2[[Event]:[Event]]="Appt")),"APPT",IF(SUMPRODUCT((Table2[[Start Date]:[Start Date]]&lt;=W$5)*(Table2[[Return Date]:[Return Date]]&gt;=W$5)*(Table2[[Last Name]:[Last Name]]=$A93)*(Table2[[Event]:[Event]]="Bay Orderly")),"BO",IF(SUMPRODUCT((Table2[[Start Date]:[Start Date]]&lt;=W$5)*(Table2[[Return Date]:[Return Date]]&gt;=W$5)*(Table2[[Last Name]:[Last Name]]=$A93)*(Table2[[Event]:[Event]]="Training")),"TRN",IF(SUMPRODUCT((Table2[[Start Date]:[Start Date]]&lt;=W$5)*(Table2[[Return Date]:[Return Date]]&gt;=W$5)*(Table2[[Last Name]:[Last Name]]=$A93)*(Table2[[Event]:[Event]]="PME")),"PME",IF(SUMPRODUCT((Table2[[Start Date]:[Start Date]]&lt;=W$5)*(Table2[[Return Date]:[Return Date]]&gt;=W$5)*(Table2[[Last Name]:[Last Name]]=$A93)*(Table2[[Event]:[Event]]="Leave")),"LV","")))))))),0)</f>
        <v/>
      </c>
      <c r="X93" s="37" t="str">
        <f>IF($A93&lt;&gt;"",IF(SUMPRODUCT((Table2[[Start Date]:[Start Date]]&lt;=X$5)*(Table2[[Return Date]:[Return Date]]&gt;=X$5)*(Table2[[Last Name]:[Last Name]]=$A93)*(Table2[[Event]:[Event]]="Deployed")),"DPLY",IF(SUMPRODUCT((Table2[[Start Date]:[Start Date]]&lt;=X$5)*(Table2[[Return Date]:[Return Date]]&gt;=X$5)*(Table2[[Last Name]:[Last Name]]=$A93)*(Table2[[Event]:[Event]]="TDY")),"TDY",IF(SUMPRODUCT((Table2[[Start Date]:[Start Date]]&lt;=X$5)*(Table2[[Return Date]:[Return Date]]&gt;=X$5)*(Table2[[Last Name]:[Last Name]]=$A93)*(Table2[[Event]:[Event]]="Quarters")),"QTRS",IF(SUMPRODUCT((Table2[[Start Date]:[Start Date]]&lt;=X$5)*(Table2[[Return Date]:[Return Date]]&gt;=X$5)*(Table2[[Last Name]:[Last Name]]=$A93)*(Table2[[Event]:[Event]]="Appt")),"APPT",IF(SUMPRODUCT((Table2[[Start Date]:[Start Date]]&lt;=X$5)*(Table2[[Return Date]:[Return Date]]&gt;=X$5)*(Table2[[Last Name]:[Last Name]]=$A93)*(Table2[[Event]:[Event]]="Bay Orderly")),"BO",IF(SUMPRODUCT((Table2[[Start Date]:[Start Date]]&lt;=X$5)*(Table2[[Return Date]:[Return Date]]&gt;=X$5)*(Table2[[Last Name]:[Last Name]]=$A93)*(Table2[[Event]:[Event]]="Training")),"TRN",IF(SUMPRODUCT((Table2[[Start Date]:[Start Date]]&lt;=X$5)*(Table2[[Return Date]:[Return Date]]&gt;=X$5)*(Table2[[Last Name]:[Last Name]]=$A93)*(Table2[[Event]:[Event]]="PME")),"PME",IF(SUMPRODUCT((Table2[[Start Date]:[Start Date]]&lt;=X$5)*(Table2[[Return Date]:[Return Date]]&gt;=X$5)*(Table2[[Last Name]:[Last Name]]=$A93)*(Table2[[Event]:[Event]]="Leave")),"LV","")))))))),0)</f>
        <v/>
      </c>
      <c r="Y93" s="37" t="str">
        <f>IF($A93&lt;&gt;"",IF(SUMPRODUCT((Table2[[Start Date]:[Start Date]]&lt;=Y$5)*(Table2[[Return Date]:[Return Date]]&gt;=Y$5)*(Table2[[Last Name]:[Last Name]]=$A93)*(Table2[[Event]:[Event]]="Deployed")),"DPLY",IF(SUMPRODUCT((Table2[[Start Date]:[Start Date]]&lt;=Y$5)*(Table2[[Return Date]:[Return Date]]&gt;=Y$5)*(Table2[[Last Name]:[Last Name]]=$A93)*(Table2[[Event]:[Event]]="TDY")),"TDY",IF(SUMPRODUCT((Table2[[Start Date]:[Start Date]]&lt;=Y$5)*(Table2[[Return Date]:[Return Date]]&gt;=Y$5)*(Table2[[Last Name]:[Last Name]]=$A93)*(Table2[[Event]:[Event]]="Quarters")),"QTRS",IF(SUMPRODUCT((Table2[[Start Date]:[Start Date]]&lt;=Y$5)*(Table2[[Return Date]:[Return Date]]&gt;=Y$5)*(Table2[[Last Name]:[Last Name]]=$A93)*(Table2[[Event]:[Event]]="Appt")),"APPT",IF(SUMPRODUCT((Table2[[Start Date]:[Start Date]]&lt;=Y$5)*(Table2[[Return Date]:[Return Date]]&gt;=Y$5)*(Table2[[Last Name]:[Last Name]]=$A93)*(Table2[[Event]:[Event]]="Bay Orderly")),"BO",IF(SUMPRODUCT((Table2[[Start Date]:[Start Date]]&lt;=Y$5)*(Table2[[Return Date]:[Return Date]]&gt;=Y$5)*(Table2[[Last Name]:[Last Name]]=$A93)*(Table2[[Event]:[Event]]="Training")),"TRN",IF(SUMPRODUCT((Table2[[Start Date]:[Start Date]]&lt;=Y$5)*(Table2[[Return Date]:[Return Date]]&gt;=Y$5)*(Table2[[Last Name]:[Last Name]]=$A93)*(Table2[[Event]:[Event]]="PME")),"PME",IF(SUMPRODUCT((Table2[[Start Date]:[Start Date]]&lt;=Y$5)*(Table2[[Return Date]:[Return Date]]&gt;=Y$5)*(Table2[[Last Name]:[Last Name]]=$A93)*(Table2[[Event]:[Event]]="Leave")),"LV","")))))))),0)</f>
        <v/>
      </c>
      <c r="Z93" s="37" t="str">
        <f>IF($A93&lt;&gt;"",IF(SUMPRODUCT((Table2[[Start Date]:[Start Date]]&lt;=Z$5)*(Table2[[Return Date]:[Return Date]]&gt;=Z$5)*(Table2[[Last Name]:[Last Name]]=$A93)*(Table2[[Event]:[Event]]="Deployed")),"DPLY",IF(SUMPRODUCT((Table2[[Start Date]:[Start Date]]&lt;=Z$5)*(Table2[[Return Date]:[Return Date]]&gt;=Z$5)*(Table2[[Last Name]:[Last Name]]=$A93)*(Table2[[Event]:[Event]]="TDY")),"TDY",IF(SUMPRODUCT((Table2[[Start Date]:[Start Date]]&lt;=Z$5)*(Table2[[Return Date]:[Return Date]]&gt;=Z$5)*(Table2[[Last Name]:[Last Name]]=$A93)*(Table2[[Event]:[Event]]="Quarters")),"QTRS",IF(SUMPRODUCT((Table2[[Start Date]:[Start Date]]&lt;=Z$5)*(Table2[[Return Date]:[Return Date]]&gt;=Z$5)*(Table2[[Last Name]:[Last Name]]=$A93)*(Table2[[Event]:[Event]]="Appt")),"APPT",IF(SUMPRODUCT((Table2[[Start Date]:[Start Date]]&lt;=Z$5)*(Table2[[Return Date]:[Return Date]]&gt;=Z$5)*(Table2[[Last Name]:[Last Name]]=$A93)*(Table2[[Event]:[Event]]="Bay Orderly")),"BO",IF(SUMPRODUCT((Table2[[Start Date]:[Start Date]]&lt;=Z$5)*(Table2[[Return Date]:[Return Date]]&gt;=Z$5)*(Table2[[Last Name]:[Last Name]]=$A93)*(Table2[[Event]:[Event]]="Training")),"TRN",IF(SUMPRODUCT((Table2[[Start Date]:[Start Date]]&lt;=Z$5)*(Table2[[Return Date]:[Return Date]]&gt;=Z$5)*(Table2[[Last Name]:[Last Name]]=$A93)*(Table2[[Event]:[Event]]="PME")),"PME",IF(SUMPRODUCT((Table2[[Start Date]:[Start Date]]&lt;=Z$5)*(Table2[[Return Date]:[Return Date]]&gt;=Z$5)*(Table2[[Last Name]:[Last Name]]=$A93)*(Table2[[Event]:[Event]]="Leave")),"LV","")))))))),0)</f>
        <v/>
      </c>
      <c r="AA93" s="37" t="str">
        <f>IF($A93&lt;&gt;"",IF(SUMPRODUCT((Table2[[Start Date]:[Start Date]]&lt;=AA$5)*(Table2[[Return Date]:[Return Date]]&gt;=AA$5)*(Table2[[Last Name]:[Last Name]]=$A93)*(Table2[[Event]:[Event]]="Deployed")),"DPLY",IF(SUMPRODUCT((Table2[[Start Date]:[Start Date]]&lt;=AA$5)*(Table2[[Return Date]:[Return Date]]&gt;=AA$5)*(Table2[[Last Name]:[Last Name]]=$A93)*(Table2[[Event]:[Event]]="TDY")),"TDY",IF(SUMPRODUCT((Table2[[Start Date]:[Start Date]]&lt;=AA$5)*(Table2[[Return Date]:[Return Date]]&gt;=AA$5)*(Table2[[Last Name]:[Last Name]]=$A93)*(Table2[[Event]:[Event]]="Quarters")),"QTRS",IF(SUMPRODUCT((Table2[[Start Date]:[Start Date]]&lt;=AA$5)*(Table2[[Return Date]:[Return Date]]&gt;=AA$5)*(Table2[[Last Name]:[Last Name]]=$A93)*(Table2[[Event]:[Event]]="Appt")),"APPT",IF(SUMPRODUCT((Table2[[Start Date]:[Start Date]]&lt;=AA$5)*(Table2[[Return Date]:[Return Date]]&gt;=AA$5)*(Table2[[Last Name]:[Last Name]]=$A93)*(Table2[[Event]:[Event]]="Bay Orderly")),"BO",IF(SUMPRODUCT((Table2[[Start Date]:[Start Date]]&lt;=AA$5)*(Table2[[Return Date]:[Return Date]]&gt;=AA$5)*(Table2[[Last Name]:[Last Name]]=$A93)*(Table2[[Event]:[Event]]="Training")),"TRN",IF(SUMPRODUCT((Table2[[Start Date]:[Start Date]]&lt;=AA$5)*(Table2[[Return Date]:[Return Date]]&gt;=AA$5)*(Table2[[Last Name]:[Last Name]]=$A93)*(Table2[[Event]:[Event]]="PME")),"PME",IF(SUMPRODUCT((Table2[[Start Date]:[Start Date]]&lt;=AA$5)*(Table2[[Return Date]:[Return Date]]&gt;=AA$5)*(Table2[[Last Name]:[Last Name]]=$A93)*(Table2[[Event]:[Event]]="Leave")),"LV","")))))))),0)</f>
        <v/>
      </c>
      <c r="AB93" s="37" t="str">
        <f>IF($A93&lt;&gt;"",IF(SUMPRODUCT((Table2[[Start Date]:[Start Date]]&lt;=AB$5)*(Table2[[Return Date]:[Return Date]]&gt;=AB$5)*(Table2[[Last Name]:[Last Name]]=$A93)*(Table2[[Event]:[Event]]="Deployed")),"DPLY",IF(SUMPRODUCT((Table2[[Start Date]:[Start Date]]&lt;=AB$5)*(Table2[[Return Date]:[Return Date]]&gt;=AB$5)*(Table2[[Last Name]:[Last Name]]=$A93)*(Table2[[Event]:[Event]]="TDY")),"TDY",IF(SUMPRODUCT((Table2[[Start Date]:[Start Date]]&lt;=AB$5)*(Table2[[Return Date]:[Return Date]]&gt;=AB$5)*(Table2[[Last Name]:[Last Name]]=$A93)*(Table2[[Event]:[Event]]="Quarters")),"QTRS",IF(SUMPRODUCT((Table2[[Start Date]:[Start Date]]&lt;=AB$5)*(Table2[[Return Date]:[Return Date]]&gt;=AB$5)*(Table2[[Last Name]:[Last Name]]=$A93)*(Table2[[Event]:[Event]]="Appt")),"APPT",IF(SUMPRODUCT((Table2[[Start Date]:[Start Date]]&lt;=AB$5)*(Table2[[Return Date]:[Return Date]]&gt;=AB$5)*(Table2[[Last Name]:[Last Name]]=$A93)*(Table2[[Event]:[Event]]="Bay Orderly")),"BO",IF(SUMPRODUCT((Table2[[Start Date]:[Start Date]]&lt;=AB$5)*(Table2[[Return Date]:[Return Date]]&gt;=AB$5)*(Table2[[Last Name]:[Last Name]]=$A93)*(Table2[[Event]:[Event]]="Training")),"TRN",IF(SUMPRODUCT((Table2[[Start Date]:[Start Date]]&lt;=AB$5)*(Table2[[Return Date]:[Return Date]]&gt;=AB$5)*(Table2[[Last Name]:[Last Name]]=$A93)*(Table2[[Event]:[Event]]="PME")),"PME",IF(SUMPRODUCT((Table2[[Start Date]:[Start Date]]&lt;=AB$5)*(Table2[[Return Date]:[Return Date]]&gt;=AB$5)*(Table2[[Last Name]:[Last Name]]=$A93)*(Table2[[Event]:[Event]]="Leave")),"LV","")))))))),0)</f>
        <v/>
      </c>
      <c r="AC93" s="37" t="str">
        <f>IF($A93&lt;&gt;"",IF(SUMPRODUCT((Table2[[Start Date]:[Start Date]]&lt;=AC$5)*(Table2[[Return Date]:[Return Date]]&gt;=AC$5)*(Table2[[Last Name]:[Last Name]]=$A93)*(Table2[[Event]:[Event]]="Deployed")),"DPLY",IF(SUMPRODUCT((Table2[[Start Date]:[Start Date]]&lt;=AC$5)*(Table2[[Return Date]:[Return Date]]&gt;=AC$5)*(Table2[[Last Name]:[Last Name]]=$A93)*(Table2[[Event]:[Event]]="TDY")),"TDY",IF(SUMPRODUCT((Table2[[Start Date]:[Start Date]]&lt;=AC$5)*(Table2[[Return Date]:[Return Date]]&gt;=AC$5)*(Table2[[Last Name]:[Last Name]]=$A93)*(Table2[[Event]:[Event]]="Quarters")),"QTRS",IF(SUMPRODUCT((Table2[[Start Date]:[Start Date]]&lt;=AC$5)*(Table2[[Return Date]:[Return Date]]&gt;=AC$5)*(Table2[[Last Name]:[Last Name]]=$A93)*(Table2[[Event]:[Event]]="Appt")),"APPT",IF(SUMPRODUCT((Table2[[Start Date]:[Start Date]]&lt;=AC$5)*(Table2[[Return Date]:[Return Date]]&gt;=AC$5)*(Table2[[Last Name]:[Last Name]]=$A93)*(Table2[[Event]:[Event]]="Bay Orderly")),"BO",IF(SUMPRODUCT((Table2[[Start Date]:[Start Date]]&lt;=AC$5)*(Table2[[Return Date]:[Return Date]]&gt;=AC$5)*(Table2[[Last Name]:[Last Name]]=$A93)*(Table2[[Event]:[Event]]="Training")),"TRN",IF(SUMPRODUCT((Table2[[Start Date]:[Start Date]]&lt;=AC$5)*(Table2[[Return Date]:[Return Date]]&gt;=AC$5)*(Table2[[Last Name]:[Last Name]]=$A93)*(Table2[[Event]:[Event]]="PME")),"PME",IF(SUMPRODUCT((Table2[[Start Date]:[Start Date]]&lt;=AC$5)*(Table2[[Return Date]:[Return Date]]&gt;=AC$5)*(Table2[[Last Name]:[Last Name]]=$A93)*(Table2[[Event]:[Event]]="Leave")),"LV","")))))))),0)</f>
        <v/>
      </c>
      <c r="AD93" s="37" t="str">
        <f>IF($A93&lt;&gt;"",IF(SUMPRODUCT((Table2[[Start Date]:[Start Date]]&lt;=AD$5)*(Table2[[Return Date]:[Return Date]]&gt;=AD$5)*(Table2[[Last Name]:[Last Name]]=$A93)*(Table2[[Event]:[Event]]="Deployed")),"DPLY",IF(SUMPRODUCT((Table2[[Start Date]:[Start Date]]&lt;=AD$5)*(Table2[[Return Date]:[Return Date]]&gt;=AD$5)*(Table2[[Last Name]:[Last Name]]=$A93)*(Table2[[Event]:[Event]]="TDY")),"TDY",IF(SUMPRODUCT((Table2[[Start Date]:[Start Date]]&lt;=AD$5)*(Table2[[Return Date]:[Return Date]]&gt;=AD$5)*(Table2[[Last Name]:[Last Name]]=$A93)*(Table2[[Event]:[Event]]="Quarters")),"QTRS",IF(SUMPRODUCT((Table2[[Start Date]:[Start Date]]&lt;=AD$5)*(Table2[[Return Date]:[Return Date]]&gt;=AD$5)*(Table2[[Last Name]:[Last Name]]=$A93)*(Table2[[Event]:[Event]]="Appt")),"APPT",IF(SUMPRODUCT((Table2[[Start Date]:[Start Date]]&lt;=AD$5)*(Table2[[Return Date]:[Return Date]]&gt;=AD$5)*(Table2[[Last Name]:[Last Name]]=$A93)*(Table2[[Event]:[Event]]="Bay Orderly")),"BO",IF(SUMPRODUCT((Table2[[Start Date]:[Start Date]]&lt;=AD$5)*(Table2[[Return Date]:[Return Date]]&gt;=AD$5)*(Table2[[Last Name]:[Last Name]]=$A93)*(Table2[[Event]:[Event]]="Training")),"TRN",IF(SUMPRODUCT((Table2[[Start Date]:[Start Date]]&lt;=AD$5)*(Table2[[Return Date]:[Return Date]]&gt;=AD$5)*(Table2[[Last Name]:[Last Name]]=$A93)*(Table2[[Event]:[Event]]="PME")),"PME",IF(SUMPRODUCT((Table2[[Start Date]:[Start Date]]&lt;=AD$5)*(Table2[[Return Date]:[Return Date]]&gt;=AD$5)*(Table2[[Last Name]:[Last Name]]=$A93)*(Table2[[Event]:[Event]]="Leave")),"LV","")))))))),0)</f>
        <v/>
      </c>
      <c r="AE93" s="37" t="str">
        <f>IF($A93&lt;&gt;"",IF(SUMPRODUCT((Table2[[Start Date]:[Start Date]]&lt;=AE$5)*(Table2[[Return Date]:[Return Date]]&gt;=AE$5)*(Table2[[Last Name]:[Last Name]]=$A93)*(Table2[[Event]:[Event]]="Deployed")),"DPLY",IF(SUMPRODUCT((Table2[[Start Date]:[Start Date]]&lt;=AE$5)*(Table2[[Return Date]:[Return Date]]&gt;=AE$5)*(Table2[[Last Name]:[Last Name]]=$A93)*(Table2[[Event]:[Event]]="TDY")),"TDY",IF(SUMPRODUCT((Table2[[Start Date]:[Start Date]]&lt;=AE$5)*(Table2[[Return Date]:[Return Date]]&gt;=AE$5)*(Table2[[Last Name]:[Last Name]]=$A93)*(Table2[[Event]:[Event]]="Quarters")),"QTRS",IF(SUMPRODUCT((Table2[[Start Date]:[Start Date]]&lt;=AE$5)*(Table2[[Return Date]:[Return Date]]&gt;=AE$5)*(Table2[[Last Name]:[Last Name]]=$A93)*(Table2[[Event]:[Event]]="Appt")),"APPT",IF(SUMPRODUCT((Table2[[Start Date]:[Start Date]]&lt;=AE$5)*(Table2[[Return Date]:[Return Date]]&gt;=AE$5)*(Table2[[Last Name]:[Last Name]]=$A93)*(Table2[[Event]:[Event]]="Bay Orderly")),"BO",IF(SUMPRODUCT((Table2[[Start Date]:[Start Date]]&lt;=AE$5)*(Table2[[Return Date]:[Return Date]]&gt;=AE$5)*(Table2[[Last Name]:[Last Name]]=$A93)*(Table2[[Event]:[Event]]="Training")),"TRN",IF(SUMPRODUCT((Table2[[Start Date]:[Start Date]]&lt;=AE$5)*(Table2[[Return Date]:[Return Date]]&gt;=AE$5)*(Table2[[Last Name]:[Last Name]]=$A93)*(Table2[[Event]:[Event]]="PME")),"PME",IF(SUMPRODUCT((Table2[[Start Date]:[Start Date]]&lt;=AE$5)*(Table2[[Return Date]:[Return Date]]&gt;=AE$5)*(Table2[[Last Name]:[Last Name]]=$A93)*(Table2[[Event]:[Event]]="Leave")),"LV","")))))))),0)</f>
        <v/>
      </c>
      <c r="AF93" s="37" t="str">
        <f>IF($A93&lt;&gt;"",IF(SUMPRODUCT((Table2[[Start Date]:[Start Date]]&lt;=AF$5)*(Table2[[Return Date]:[Return Date]]&gt;=AF$5)*(Table2[[Last Name]:[Last Name]]=$A93)*(Table2[[Event]:[Event]]="Deployed")),"DPLY",IF(SUMPRODUCT((Table2[[Start Date]:[Start Date]]&lt;=AF$5)*(Table2[[Return Date]:[Return Date]]&gt;=AF$5)*(Table2[[Last Name]:[Last Name]]=$A93)*(Table2[[Event]:[Event]]="TDY")),"TDY",IF(SUMPRODUCT((Table2[[Start Date]:[Start Date]]&lt;=AF$5)*(Table2[[Return Date]:[Return Date]]&gt;=AF$5)*(Table2[[Last Name]:[Last Name]]=$A93)*(Table2[[Event]:[Event]]="Quarters")),"QTRS",IF(SUMPRODUCT((Table2[[Start Date]:[Start Date]]&lt;=AF$5)*(Table2[[Return Date]:[Return Date]]&gt;=AF$5)*(Table2[[Last Name]:[Last Name]]=$A93)*(Table2[[Event]:[Event]]="Appt")),"APPT",IF(SUMPRODUCT((Table2[[Start Date]:[Start Date]]&lt;=AF$5)*(Table2[[Return Date]:[Return Date]]&gt;=AF$5)*(Table2[[Last Name]:[Last Name]]=$A93)*(Table2[[Event]:[Event]]="Bay Orderly")),"BO",IF(SUMPRODUCT((Table2[[Start Date]:[Start Date]]&lt;=AF$5)*(Table2[[Return Date]:[Return Date]]&gt;=AF$5)*(Table2[[Last Name]:[Last Name]]=$A93)*(Table2[[Event]:[Event]]="Training")),"TRN",IF(SUMPRODUCT((Table2[[Start Date]:[Start Date]]&lt;=AF$5)*(Table2[[Return Date]:[Return Date]]&gt;=AF$5)*(Table2[[Last Name]:[Last Name]]=$A93)*(Table2[[Event]:[Event]]="PME")),"PME",IF(SUMPRODUCT((Table2[[Start Date]:[Start Date]]&lt;=AF$5)*(Table2[[Return Date]:[Return Date]]&gt;=AF$5)*(Table2[[Last Name]:[Last Name]]=$A93)*(Table2[[Event]:[Event]]="Leave")),"LV","")))))))),0)</f>
        <v/>
      </c>
      <c r="AG93" s="37" t="str">
        <f>IF($A93&lt;&gt;"",IF(SUMPRODUCT((Table2[[Start Date]:[Start Date]]&lt;=AG$5)*(Table2[[Return Date]:[Return Date]]&gt;=AG$5)*(Table2[[Last Name]:[Last Name]]=$A93)*(Table2[[Event]:[Event]]="Deployed")),"DPLY",IF(SUMPRODUCT((Table2[[Start Date]:[Start Date]]&lt;=AG$5)*(Table2[[Return Date]:[Return Date]]&gt;=AG$5)*(Table2[[Last Name]:[Last Name]]=$A93)*(Table2[[Event]:[Event]]="TDY")),"TDY",IF(SUMPRODUCT((Table2[[Start Date]:[Start Date]]&lt;=AG$5)*(Table2[[Return Date]:[Return Date]]&gt;=AG$5)*(Table2[[Last Name]:[Last Name]]=$A93)*(Table2[[Event]:[Event]]="Quarters")),"QTRS",IF(SUMPRODUCT((Table2[[Start Date]:[Start Date]]&lt;=AG$5)*(Table2[[Return Date]:[Return Date]]&gt;=AG$5)*(Table2[[Last Name]:[Last Name]]=$A93)*(Table2[[Event]:[Event]]="Appt")),"APPT",IF(SUMPRODUCT((Table2[[Start Date]:[Start Date]]&lt;=AG$5)*(Table2[[Return Date]:[Return Date]]&gt;=AG$5)*(Table2[[Last Name]:[Last Name]]=$A93)*(Table2[[Event]:[Event]]="Bay Orderly")),"BO",IF(SUMPRODUCT((Table2[[Start Date]:[Start Date]]&lt;=AG$5)*(Table2[[Return Date]:[Return Date]]&gt;=AG$5)*(Table2[[Last Name]:[Last Name]]=$A93)*(Table2[[Event]:[Event]]="Training")),"TRN",IF(SUMPRODUCT((Table2[[Start Date]:[Start Date]]&lt;=AG$5)*(Table2[[Return Date]:[Return Date]]&gt;=AG$5)*(Table2[[Last Name]:[Last Name]]=$A93)*(Table2[[Event]:[Event]]="PME")),"PME",IF(SUMPRODUCT((Table2[[Start Date]:[Start Date]]&lt;=AG$5)*(Table2[[Return Date]:[Return Date]]&gt;=AG$5)*(Table2[[Last Name]:[Last Name]]=$A93)*(Table2[[Event]:[Event]]="Leave")),"LV","")))))))),0)</f>
        <v/>
      </c>
      <c r="AH93" s="37" t="str">
        <f>IF($A93&lt;&gt;"",IF(SUMPRODUCT((Table2[[Start Date]:[Start Date]]&lt;=AH$5)*(Table2[[Return Date]:[Return Date]]&gt;=AH$5)*(Table2[[Last Name]:[Last Name]]=$A93)*(Table2[[Event]:[Event]]="Deployed")),"DPLY",IF(SUMPRODUCT((Table2[[Start Date]:[Start Date]]&lt;=AH$5)*(Table2[[Return Date]:[Return Date]]&gt;=AH$5)*(Table2[[Last Name]:[Last Name]]=$A93)*(Table2[[Event]:[Event]]="TDY")),"TDY",IF(SUMPRODUCT((Table2[[Start Date]:[Start Date]]&lt;=AH$5)*(Table2[[Return Date]:[Return Date]]&gt;=AH$5)*(Table2[[Last Name]:[Last Name]]=$A93)*(Table2[[Event]:[Event]]="Quarters")),"QTRS",IF(SUMPRODUCT((Table2[[Start Date]:[Start Date]]&lt;=AH$5)*(Table2[[Return Date]:[Return Date]]&gt;=AH$5)*(Table2[[Last Name]:[Last Name]]=$A93)*(Table2[[Event]:[Event]]="Appt")),"APPT",IF(SUMPRODUCT((Table2[[Start Date]:[Start Date]]&lt;=AH$5)*(Table2[[Return Date]:[Return Date]]&gt;=AH$5)*(Table2[[Last Name]:[Last Name]]=$A93)*(Table2[[Event]:[Event]]="Bay Orderly")),"BO",IF(SUMPRODUCT((Table2[[Start Date]:[Start Date]]&lt;=AH$5)*(Table2[[Return Date]:[Return Date]]&gt;=AH$5)*(Table2[[Last Name]:[Last Name]]=$A93)*(Table2[[Event]:[Event]]="Training")),"TRN",IF(SUMPRODUCT((Table2[[Start Date]:[Start Date]]&lt;=AH$5)*(Table2[[Return Date]:[Return Date]]&gt;=AH$5)*(Table2[[Last Name]:[Last Name]]=$A93)*(Table2[[Event]:[Event]]="PME")),"PME",IF(SUMPRODUCT((Table2[[Start Date]:[Start Date]]&lt;=AH$5)*(Table2[[Return Date]:[Return Date]]&gt;=AH$5)*(Table2[[Last Name]:[Last Name]]=$A93)*(Table2[[Event]:[Event]]="Leave")),"LV","")))))))),0)</f>
        <v/>
      </c>
      <c r="AI93" s="65" t="str">
        <f>IF($A93&lt;&gt;"",IF(SUMPRODUCT((Table2[[Start Date]:[Start Date]]&lt;=AI$5)*(Table2[[Return Date]:[Return Date]]&gt;=AI$5)*(Table2[[Last Name]:[Last Name]]=$A93)*(Table2[[Event]:[Event]]="Deployed")),"DPLY",IF(SUMPRODUCT((Table2[[Start Date]:[Start Date]]&lt;=AI$5)*(Table2[[Return Date]:[Return Date]]&gt;=AI$5)*(Table2[[Last Name]:[Last Name]]=$A93)*(Table2[[Event]:[Event]]="TDY")),"TDY",IF(SUMPRODUCT((Table2[[Start Date]:[Start Date]]&lt;=AI$5)*(Table2[[Return Date]:[Return Date]]&gt;=AI$5)*(Table2[[Last Name]:[Last Name]]=$A93)*(Table2[[Event]:[Event]]="Quarters")),"QTRS",IF(SUMPRODUCT((Table2[[Start Date]:[Start Date]]&lt;=AI$5)*(Table2[[Return Date]:[Return Date]]&gt;=AI$5)*(Table2[[Last Name]:[Last Name]]=$A93)*(Table2[[Event]:[Event]]="Appt")),"APPT",IF(SUMPRODUCT((Table2[[Start Date]:[Start Date]]&lt;=AI$5)*(Table2[[Return Date]:[Return Date]]&gt;=AI$5)*(Table2[[Last Name]:[Last Name]]=$A93)*(Table2[[Event]:[Event]]="Bay Orderly")),"BO",IF(SUMPRODUCT((Table2[[Start Date]:[Start Date]]&lt;=AI$5)*(Table2[[Return Date]:[Return Date]]&gt;=AI$5)*(Table2[[Last Name]:[Last Name]]=$A93)*(Table2[[Event]:[Event]]="Training")),"TRN",IF(SUMPRODUCT((Table2[[Start Date]:[Start Date]]&lt;=AI$5)*(Table2[[Return Date]:[Return Date]]&gt;=AI$5)*(Table2[[Last Name]:[Last Name]]=$A93)*(Table2[[Event]:[Event]]="PME")),"PME",IF(SUMPRODUCT((Table2[[Start Date]:[Start Date]]&lt;=AI$5)*(Table2[[Return Date]:[Return Date]]&gt;=AI$5)*(Table2[[Last Name]:[Last Name]]=$A93)*(Table2[[Event]:[Event]]="Leave")),"LV","")))))))),0)</f>
        <v/>
      </c>
    </row>
    <row r="94" spans="1:35" x14ac:dyDescent="0.25">
      <c r="A94" s="78"/>
      <c r="B94" s="75" t="str">
        <f>IFERROR(INDEX(Table3[Rank],MATCH('Flight Schedule'!A94,Names,0)),"")</f>
        <v/>
      </c>
      <c r="C94" s="76" t="str">
        <f>_xlfn.IFNA(INDEX(Table3[Skill Level],MATCH($A94,Table3[Last Name],0)),"")</f>
        <v/>
      </c>
      <c r="D94" s="77" t="str">
        <f>_xlfn.IFNA(INDEX(Table3[Deros],MATCH('Flight Schedule'!$A94,Table3[Last Name],0)),"")</f>
        <v/>
      </c>
      <c r="E94" s="28">
        <f>IF($A94&lt;&gt;"",IF(SUMPRODUCT((Table2[[Start Date]:[Start Date]]&lt;=E$5)*(Table2[[Return Date]:[Return Date]]&gt;=E$5)*(Table2[[Last Name]:[Last Name]]=$A94)*(Table2[[Event]:[Event]]="Deployed")),"DPLY",IF(SUMPRODUCT((Table2[[Start Date]:[Start Date]]&lt;=E$5)*(Table2[[Return Date]:[Return Date]]&gt;=E$5)*(Table2[[Last Name]:[Last Name]]=$A94)*(Table2[[Event]:[Event]]="TDY")),"TDY",IF(SUMPRODUCT((Table2[[Start Date]:[Start Date]]&lt;=E$5)*(Table2[[Return Date]:[Return Date]]&gt;=E$5)*(Table2[[Last Name]:[Last Name]]=$A94)*(Table2[[Event]:[Event]]="Quarters")),"QTRS",IF(SUMPRODUCT((Table2[[Start Date]:[Start Date]]&lt;=E$5)*(Table2[[Return Date]:[Return Date]]&gt;=E$5)*(Table2[[Last Name]:[Last Name]]=$A94)*(Table2[[Event]:[Event]]="Appt")),"APPT",IF(SUMPRODUCT((Table2[[Start Date]:[Start Date]]&lt;=E$5)*(Table2[[Return Date]:[Return Date]]&gt;=E$5)*(Table2[[Last Name]:[Last Name]]=$A94)*(Table2[[Event]:[Event]]="Bay Orderly")),"BO",IF(SUMPRODUCT((Table2[[Start Date]:[Start Date]]&lt;=E$5)*(Table2[[Return Date]:[Return Date]]&gt;=E$5)*(Table2[[Last Name]:[Last Name]]=$A94)*(Table2[[Event]:[Event]]="Training")),"TRN",IF(SUMPRODUCT((Table2[[Start Date]:[Start Date]]&lt;=E$5)*(Table2[[Return Date]:[Return Date]]&gt;=E$5)*(Table2[[Last Name]:[Last Name]]=$A94)*(Table2[[Event]:[Event]]="PME")),"PME",IF(SUMPRODUCT((Table2[[Start Date]:[Start Date]]&lt;=E$5)*(Table2[[Return Date]:[Return Date]]&gt;=E$5)*(Table2[[Last Name]:[Last Name]]=$A94)*(Table2[[Event]:[Event]]="Leave")),"LV","")))))))),0)</f>
        <v>0</v>
      </c>
      <c r="F94" s="28">
        <f>IF($A94&lt;&gt;"",IF(SUMPRODUCT((Table2[[Start Date]:[Start Date]]&lt;=F$5)*(Table2[[Return Date]:[Return Date]]&gt;=F$5)*(Table2[[Last Name]:[Last Name]]=$A94)*(Table2[[Event]:[Event]]="Deployed")),"DPLY",IF(SUMPRODUCT((Table2[[Start Date]:[Start Date]]&lt;=F$5)*(Table2[[Return Date]:[Return Date]]&gt;=F$5)*(Table2[[Last Name]:[Last Name]]=$A94)*(Table2[[Event]:[Event]]="TDY")),"TDY",IF(SUMPRODUCT((Table2[[Start Date]:[Start Date]]&lt;=F$5)*(Table2[[Return Date]:[Return Date]]&gt;=F$5)*(Table2[[Last Name]:[Last Name]]=$A94)*(Table2[[Event]:[Event]]="Quarters")),"QTRS",IF(SUMPRODUCT((Table2[[Start Date]:[Start Date]]&lt;=F$5)*(Table2[[Return Date]:[Return Date]]&gt;=F$5)*(Table2[[Last Name]:[Last Name]]=$A94)*(Table2[[Event]:[Event]]="Appt")),"APPT",IF(SUMPRODUCT((Table2[[Start Date]:[Start Date]]&lt;=F$5)*(Table2[[Return Date]:[Return Date]]&gt;=F$5)*(Table2[[Last Name]:[Last Name]]=$A94)*(Table2[[Event]:[Event]]="Bay Orderly")),"BO",IF(SUMPRODUCT((Table2[[Start Date]:[Start Date]]&lt;=F$5)*(Table2[[Return Date]:[Return Date]]&gt;=F$5)*(Table2[[Last Name]:[Last Name]]=$A94)*(Table2[[Event]:[Event]]="Training")),"TRN",IF(SUMPRODUCT((Table2[[Start Date]:[Start Date]]&lt;=F$5)*(Table2[[Return Date]:[Return Date]]&gt;=F$5)*(Table2[[Last Name]:[Last Name]]=$A94)*(Table2[[Event]:[Event]]="PME")),"PME",IF(SUMPRODUCT((Table2[[Start Date]:[Start Date]]&lt;=F$5)*(Table2[[Return Date]:[Return Date]]&gt;=F$5)*(Table2[[Last Name]:[Last Name]]=$A94)*(Table2[[Event]:[Event]]="Leave")),"LV","")))))))),0)</f>
        <v>0</v>
      </c>
      <c r="G94" s="28">
        <f>IF($A94&lt;&gt;"",IF(SUMPRODUCT((Table2[[Start Date]:[Start Date]]&lt;=G$5)*(Table2[[Return Date]:[Return Date]]&gt;=G$5)*(Table2[[Last Name]:[Last Name]]=$A94)*(Table2[[Event]:[Event]]="Deployed")),"DPLY",IF(SUMPRODUCT((Table2[[Start Date]:[Start Date]]&lt;=G$5)*(Table2[[Return Date]:[Return Date]]&gt;=G$5)*(Table2[[Last Name]:[Last Name]]=$A94)*(Table2[[Event]:[Event]]="TDY")),"TDY",IF(SUMPRODUCT((Table2[[Start Date]:[Start Date]]&lt;=G$5)*(Table2[[Return Date]:[Return Date]]&gt;=G$5)*(Table2[[Last Name]:[Last Name]]=$A94)*(Table2[[Event]:[Event]]="Quarters")),"QTRS",IF(SUMPRODUCT((Table2[[Start Date]:[Start Date]]&lt;=G$5)*(Table2[[Return Date]:[Return Date]]&gt;=G$5)*(Table2[[Last Name]:[Last Name]]=$A94)*(Table2[[Event]:[Event]]="Appt")),"APPT",IF(SUMPRODUCT((Table2[[Start Date]:[Start Date]]&lt;=G$5)*(Table2[[Return Date]:[Return Date]]&gt;=G$5)*(Table2[[Last Name]:[Last Name]]=$A94)*(Table2[[Event]:[Event]]="Bay Orderly")),"BO",IF(SUMPRODUCT((Table2[[Start Date]:[Start Date]]&lt;=G$5)*(Table2[[Return Date]:[Return Date]]&gt;=G$5)*(Table2[[Last Name]:[Last Name]]=$A94)*(Table2[[Event]:[Event]]="Training")),"TRN",IF(SUMPRODUCT((Table2[[Start Date]:[Start Date]]&lt;=G$5)*(Table2[[Return Date]:[Return Date]]&gt;=G$5)*(Table2[[Last Name]:[Last Name]]=$A94)*(Table2[[Event]:[Event]]="PME")),"PME",IF(SUMPRODUCT((Table2[[Start Date]:[Start Date]]&lt;=G$5)*(Table2[[Return Date]:[Return Date]]&gt;=G$5)*(Table2[[Last Name]:[Last Name]]=$A94)*(Table2[[Event]:[Event]]="Leave")),"LV","")))))))),0)</f>
        <v>0</v>
      </c>
      <c r="H94" s="28">
        <f>IF($A94&lt;&gt;"",IF(SUMPRODUCT((Table2[[Start Date]:[Start Date]]&lt;=H$5)*(Table2[[Return Date]:[Return Date]]&gt;=H$5)*(Table2[[Last Name]:[Last Name]]=$A94)*(Table2[[Event]:[Event]]="Deployed")),"DPLY",IF(SUMPRODUCT((Table2[[Start Date]:[Start Date]]&lt;=H$5)*(Table2[[Return Date]:[Return Date]]&gt;=H$5)*(Table2[[Last Name]:[Last Name]]=$A94)*(Table2[[Event]:[Event]]="TDY")),"TDY",IF(SUMPRODUCT((Table2[[Start Date]:[Start Date]]&lt;=H$5)*(Table2[[Return Date]:[Return Date]]&gt;=H$5)*(Table2[[Last Name]:[Last Name]]=$A94)*(Table2[[Event]:[Event]]="Quarters")),"QTRS",IF(SUMPRODUCT((Table2[[Start Date]:[Start Date]]&lt;=H$5)*(Table2[[Return Date]:[Return Date]]&gt;=H$5)*(Table2[[Last Name]:[Last Name]]=$A94)*(Table2[[Event]:[Event]]="Appt")),"APPT",IF(SUMPRODUCT((Table2[[Start Date]:[Start Date]]&lt;=H$5)*(Table2[[Return Date]:[Return Date]]&gt;=H$5)*(Table2[[Last Name]:[Last Name]]=$A94)*(Table2[[Event]:[Event]]="Bay Orderly")),"BO",IF(SUMPRODUCT((Table2[[Start Date]:[Start Date]]&lt;=H$5)*(Table2[[Return Date]:[Return Date]]&gt;=H$5)*(Table2[[Last Name]:[Last Name]]=$A94)*(Table2[[Event]:[Event]]="Training")),"TRN",IF(SUMPRODUCT((Table2[[Start Date]:[Start Date]]&lt;=H$5)*(Table2[[Return Date]:[Return Date]]&gt;=H$5)*(Table2[[Last Name]:[Last Name]]=$A94)*(Table2[[Event]:[Event]]="PME")),"PME",IF(SUMPRODUCT((Table2[[Start Date]:[Start Date]]&lt;=H$5)*(Table2[[Return Date]:[Return Date]]&gt;=H$5)*(Table2[[Last Name]:[Last Name]]=$A94)*(Table2[[Event]:[Event]]="Leave")),"LV","")))))))),0)</f>
        <v>0</v>
      </c>
      <c r="I94" s="28">
        <f>IF($A94&lt;&gt;"",IF(SUMPRODUCT((Table2[[Start Date]:[Start Date]]&lt;=I$5)*(Table2[[Return Date]:[Return Date]]&gt;=I$5)*(Table2[[Last Name]:[Last Name]]=$A94)*(Table2[[Event]:[Event]]="Deployed")),"DPLY",IF(SUMPRODUCT((Table2[[Start Date]:[Start Date]]&lt;=I$5)*(Table2[[Return Date]:[Return Date]]&gt;=I$5)*(Table2[[Last Name]:[Last Name]]=$A94)*(Table2[[Event]:[Event]]="TDY")),"TDY",IF(SUMPRODUCT((Table2[[Start Date]:[Start Date]]&lt;=I$5)*(Table2[[Return Date]:[Return Date]]&gt;=I$5)*(Table2[[Last Name]:[Last Name]]=$A94)*(Table2[[Event]:[Event]]="Quarters")),"QTRS",IF(SUMPRODUCT((Table2[[Start Date]:[Start Date]]&lt;=I$5)*(Table2[[Return Date]:[Return Date]]&gt;=I$5)*(Table2[[Last Name]:[Last Name]]=$A94)*(Table2[[Event]:[Event]]="Appt")),"APPT",IF(SUMPRODUCT((Table2[[Start Date]:[Start Date]]&lt;=I$5)*(Table2[[Return Date]:[Return Date]]&gt;=I$5)*(Table2[[Last Name]:[Last Name]]=$A94)*(Table2[[Event]:[Event]]="Bay Orderly")),"BO",IF(SUMPRODUCT((Table2[[Start Date]:[Start Date]]&lt;=I$5)*(Table2[[Return Date]:[Return Date]]&gt;=I$5)*(Table2[[Last Name]:[Last Name]]=$A94)*(Table2[[Event]:[Event]]="Training")),"TRN",IF(SUMPRODUCT((Table2[[Start Date]:[Start Date]]&lt;=I$5)*(Table2[[Return Date]:[Return Date]]&gt;=I$5)*(Table2[[Last Name]:[Last Name]]=$A94)*(Table2[[Event]:[Event]]="PME")),"PME",IF(SUMPRODUCT((Table2[[Start Date]:[Start Date]]&lt;=I$5)*(Table2[[Return Date]:[Return Date]]&gt;=I$5)*(Table2[[Last Name]:[Last Name]]=$A94)*(Table2[[Event]:[Event]]="Leave")),"LV","")))))))),0)</f>
        <v>0</v>
      </c>
      <c r="J94" s="28">
        <f>IF($A94&lt;&gt;"",IF(SUMPRODUCT((Table2[[Start Date]:[Start Date]]&lt;=J$5)*(Table2[[Return Date]:[Return Date]]&gt;=J$5)*(Table2[[Last Name]:[Last Name]]=$A94)*(Table2[[Event]:[Event]]="Deployed")),"DPLY",IF(SUMPRODUCT((Table2[[Start Date]:[Start Date]]&lt;=J$5)*(Table2[[Return Date]:[Return Date]]&gt;=J$5)*(Table2[[Last Name]:[Last Name]]=$A94)*(Table2[[Event]:[Event]]="TDY")),"TDY",IF(SUMPRODUCT((Table2[[Start Date]:[Start Date]]&lt;=J$5)*(Table2[[Return Date]:[Return Date]]&gt;=J$5)*(Table2[[Last Name]:[Last Name]]=$A94)*(Table2[[Event]:[Event]]="Quarters")),"QTRS",IF(SUMPRODUCT((Table2[[Start Date]:[Start Date]]&lt;=J$5)*(Table2[[Return Date]:[Return Date]]&gt;=J$5)*(Table2[[Last Name]:[Last Name]]=$A94)*(Table2[[Event]:[Event]]="Appt")),"APPT",IF(SUMPRODUCT((Table2[[Start Date]:[Start Date]]&lt;=J$5)*(Table2[[Return Date]:[Return Date]]&gt;=J$5)*(Table2[[Last Name]:[Last Name]]=$A94)*(Table2[[Event]:[Event]]="Bay Orderly")),"BO",IF(SUMPRODUCT((Table2[[Start Date]:[Start Date]]&lt;=J$5)*(Table2[[Return Date]:[Return Date]]&gt;=J$5)*(Table2[[Last Name]:[Last Name]]=$A94)*(Table2[[Event]:[Event]]="Training")),"TRN",IF(SUMPRODUCT((Table2[[Start Date]:[Start Date]]&lt;=J$5)*(Table2[[Return Date]:[Return Date]]&gt;=J$5)*(Table2[[Last Name]:[Last Name]]=$A94)*(Table2[[Event]:[Event]]="PME")),"PME",IF(SUMPRODUCT((Table2[[Start Date]:[Start Date]]&lt;=J$5)*(Table2[[Return Date]:[Return Date]]&gt;=J$5)*(Table2[[Last Name]:[Last Name]]=$A94)*(Table2[[Event]:[Event]]="Leave")),"LV","")))))))),0)</f>
        <v>0</v>
      </c>
      <c r="K94" s="28">
        <f>IF($A94&lt;&gt;"",IF(SUMPRODUCT((Table2[[Start Date]:[Start Date]]&lt;=K$5)*(Table2[[Return Date]:[Return Date]]&gt;=K$5)*(Table2[[Last Name]:[Last Name]]=$A94)*(Table2[[Event]:[Event]]="Deployed")),"DPLY",IF(SUMPRODUCT((Table2[[Start Date]:[Start Date]]&lt;=K$5)*(Table2[[Return Date]:[Return Date]]&gt;=K$5)*(Table2[[Last Name]:[Last Name]]=$A94)*(Table2[[Event]:[Event]]="TDY")),"TDY",IF(SUMPRODUCT((Table2[[Start Date]:[Start Date]]&lt;=K$5)*(Table2[[Return Date]:[Return Date]]&gt;=K$5)*(Table2[[Last Name]:[Last Name]]=$A94)*(Table2[[Event]:[Event]]="Quarters")),"QTRS",IF(SUMPRODUCT((Table2[[Start Date]:[Start Date]]&lt;=K$5)*(Table2[[Return Date]:[Return Date]]&gt;=K$5)*(Table2[[Last Name]:[Last Name]]=$A94)*(Table2[[Event]:[Event]]="Appt")),"APPT",IF(SUMPRODUCT((Table2[[Start Date]:[Start Date]]&lt;=K$5)*(Table2[[Return Date]:[Return Date]]&gt;=K$5)*(Table2[[Last Name]:[Last Name]]=$A94)*(Table2[[Event]:[Event]]="Bay Orderly")),"BO",IF(SUMPRODUCT((Table2[[Start Date]:[Start Date]]&lt;=K$5)*(Table2[[Return Date]:[Return Date]]&gt;=K$5)*(Table2[[Last Name]:[Last Name]]=$A94)*(Table2[[Event]:[Event]]="Training")),"TRN",IF(SUMPRODUCT((Table2[[Start Date]:[Start Date]]&lt;=K$5)*(Table2[[Return Date]:[Return Date]]&gt;=K$5)*(Table2[[Last Name]:[Last Name]]=$A94)*(Table2[[Event]:[Event]]="PME")),"PME",IF(SUMPRODUCT((Table2[[Start Date]:[Start Date]]&lt;=K$5)*(Table2[[Return Date]:[Return Date]]&gt;=K$5)*(Table2[[Last Name]:[Last Name]]=$A94)*(Table2[[Event]:[Event]]="Leave")),"LV","")))))))),0)</f>
        <v>0</v>
      </c>
      <c r="L94" s="28">
        <f>IF($A94&lt;&gt;"",IF(SUMPRODUCT((Table2[[Start Date]:[Start Date]]&lt;=L$5)*(Table2[[Return Date]:[Return Date]]&gt;=L$5)*(Table2[[Last Name]:[Last Name]]=$A94)*(Table2[[Event]:[Event]]="Deployed")),"DPLY",IF(SUMPRODUCT((Table2[[Start Date]:[Start Date]]&lt;=L$5)*(Table2[[Return Date]:[Return Date]]&gt;=L$5)*(Table2[[Last Name]:[Last Name]]=$A94)*(Table2[[Event]:[Event]]="TDY")),"TDY",IF(SUMPRODUCT((Table2[[Start Date]:[Start Date]]&lt;=L$5)*(Table2[[Return Date]:[Return Date]]&gt;=L$5)*(Table2[[Last Name]:[Last Name]]=$A94)*(Table2[[Event]:[Event]]="Quarters")),"QTRS",IF(SUMPRODUCT((Table2[[Start Date]:[Start Date]]&lt;=L$5)*(Table2[[Return Date]:[Return Date]]&gt;=L$5)*(Table2[[Last Name]:[Last Name]]=$A94)*(Table2[[Event]:[Event]]="Appt")),"APPT",IF(SUMPRODUCT((Table2[[Start Date]:[Start Date]]&lt;=L$5)*(Table2[[Return Date]:[Return Date]]&gt;=L$5)*(Table2[[Last Name]:[Last Name]]=$A94)*(Table2[[Event]:[Event]]="Bay Orderly")),"BO",IF(SUMPRODUCT((Table2[[Start Date]:[Start Date]]&lt;=L$5)*(Table2[[Return Date]:[Return Date]]&gt;=L$5)*(Table2[[Last Name]:[Last Name]]=$A94)*(Table2[[Event]:[Event]]="Training")),"TRN",IF(SUMPRODUCT((Table2[[Start Date]:[Start Date]]&lt;=L$5)*(Table2[[Return Date]:[Return Date]]&gt;=L$5)*(Table2[[Last Name]:[Last Name]]=$A94)*(Table2[[Event]:[Event]]="PME")),"PME",IF(SUMPRODUCT((Table2[[Start Date]:[Start Date]]&lt;=L$5)*(Table2[[Return Date]:[Return Date]]&gt;=L$5)*(Table2[[Last Name]:[Last Name]]=$A94)*(Table2[[Event]:[Event]]="Leave")),"LV","")))))))),0)</f>
        <v>0</v>
      </c>
      <c r="M94" s="28">
        <f>IF($A94&lt;&gt;"",IF(SUMPRODUCT((Table2[[Start Date]:[Start Date]]&lt;=M$5)*(Table2[[Return Date]:[Return Date]]&gt;=M$5)*(Table2[[Last Name]:[Last Name]]=$A94)*(Table2[[Event]:[Event]]="Deployed")),"DPLY",IF(SUMPRODUCT((Table2[[Start Date]:[Start Date]]&lt;=M$5)*(Table2[[Return Date]:[Return Date]]&gt;=M$5)*(Table2[[Last Name]:[Last Name]]=$A94)*(Table2[[Event]:[Event]]="TDY")),"TDY",IF(SUMPRODUCT((Table2[[Start Date]:[Start Date]]&lt;=M$5)*(Table2[[Return Date]:[Return Date]]&gt;=M$5)*(Table2[[Last Name]:[Last Name]]=$A94)*(Table2[[Event]:[Event]]="Quarters")),"QTRS",IF(SUMPRODUCT((Table2[[Start Date]:[Start Date]]&lt;=M$5)*(Table2[[Return Date]:[Return Date]]&gt;=M$5)*(Table2[[Last Name]:[Last Name]]=$A94)*(Table2[[Event]:[Event]]="Appt")),"APPT",IF(SUMPRODUCT((Table2[[Start Date]:[Start Date]]&lt;=M$5)*(Table2[[Return Date]:[Return Date]]&gt;=M$5)*(Table2[[Last Name]:[Last Name]]=$A94)*(Table2[[Event]:[Event]]="Bay Orderly")),"BO",IF(SUMPRODUCT((Table2[[Start Date]:[Start Date]]&lt;=M$5)*(Table2[[Return Date]:[Return Date]]&gt;=M$5)*(Table2[[Last Name]:[Last Name]]=$A94)*(Table2[[Event]:[Event]]="Training")),"TRN",IF(SUMPRODUCT((Table2[[Start Date]:[Start Date]]&lt;=M$5)*(Table2[[Return Date]:[Return Date]]&gt;=M$5)*(Table2[[Last Name]:[Last Name]]=$A94)*(Table2[[Event]:[Event]]="PME")),"PME",IF(SUMPRODUCT((Table2[[Start Date]:[Start Date]]&lt;=M$5)*(Table2[[Return Date]:[Return Date]]&gt;=M$5)*(Table2[[Last Name]:[Last Name]]=$A94)*(Table2[[Event]:[Event]]="Leave")),"LV","")))))))),0)</f>
        <v>0</v>
      </c>
      <c r="N94" s="28">
        <f>IF($A94&lt;&gt;"",IF(SUMPRODUCT((Table2[[Start Date]:[Start Date]]&lt;=N$5)*(Table2[[Return Date]:[Return Date]]&gt;=N$5)*(Table2[[Last Name]:[Last Name]]=$A94)*(Table2[[Event]:[Event]]="Deployed")),"DPLY",IF(SUMPRODUCT((Table2[[Start Date]:[Start Date]]&lt;=N$5)*(Table2[[Return Date]:[Return Date]]&gt;=N$5)*(Table2[[Last Name]:[Last Name]]=$A94)*(Table2[[Event]:[Event]]="TDY")),"TDY",IF(SUMPRODUCT((Table2[[Start Date]:[Start Date]]&lt;=N$5)*(Table2[[Return Date]:[Return Date]]&gt;=N$5)*(Table2[[Last Name]:[Last Name]]=$A94)*(Table2[[Event]:[Event]]="Quarters")),"QTRS",IF(SUMPRODUCT((Table2[[Start Date]:[Start Date]]&lt;=N$5)*(Table2[[Return Date]:[Return Date]]&gt;=N$5)*(Table2[[Last Name]:[Last Name]]=$A94)*(Table2[[Event]:[Event]]="Appt")),"APPT",IF(SUMPRODUCT((Table2[[Start Date]:[Start Date]]&lt;=N$5)*(Table2[[Return Date]:[Return Date]]&gt;=N$5)*(Table2[[Last Name]:[Last Name]]=$A94)*(Table2[[Event]:[Event]]="Bay Orderly")),"BO",IF(SUMPRODUCT((Table2[[Start Date]:[Start Date]]&lt;=N$5)*(Table2[[Return Date]:[Return Date]]&gt;=N$5)*(Table2[[Last Name]:[Last Name]]=$A94)*(Table2[[Event]:[Event]]="Training")),"TRN",IF(SUMPRODUCT((Table2[[Start Date]:[Start Date]]&lt;=N$5)*(Table2[[Return Date]:[Return Date]]&gt;=N$5)*(Table2[[Last Name]:[Last Name]]=$A94)*(Table2[[Event]:[Event]]="PME")),"PME",IF(SUMPRODUCT((Table2[[Start Date]:[Start Date]]&lt;=N$5)*(Table2[[Return Date]:[Return Date]]&gt;=N$5)*(Table2[[Last Name]:[Last Name]]=$A94)*(Table2[[Event]:[Event]]="Leave")),"LV","")))))))),0)</f>
        <v>0</v>
      </c>
      <c r="O94" s="28">
        <f>IF($A94&lt;&gt;"",IF(SUMPRODUCT((Table2[[Start Date]:[Start Date]]&lt;=O$5)*(Table2[[Return Date]:[Return Date]]&gt;=O$5)*(Table2[[Last Name]:[Last Name]]=$A94)*(Table2[[Event]:[Event]]="Deployed")),"DPLY",IF(SUMPRODUCT((Table2[[Start Date]:[Start Date]]&lt;=O$5)*(Table2[[Return Date]:[Return Date]]&gt;=O$5)*(Table2[[Last Name]:[Last Name]]=$A94)*(Table2[[Event]:[Event]]="TDY")),"TDY",IF(SUMPRODUCT((Table2[[Start Date]:[Start Date]]&lt;=O$5)*(Table2[[Return Date]:[Return Date]]&gt;=O$5)*(Table2[[Last Name]:[Last Name]]=$A94)*(Table2[[Event]:[Event]]="Quarters")),"QTRS",IF(SUMPRODUCT((Table2[[Start Date]:[Start Date]]&lt;=O$5)*(Table2[[Return Date]:[Return Date]]&gt;=O$5)*(Table2[[Last Name]:[Last Name]]=$A94)*(Table2[[Event]:[Event]]="Appt")),"APPT",IF(SUMPRODUCT((Table2[[Start Date]:[Start Date]]&lt;=O$5)*(Table2[[Return Date]:[Return Date]]&gt;=O$5)*(Table2[[Last Name]:[Last Name]]=$A94)*(Table2[[Event]:[Event]]="Bay Orderly")),"BO",IF(SUMPRODUCT((Table2[[Start Date]:[Start Date]]&lt;=O$5)*(Table2[[Return Date]:[Return Date]]&gt;=O$5)*(Table2[[Last Name]:[Last Name]]=$A94)*(Table2[[Event]:[Event]]="Training")),"TRN",IF(SUMPRODUCT((Table2[[Start Date]:[Start Date]]&lt;=O$5)*(Table2[[Return Date]:[Return Date]]&gt;=O$5)*(Table2[[Last Name]:[Last Name]]=$A94)*(Table2[[Event]:[Event]]="PME")),"PME",IF(SUMPRODUCT((Table2[[Start Date]:[Start Date]]&lt;=O$5)*(Table2[[Return Date]:[Return Date]]&gt;=O$5)*(Table2[[Last Name]:[Last Name]]=$A94)*(Table2[[Event]:[Event]]="Leave")),"LV","")))))))),0)</f>
        <v>0</v>
      </c>
      <c r="P94" s="28">
        <f>IF($A94&lt;&gt;"",IF(SUMPRODUCT((Table2[[Start Date]:[Start Date]]&lt;=P$5)*(Table2[[Return Date]:[Return Date]]&gt;=P$5)*(Table2[[Last Name]:[Last Name]]=$A94)*(Table2[[Event]:[Event]]="Deployed")),"DPLY",IF(SUMPRODUCT((Table2[[Start Date]:[Start Date]]&lt;=P$5)*(Table2[[Return Date]:[Return Date]]&gt;=P$5)*(Table2[[Last Name]:[Last Name]]=$A94)*(Table2[[Event]:[Event]]="TDY")),"TDY",IF(SUMPRODUCT((Table2[[Start Date]:[Start Date]]&lt;=P$5)*(Table2[[Return Date]:[Return Date]]&gt;=P$5)*(Table2[[Last Name]:[Last Name]]=$A94)*(Table2[[Event]:[Event]]="Quarters")),"QTRS",IF(SUMPRODUCT((Table2[[Start Date]:[Start Date]]&lt;=P$5)*(Table2[[Return Date]:[Return Date]]&gt;=P$5)*(Table2[[Last Name]:[Last Name]]=$A94)*(Table2[[Event]:[Event]]="Appt")),"APPT",IF(SUMPRODUCT((Table2[[Start Date]:[Start Date]]&lt;=P$5)*(Table2[[Return Date]:[Return Date]]&gt;=P$5)*(Table2[[Last Name]:[Last Name]]=$A94)*(Table2[[Event]:[Event]]="Bay Orderly")),"BO",IF(SUMPRODUCT((Table2[[Start Date]:[Start Date]]&lt;=P$5)*(Table2[[Return Date]:[Return Date]]&gt;=P$5)*(Table2[[Last Name]:[Last Name]]=$A94)*(Table2[[Event]:[Event]]="Training")),"TRN",IF(SUMPRODUCT((Table2[[Start Date]:[Start Date]]&lt;=P$5)*(Table2[[Return Date]:[Return Date]]&gt;=P$5)*(Table2[[Last Name]:[Last Name]]=$A94)*(Table2[[Event]:[Event]]="PME")),"PME",IF(SUMPRODUCT((Table2[[Start Date]:[Start Date]]&lt;=P$5)*(Table2[[Return Date]:[Return Date]]&gt;=P$5)*(Table2[[Last Name]:[Last Name]]=$A94)*(Table2[[Event]:[Event]]="Leave")),"LV","")))))))),0)</f>
        <v>0</v>
      </c>
      <c r="Q94" s="28">
        <f>IF($A94&lt;&gt;"",IF(SUMPRODUCT((Table2[[Start Date]:[Start Date]]&lt;=Q$5)*(Table2[[Return Date]:[Return Date]]&gt;=Q$5)*(Table2[[Last Name]:[Last Name]]=$A94)*(Table2[[Event]:[Event]]="Deployed")),"DPLY",IF(SUMPRODUCT((Table2[[Start Date]:[Start Date]]&lt;=Q$5)*(Table2[[Return Date]:[Return Date]]&gt;=Q$5)*(Table2[[Last Name]:[Last Name]]=$A94)*(Table2[[Event]:[Event]]="TDY")),"TDY",IF(SUMPRODUCT((Table2[[Start Date]:[Start Date]]&lt;=Q$5)*(Table2[[Return Date]:[Return Date]]&gt;=Q$5)*(Table2[[Last Name]:[Last Name]]=$A94)*(Table2[[Event]:[Event]]="Quarters")),"QTRS",IF(SUMPRODUCT((Table2[[Start Date]:[Start Date]]&lt;=Q$5)*(Table2[[Return Date]:[Return Date]]&gt;=Q$5)*(Table2[[Last Name]:[Last Name]]=$A94)*(Table2[[Event]:[Event]]="Appt")),"APPT",IF(SUMPRODUCT((Table2[[Start Date]:[Start Date]]&lt;=Q$5)*(Table2[[Return Date]:[Return Date]]&gt;=Q$5)*(Table2[[Last Name]:[Last Name]]=$A94)*(Table2[[Event]:[Event]]="Bay Orderly")),"BO",IF(SUMPRODUCT((Table2[[Start Date]:[Start Date]]&lt;=Q$5)*(Table2[[Return Date]:[Return Date]]&gt;=Q$5)*(Table2[[Last Name]:[Last Name]]=$A94)*(Table2[[Event]:[Event]]="Training")),"TRN",IF(SUMPRODUCT((Table2[[Start Date]:[Start Date]]&lt;=Q$5)*(Table2[[Return Date]:[Return Date]]&gt;=Q$5)*(Table2[[Last Name]:[Last Name]]=$A94)*(Table2[[Event]:[Event]]="PME")),"PME",IF(SUMPRODUCT((Table2[[Start Date]:[Start Date]]&lt;=Q$5)*(Table2[[Return Date]:[Return Date]]&gt;=Q$5)*(Table2[[Last Name]:[Last Name]]=$A94)*(Table2[[Event]:[Event]]="Leave")),"LV","")))))))),0)</f>
        <v>0</v>
      </c>
      <c r="R94" s="28">
        <f>IF($A94&lt;&gt;"",IF(SUMPRODUCT((Table2[[Start Date]:[Start Date]]&lt;=R$5)*(Table2[[Return Date]:[Return Date]]&gt;=R$5)*(Table2[[Last Name]:[Last Name]]=$A94)*(Table2[[Event]:[Event]]="Deployed")),"DPLY",IF(SUMPRODUCT((Table2[[Start Date]:[Start Date]]&lt;=R$5)*(Table2[[Return Date]:[Return Date]]&gt;=R$5)*(Table2[[Last Name]:[Last Name]]=$A94)*(Table2[[Event]:[Event]]="TDY")),"TDY",IF(SUMPRODUCT((Table2[[Start Date]:[Start Date]]&lt;=R$5)*(Table2[[Return Date]:[Return Date]]&gt;=R$5)*(Table2[[Last Name]:[Last Name]]=$A94)*(Table2[[Event]:[Event]]="Quarters")),"QTRS",IF(SUMPRODUCT((Table2[[Start Date]:[Start Date]]&lt;=R$5)*(Table2[[Return Date]:[Return Date]]&gt;=R$5)*(Table2[[Last Name]:[Last Name]]=$A94)*(Table2[[Event]:[Event]]="Appt")),"APPT",IF(SUMPRODUCT((Table2[[Start Date]:[Start Date]]&lt;=R$5)*(Table2[[Return Date]:[Return Date]]&gt;=R$5)*(Table2[[Last Name]:[Last Name]]=$A94)*(Table2[[Event]:[Event]]="Bay Orderly")),"BO",IF(SUMPRODUCT((Table2[[Start Date]:[Start Date]]&lt;=R$5)*(Table2[[Return Date]:[Return Date]]&gt;=R$5)*(Table2[[Last Name]:[Last Name]]=$A94)*(Table2[[Event]:[Event]]="Training")),"TRN",IF(SUMPRODUCT((Table2[[Start Date]:[Start Date]]&lt;=R$5)*(Table2[[Return Date]:[Return Date]]&gt;=R$5)*(Table2[[Last Name]:[Last Name]]=$A94)*(Table2[[Event]:[Event]]="PME")),"PME",IF(SUMPRODUCT((Table2[[Start Date]:[Start Date]]&lt;=R$5)*(Table2[[Return Date]:[Return Date]]&gt;=R$5)*(Table2[[Last Name]:[Last Name]]=$A94)*(Table2[[Event]:[Event]]="Leave")),"LV","")))))))),0)</f>
        <v>0</v>
      </c>
      <c r="S94" s="28">
        <f>IF($A94&lt;&gt;"",IF(SUMPRODUCT((Table2[[Start Date]:[Start Date]]&lt;=S$5)*(Table2[[Return Date]:[Return Date]]&gt;=S$5)*(Table2[[Last Name]:[Last Name]]=$A94)*(Table2[[Event]:[Event]]="Deployed")),"DPLY",IF(SUMPRODUCT((Table2[[Start Date]:[Start Date]]&lt;=S$5)*(Table2[[Return Date]:[Return Date]]&gt;=S$5)*(Table2[[Last Name]:[Last Name]]=$A94)*(Table2[[Event]:[Event]]="TDY")),"TDY",IF(SUMPRODUCT((Table2[[Start Date]:[Start Date]]&lt;=S$5)*(Table2[[Return Date]:[Return Date]]&gt;=S$5)*(Table2[[Last Name]:[Last Name]]=$A94)*(Table2[[Event]:[Event]]="Quarters")),"QTRS",IF(SUMPRODUCT((Table2[[Start Date]:[Start Date]]&lt;=S$5)*(Table2[[Return Date]:[Return Date]]&gt;=S$5)*(Table2[[Last Name]:[Last Name]]=$A94)*(Table2[[Event]:[Event]]="Appt")),"APPT",IF(SUMPRODUCT((Table2[[Start Date]:[Start Date]]&lt;=S$5)*(Table2[[Return Date]:[Return Date]]&gt;=S$5)*(Table2[[Last Name]:[Last Name]]=$A94)*(Table2[[Event]:[Event]]="Bay Orderly")),"BO",IF(SUMPRODUCT((Table2[[Start Date]:[Start Date]]&lt;=S$5)*(Table2[[Return Date]:[Return Date]]&gt;=S$5)*(Table2[[Last Name]:[Last Name]]=$A94)*(Table2[[Event]:[Event]]="Training")),"TRN",IF(SUMPRODUCT((Table2[[Start Date]:[Start Date]]&lt;=S$5)*(Table2[[Return Date]:[Return Date]]&gt;=S$5)*(Table2[[Last Name]:[Last Name]]=$A94)*(Table2[[Event]:[Event]]="PME")),"PME",IF(SUMPRODUCT((Table2[[Start Date]:[Start Date]]&lt;=S$5)*(Table2[[Return Date]:[Return Date]]&gt;=S$5)*(Table2[[Last Name]:[Last Name]]=$A94)*(Table2[[Event]:[Event]]="Leave")),"LV","")))))))),0)</f>
        <v>0</v>
      </c>
      <c r="T94" s="28">
        <f>IF($A94&lt;&gt;"",IF(SUMPRODUCT((Table2[[Start Date]:[Start Date]]&lt;=T$5)*(Table2[[Return Date]:[Return Date]]&gt;=T$5)*(Table2[[Last Name]:[Last Name]]=$A94)*(Table2[[Event]:[Event]]="Deployed")),"DPLY",IF(SUMPRODUCT((Table2[[Start Date]:[Start Date]]&lt;=T$5)*(Table2[[Return Date]:[Return Date]]&gt;=T$5)*(Table2[[Last Name]:[Last Name]]=$A94)*(Table2[[Event]:[Event]]="TDY")),"TDY",IF(SUMPRODUCT((Table2[[Start Date]:[Start Date]]&lt;=T$5)*(Table2[[Return Date]:[Return Date]]&gt;=T$5)*(Table2[[Last Name]:[Last Name]]=$A94)*(Table2[[Event]:[Event]]="Quarters")),"QTRS",IF(SUMPRODUCT((Table2[[Start Date]:[Start Date]]&lt;=T$5)*(Table2[[Return Date]:[Return Date]]&gt;=T$5)*(Table2[[Last Name]:[Last Name]]=$A94)*(Table2[[Event]:[Event]]="Appt")),"APPT",IF(SUMPRODUCT((Table2[[Start Date]:[Start Date]]&lt;=T$5)*(Table2[[Return Date]:[Return Date]]&gt;=T$5)*(Table2[[Last Name]:[Last Name]]=$A94)*(Table2[[Event]:[Event]]="Bay Orderly")),"BO",IF(SUMPRODUCT((Table2[[Start Date]:[Start Date]]&lt;=T$5)*(Table2[[Return Date]:[Return Date]]&gt;=T$5)*(Table2[[Last Name]:[Last Name]]=$A94)*(Table2[[Event]:[Event]]="Training")),"TRN",IF(SUMPRODUCT((Table2[[Start Date]:[Start Date]]&lt;=T$5)*(Table2[[Return Date]:[Return Date]]&gt;=T$5)*(Table2[[Last Name]:[Last Name]]=$A94)*(Table2[[Event]:[Event]]="PME")),"PME",IF(SUMPRODUCT((Table2[[Start Date]:[Start Date]]&lt;=T$5)*(Table2[[Return Date]:[Return Date]]&gt;=T$5)*(Table2[[Last Name]:[Last Name]]=$A94)*(Table2[[Event]:[Event]]="Leave")),"LV","")))))))),0)</f>
        <v>0</v>
      </c>
      <c r="U94" s="28">
        <f>IF($A94&lt;&gt;"",IF(SUMPRODUCT((Table2[[Start Date]:[Start Date]]&lt;=U$5)*(Table2[[Return Date]:[Return Date]]&gt;=U$5)*(Table2[[Last Name]:[Last Name]]=$A94)*(Table2[[Event]:[Event]]="Deployed")),"DPLY",IF(SUMPRODUCT((Table2[[Start Date]:[Start Date]]&lt;=U$5)*(Table2[[Return Date]:[Return Date]]&gt;=U$5)*(Table2[[Last Name]:[Last Name]]=$A94)*(Table2[[Event]:[Event]]="TDY")),"TDY",IF(SUMPRODUCT((Table2[[Start Date]:[Start Date]]&lt;=U$5)*(Table2[[Return Date]:[Return Date]]&gt;=U$5)*(Table2[[Last Name]:[Last Name]]=$A94)*(Table2[[Event]:[Event]]="Quarters")),"QTRS",IF(SUMPRODUCT((Table2[[Start Date]:[Start Date]]&lt;=U$5)*(Table2[[Return Date]:[Return Date]]&gt;=U$5)*(Table2[[Last Name]:[Last Name]]=$A94)*(Table2[[Event]:[Event]]="Appt")),"APPT",IF(SUMPRODUCT((Table2[[Start Date]:[Start Date]]&lt;=U$5)*(Table2[[Return Date]:[Return Date]]&gt;=U$5)*(Table2[[Last Name]:[Last Name]]=$A94)*(Table2[[Event]:[Event]]="Bay Orderly")),"BO",IF(SUMPRODUCT((Table2[[Start Date]:[Start Date]]&lt;=U$5)*(Table2[[Return Date]:[Return Date]]&gt;=U$5)*(Table2[[Last Name]:[Last Name]]=$A94)*(Table2[[Event]:[Event]]="Training")),"TRN",IF(SUMPRODUCT((Table2[[Start Date]:[Start Date]]&lt;=U$5)*(Table2[[Return Date]:[Return Date]]&gt;=U$5)*(Table2[[Last Name]:[Last Name]]=$A94)*(Table2[[Event]:[Event]]="PME")),"PME",IF(SUMPRODUCT((Table2[[Start Date]:[Start Date]]&lt;=U$5)*(Table2[[Return Date]:[Return Date]]&gt;=U$5)*(Table2[[Last Name]:[Last Name]]=$A94)*(Table2[[Event]:[Event]]="Leave")),"LV","")))))))),0)</f>
        <v>0</v>
      </c>
      <c r="V94" s="28">
        <f>IF($A94&lt;&gt;"",IF(SUMPRODUCT((Table2[[Start Date]:[Start Date]]&lt;=V$5)*(Table2[[Return Date]:[Return Date]]&gt;=V$5)*(Table2[[Last Name]:[Last Name]]=$A94)*(Table2[[Event]:[Event]]="Deployed")),"DPLY",IF(SUMPRODUCT((Table2[[Start Date]:[Start Date]]&lt;=V$5)*(Table2[[Return Date]:[Return Date]]&gt;=V$5)*(Table2[[Last Name]:[Last Name]]=$A94)*(Table2[[Event]:[Event]]="TDY")),"TDY",IF(SUMPRODUCT((Table2[[Start Date]:[Start Date]]&lt;=V$5)*(Table2[[Return Date]:[Return Date]]&gt;=V$5)*(Table2[[Last Name]:[Last Name]]=$A94)*(Table2[[Event]:[Event]]="Quarters")),"QTRS",IF(SUMPRODUCT((Table2[[Start Date]:[Start Date]]&lt;=V$5)*(Table2[[Return Date]:[Return Date]]&gt;=V$5)*(Table2[[Last Name]:[Last Name]]=$A94)*(Table2[[Event]:[Event]]="Appt")),"APPT",IF(SUMPRODUCT((Table2[[Start Date]:[Start Date]]&lt;=V$5)*(Table2[[Return Date]:[Return Date]]&gt;=V$5)*(Table2[[Last Name]:[Last Name]]=$A94)*(Table2[[Event]:[Event]]="Bay Orderly")),"BO",IF(SUMPRODUCT((Table2[[Start Date]:[Start Date]]&lt;=V$5)*(Table2[[Return Date]:[Return Date]]&gt;=V$5)*(Table2[[Last Name]:[Last Name]]=$A94)*(Table2[[Event]:[Event]]="Training")),"TRN",IF(SUMPRODUCT((Table2[[Start Date]:[Start Date]]&lt;=V$5)*(Table2[[Return Date]:[Return Date]]&gt;=V$5)*(Table2[[Last Name]:[Last Name]]=$A94)*(Table2[[Event]:[Event]]="PME")),"PME",IF(SUMPRODUCT((Table2[[Start Date]:[Start Date]]&lt;=V$5)*(Table2[[Return Date]:[Return Date]]&gt;=V$5)*(Table2[[Last Name]:[Last Name]]=$A94)*(Table2[[Event]:[Event]]="Leave")),"LV","")))))))),0)</f>
        <v>0</v>
      </c>
      <c r="W94" s="28">
        <f>IF($A94&lt;&gt;"",IF(SUMPRODUCT((Table2[[Start Date]:[Start Date]]&lt;=W$5)*(Table2[[Return Date]:[Return Date]]&gt;=W$5)*(Table2[[Last Name]:[Last Name]]=$A94)*(Table2[[Event]:[Event]]="Deployed")),"DPLY",IF(SUMPRODUCT((Table2[[Start Date]:[Start Date]]&lt;=W$5)*(Table2[[Return Date]:[Return Date]]&gt;=W$5)*(Table2[[Last Name]:[Last Name]]=$A94)*(Table2[[Event]:[Event]]="TDY")),"TDY",IF(SUMPRODUCT((Table2[[Start Date]:[Start Date]]&lt;=W$5)*(Table2[[Return Date]:[Return Date]]&gt;=W$5)*(Table2[[Last Name]:[Last Name]]=$A94)*(Table2[[Event]:[Event]]="Quarters")),"QTRS",IF(SUMPRODUCT((Table2[[Start Date]:[Start Date]]&lt;=W$5)*(Table2[[Return Date]:[Return Date]]&gt;=W$5)*(Table2[[Last Name]:[Last Name]]=$A94)*(Table2[[Event]:[Event]]="Appt")),"APPT",IF(SUMPRODUCT((Table2[[Start Date]:[Start Date]]&lt;=W$5)*(Table2[[Return Date]:[Return Date]]&gt;=W$5)*(Table2[[Last Name]:[Last Name]]=$A94)*(Table2[[Event]:[Event]]="Bay Orderly")),"BO",IF(SUMPRODUCT((Table2[[Start Date]:[Start Date]]&lt;=W$5)*(Table2[[Return Date]:[Return Date]]&gt;=W$5)*(Table2[[Last Name]:[Last Name]]=$A94)*(Table2[[Event]:[Event]]="Training")),"TRN",IF(SUMPRODUCT((Table2[[Start Date]:[Start Date]]&lt;=W$5)*(Table2[[Return Date]:[Return Date]]&gt;=W$5)*(Table2[[Last Name]:[Last Name]]=$A94)*(Table2[[Event]:[Event]]="PME")),"PME",IF(SUMPRODUCT((Table2[[Start Date]:[Start Date]]&lt;=W$5)*(Table2[[Return Date]:[Return Date]]&gt;=W$5)*(Table2[[Last Name]:[Last Name]]=$A94)*(Table2[[Event]:[Event]]="Leave")),"LV","")))))))),0)</f>
        <v>0</v>
      </c>
      <c r="X94" s="28">
        <f>IF($A94&lt;&gt;"",IF(SUMPRODUCT((Table2[[Start Date]:[Start Date]]&lt;=X$5)*(Table2[[Return Date]:[Return Date]]&gt;=X$5)*(Table2[[Last Name]:[Last Name]]=$A94)*(Table2[[Event]:[Event]]="Deployed")),"DPLY",IF(SUMPRODUCT((Table2[[Start Date]:[Start Date]]&lt;=X$5)*(Table2[[Return Date]:[Return Date]]&gt;=X$5)*(Table2[[Last Name]:[Last Name]]=$A94)*(Table2[[Event]:[Event]]="TDY")),"TDY",IF(SUMPRODUCT((Table2[[Start Date]:[Start Date]]&lt;=X$5)*(Table2[[Return Date]:[Return Date]]&gt;=X$5)*(Table2[[Last Name]:[Last Name]]=$A94)*(Table2[[Event]:[Event]]="Quarters")),"QTRS",IF(SUMPRODUCT((Table2[[Start Date]:[Start Date]]&lt;=X$5)*(Table2[[Return Date]:[Return Date]]&gt;=X$5)*(Table2[[Last Name]:[Last Name]]=$A94)*(Table2[[Event]:[Event]]="Appt")),"APPT",IF(SUMPRODUCT((Table2[[Start Date]:[Start Date]]&lt;=X$5)*(Table2[[Return Date]:[Return Date]]&gt;=X$5)*(Table2[[Last Name]:[Last Name]]=$A94)*(Table2[[Event]:[Event]]="Bay Orderly")),"BO",IF(SUMPRODUCT((Table2[[Start Date]:[Start Date]]&lt;=X$5)*(Table2[[Return Date]:[Return Date]]&gt;=X$5)*(Table2[[Last Name]:[Last Name]]=$A94)*(Table2[[Event]:[Event]]="Training")),"TRN",IF(SUMPRODUCT((Table2[[Start Date]:[Start Date]]&lt;=X$5)*(Table2[[Return Date]:[Return Date]]&gt;=X$5)*(Table2[[Last Name]:[Last Name]]=$A94)*(Table2[[Event]:[Event]]="PME")),"PME",IF(SUMPRODUCT((Table2[[Start Date]:[Start Date]]&lt;=X$5)*(Table2[[Return Date]:[Return Date]]&gt;=X$5)*(Table2[[Last Name]:[Last Name]]=$A94)*(Table2[[Event]:[Event]]="Leave")),"LV","")))))))),0)</f>
        <v>0</v>
      </c>
      <c r="Y94" s="28">
        <f>IF($A94&lt;&gt;"",IF(SUMPRODUCT((Table2[[Start Date]:[Start Date]]&lt;=Y$5)*(Table2[[Return Date]:[Return Date]]&gt;=Y$5)*(Table2[[Last Name]:[Last Name]]=$A94)*(Table2[[Event]:[Event]]="Deployed")),"DPLY",IF(SUMPRODUCT((Table2[[Start Date]:[Start Date]]&lt;=Y$5)*(Table2[[Return Date]:[Return Date]]&gt;=Y$5)*(Table2[[Last Name]:[Last Name]]=$A94)*(Table2[[Event]:[Event]]="TDY")),"TDY",IF(SUMPRODUCT((Table2[[Start Date]:[Start Date]]&lt;=Y$5)*(Table2[[Return Date]:[Return Date]]&gt;=Y$5)*(Table2[[Last Name]:[Last Name]]=$A94)*(Table2[[Event]:[Event]]="Quarters")),"QTRS",IF(SUMPRODUCT((Table2[[Start Date]:[Start Date]]&lt;=Y$5)*(Table2[[Return Date]:[Return Date]]&gt;=Y$5)*(Table2[[Last Name]:[Last Name]]=$A94)*(Table2[[Event]:[Event]]="Appt")),"APPT",IF(SUMPRODUCT((Table2[[Start Date]:[Start Date]]&lt;=Y$5)*(Table2[[Return Date]:[Return Date]]&gt;=Y$5)*(Table2[[Last Name]:[Last Name]]=$A94)*(Table2[[Event]:[Event]]="Bay Orderly")),"BO",IF(SUMPRODUCT((Table2[[Start Date]:[Start Date]]&lt;=Y$5)*(Table2[[Return Date]:[Return Date]]&gt;=Y$5)*(Table2[[Last Name]:[Last Name]]=$A94)*(Table2[[Event]:[Event]]="Training")),"TRN",IF(SUMPRODUCT((Table2[[Start Date]:[Start Date]]&lt;=Y$5)*(Table2[[Return Date]:[Return Date]]&gt;=Y$5)*(Table2[[Last Name]:[Last Name]]=$A94)*(Table2[[Event]:[Event]]="PME")),"PME",IF(SUMPRODUCT((Table2[[Start Date]:[Start Date]]&lt;=Y$5)*(Table2[[Return Date]:[Return Date]]&gt;=Y$5)*(Table2[[Last Name]:[Last Name]]=$A94)*(Table2[[Event]:[Event]]="Leave")),"LV","")))))))),0)</f>
        <v>0</v>
      </c>
      <c r="Z94" s="28">
        <f>IF($A94&lt;&gt;"",IF(SUMPRODUCT((Table2[[Start Date]:[Start Date]]&lt;=Z$5)*(Table2[[Return Date]:[Return Date]]&gt;=Z$5)*(Table2[[Last Name]:[Last Name]]=$A94)*(Table2[[Event]:[Event]]="Deployed")),"DPLY",IF(SUMPRODUCT((Table2[[Start Date]:[Start Date]]&lt;=Z$5)*(Table2[[Return Date]:[Return Date]]&gt;=Z$5)*(Table2[[Last Name]:[Last Name]]=$A94)*(Table2[[Event]:[Event]]="TDY")),"TDY",IF(SUMPRODUCT((Table2[[Start Date]:[Start Date]]&lt;=Z$5)*(Table2[[Return Date]:[Return Date]]&gt;=Z$5)*(Table2[[Last Name]:[Last Name]]=$A94)*(Table2[[Event]:[Event]]="Quarters")),"QTRS",IF(SUMPRODUCT((Table2[[Start Date]:[Start Date]]&lt;=Z$5)*(Table2[[Return Date]:[Return Date]]&gt;=Z$5)*(Table2[[Last Name]:[Last Name]]=$A94)*(Table2[[Event]:[Event]]="Appt")),"APPT",IF(SUMPRODUCT((Table2[[Start Date]:[Start Date]]&lt;=Z$5)*(Table2[[Return Date]:[Return Date]]&gt;=Z$5)*(Table2[[Last Name]:[Last Name]]=$A94)*(Table2[[Event]:[Event]]="Bay Orderly")),"BO",IF(SUMPRODUCT((Table2[[Start Date]:[Start Date]]&lt;=Z$5)*(Table2[[Return Date]:[Return Date]]&gt;=Z$5)*(Table2[[Last Name]:[Last Name]]=$A94)*(Table2[[Event]:[Event]]="Training")),"TRN",IF(SUMPRODUCT((Table2[[Start Date]:[Start Date]]&lt;=Z$5)*(Table2[[Return Date]:[Return Date]]&gt;=Z$5)*(Table2[[Last Name]:[Last Name]]=$A94)*(Table2[[Event]:[Event]]="PME")),"PME",IF(SUMPRODUCT((Table2[[Start Date]:[Start Date]]&lt;=Z$5)*(Table2[[Return Date]:[Return Date]]&gt;=Z$5)*(Table2[[Last Name]:[Last Name]]=$A94)*(Table2[[Event]:[Event]]="Leave")),"LV","")))))))),0)</f>
        <v>0</v>
      </c>
      <c r="AA94" s="28">
        <f>IF($A94&lt;&gt;"",IF(SUMPRODUCT((Table2[[Start Date]:[Start Date]]&lt;=AA$5)*(Table2[[Return Date]:[Return Date]]&gt;=AA$5)*(Table2[[Last Name]:[Last Name]]=$A94)*(Table2[[Event]:[Event]]="Deployed")),"DPLY",IF(SUMPRODUCT((Table2[[Start Date]:[Start Date]]&lt;=AA$5)*(Table2[[Return Date]:[Return Date]]&gt;=AA$5)*(Table2[[Last Name]:[Last Name]]=$A94)*(Table2[[Event]:[Event]]="TDY")),"TDY",IF(SUMPRODUCT((Table2[[Start Date]:[Start Date]]&lt;=AA$5)*(Table2[[Return Date]:[Return Date]]&gt;=AA$5)*(Table2[[Last Name]:[Last Name]]=$A94)*(Table2[[Event]:[Event]]="Quarters")),"QTRS",IF(SUMPRODUCT((Table2[[Start Date]:[Start Date]]&lt;=AA$5)*(Table2[[Return Date]:[Return Date]]&gt;=AA$5)*(Table2[[Last Name]:[Last Name]]=$A94)*(Table2[[Event]:[Event]]="Appt")),"APPT",IF(SUMPRODUCT((Table2[[Start Date]:[Start Date]]&lt;=AA$5)*(Table2[[Return Date]:[Return Date]]&gt;=AA$5)*(Table2[[Last Name]:[Last Name]]=$A94)*(Table2[[Event]:[Event]]="Bay Orderly")),"BO",IF(SUMPRODUCT((Table2[[Start Date]:[Start Date]]&lt;=AA$5)*(Table2[[Return Date]:[Return Date]]&gt;=AA$5)*(Table2[[Last Name]:[Last Name]]=$A94)*(Table2[[Event]:[Event]]="Training")),"TRN",IF(SUMPRODUCT((Table2[[Start Date]:[Start Date]]&lt;=AA$5)*(Table2[[Return Date]:[Return Date]]&gt;=AA$5)*(Table2[[Last Name]:[Last Name]]=$A94)*(Table2[[Event]:[Event]]="PME")),"PME",IF(SUMPRODUCT((Table2[[Start Date]:[Start Date]]&lt;=AA$5)*(Table2[[Return Date]:[Return Date]]&gt;=AA$5)*(Table2[[Last Name]:[Last Name]]=$A94)*(Table2[[Event]:[Event]]="Leave")),"LV","")))))))),0)</f>
        <v>0</v>
      </c>
      <c r="AB94" s="28">
        <f>IF($A94&lt;&gt;"",IF(SUMPRODUCT((Table2[[Start Date]:[Start Date]]&lt;=AB$5)*(Table2[[Return Date]:[Return Date]]&gt;=AB$5)*(Table2[[Last Name]:[Last Name]]=$A94)*(Table2[[Event]:[Event]]="Deployed")),"DPLY",IF(SUMPRODUCT((Table2[[Start Date]:[Start Date]]&lt;=AB$5)*(Table2[[Return Date]:[Return Date]]&gt;=AB$5)*(Table2[[Last Name]:[Last Name]]=$A94)*(Table2[[Event]:[Event]]="TDY")),"TDY",IF(SUMPRODUCT((Table2[[Start Date]:[Start Date]]&lt;=AB$5)*(Table2[[Return Date]:[Return Date]]&gt;=AB$5)*(Table2[[Last Name]:[Last Name]]=$A94)*(Table2[[Event]:[Event]]="Quarters")),"QTRS",IF(SUMPRODUCT((Table2[[Start Date]:[Start Date]]&lt;=AB$5)*(Table2[[Return Date]:[Return Date]]&gt;=AB$5)*(Table2[[Last Name]:[Last Name]]=$A94)*(Table2[[Event]:[Event]]="Appt")),"APPT",IF(SUMPRODUCT((Table2[[Start Date]:[Start Date]]&lt;=AB$5)*(Table2[[Return Date]:[Return Date]]&gt;=AB$5)*(Table2[[Last Name]:[Last Name]]=$A94)*(Table2[[Event]:[Event]]="Bay Orderly")),"BO",IF(SUMPRODUCT((Table2[[Start Date]:[Start Date]]&lt;=AB$5)*(Table2[[Return Date]:[Return Date]]&gt;=AB$5)*(Table2[[Last Name]:[Last Name]]=$A94)*(Table2[[Event]:[Event]]="Training")),"TRN",IF(SUMPRODUCT((Table2[[Start Date]:[Start Date]]&lt;=AB$5)*(Table2[[Return Date]:[Return Date]]&gt;=AB$5)*(Table2[[Last Name]:[Last Name]]=$A94)*(Table2[[Event]:[Event]]="PME")),"PME",IF(SUMPRODUCT((Table2[[Start Date]:[Start Date]]&lt;=AB$5)*(Table2[[Return Date]:[Return Date]]&gt;=AB$5)*(Table2[[Last Name]:[Last Name]]=$A94)*(Table2[[Event]:[Event]]="Leave")),"LV","")))))))),0)</f>
        <v>0</v>
      </c>
      <c r="AC94" s="28">
        <f>IF($A94&lt;&gt;"",IF(SUMPRODUCT((Table2[[Start Date]:[Start Date]]&lt;=AC$5)*(Table2[[Return Date]:[Return Date]]&gt;=AC$5)*(Table2[[Last Name]:[Last Name]]=$A94)*(Table2[[Event]:[Event]]="Deployed")),"DPLY",IF(SUMPRODUCT((Table2[[Start Date]:[Start Date]]&lt;=AC$5)*(Table2[[Return Date]:[Return Date]]&gt;=AC$5)*(Table2[[Last Name]:[Last Name]]=$A94)*(Table2[[Event]:[Event]]="TDY")),"TDY",IF(SUMPRODUCT((Table2[[Start Date]:[Start Date]]&lt;=AC$5)*(Table2[[Return Date]:[Return Date]]&gt;=AC$5)*(Table2[[Last Name]:[Last Name]]=$A94)*(Table2[[Event]:[Event]]="Quarters")),"QTRS",IF(SUMPRODUCT((Table2[[Start Date]:[Start Date]]&lt;=AC$5)*(Table2[[Return Date]:[Return Date]]&gt;=AC$5)*(Table2[[Last Name]:[Last Name]]=$A94)*(Table2[[Event]:[Event]]="Appt")),"APPT",IF(SUMPRODUCT((Table2[[Start Date]:[Start Date]]&lt;=AC$5)*(Table2[[Return Date]:[Return Date]]&gt;=AC$5)*(Table2[[Last Name]:[Last Name]]=$A94)*(Table2[[Event]:[Event]]="Bay Orderly")),"BO",IF(SUMPRODUCT((Table2[[Start Date]:[Start Date]]&lt;=AC$5)*(Table2[[Return Date]:[Return Date]]&gt;=AC$5)*(Table2[[Last Name]:[Last Name]]=$A94)*(Table2[[Event]:[Event]]="Training")),"TRN",IF(SUMPRODUCT((Table2[[Start Date]:[Start Date]]&lt;=AC$5)*(Table2[[Return Date]:[Return Date]]&gt;=AC$5)*(Table2[[Last Name]:[Last Name]]=$A94)*(Table2[[Event]:[Event]]="PME")),"PME",IF(SUMPRODUCT((Table2[[Start Date]:[Start Date]]&lt;=AC$5)*(Table2[[Return Date]:[Return Date]]&gt;=AC$5)*(Table2[[Last Name]:[Last Name]]=$A94)*(Table2[[Event]:[Event]]="Leave")),"LV","")))))))),0)</f>
        <v>0</v>
      </c>
      <c r="AD94" s="28">
        <f>IF($A94&lt;&gt;"",IF(SUMPRODUCT((Table2[[Start Date]:[Start Date]]&lt;=AD$5)*(Table2[[Return Date]:[Return Date]]&gt;=AD$5)*(Table2[[Last Name]:[Last Name]]=$A94)*(Table2[[Event]:[Event]]="Deployed")),"DPLY",IF(SUMPRODUCT((Table2[[Start Date]:[Start Date]]&lt;=AD$5)*(Table2[[Return Date]:[Return Date]]&gt;=AD$5)*(Table2[[Last Name]:[Last Name]]=$A94)*(Table2[[Event]:[Event]]="TDY")),"TDY",IF(SUMPRODUCT((Table2[[Start Date]:[Start Date]]&lt;=AD$5)*(Table2[[Return Date]:[Return Date]]&gt;=AD$5)*(Table2[[Last Name]:[Last Name]]=$A94)*(Table2[[Event]:[Event]]="Quarters")),"QTRS",IF(SUMPRODUCT((Table2[[Start Date]:[Start Date]]&lt;=AD$5)*(Table2[[Return Date]:[Return Date]]&gt;=AD$5)*(Table2[[Last Name]:[Last Name]]=$A94)*(Table2[[Event]:[Event]]="Appt")),"APPT",IF(SUMPRODUCT((Table2[[Start Date]:[Start Date]]&lt;=AD$5)*(Table2[[Return Date]:[Return Date]]&gt;=AD$5)*(Table2[[Last Name]:[Last Name]]=$A94)*(Table2[[Event]:[Event]]="Bay Orderly")),"BO",IF(SUMPRODUCT((Table2[[Start Date]:[Start Date]]&lt;=AD$5)*(Table2[[Return Date]:[Return Date]]&gt;=AD$5)*(Table2[[Last Name]:[Last Name]]=$A94)*(Table2[[Event]:[Event]]="Training")),"TRN",IF(SUMPRODUCT((Table2[[Start Date]:[Start Date]]&lt;=AD$5)*(Table2[[Return Date]:[Return Date]]&gt;=AD$5)*(Table2[[Last Name]:[Last Name]]=$A94)*(Table2[[Event]:[Event]]="PME")),"PME",IF(SUMPRODUCT((Table2[[Start Date]:[Start Date]]&lt;=AD$5)*(Table2[[Return Date]:[Return Date]]&gt;=AD$5)*(Table2[[Last Name]:[Last Name]]=$A94)*(Table2[[Event]:[Event]]="Leave")),"LV","")))))))),0)</f>
        <v>0</v>
      </c>
      <c r="AE94" s="28">
        <f>IF($A94&lt;&gt;"",IF(SUMPRODUCT((Table2[[Start Date]:[Start Date]]&lt;=AE$5)*(Table2[[Return Date]:[Return Date]]&gt;=AE$5)*(Table2[[Last Name]:[Last Name]]=$A94)*(Table2[[Event]:[Event]]="Deployed")),"DPLY",IF(SUMPRODUCT((Table2[[Start Date]:[Start Date]]&lt;=AE$5)*(Table2[[Return Date]:[Return Date]]&gt;=AE$5)*(Table2[[Last Name]:[Last Name]]=$A94)*(Table2[[Event]:[Event]]="TDY")),"TDY",IF(SUMPRODUCT((Table2[[Start Date]:[Start Date]]&lt;=AE$5)*(Table2[[Return Date]:[Return Date]]&gt;=AE$5)*(Table2[[Last Name]:[Last Name]]=$A94)*(Table2[[Event]:[Event]]="Quarters")),"QTRS",IF(SUMPRODUCT((Table2[[Start Date]:[Start Date]]&lt;=AE$5)*(Table2[[Return Date]:[Return Date]]&gt;=AE$5)*(Table2[[Last Name]:[Last Name]]=$A94)*(Table2[[Event]:[Event]]="Appt")),"APPT",IF(SUMPRODUCT((Table2[[Start Date]:[Start Date]]&lt;=AE$5)*(Table2[[Return Date]:[Return Date]]&gt;=AE$5)*(Table2[[Last Name]:[Last Name]]=$A94)*(Table2[[Event]:[Event]]="Bay Orderly")),"BO",IF(SUMPRODUCT((Table2[[Start Date]:[Start Date]]&lt;=AE$5)*(Table2[[Return Date]:[Return Date]]&gt;=AE$5)*(Table2[[Last Name]:[Last Name]]=$A94)*(Table2[[Event]:[Event]]="Training")),"TRN",IF(SUMPRODUCT((Table2[[Start Date]:[Start Date]]&lt;=AE$5)*(Table2[[Return Date]:[Return Date]]&gt;=AE$5)*(Table2[[Last Name]:[Last Name]]=$A94)*(Table2[[Event]:[Event]]="PME")),"PME",IF(SUMPRODUCT((Table2[[Start Date]:[Start Date]]&lt;=AE$5)*(Table2[[Return Date]:[Return Date]]&gt;=AE$5)*(Table2[[Last Name]:[Last Name]]=$A94)*(Table2[[Event]:[Event]]="Leave")),"LV","")))))))),0)</f>
        <v>0</v>
      </c>
      <c r="AF94" s="28">
        <f>IF($A94&lt;&gt;"",IF(SUMPRODUCT((Table2[[Start Date]:[Start Date]]&lt;=AF$5)*(Table2[[Return Date]:[Return Date]]&gt;=AF$5)*(Table2[[Last Name]:[Last Name]]=$A94)*(Table2[[Event]:[Event]]="Deployed")),"DPLY",IF(SUMPRODUCT((Table2[[Start Date]:[Start Date]]&lt;=AF$5)*(Table2[[Return Date]:[Return Date]]&gt;=AF$5)*(Table2[[Last Name]:[Last Name]]=$A94)*(Table2[[Event]:[Event]]="TDY")),"TDY",IF(SUMPRODUCT((Table2[[Start Date]:[Start Date]]&lt;=AF$5)*(Table2[[Return Date]:[Return Date]]&gt;=AF$5)*(Table2[[Last Name]:[Last Name]]=$A94)*(Table2[[Event]:[Event]]="Quarters")),"QTRS",IF(SUMPRODUCT((Table2[[Start Date]:[Start Date]]&lt;=AF$5)*(Table2[[Return Date]:[Return Date]]&gt;=AF$5)*(Table2[[Last Name]:[Last Name]]=$A94)*(Table2[[Event]:[Event]]="Appt")),"APPT",IF(SUMPRODUCT((Table2[[Start Date]:[Start Date]]&lt;=AF$5)*(Table2[[Return Date]:[Return Date]]&gt;=AF$5)*(Table2[[Last Name]:[Last Name]]=$A94)*(Table2[[Event]:[Event]]="Bay Orderly")),"BO",IF(SUMPRODUCT((Table2[[Start Date]:[Start Date]]&lt;=AF$5)*(Table2[[Return Date]:[Return Date]]&gt;=AF$5)*(Table2[[Last Name]:[Last Name]]=$A94)*(Table2[[Event]:[Event]]="Training")),"TRN",IF(SUMPRODUCT((Table2[[Start Date]:[Start Date]]&lt;=AF$5)*(Table2[[Return Date]:[Return Date]]&gt;=AF$5)*(Table2[[Last Name]:[Last Name]]=$A94)*(Table2[[Event]:[Event]]="PME")),"PME",IF(SUMPRODUCT((Table2[[Start Date]:[Start Date]]&lt;=AF$5)*(Table2[[Return Date]:[Return Date]]&gt;=AF$5)*(Table2[[Last Name]:[Last Name]]=$A94)*(Table2[[Event]:[Event]]="Leave")),"LV","")))))))),0)</f>
        <v>0</v>
      </c>
      <c r="AG94" s="28">
        <f>IF($A94&lt;&gt;"",IF(SUMPRODUCT((Table2[[Start Date]:[Start Date]]&lt;=AG$5)*(Table2[[Return Date]:[Return Date]]&gt;=AG$5)*(Table2[[Last Name]:[Last Name]]=$A94)*(Table2[[Event]:[Event]]="Deployed")),"DPLY",IF(SUMPRODUCT((Table2[[Start Date]:[Start Date]]&lt;=AG$5)*(Table2[[Return Date]:[Return Date]]&gt;=AG$5)*(Table2[[Last Name]:[Last Name]]=$A94)*(Table2[[Event]:[Event]]="TDY")),"TDY",IF(SUMPRODUCT((Table2[[Start Date]:[Start Date]]&lt;=AG$5)*(Table2[[Return Date]:[Return Date]]&gt;=AG$5)*(Table2[[Last Name]:[Last Name]]=$A94)*(Table2[[Event]:[Event]]="Quarters")),"QTRS",IF(SUMPRODUCT((Table2[[Start Date]:[Start Date]]&lt;=AG$5)*(Table2[[Return Date]:[Return Date]]&gt;=AG$5)*(Table2[[Last Name]:[Last Name]]=$A94)*(Table2[[Event]:[Event]]="Appt")),"APPT",IF(SUMPRODUCT((Table2[[Start Date]:[Start Date]]&lt;=AG$5)*(Table2[[Return Date]:[Return Date]]&gt;=AG$5)*(Table2[[Last Name]:[Last Name]]=$A94)*(Table2[[Event]:[Event]]="Bay Orderly")),"BO",IF(SUMPRODUCT((Table2[[Start Date]:[Start Date]]&lt;=AG$5)*(Table2[[Return Date]:[Return Date]]&gt;=AG$5)*(Table2[[Last Name]:[Last Name]]=$A94)*(Table2[[Event]:[Event]]="Training")),"TRN",IF(SUMPRODUCT((Table2[[Start Date]:[Start Date]]&lt;=AG$5)*(Table2[[Return Date]:[Return Date]]&gt;=AG$5)*(Table2[[Last Name]:[Last Name]]=$A94)*(Table2[[Event]:[Event]]="PME")),"PME",IF(SUMPRODUCT((Table2[[Start Date]:[Start Date]]&lt;=AG$5)*(Table2[[Return Date]:[Return Date]]&gt;=AG$5)*(Table2[[Last Name]:[Last Name]]=$A94)*(Table2[[Event]:[Event]]="Leave")),"LV","")))))))),0)</f>
        <v>0</v>
      </c>
      <c r="AH94" s="28">
        <f>IF($A94&lt;&gt;"",IF(SUMPRODUCT((Table2[[Start Date]:[Start Date]]&lt;=AH$5)*(Table2[[Return Date]:[Return Date]]&gt;=AH$5)*(Table2[[Last Name]:[Last Name]]=$A94)*(Table2[[Event]:[Event]]="Deployed")),"DPLY",IF(SUMPRODUCT((Table2[[Start Date]:[Start Date]]&lt;=AH$5)*(Table2[[Return Date]:[Return Date]]&gt;=AH$5)*(Table2[[Last Name]:[Last Name]]=$A94)*(Table2[[Event]:[Event]]="TDY")),"TDY",IF(SUMPRODUCT((Table2[[Start Date]:[Start Date]]&lt;=AH$5)*(Table2[[Return Date]:[Return Date]]&gt;=AH$5)*(Table2[[Last Name]:[Last Name]]=$A94)*(Table2[[Event]:[Event]]="Quarters")),"QTRS",IF(SUMPRODUCT((Table2[[Start Date]:[Start Date]]&lt;=AH$5)*(Table2[[Return Date]:[Return Date]]&gt;=AH$5)*(Table2[[Last Name]:[Last Name]]=$A94)*(Table2[[Event]:[Event]]="Appt")),"APPT",IF(SUMPRODUCT((Table2[[Start Date]:[Start Date]]&lt;=AH$5)*(Table2[[Return Date]:[Return Date]]&gt;=AH$5)*(Table2[[Last Name]:[Last Name]]=$A94)*(Table2[[Event]:[Event]]="Bay Orderly")),"BO",IF(SUMPRODUCT((Table2[[Start Date]:[Start Date]]&lt;=AH$5)*(Table2[[Return Date]:[Return Date]]&gt;=AH$5)*(Table2[[Last Name]:[Last Name]]=$A94)*(Table2[[Event]:[Event]]="Training")),"TRN",IF(SUMPRODUCT((Table2[[Start Date]:[Start Date]]&lt;=AH$5)*(Table2[[Return Date]:[Return Date]]&gt;=AH$5)*(Table2[[Last Name]:[Last Name]]=$A94)*(Table2[[Event]:[Event]]="PME")),"PME",IF(SUMPRODUCT((Table2[[Start Date]:[Start Date]]&lt;=AH$5)*(Table2[[Return Date]:[Return Date]]&gt;=AH$5)*(Table2[[Last Name]:[Last Name]]=$A94)*(Table2[[Event]:[Event]]="Leave")),"LV","")))))))),0)</f>
        <v>0</v>
      </c>
      <c r="AI94" s="61">
        <f>IF($A94&lt;&gt;"",IF(SUMPRODUCT((Table2[[Start Date]:[Start Date]]&lt;=AI$5)*(Table2[[Return Date]:[Return Date]]&gt;=AI$5)*(Table2[[Last Name]:[Last Name]]=$A94)*(Table2[[Event]:[Event]]="Deployed")),"DPLY",IF(SUMPRODUCT((Table2[[Start Date]:[Start Date]]&lt;=AI$5)*(Table2[[Return Date]:[Return Date]]&gt;=AI$5)*(Table2[[Last Name]:[Last Name]]=$A94)*(Table2[[Event]:[Event]]="TDY")),"TDY",IF(SUMPRODUCT((Table2[[Start Date]:[Start Date]]&lt;=AI$5)*(Table2[[Return Date]:[Return Date]]&gt;=AI$5)*(Table2[[Last Name]:[Last Name]]=$A94)*(Table2[[Event]:[Event]]="Quarters")),"QTRS",IF(SUMPRODUCT((Table2[[Start Date]:[Start Date]]&lt;=AI$5)*(Table2[[Return Date]:[Return Date]]&gt;=AI$5)*(Table2[[Last Name]:[Last Name]]=$A94)*(Table2[[Event]:[Event]]="Appt")),"APPT",IF(SUMPRODUCT((Table2[[Start Date]:[Start Date]]&lt;=AI$5)*(Table2[[Return Date]:[Return Date]]&gt;=AI$5)*(Table2[[Last Name]:[Last Name]]=$A94)*(Table2[[Event]:[Event]]="Bay Orderly")),"BO",IF(SUMPRODUCT((Table2[[Start Date]:[Start Date]]&lt;=AI$5)*(Table2[[Return Date]:[Return Date]]&gt;=AI$5)*(Table2[[Last Name]:[Last Name]]=$A94)*(Table2[[Event]:[Event]]="Training")),"TRN",IF(SUMPRODUCT((Table2[[Start Date]:[Start Date]]&lt;=AI$5)*(Table2[[Return Date]:[Return Date]]&gt;=AI$5)*(Table2[[Last Name]:[Last Name]]=$A94)*(Table2[[Event]:[Event]]="PME")),"PME",IF(SUMPRODUCT((Table2[[Start Date]:[Start Date]]&lt;=AI$5)*(Table2[[Return Date]:[Return Date]]&gt;=AI$5)*(Table2[[Last Name]:[Last Name]]=$A94)*(Table2[[Event]:[Event]]="Leave")),"LV","")))))))),0)</f>
        <v>0</v>
      </c>
    </row>
    <row r="95" spans="1:35" ht="27" x14ac:dyDescent="0.35">
      <c r="A95" s="92"/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85"/>
      <c r="P95" s="104" t="s">
        <v>79</v>
      </c>
      <c r="Q95" s="104"/>
      <c r="R95" s="104"/>
      <c r="S95" s="104"/>
      <c r="T95" s="104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93"/>
    </row>
    <row r="96" spans="1:35" x14ac:dyDescent="0.25">
      <c r="A96" s="78"/>
      <c r="B96" s="75" t="str">
        <f>IFERROR(INDEX(Table3[Rank],MATCH('Flight Schedule'!A96,Names,0)),"")</f>
        <v/>
      </c>
      <c r="C96" s="76" t="str">
        <f>_xlfn.IFNA(INDEX(Table3[Skill Level],MATCH($A96,Table3[Last Name],0)),"")</f>
        <v/>
      </c>
      <c r="D96" s="77" t="str">
        <f>_xlfn.IFNA(INDEX(Table3[Deros],MATCH('Flight Schedule'!$A96,Table3[Last Name],0)),"")</f>
        <v/>
      </c>
      <c r="E96" s="28">
        <f>IF($A96&lt;&gt;"",IF(SUMPRODUCT((Table2[[Start Date]:[Start Date]]&lt;=E$5)*(Table2[[Return Date]:[Return Date]]&gt;=E$5)*(Table2[[Last Name]:[Last Name]]=$A96)*(Table2[[Event]:[Event]]="Deployed")),"DPLY",IF(SUMPRODUCT((Table2[[Start Date]:[Start Date]]&lt;=E$5)*(Table2[[Return Date]:[Return Date]]&gt;=E$5)*(Table2[[Last Name]:[Last Name]]=$A96)*(Table2[[Event]:[Event]]="TDY")),"TDY",IF(SUMPRODUCT((Table2[[Start Date]:[Start Date]]&lt;=E$5)*(Table2[[Return Date]:[Return Date]]&gt;=E$5)*(Table2[[Last Name]:[Last Name]]=$A96)*(Table2[[Event]:[Event]]="Quarters")),"QTRS",IF(SUMPRODUCT((Table2[[Start Date]:[Start Date]]&lt;=E$5)*(Table2[[Return Date]:[Return Date]]&gt;=E$5)*(Table2[[Last Name]:[Last Name]]=$A96)*(Table2[[Event]:[Event]]="Appt")),"APPT",IF(SUMPRODUCT((Table2[[Start Date]:[Start Date]]&lt;=E$5)*(Table2[[Return Date]:[Return Date]]&gt;=E$5)*(Table2[[Last Name]:[Last Name]]=$A96)*(Table2[[Event]:[Event]]="Bay Orderly")),"BO",IF(SUMPRODUCT((Table2[[Start Date]:[Start Date]]&lt;=E$5)*(Table2[[Return Date]:[Return Date]]&gt;=E$5)*(Table2[[Last Name]:[Last Name]]=$A96)*(Table2[[Event]:[Event]]="Training")),"TRN",IF(SUMPRODUCT((Table2[[Start Date]:[Start Date]]&lt;=E$5)*(Table2[[Return Date]:[Return Date]]&gt;=E$5)*(Table2[[Last Name]:[Last Name]]=$A96)*(Table2[[Event]:[Event]]="PME")),"PME",IF(SUMPRODUCT((Table2[[Start Date]:[Start Date]]&lt;=E$5)*(Table2[[Return Date]:[Return Date]]&gt;=E$5)*(Table2[[Last Name]:[Last Name]]=$A96)*(Table2[[Event]:[Event]]="Leave")),"LV","")))))))),0)</f>
        <v>0</v>
      </c>
      <c r="F96" s="28">
        <f>IF($A96&lt;&gt;"",IF(SUMPRODUCT((Table2[[Start Date]:[Start Date]]&lt;=F$5)*(Table2[[Return Date]:[Return Date]]&gt;=F$5)*(Table2[[Last Name]:[Last Name]]=$A96)*(Table2[[Event]:[Event]]="Deployed")),"DPLY",IF(SUMPRODUCT((Table2[[Start Date]:[Start Date]]&lt;=F$5)*(Table2[[Return Date]:[Return Date]]&gt;=F$5)*(Table2[[Last Name]:[Last Name]]=$A96)*(Table2[[Event]:[Event]]="TDY")),"TDY",IF(SUMPRODUCT((Table2[[Start Date]:[Start Date]]&lt;=F$5)*(Table2[[Return Date]:[Return Date]]&gt;=F$5)*(Table2[[Last Name]:[Last Name]]=$A96)*(Table2[[Event]:[Event]]="Quarters")),"QTRS",IF(SUMPRODUCT((Table2[[Start Date]:[Start Date]]&lt;=F$5)*(Table2[[Return Date]:[Return Date]]&gt;=F$5)*(Table2[[Last Name]:[Last Name]]=$A96)*(Table2[[Event]:[Event]]="Appt")),"APPT",IF(SUMPRODUCT((Table2[[Start Date]:[Start Date]]&lt;=F$5)*(Table2[[Return Date]:[Return Date]]&gt;=F$5)*(Table2[[Last Name]:[Last Name]]=$A96)*(Table2[[Event]:[Event]]="Bay Orderly")),"BO",IF(SUMPRODUCT((Table2[[Start Date]:[Start Date]]&lt;=F$5)*(Table2[[Return Date]:[Return Date]]&gt;=F$5)*(Table2[[Last Name]:[Last Name]]=$A96)*(Table2[[Event]:[Event]]="Training")),"TRN",IF(SUMPRODUCT((Table2[[Start Date]:[Start Date]]&lt;=F$5)*(Table2[[Return Date]:[Return Date]]&gt;=F$5)*(Table2[[Last Name]:[Last Name]]=$A96)*(Table2[[Event]:[Event]]="PME")),"PME",IF(SUMPRODUCT((Table2[[Start Date]:[Start Date]]&lt;=F$5)*(Table2[[Return Date]:[Return Date]]&gt;=F$5)*(Table2[[Last Name]:[Last Name]]=$A96)*(Table2[[Event]:[Event]]="Leave")),"LV","")))))))),0)</f>
        <v>0</v>
      </c>
      <c r="G96" s="28">
        <f>IF($A96&lt;&gt;"",IF(SUMPRODUCT((Table2[[Start Date]:[Start Date]]&lt;=G$5)*(Table2[[Return Date]:[Return Date]]&gt;=G$5)*(Table2[[Last Name]:[Last Name]]=$A96)*(Table2[[Event]:[Event]]="Deployed")),"DPLY",IF(SUMPRODUCT((Table2[[Start Date]:[Start Date]]&lt;=G$5)*(Table2[[Return Date]:[Return Date]]&gt;=G$5)*(Table2[[Last Name]:[Last Name]]=$A96)*(Table2[[Event]:[Event]]="TDY")),"TDY",IF(SUMPRODUCT((Table2[[Start Date]:[Start Date]]&lt;=G$5)*(Table2[[Return Date]:[Return Date]]&gt;=G$5)*(Table2[[Last Name]:[Last Name]]=$A96)*(Table2[[Event]:[Event]]="Quarters")),"QTRS",IF(SUMPRODUCT((Table2[[Start Date]:[Start Date]]&lt;=G$5)*(Table2[[Return Date]:[Return Date]]&gt;=G$5)*(Table2[[Last Name]:[Last Name]]=$A96)*(Table2[[Event]:[Event]]="Appt")),"APPT",IF(SUMPRODUCT((Table2[[Start Date]:[Start Date]]&lt;=G$5)*(Table2[[Return Date]:[Return Date]]&gt;=G$5)*(Table2[[Last Name]:[Last Name]]=$A96)*(Table2[[Event]:[Event]]="Bay Orderly")),"BO",IF(SUMPRODUCT((Table2[[Start Date]:[Start Date]]&lt;=G$5)*(Table2[[Return Date]:[Return Date]]&gt;=G$5)*(Table2[[Last Name]:[Last Name]]=$A96)*(Table2[[Event]:[Event]]="Training")),"TRN",IF(SUMPRODUCT((Table2[[Start Date]:[Start Date]]&lt;=G$5)*(Table2[[Return Date]:[Return Date]]&gt;=G$5)*(Table2[[Last Name]:[Last Name]]=$A96)*(Table2[[Event]:[Event]]="PME")),"PME",IF(SUMPRODUCT((Table2[[Start Date]:[Start Date]]&lt;=G$5)*(Table2[[Return Date]:[Return Date]]&gt;=G$5)*(Table2[[Last Name]:[Last Name]]=$A96)*(Table2[[Event]:[Event]]="Leave")),"LV","")))))))),0)</f>
        <v>0</v>
      </c>
      <c r="H96" s="28">
        <f>IF($A96&lt;&gt;"",IF(SUMPRODUCT((Table2[[Start Date]:[Start Date]]&lt;=H$5)*(Table2[[Return Date]:[Return Date]]&gt;=H$5)*(Table2[[Last Name]:[Last Name]]=$A96)*(Table2[[Event]:[Event]]="Deployed")),"DPLY",IF(SUMPRODUCT((Table2[[Start Date]:[Start Date]]&lt;=H$5)*(Table2[[Return Date]:[Return Date]]&gt;=H$5)*(Table2[[Last Name]:[Last Name]]=$A96)*(Table2[[Event]:[Event]]="TDY")),"TDY",IF(SUMPRODUCT((Table2[[Start Date]:[Start Date]]&lt;=H$5)*(Table2[[Return Date]:[Return Date]]&gt;=H$5)*(Table2[[Last Name]:[Last Name]]=$A96)*(Table2[[Event]:[Event]]="Quarters")),"QTRS",IF(SUMPRODUCT((Table2[[Start Date]:[Start Date]]&lt;=H$5)*(Table2[[Return Date]:[Return Date]]&gt;=H$5)*(Table2[[Last Name]:[Last Name]]=$A96)*(Table2[[Event]:[Event]]="Appt")),"APPT",IF(SUMPRODUCT((Table2[[Start Date]:[Start Date]]&lt;=H$5)*(Table2[[Return Date]:[Return Date]]&gt;=H$5)*(Table2[[Last Name]:[Last Name]]=$A96)*(Table2[[Event]:[Event]]="Bay Orderly")),"BO",IF(SUMPRODUCT((Table2[[Start Date]:[Start Date]]&lt;=H$5)*(Table2[[Return Date]:[Return Date]]&gt;=H$5)*(Table2[[Last Name]:[Last Name]]=$A96)*(Table2[[Event]:[Event]]="Training")),"TRN",IF(SUMPRODUCT((Table2[[Start Date]:[Start Date]]&lt;=H$5)*(Table2[[Return Date]:[Return Date]]&gt;=H$5)*(Table2[[Last Name]:[Last Name]]=$A96)*(Table2[[Event]:[Event]]="PME")),"PME",IF(SUMPRODUCT((Table2[[Start Date]:[Start Date]]&lt;=H$5)*(Table2[[Return Date]:[Return Date]]&gt;=H$5)*(Table2[[Last Name]:[Last Name]]=$A96)*(Table2[[Event]:[Event]]="Leave")),"LV","")))))))),0)</f>
        <v>0</v>
      </c>
      <c r="I96" s="28">
        <f>IF($A96&lt;&gt;"",IF(SUMPRODUCT((Table2[[Start Date]:[Start Date]]&lt;=I$5)*(Table2[[Return Date]:[Return Date]]&gt;=I$5)*(Table2[[Last Name]:[Last Name]]=$A96)*(Table2[[Event]:[Event]]="Deployed")),"DPLY",IF(SUMPRODUCT((Table2[[Start Date]:[Start Date]]&lt;=I$5)*(Table2[[Return Date]:[Return Date]]&gt;=I$5)*(Table2[[Last Name]:[Last Name]]=$A96)*(Table2[[Event]:[Event]]="TDY")),"TDY",IF(SUMPRODUCT((Table2[[Start Date]:[Start Date]]&lt;=I$5)*(Table2[[Return Date]:[Return Date]]&gt;=I$5)*(Table2[[Last Name]:[Last Name]]=$A96)*(Table2[[Event]:[Event]]="Quarters")),"QTRS",IF(SUMPRODUCT((Table2[[Start Date]:[Start Date]]&lt;=I$5)*(Table2[[Return Date]:[Return Date]]&gt;=I$5)*(Table2[[Last Name]:[Last Name]]=$A96)*(Table2[[Event]:[Event]]="Appt")),"APPT",IF(SUMPRODUCT((Table2[[Start Date]:[Start Date]]&lt;=I$5)*(Table2[[Return Date]:[Return Date]]&gt;=I$5)*(Table2[[Last Name]:[Last Name]]=$A96)*(Table2[[Event]:[Event]]="Bay Orderly")),"BO",IF(SUMPRODUCT((Table2[[Start Date]:[Start Date]]&lt;=I$5)*(Table2[[Return Date]:[Return Date]]&gt;=I$5)*(Table2[[Last Name]:[Last Name]]=$A96)*(Table2[[Event]:[Event]]="Training")),"TRN",IF(SUMPRODUCT((Table2[[Start Date]:[Start Date]]&lt;=I$5)*(Table2[[Return Date]:[Return Date]]&gt;=I$5)*(Table2[[Last Name]:[Last Name]]=$A96)*(Table2[[Event]:[Event]]="PME")),"PME",IF(SUMPRODUCT((Table2[[Start Date]:[Start Date]]&lt;=I$5)*(Table2[[Return Date]:[Return Date]]&gt;=I$5)*(Table2[[Last Name]:[Last Name]]=$A96)*(Table2[[Event]:[Event]]="Leave")),"LV","")))))))),0)</f>
        <v>0</v>
      </c>
      <c r="J96" s="28">
        <f>IF($A96&lt;&gt;"",IF(SUMPRODUCT((Table2[[Start Date]:[Start Date]]&lt;=J$5)*(Table2[[Return Date]:[Return Date]]&gt;=J$5)*(Table2[[Last Name]:[Last Name]]=$A96)*(Table2[[Event]:[Event]]="Deployed")),"DPLY",IF(SUMPRODUCT((Table2[[Start Date]:[Start Date]]&lt;=J$5)*(Table2[[Return Date]:[Return Date]]&gt;=J$5)*(Table2[[Last Name]:[Last Name]]=$A96)*(Table2[[Event]:[Event]]="TDY")),"TDY",IF(SUMPRODUCT((Table2[[Start Date]:[Start Date]]&lt;=J$5)*(Table2[[Return Date]:[Return Date]]&gt;=J$5)*(Table2[[Last Name]:[Last Name]]=$A96)*(Table2[[Event]:[Event]]="Quarters")),"QTRS",IF(SUMPRODUCT((Table2[[Start Date]:[Start Date]]&lt;=J$5)*(Table2[[Return Date]:[Return Date]]&gt;=J$5)*(Table2[[Last Name]:[Last Name]]=$A96)*(Table2[[Event]:[Event]]="Appt")),"APPT",IF(SUMPRODUCT((Table2[[Start Date]:[Start Date]]&lt;=J$5)*(Table2[[Return Date]:[Return Date]]&gt;=J$5)*(Table2[[Last Name]:[Last Name]]=$A96)*(Table2[[Event]:[Event]]="Bay Orderly")),"BO",IF(SUMPRODUCT((Table2[[Start Date]:[Start Date]]&lt;=J$5)*(Table2[[Return Date]:[Return Date]]&gt;=J$5)*(Table2[[Last Name]:[Last Name]]=$A96)*(Table2[[Event]:[Event]]="Training")),"TRN",IF(SUMPRODUCT((Table2[[Start Date]:[Start Date]]&lt;=J$5)*(Table2[[Return Date]:[Return Date]]&gt;=J$5)*(Table2[[Last Name]:[Last Name]]=$A96)*(Table2[[Event]:[Event]]="PME")),"PME",IF(SUMPRODUCT((Table2[[Start Date]:[Start Date]]&lt;=J$5)*(Table2[[Return Date]:[Return Date]]&gt;=J$5)*(Table2[[Last Name]:[Last Name]]=$A96)*(Table2[[Event]:[Event]]="Leave")),"LV","")))))))),0)</f>
        <v>0</v>
      </c>
      <c r="K96" s="28">
        <f>IF($A96&lt;&gt;"",IF(SUMPRODUCT((Table2[[Start Date]:[Start Date]]&lt;=K$5)*(Table2[[Return Date]:[Return Date]]&gt;=K$5)*(Table2[[Last Name]:[Last Name]]=$A96)*(Table2[[Event]:[Event]]="Deployed")),"DPLY",IF(SUMPRODUCT((Table2[[Start Date]:[Start Date]]&lt;=K$5)*(Table2[[Return Date]:[Return Date]]&gt;=K$5)*(Table2[[Last Name]:[Last Name]]=$A96)*(Table2[[Event]:[Event]]="TDY")),"TDY",IF(SUMPRODUCT((Table2[[Start Date]:[Start Date]]&lt;=K$5)*(Table2[[Return Date]:[Return Date]]&gt;=K$5)*(Table2[[Last Name]:[Last Name]]=$A96)*(Table2[[Event]:[Event]]="Quarters")),"QTRS",IF(SUMPRODUCT((Table2[[Start Date]:[Start Date]]&lt;=K$5)*(Table2[[Return Date]:[Return Date]]&gt;=K$5)*(Table2[[Last Name]:[Last Name]]=$A96)*(Table2[[Event]:[Event]]="Appt")),"APPT",IF(SUMPRODUCT((Table2[[Start Date]:[Start Date]]&lt;=K$5)*(Table2[[Return Date]:[Return Date]]&gt;=K$5)*(Table2[[Last Name]:[Last Name]]=$A96)*(Table2[[Event]:[Event]]="Bay Orderly")),"BO",IF(SUMPRODUCT((Table2[[Start Date]:[Start Date]]&lt;=K$5)*(Table2[[Return Date]:[Return Date]]&gt;=K$5)*(Table2[[Last Name]:[Last Name]]=$A96)*(Table2[[Event]:[Event]]="Training")),"TRN",IF(SUMPRODUCT((Table2[[Start Date]:[Start Date]]&lt;=K$5)*(Table2[[Return Date]:[Return Date]]&gt;=K$5)*(Table2[[Last Name]:[Last Name]]=$A96)*(Table2[[Event]:[Event]]="PME")),"PME",IF(SUMPRODUCT((Table2[[Start Date]:[Start Date]]&lt;=K$5)*(Table2[[Return Date]:[Return Date]]&gt;=K$5)*(Table2[[Last Name]:[Last Name]]=$A96)*(Table2[[Event]:[Event]]="Leave")),"LV","")))))))),0)</f>
        <v>0</v>
      </c>
      <c r="L96" s="28">
        <f>IF($A96&lt;&gt;"",IF(SUMPRODUCT((Table2[[Start Date]:[Start Date]]&lt;=L$5)*(Table2[[Return Date]:[Return Date]]&gt;=L$5)*(Table2[[Last Name]:[Last Name]]=$A96)*(Table2[[Event]:[Event]]="Deployed")),"DPLY",IF(SUMPRODUCT((Table2[[Start Date]:[Start Date]]&lt;=L$5)*(Table2[[Return Date]:[Return Date]]&gt;=L$5)*(Table2[[Last Name]:[Last Name]]=$A96)*(Table2[[Event]:[Event]]="TDY")),"TDY",IF(SUMPRODUCT((Table2[[Start Date]:[Start Date]]&lt;=L$5)*(Table2[[Return Date]:[Return Date]]&gt;=L$5)*(Table2[[Last Name]:[Last Name]]=$A96)*(Table2[[Event]:[Event]]="Quarters")),"QTRS",IF(SUMPRODUCT((Table2[[Start Date]:[Start Date]]&lt;=L$5)*(Table2[[Return Date]:[Return Date]]&gt;=L$5)*(Table2[[Last Name]:[Last Name]]=$A96)*(Table2[[Event]:[Event]]="Appt")),"APPT",IF(SUMPRODUCT((Table2[[Start Date]:[Start Date]]&lt;=L$5)*(Table2[[Return Date]:[Return Date]]&gt;=L$5)*(Table2[[Last Name]:[Last Name]]=$A96)*(Table2[[Event]:[Event]]="Bay Orderly")),"BO",IF(SUMPRODUCT((Table2[[Start Date]:[Start Date]]&lt;=L$5)*(Table2[[Return Date]:[Return Date]]&gt;=L$5)*(Table2[[Last Name]:[Last Name]]=$A96)*(Table2[[Event]:[Event]]="Training")),"TRN",IF(SUMPRODUCT((Table2[[Start Date]:[Start Date]]&lt;=L$5)*(Table2[[Return Date]:[Return Date]]&gt;=L$5)*(Table2[[Last Name]:[Last Name]]=$A96)*(Table2[[Event]:[Event]]="PME")),"PME",IF(SUMPRODUCT((Table2[[Start Date]:[Start Date]]&lt;=L$5)*(Table2[[Return Date]:[Return Date]]&gt;=L$5)*(Table2[[Last Name]:[Last Name]]=$A96)*(Table2[[Event]:[Event]]="Leave")),"LV","")))))))),0)</f>
        <v>0</v>
      </c>
      <c r="M96" s="28">
        <f>IF($A96&lt;&gt;"",IF(SUMPRODUCT((Table2[[Start Date]:[Start Date]]&lt;=M$5)*(Table2[[Return Date]:[Return Date]]&gt;=M$5)*(Table2[[Last Name]:[Last Name]]=$A96)*(Table2[[Event]:[Event]]="Deployed")),"DPLY",IF(SUMPRODUCT((Table2[[Start Date]:[Start Date]]&lt;=M$5)*(Table2[[Return Date]:[Return Date]]&gt;=M$5)*(Table2[[Last Name]:[Last Name]]=$A96)*(Table2[[Event]:[Event]]="TDY")),"TDY",IF(SUMPRODUCT((Table2[[Start Date]:[Start Date]]&lt;=M$5)*(Table2[[Return Date]:[Return Date]]&gt;=M$5)*(Table2[[Last Name]:[Last Name]]=$A96)*(Table2[[Event]:[Event]]="Quarters")),"QTRS",IF(SUMPRODUCT((Table2[[Start Date]:[Start Date]]&lt;=M$5)*(Table2[[Return Date]:[Return Date]]&gt;=M$5)*(Table2[[Last Name]:[Last Name]]=$A96)*(Table2[[Event]:[Event]]="Appt")),"APPT",IF(SUMPRODUCT((Table2[[Start Date]:[Start Date]]&lt;=M$5)*(Table2[[Return Date]:[Return Date]]&gt;=M$5)*(Table2[[Last Name]:[Last Name]]=$A96)*(Table2[[Event]:[Event]]="Bay Orderly")),"BO",IF(SUMPRODUCT((Table2[[Start Date]:[Start Date]]&lt;=M$5)*(Table2[[Return Date]:[Return Date]]&gt;=M$5)*(Table2[[Last Name]:[Last Name]]=$A96)*(Table2[[Event]:[Event]]="Training")),"TRN",IF(SUMPRODUCT((Table2[[Start Date]:[Start Date]]&lt;=M$5)*(Table2[[Return Date]:[Return Date]]&gt;=M$5)*(Table2[[Last Name]:[Last Name]]=$A96)*(Table2[[Event]:[Event]]="PME")),"PME",IF(SUMPRODUCT((Table2[[Start Date]:[Start Date]]&lt;=M$5)*(Table2[[Return Date]:[Return Date]]&gt;=M$5)*(Table2[[Last Name]:[Last Name]]=$A96)*(Table2[[Event]:[Event]]="Leave")),"LV","")))))))),0)</f>
        <v>0</v>
      </c>
      <c r="N96" s="28">
        <f>IF($A96&lt;&gt;"",IF(SUMPRODUCT((Table2[[Start Date]:[Start Date]]&lt;=N$5)*(Table2[[Return Date]:[Return Date]]&gt;=N$5)*(Table2[[Last Name]:[Last Name]]=$A96)*(Table2[[Event]:[Event]]="Deployed")),"DPLY",IF(SUMPRODUCT((Table2[[Start Date]:[Start Date]]&lt;=N$5)*(Table2[[Return Date]:[Return Date]]&gt;=N$5)*(Table2[[Last Name]:[Last Name]]=$A96)*(Table2[[Event]:[Event]]="TDY")),"TDY",IF(SUMPRODUCT((Table2[[Start Date]:[Start Date]]&lt;=N$5)*(Table2[[Return Date]:[Return Date]]&gt;=N$5)*(Table2[[Last Name]:[Last Name]]=$A96)*(Table2[[Event]:[Event]]="Quarters")),"QTRS",IF(SUMPRODUCT((Table2[[Start Date]:[Start Date]]&lt;=N$5)*(Table2[[Return Date]:[Return Date]]&gt;=N$5)*(Table2[[Last Name]:[Last Name]]=$A96)*(Table2[[Event]:[Event]]="Appt")),"APPT",IF(SUMPRODUCT((Table2[[Start Date]:[Start Date]]&lt;=N$5)*(Table2[[Return Date]:[Return Date]]&gt;=N$5)*(Table2[[Last Name]:[Last Name]]=$A96)*(Table2[[Event]:[Event]]="Bay Orderly")),"BO",IF(SUMPRODUCT((Table2[[Start Date]:[Start Date]]&lt;=N$5)*(Table2[[Return Date]:[Return Date]]&gt;=N$5)*(Table2[[Last Name]:[Last Name]]=$A96)*(Table2[[Event]:[Event]]="Training")),"TRN",IF(SUMPRODUCT((Table2[[Start Date]:[Start Date]]&lt;=N$5)*(Table2[[Return Date]:[Return Date]]&gt;=N$5)*(Table2[[Last Name]:[Last Name]]=$A96)*(Table2[[Event]:[Event]]="PME")),"PME",IF(SUMPRODUCT((Table2[[Start Date]:[Start Date]]&lt;=N$5)*(Table2[[Return Date]:[Return Date]]&gt;=N$5)*(Table2[[Last Name]:[Last Name]]=$A96)*(Table2[[Event]:[Event]]="Leave")),"LV","")))))))),0)</f>
        <v>0</v>
      </c>
      <c r="O96" s="28">
        <f>IF($A96&lt;&gt;"",IF(SUMPRODUCT((Table2[[Start Date]:[Start Date]]&lt;=O$5)*(Table2[[Return Date]:[Return Date]]&gt;=O$5)*(Table2[[Last Name]:[Last Name]]=$A96)*(Table2[[Event]:[Event]]="Deployed")),"DPLY",IF(SUMPRODUCT((Table2[[Start Date]:[Start Date]]&lt;=O$5)*(Table2[[Return Date]:[Return Date]]&gt;=O$5)*(Table2[[Last Name]:[Last Name]]=$A96)*(Table2[[Event]:[Event]]="TDY")),"TDY",IF(SUMPRODUCT((Table2[[Start Date]:[Start Date]]&lt;=O$5)*(Table2[[Return Date]:[Return Date]]&gt;=O$5)*(Table2[[Last Name]:[Last Name]]=$A96)*(Table2[[Event]:[Event]]="Quarters")),"QTRS",IF(SUMPRODUCT((Table2[[Start Date]:[Start Date]]&lt;=O$5)*(Table2[[Return Date]:[Return Date]]&gt;=O$5)*(Table2[[Last Name]:[Last Name]]=$A96)*(Table2[[Event]:[Event]]="Appt")),"APPT",IF(SUMPRODUCT((Table2[[Start Date]:[Start Date]]&lt;=O$5)*(Table2[[Return Date]:[Return Date]]&gt;=O$5)*(Table2[[Last Name]:[Last Name]]=$A96)*(Table2[[Event]:[Event]]="Bay Orderly")),"BO",IF(SUMPRODUCT((Table2[[Start Date]:[Start Date]]&lt;=O$5)*(Table2[[Return Date]:[Return Date]]&gt;=O$5)*(Table2[[Last Name]:[Last Name]]=$A96)*(Table2[[Event]:[Event]]="Training")),"TRN",IF(SUMPRODUCT((Table2[[Start Date]:[Start Date]]&lt;=O$5)*(Table2[[Return Date]:[Return Date]]&gt;=O$5)*(Table2[[Last Name]:[Last Name]]=$A96)*(Table2[[Event]:[Event]]="PME")),"PME",IF(SUMPRODUCT((Table2[[Start Date]:[Start Date]]&lt;=O$5)*(Table2[[Return Date]:[Return Date]]&gt;=O$5)*(Table2[[Last Name]:[Last Name]]=$A96)*(Table2[[Event]:[Event]]="Leave")),"LV","")))))))),0)</f>
        <v>0</v>
      </c>
      <c r="P96" s="28">
        <f>IF($A96&lt;&gt;"",IF(SUMPRODUCT((Table2[[Start Date]:[Start Date]]&lt;=P$5)*(Table2[[Return Date]:[Return Date]]&gt;=P$5)*(Table2[[Last Name]:[Last Name]]=$A96)*(Table2[[Event]:[Event]]="Deployed")),"DPLY",IF(SUMPRODUCT((Table2[[Start Date]:[Start Date]]&lt;=P$5)*(Table2[[Return Date]:[Return Date]]&gt;=P$5)*(Table2[[Last Name]:[Last Name]]=$A96)*(Table2[[Event]:[Event]]="TDY")),"TDY",IF(SUMPRODUCT((Table2[[Start Date]:[Start Date]]&lt;=P$5)*(Table2[[Return Date]:[Return Date]]&gt;=P$5)*(Table2[[Last Name]:[Last Name]]=$A96)*(Table2[[Event]:[Event]]="Quarters")),"QTRS",IF(SUMPRODUCT((Table2[[Start Date]:[Start Date]]&lt;=P$5)*(Table2[[Return Date]:[Return Date]]&gt;=P$5)*(Table2[[Last Name]:[Last Name]]=$A96)*(Table2[[Event]:[Event]]="Appt")),"APPT",IF(SUMPRODUCT((Table2[[Start Date]:[Start Date]]&lt;=P$5)*(Table2[[Return Date]:[Return Date]]&gt;=P$5)*(Table2[[Last Name]:[Last Name]]=$A96)*(Table2[[Event]:[Event]]="Bay Orderly")),"BO",IF(SUMPRODUCT((Table2[[Start Date]:[Start Date]]&lt;=P$5)*(Table2[[Return Date]:[Return Date]]&gt;=P$5)*(Table2[[Last Name]:[Last Name]]=$A96)*(Table2[[Event]:[Event]]="Training")),"TRN",IF(SUMPRODUCT((Table2[[Start Date]:[Start Date]]&lt;=P$5)*(Table2[[Return Date]:[Return Date]]&gt;=P$5)*(Table2[[Last Name]:[Last Name]]=$A96)*(Table2[[Event]:[Event]]="PME")),"PME",IF(SUMPRODUCT((Table2[[Start Date]:[Start Date]]&lt;=P$5)*(Table2[[Return Date]:[Return Date]]&gt;=P$5)*(Table2[[Last Name]:[Last Name]]=$A96)*(Table2[[Event]:[Event]]="Leave")),"LV","")))))))),0)</f>
        <v>0</v>
      </c>
      <c r="Q96" s="28">
        <f>IF($A96&lt;&gt;"",IF(SUMPRODUCT((Table2[[Start Date]:[Start Date]]&lt;=Q$5)*(Table2[[Return Date]:[Return Date]]&gt;=Q$5)*(Table2[[Last Name]:[Last Name]]=$A96)*(Table2[[Event]:[Event]]="Deployed")),"DPLY",IF(SUMPRODUCT((Table2[[Start Date]:[Start Date]]&lt;=Q$5)*(Table2[[Return Date]:[Return Date]]&gt;=Q$5)*(Table2[[Last Name]:[Last Name]]=$A96)*(Table2[[Event]:[Event]]="TDY")),"TDY",IF(SUMPRODUCT((Table2[[Start Date]:[Start Date]]&lt;=Q$5)*(Table2[[Return Date]:[Return Date]]&gt;=Q$5)*(Table2[[Last Name]:[Last Name]]=$A96)*(Table2[[Event]:[Event]]="Quarters")),"QTRS",IF(SUMPRODUCT((Table2[[Start Date]:[Start Date]]&lt;=Q$5)*(Table2[[Return Date]:[Return Date]]&gt;=Q$5)*(Table2[[Last Name]:[Last Name]]=$A96)*(Table2[[Event]:[Event]]="Appt")),"APPT",IF(SUMPRODUCT((Table2[[Start Date]:[Start Date]]&lt;=Q$5)*(Table2[[Return Date]:[Return Date]]&gt;=Q$5)*(Table2[[Last Name]:[Last Name]]=$A96)*(Table2[[Event]:[Event]]="Bay Orderly")),"BO",IF(SUMPRODUCT((Table2[[Start Date]:[Start Date]]&lt;=Q$5)*(Table2[[Return Date]:[Return Date]]&gt;=Q$5)*(Table2[[Last Name]:[Last Name]]=$A96)*(Table2[[Event]:[Event]]="Training")),"TRN",IF(SUMPRODUCT((Table2[[Start Date]:[Start Date]]&lt;=Q$5)*(Table2[[Return Date]:[Return Date]]&gt;=Q$5)*(Table2[[Last Name]:[Last Name]]=$A96)*(Table2[[Event]:[Event]]="PME")),"PME",IF(SUMPRODUCT((Table2[[Start Date]:[Start Date]]&lt;=Q$5)*(Table2[[Return Date]:[Return Date]]&gt;=Q$5)*(Table2[[Last Name]:[Last Name]]=$A96)*(Table2[[Event]:[Event]]="Leave")),"LV","")))))))),0)</f>
        <v>0</v>
      </c>
      <c r="R96" s="28">
        <f>IF($A96&lt;&gt;"",IF(SUMPRODUCT((Table2[[Start Date]:[Start Date]]&lt;=R$5)*(Table2[[Return Date]:[Return Date]]&gt;=R$5)*(Table2[[Last Name]:[Last Name]]=$A96)*(Table2[[Event]:[Event]]="Deployed")),"DPLY",IF(SUMPRODUCT((Table2[[Start Date]:[Start Date]]&lt;=R$5)*(Table2[[Return Date]:[Return Date]]&gt;=R$5)*(Table2[[Last Name]:[Last Name]]=$A96)*(Table2[[Event]:[Event]]="TDY")),"TDY",IF(SUMPRODUCT((Table2[[Start Date]:[Start Date]]&lt;=R$5)*(Table2[[Return Date]:[Return Date]]&gt;=R$5)*(Table2[[Last Name]:[Last Name]]=$A96)*(Table2[[Event]:[Event]]="Quarters")),"QTRS",IF(SUMPRODUCT((Table2[[Start Date]:[Start Date]]&lt;=R$5)*(Table2[[Return Date]:[Return Date]]&gt;=R$5)*(Table2[[Last Name]:[Last Name]]=$A96)*(Table2[[Event]:[Event]]="Appt")),"APPT",IF(SUMPRODUCT((Table2[[Start Date]:[Start Date]]&lt;=R$5)*(Table2[[Return Date]:[Return Date]]&gt;=R$5)*(Table2[[Last Name]:[Last Name]]=$A96)*(Table2[[Event]:[Event]]="Bay Orderly")),"BO",IF(SUMPRODUCT((Table2[[Start Date]:[Start Date]]&lt;=R$5)*(Table2[[Return Date]:[Return Date]]&gt;=R$5)*(Table2[[Last Name]:[Last Name]]=$A96)*(Table2[[Event]:[Event]]="Training")),"TRN",IF(SUMPRODUCT((Table2[[Start Date]:[Start Date]]&lt;=R$5)*(Table2[[Return Date]:[Return Date]]&gt;=R$5)*(Table2[[Last Name]:[Last Name]]=$A96)*(Table2[[Event]:[Event]]="PME")),"PME",IF(SUMPRODUCT((Table2[[Start Date]:[Start Date]]&lt;=R$5)*(Table2[[Return Date]:[Return Date]]&gt;=R$5)*(Table2[[Last Name]:[Last Name]]=$A96)*(Table2[[Event]:[Event]]="Leave")),"LV","")))))))),0)</f>
        <v>0</v>
      </c>
      <c r="S96" s="28">
        <f>IF($A96&lt;&gt;"",IF(SUMPRODUCT((Table2[[Start Date]:[Start Date]]&lt;=S$5)*(Table2[[Return Date]:[Return Date]]&gt;=S$5)*(Table2[[Last Name]:[Last Name]]=$A96)*(Table2[[Event]:[Event]]="Deployed")),"DPLY",IF(SUMPRODUCT((Table2[[Start Date]:[Start Date]]&lt;=S$5)*(Table2[[Return Date]:[Return Date]]&gt;=S$5)*(Table2[[Last Name]:[Last Name]]=$A96)*(Table2[[Event]:[Event]]="TDY")),"TDY",IF(SUMPRODUCT((Table2[[Start Date]:[Start Date]]&lt;=S$5)*(Table2[[Return Date]:[Return Date]]&gt;=S$5)*(Table2[[Last Name]:[Last Name]]=$A96)*(Table2[[Event]:[Event]]="Quarters")),"QTRS",IF(SUMPRODUCT((Table2[[Start Date]:[Start Date]]&lt;=S$5)*(Table2[[Return Date]:[Return Date]]&gt;=S$5)*(Table2[[Last Name]:[Last Name]]=$A96)*(Table2[[Event]:[Event]]="Appt")),"APPT",IF(SUMPRODUCT((Table2[[Start Date]:[Start Date]]&lt;=S$5)*(Table2[[Return Date]:[Return Date]]&gt;=S$5)*(Table2[[Last Name]:[Last Name]]=$A96)*(Table2[[Event]:[Event]]="Bay Orderly")),"BO",IF(SUMPRODUCT((Table2[[Start Date]:[Start Date]]&lt;=S$5)*(Table2[[Return Date]:[Return Date]]&gt;=S$5)*(Table2[[Last Name]:[Last Name]]=$A96)*(Table2[[Event]:[Event]]="Training")),"TRN",IF(SUMPRODUCT((Table2[[Start Date]:[Start Date]]&lt;=S$5)*(Table2[[Return Date]:[Return Date]]&gt;=S$5)*(Table2[[Last Name]:[Last Name]]=$A96)*(Table2[[Event]:[Event]]="PME")),"PME",IF(SUMPRODUCT((Table2[[Start Date]:[Start Date]]&lt;=S$5)*(Table2[[Return Date]:[Return Date]]&gt;=S$5)*(Table2[[Last Name]:[Last Name]]=$A96)*(Table2[[Event]:[Event]]="Leave")),"LV","")))))))),0)</f>
        <v>0</v>
      </c>
      <c r="T96" s="28">
        <f>IF($A96&lt;&gt;"",IF(SUMPRODUCT((Table2[[Start Date]:[Start Date]]&lt;=T$5)*(Table2[[Return Date]:[Return Date]]&gt;=T$5)*(Table2[[Last Name]:[Last Name]]=$A96)*(Table2[[Event]:[Event]]="Deployed")),"DPLY",IF(SUMPRODUCT((Table2[[Start Date]:[Start Date]]&lt;=T$5)*(Table2[[Return Date]:[Return Date]]&gt;=T$5)*(Table2[[Last Name]:[Last Name]]=$A96)*(Table2[[Event]:[Event]]="TDY")),"TDY",IF(SUMPRODUCT((Table2[[Start Date]:[Start Date]]&lt;=T$5)*(Table2[[Return Date]:[Return Date]]&gt;=T$5)*(Table2[[Last Name]:[Last Name]]=$A96)*(Table2[[Event]:[Event]]="Quarters")),"QTRS",IF(SUMPRODUCT((Table2[[Start Date]:[Start Date]]&lt;=T$5)*(Table2[[Return Date]:[Return Date]]&gt;=T$5)*(Table2[[Last Name]:[Last Name]]=$A96)*(Table2[[Event]:[Event]]="Appt")),"APPT",IF(SUMPRODUCT((Table2[[Start Date]:[Start Date]]&lt;=T$5)*(Table2[[Return Date]:[Return Date]]&gt;=T$5)*(Table2[[Last Name]:[Last Name]]=$A96)*(Table2[[Event]:[Event]]="Bay Orderly")),"BO",IF(SUMPRODUCT((Table2[[Start Date]:[Start Date]]&lt;=T$5)*(Table2[[Return Date]:[Return Date]]&gt;=T$5)*(Table2[[Last Name]:[Last Name]]=$A96)*(Table2[[Event]:[Event]]="Training")),"TRN",IF(SUMPRODUCT((Table2[[Start Date]:[Start Date]]&lt;=T$5)*(Table2[[Return Date]:[Return Date]]&gt;=T$5)*(Table2[[Last Name]:[Last Name]]=$A96)*(Table2[[Event]:[Event]]="PME")),"PME",IF(SUMPRODUCT((Table2[[Start Date]:[Start Date]]&lt;=T$5)*(Table2[[Return Date]:[Return Date]]&gt;=T$5)*(Table2[[Last Name]:[Last Name]]=$A96)*(Table2[[Event]:[Event]]="Leave")),"LV","")))))))),0)</f>
        <v>0</v>
      </c>
      <c r="U96" s="28">
        <f>IF($A96&lt;&gt;"",IF(SUMPRODUCT((Table2[[Start Date]:[Start Date]]&lt;=U$5)*(Table2[[Return Date]:[Return Date]]&gt;=U$5)*(Table2[[Last Name]:[Last Name]]=$A96)*(Table2[[Event]:[Event]]="Deployed")),"DPLY",IF(SUMPRODUCT((Table2[[Start Date]:[Start Date]]&lt;=U$5)*(Table2[[Return Date]:[Return Date]]&gt;=U$5)*(Table2[[Last Name]:[Last Name]]=$A96)*(Table2[[Event]:[Event]]="TDY")),"TDY",IF(SUMPRODUCT((Table2[[Start Date]:[Start Date]]&lt;=U$5)*(Table2[[Return Date]:[Return Date]]&gt;=U$5)*(Table2[[Last Name]:[Last Name]]=$A96)*(Table2[[Event]:[Event]]="Quarters")),"QTRS",IF(SUMPRODUCT((Table2[[Start Date]:[Start Date]]&lt;=U$5)*(Table2[[Return Date]:[Return Date]]&gt;=U$5)*(Table2[[Last Name]:[Last Name]]=$A96)*(Table2[[Event]:[Event]]="Appt")),"APPT",IF(SUMPRODUCT((Table2[[Start Date]:[Start Date]]&lt;=U$5)*(Table2[[Return Date]:[Return Date]]&gt;=U$5)*(Table2[[Last Name]:[Last Name]]=$A96)*(Table2[[Event]:[Event]]="Bay Orderly")),"BO",IF(SUMPRODUCT((Table2[[Start Date]:[Start Date]]&lt;=U$5)*(Table2[[Return Date]:[Return Date]]&gt;=U$5)*(Table2[[Last Name]:[Last Name]]=$A96)*(Table2[[Event]:[Event]]="Training")),"TRN",IF(SUMPRODUCT((Table2[[Start Date]:[Start Date]]&lt;=U$5)*(Table2[[Return Date]:[Return Date]]&gt;=U$5)*(Table2[[Last Name]:[Last Name]]=$A96)*(Table2[[Event]:[Event]]="PME")),"PME",IF(SUMPRODUCT((Table2[[Start Date]:[Start Date]]&lt;=U$5)*(Table2[[Return Date]:[Return Date]]&gt;=U$5)*(Table2[[Last Name]:[Last Name]]=$A96)*(Table2[[Event]:[Event]]="Leave")),"LV","")))))))),0)</f>
        <v>0</v>
      </c>
      <c r="V96" s="28">
        <f>IF($A96&lt;&gt;"",IF(SUMPRODUCT((Table2[[Start Date]:[Start Date]]&lt;=V$5)*(Table2[[Return Date]:[Return Date]]&gt;=V$5)*(Table2[[Last Name]:[Last Name]]=$A96)*(Table2[[Event]:[Event]]="Deployed")),"DPLY",IF(SUMPRODUCT((Table2[[Start Date]:[Start Date]]&lt;=V$5)*(Table2[[Return Date]:[Return Date]]&gt;=V$5)*(Table2[[Last Name]:[Last Name]]=$A96)*(Table2[[Event]:[Event]]="TDY")),"TDY",IF(SUMPRODUCT((Table2[[Start Date]:[Start Date]]&lt;=V$5)*(Table2[[Return Date]:[Return Date]]&gt;=V$5)*(Table2[[Last Name]:[Last Name]]=$A96)*(Table2[[Event]:[Event]]="Quarters")),"QTRS",IF(SUMPRODUCT((Table2[[Start Date]:[Start Date]]&lt;=V$5)*(Table2[[Return Date]:[Return Date]]&gt;=V$5)*(Table2[[Last Name]:[Last Name]]=$A96)*(Table2[[Event]:[Event]]="Appt")),"APPT",IF(SUMPRODUCT((Table2[[Start Date]:[Start Date]]&lt;=V$5)*(Table2[[Return Date]:[Return Date]]&gt;=V$5)*(Table2[[Last Name]:[Last Name]]=$A96)*(Table2[[Event]:[Event]]="Bay Orderly")),"BO",IF(SUMPRODUCT((Table2[[Start Date]:[Start Date]]&lt;=V$5)*(Table2[[Return Date]:[Return Date]]&gt;=V$5)*(Table2[[Last Name]:[Last Name]]=$A96)*(Table2[[Event]:[Event]]="Training")),"TRN",IF(SUMPRODUCT((Table2[[Start Date]:[Start Date]]&lt;=V$5)*(Table2[[Return Date]:[Return Date]]&gt;=V$5)*(Table2[[Last Name]:[Last Name]]=$A96)*(Table2[[Event]:[Event]]="PME")),"PME",IF(SUMPRODUCT((Table2[[Start Date]:[Start Date]]&lt;=V$5)*(Table2[[Return Date]:[Return Date]]&gt;=V$5)*(Table2[[Last Name]:[Last Name]]=$A96)*(Table2[[Event]:[Event]]="Leave")),"LV","")))))))),0)</f>
        <v>0</v>
      </c>
      <c r="W96" s="28">
        <f>IF($A96&lt;&gt;"",IF(SUMPRODUCT((Table2[[Start Date]:[Start Date]]&lt;=W$5)*(Table2[[Return Date]:[Return Date]]&gt;=W$5)*(Table2[[Last Name]:[Last Name]]=$A96)*(Table2[[Event]:[Event]]="Deployed")),"DPLY",IF(SUMPRODUCT((Table2[[Start Date]:[Start Date]]&lt;=W$5)*(Table2[[Return Date]:[Return Date]]&gt;=W$5)*(Table2[[Last Name]:[Last Name]]=$A96)*(Table2[[Event]:[Event]]="TDY")),"TDY",IF(SUMPRODUCT((Table2[[Start Date]:[Start Date]]&lt;=W$5)*(Table2[[Return Date]:[Return Date]]&gt;=W$5)*(Table2[[Last Name]:[Last Name]]=$A96)*(Table2[[Event]:[Event]]="Quarters")),"QTRS",IF(SUMPRODUCT((Table2[[Start Date]:[Start Date]]&lt;=W$5)*(Table2[[Return Date]:[Return Date]]&gt;=W$5)*(Table2[[Last Name]:[Last Name]]=$A96)*(Table2[[Event]:[Event]]="Appt")),"APPT",IF(SUMPRODUCT((Table2[[Start Date]:[Start Date]]&lt;=W$5)*(Table2[[Return Date]:[Return Date]]&gt;=W$5)*(Table2[[Last Name]:[Last Name]]=$A96)*(Table2[[Event]:[Event]]="Bay Orderly")),"BO",IF(SUMPRODUCT((Table2[[Start Date]:[Start Date]]&lt;=W$5)*(Table2[[Return Date]:[Return Date]]&gt;=W$5)*(Table2[[Last Name]:[Last Name]]=$A96)*(Table2[[Event]:[Event]]="Training")),"TRN",IF(SUMPRODUCT((Table2[[Start Date]:[Start Date]]&lt;=W$5)*(Table2[[Return Date]:[Return Date]]&gt;=W$5)*(Table2[[Last Name]:[Last Name]]=$A96)*(Table2[[Event]:[Event]]="PME")),"PME",IF(SUMPRODUCT((Table2[[Start Date]:[Start Date]]&lt;=W$5)*(Table2[[Return Date]:[Return Date]]&gt;=W$5)*(Table2[[Last Name]:[Last Name]]=$A96)*(Table2[[Event]:[Event]]="Leave")),"LV","")))))))),0)</f>
        <v>0</v>
      </c>
      <c r="X96" s="28">
        <f>IF($A96&lt;&gt;"",IF(SUMPRODUCT((Table2[[Start Date]:[Start Date]]&lt;=X$5)*(Table2[[Return Date]:[Return Date]]&gt;=X$5)*(Table2[[Last Name]:[Last Name]]=$A96)*(Table2[[Event]:[Event]]="Deployed")),"DPLY",IF(SUMPRODUCT((Table2[[Start Date]:[Start Date]]&lt;=X$5)*(Table2[[Return Date]:[Return Date]]&gt;=X$5)*(Table2[[Last Name]:[Last Name]]=$A96)*(Table2[[Event]:[Event]]="TDY")),"TDY",IF(SUMPRODUCT((Table2[[Start Date]:[Start Date]]&lt;=X$5)*(Table2[[Return Date]:[Return Date]]&gt;=X$5)*(Table2[[Last Name]:[Last Name]]=$A96)*(Table2[[Event]:[Event]]="Quarters")),"QTRS",IF(SUMPRODUCT((Table2[[Start Date]:[Start Date]]&lt;=X$5)*(Table2[[Return Date]:[Return Date]]&gt;=X$5)*(Table2[[Last Name]:[Last Name]]=$A96)*(Table2[[Event]:[Event]]="Appt")),"APPT",IF(SUMPRODUCT((Table2[[Start Date]:[Start Date]]&lt;=X$5)*(Table2[[Return Date]:[Return Date]]&gt;=X$5)*(Table2[[Last Name]:[Last Name]]=$A96)*(Table2[[Event]:[Event]]="Bay Orderly")),"BO",IF(SUMPRODUCT((Table2[[Start Date]:[Start Date]]&lt;=X$5)*(Table2[[Return Date]:[Return Date]]&gt;=X$5)*(Table2[[Last Name]:[Last Name]]=$A96)*(Table2[[Event]:[Event]]="Training")),"TRN",IF(SUMPRODUCT((Table2[[Start Date]:[Start Date]]&lt;=X$5)*(Table2[[Return Date]:[Return Date]]&gt;=X$5)*(Table2[[Last Name]:[Last Name]]=$A96)*(Table2[[Event]:[Event]]="PME")),"PME",IF(SUMPRODUCT((Table2[[Start Date]:[Start Date]]&lt;=X$5)*(Table2[[Return Date]:[Return Date]]&gt;=X$5)*(Table2[[Last Name]:[Last Name]]=$A96)*(Table2[[Event]:[Event]]="Leave")),"LV","")))))))),0)</f>
        <v>0</v>
      </c>
      <c r="Y96" s="28">
        <f>IF($A96&lt;&gt;"",IF(SUMPRODUCT((Table2[[Start Date]:[Start Date]]&lt;=Y$5)*(Table2[[Return Date]:[Return Date]]&gt;=Y$5)*(Table2[[Last Name]:[Last Name]]=$A96)*(Table2[[Event]:[Event]]="Deployed")),"DPLY",IF(SUMPRODUCT((Table2[[Start Date]:[Start Date]]&lt;=Y$5)*(Table2[[Return Date]:[Return Date]]&gt;=Y$5)*(Table2[[Last Name]:[Last Name]]=$A96)*(Table2[[Event]:[Event]]="TDY")),"TDY",IF(SUMPRODUCT((Table2[[Start Date]:[Start Date]]&lt;=Y$5)*(Table2[[Return Date]:[Return Date]]&gt;=Y$5)*(Table2[[Last Name]:[Last Name]]=$A96)*(Table2[[Event]:[Event]]="Quarters")),"QTRS",IF(SUMPRODUCT((Table2[[Start Date]:[Start Date]]&lt;=Y$5)*(Table2[[Return Date]:[Return Date]]&gt;=Y$5)*(Table2[[Last Name]:[Last Name]]=$A96)*(Table2[[Event]:[Event]]="Appt")),"APPT",IF(SUMPRODUCT((Table2[[Start Date]:[Start Date]]&lt;=Y$5)*(Table2[[Return Date]:[Return Date]]&gt;=Y$5)*(Table2[[Last Name]:[Last Name]]=$A96)*(Table2[[Event]:[Event]]="Bay Orderly")),"BO",IF(SUMPRODUCT((Table2[[Start Date]:[Start Date]]&lt;=Y$5)*(Table2[[Return Date]:[Return Date]]&gt;=Y$5)*(Table2[[Last Name]:[Last Name]]=$A96)*(Table2[[Event]:[Event]]="Training")),"TRN",IF(SUMPRODUCT((Table2[[Start Date]:[Start Date]]&lt;=Y$5)*(Table2[[Return Date]:[Return Date]]&gt;=Y$5)*(Table2[[Last Name]:[Last Name]]=$A96)*(Table2[[Event]:[Event]]="PME")),"PME",IF(SUMPRODUCT((Table2[[Start Date]:[Start Date]]&lt;=Y$5)*(Table2[[Return Date]:[Return Date]]&gt;=Y$5)*(Table2[[Last Name]:[Last Name]]=$A96)*(Table2[[Event]:[Event]]="Leave")),"LV","")))))))),0)</f>
        <v>0</v>
      </c>
      <c r="Z96" s="28">
        <f>IF($A96&lt;&gt;"",IF(SUMPRODUCT((Table2[[Start Date]:[Start Date]]&lt;=Z$5)*(Table2[[Return Date]:[Return Date]]&gt;=Z$5)*(Table2[[Last Name]:[Last Name]]=$A96)*(Table2[[Event]:[Event]]="Deployed")),"DPLY",IF(SUMPRODUCT((Table2[[Start Date]:[Start Date]]&lt;=Z$5)*(Table2[[Return Date]:[Return Date]]&gt;=Z$5)*(Table2[[Last Name]:[Last Name]]=$A96)*(Table2[[Event]:[Event]]="TDY")),"TDY",IF(SUMPRODUCT((Table2[[Start Date]:[Start Date]]&lt;=Z$5)*(Table2[[Return Date]:[Return Date]]&gt;=Z$5)*(Table2[[Last Name]:[Last Name]]=$A96)*(Table2[[Event]:[Event]]="Quarters")),"QTRS",IF(SUMPRODUCT((Table2[[Start Date]:[Start Date]]&lt;=Z$5)*(Table2[[Return Date]:[Return Date]]&gt;=Z$5)*(Table2[[Last Name]:[Last Name]]=$A96)*(Table2[[Event]:[Event]]="Appt")),"APPT",IF(SUMPRODUCT((Table2[[Start Date]:[Start Date]]&lt;=Z$5)*(Table2[[Return Date]:[Return Date]]&gt;=Z$5)*(Table2[[Last Name]:[Last Name]]=$A96)*(Table2[[Event]:[Event]]="Bay Orderly")),"BO",IF(SUMPRODUCT((Table2[[Start Date]:[Start Date]]&lt;=Z$5)*(Table2[[Return Date]:[Return Date]]&gt;=Z$5)*(Table2[[Last Name]:[Last Name]]=$A96)*(Table2[[Event]:[Event]]="Training")),"TRN",IF(SUMPRODUCT((Table2[[Start Date]:[Start Date]]&lt;=Z$5)*(Table2[[Return Date]:[Return Date]]&gt;=Z$5)*(Table2[[Last Name]:[Last Name]]=$A96)*(Table2[[Event]:[Event]]="PME")),"PME",IF(SUMPRODUCT((Table2[[Start Date]:[Start Date]]&lt;=Z$5)*(Table2[[Return Date]:[Return Date]]&gt;=Z$5)*(Table2[[Last Name]:[Last Name]]=$A96)*(Table2[[Event]:[Event]]="Leave")),"LV","")))))))),0)</f>
        <v>0</v>
      </c>
      <c r="AA96" s="28">
        <f>IF($A96&lt;&gt;"",IF(SUMPRODUCT((Table2[[Start Date]:[Start Date]]&lt;=AA$5)*(Table2[[Return Date]:[Return Date]]&gt;=AA$5)*(Table2[[Last Name]:[Last Name]]=$A96)*(Table2[[Event]:[Event]]="Deployed")),"DPLY",IF(SUMPRODUCT((Table2[[Start Date]:[Start Date]]&lt;=AA$5)*(Table2[[Return Date]:[Return Date]]&gt;=AA$5)*(Table2[[Last Name]:[Last Name]]=$A96)*(Table2[[Event]:[Event]]="TDY")),"TDY",IF(SUMPRODUCT((Table2[[Start Date]:[Start Date]]&lt;=AA$5)*(Table2[[Return Date]:[Return Date]]&gt;=AA$5)*(Table2[[Last Name]:[Last Name]]=$A96)*(Table2[[Event]:[Event]]="Quarters")),"QTRS",IF(SUMPRODUCT((Table2[[Start Date]:[Start Date]]&lt;=AA$5)*(Table2[[Return Date]:[Return Date]]&gt;=AA$5)*(Table2[[Last Name]:[Last Name]]=$A96)*(Table2[[Event]:[Event]]="Appt")),"APPT",IF(SUMPRODUCT((Table2[[Start Date]:[Start Date]]&lt;=AA$5)*(Table2[[Return Date]:[Return Date]]&gt;=AA$5)*(Table2[[Last Name]:[Last Name]]=$A96)*(Table2[[Event]:[Event]]="Bay Orderly")),"BO",IF(SUMPRODUCT((Table2[[Start Date]:[Start Date]]&lt;=AA$5)*(Table2[[Return Date]:[Return Date]]&gt;=AA$5)*(Table2[[Last Name]:[Last Name]]=$A96)*(Table2[[Event]:[Event]]="Training")),"TRN",IF(SUMPRODUCT((Table2[[Start Date]:[Start Date]]&lt;=AA$5)*(Table2[[Return Date]:[Return Date]]&gt;=AA$5)*(Table2[[Last Name]:[Last Name]]=$A96)*(Table2[[Event]:[Event]]="PME")),"PME",IF(SUMPRODUCT((Table2[[Start Date]:[Start Date]]&lt;=AA$5)*(Table2[[Return Date]:[Return Date]]&gt;=AA$5)*(Table2[[Last Name]:[Last Name]]=$A96)*(Table2[[Event]:[Event]]="Leave")),"LV","")))))))),0)</f>
        <v>0</v>
      </c>
      <c r="AB96" s="28">
        <f>IF($A96&lt;&gt;"",IF(SUMPRODUCT((Table2[[Start Date]:[Start Date]]&lt;=AB$5)*(Table2[[Return Date]:[Return Date]]&gt;=AB$5)*(Table2[[Last Name]:[Last Name]]=$A96)*(Table2[[Event]:[Event]]="Deployed")),"DPLY",IF(SUMPRODUCT((Table2[[Start Date]:[Start Date]]&lt;=AB$5)*(Table2[[Return Date]:[Return Date]]&gt;=AB$5)*(Table2[[Last Name]:[Last Name]]=$A96)*(Table2[[Event]:[Event]]="TDY")),"TDY",IF(SUMPRODUCT((Table2[[Start Date]:[Start Date]]&lt;=AB$5)*(Table2[[Return Date]:[Return Date]]&gt;=AB$5)*(Table2[[Last Name]:[Last Name]]=$A96)*(Table2[[Event]:[Event]]="Quarters")),"QTRS",IF(SUMPRODUCT((Table2[[Start Date]:[Start Date]]&lt;=AB$5)*(Table2[[Return Date]:[Return Date]]&gt;=AB$5)*(Table2[[Last Name]:[Last Name]]=$A96)*(Table2[[Event]:[Event]]="Appt")),"APPT",IF(SUMPRODUCT((Table2[[Start Date]:[Start Date]]&lt;=AB$5)*(Table2[[Return Date]:[Return Date]]&gt;=AB$5)*(Table2[[Last Name]:[Last Name]]=$A96)*(Table2[[Event]:[Event]]="Bay Orderly")),"BO",IF(SUMPRODUCT((Table2[[Start Date]:[Start Date]]&lt;=AB$5)*(Table2[[Return Date]:[Return Date]]&gt;=AB$5)*(Table2[[Last Name]:[Last Name]]=$A96)*(Table2[[Event]:[Event]]="Training")),"TRN",IF(SUMPRODUCT((Table2[[Start Date]:[Start Date]]&lt;=AB$5)*(Table2[[Return Date]:[Return Date]]&gt;=AB$5)*(Table2[[Last Name]:[Last Name]]=$A96)*(Table2[[Event]:[Event]]="PME")),"PME",IF(SUMPRODUCT((Table2[[Start Date]:[Start Date]]&lt;=AB$5)*(Table2[[Return Date]:[Return Date]]&gt;=AB$5)*(Table2[[Last Name]:[Last Name]]=$A96)*(Table2[[Event]:[Event]]="Leave")),"LV","")))))))),0)</f>
        <v>0</v>
      </c>
      <c r="AC96" s="28">
        <f>IF($A96&lt;&gt;"",IF(SUMPRODUCT((Table2[[Start Date]:[Start Date]]&lt;=AC$5)*(Table2[[Return Date]:[Return Date]]&gt;=AC$5)*(Table2[[Last Name]:[Last Name]]=$A96)*(Table2[[Event]:[Event]]="Deployed")),"DPLY",IF(SUMPRODUCT((Table2[[Start Date]:[Start Date]]&lt;=AC$5)*(Table2[[Return Date]:[Return Date]]&gt;=AC$5)*(Table2[[Last Name]:[Last Name]]=$A96)*(Table2[[Event]:[Event]]="TDY")),"TDY",IF(SUMPRODUCT((Table2[[Start Date]:[Start Date]]&lt;=AC$5)*(Table2[[Return Date]:[Return Date]]&gt;=AC$5)*(Table2[[Last Name]:[Last Name]]=$A96)*(Table2[[Event]:[Event]]="Quarters")),"QTRS",IF(SUMPRODUCT((Table2[[Start Date]:[Start Date]]&lt;=AC$5)*(Table2[[Return Date]:[Return Date]]&gt;=AC$5)*(Table2[[Last Name]:[Last Name]]=$A96)*(Table2[[Event]:[Event]]="Appt")),"APPT",IF(SUMPRODUCT((Table2[[Start Date]:[Start Date]]&lt;=AC$5)*(Table2[[Return Date]:[Return Date]]&gt;=AC$5)*(Table2[[Last Name]:[Last Name]]=$A96)*(Table2[[Event]:[Event]]="Bay Orderly")),"BO",IF(SUMPRODUCT((Table2[[Start Date]:[Start Date]]&lt;=AC$5)*(Table2[[Return Date]:[Return Date]]&gt;=AC$5)*(Table2[[Last Name]:[Last Name]]=$A96)*(Table2[[Event]:[Event]]="Training")),"TRN",IF(SUMPRODUCT((Table2[[Start Date]:[Start Date]]&lt;=AC$5)*(Table2[[Return Date]:[Return Date]]&gt;=AC$5)*(Table2[[Last Name]:[Last Name]]=$A96)*(Table2[[Event]:[Event]]="PME")),"PME",IF(SUMPRODUCT((Table2[[Start Date]:[Start Date]]&lt;=AC$5)*(Table2[[Return Date]:[Return Date]]&gt;=AC$5)*(Table2[[Last Name]:[Last Name]]=$A96)*(Table2[[Event]:[Event]]="Leave")),"LV","")))))))),0)</f>
        <v>0</v>
      </c>
      <c r="AD96" s="28">
        <f>IF($A96&lt;&gt;"",IF(SUMPRODUCT((Table2[[Start Date]:[Start Date]]&lt;=AD$5)*(Table2[[Return Date]:[Return Date]]&gt;=AD$5)*(Table2[[Last Name]:[Last Name]]=$A96)*(Table2[[Event]:[Event]]="Deployed")),"DPLY",IF(SUMPRODUCT((Table2[[Start Date]:[Start Date]]&lt;=AD$5)*(Table2[[Return Date]:[Return Date]]&gt;=AD$5)*(Table2[[Last Name]:[Last Name]]=$A96)*(Table2[[Event]:[Event]]="TDY")),"TDY",IF(SUMPRODUCT((Table2[[Start Date]:[Start Date]]&lt;=AD$5)*(Table2[[Return Date]:[Return Date]]&gt;=AD$5)*(Table2[[Last Name]:[Last Name]]=$A96)*(Table2[[Event]:[Event]]="Quarters")),"QTRS",IF(SUMPRODUCT((Table2[[Start Date]:[Start Date]]&lt;=AD$5)*(Table2[[Return Date]:[Return Date]]&gt;=AD$5)*(Table2[[Last Name]:[Last Name]]=$A96)*(Table2[[Event]:[Event]]="Appt")),"APPT",IF(SUMPRODUCT((Table2[[Start Date]:[Start Date]]&lt;=AD$5)*(Table2[[Return Date]:[Return Date]]&gt;=AD$5)*(Table2[[Last Name]:[Last Name]]=$A96)*(Table2[[Event]:[Event]]="Bay Orderly")),"BO",IF(SUMPRODUCT((Table2[[Start Date]:[Start Date]]&lt;=AD$5)*(Table2[[Return Date]:[Return Date]]&gt;=AD$5)*(Table2[[Last Name]:[Last Name]]=$A96)*(Table2[[Event]:[Event]]="Training")),"TRN",IF(SUMPRODUCT((Table2[[Start Date]:[Start Date]]&lt;=AD$5)*(Table2[[Return Date]:[Return Date]]&gt;=AD$5)*(Table2[[Last Name]:[Last Name]]=$A96)*(Table2[[Event]:[Event]]="PME")),"PME",IF(SUMPRODUCT((Table2[[Start Date]:[Start Date]]&lt;=AD$5)*(Table2[[Return Date]:[Return Date]]&gt;=AD$5)*(Table2[[Last Name]:[Last Name]]=$A96)*(Table2[[Event]:[Event]]="Leave")),"LV","")))))))),0)</f>
        <v>0</v>
      </c>
      <c r="AE96" s="28">
        <f>IF($A96&lt;&gt;"",IF(SUMPRODUCT((Table2[[Start Date]:[Start Date]]&lt;=AE$5)*(Table2[[Return Date]:[Return Date]]&gt;=AE$5)*(Table2[[Last Name]:[Last Name]]=$A96)*(Table2[[Event]:[Event]]="Deployed")),"DPLY",IF(SUMPRODUCT((Table2[[Start Date]:[Start Date]]&lt;=AE$5)*(Table2[[Return Date]:[Return Date]]&gt;=AE$5)*(Table2[[Last Name]:[Last Name]]=$A96)*(Table2[[Event]:[Event]]="TDY")),"TDY",IF(SUMPRODUCT((Table2[[Start Date]:[Start Date]]&lt;=AE$5)*(Table2[[Return Date]:[Return Date]]&gt;=AE$5)*(Table2[[Last Name]:[Last Name]]=$A96)*(Table2[[Event]:[Event]]="Quarters")),"QTRS",IF(SUMPRODUCT((Table2[[Start Date]:[Start Date]]&lt;=AE$5)*(Table2[[Return Date]:[Return Date]]&gt;=AE$5)*(Table2[[Last Name]:[Last Name]]=$A96)*(Table2[[Event]:[Event]]="Appt")),"APPT",IF(SUMPRODUCT((Table2[[Start Date]:[Start Date]]&lt;=AE$5)*(Table2[[Return Date]:[Return Date]]&gt;=AE$5)*(Table2[[Last Name]:[Last Name]]=$A96)*(Table2[[Event]:[Event]]="Bay Orderly")),"BO",IF(SUMPRODUCT((Table2[[Start Date]:[Start Date]]&lt;=AE$5)*(Table2[[Return Date]:[Return Date]]&gt;=AE$5)*(Table2[[Last Name]:[Last Name]]=$A96)*(Table2[[Event]:[Event]]="Training")),"TRN",IF(SUMPRODUCT((Table2[[Start Date]:[Start Date]]&lt;=AE$5)*(Table2[[Return Date]:[Return Date]]&gt;=AE$5)*(Table2[[Last Name]:[Last Name]]=$A96)*(Table2[[Event]:[Event]]="PME")),"PME",IF(SUMPRODUCT((Table2[[Start Date]:[Start Date]]&lt;=AE$5)*(Table2[[Return Date]:[Return Date]]&gt;=AE$5)*(Table2[[Last Name]:[Last Name]]=$A96)*(Table2[[Event]:[Event]]="Leave")),"LV","")))))))),0)</f>
        <v>0</v>
      </c>
      <c r="AF96" s="28">
        <f>IF($A96&lt;&gt;"",IF(SUMPRODUCT((Table2[[Start Date]:[Start Date]]&lt;=AF$5)*(Table2[[Return Date]:[Return Date]]&gt;=AF$5)*(Table2[[Last Name]:[Last Name]]=$A96)*(Table2[[Event]:[Event]]="Deployed")),"DPLY",IF(SUMPRODUCT((Table2[[Start Date]:[Start Date]]&lt;=AF$5)*(Table2[[Return Date]:[Return Date]]&gt;=AF$5)*(Table2[[Last Name]:[Last Name]]=$A96)*(Table2[[Event]:[Event]]="TDY")),"TDY",IF(SUMPRODUCT((Table2[[Start Date]:[Start Date]]&lt;=AF$5)*(Table2[[Return Date]:[Return Date]]&gt;=AF$5)*(Table2[[Last Name]:[Last Name]]=$A96)*(Table2[[Event]:[Event]]="Quarters")),"QTRS",IF(SUMPRODUCT((Table2[[Start Date]:[Start Date]]&lt;=AF$5)*(Table2[[Return Date]:[Return Date]]&gt;=AF$5)*(Table2[[Last Name]:[Last Name]]=$A96)*(Table2[[Event]:[Event]]="Appt")),"APPT",IF(SUMPRODUCT((Table2[[Start Date]:[Start Date]]&lt;=AF$5)*(Table2[[Return Date]:[Return Date]]&gt;=AF$5)*(Table2[[Last Name]:[Last Name]]=$A96)*(Table2[[Event]:[Event]]="Bay Orderly")),"BO",IF(SUMPRODUCT((Table2[[Start Date]:[Start Date]]&lt;=AF$5)*(Table2[[Return Date]:[Return Date]]&gt;=AF$5)*(Table2[[Last Name]:[Last Name]]=$A96)*(Table2[[Event]:[Event]]="Training")),"TRN",IF(SUMPRODUCT((Table2[[Start Date]:[Start Date]]&lt;=AF$5)*(Table2[[Return Date]:[Return Date]]&gt;=AF$5)*(Table2[[Last Name]:[Last Name]]=$A96)*(Table2[[Event]:[Event]]="PME")),"PME",IF(SUMPRODUCT((Table2[[Start Date]:[Start Date]]&lt;=AF$5)*(Table2[[Return Date]:[Return Date]]&gt;=AF$5)*(Table2[[Last Name]:[Last Name]]=$A96)*(Table2[[Event]:[Event]]="Leave")),"LV","")))))))),0)</f>
        <v>0</v>
      </c>
      <c r="AG96" s="28">
        <f>IF($A96&lt;&gt;"",IF(SUMPRODUCT((Table2[[Start Date]:[Start Date]]&lt;=AG$5)*(Table2[[Return Date]:[Return Date]]&gt;=AG$5)*(Table2[[Last Name]:[Last Name]]=$A96)*(Table2[[Event]:[Event]]="Deployed")),"DPLY",IF(SUMPRODUCT((Table2[[Start Date]:[Start Date]]&lt;=AG$5)*(Table2[[Return Date]:[Return Date]]&gt;=AG$5)*(Table2[[Last Name]:[Last Name]]=$A96)*(Table2[[Event]:[Event]]="TDY")),"TDY",IF(SUMPRODUCT((Table2[[Start Date]:[Start Date]]&lt;=AG$5)*(Table2[[Return Date]:[Return Date]]&gt;=AG$5)*(Table2[[Last Name]:[Last Name]]=$A96)*(Table2[[Event]:[Event]]="Quarters")),"QTRS",IF(SUMPRODUCT((Table2[[Start Date]:[Start Date]]&lt;=AG$5)*(Table2[[Return Date]:[Return Date]]&gt;=AG$5)*(Table2[[Last Name]:[Last Name]]=$A96)*(Table2[[Event]:[Event]]="Appt")),"APPT",IF(SUMPRODUCT((Table2[[Start Date]:[Start Date]]&lt;=AG$5)*(Table2[[Return Date]:[Return Date]]&gt;=AG$5)*(Table2[[Last Name]:[Last Name]]=$A96)*(Table2[[Event]:[Event]]="Bay Orderly")),"BO",IF(SUMPRODUCT((Table2[[Start Date]:[Start Date]]&lt;=AG$5)*(Table2[[Return Date]:[Return Date]]&gt;=AG$5)*(Table2[[Last Name]:[Last Name]]=$A96)*(Table2[[Event]:[Event]]="Training")),"TRN",IF(SUMPRODUCT((Table2[[Start Date]:[Start Date]]&lt;=AG$5)*(Table2[[Return Date]:[Return Date]]&gt;=AG$5)*(Table2[[Last Name]:[Last Name]]=$A96)*(Table2[[Event]:[Event]]="PME")),"PME",IF(SUMPRODUCT((Table2[[Start Date]:[Start Date]]&lt;=AG$5)*(Table2[[Return Date]:[Return Date]]&gt;=AG$5)*(Table2[[Last Name]:[Last Name]]=$A96)*(Table2[[Event]:[Event]]="Leave")),"LV","")))))))),0)</f>
        <v>0</v>
      </c>
      <c r="AH96" s="28">
        <f>IF($A96&lt;&gt;"",IF(SUMPRODUCT((Table2[[Start Date]:[Start Date]]&lt;=AH$5)*(Table2[[Return Date]:[Return Date]]&gt;=AH$5)*(Table2[[Last Name]:[Last Name]]=$A96)*(Table2[[Event]:[Event]]="Deployed")),"DPLY",IF(SUMPRODUCT((Table2[[Start Date]:[Start Date]]&lt;=AH$5)*(Table2[[Return Date]:[Return Date]]&gt;=AH$5)*(Table2[[Last Name]:[Last Name]]=$A96)*(Table2[[Event]:[Event]]="TDY")),"TDY",IF(SUMPRODUCT((Table2[[Start Date]:[Start Date]]&lt;=AH$5)*(Table2[[Return Date]:[Return Date]]&gt;=AH$5)*(Table2[[Last Name]:[Last Name]]=$A96)*(Table2[[Event]:[Event]]="Quarters")),"QTRS",IF(SUMPRODUCT((Table2[[Start Date]:[Start Date]]&lt;=AH$5)*(Table2[[Return Date]:[Return Date]]&gt;=AH$5)*(Table2[[Last Name]:[Last Name]]=$A96)*(Table2[[Event]:[Event]]="Appt")),"APPT",IF(SUMPRODUCT((Table2[[Start Date]:[Start Date]]&lt;=AH$5)*(Table2[[Return Date]:[Return Date]]&gt;=AH$5)*(Table2[[Last Name]:[Last Name]]=$A96)*(Table2[[Event]:[Event]]="Bay Orderly")),"BO",IF(SUMPRODUCT((Table2[[Start Date]:[Start Date]]&lt;=AH$5)*(Table2[[Return Date]:[Return Date]]&gt;=AH$5)*(Table2[[Last Name]:[Last Name]]=$A96)*(Table2[[Event]:[Event]]="Training")),"TRN",IF(SUMPRODUCT((Table2[[Start Date]:[Start Date]]&lt;=AH$5)*(Table2[[Return Date]:[Return Date]]&gt;=AH$5)*(Table2[[Last Name]:[Last Name]]=$A96)*(Table2[[Event]:[Event]]="PME")),"PME",IF(SUMPRODUCT((Table2[[Start Date]:[Start Date]]&lt;=AH$5)*(Table2[[Return Date]:[Return Date]]&gt;=AH$5)*(Table2[[Last Name]:[Last Name]]=$A96)*(Table2[[Event]:[Event]]="Leave")),"LV","")))))))),0)</f>
        <v>0</v>
      </c>
      <c r="AI96" s="61">
        <f>IF($A96&lt;&gt;"",IF(SUMPRODUCT((Table2[[Start Date]:[Start Date]]&lt;=AI$5)*(Table2[[Return Date]:[Return Date]]&gt;=AI$5)*(Table2[[Last Name]:[Last Name]]=$A96)*(Table2[[Event]:[Event]]="Deployed")),"DPLY",IF(SUMPRODUCT((Table2[[Start Date]:[Start Date]]&lt;=AI$5)*(Table2[[Return Date]:[Return Date]]&gt;=AI$5)*(Table2[[Last Name]:[Last Name]]=$A96)*(Table2[[Event]:[Event]]="TDY")),"TDY",IF(SUMPRODUCT((Table2[[Start Date]:[Start Date]]&lt;=AI$5)*(Table2[[Return Date]:[Return Date]]&gt;=AI$5)*(Table2[[Last Name]:[Last Name]]=$A96)*(Table2[[Event]:[Event]]="Quarters")),"QTRS",IF(SUMPRODUCT((Table2[[Start Date]:[Start Date]]&lt;=AI$5)*(Table2[[Return Date]:[Return Date]]&gt;=AI$5)*(Table2[[Last Name]:[Last Name]]=$A96)*(Table2[[Event]:[Event]]="Appt")),"APPT",IF(SUMPRODUCT((Table2[[Start Date]:[Start Date]]&lt;=AI$5)*(Table2[[Return Date]:[Return Date]]&gt;=AI$5)*(Table2[[Last Name]:[Last Name]]=$A96)*(Table2[[Event]:[Event]]="Bay Orderly")),"BO",IF(SUMPRODUCT((Table2[[Start Date]:[Start Date]]&lt;=AI$5)*(Table2[[Return Date]:[Return Date]]&gt;=AI$5)*(Table2[[Last Name]:[Last Name]]=$A96)*(Table2[[Event]:[Event]]="Training")),"TRN",IF(SUMPRODUCT((Table2[[Start Date]:[Start Date]]&lt;=AI$5)*(Table2[[Return Date]:[Return Date]]&gt;=AI$5)*(Table2[[Last Name]:[Last Name]]=$A96)*(Table2[[Event]:[Event]]="PME")),"PME",IF(SUMPRODUCT((Table2[[Start Date]:[Start Date]]&lt;=AI$5)*(Table2[[Return Date]:[Return Date]]&gt;=AI$5)*(Table2[[Last Name]:[Last Name]]=$A96)*(Table2[[Event]:[Event]]="Leave")),"LV","")))))))),0)</f>
        <v>0</v>
      </c>
    </row>
    <row r="97" spans="1:36" ht="15.75" thickBot="1" x14ac:dyDescent="0.3">
      <c r="A97" s="82"/>
      <c r="B97" s="79" t="str">
        <f>IFERROR(INDEX(Table3[Rank],MATCH('Flight Schedule'!A97,Names,0)),"")</f>
        <v/>
      </c>
      <c r="C97" s="80" t="str">
        <f>_xlfn.IFNA(INDEX(Table3[Skill Level],MATCH($A97,Table3[Last Name],0)),"")</f>
        <v/>
      </c>
      <c r="D97" s="83" t="str">
        <f>_xlfn.IFNA(INDEX(Table3[Deros],MATCH('Flight Schedule'!$A97,Table3[Last Name],0)),"")</f>
        <v/>
      </c>
      <c r="E97" s="66">
        <f>IF($A97&lt;&gt;"",IF(SUMPRODUCT((Table2[[Start Date]:[Start Date]]&lt;=E$5)*(Table2[[Return Date]:[Return Date]]&gt;=E$5)*(Table2[[Last Name]:[Last Name]]=$A97)*(Table2[[Event]:[Event]]="Deployed")),"DPLY",IF(SUMPRODUCT((Table2[[Start Date]:[Start Date]]&lt;=E$5)*(Table2[[Return Date]:[Return Date]]&gt;=E$5)*(Table2[[Last Name]:[Last Name]]=$A97)*(Table2[[Event]:[Event]]="TDY")),"TDY",IF(SUMPRODUCT((Table2[[Start Date]:[Start Date]]&lt;=E$5)*(Table2[[Return Date]:[Return Date]]&gt;=E$5)*(Table2[[Last Name]:[Last Name]]=$A97)*(Table2[[Event]:[Event]]="Quarters")),"QTRS",IF(SUMPRODUCT((Table2[[Start Date]:[Start Date]]&lt;=E$5)*(Table2[[Return Date]:[Return Date]]&gt;=E$5)*(Table2[[Last Name]:[Last Name]]=$A97)*(Table2[[Event]:[Event]]="Appt")),"APPT",IF(SUMPRODUCT((Table2[[Start Date]:[Start Date]]&lt;=E$5)*(Table2[[Return Date]:[Return Date]]&gt;=E$5)*(Table2[[Last Name]:[Last Name]]=$A97)*(Table2[[Event]:[Event]]="Bay Orderly")),"BO",IF(SUMPRODUCT((Table2[[Start Date]:[Start Date]]&lt;=E$5)*(Table2[[Return Date]:[Return Date]]&gt;=E$5)*(Table2[[Last Name]:[Last Name]]=$A97)*(Table2[[Event]:[Event]]="Training")),"TRN",IF(SUMPRODUCT((Table2[[Start Date]:[Start Date]]&lt;=E$5)*(Table2[[Return Date]:[Return Date]]&gt;=E$5)*(Table2[[Last Name]:[Last Name]]=$A97)*(Table2[[Event]:[Event]]="PME")),"PME",IF(SUMPRODUCT((Table2[[Start Date]:[Start Date]]&lt;=E$5)*(Table2[[Return Date]:[Return Date]]&gt;=E$5)*(Table2[[Last Name]:[Last Name]]=$A97)*(Table2[[Event]:[Event]]="Leave")),"LV","")))))))),0)</f>
        <v>0</v>
      </c>
      <c r="F97" s="66">
        <f>IF($A97&lt;&gt;"",IF(SUMPRODUCT((Table2[[Start Date]:[Start Date]]&lt;=F$5)*(Table2[[Return Date]:[Return Date]]&gt;=F$5)*(Table2[[Last Name]:[Last Name]]=$A97)*(Table2[[Event]:[Event]]="Deployed")),"DPLY",IF(SUMPRODUCT((Table2[[Start Date]:[Start Date]]&lt;=F$5)*(Table2[[Return Date]:[Return Date]]&gt;=F$5)*(Table2[[Last Name]:[Last Name]]=$A97)*(Table2[[Event]:[Event]]="TDY")),"TDY",IF(SUMPRODUCT((Table2[[Start Date]:[Start Date]]&lt;=F$5)*(Table2[[Return Date]:[Return Date]]&gt;=F$5)*(Table2[[Last Name]:[Last Name]]=$A97)*(Table2[[Event]:[Event]]="Quarters")),"QTRS",IF(SUMPRODUCT((Table2[[Start Date]:[Start Date]]&lt;=F$5)*(Table2[[Return Date]:[Return Date]]&gt;=F$5)*(Table2[[Last Name]:[Last Name]]=$A97)*(Table2[[Event]:[Event]]="Appt")),"APPT",IF(SUMPRODUCT((Table2[[Start Date]:[Start Date]]&lt;=F$5)*(Table2[[Return Date]:[Return Date]]&gt;=F$5)*(Table2[[Last Name]:[Last Name]]=$A97)*(Table2[[Event]:[Event]]="Bay Orderly")),"BO",IF(SUMPRODUCT((Table2[[Start Date]:[Start Date]]&lt;=F$5)*(Table2[[Return Date]:[Return Date]]&gt;=F$5)*(Table2[[Last Name]:[Last Name]]=$A97)*(Table2[[Event]:[Event]]="Training")),"TRN",IF(SUMPRODUCT((Table2[[Start Date]:[Start Date]]&lt;=F$5)*(Table2[[Return Date]:[Return Date]]&gt;=F$5)*(Table2[[Last Name]:[Last Name]]=$A97)*(Table2[[Event]:[Event]]="PME")),"PME",IF(SUMPRODUCT((Table2[[Start Date]:[Start Date]]&lt;=F$5)*(Table2[[Return Date]:[Return Date]]&gt;=F$5)*(Table2[[Last Name]:[Last Name]]=$A97)*(Table2[[Event]:[Event]]="Leave")),"LV","")))))))),0)</f>
        <v>0</v>
      </c>
      <c r="G97" s="66">
        <f>IF($A97&lt;&gt;"",IF(SUMPRODUCT((Table2[[Start Date]:[Start Date]]&lt;=G$5)*(Table2[[Return Date]:[Return Date]]&gt;=G$5)*(Table2[[Last Name]:[Last Name]]=$A97)*(Table2[[Event]:[Event]]="Deployed")),"DPLY",IF(SUMPRODUCT((Table2[[Start Date]:[Start Date]]&lt;=G$5)*(Table2[[Return Date]:[Return Date]]&gt;=G$5)*(Table2[[Last Name]:[Last Name]]=$A97)*(Table2[[Event]:[Event]]="TDY")),"TDY",IF(SUMPRODUCT((Table2[[Start Date]:[Start Date]]&lt;=G$5)*(Table2[[Return Date]:[Return Date]]&gt;=G$5)*(Table2[[Last Name]:[Last Name]]=$A97)*(Table2[[Event]:[Event]]="Quarters")),"QTRS",IF(SUMPRODUCT((Table2[[Start Date]:[Start Date]]&lt;=G$5)*(Table2[[Return Date]:[Return Date]]&gt;=G$5)*(Table2[[Last Name]:[Last Name]]=$A97)*(Table2[[Event]:[Event]]="Appt")),"APPT",IF(SUMPRODUCT((Table2[[Start Date]:[Start Date]]&lt;=G$5)*(Table2[[Return Date]:[Return Date]]&gt;=G$5)*(Table2[[Last Name]:[Last Name]]=$A97)*(Table2[[Event]:[Event]]="Bay Orderly")),"BO",IF(SUMPRODUCT((Table2[[Start Date]:[Start Date]]&lt;=G$5)*(Table2[[Return Date]:[Return Date]]&gt;=G$5)*(Table2[[Last Name]:[Last Name]]=$A97)*(Table2[[Event]:[Event]]="Training")),"TRN",IF(SUMPRODUCT((Table2[[Start Date]:[Start Date]]&lt;=G$5)*(Table2[[Return Date]:[Return Date]]&gt;=G$5)*(Table2[[Last Name]:[Last Name]]=$A97)*(Table2[[Event]:[Event]]="PME")),"PME",IF(SUMPRODUCT((Table2[[Start Date]:[Start Date]]&lt;=G$5)*(Table2[[Return Date]:[Return Date]]&gt;=G$5)*(Table2[[Last Name]:[Last Name]]=$A97)*(Table2[[Event]:[Event]]="Leave")),"LV","")))))))),0)</f>
        <v>0</v>
      </c>
      <c r="H97" s="66">
        <f>IF($A97&lt;&gt;"",IF(SUMPRODUCT((Table2[[Start Date]:[Start Date]]&lt;=H$5)*(Table2[[Return Date]:[Return Date]]&gt;=H$5)*(Table2[[Last Name]:[Last Name]]=$A97)*(Table2[[Event]:[Event]]="Deployed")),"DPLY",IF(SUMPRODUCT((Table2[[Start Date]:[Start Date]]&lt;=H$5)*(Table2[[Return Date]:[Return Date]]&gt;=H$5)*(Table2[[Last Name]:[Last Name]]=$A97)*(Table2[[Event]:[Event]]="TDY")),"TDY",IF(SUMPRODUCT((Table2[[Start Date]:[Start Date]]&lt;=H$5)*(Table2[[Return Date]:[Return Date]]&gt;=H$5)*(Table2[[Last Name]:[Last Name]]=$A97)*(Table2[[Event]:[Event]]="Quarters")),"QTRS",IF(SUMPRODUCT((Table2[[Start Date]:[Start Date]]&lt;=H$5)*(Table2[[Return Date]:[Return Date]]&gt;=H$5)*(Table2[[Last Name]:[Last Name]]=$A97)*(Table2[[Event]:[Event]]="Appt")),"APPT",IF(SUMPRODUCT((Table2[[Start Date]:[Start Date]]&lt;=H$5)*(Table2[[Return Date]:[Return Date]]&gt;=H$5)*(Table2[[Last Name]:[Last Name]]=$A97)*(Table2[[Event]:[Event]]="Bay Orderly")),"BO",IF(SUMPRODUCT((Table2[[Start Date]:[Start Date]]&lt;=H$5)*(Table2[[Return Date]:[Return Date]]&gt;=H$5)*(Table2[[Last Name]:[Last Name]]=$A97)*(Table2[[Event]:[Event]]="Training")),"TRN",IF(SUMPRODUCT((Table2[[Start Date]:[Start Date]]&lt;=H$5)*(Table2[[Return Date]:[Return Date]]&gt;=H$5)*(Table2[[Last Name]:[Last Name]]=$A97)*(Table2[[Event]:[Event]]="PME")),"PME",IF(SUMPRODUCT((Table2[[Start Date]:[Start Date]]&lt;=H$5)*(Table2[[Return Date]:[Return Date]]&gt;=H$5)*(Table2[[Last Name]:[Last Name]]=$A97)*(Table2[[Event]:[Event]]="Leave")),"LV","")))))))),0)</f>
        <v>0</v>
      </c>
      <c r="I97" s="66">
        <f>IF($A97&lt;&gt;"",IF(SUMPRODUCT((Table2[[Start Date]:[Start Date]]&lt;=I$5)*(Table2[[Return Date]:[Return Date]]&gt;=I$5)*(Table2[[Last Name]:[Last Name]]=$A97)*(Table2[[Event]:[Event]]="Deployed")),"DPLY",IF(SUMPRODUCT((Table2[[Start Date]:[Start Date]]&lt;=I$5)*(Table2[[Return Date]:[Return Date]]&gt;=I$5)*(Table2[[Last Name]:[Last Name]]=$A97)*(Table2[[Event]:[Event]]="TDY")),"TDY",IF(SUMPRODUCT((Table2[[Start Date]:[Start Date]]&lt;=I$5)*(Table2[[Return Date]:[Return Date]]&gt;=I$5)*(Table2[[Last Name]:[Last Name]]=$A97)*(Table2[[Event]:[Event]]="Quarters")),"QTRS",IF(SUMPRODUCT((Table2[[Start Date]:[Start Date]]&lt;=I$5)*(Table2[[Return Date]:[Return Date]]&gt;=I$5)*(Table2[[Last Name]:[Last Name]]=$A97)*(Table2[[Event]:[Event]]="Appt")),"APPT",IF(SUMPRODUCT((Table2[[Start Date]:[Start Date]]&lt;=I$5)*(Table2[[Return Date]:[Return Date]]&gt;=I$5)*(Table2[[Last Name]:[Last Name]]=$A97)*(Table2[[Event]:[Event]]="Bay Orderly")),"BO",IF(SUMPRODUCT((Table2[[Start Date]:[Start Date]]&lt;=I$5)*(Table2[[Return Date]:[Return Date]]&gt;=I$5)*(Table2[[Last Name]:[Last Name]]=$A97)*(Table2[[Event]:[Event]]="Training")),"TRN",IF(SUMPRODUCT((Table2[[Start Date]:[Start Date]]&lt;=I$5)*(Table2[[Return Date]:[Return Date]]&gt;=I$5)*(Table2[[Last Name]:[Last Name]]=$A97)*(Table2[[Event]:[Event]]="PME")),"PME",IF(SUMPRODUCT((Table2[[Start Date]:[Start Date]]&lt;=I$5)*(Table2[[Return Date]:[Return Date]]&gt;=I$5)*(Table2[[Last Name]:[Last Name]]=$A97)*(Table2[[Event]:[Event]]="Leave")),"LV","")))))))),0)</f>
        <v>0</v>
      </c>
      <c r="J97" s="66">
        <f>IF($A97&lt;&gt;"",IF(SUMPRODUCT((Table2[[Start Date]:[Start Date]]&lt;=J$5)*(Table2[[Return Date]:[Return Date]]&gt;=J$5)*(Table2[[Last Name]:[Last Name]]=$A97)*(Table2[[Event]:[Event]]="Deployed")),"DPLY",IF(SUMPRODUCT((Table2[[Start Date]:[Start Date]]&lt;=J$5)*(Table2[[Return Date]:[Return Date]]&gt;=J$5)*(Table2[[Last Name]:[Last Name]]=$A97)*(Table2[[Event]:[Event]]="TDY")),"TDY",IF(SUMPRODUCT((Table2[[Start Date]:[Start Date]]&lt;=J$5)*(Table2[[Return Date]:[Return Date]]&gt;=J$5)*(Table2[[Last Name]:[Last Name]]=$A97)*(Table2[[Event]:[Event]]="Quarters")),"QTRS",IF(SUMPRODUCT((Table2[[Start Date]:[Start Date]]&lt;=J$5)*(Table2[[Return Date]:[Return Date]]&gt;=J$5)*(Table2[[Last Name]:[Last Name]]=$A97)*(Table2[[Event]:[Event]]="Appt")),"APPT",IF(SUMPRODUCT((Table2[[Start Date]:[Start Date]]&lt;=J$5)*(Table2[[Return Date]:[Return Date]]&gt;=J$5)*(Table2[[Last Name]:[Last Name]]=$A97)*(Table2[[Event]:[Event]]="Bay Orderly")),"BO",IF(SUMPRODUCT((Table2[[Start Date]:[Start Date]]&lt;=J$5)*(Table2[[Return Date]:[Return Date]]&gt;=J$5)*(Table2[[Last Name]:[Last Name]]=$A97)*(Table2[[Event]:[Event]]="Training")),"TRN",IF(SUMPRODUCT((Table2[[Start Date]:[Start Date]]&lt;=J$5)*(Table2[[Return Date]:[Return Date]]&gt;=J$5)*(Table2[[Last Name]:[Last Name]]=$A97)*(Table2[[Event]:[Event]]="PME")),"PME",IF(SUMPRODUCT((Table2[[Start Date]:[Start Date]]&lt;=J$5)*(Table2[[Return Date]:[Return Date]]&gt;=J$5)*(Table2[[Last Name]:[Last Name]]=$A97)*(Table2[[Event]:[Event]]="Leave")),"LV","")))))))),0)</f>
        <v>0</v>
      </c>
      <c r="K97" s="66">
        <f>IF($A97&lt;&gt;"",IF(SUMPRODUCT((Table2[[Start Date]:[Start Date]]&lt;=K$5)*(Table2[[Return Date]:[Return Date]]&gt;=K$5)*(Table2[[Last Name]:[Last Name]]=$A97)*(Table2[[Event]:[Event]]="Deployed")),"DPLY",IF(SUMPRODUCT((Table2[[Start Date]:[Start Date]]&lt;=K$5)*(Table2[[Return Date]:[Return Date]]&gt;=K$5)*(Table2[[Last Name]:[Last Name]]=$A97)*(Table2[[Event]:[Event]]="TDY")),"TDY",IF(SUMPRODUCT((Table2[[Start Date]:[Start Date]]&lt;=K$5)*(Table2[[Return Date]:[Return Date]]&gt;=K$5)*(Table2[[Last Name]:[Last Name]]=$A97)*(Table2[[Event]:[Event]]="Quarters")),"QTRS",IF(SUMPRODUCT((Table2[[Start Date]:[Start Date]]&lt;=K$5)*(Table2[[Return Date]:[Return Date]]&gt;=K$5)*(Table2[[Last Name]:[Last Name]]=$A97)*(Table2[[Event]:[Event]]="Appt")),"APPT",IF(SUMPRODUCT((Table2[[Start Date]:[Start Date]]&lt;=K$5)*(Table2[[Return Date]:[Return Date]]&gt;=K$5)*(Table2[[Last Name]:[Last Name]]=$A97)*(Table2[[Event]:[Event]]="Bay Orderly")),"BO",IF(SUMPRODUCT((Table2[[Start Date]:[Start Date]]&lt;=K$5)*(Table2[[Return Date]:[Return Date]]&gt;=K$5)*(Table2[[Last Name]:[Last Name]]=$A97)*(Table2[[Event]:[Event]]="Training")),"TRN",IF(SUMPRODUCT((Table2[[Start Date]:[Start Date]]&lt;=K$5)*(Table2[[Return Date]:[Return Date]]&gt;=K$5)*(Table2[[Last Name]:[Last Name]]=$A97)*(Table2[[Event]:[Event]]="PME")),"PME",IF(SUMPRODUCT((Table2[[Start Date]:[Start Date]]&lt;=K$5)*(Table2[[Return Date]:[Return Date]]&gt;=K$5)*(Table2[[Last Name]:[Last Name]]=$A97)*(Table2[[Event]:[Event]]="Leave")),"LV","")))))))),0)</f>
        <v>0</v>
      </c>
      <c r="L97" s="66">
        <f>IF($A97&lt;&gt;"",IF(SUMPRODUCT((Table2[[Start Date]:[Start Date]]&lt;=L$5)*(Table2[[Return Date]:[Return Date]]&gt;=L$5)*(Table2[[Last Name]:[Last Name]]=$A97)*(Table2[[Event]:[Event]]="Deployed")),"DPLY",IF(SUMPRODUCT((Table2[[Start Date]:[Start Date]]&lt;=L$5)*(Table2[[Return Date]:[Return Date]]&gt;=L$5)*(Table2[[Last Name]:[Last Name]]=$A97)*(Table2[[Event]:[Event]]="TDY")),"TDY",IF(SUMPRODUCT((Table2[[Start Date]:[Start Date]]&lt;=L$5)*(Table2[[Return Date]:[Return Date]]&gt;=L$5)*(Table2[[Last Name]:[Last Name]]=$A97)*(Table2[[Event]:[Event]]="Quarters")),"QTRS",IF(SUMPRODUCT((Table2[[Start Date]:[Start Date]]&lt;=L$5)*(Table2[[Return Date]:[Return Date]]&gt;=L$5)*(Table2[[Last Name]:[Last Name]]=$A97)*(Table2[[Event]:[Event]]="Appt")),"APPT",IF(SUMPRODUCT((Table2[[Start Date]:[Start Date]]&lt;=L$5)*(Table2[[Return Date]:[Return Date]]&gt;=L$5)*(Table2[[Last Name]:[Last Name]]=$A97)*(Table2[[Event]:[Event]]="Bay Orderly")),"BO",IF(SUMPRODUCT((Table2[[Start Date]:[Start Date]]&lt;=L$5)*(Table2[[Return Date]:[Return Date]]&gt;=L$5)*(Table2[[Last Name]:[Last Name]]=$A97)*(Table2[[Event]:[Event]]="Training")),"TRN",IF(SUMPRODUCT((Table2[[Start Date]:[Start Date]]&lt;=L$5)*(Table2[[Return Date]:[Return Date]]&gt;=L$5)*(Table2[[Last Name]:[Last Name]]=$A97)*(Table2[[Event]:[Event]]="PME")),"PME",IF(SUMPRODUCT((Table2[[Start Date]:[Start Date]]&lt;=L$5)*(Table2[[Return Date]:[Return Date]]&gt;=L$5)*(Table2[[Last Name]:[Last Name]]=$A97)*(Table2[[Event]:[Event]]="Leave")),"LV","")))))))),0)</f>
        <v>0</v>
      </c>
      <c r="M97" s="66">
        <f>IF($A97&lt;&gt;"",IF(SUMPRODUCT((Table2[[Start Date]:[Start Date]]&lt;=M$5)*(Table2[[Return Date]:[Return Date]]&gt;=M$5)*(Table2[[Last Name]:[Last Name]]=$A97)*(Table2[[Event]:[Event]]="Deployed")),"DPLY",IF(SUMPRODUCT((Table2[[Start Date]:[Start Date]]&lt;=M$5)*(Table2[[Return Date]:[Return Date]]&gt;=M$5)*(Table2[[Last Name]:[Last Name]]=$A97)*(Table2[[Event]:[Event]]="TDY")),"TDY",IF(SUMPRODUCT((Table2[[Start Date]:[Start Date]]&lt;=M$5)*(Table2[[Return Date]:[Return Date]]&gt;=M$5)*(Table2[[Last Name]:[Last Name]]=$A97)*(Table2[[Event]:[Event]]="Quarters")),"QTRS",IF(SUMPRODUCT((Table2[[Start Date]:[Start Date]]&lt;=M$5)*(Table2[[Return Date]:[Return Date]]&gt;=M$5)*(Table2[[Last Name]:[Last Name]]=$A97)*(Table2[[Event]:[Event]]="Appt")),"APPT",IF(SUMPRODUCT((Table2[[Start Date]:[Start Date]]&lt;=M$5)*(Table2[[Return Date]:[Return Date]]&gt;=M$5)*(Table2[[Last Name]:[Last Name]]=$A97)*(Table2[[Event]:[Event]]="Bay Orderly")),"BO",IF(SUMPRODUCT((Table2[[Start Date]:[Start Date]]&lt;=M$5)*(Table2[[Return Date]:[Return Date]]&gt;=M$5)*(Table2[[Last Name]:[Last Name]]=$A97)*(Table2[[Event]:[Event]]="Training")),"TRN",IF(SUMPRODUCT((Table2[[Start Date]:[Start Date]]&lt;=M$5)*(Table2[[Return Date]:[Return Date]]&gt;=M$5)*(Table2[[Last Name]:[Last Name]]=$A97)*(Table2[[Event]:[Event]]="PME")),"PME",IF(SUMPRODUCT((Table2[[Start Date]:[Start Date]]&lt;=M$5)*(Table2[[Return Date]:[Return Date]]&gt;=M$5)*(Table2[[Last Name]:[Last Name]]=$A97)*(Table2[[Event]:[Event]]="Leave")),"LV","")))))))),0)</f>
        <v>0</v>
      </c>
      <c r="N97" s="66">
        <f>IF($A97&lt;&gt;"",IF(SUMPRODUCT((Table2[[Start Date]:[Start Date]]&lt;=N$5)*(Table2[[Return Date]:[Return Date]]&gt;=N$5)*(Table2[[Last Name]:[Last Name]]=$A97)*(Table2[[Event]:[Event]]="Deployed")),"DPLY",IF(SUMPRODUCT((Table2[[Start Date]:[Start Date]]&lt;=N$5)*(Table2[[Return Date]:[Return Date]]&gt;=N$5)*(Table2[[Last Name]:[Last Name]]=$A97)*(Table2[[Event]:[Event]]="TDY")),"TDY",IF(SUMPRODUCT((Table2[[Start Date]:[Start Date]]&lt;=N$5)*(Table2[[Return Date]:[Return Date]]&gt;=N$5)*(Table2[[Last Name]:[Last Name]]=$A97)*(Table2[[Event]:[Event]]="Quarters")),"QTRS",IF(SUMPRODUCT((Table2[[Start Date]:[Start Date]]&lt;=N$5)*(Table2[[Return Date]:[Return Date]]&gt;=N$5)*(Table2[[Last Name]:[Last Name]]=$A97)*(Table2[[Event]:[Event]]="Appt")),"APPT",IF(SUMPRODUCT((Table2[[Start Date]:[Start Date]]&lt;=N$5)*(Table2[[Return Date]:[Return Date]]&gt;=N$5)*(Table2[[Last Name]:[Last Name]]=$A97)*(Table2[[Event]:[Event]]="Bay Orderly")),"BO",IF(SUMPRODUCT((Table2[[Start Date]:[Start Date]]&lt;=N$5)*(Table2[[Return Date]:[Return Date]]&gt;=N$5)*(Table2[[Last Name]:[Last Name]]=$A97)*(Table2[[Event]:[Event]]="Training")),"TRN",IF(SUMPRODUCT((Table2[[Start Date]:[Start Date]]&lt;=N$5)*(Table2[[Return Date]:[Return Date]]&gt;=N$5)*(Table2[[Last Name]:[Last Name]]=$A97)*(Table2[[Event]:[Event]]="PME")),"PME",IF(SUMPRODUCT((Table2[[Start Date]:[Start Date]]&lt;=N$5)*(Table2[[Return Date]:[Return Date]]&gt;=N$5)*(Table2[[Last Name]:[Last Name]]=$A97)*(Table2[[Event]:[Event]]="Leave")),"LV","")))))))),0)</f>
        <v>0</v>
      </c>
      <c r="O97" s="66">
        <f>IF($A97&lt;&gt;"",IF(SUMPRODUCT((Table2[[Start Date]:[Start Date]]&lt;=O$5)*(Table2[[Return Date]:[Return Date]]&gt;=O$5)*(Table2[[Last Name]:[Last Name]]=$A97)*(Table2[[Event]:[Event]]="Deployed")),"DPLY",IF(SUMPRODUCT((Table2[[Start Date]:[Start Date]]&lt;=O$5)*(Table2[[Return Date]:[Return Date]]&gt;=O$5)*(Table2[[Last Name]:[Last Name]]=$A97)*(Table2[[Event]:[Event]]="TDY")),"TDY",IF(SUMPRODUCT((Table2[[Start Date]:[Start Date]]&lt;=O$5)*(Table2[[Return Date]:[Return Date]]&gt;=O$5)*(Table2[[Last Name]:[Last Name]]=$A97)*(Table2[[Event]:[Event]]="Quarters")),"QTRS",IF(SUMPRODUCT((Table2[[Start Date]:[Start Date]]&lt;=O$5)*(Table2[[Return Date]:[Return Date]]&gt;=O$5)*(Table2[[Last Name]:[Last Name]]=$A97)*(Table2[[Event]:[Event]]="Appt")),"APPT",IF(SUMPRODUCT((Table2[[Start Date]:[Start Date]]&lt;=O$5)*(Table2[[Return Date]:[Return Date]]&gt;=O$5)*(Table2[[Last Name]:[Last Name]]=$A97)*(Table2[[Event]:[Event]]="Bay Orderly")),"BO",IF(SUMPRODUCT((Table2[[Start Date]:[Start Date]]&lt;=O$5)*(Table2[[Return Date]:[Return Date]]&gt;=O$5)*(Table2[[Last Name]:[Last Name]]=$A97)*(Table2[[Event]:[Event]]="Training")),"TRN",IF(SUMPRODUCT((Table2[[Start Date]:[Start Date]]&lt;=O$5)*(Table2[[Return Date]:[Return Date]]&gt;=O$5)*(Table2[[Last Name]:[Last Name]]=$A97)*(Table2[[Event]:[Event]]="PME")),"PME",IF(SUMPRODUCT((Table2[[Start Date]:[Start Date]]&lt;=O$5)*(Table2[[Return Date]:[Return Date]]&gt;=O$5)*(Table2[[Last Name]:[Last Name]]=$A97)*(Table2[[Event]:[Event]]="Leave")),"LV","")))))))),0)</f>
        <v>0</v>
      </c>
      <c r="P97" s="66">
        <f>IF($A97&lt;&gt;"",IF(SUMPRODUCT((Table2[[Start Date]:[Start Date]]&lt;=P$5)*(Table2[[Return Date]:[Return Date]]&gt;=P$5)*(Table2[[Last Name]:[Last Name]]=$A97)*(Table2[[Event]:[Event]]="Deployed")),"DPLY",IF(SUMPRODUCT((Table2[[Start Date]:[Start Date]]&lt;=P$5)*(Table2[[Return Date]:[Return Date]]&gt;=P$5)*(Table2[[Last Name]:[Last Name]]=$A97)*(Table2[[Event]:[Event]]="TDY")),"TDY",IF(SUMPRODUCT((Table2[[Start Date]:[Start Date]]&lt;=P$5)*(Table2[[Return Date]:[Return Date]]&gt;=P$5)*(Table2[[Last Name]:[Last Name]]=$A97)*(Table2[[Event]:[Event]]="Quarters")),"QTRS",IF(SUMPRODUCT((Table2[[Start Date]:[Start Date]]&lt;=P$5)*(Table2[[Return Date]:[Return Date]]&gt;=P$5)*(Table2[[Last Name]:[Last Name]]=$A97)*(Table2[[Event]:[Event]]="Appt")),"APPT",IF(SUMPRODUCT((Table2[[Start Date]:[Start Date]]&lt;=P$5)*(Table2[[Return Date]:[Return Date]]&gt;=P$5)*(Table2[[Last Name]:[Last Name]]=$A97)*(Table2[[Event]:[Event]]="Bay Orderly")),"BO",IF(SUMPRODUCT((Table2[[Start Date]:[Start Date]]&lt;=P$5)*(Table2[[Return Date]:[Return Date]]&gt;=P$5)*(Table2[[Last Name]:[Last Name]]=$A97)*(Table2[[Event]:[Event]]="Training")),"TRN",IF(SUMPRODUCT((Table2[[Start Date]:[Start Date]]&lt;=P$5)*(Table2[[Return Date]:[Return Date]]&gt;=P$5)*(Table2[[Last Name]:[Last Name]]=$A97)*(Table2[[Event]:[Event]]="PME")),"PME",IF(SUMPRODUCT((Table2[[Start Date]:[Start Date]]&lt;=P$5)*(Table2[[Return Date]:[Return Date]]&gt;=P$5)*(Table2[[Last Name]:[Last Name]]=$A97)*(Table2[[Event]:[Event]]="Leave")),"LV","")))))))),0)</f>
        <v>0</v>
      </c>
      <c r="Q97" s="66">
        <f>IF($A97&lt;&gt;"",IF(SUMPRODUCT((Table2[[Start Date]:[Start Date]]&lt;=Q$5)*(Table2[[Return Date]:[Return Date]]&gt;=Q$5)*(Table2[[Last Name]:[Last Name]]=$A97)*(Table2[[Event]:[Event]]="Deployed")),"DPLY",IF(SUMPRODUCT((Table2[[Start Date]:[Start Date]]&lt;=Q$5)*(Table2[[Return Date]:[Return Date]]&gt;=Q$5)*(Table2[[Last Name]:[Last Name]]=$A97)*(Table2[[Event]:[Event]]="TDY")),"TDY",IF(SUMPRODUCT((Table2[[Start Date]:[Start Date]]&lt;=Q$5)*(Table2[[Return Date]:[Return Date]]&gt;=Q$5)*(Table2[[Last Name]:[Last Name]]=$A97)*(Table2[[Event]:[Event]]="Quarters")),"QTRS",IF(SUMPRODUCT((Table2[[Start Date]:[Start Date]]&lt;=Q$5)*(Table2[[Return Date]:[Return Date]]&gt;=Q$5)*(Table2[[Last Name]:[Last Name]]=$A97)*(Table2[[Event]:[Event]]="Appt")),"APPT",IF(SUMPRODUCT((Table2[[Start Date]:[Start Date]]&lt;=Q$5)*(Table2[[Return Date]:[Return Date]]&gt;=Q$5)*(Table2[[Last Name]:[Last Name]]=$A97)*(Table2[[Event]:[Event]]="Bay Orderly")),"BO",IF(SUMPRODUCT((Table2[[Start Date]:[Start Date]]&lt;=Q$5)*(Table2[[Return Date]:[Return Date]]&gt;=Q$5)*(Table2[[Last Name]:[Last Name]]=$A97)*(Table2[[Event]:[Event]]="Training")),"TRN",IF(SUMPRODUCT((Table2[[Start Date]:[Start Date]]&lt;=Q$5)*(Table2[[Return Date]:[Return Date]]&gt;=Q$5)*(Table2[[Last Name]:[Last Name]]=$A97)*(Table2[[Event]:[Event]]="PME")),"PME",IF(SUMPRODUCT((Table2[[Start Date]:[Start Date]]&lt;=Q$5)*(Table2[[Return Date]:[Return Date]]&gt;=Q$5)*(Table2[[Last Name]:[Last Name]]=$A97)*(Table2[[Event]:[Event]]="Leave")),"LV","")))))))),0)</f>
        <v>0</v>
      </c>
      <c r="R97" s="66">
        <f>IF($A97&lt;&gt;"",IF(SUMPRODUCT((Table2[[Start Date]:[Start Date]]&lt;=R$5)*(Table2[[Return Date]:[Return Date]]&gt;=R$5)*(Table2[[Last Name]:[Last Name]]=$A97)*(Table2[[Event]:[Event]]="Deployed")),"DPLY",IF(SUMPRODUCT((Table2[[Start Date]:[Start Date]]&lt;=R$5)*(Table2[[Return Date]:[Return Date]]&gt;=R$5)*(Table2[[Last Name]:[Last Name]]=$A97)*(Table2[[Event]:[Event]]="TDY")),"TDY",IF(SUMPRODUCT((Table2[[Start Date]:[Start Date]]&lt;=R$5)*(Table2[[Return Date]:[Return Date]]&gt;=R$5)*(Table2[[Last Name]:[Last Name]]=$A97)*(Table2[[Event]:[Event]]="Quarters")),"QTRS",IF(SUMPRODUCT((Table2[[Start Date]:[Start Date]]&lt;=R$5)*(Table2[[Return Date]:[Return Date]]&gt;=R$5)*(Table2[[Last Name]:[Last Name]]=$A97)*(Table2[[Event]:[Event]]="Appt")),"APPT",IF(SUMPRODUCT((Table2[[Start Date]:[Start Date]]&lt;=R$5)*(Table2[[Return Date]:[Return Date]]&gt;=R$5)*(Table2[[Last Name]:[Last Name]]=$A97)*(Table2[[Event]:[Event]]="Bay Orderly")),"BO",IF(SUMPRODUCT((Table2[[Start Date]:[Start Date]]&lt;=R$5)*(Table2[[Return Date]:[Return Date]]&gt;=R$5)*(Table2[[Last Name]:[Last Name]]=$A97)*(Table2[[Event]:[Event]]="Training")),"TRN",IF(SUMPRODUCT((Table2[[Start Date]:[Start Date]]&lt;=R$5)*(Table2[[Return Date]:[Return Date]]&gt;=R$5)*(Table2[[Last Name]:[Last Name]]=$A97)*(Table2[[Event]:[Event]]="PME")),"PME",IF(SUMPRODUCT((Table2[[Start Date]:[Start Date]]&lt;=R$5)*(Table2[[Return Date]:[Return Date]]&gt;=R$5)*(Table2[[Last Name]:[Last Name]]=$A97)*(Table2[[Event]:[Event]]="Leave")),"LV","")))))))),0)</f>
        <v>0</v>
      </c>
      <c r="S97" s="66">
        <f>IF($A97&lt;&gt;"",IF(SUMPRODUCT((Table2[[Start Date]:[Start Date]]&lt;=S$5)*(Table2[[Return Date]:[Return Date]]&gt;=S$5)*(Table2[[Last Name]:[Last Name]]=$A97)*(Table2[[Event]:[Event]]="Deployed")),"DPLY",IF(SUMPRODUCT((Table2[[Start Date]:[Start Date]]&lt;=S$5)*(Table2[[Return Date]:[Return Date]]&gt;=S$5)*(Table2[[Last Name]:[Last Name]]=$A97)*(Table2[[Event]:[Event]]="TDY")),"TDY",IF(SUMPRODUCT((Table2[[Start Date]:[Start Date]]&lt;=S$5)*(Table2[[Return Date]:[Return Date]]&gt;=S$5)*(Table2[[Last Name]:[Last Name]]=$A97)*(Table2[[Event]:[Event]]="Quarters")),"QTRS",IF(SUMPRODUCT((Table2[[Start Date]:[Start Date]]&lt;=S$5)*(Table2[[Return Date]:[Return Date]]&gt;=S$5)*(Table2[[Last Name]:[Last Name]]=$A97)*(Table2[[Event]:[Event]]="Appt")),"APPT",IF(SUMPRODUCT((Table2[[Start Date]:[Start Date]]&lt;=S$5)*(Table2[[Return Date]:[Return Date]]&gt;=S$5)*(Table2[[Last Name]:[Last Name]]=$A97)*(Table2[[Event]:[Event]]="Bay Orderly")),"BO",IF(SUMPRODUCT((Table2[[Start Date]:[Start Date]]&lt;=S$5)*(Table2[[Return Date]:[Return Date]]&gt;=S$5)*(Table2[[Last Name]:[Last Name]]=$A97)*(Table2[[Event]:[Event]]="Training")),"TRN",IF(SUMPRODUCT((Table2[[Start Date]:[Start Date]]&lt;=S$5)*(Table2[[Return Date]:[Return Date]]&gt;=S$5)*(Table2[[Last Name]:[Last Name]]=$A97)*(Table2[[Event]:[Event]]="PME")),"PME",IF(SUMPRODUCT((Table2[[Start Date]:[Start Date]]&lt;=S$5)*(Table2[[Return Date]:[Return Date]]&gt;=S$5)*(Table2[[Last Name]:[Last Name]]=$A97)*(Table2[[Event]:[Event]]="Leave")),"LV","")))))))),0)</f>
        <v>0</v>
      </c>
      <c r="T97" s="66">
        <f>IF($A97&lt;&gt;"",IF(SUMPRODUCT((Table2[[Start Date]:[Start Date]]&lt;=T$5)*(Table2[[Return Date]:[Return Date]]&gt;=T$5)*(Table2[[Last Name]:[Last Name]]=$A97)*(Table2[[Event]:[Event]]="Deployed")),"DPLY",IF(SUMPRODUCT((Table2[[Start Date]:[Start Date]]&lt;=T$5)*(Table2[[Return Date]:[Return Date]]&gt;=T$5)*(Table2[[Last Name]:[Last Name]]=$A97)*(Table2[[Event]:[Event]]="TDY")),"TDY",IF(SUMPRODUCT((Table2[[Start Date]:[Start Date]]&lt;=T$5)*(Table2[[Return Date]:[Return Date]]&gt;=T$5)*(Table2[[Last Name]:[Last Name]]=$A97)*(Table2[[Event]:[Event]]="Quarters")),"QTRS",IF(SUMPRODUCT((Table2[[Start Date]:[Start Date]]&lt;=T$5)*(Table2[[Return Date]:[Return Date]]&gt;=T$5)*(Table2[[Last Name]:[Last Name]]=$A97)*(Table2[[Event]:[Event]]="Appt")),"APPT",IF(SUMPRODUCT((Table2[[Start Date]:[Start Date]]&lt;=T$5)*(Table2[[Return Date]:[Return Date]]&gt;=T$5)*(Table2[[Last Name]:[Last Name]]=$A97)*(Table2[[Event]:[Event]]="Bay Orderly")),"BO",IF(SUMPRODUCT((Table2[[Start Date]:[Start Date]]&lt;=T$5)*(Table2[[Return Date]:[Return Date]]&gt;=T$5)*(Table2[[Last Name]:[Last Name]]=$A97)*(Table2[[Event]:[Event]]="Training")),"TRN",IF(SUMPRODUCT((Table2[[Start Date]:[Start Date]]&lt;=T$5)*(Table2[[Return Date]:[Return Date]]&gt;=T$5)*(Table2[[Last Name]:[Last Name]]=$A97)*(Table2[[Event]:[Event]]="PME")),"PME",IF(SUMPRODUCT((Table2[[Start Date]:[Start Date]]&lt;=T$5)*(Table2[[Return Date]:[Return Date]]&gt;=T$5)*(Table2[[Last Name]:[Last Name]]=$A97)*(Table2[[Event]:[Event]]="Leave")),"LV","")))))))),0)</f>
        <v>0</v>
      </c>
      <c r="U97" s="66">
        <f>IF($A97&lt;&gt;"",IF(SUMPRODUCT((Table2[[Start Date]:[Start Date]]&lt;=U$5)*(Table2[[Return Date]:[Return Date]]&gt;=U$5)*(Table2[[Last Name]:[Last Name]]=$A97)*(Table2[[Event]:[Event]]="Deployed")),"DPLY",IF(SUMPRODUCT((Table2[[Start Date]:[Start Date]]&lt;=U$5)*(Table2[[Return Date]:[Return Date]]&gt;=U$5)*(Table2[[Last Name]:[Last Name]]=$A97)*(Table2[[Event]:[Event]]="TDY")),"TDY",IF(SUMPRODUCT((Table2[[Start Date]:[Start Date]]&lt;=U$5)*(Table2[[Return Date]:[Return Date]]&gt;=U$5)*(Table2[[Last Name]:[Last Name]]=$A97)*(Table2[[Event]:[Event]]="Quarters")),"QTRS",IF(SUMPRODUCT((Table2[[Start Date]:[Start Date]]&lt;=U$5)*(Table2[[Return Date]:[Return Date]]&gt;=U$5)*(Table2[[Last Name]:[Last Name]]=$A97)*(Table2[[Event]:[Event]]="Appt")),"APPT",IF(SUMPRODUCT((Table2[[Start Date]:[Start Date]]&lt;=U$5)*(Table2[[Return Date]:[Return Date]]&gt;=U$5)*(Table2[[Last Name]:[Last Name]]=$A97)*(Table2[[Event]:[Event]]="Bay Orderly")),"BO",IF(SUMPRODUCT((Table2[[Start Date]:[Start Date]]&lt;=U$5)*(Table2[[Return Date]:[Return Date]]&gt;=U$5)*(Table2[[Last Name]:[Last Name]]=$A97)*(Table2[[Event]:[Event]]="Training")),"TRN",IF(SUMPRODUCT((Table2[[Start Date]:[Start Date]]&lt;=U$5)*(Table2[[Return Date]:[Return Date]]&gt;=U$5)*(Table2[[Last Name]:[Last Name]]=$A97)*(Table2[[Event]:[Event]]="PME")),"PME",IF(SUMPRODUCT((Table2[[Start Date]:[Start Date]]&lt;=U$5)*(Table2[[Return Date]:[Return Date]]&gt;=U$5)*(Table2[[Last Name]:[Last Name]]=$A97)*(Table2[[Event]:[Event]]="Leave")),"LV","")))))))),0)</f>
        <v>0</v>
      </c>
      <c r="V97" s="66">
        <f>IF($A97&lt;&gt;"",IF(SUMPRODUCT((Table2[[Start Date]:[Start Date]]&lt;=V$5)*(Table2[[Return Date]:[Return Date]]&gt;=V$5)*(Table2[[Last Name]:[Last Name]]=$A97)*(Table2[[Event]:[Event]]="Deployed")),"DPLY",IF(SUMPRODUCT((Table2[[Start Date]:[Start Date]]&lt;=V$5)*(Table2[[Return Date]:[Return Date]]&gt;=V$5)*(Table2[[Last Name]:[Last Name]]=$A97)*(Table2[[Event]:[Event]]="TDY")),"TDY",IF(SUMPRODUCT((Table2[[Start Date]:[Start Date]]&lt;=V$5)*(Table2[[Return Date]:[Return Date]]&gt;=V$5)*(Table2[[Last Name]:[Last Name]]=$A97)*(Table2[[Event]:[Event]]="Quarters")),"QTRS",IF(SUMPRODUCT((Table2[[Start Date]:[Start Date]]&lt;=V$5)*(Table2[[Return Date]:[Return Date]]&gt;=V$5)*(Table2[[Last Name]:[Last Name]]=$A97)*(Table2[[Event]:[Event]]="Appt")),"APPT",IF(SUMPRODUCT((Table2[[Start Date]:[Start Date]]&lt;=V$5)*(Table2[[Return Date]:[Return Date]]&gt;=V$5)*(Table2[[Last Name]:[Last Name]]=$A97)*(Table2[[Event]:[Event]]="Bay Orderly")),"BO",IF(SUMPRODUCT((Table2[[Start Date]:[Start Date]]&lt;=V$5)*(Table2[[Return Date]:[Return Date]]&gt;=V$5)*(Table2[[Last Name]:[Last Name]]=$A97)*(Table2[[Event]:[Event]]="Training")),"TRN",IF(SUMPRODUCT((Table2[[Start Date]:[Start Date]]&lt;=V$5)*(Table2[[Return Date]:[Return Date]]&gt;=V$5)*(Table2[[Last Name]:[Last Name]]=$A97)*(Table2[[Event]:[Event]]="PME")),"PME",IF(SUMPRODUCT((Table2[[Start Date]:[Start Date]]&lt;=V$5)*(Table2[[Return Date]:[Return Date]]&gt;=V$5)*(Table2[[Last Name]:[Last Name]]=$A97)*(Table2[[Event]:[Event]]="Leave")),"LV","")))))))),0)</f>
        <v>0</v>
      </c>
      <c r="W97" s="66">
        <f>IF($A97&lt;&gt;"",IF(SUMPRODUCT((Table2[[Start Date]:[Start Date]]&lt;=W$5)*(Table2[[Return Date]:[Return Date]]&gt;=W$5)*(Table2[[Last Name]:[Last Name]]=$A97)*(Table2[[Event]:[Event]]="Deployed")),"DPLY",IF(SUMPRODUCT((Table2[[Start Date]:[Start Date]]&lt;=W$5)*(Table2[[Return Date]:[Return Date]]&gt;=W$5)*(Table2[[Last Name]:[Last Name]]=$A97)*(Table2[[Event]:[Event]]="TDY")),"TDY",IF(SUMPRODUCT((Table2[[Start Date]:[Start Date]]&lt;=W$5)*(Table2[[Return Date]:[Return Date]]&gt;=W$5)*(Table2[[Last Name]:[Last Name]]=$A97)*(Table2[[Event]:[Event]]="Quarters")),"QTRS",IF(SUMPRODUCT((Table2[[Start Date]:[Start Date]]&lt;=W$5)*(Table2[[Return Date]:[Return Date]]&gt;=W$5)*(Table2[[Last Name]:[Last Name]]=$A97)*(Table2[[Event]:[Event]]="Appt")),"APPT",IF(SUMPRODUCT((Table2[[Start Date]:[Start Date]]&lt;=W$5)*(Table2[[Return Date]:[Return Date]]&gt;=W$5)*(Table2[[Last Name]:[Last Name]]=$A97)*(Table2[[Event]:[Event]]="Bay Orderly")),"BO",IF(SUMPRODUCT((Table2[[Start Date]:[Start Date]]&lt;=W$5)*(Table2[[Return Date]:[Return Date]]&gt;=W$5)*(Table2[[Last Name]:[Last Name]]=$A97)*(Table2[[Event]:[Event]]="Training")),"TRN",IF(SUMPRODUCT((Table2[[Start Date]:[Start Date]]&lt;=W$5)*(Table2[[Return Date]:[Return Date]]&gt;=W$5)*(Table2[[Last Name]:[Last Name]]=$A97)*(Table2[[Event]:[Event]]="PME")),"PME",IF(SUMPRODUCT((Table2[[Start Date]:[Start Date]]&lt;=W$5)*(Table2[[Return Date]:[Return Date]]&gt;=W$5)*(Table2[[Last Name]:[Last Name]]=$A97)*(Table2[[Event]:[Event]]="Leave")),"LV","")))))))),0)</f>
        <v>0</v>
      </c>
      <c r="X97" s="66">
        <f>IF($A97&lt;&gt;"",IF(SUMPRODUCT((Table2[[Start Date]:[Start Date]]&lt;=X$5)*(Table2[[Return Date]:[Return Date]]&gt;=X$5)*(Table2[[Last Name]:[Last Name]]=$A97)*(Table2[[Event]:[Event]]="Deployed")),"DPLY",IF(SUMPRODUCT((Table2[[Start Date]:[Start Date]]&lt;=X$5)*(Table2[[Return Date]:[Return Date]]&gt;=X$5)*(Table2[[Last Name]:[Last Name]]=$A97)*(Table2[[Event]:[Event]]="TDY")),"TDY",IF(SUMPRODUCT((Table2[[Start Date]:[Start Date]]&lt;=X$5)*(Table2[[Return Date]:[Return Date]]&gt;=X$5)*(Table2[[Last Name]:[Last Name]]=$A97)*(Table2[[Event]:[Event]]="Quarters")),"QTRS",IF(SUMPRODUCT((Table2[[Start Date]:[Start Date]]&lt;=X$5)*(Table2[[Return Date]:[Return Date]]&gt;=X$5)*(Table2[[Last Name]:[Last Name]]=$A97)*(Table2[[Event]:[Event]]="Appt")),"APPT",IF(SUMPRODUCT((Table2[[Start Date]:[Start Date]]&lt;=X$5)*(Table2[[Return Date]:[Return Date]]&gt;=X$5)*(Table2[[Last Name]:[Last Name]]=$A97)*(Table2[[Event]:[Event]]="Bay Orderly")),"BO",IF(SUMPRODUCT((Table2[[Start Date]:[Start Date]]&lt;=X$5)*(Table2[[Return Date]:[Return Date]]&gt;=X$5)*(Table2[[Last Name]:[Last Name]]=$A97)*(Table2[[Event]:[Event]]="Training")),"TRN",IF(SUMPRODUCT((Table2[[Start Date]:[Start Date]]&lt;=X$5)*(Table2[[Return Date]:[Return Date]]&gt;=X$5)*(Table2[[Last Name]:[Last Name]]=$A97)*(Table2[[Event]:[Event]]="PME")),"PME",IF(SUMPRODUCT((Table2[[Start Date]:[Start Date]]&lt;=X$5)*(Table2[[Return Date]:[Return Date]]&gt;=X$5)*(Table2[[Last Name]:[Last Name]]=$A97)*(Table2[[Event]:[Event]]="Leave")),"LV","")))))))),0)</f>
        <v>0</v>
      </c>
      <c r="Y97" s="66">
        <f>IF($A97&lt;&gt;"",IF(SUMPRODUCT((Table2[[Start Date]:[Start Date]]&lt;=Y$5)*(Table2[[Return Date]:[Return Date]]&gt;=Y$5)*(Table2[[Last Name]:[Last Name]]=$A97)*(Table2[[Event]:[Event]]="Deployed")),"DPLY",IF(SUMPRODUCT((Table2[[Start Date]:[Start Date]]&lt;=Y$5)*(Table2[[Return Date]:[Return Date]]&gt;=Y$5)*(Table2[[Last Name]:[Last Name]]=$A97)*(Table2[[Event]:[Event]]="TDY")),"TDY",IF(SUMPRODUCT((Table2[[Start Date]:[Start Date]]&lt;=Y$5)*(Table2[[Return Date]:[Return Date]]&gt;=Y$5)*(Table2[[Last Name]:[Last Name]]=$A97)*(Table2[[Event]:[Event]]="Quarters")),"QTRS",IF(SUMPRODUCT((Table2[[Start Date]:[Start Date]]&lt;=Y$5)*(Table2[[Return Date]:[Return Date]]&gt;=Y$5)*(Table2[[Last Name]:[Last Name]]=$A97)*(Table2[[Event]:[Event]]="Appt")),"APPT",IF(SUMPRODUCT((Table2[[Start Date]:[Start Date]]&lt;=Y$5)*(Table2[[Return Date]:[Return Date]]&gt;=Y$5)*(Table2[[Last Name]:[Last Name]]=$A97)*(Table2[[Event]:[Event]]="Bay Orderly")),"BO",IF(SUMPRODUCT((Table2[[Start Date]:[Start Date]]&lt;=Y$5)*(Table2[[Return Date]:[Return Date]]&gt;=Y$5)*(Table2[[Last Name]:[Last Name]]=$A97)*(Table2[[Event]:[Event]]="Training")),"TRN",IF(SUMPRODUCT((Table2[[Start Date]:[Start Date]]&lt;=Y$5)*(Table2[[Return Date]:[Return Date]]&gt;=Y$5)*(Table2[[Last Name]:[Last Name]]=$A97)*(Table2[[Event]:[Event]]="PME")),"PME",IF(SUMPRODUCT((Table2[[Start Date]:[Start Date]]&lt;=Y$5)*(Table2[[Return Date]:[Return Date]]&gt;=Y$5)*(Table2[[Last Name]:[Last Name]]=$A97)*(Table2[[Event]:[Event]]="Leave")),"LV","")))))))),0)</f>
        <v>0</v>
      </c>
      <c r="Z97" s="66">
        <f>IF($A97&lt;&gt;"",IF(SUMPRODUCT((Table2[[Start Date]:[Start Date]]&lt;=Z$5)*(Table2[[Return Date]:[Return Date]]&gt;=Z$5)*(Table2[[Last Name]:[Last Name]]=$A97)*(Table2[[Event]:[Event]]="Deployed")),"DPLY",IF(SUMPRODUCT((Table2[[Start Date]:[Start Date]]&lt;=Z$5)*(Table2[[Return Date]:[Return Date]]&gt;=Z$5)*(Table2[[Last Name]:[Last Name]]=$A97)*(Table2[[Event]:[Event]]="TDY")),"TDY",IF(SUMPRODUCT((Table2[[Start Date]:[Start Date]]&lt;=Z$5)*(Table2[[Return Date]:[Return Date]]&gt;=Z$5)*(Table2[[Last Name]:[Last Name]]=$A97)*(Table2[[Event]:[Event]]="Quarters")),"QTRS",IF(SUMPRODUCT((Table2[[Start Date]:[Start Date]]&lt;=Z$5)*(Table2[[Return Date]:[Return Date]]&gt;=Z$5)*(Table2[[Last Name]:[Last Name]]=$A97)*(Table2[[Event]:[Event]]="Appt")),"APPT",IF(SUMPRODUCT((Table2[[Start Date]:[Start Date]]&lt;=Z$5)*(Table2[[Return Date]:[Return Date]]&gt;=Z$5)*(Table2[[Last Name]:[Last Name]]=$A97)*(Table2[[Event]:[Event]]="Bay Orderly")),"BO",IF(SUMPRODUCT((Table2[[Start Date]:[Start Date]]&lt;=Z$5)*(Table2[[Return Date]:[Return Date]]&gt;=Z$5)*(Table2[[Last Name]:[Last Name]]=$A97)*(Table2[[Event]:[Event]]="Training")),"TRN",IF(SUMPRODUCT((Table2[[Start Date]:[Start Date]]&lt;=Z$5)*(Table2[[Return Date]:[Return Date]]&gt;=Z$5)*(Table2[[Last Name]:[Last Name]]=$A97)*(Table2[[Event]:[Event]]="PME")),"PME",IF(SUMPRODUCT((Table2[[Start Date]:[Start Date]]&lt;=Z$5)*(Table2[[Return Date]:[Return Date]]&gt;=Z$5)*(Table2[[Last Name]:[Last Name]]=$A97)*(Table2[[Event]:[Event]]="Leave")),"LV","")))))))),0)</f>
        <v>0</v>
      </c>
      <c r="AA97" s="66">
        <f>IF($A97&lt;&gt;"",IF(SUMPRODUCT((Table2[[Start Date]:[Start Date]]&lt;=AA$5)*(Table2[[Return Date]:[Return Date]]&gt;=AA$5)*(Table2[[Last Name]:[Last Name]]=$A97)*(Table2[[Event]:[Event]]="Deployed")),"DPLY",IF(SUMPRODUCT((Table2[[Start Date]:[Start Date]]&lt;=AA$5)*(Table2[[Return Date]:[Return Date]]&gt;=AA$5)*(Table2[[Last Name]:[Last Name]]=$A97)*(Table2[[Event]:[Event]]="TDY")),"TDY",IF(SUMPRODUCT((Table2[[Start Date]:[Start Date]]&lt;=AA$5)*(Table2[[Return Date]:[Return Date]]&gt;=AA$5)*(Table2[[Last Name]:[Last Name]]=$A97)*(Table2[[Event]:[Event]]="Quarters")),"QTRS",IF(SUMPRODUCT((Table2[[Start Date]:[Start Date]]&lt;=AA$5)*(Table2[[Return Date]:[Return Date]]&gt;=AA$5)*(Table2[[Last Name]:[Last Name]]=$A97)*(Table2[[Event]:[Event]]="Appt")),"APPT",IF(SUMPRODUCT((Table2[[Start Date]:[Start Date]]&lt;=AA$5)*(Table2[[Return Date]:[Return Date]]&gt;=AA$5)*(Table2[[Last Name]:[Last Name]]=$A97)*(Table2[[Event]:[Event]]="Bay Orderly")),"BO",IF(SUMPRODUCT((Table2[[Start Date]:[Start Date]]&lt;=AA$5)*(Table2[[Return Date]:[Return Date]]&gt;=AA$5)*(Table2[[Last Name]:[Last Name]]=$A97)*(Table2[[Event]:[Event]]="Training")),"TRN",IF(SUMPRODUCT((Table2[[Start Date]:[Start Date]]&lt;=AA$5)*(Table2[[Return Date]:[Return Date]]&gt;=AA$5)*(Table2[[Last Name]:[Last Name]]=$A97)*(Table2[[Event]:[Event]]="PME")),"PME",IF(SUMPRODUCT((Table2[[Start Date]:[Start Date]]&lt;=AA$5)*(Table2[[Return Date]:[Return Date]]&gt;=AA$5)*(Table2[[Last Name]:[Last Name]]=$A97)*(Table2[[Event]:[Event]]="Leave")),"LV","")))))))),0)</f>
        <v>0</v>
      </c>
      <c r="AB97" s="66">
        <f>IF($A97&lt;&gt;"",IF(SUMPRODUCT((Table2[[Start Date]:[Start Date]]&lt;=AB$5)*(Table2[[Return Date]:[Return Date]]&gt;=AB$5)*(Table2[[Last Name]:[Last Name]]=$A97)*(Table2[[Event]:[Event]]="Deployed")),"DPLY",IF(SUMPRODUCT((Table2[[Start Date]:[Start Date]]&lt;=AB$5)*(Table2[[Return Date]:[Return Date]]&gt;=AB$5)*(Table2[[Last Name]:[Last Name]]=$A97)*(Table2[[Event]:[Event]]="TDY")),"TDY",IF(SUMPRODUCT((Table2[[Start Date]:[Start Date]]&lt;=AB$5)*(Table2[[Return Date]:[Return Date]]&gt;=AB$5)*(Table2[[Last Name]:[Last Name]]=$A97)*(Table2[[Event]:[Event]]="Quarters")),"QTRS",IF(SUMPRODUCT((Table2[[Start Date]:[Start Date]]&lt;=AB$5)*(Table2[[Return Date]:[Return Date]]&gt;=AB$5)*(Table2[[Last Name]:[Last Name]]=$A97)*(Table2[[Event]:[Event]]="Appt")),"APPT",IF(SUMPRODUCT((Table2[[Start Date]:[Start Date]]&lt;=AB$5)*(Table2[[Return Date]:[Return Date]]&gt;=AB$5)*(Table2[[Last Name]:[Last Name]]=$A97)*(Table2[[Event]:[Event]]="Bay Orderly")),"BO",IF(SUMPRODUCT((Table2[[Start Date]:[Start Date]]&lt;=AB$5)*(Table2[[Return Date]:[Return Date]]&gt;=AB$5)*(Table2[[Last Name]:[Last Name]]=$A97)*(Table2[[Event]:[Event]]="Training")),"TRN",IF(SUMPRODUCT((Table2[[Start Date]:[Start Date]]&lt;=AB$5)*(Table2[[Return Date]:[Return Date]]&gt;=AB$5)*(Table2[[Last Name]:[Last Name]]=$A97)*(Table2[[Event]:[Event]]="PME")),"PME",IF(SUMPRODUCT((Table2[[Start Date]:[Start Date]]&lt;=AB$5)*(Table2[[Return Date]:[Return Date]]&gt;=AB$5)*(Table2[[Last Name]:[Last Name]]=$A97)*(Table2[[Event]:[Event]]="Leave")),"LV","")))))))),0)</f>
        <v>0</v>
      </c>
      <c r="AC97" s="66">
        <f>IF($A97&lt;&gt;"",IF(SUMPRODUCT((Table2[[Start Date]:[Start Date]]&lt;=AC$5)*(Table2[[Return Date]:[Return Date]]&gt;=AC$5)*(Table2[[Last Name]:[Last Name]]=$A97)*(Table2[[Event]:[Event]]="Deployed")),"DPLY",IF(SUMPRODUCT((Table2[[Start Date]:[Start Date]]&lt;=AC$5)*(Table2[[Return Date]:[Return Date]]&gt;=AC$5)*(Table2[[Last Name]:[Last Name]]=$A97)*(Table2[[Event]:[Event]]="TDY")),"TDY",IF(SUMPRODUCT((Table2[[Start Date]:[Start Date]]&lt;=AC$5)*(Table2[[Return Date]:[Return Date]]&gt;=AC$5)*(Table2[[Last Name]:[Last Name]]=$A97)*(Table2[[Event]:[Event]]="Quarters")),"QTRS",IF(SUMPRODUCT((Table2[[Start Date]:[Start Date]]&lt;=AC$5)*(Table2[[Return Date]:[Return Date]]&gt;=AC$5)*(Table2[[Last Name]:[Last Name]]=$A97)*(Table2[[Event]:[Event]]="Appt")),"APPT",IF(SUMPRODUCT((Table2[[Start Date]:[Start Date]]&lt;=AC$5)*(Table2[[Return Date]:[Return Date]]&gt;=AC$5)*(Table2[[Last Name]:[Last Name]]=$A97)*(Table2[[Event]:[Event]]="Bay Orderly")),"BO",IF(SUMPRODUCT((Table2[[Start Date]:[Start Date]]&lt;=AC$5)*(Table2[[Return Date]:[Return Date]]&gt;=AC$5)*(Table2[[Last Name]:[Last Name]]=$A97)*(Table2[[Event]:[Event]]="Training")),"TRN",IF(SUMPRODUCT((Table2[[Start Date]:[Start Date]]&lt;=AC$5)*(Table2[[Return Date]:[Return Date]]&gt;=AC$5)*(Table2[[Last Name]:[Last Name]]=$A97)*(Table2[[Event]:[Event]]="PME")),"PME",IF(SUMPRODUCT((Table2[[Start Date]:[Start Date]]&lt;=AC$5)*(Table2[[Return Date]:[Return Date]]&gt;=AC$5)*(Table2[[Last Name]:[Last Name]]=$A97)*(Table2[[Event]:[Event]]="Leave")),"LV","")))))))),0)</f>
        <v>0</v>
      </c>
      <c r="AD97" s="66">
        <f>IF($A97&lt;&gt;"",IF(SUMPRODUCT((Table2[[Start Date]:[Start Date]]&lt;=AD$5)*(Table2[[Return Date]:[Return Date]]&gt;=AD$5)*(Table2[[Last Name]:[Last Name]]=$A97)*(Table2[[Event]:[Event]]="Deployed")),"DPLY",IF(SUMPRODUCT((Table2[[Start Date]:[Start Date]]&lt;=AD$5)*(Table2[[Return Date]:[Return Date]]&gt;=AD$5)*(Table2[[Last Name]:[Last Name]]=$A97)*(Table2[[Event]:[Event]]="TDY")),"TDY",IF(SUMPRODUCT((Table2[[Start Date]:[Start Date]]&lt;=AD$5)*(Table2[[Return Date]:[Return Date]]&gt;=AD$5)*(Table2[[Last Name]:[Last Name]]=$A97)*(Table2[[Event]:[Event]]="Quarters")),"QTRS",IF(SUMPRODUCT((Table2[[Start Date]:[Start Date]]&lt;=AD$5)*(Table2[[Return Date]:[Return Date]]&gt;=AD$5)*(Table2[[Last Name]:[Last Name]]=$A97)*(Table2[[Event]:[Event]]="Appt")),"APPT",IF(SUMPRODUCT((Table2[[Start Date]:[Start Date]]&lt;=AD$5)*(Table2[[Return Date]:[Return Date]]&gt;=AD$5)*(Table2[[Last Name]:[Last Name]]=$A97)*(Table2[[Event]:[Event]]="Bay Orderly")),"BO",IF(SUMPRODUCT((Table2[[Start Date]:[Start Date]]&lt;=AD$5)*(Table2[[Return Date]:[Return Date]]&gt;=AD$5)*(Table2[[Last Name]:[Last Name]]=$A97)*(Table2[[Event]:[Event]]="Training")),"TRN",IF(SUMPRODUCT((Table2[[Start Date]:[Start Date]]&lt;=AD$5)*(Table2[[Return Date]:[Return Date]]&gt;=AD$5)*(Table2[[Last Name]:[Last Name]]=$A97)*(Table2[[Event]:[Event]]="PME")),"PME",IF(SUMPRODUCT((Table2[[Start Date]:[Start Date]]&lt;=AD$5)*(Table2[[Return Date]:[Return Date]]&gt;=AD$5)*(Table2[[Last Name]:[Last Name]]=$A97)*(Table2[[Event]:[Event]]="Leave")),"LV","")))))))),0)</f>
        <v>0</v>
      </c>
      <c r="AE97" s="66">
        <f>IF($A97&lt;&gt;"",IF(SUMPRODUCT((Table2[[Start Date]:[Start Date]]&lt;=AE$5)*(Table2[[Return Date]:[Return Date]]&gt;=AE$5)*(Table2[[Last Name]:[Last Name]]=$A97)*(Table2[[Event]:[Event]]="Deployed")),"DPLY",IF(SUMPRODUCT((Table2[[Start Date]:[Start Date]]&lt;=AE$5)*(Table2[[Return Date]:[Return Date]]&gt;=AE$5)*(Table2[[Last Name]:[Last Name]]=$A97)*(Table2[[Event]:[Event]]="TDY")),"TDY",IF(SUMPRODUCT((Table2[[Start Date]:[Start Date]]&lt;=AE$5)*(Table2[[Return Date]:[Return Date]]&gt;=AE$5)*(Table2[[Last Name]:[Last Name]]=$A97)*(Table2[[Event]:[Event]]="Quarters")),"QTRS",IF(SUMPRODUCT((Table2[[Start Date]:[Start Date]]&lt;=AE$5)*(Table2[[Return Date]:[Return Date]]&gt;=AE$5)*(Table2[[Last Name]:[Last Name]]=$A97)*(Table2[[Event]:[Event]]="Appt")),"APPT",IF(SUMPRODUCT((Table2[[Start Date]:[Start Date]]&lt;=AE$5)*(Table2[[Return Date]:[Return Date]]&gt;=AE$5)*(Table2[[Last Name]:[Last Name]]=$A97)*(Table2[[Event]:[Event]]="Bay Orderly")),"BO",IF(SUMPRODUCT((Table2[[Start Date]:[Start Date]]&lt;=AE$5)*(Table2[[Return Date]:[Return Date]]&gt;=AE$5)*(Table2[[Last Name]:[Last Name]]=$A97)*(Table2[[Event]:[Event]]="Training")),"TRN",IF(SUMPRODUCT((Table2[[Start Date]:[Start Date]]&lt;=AE$5)*(Table2[[Return Date]:[Return Date]]&gt;=AE$5)*(Table2[[Last Name]:[Last Name]]=$A97)*(Table2[[Event]:[Event]]="PME")),"PME",IF(SUMPRODUCT((Table2[[Start Date]:[Start Date]]&lt;=AE$5)*(Table2[[Return Date]:[Return Date]]&gt;=AE$5)*(Table2[[Last Name]:[Last Name]]=$A97)*(Table2[[Event]:[Event]]="Leave")),"LV","")))))))),0)</f>
        <v>0</v>
      </c>
      <c r="AF97" s="66">
        <f>IF($A97&lt;&gt;"",IF(SUMPRODUCT((Table2[[Start Date]:[Start Date]]&lt;=AF$5)*(Table2[[Return Date]:[Return Date]]&gt;=AF$5)*(Table2[[Last Name]:[Last Name]]=$A97)*(Table2[[Event]:[Event]]="Deployed")),"DPLY",IF(SUMPRODUCT((Table2[[Start Date]:[Start Date]]&lt;=AF$5)*(Table2[[Return Date]:[Return Date]]&gt;=AF$5)*(Table2[[Last Name]:[Last Name]]=$A97)*(Table2[[Event]:[Event]]="TDY")),"TDY",IF(SUMPRODUCT((Table2[[Start Date]:[Start Date]]&lt;=AF$5)*(Table2[[Return Date]:[Return Date]]&gt;=AF$5)*(Table2[[Last Name]:[Last Name]]=$A97)*(Table2[[Event]:[Event]]="Quarters")),"QTRS",IF(SUMPRODUCT((Table2[[Start Date]:[Start Date]]&lt;=AF$5)*(Table2[[Return Date]:[Return Date]]&gt;=AF$5)*(Table2[[Last Name]:[Last Name]]=$A97)*(Table2[[Event]:[Event]]="Appt")),"APPT",IF(SUMPRODUCT((Table2[[Start Date]:[Start Date]]&lt;=AF$5)*(Table2[[Return Date]:[Return Date]]&gt;=AF$5)*(Table2[[Last Name]:[Last Name]]=$A97)*(Table2[[Event]:[Event]]="Bay Orderly")),"BO",IF(SUMPRODUCT((Table2[[Start Date]:[Start Date]]&lt;=AF$5)*(Table2[[Return Date]:[Return Date]]&gt;=AF$5)*(Table2[[Last Name]:[Last Name]]=$A97)*(Table2[[Event]:[Event]]="Training")),"TRN",IF(SUMPRODUCT((Table2[[Start Date]:[Start Date]]&lt;=AF$5)*(Table2[[Return Date]:[Return Date]]&gt;=AF$5)*(Table2[[Last Name]:[Last Name]]=$A97)*(Table2[[Event]:[Event]]="PME")),"PME",IF(SUMPRODUCT((Table2[[Start Date]:[Start Date]]&lt;=AF$5)*(Table2[[Return Date]:[Return Date]]&gt;=AF$5)*(Table2[[Last Name]:[Last Name]]=$A97)*(Table2[[Event]:[Event]]="Leave")),"LV","")))))))),0)</f>
        <v>0</v>
      </c>
      <c r="AG97" s="66">
        <f>IF($A97&lt;&gt;"",IF(SUMPRODUCT((Table2[[Start Date]:[Start Date]]&lt;=AG$5)*(Table2[[Return Date]:[Return Date]]&gt;=AG$5)*(Table2[[Last Name]:[Last Name]]=$A97)*(Table2[[Event]:[Event]]="Deployed")),"DPLY",IF(SUMPRODUCT((Table2[[Start Date]:[Start Date]]&lt;=AG$5)*(Table2[[Return Date]:[Return Date]]&gt;=AG$5)*(Table2[[Last Name]:[Last Name]]=$A97)*(Table2[[Event]:[Event]]="TDY")),"TDY",IF(SUMPRODUCT((Table2[[Start Date]:[Start Date]]&lt;=AG$5)*(Table2[[Return Date]:[Return Date]]&gt;=AG$5)*(Table2[[Last Name]:[Last Name]]=$A97)*(Table2[[Event]:[Event]]="Quarters")),"QTRS",IF(SUMPRODUCT((Table2[[Start Date]:[Start Date]]&lt;=AG$5)*(Table2[[Return Date]:[Return Date]]&gt;=AG$5)*(Table2[[Last Name]:[Last Name]]=$A97)*(Table2[[Event]:[Event]]="Appt")),"APPT",IF(SUMPRODUCT((Table2[[Start Date]:[Start Date]]&lt;=AG$5)*(Table2[[Return Date]:[Return Date]]&gt;=AG$5)*(Table2[[Last Name]:[Last Name]]=$A97)*(Table2[[Event]:[Event]]="Bay Orderly")),"BO",IF(SUMPRODUCT((Table2[[Start Date]:[Start Date]]&lt;=AG$5)*(Table2[[Return Date]:[Return Date]]&gt;=AG$5)*(Table2[[Last Name]:[Last Name]]=$A97)*(Table2[[Event]:[Event]]="Training")),"TRN",IF(SUMPRODUCT((Table2[[Start Date]:[Start Date]]&lt;=AG$5)*(Table2[[Return Date]:[Return Date]]&gt;=AG$5)*(Table2[[Last Name]:[Last Name]]=$A97)*(Table2[[Event]:[Event]]="PME")),"PME",IF(SUMPRODUCT((Table2[[Start Date]:[Start Date]]&lt;=AG$5)*(Table2[[Return Date]:[Return Date]]&gt;=AG$5)*(Table2[[Last Name]:[Last Name]]=$A97)*(Table2[[Event]:[Event]]="Leave")),"LV","")))))))),0)</f>
        <v>0</v>
      </c>
      <c r="AH97" s="66">
        <f>IF($A97&lt;&gt;"",IF(SUMPRODUCT((Table2[[Start Date]:[Start Date]]&lt;=AH$5)*(Table2[[Return Date]:[Return Date]]&gt;=AH$5)*(Table2[[Last Name]:[Last Name]]=$A97)*(Table2[[Event]:[Event]]="Deployed")),"DPLY",IF(SUMPRODUCT((Table2[[Start Date]:[Start Date]]&lt;=AH$5)*(Table2[[Return Date]:[Return Date]]&gt;=AH$5)*(Table2[[Last Name]:[Last Name]]=$A97)*(Table2[[Event]:[Event]]="TDY")),"TDY",IF(SUMPRODUCT((Table2[[Start Date]:[Start Date]]&lt;=AH$5)*(Table2[[Return Date]:[Return Date]]&gt;=AH$5)*(Table2[[Last Name]:[Last Name]]=$A97)*(Table2[[Event]:[Event]]="Quarters")),"QTRS",IF(SUMPRODUCT((Table2[[Start Date]:[Start Date]]&lt;=AH$5)*(Table2[[Return Date]:[Return Date]]&gt;=AH$5)*(Table2[[Last Name]:[Last Name]]=$A97)*(Table2[[Event]:[Event]]="Appt")),"APPT",IF(SUMPRODUCT((Table2[[Start Date]:[Start Date]]&lt;=AH$5)*(Table2[[Return Date]:[Return Date]]&gt;=AH$5)*(Table2[[Last Name]:[Last Name]]=$A97)*(Table2[[Event]:[Event]]="Bay Orderly")),"BO",IF(SUMPRODUCT((Table2[[Start Date]:[Start Date]]&lt;=AH$5)*(Table2[[Return Date]:[Return Date]]&gt;=AH$5)*(Table2[[Last Name]:[Last Name]]=$A97)*(Table2[[Event]:[Event]]="Training")),"TRN",IF(SUMPRODUCT((Table2[[Start Date]:[Start Date]]&lt;=AH$5)*(Table2[[Return Date]:[Return Date]]&gt;=AH$5)*(Table2[[Last Name]:[Last Name]]=$A97)*(Table2[[Event]:[Event]]="PME")),"PME",IF(SUMPRODUCT((Table2[[Start Date]:[Start Date]]&lt;=AH$5)*(Table2[[Return Date]:[Return Date]]&gt;=AH$5)*(Table2[[Last Name]:[Last Name]]=$A97)*(Table2[[Event]:[Event]]="Leave")),"LV","")))))))),0)</f>
        <v>0</v>
      </c>
      <c r="AI97" s="67">
        <f>IF($A97&lt;&gt;"",IF(SUMPRODUCT((Table2[[Start Date]:[Start Date]]&lt;=AI$5)*(Table2[[Return Date]:[Return Date]]&gt;=AI$5)*(Table2[[Last Name]:[Last Name]]=$A97)*(Table2[[Event]:[Event]]="Deployed")),"DPLY",IF(SUMPRODUCT((Table2[[Start Date]:[Start Date]]&lt;=AI$5)*(Table2[[Return Date]:[Return Date]]&gt;=AI$5)*(Table2[[Last Name]:[Last Name]]=$A97)*(Table2[[Event]:[Event]]="TDY")),"TDY",IF(SUMPRODUCT((Table2[[Start Date]:[Start Date]]&lt;=AI$5)*(Table2[[Return Date]:[Return Date]]&gt;=AI$5)*(Table2[[Last Name]:[Last Name]]=$A97)*(Table2[[Event]:[Event]]="Quarters")),"QTRS",IF(SUMPRODUCT((Table2[[Start Date]:[Start Date]]&lt;=AI$5)*(Table2[[Return Date]:[Return Date]]&gt;=AI$5)*(Table2[[Last Name]:[Last Name]]=$A97)*(Table2[[Event]:[Event]]="Appt")),"APPT",IF(SUMPRODUCT((Table2[[Start Date]:[Start Date]]&lt;=AI$5)*(Table2[[Return Date]:[Return Date]]&gt;=AI$5)*(Table2[[Last Name]:[Last Name]]=$A97)*(Table2[[Event]:[Event]]="Bay Orderly")),"BO",IF(SUMPRODUCT((Table2[[Start Date]:[Start Date]]&lt;=AI$5)*(Table2[[Return Date]:[Return Date]]&gt;=AI$5)*(Table2[[Last Name]:[Last Name]]=$A97)*(Table2[[Event]:[Event]]="Training")),"TRN",IF(SUMPRODUCT((Table2[[Start Date]:[Start Date]]&lt;=AI$5)*(Table2[[Return Date]:[Return Date]]&gt;=AI$5)*(Table2[[Last Name]:[Last Name]]=$A97)*(Table2[[Event]:[Event]]="PME")),"PME",IF(SUMPRODUCT((Table2[[Start Date]:[Start Date]]&lt;=AI$5)*(Table2[[Return Date]:[Return Date]]&gt;=AI$5)*(Table2[[Last Name]:[Last Name]]=$A97)*(Table2[[Event]:[Event]]="Leave")),"LV","")))))))),0)</f>
        <v>0</v>
      </c>
    </row>
    <row r="98" spans="1:36" ht="27" x14ac:dyDescent="0.35">
      <c r="A98" s="134" t="s">
        <v>80</v>
      </c>
      <c r="B98" s="135"/>
      <c r="C98" s="135"/>
      <c r="D98" s="135"/>
      <c r="E98" s="135"/>
      <c r="F98" s="135"/>
      <c r="G98" s="135"/>
      <c r="H98" s="135"/>
      <c r="I98" s="135"/>
      <c r="J98" s="135"/>
      <c r="K98" s="135"/>
      <c r="L98" s="135"/>
      <c r="M98" s="135"/>
      <c r="N98" s="135"/>
      <c r="O98" s="135"/>
      <c r="P98" s="135"/>
      <c r="Q98" s="135"/>
      <c r="R98" s="135"/>
      <c r="S98" s="135"/>
      <c r="T98" s="135"/>
      <c r="U98" s="135"/>
      <c r="V98" s="135"/>
      <c r="W98" s="135"/>
      <c r="X98" s="135"/>
      <c r="Y98" s="135"/>
      <c r="Z98" s="135"/>
      <c r="AA98" s="135"/>
      <c r="AB98" s="135"/>
      <c r="AC98" s="135"/>
      <c r="AD98" s="135"/>
      <c r="AE98" s="135"/>
      <c r="AF98" s="135"/>
      <c r="AG98" s="135"/>
      <c r="AH98" s="135"/>
      <c r="AI98" s="136"/>
    </row>
    <row r="99" spans="1:36" x14ac:dyDescent="0.25">
      <c r="A99" s="69" t="s">
        <v>81</v>
      </c>
      <c r="B99" s="33" t="s">
        <v>82</v>
      </c>
      <c r="C99" s="34">
        <v>7</v>
      </c>
      <c r="D99" s="35"/>
      <c r="E99" s="123" t="s">
        <v>83</v>
      </c>
      <c r="F99" s="123"/>
      <c r="G99" s="123"/>
      <c r="H99" s="123"/>
      <c r="I99" s="123"/>
      <c r="J99" s="123"/>
      <c r="K99" s="123"/>
      <c r="L99" s="123"/>
      <c r="M99" s="123"/>
      <c r="N99" s="123"/>
      <c r="O99" s="123"/>
      <c r="P99" s="123"/>
      <c r="Q99" s="123"/>
      <c r="R99" s="123"/>
      <c r="S99" s="123"/>
      <c r="T99" s="123"/>
      <c r="U99" s="123"/>
      <c r="V99" s="123"/>
      <c r="W99" s="123"/>
      <c r="X99" s="123"/>
      <c r="Y99" s="123"/>
      <c r="Z99" s="123"/>
      <c r="AA99" s="123"/>
      <c r="AB99" s="123"/>
      <c r="AC99" s="123"/>
      <c r="AD99" s="123"/>
      <c r="AE99" s="123"/>
      <c r="AF99" s="123"/>
      <c r="AG99" s="123"/>
      <c r="AH99" s="123"/>
      <c r="AI99" s="124"/>
    </row>
    <row r="100" spans="1:36" x14ac:dyDescent="0.25">
      <c r="A100" s="69" t="s">
        <v>84</v>
      </c>
      <c r="B100" s="33" t="s">
        <v>85</v>
      </c>
      <c r="C100" s="34">
        <v>7</v>
      </c>
      <c r="D100" s="35"/>
      <c r="E100" s="123" t="s">
        <v>86</v>
      </c>
      <c r="F100" s="123"/>
      <c r="G100" s="123"/>
      <c r="H100" s="123"/>
      <c r="I100" s="123"/>
      <c r="J100" s="123"/>
      <c r="K100" s="123"/>
      <c r="L100" s="123"/>
      <c r="M100" s="123"/>
      <c r="N100" s="123"/>
      <c r="O100" s="123"/>
      <c r="P100" s="123"/>
      <c r="Q100" s="123"/>
      <c r="R100" s="123"/>
      <c r="S100" s="123"/>
      <c r="T100" s="123"/>
      <c r="U100" s="123"/>
      <c r="V100" s="123"/>
      <c r="W100" s="123"/>
      <c r="X100" s="123"/>
      <c r="Y100" s="123"/>
      <c r="Z100" s="123"/>
      <c r="AA100" s="123"/>
      <c r="AB100" s="123"/>
      <c r="AC100" s="123"/>
      <c r="AD100" s="123"/>
      <c r="AE100" s="123"/>
      <c r="AF100" s="123"/>
      <c r="AG100" s="123"/>
      <c r="AH100" s="123"/>
      <c r="AI100" s="124"/>
    </row>
    <row r="102" spans="1:36" x14ac:dyDescent="0.25"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</row>
    <row r="103" spans="1:36" x14ac:dyDescent="0.25"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</row>
    <row r="105" spans="1:36" x14ac:dyDescent="0.25">
      <c r="A105" s="10"/>
      <c r="B105" s="10"/>
      <c r="AF105" s="112"/>
      <c r="AJ105" s="10"/>
    </row>
    <row r="106" spans="1:36" x14ac:dyDescent="0.25">
      <c r="A106" s="10"/>
      <c r="B106" s="10"/>
      <c r="AF106" s="112"/>
      <c r="AJ106" s="10"/>
    </row>
    <row r="107" spans="1:36" x14ac:dyDescent="0.25">
      <c r="A107" s="10"/>
      <c r="B107" s="10"/>
      <c r="AF107" s="112"/>
      <c r="AJ107" s="10"/>
    </row>
    <row r="108" spans="1:36" x14ac:dyDescent="0.25">
      <c r="A108" s="10"/>
      <c r="B108" s="10"/>
      <c r="AF108" s="112"/>
      <c r="AJ108" s="10"/>
    </row>
    <row r="109" spans="1:36" x14ac:dyDescent="0.25">
      <c r="A109" s="10"/>
      <c r="B109" s="10"/>
      <c r="AF109" s="112"/>
      <c r="AJ109" s="10"/>
    </row>
    <row r="110" spans="1:36" x14ac:dyDescent="0.25">
      <c r="A110" s="10"/>
      <c r="B110" s="10"/>
      <c r="AF110" s="112"/>
      <c r="AJ110" s="10"/>
    </row>
    <row r="111" spans="1:36" x14ac:dyDescent="0.25">
      <c r="A111" s="10"/>
      <c r="B111" s="10"/>
      <c r="AF111" s="112"/>
      <c r="AJ111" s="10"/>
    </row>
    <row r="112" spans="1:36" x14ac:dyDescent="0.25">
      <c r="A112" s="10"/>
      <c r="B112" s="10"/>
      <c r="AF112" s="112"/>
      <c r="AJ112" s="10"/>
    </row>
    <row r="113" spans="32:32" s="10" customFormat="1" x14ac:dyDescent="0.25">
      <c r="AF113" s="112"/>
    </row>
    <row r="114" spans="32:32" s="10" customFormat="1" x14ac:dyDescent="0.25">
      <c r="AF114" s="112"/>
    </row>
    <row r="115" spans="32:32" s="10" customFormat="1" x14ac:dyDescent="0.25">
      <c r="AF115" s="112"/>
    </row>
    <row r="116" spans="32:32" s="10" customFormat="1" x14ac:dyDescent="0.25">
      <c r="AF116" s="112"/>
    </row>
    <row r="117" spans="32:32" s="10" customFormat="1" x14ac:dyDescent="0.25">
      <c r="AF117" s="112"/>
    </row>
    <row r="118" spans="32:32" s="10" customFormat="1" x14ac:dyDescent="0.25">
      <c r="AF118" s="112"/>
    </row>
    <row r="119" spans="32:32" s="10" customFormat="1" x14ac:dyDescent="0.25">
      <c r="AF119" s="112"/>
    </row>
    <row r="120" spans="32:32" s="10" customFormat="1" x14ac:dyDescent="0.25">
      <c r="AF120" s="112"/>
    </row>
    <row r="121" spans="32:32" s="10" customFormat="1" x14ac:dyDescent="0.25">
      <c r="AF121" s="112"/>
    </row>
    <row r="122" spans="32:32" s="10" customFormat="1" x14ac:dyDescent="0.25">
      <c r="AF122" s="112"/>
    </row>
    <row r="123" spans="32:32" s="10" customFormat="1" x14ac:dyDescent="0.25">
      <c r="AF123" s="112"/>
    </row>
    <row r="124" spans="32:32" s="10" customFormat="1" x14ac:dyDescent="0.25">
      <c r="AF124" s="112"/>
    </row>
    <row r="125" spans="32:32" s="10" customFormat="1" x14ac:dyDescent="0.25">
      <c r="AF125" s="112"/>
    </row>
    <row r="126" spans="32:32" s="10" customFormat="1" x14ac:dyDescent="0.25">
      <c r="AF126" s="112"/>
    </row>
    <row r="127" spans="32:32" s="10" customFormat="1" x14ac:dyDescent="0.25">
      <c r="AF127" s="112"/>
    </row>
    <row r="128" spans="32:32" s="10" customFormat="1" x14ac:dyDescent="0.25">
      <c r="AF128" s="112"/>
    </row>
    <row r="129" spans="32:32" s="10" customFormat="1" x14ac:dyDescent="0.25">
      <c r="AF129" s="112"/>
    </row>
    <row r="130" spans="32:32" s="10" customFormat="1" x14ac:dyDescent="0.25">
      <c r="AF130" s="112"/>
    </row>
    <row r="131" spans="32:32" s="10" customFormat="1" x14ac:dyDescent="0.25">
      <c r="AF131" s="112"/>
    </row>
    <row r="132" spans="32:32" s="10" customFormat="1" x14ac:dyDescent="0.25">
      <c r="AF132" s="112"/>
    </row>
    <row r="133" spans="32:32" s="10" customFormat="1" x14ac:dyDescent="0.25">
      <c r="AF133" s="112"/>
    </row>
    <row r="134" spans="32:32" s="10" customFormat="1" x14ac:dyDescent="0.25">
      <c r="AF134" s="112"/>
    </row>
  </sheetData>
  <mergeCells count="7">
    <mergeCell ref="E100:AI100"/>
    <mergeCell ref="E99:AI99"/>
    <mergeCell ref="A1:AI2"/>
    <mergeCell ref="A6:D6"/>
    <mergeCell ref="P3:AI3"/>
    <mergeCell ref="A3:N3"/>
    <mergeCell ref="A98:AI98"/>
  </mergeCells>
  <conditionalFormatting sqref="F85:AI86 F88:AI89 E84:E89 E66:E68 F14:AI14 E13:E14 E22 E82:AI83 E51:AI51 E53:AI53 E55:AI56 E72 E97:AI97 E15:AI20 F79:AI81 E78:E81 F67:AI68 E92:AI93 E8:AI12 E23:AI26 AI27:AI30 E27:N30 E59:AI59 E74:AI77 T25:T47 E69:AI71 E31:AI49">
    <cfRule type="expression" dxfId="55" priority="607">
      <formula>IF(E8="CC",1,0)</formula>
    </cfRule>
  </conditionalFormatting>
  <conditionalFormatting sqref="E22:P22 U22:AI22 E8:AI21 F50:AI50 E96:AI97 E91:AI94 E51:AI89 E23:AI49">
    <cfRule type="expression" dxfId="54" priority="562">
      <formula>IF(E$5&gt;=$D8,1,0)</formula>
    </cfRule>
  </conditionalFormatting>
  <conditionalFormatting sqref="E8:AI97">
    <cfRule type="expression" dxfId="53" priority="1">
      <formula>IF(E$5=TODAY(),1,0)</formula>
    </cfRule>
  </conditionalFormatting>
  <conditionalFormatting sqref="A8:A12 A14:A21 A23:A49 A51:A65 A67:A71 A73:A77 A79:A83 A85:A86 A88:A89 A91:A94 A96:A97">
    <cfRule type="duplicateValues" dxfId="52" priority="741"/>
  </conditionalFormatting>
  <conditionalFormatting sqref="E8:AI12 E14:AI21 E51:AI65 E67:AI71 E73:AI77 E79:AI83 E85:AI86 E88:AI89 E91:AI94 E96:AI97 E23:AI49">
    <cfRule type="expression" dxfId="51" priority="2">
      <formula>IF(E8="TDY",1,0)</formula>
    </cfRule>
    <cfRule type="expression" dxfId="50" priority="555">
      <formula>IF(E8="DPLY",1,0)</formula>
    </cfRule>
    <cfRule type="expression" dxfId="49" priority="558">
      <formula>IF(E8="LV",1,0)</formula>
    </cfRule>
    <cfRule type="expression" dxfId="48" priority="600">
      <formula>IF(E8="BO",1,0)</formula>
    </cfRule>
    <cfRule type="expression" dxfId="47" priority="602">
      <formula>OR(E$4="Sat",E$4="Sun")</formula>
    </cfRule>
    <cfRule type="expression" dxfId="46" priority="605">
      <formula>IF(E8="QTRS",1,0)</formula>
    </cfRule>
    <cfRule type="expression" dxfId="45" priority="616">
      <formula>IF(E8="PME",1,0)</formula>
    </cfRule>
    <cfRule type="expression" dxfId="44" priority="617">
      <formula>IF(E8="TRN",1,0)</formula>
    </cfRule>
    <cfRule type="expression" dxfId="43" priority="619">
      <formula>IF(E8="APPT",1,0)</formula>
    </cfRule>
  </conditionalFormatting>
  <conditionalFormatting sqref="D8:D97">
    <cfRule type="expression" dxfId="42" priority="563">
      <formula>IF($D8&lt;&gt;"",IF($D8&gt;=TODAY()+30,0,1),0)</formula>
    </cfRule>
    <cfRule type="expression" dxfId="41" priority="564">
      <formula>IF($D8&lt;&gt;"",IF($D8&gt;=TODAY()+60,0,1),0)</formula>
    </cfRule>
  </conditionalFormatting>
  <conditionalFormatting sqref="C8:C97">
    <cfRule type="expression" dxfId="40" priority="567">
      <formula>IF(C8&lt;&gt;"",IF(C8=9,1,0),0)</formula>
    </cfRule>
    <cfRule type="expression" dxfId="39" priority="596">
      <formula>IF(C8&lt;&gt;"",IF(C8=7,1,0),0)</formula>
    </cfRule>
    <cfRule type="expression" dxfId="38" priority="597">
      <formula>IF(C8&lt;&gt;"",IF(C8=5,1,0),0)</formula>
    </cfRule>
    <cfRule type="expression" dxfId="37" priority="598">
      <formula>IF(C8&lt;&gt;"",IF(C8=3,1,0),0)</formula>
    </cfRule>
  </conditionalFormatting>
  <dataValidations count="1">
    <dataValidation type="list" allowBlank="1" showInputMessage="1" showErrorMessage="1" sqref="A14:A21 A85:A86 A88:A89 A23:A49 A79:A83 A73:A77 A96:A97 A8:A12 A51:A65 A91:A94 A67:A71" xr:uid="{00000000-0002-0000-0100-000000000000}">
      <formula1>Names</formula1>
    </dataValidation>
  </dataValidations>
  <pageMargins left="0.2" right="0.2" top="0.2" bottom="0.2" header="0.3" footer="0.3"/>
  <pageSetup scale="36" orientation="landscape" horizontalDpi="300" verticalDpi="300" r:id="rId1"/>
  <ignoredErrors>
    <ignoredError sqref="E8:AI9 E84:AI89 E13:O13 E51:AI51 E78:AI78 E79:AI79 E72:AI72 E14:H14 J14:AI14 E22:P22 U22:AI22 Q13:AI13 E56:AI56 E31:S31 E66:AI67 A78 AI28 E17:AI18 E68:W68 AH68:AI68 E26:S26 E75:AI75 E33:S34 E25:S25 E74:S74 AA74:AI74 U31:AI31 U26:AI26 U34:AI34 U25:AH25 U33:Y33 AA33:AI33" unlockedFormula="1"/>
  </ignoredErrors>
  <drawing r:id="rId2"/>
  <legacyDrawing r:id="rId3"/>
  <controls>
    <mc:AlternateContent xmlns:mc="http://schemas.openxmlformats.org/markup-compatibility/2006">
      <mc:Choice Requires="x14">
        <control shapeId="4130" r:id="rId4" name="CommandButton1">
          <controlPr autoLine="0" autoPict="0" r:id="rId5">
            <anchor moveWithCells="1">
              <from>
                <xdr:col>0</xdr:col>
                <xdr:colOff>47625</xdr:colOff>
                <xdr:row>2</xdr:row>
                <xdr:rowOff>19050</xdr:rowOff>
              </from>
              <to>
                <xdr:col>0</xdr:col>
                <xdr:colOff>1685925</xdr:colOff>
                <xdr:row>3</xdr:row>
                <xdr:rowOff>0</xdr:rowOff>
              </to>
            </anchor>
          </controlPr>
        </control>
      </mc:Choice>
      <mc:Fallback>
        <control shapeId="4130" r:id="rId4" name="CommandButton1"/>
      </mc:Fallback>
    </mc:AlternateContent>
    <mc:AlternateContent xmlns:mc="http://schemas.openxmlformats.org/markup-compatibility/2006">
      <mc:Choice Requires="x14">
        <control shapeId="4131" r:id="rId6" name="CommandButton2">
          <controlPr autoLine="0" autoPict="0" r:id="rId7">
            <anchor moveWithCells="1">
              <from>
                <xdr:col>0</xdr:col>
                <xdr:colOff>1685925</xdr:colOff>
                <xdr:row>2</xdr:row>
                <xdr:rowOff>9525</xdr:rowOff>
              </from>
              <to>
                <xdr:col>3</xdr:col>
                <xdr:colOff>447675</xdr:colOff>
                <xdr:row>2</xdr:row>
                <xdr:rowOff>647700</xdr:rowOff>
              </to>
            </anchor>
          </controlPr>
        </control>
      </mc:Choice>
      <mc:Fallback>
        <control shapeId="4131" r:id="rId6" name="CommandButton2"/>
      </mc:Fallback>
    </mc:AlternateContent>
    <mc:AlternateContent xmlns:mc="http://schemas.openxmlformats.org/markup-compatibility/2006">
      <mc:Choice Requires="x14">
        <control shapeId="4101" r:id="rId8" name="Scroll Bar 5">
          <controlPr defaultSize="0" autoPict="0">
            <anchor>
              <from>
                <xdr:col>0</xdr:col>
                <xdr:colOff>66675</xdr:colOff>
                <xdr:row>3</xdr:row>
                <xdr:rowOff>19050</xdr:rowOff>
              </from>
              <to>
                <xdr:col>4</xdr:col>
                <xdr:colOff>0</xdr:colOff>
                <xdr:row>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4" r:id="rId9" name="Button 18">
          <controlPr defaultSize="0" print="0" autoFill="0" autoPict="0" macro="[0]!December">
            <anchor moveWithCells="1" sizeWithCells="1">
              <from>
                <xdr:col>3</xdr:col>
                <xdr:colOff>657225</xdr:colOff>
                <xdr:row>4</xdr:row>
                <xdr:rowOff>9525</xdr:rowOff>
              </from>
              <to>
                <xdr:col>4</xdr:col>
                <xdr:colOff>0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5" r:id="rId10" name="Button 19">
          <controlPr defaultSize="0" print="0" autoFill="0" autoPict="0" macro="[0]!November">
            <anchor moveWithCells="1" sizeWithCells="1">
              <from>
                <xdr:col>3</xdr:col>
                <xdr:colOff>352425</xdr:colOff>
                <xdr:row>4</xdr:row>
                <xdr:rowOff>9525</xdr:rowOff>
              </from>
              <to>
                <xdr:col>3</xdr:col>
                <xdr:colOff>647700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6" r:id="rId11" name="Button 20">
          <controlPr defaultSize="0" print="0" autoFill="0" autoPict="0" macro="[0]!October">
            <anchor moveWithCells="1" sizeWithCells="1">
              <from>
                <xdr:col>3</xdr:col>
                <xdr:colOff>38100</xdr:colOff>
                <xdr:row>4</xdr:row>
                <xdr:rowOff>9525</xdr:rowOff>
              </from>
              <to>
                <xdr:col>3</xdr:col>
                <xdr:colOff>342900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7" r:id="rId12" name="Button 21">
          <controlPr defaultSize="0" print="0" autoFill="0" autoPict="0" macro="[0]!September">
            <anchor moveWithCells="1" sizeWithCells="1">
              <from>
                <xdr:col>2</xdr:col>
                <xdr:colOff>219075</xdr:colOff>
                <xdr:row>4</xdr:row>
                <xdr:rowOff>9525</xdr:rowOff>
              </from>
              <to>
                <xdr:col>3</xdr:col>
                <xdr:colOff>19050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8" r:id="rId13" name="Button 22">
          <controlPr defaultSize="0" print="0" autoFill="0" autoPict="0" macro="[0]!August">
            <anchor moveWithCells="1" sizeWithCells="1">
              <from>
                <xdr:col>1</xdr:col>
                <xdr:colOff>504825</xdr:colOff>
                <xdr:row>4</xdr:row>
                <xdr:rowOff>9525</xdr:rowOff>
              </from>
              <to>
                <xdr:col>2</xdr:col>
                <xdr:colOff>209550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0" r:id="rId14" name="Button 24">
          <controlPr defaultSize="0" print="0" autoFill="0" autoPict="0" macro="[0]!July">
            <anchor moveWithCells="1" sizeWithCells="1">
              <from>
                <xdr:col>1</xdr:col>
                <xdr:colOff>190500</xdr:colOff>
                <xdr:row>4</xdr:row>
                <xdr:rowOff>9525</xdr:rowOff>
              </from>
              <to>
                <xdr:col>1</xdr:col>
                <xdr:colOff>495300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1" r:id="rId15" name="Button 25">
          <controlPr defaultSize="0" print="0" autoFill="0" autoPict="0" macro="[0]!June">
            <anchor moveWithCells="1" sizeWithCells="1">
              <from>
                <xdr:col>0</xdr:col>
                <xdr:colOff>1609725</xdr:colOff>
                <xdr:row>4</xdr:row>
                <xdr:rowOff>9525</xdr:rowOff>
              </from>
              <to>
                <xdr:col>1</xdr:col>
                <xdr:colOff>190500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2" r:id="rId16" name="Button 26">
          <controlPr defaultSize="0" print="0" autoFill="0" autoPict="0" macro="[0]!May">
            <anchor moveWithCells="1" sizeWithCells="1">
              <from>
                <xdr:col>0</xdr:col>
                <xdr:colOff>1285875</xdr:colOff>
                <xdr:row>4</xdr:row>
                <xdr:rowOff>9525</xdr:rowOff>
              </from>
              <to>
                <xdr:col>0</xdr:col>
                <xdr:colOff>1590675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3" r:id="rId17" name="Button 27">
          <controlPr defaultSize="0" print="0" autoFill="0" autoPict="0" macro="[0]!April">
            <anchor moveWithCells="1" sizeWithCells="1">
              <from>
                <xdr:col>0</xdr:col>
                <xdr:colOff>981075</xdr:colOff>
                <xdr:row>4</xdr:row>
                <xdr:rowOff>9525</xdr:rowOff>
              </from>
              <to>
                <xdr:col>0</xdr:col>
                <xdr:colOff>1276350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4" r:id="rId18" name="Button 28">
          <controlPr defaultSize="0" print="0" autoFill="0" autoPict="0" macro="[0]!March">
            <anchor moveWithCells="1" sizeWithCells="1">
              <from>
                <xdr:col>0</xdr:col>
                <xdr:colOff>657225</xdr:colOff>
                <xdr:row>4</xdr:row>
                <xdr:rowOff>9525</xdr:rowOff>
              </from>
              <to>
                <xdr:col>0</xdr:col>
                <xdr:colOff>971550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5" r:id="rId19" name="Button 29">
          <controlPr defaultSize="0" print="0" autoFill="0" autoPict="0" macro="[0]!February">
            <anchor moveWithCells="1" sizeWithCells="1">
              <from>
                <xdr:col>0</xdr:col>
                <xdr:colOff>352425</xdr:colOff>
                <xdr:row>4</xdr:row>
                <xdr:rowOff>9525</xdr:rowOff>
              </from>
              <to>
                <xdr:col>0</xdr:col>
                <xdr:colOff>647700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6" r:id="rId20" name="Button 30">
          <controlPr defaultSize="0" print="0" autoFill="0" autoPict="0" macro="[0]!January">
            <anchor moveWithCells="1" siz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342900</xdr:colOff>
                <xdr:row>5</xdr:row>
                <xdr:rowOff>19050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40" id="{A4BD25BC-7B6E-4C8E-8438-5AD4FE315D9F}">
            <xm:f>IF(SUMPRODUCT(--(Personnel!$L$5:$L30=E$5)),1,0)</xm:f>
            <x14:dxf>
              <font>
                <color theme="0" tint="-0.14996795556505021"/>
              </font>
              <fill>
                <patternFill>
                  <bgColor theme="0" tint="-0.14996795556505021"/>
                </patternFill>
              </fill>
            </x14:dxf>
          </x14:cfRule>
          <x14:cfRule type="expression" priority="1769" id="{48967D09-CF23-42CB-B28A-13CA7B8E4149}">
            <xm:f>IF(SUMPRODUCT(--(Personnel!$K$5:$K$50=E$5)),1,0)</xm:f>
            <x14:dxf>
              <fill>
                <gradientFill degree="90">
                  <stop position="0">
                    <color theme="0" tint="-5.0965910824915313E-2"/>
                  </stop>
                  <stop position="1">
                    <color rgb="FFFFFF66"/>
                  </stop>
                </gradientFill>
              </fill>
            </x14:dxf>
          </x14:cfRule>
          <x14:cfRule type="expression" priority="1811" id="{431D6BCD-8547-4C59-8843-04DD686C5FF6}">
            <xm:f>IF(SUMPRODUCT((Personnel!$I$5:$I$65=E$5)*(Personnel!$J$5:$J$65=$AJ8)),1,0)</xm:f>
            <x14:dxf>
              <fill>
                <gradientFill degree="90">
                  <stop position="0">
                    <color theme="0"/>
                  </stop>
                  <stop position="1">
                    <color rgb="FF84D6DA"/>
                  </stop>
                </gradientFill>
              </fill>
            </x14:dxf>
          </x14:cfRule>
          <xm:sqref>E8:AI12 E14:AI21 E51:AI65 E67:AI71 E73:AI77 E79:AI83 E85:AI86 E88:AI89 E91:AI94 E96:AI97 E23:AI49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Z884"/>
  <sheetViews>
    <sheetView showGridLines="0" showRowColHeaders="0" showZeros="0" zoomScaleNormal="100" workbookViewId="0">
      <pane ySplit="4" topLeftCell="A5" activePane="bottomLeft" state="frozen"/>
      <selection pane="bottomLeft" activeCell="M21" sqref="M21"/>
    </sheetView>
  </sheetViews>
  <sheetFormatPr defaultColWidth="9.140625" defaultRowHeight="15" x14ac:dyDescent="0.25"/>
  <cols>
    <col min="1" max="1" width="9.140625" style="10"/>
    <col min="2" max="2" width="6.85546875" style="10" customWidth="1"/>
    <col min="3" max="3" width="4.28515625" style="12" customWidth="1"/>
    <col min="4" max="4" width="11.42578125" style="12" bestFit="1" customWidth="1"/>
    <col min="5" max="5" width="13" style="12" customWidth="1"/>
    <col min="6" max="6" width="12.5703125" style="12" bestFit="1" customWidth="1"/>
    <col min="7" max="7" width="11.85546875" style="12" bestFit="1" customWidth="1"/>
    <col min="8" max="8" width="19.140625" style="10" bestFit="1" customWidth="1"/>
    <col min="9" max="9" width="13.5703125" style="10" bestFit="1" customWidth="1"/>
    <col min="10" max="10" width="18.7109375" style="17" bestFit="1" customWidth="1"/>
    <col min="11" max="11" width="21" style="17" bestFit="1" customWidth="1"/>
    <col min="12" max="12" width="19.140625" style="10" bestFit="1" customWidth="1"/>
    <col min="13" max="13" width="41.28515625" style="10" customWidth="1"/>
    <col min="14" max="14" width="18.140625" style="26" customWidth="1"/>
    <col min="15" max="15" width="16" style="12" bestFit="1" customWidth="1"/>
    <col min="16" max="16" width="9.140625" style="12"/>
    <col min="17" max="17" width="10.7109375" style="12" customWidth="1"/>
    <col min="18" max="18" width="9.140625" style="12"/>
    <col min="19" max="19" width="16.28515625" style="12" customWidth="1"/>
    <col min="20" max="16384" width="9.140625" style="12"/>
  </cols>
  <sheetData>
    <row r="1" spans="3:26" s="10" customFormat="1" x14ac:dyDescent="0.25"/>
    <row r="2" spans="3:26" s="10" customFormat="1" ht="48" customHeight="1" x14ac:dyDescent="0.25"/>
    <row r="3" spans="3:26" ht="36" thickBot="1" x14ac:dyDescent="0.55000000000000004">
      <c r="C3" s="13"/>
      <c r="D3" s="13"/>
      <c r="E3" s="13"/>
      <c r="F3" s="13"/>
      <c r="G3" s="137" t="s">
        <v>87</v>
      </c>
      <c r="H3" s="137"/>
      <c r="I3" s="137"/>
      <c r="J3" s="137"/>
      <c r="K3" s="137"/>
      <c r="L3" s="137"/>
      <c r="M3" s="137"/>
      <c r="N3" s="137"/>
      <c r="O3" s="137"/>
      <c r="P3" s="10"/>
      <c r="Q3" s="10"/>
      <c r="R3" s="10"/>
      <c r="S3" s="10"/>
      <c r="U3" s="10"/>
      <c r="V3" s="10"/>
      <c r="W3" s="10"/>
      <c r="X3" s="10"/>
      <c r="Y3" s="10"/>
      <c r="Z3" s="10"/>
    </row>
    <row r="4" spans="3:26" ht="16.5" thickTop="1" x14ac:dyDescent="0.25">
      <c r="C4" s="13"/>
      <c r="D4" s="10"/>
      <c r="E4" s="13"/>
      <c r="F4" s="10"/>
      <c r="G4" s="24" t="s">
        <v>88</v>
      </c>
      <c r="H4" s="8" t="s">
        <v>89</v>
      </c>
      <c r="I4" s="8" t="s">
        <v>90</v>
      </c>
      <c r="J4" s="8" t="s">
        <v>91</v>
      </c>
      <c r="K4" s="8" t="s">
        <v>92</v>
      </c>
      <c r="L4" s="8" t="s">
        <v>93</v>
      </c>
      <c r="M4" s="9" t="s">
        <v>94</v>
      </c>
      <c r="N4" s="25" t="s">
        <v>95</v>
      </c>
      <c r="O4" s="24" t="s">
        <v>96</v>
      </c>
      <c r="P4" s="10"/>
      <c r="Q4" s="10"/>
      <c r="R4" s="10"/>
      <c r="S4" s="14"/>
      <c r="T4" s="10"/>
      <c r="U4" s="10"/>
      <c r="V4" s="10"/>
      <c r="W4" s="10"/>
      <c r="X4" s="10"/>
      <c r="Y4" s="10"/>
    </row>
    <row r="5" spans="3:26" ht="15.75" x14ac:dyDescent="0.25">
      <c r="C5" s="13"/>
      <c r="D5" s="10"/>
      <c r="E5" s="13"/>
      <c r="F5" s="10"/>
      <c r="G5" s="1">
        <f>IF(Table2[[#This Row],[Last Name]]&lt;&gt;"",ROW(),"")</f>
        <v>5</v>
      </c>
      <c r="H5" s="23" t="s">
        <v>55</v>
      </c>
      <c r="I5" s="23" t="s">
        <v>0</v>
      </c>
      <c r="J5" s="72">
        <v>44550</v>
      </c>
      <c r="K5" s="72">
        <v>44562</v>
      </c>
      <c r="L5" s="1">
        <f t="shared" ref="L5:L36" si="0">IF(H5&lt;&gt;"",(K5-J5)+1,"")</f>
        <v>13</v>
      </c>
      <c r="M5" s="23" t="s">
        <v>97</v>
      </c>
      <c r="N5" s="84">
        <v>44406.509027777778</v>
      </c>
      <c r="O5" s="23" t="s">
        <v>84</v>
      </c>
      <c r="P5" s="10"/>
      <c r="Q5" s="10"/>
    </row>
    <row r="6" spans="3:26" ht="15.75" x14ac:dyDescent="0.25">
      <c r="C6" s="13"/>
      <c r="D6" s="10"/>
      <c r="E6" s="13"/>
      <c r="F6" s="10"/>
      <c r="G6" s="1">
        <f>IF(Table2[[#This Row],[Last Name]]&lt;&gt;"",ROW(),"")</f>
        <v>6</v>
      </c>
      <c r="H6" s="23" t="s">
        <v>58</v>
      </c>
      <c r="I6" s="23" t="s">
        <v>0</v>
      </c>
      <c r="J6" s="72">
        <v>44548</v>
      </c>
      <c r="K6" s="72">
        <v>44565</v>
      </c>
      <c r="L6" s="1">
        <f t="shared" si="0"/>
        <v>18</v>
      </c>
      <c r="M6" s="23"/>
      <c r="N6" s="84">
        <v>44498.8047337963</v>
      </c>
      <c r="O6" s="23" t="s">
        <v>98</v>
      </c>
      <c r="P6" s="10"/>
      <c r="Q6" s="10"/>
    </row>
    <row r="7" spans="3:26" ht="15.75" x14ac:dyDescent="0.25">
      <c r="C7" s="13"/>
      <c r="D7" s="10"/>
      <c r="E7" s="13"/>
      <c r="F7" s="10"/>
      <c r="G7" s="1">
        <f>IF(Table2[[#This Row],[Last Name]]&lt;&gt;"",ROW(),"")</f>
        <v>7</v>
      </c>
      <c r="H7" s="1" t="s">
        <v>68</v>
      </c>
      <c r="I7" s="1" t="s">
        <v>0</v>
      </c>
      <c r="J7" s="27">
        <v>44550</v>
      </c>
      <c r="K7" s="27">
        <v>44568</v>
      </c>
      <c r="L7" s="1">
        <f t="shared" si="0"/>
        <v>19</v>
      </c>
      <c r="M7" s="1"/>
      <c r="N7" s="95">
        <v>44306.670532407406</v>
      </c>
      <c r="O7" s="1" t="s">
        <v>99</v>
      </c>
      <c r="P7" s="10"/>
      <c r="Q7" s="10"/>
    </row>
    <row r="8" spans="3:26" ht="15.75" x14ac:dyDescent="0.25">
      <c r="D8" s="10"/>
      <c r="F8" s="10"/>
      <c r="G8" s="1">
        <f>IF(Table2[[#This Row],[Last Name]]&lt;&gt;"",ROW(),"")</f>
        <v>8</v>
      </c>
      <c r="H8" s="1" t="s">
        <v>100</v>
      </c>
      <c r="I8" s="1" t="s">
        <v>0</v>
      </c>
      <c r="J8" s="27">
        <v>44543</v>
      </c>
      <c r="K8" s="27">
        <v>44568</v>
      </c>
      <c r="L8" s="1">
        <f t="shared" si="0"/>
        <v>26</v>
      </c>
      <c r="M8" s="1"/>
      <c r="N8" s="95">
        <v>44320.401377314818</v>
      </c>
      <c r="O8" s="1" t="s">
        <v>7</v>
      </c>
    </row>
    <row r="9" spans="3:26" ht="15.75" x14ac:dyDescent="0.25">
      <c r="D9" s="10"/>
      <c r="F9" s="10"/>
      <c r="G9" s="1">
        <f>IF(Table2[[#This Row],[Last Name]]&lt;&gt;"",ROW(),"")</f>
        <v>9</v>
      </c>
      <c r="H9" s="1" t="s">
        <v>21</v>
      </c>
      <c r="I9" s="1" t="s">
        <v>0</v>
      </c>
      <c r="J9" s="27">
        <v>44541</v>
      </c>
      <c r="K9" s="27">
        <v>44569</v>
      </c>
      <c r="L9" s="1">
        <f t="shared" si="0"/>
        <v>29</v>
      </c>
      <c r="M9" s="1"/>
      <c r="N9" s="95">
        <v>44306.671331018515</v>
      </c>
      <c r="O9" s="1" t="s">
        <v>99</v>
      </c>
    </row>
    <row r="10" spans="3:26" ht="15.75" x14ac:dyDescent="0.25">
      <c r="D10" s="10"/>
      <c r="F10" s="10"/>
      <c r="G10" s="1">
        <f>IF(Table2[[#This Row],[Last Name]]&lt;&gt;"",ROW(),"")</f>
        <v>10</v>
      </c>
      <c r="H10" s="1" t="s">
        <v>31</v>
      </c>
      <c r="I10" s="1" t="s">
        <v>0</v>
      </c>
      <c r="J10" s="27">
        <v>44550</v>
      </c>
      <c r="K10" s="27">
        <v>44564</v>
      </c>
      <c r="L10" s="1">
        <f t="shared" si="0"/>
        <v>15</v>
      </c>
      <c r="M10" s="1"/>
      <c r="N10" s="95">
        <v>44299.374513888892</v>
      </c>
      <c r="O10" s="1" t="s">
        <v>101</v>
      </c>
    </row>
    <row r="11" spans="3:26" ht="15.75" x14ac:dyDescent="0.25">
      <c r="D11" s="10"/>
      <c r="F11" s="10"/>
      <c r="G11" s="1">
        <f>IF(Table2[[#This Row],[Last Name]]&lt;&gt;"",ROW(),"")</f>
        <v>11</v>
      </c>
      <c r="H11" s="1" t="s">
        <v>61</v>
      </c>
      <c r="I11" s="1" t="s">
        <v>0</v>
      </c>
      <c r="J11" s="27">
        <v>44548</v>
      </c>
      <c r="K11" s="27">
        <v>44568</v>
      </c>
      <c r="L11" s="1">
        <f t="shared" si="0"/>
        <v>21</v>
      </c>
      <c r="M11" s="1"/>
      <c r="N11" s="95">
        <v>44431.301817129628</v>
      </c>
      <c r="O11" s="1" t="s">
        <v>7</v>
      </c>
    </row>
    <row r="12" spans="3:26" ht="15.75" x14ac:dyDescent="0.25">
      <c r="D12" s="10"/>
      <c r="F12" s="10"/>
      <c r="G12" s="1">
        <f>IF(Table2[[#This Row],[Last Name]]&lt;&gt;"",ROW(),"")</f>
        <v>12</v>
      </c>
      <c r="H12" s="1" t="s">
        <v>56</v>
      </c>
      <c r="I12" s="1" t="s">
        <v>0</v>
      </c>
      <c r="J12" s="27">
        <v>44784</v>
      </c>
      <c r="K12" s="27">
        <v>44813</v>
      </c>
      <c r="L12" s="1">
        <f t="shared" si="0"/>
        <v>30</v>
      </c>
      <c r="M12" s="1"/>
      <c r="N12" s="95">
        <v>44649.317685185182</v>
      </c>
      <c r="O12" s="1" t="s">
        <v>102</v>
      </c>
    </row>
    <row r="13" spans="3:26" ht="15.75" x14ac:dyDescent="0.25">
      <c r="D13" s="10"/>
      <c r="F13" s="10"/>
      <c r="G13" s="1">
        <f>IF(Table2[[#This Row],[Last Name]]&lt;&gt;"",ROW(),"")</f>
        <v>13</v>
      </c>
      <c r="H13" s="1" t="s">
        <v>23</v>
      </c>
      <c r="I13" s="1" t="s">
        <v>0</v>
      </c>
      <c r="J13" s="27">
        <v>44552</v>
      </c>
      <c r="K13" s="27">
        <v>44566</v>
      </c>
      <c r="L13" s="1">
        <f t="shared" si="0"/>
        <v>15</v>
      </c>
      <c r="M13" s="1"/>
      <c r="N13" s="95">
        <v>44481.542974537035</v>
      </c>
      <c r="O13" s="1" t="s">
        <v>7</v>
      </c>
    </row>
    <row r="14" spans="3:26" ht="15.75" x14ac:dyDescent="0.25">
      <c r="D14" s="10"/>
      <c r="F14" s="10"/>
      <c r="G14" s="1">
        <f>IF(Table2[[#This Row],[Last Name]]&lt;&gt;"",ROW(),"")</f>
        <v>14</v>
      </c>
      <c r="H14" s="1" t="s">
        <v>27</v>
      </c>
      <c r="I14" s="1" t="s">
        <v>0</v>
      </c>
      <c r="J14" s="27">
        <v>44553</v>
      </c>
      <c r="K14" s="27">
        <v>44567</v>
      </c>
      <c r="L14" s="1">
        <f t="shared" si="0"/>
        <v>15</v>
      </c>
      <c r="M14" s="1" t="s">
        <v>103</v>
      </c>
      <c r="N14" s="95">
        <v>44490.641712962963</v>
      </c>
      <c r="O14" s="1" t="s">
        <v>98</v>
      </c>
    </row>
    <row r="15" spans="3:26" ht="15.75" x14ac:dyDescent="0.25">
      <c r="D15" s="10"/>
      <c r="F15" s="10"/>
      <c r="G15" s="1">
        <f>IF(Table2[[#This Row],[Last Name]]&lt;&gt;"",ROW(),"")</f>
        <v>15</v>
      </c>
      <c r="H15" s="1" t="s">
        <v>104</v>
      </c>
      <c r="I15" s="1" t="s">
        <v>0</v>
      </c>
      <c r="J15" s="27">
        <v>44543</v>
      </c>
      <c r="K15" s="27">
        <v>44568</v>
      </c>
      <c r="L15" s="1">
        <f t="shared" si="0"/>
        <v>26</v>
      </c>
      <c r="M15" s="1"/>
      <c r="N15" s="95">
        <v>44491.317337962966</v>
      </c>
      <c r="O15" s="1" t="s">
        <v>102</v>
      </c>
    </row>
    <row r="16" spans="3:26" ht="15.75" x14ac:dyDescent="0.25">
      <c r="D16" s="10"/>
      <c r="F16" s="10"/>
      <c r="G16" s="1">
        <f>IF(Table2[[#This Row],[Last Name]]&lt;&gt;"",ROW(),"")</f>
        <v>16</v>
      </c>
      <c r="H16" s="1" t="s">
        <v>105</v>
      </c>
      <c r="I16" s="1" t="s">
        <v>0</v>
      </c>
      <c r="J16" s="27">
        <v>44571</v>
      </c>
      <c r="K16" s="27">
        <v>44589</v>
      </c>
      <c r="L16" s="1">
        <f t="shared" si="0"/>
        <v>19</v>
      </c>
      <c r="M16" s="1"/>
      <c r="N16" s="95">
        <v>44545.369675925926</v>
      </c>
      <c r="O16" s="1" t="s">
        <v>102</v>
      </c>
    </row>
    <row r="17" spans="4:15" ht="15.75" x14ac:dyDescent="0.25">
      <c r="D17" s="10"/>
      <c r="F17" s="10"/>
      <c r="G17" s="1">
        <f>IF(Table2[[#This Row],[Last Name]]&lt;&gt;"",ROW(),"")</f>
        <v>17</v>
      </c>
      <c r="H17" s="1" t="s">
        <v>71</v>
      </c>
      <c r="I17" s="1" t="s">
        <v>0</v>
      </c>
      <c r="J17" s="27">
        <v>44550</v>
      </c>
      <c r="K17" s="27">
        <v>44566</v>
      </c>
      <c r="L17" s="1">
        <f t="shared" si="0"/>
        <v>17</v>
      </c>
      <c r="M17" s="1"/>
      <c r="N17" s="95">
        <v>44502.563726851855</v>
      </c>
      <c r="O17" s="1" t="s">
        <v>98</v>
      </c>
    </row>
    <row r="18" spans="4:15" ht="15.75" x14ac:dyDescent="0.25">
      <c r="D18" s="10"/>
      <c r="F18" s="10"/>
      <c r="G18" s="1">
        <f>IF(Table2[[#This Row],[Last Name]]&lt;&gt;"",ROW(),"")</f>
        <v>18</v>
      </c>
      <c r="H18" s="1" t="s">
        <v>50</v>
      </c>
      <c r="I18" s="1" t="s">
        <v>0</v>
      </c>
      <c r="J18" s="27">
        <v>44570</v>
      </c>
      <c r="K18" s="27">
        <v>44599</v>
      </c>
      <c r="L18" s="1">
        <f t="shared" si="0"/>
        <v>30</v>
      </c>
      <c r="M18" s="1"/>
      <c r="N18" s="95">
        <v>44518.661840277775</v>
      </c>
      <c r="O18" s="1" t="s">
        <v>7</v>
      </c>
    </row>
    <row r="19" spans="4:15" ht="15.75" x14ac:dyDescent="0.25">
      <c r="D19" s="10"/>
      <c r="F19" s="10"/>
      <c r="G19" s="1">
        <f>IF(Table2[[#This Row],[Last Name]]&lt;&gt;"",ROW(),"")</f>
        <v>19</v>
      </c>
      <c r="H19" s="1" t="s">
        <v>74</v>
      </c>
      <c r="I19" s="1" t="s">
        <v>0</v>
      </c>
      <c r="J19" s="27">
        <v>44570</v>
      </c>
      <c r="K19" s="27">
        <v>44599</v>
      </c>
      <c r="L19" s="1">
        <f t="shared" si="0"/>
        <v>30</v>
      </c>
      <c r="M19" s="1"/>
      <c r="N19" s="95">
        <v>44519.333564814813</v>
      </c>
      <c r="O19" s="1" t="s">
        <v>98</v>
      </c>
    </row>
    <row r="20" spans="4:15" ht="15.75" x14ac:dyDescent="0.25">
      <c r="G20" s="1">
        <f>IF(Table2[[#This Row],[Last Name]]&lt;&gt;"",ROW(),"")</f>
        <v>20</v>
      </c>
      <c r="H20" s="1" t="s">
        <v>106</v>
      </c>
      <c r="I20" s="1" t="s">
        <v>0</v>
      </c>
      <c r="J20" s="27">
        <v>44610</v>
      </c>
      <c r="K20" s="27">
        <v>44621</v>
      </c>
      <c r="L20" s="1">
        <f t="shared" si="0"/>
        <v>12</v>
      </c>
      <c r="M20" s="1"/>
      <c r="N20" s="95">
        <v>44523.657256944447</v>
      </c>
      <c r="O20" s="1" t="s">
        <v>54</v>
      </c>
    </row>
    <row r="21" spans="4:15" ht="15.75" x14ac:dyDescent="0.25">
      <c r="G21" s="1">
        <f>IF(Table2[[#This Row],[Last Name]]&lt;&gt;"",ROW(),"")</f>
        <v>21</v>
      </c>
      <c r="H21" s="1" t="s">
        <v>8</v>
      </c>
      <c r="I21" s="1" t="s">
        <v>0</v>
      </c>
      <c r="J21" s="27">
        <v>44603</v>
      </c>
      <c r="K21" s="27">
        <v>44609</v>
      </c>
      <c r="L21" s="1">
        <f t="shared" si="0"/>
        <v>7</v>
      </c>
      <c r="M21" s="1"/>
      <c r="N21" s="95">
        <v>44607.543368055558</v>
      </c>
      <c r="O21" s="1" t="s">
        <v>102</v>
      </c>
    </row>
    <row r="22" spans="4:15" ht="15.75" x14ac:dyDescent="0.25">
      <c r="G22" s="1">
        <f>IF(Table2[[#This Row],[Last Name]]&lt;&gt;"",ROW(),"")</f>
        <v>22</v>
      </c>
      <c r="H22" s="1" t="s">
        <v>8</v>
      </c>
      <c r="I22" s="1" t="s">
        <v>0</v>
      </c>
      <c r="J22" s="27">
        <v>44784</v>
      </c>
      <c r="K22" s="27">
        <v>44813</v>
      </c>
      <c r="L22" s="1">
        <f t="shared" si="0"/>
        <v>30</v>
      </c>
      <c r="M22" s="1"/>
      <c r="N22" s="95">
        <v>44649.317418981482</v>
      </c>
      <c r="O22" s="1" t="s">
        <v>102</v>
      </c>
    </row>
    <row r="23" spans="4:15" ht="15.75" x14ac:dyDescent="0.25">
      <c r="G23" s="1">
        <f>IF(Table2[[#This Row],[Last Name]]&lt;&gt;"",ROW(),"")</f>
        <v>23</v>
      </c>
      <c r="H23" s="1" t="s">
        <v>55</v>
      </c>
      <c r="I23" s="1" t="s">
        <v>0</v>
      </c>
      <c r="J23" s="27">
        <v>44634</v>
      </c>
      <c r="K23" s="27">
        <v>44648</v>
      </c>
      <c r="L23" s="1">
        <f t="shared" si="0"/>
        <v>15</v>
      </c>
      <c r="M23" s="1"/>
      <c r="N23" s="95">
        <v>44564.325740740744</v>
      </c>
      <c r="O23" s="1" t="s">
        <v>102</v>
      </c>
    </row>
    <row r="24" spans="4:15" ht="15.75" x14ac:dyDescent="0.25">
      <c r="G24" s="1">
        <f>IF(Table2[[#This Row],[Last Name]]&lt;&gt;"",ROW(),"")</f>
        <v>24</v>
      </c>
      <c r="H24" s="1" t="s">
        <v>107</v>
      </c>
      <c r="I24" s="1" t="s">
        <v>0</v>
      </c>
      <c r="J24" s="27">
        <v>44634</v>
      </c>
      <c r="K24" s="27">
        <v>44648</v>
      </c>
      <c r="L24" s="1">
        <f t="shared" si="0"/>
        <v>15</v>
      </c>
      <c r="M24" s="1"/>
      <c r="N24" s="95">
        <v>44564.348749999997</v>
      </c>
      <c r="O24" s="1" t="s">
        <v>98</v>
      </c>
    </row>
    <row r="25" spans="4:15" ht="15.75" x14ac:dyDescent="0.25">
      <c r="G25" s="1">
        <f>IF(Table2[[#This Row],[Last Name]]&lt;&gt;"",ROW(),"")</f>
        <v>25</v>
      </c>
      <c r="H25" s="1" t="s">
        <v>108</v>
      </c>
      <c r="I25" s="1" t="s">
        <v>0</v>
      </c>
      <c r="J25" s="27">
        <v>44592</v>
      </c>
      <c r="K25" s="27">
        <v>44603</v>
      </c>
      <c r="L25" s="1">
        <f t="shared" si="0"/>
        <v>12</v>
      </c>
      <c r="M25" s="1"/>
      <c r="N25" s="95">
        <v>44564.349108796298</v>
      </c>
      <c r="O25" s="1" t="s">
        <v>98</v>
      </c>
    </row>
    <row r="26" spans="4:15" ht="15.75" x14ac:dyDescent="0.25">
      <c r="G26" s="1">
        <f>IF(Table2[[#This Row],[Last Name]]&lt;&gt;"",ROW(),"")</f>
        <v>26</v>
      </c>
      <c r="H26" s="1" t="s">
        <v>51</v>
      </c>
      <c r="I26" s="1" t="s">
        <v>0</v>
      </c>
      <c r="J26" s="27">
        <v>44564</v>
      </c>
      <c r="K26" s="27">
        <v>44568</v>
      </c>
      <c r="L26" s="1">
        <f t="shared" si="0"/>
        <v>5</v>
      </c>
      <c r="M26" s="1"/>
      <c r="N26" s="95">
        <v>44564.357928240737</v>
      </c>
      <c r="O26" s="1" t="s">
        <v>102</v>
      </c>
    </row>
    <row r="27" spans="4:15" ht="15.75" x14ac:dyDescent="0.25">
      <c r="G27" s="1">
        <f>IF(Table2[[#This Row],[Last Name]]&lt;&gt;"",ROW(),"")</f>
        <v>27</v>
      </c>
      <c r="H27" s="1" t="s">
        <v>41</v>
      </c>
      <c r="I27" s="1" t="s">
        <v>0</v>
      </c>
      <c r="J27" s="27">
        <v>44587</v>
      </c>
      <c r="K27" s="27">
        <v>44597</v>
      </c>
      <c r="L27" s="1">
        <f t="shared" si="0"/>
        <v>11</v>
      </c>
      <c r="M27" s="1"/>
      <c r="N27" s="95">
        <v>44567.332175925927</v>
      </c>
      <c r="O27" s="1" t="s">
        <v>84</v>
      </c>
    </row>
    <row r="28" spans="4:15" ht="15.75" x14ac:dyDescent="0.25">
      <c r="G28" s="1">
        <f>IF(Table2[[#This Row],[Last Name]]&lt;&gt;"",ROW(),"")</f>
        <v>28</v>
      </c>
      <c r="H28" s="1" t="s">
        <v>41</v>
      </c>
      <c r="I28" s="1" t="s">
        <v>0</v>
      </c>
      <c r="J28" s="27">
        <v>44622</v>
      </c>
      <c r="K28" s="27">
        <v>44648</v>
      </c>
      <c r="L28" s="1">
        <f t="shared" si="0"/>
        <v>27</v>
      </c>
      <c r="M28" s="1"/>
      <c r="N28" s="95">
        <v>44567.336643518516</v>
      </c>
      <c r="O28" s="1" t="s">
        <v>84</v>
      </c>
    </row>
    <row r="29" spans="4:15" ht="15.75" x14ac:dyDescent="0.25">
      <c r="G29" s="1">
        <f>IF(Table2[[#This Row],[Last Name]]&lt;&gt;"",ROW(),"")</f>
        <v>29</v>
      </c>
      <c r="H29" s="1" t="s">
        <v>106</v>
      </c>
      <c r="I29" s="1" t="s">
        <v>0</v>
      </c>
      <c r="J29" s="27">
        <v>44622</v>
      </c>
      <c r="K29" s="27">
        <v>44624</v>
      </c>
      <c r="L29" s="1">
        <f t="shared" si="0"/>
        <v>3</v>
      </c>
      <c r="M29" s="1"/>
      <c r="N29" s="95">
        <v>44567.350787037038</v>
      </c>
      <c r="O29" s="1" t="s">
        <v>102</v>
      </c>
    </row>
    <row r="30" spans="4:15" ht="15.75" x14ac:dyDescent="0.25">
      <c r="G30" s="1">
        <f>IF(Table2[[#This Row],[Last Name]]&lt;&gt;"",ROW(),"")</f>
        <v>30</v>
      </c>
      <c r="H30" s="1" t="s">
        <v>98</v>
      </c>
      <c r="I30" s="1" t="s">
        <v>0</v>
      </c>
      <c r="J30" s="27">
        <v>44635</v>
      </c>
      <c r="K30" s="27">
        <v>44640</v>
      </c>
      <c r="L30" s="1">
        <f t="shared" si="0"/>
        <v>6</v>
      </c>
      <c r="M30" s="1"/>
      <c r="N30" s="95">
        <v>44571.429293981484</v>
      </c>
      <c r="O30" s="1" t="s">
        <v>109</v>
      </c>
    </row>
    <row r="31" spans="4:15" ht="15.75" x14ac:dyDescent="0.25">
      <c r="G31" s="1">
        <f>IF(Table2[[#This Row],[Last Name]]&lt;&gt;"",ROW(),"")</f>
        <v>31</v>
      </c>
      <c r="H31" s="1" t="s">
        <v>65</v>
      </c>
      <c r="I31" s="1" t="s">
        <v>0</v>
      </c>
      <c r="J31" s="27">
        <v>44635</v>
      </c>
      <c r="K31" s="27">
        <v>44640</v>
      </c>
      <c r="L31" s="1">
        <f t="shared" si="0"/>
        <v>6</v>
      </c>
      <c r="M31" s="1" t="s">
        <v>110</v>
      </c>
      <c r="N31" s="95">
        <v>44571.43509259259</v>
      </c>
      <c r="O31" s="1" t="s">
        <v>98</v>
      </c>
    </row>
    <row r="32" spans="4:15" ht="15.75" x14ac:dyDescent="0.25">
      <c r="G32" s="1">
        <f>IF(Table2[[#This Row],[Last Name]]&lt;&gt;"",ROW(),"")</f>
        <v>32</v>
      </c>
      <c r="H32" s="1" t="s">
        <v>42</v>
      </c>
      <c r="I32" s="1" t="s">
        <v>0</v>
      </c>
      <c r="J32" s="27">
        <v>44689</v>
      </c>
      <c r="K32" s="27">
        <v>44699</v>
      </c>
      <c r="L32" s="1">
        <f t="shared" si="0"/>
        <v>11</v>
      </c>
      <c r="M32" s="1"/>
      <c r="N32" s="95">
        <v>44572.423958333333</v>
      </c>
      <c r="O32" s="1" t="s">
        <v>7</v>
      </c>
    </row>
    <row r="33" spans="7:15" ht="15.75" x14ac:dyDescent="0.25">
      <c r="G33" s="23">
        <f>IF(Table2[[#This Row],[Last Name]]&lt;&gt;"",ROW(),"")</f>
        <v>33</v>
      </c>
      <c r="H33" s="23" t="s">
        <v>111</v>
      </c>
      <c r="I33" s="23" t="s">
        <v>112</v>
      </c>
      <c r="J33" s="72">
        <v>44621</v>
      </c>
      <c r="K33" s="72">
        <v>44621</v>
      </c>
      <c r="L33" s="23">
        <f t="shared" si="0"/>
        <v>1</v>
      </c>
      <c r="M33" s="23"/>
      <c r="N33" s="90"/>
      <c r="O33" s="23"/>
    </row>
    <row r="34" spans="7:15" ht="15.75" x14ac:dyDescent="0.25">
      <c r="G34" s="23">
        <f>IF(Table2[[#This Row],[Last Name]]&lt;&gt;"",ROW(),"")</f>
        <v>34</v>
      </c>
      <c r="H34" s="23" t="s">
        <v>16</v>
      </c>
      <c r="I34" s="23" t="s">
        <v>0</v>
      </c>
      <c r="J34" s="72">
        <v>44606</v>
      </c>
      <c r="K34" s="72">
        <v>44606</v>
      </c>
      <c r="L34" s="23">
        <f t="shared" si="0"/>
        <v>1</v>
      </c>
      <c r="M34" s="23"/>
      <c r="N34" s="105">
        <v>44579.536481481482</v>
      </c>
      <c r="O34" s="23" t="s">
        <v>54</v>
      </c>
    </row>
    <row r="35" spans="7:15" ht="15.75" x14ac:dyDescent="0.25">
      <c r="G35" s="1">
        <f>IF(Table2[[#This Row],[Last Name]]&lt;&gt;"",ROW(),"")</f>
        <v>35</v>
      </c>
      <c r="H35" s="1" t="s">
        <v>16</v>
      </c>
      <c r="I35" s="1" t="s">
        <v>0</v>
      </c>
      <c r="J35" s="27">
        <v>44608</v>
      </c>
      <c r="K35" s="27">
        <v>44636</v>
      </c>
      <c r="L35" s="1">
        <f t="shared" si="0"/>
        <v>29</v>
      </c>
      <c r="M35" s="1"/>
      <c r="N35" s="95">
        <v>44585.40388888889</v>
      </c>
      <c r="O35" s="1" t="s">
        <v>7</v>
      </c>
    </row>
    <row r="36" spans="7:15" ht="15.75" x14ac:dyDescent="0.25">
      <c r="G36" s="1">
        <f>IF(Table2[[#This Row],[Last Name]]&lt;&gt;"",ROW(),"")</f>
        <v>36</v>
      </c>
      <c r="H36" s="1" t="s">
        <v>29</v>
      </c>
      <c r="I36" s="1" t="s">
        <v>0</v>
      </c>
      <c r="J36" s="27">
        <v>44588</v>
      </c>
      <c r="K36" s="27">
        <v>44589</v>
      </c>
      <c r="L36" s="1">
        <f t="shared" si="0"/>
        <v>2</v>
      </c>
      <c r="M36" s="1"/>
      <c r="N36" s="95">
        <v>44587.674629629626</v>
      </c>
      <c r="O36" s="1" t="s">
        <v>7</v>
      </c>
    </row>
    <row r="37" spans="7:15" ht="15.75" x14ac:dyDescent="0.25">
      <c r="G37" s="1">
        <f>IF(Table2[[#This Row],[Last Name]]&lt;&gt;"",ROW(),"")</f>
        <v>37</v>
      </c>
      <c r="H37" s="1" t="s">
        <v>22</v>
      </c>
      <c r="I37" s="1" t="s">
        <v>0</v>
      </c>
      <c r="J37" s="27">
        <v>44624</v>
      </c>
      <c r="K37" s="27">
        <v>44624</v>
      </c>
      <c r="L37" s="1">
        <f t="shared" ref="L37:L68" si="1">IF(H37&lt;&gt;"",(K37-J37)+1,"")</f>
        <v>1</v>
      </c>
      <c r="M37" s="1" t="s">
        <v>113</v>
      </c>
      <c r="N37" s="95">
        <v>44595.082314814812</v>
      </c>
      <c r="O37" s="1" t="s">
        <v>15</v>
      </c>
    </row>
    <row r="38" spans="7:15" ht="15.75" x14ac:dyDescent="0.25">
      <c r="G38" s="1">
        <f>IF(Table2[[#This Row],[Last Name]]&lt;&gt;"",ROW(),"")</f>
        <v>38</v>
      </c>
      <c r="H38" s="1" t="s">
        <v>66</v>
      </c>
      <c r="I38" s="1" t="s">
        <v>0</v>
      </c>
      <c r="J38" s="27">
        <v>44914</v>
      </c>
      <c r="K38" s="27">
        <v>44939</v>
      </c>
      <c r="L38" s="1">
        <f t="shared" si="1"/>
        <v>26</v>
      </c>
      <c r="M38" s="1"/>
      <c r="N38" s="95">
        <v>44595.294953703706</v>
      </c>
      <c r="O38" s="1" t="s">
        <v>5</v>
      </c>
    </row>
    <row r="39" spans="7:15" ht="15.75" x14ac:dyDescent="0.25">
      <c r="G39" s="1">
        <f>IF(Table2[[#This Row],[Last Name]]&lt;&gt;"",ROW(),"")</f>
        <v>39</v>
      </c>
      <c r="H39" s="1" t="s">
        <v>40</v>
      </c>
      <c r="I39" s="1" t="s">
        <v>0</v>
      </c>
      <c r="J39" s="27">
        <v>44607</v>
      </c>
      <c r="K39" s="27">
        <v>44613</v>
      </c>
      <c r="L39" s="1">
        <f t="shared" si="1"/>
        <v>7</v>
      </c>
      <c r="M39" s="1"/>
      <c r="N39" s="95">
        <v>44595.439699074072</v>
      </c>
      <c r="O39" s="1" t="s">
        <v>5</v>
      </c>
    </row>
    <row r="40" spans="7:15" ht="15.75" x14ac:dyDescent="0.25">
      <c r="G40" s="1">
        <f>IF(Table2[[#This Row],[Last Name]]&lt;&gt;"",ROW(),"")</f>
        <v>40</v>
      </c>
      <c r="H40" s="1" t="s">
        <v>102</v>
      </c>
      <c r="I40" s="1" t="s">
        <v>0</v>
      </c>
      <c r="J40" s="27">
        <v>44601</v>
      </c>
      <c r="K40" s="27">
        <v>44603</v>
      </c>
      <c r="L40" s="1">
        <f t="shared" si="1"/>
        <v>3</v>
      </c>
      <c r="M40" s="1"/>
      <c r="N40" s="95">
        <v>44596.372754629629</v>
      </c>
      <c r="O40" s="1" t="s">
        <v>102</v>
      </c>
    </row>
    <row r="41" spans="7:15" ht="15.75" x14ac:dyDescent="0.25">
      <c r="G41" s="1">
        <f>IF(Table2[[#This Row],[Last Name]]&lt;&gt;"",ROW(),"")</f>
        <v>41</v>
      </c>
      <c r="H41" s="1" t="s">
        <v>102</v>
      </c>
      <c r="I41" s="1" t="s">
        <v>0</v>
      </c>
      <c r="J41" s="27">
        <v>44608</v>
      </c>
      <c r="K41" s="27">
        <v>44610</v>
      </c>
      <c r="L41" s="1">
        <f t="shared" si="1"/>
        <v>3</v>
      </c>
      <c r="M41" s="1"/>
      <c r="N41" s="95">
        <v>44607.505231481482</v>
      </c>
      <c r="O41" s="1" t="s">
        <v>102</v>
      </c>
    </row>
    <row r="42" spans="7:15" ht="15.75" x14ac:dyDescent="0.25">
      <c r="G42" s="1">
        <f>IF(Table2[[#This Row],[Last Name]]&lt;&gt;"",ROW(),"")</f>
        <v>42</v>
      </c>
      <c r="H42" s="1" t="s">
        <v>102</v>
      </c>
      <c r="I42" s="1" t="s">
        <v>0</v>
      </c>
      <c r="J42" s="27">
        <v>44615</v>
      </c>
      <c r="K42" s="27">
        <v>44617</v>
      </c>
      <c r="L42" s="1">
        <f t="shared" si="1"/>
        <v>3</v>
      </c>
      <c r="M42" s="1"/>
      <c r="N42" s="95">
        <v>44596.375555555554</v>
      </c>
      <c r="O42" s="1" t="s">
        <v>102</v>
      </c>
    </row>
    <row r="43" spans="7:15" ht="15.75" x14ac:dyDescent="0.25">
      <c r="G43" s="1">
        <f>IF(Table2[[#This Row],[Last Name]]&lt;&gt;"",ROW(),"")</f>
        <v>43</v>
      </c>
      <c r="H43" s="1" t="s">
        <v>66</v>
      </c>
      <c r="I43" s="1" t="s">
        <v>0</v>
      </c>
      <c r="J43" s="27">
        <v>44607</v>
      </c>
      <c r="K43" s="27">
        <v>44609</v>
      </c>
      <c r="L43" s="1">
        <f t="shared" si="1"/>
        <v>3</v>
      </c>
      <c r="M43" s="1"/>
      <c r="N43" s="95">
        <v>44599.40693287037</v>
      </c>
      <c r="O43" s="1" t="s">
        <v>5</v>
      </c>
    </row>
    <row r="44" spans="7:15" ht="15.75" x14ac:dyDescent="0.25">
      <c r="G44" s="1">
        <f>IF(Table2[[#This Row],[Last Name]]&lt;&gt;"",ROW(),"")</f>
        <v>44</v>
      </c>
      <c r="H44" s="1" t="s">
        <v>51</v>
      </c>
      <c r="I44" s="1" t="s">
        <v>0</v>
      </c>
      <c r="J44" s="27">
        <v>44610</v>
      </c>
      <c r="K44" s="27">
        <v>44613</v>
      </c>
      <c r="L44" s="1">
        <f t="shared" si="1"/>
        <v>4</v>
      </c>
      <c r="M44" s="1"/>
      <c r="N44" s="95">
        <v>44607.568287037036</v>
      </c>
      <c r="O44" s="1" t="s">
        <v>102</v>
      </c>
    </row>
    <row r="45" spans="7:15" ht="15.75" x14ac:dyDescent="0.25">
      <c r="G45" s="1">
        <f>IF(Table2[[#This Row],[Last Name]]&lt;&gt;"",ROW(),"")</f>
        <v>45</v>
      </c>
      <c r="H45" s="1" t="s">
        <v>55</v>
      </c>
      <c r="I45" s="1" t="s">
        <v>0</v>
      </c>
      <c r="J45" s="27">
        <v>44610</v>
      </c>
      <c r="K45" s="27">
        <v>44613</v>
      </c>
      <c r="L45" s="1">
        <f t="shared" si="1"/>
        <v>4</v>
      </c>
      <c r="M45" s="1"/>
      <c r="N45" s="95">
        <v>44607.582129629627</v>
      </c>
      <c r="O45" s="1" t="s">
        <v>102</v>
      </c>
    </row>
    <row r="46" spans="7:15" ht="15.75" x14ac:dyDescent="0.25">
      <c r="G46" s="1">
        <f>IF(Table2[[#This Row],[Last Name]]&lt;&gt;"",ROW(),"")</f>
        <v>46</v>
      </c>
      <c r="H46" s="1" t="s">
        <v>48</v>
      </c>
      <c r="I46" s="1" t="s">
        <v>0</v>
      </c>
      <c r="J46" s="27">
        <v>44747</v>
      </c>
      <c r="K46" s="27">
        <v>44764</v>
      </c>
      <c r="L46" s="1">
        <f t="shared" si="1"/>
        <v>18</v>
      </c>
      <c r="M46" s="1"/>
      <c r="N46" s="95">
        <v>44608.293252314812</v>
      </c>
      <c r="O46" s="1" t="s">
        <v>5</v>
      </c>
    </row>
    <row r="47" spans="7:15" ht="15.75" x14ac:dyDescent="0.25">
      <c r="G47" s="1">
        <f>IF(Table2[[#This Row],[Last Name]]&lt;&gt;"",ROW(),"")</f>
        <v>47</v>
      </c>
      <c r="H47" s="1" t="s">
        <v>26</v>
      </c>
      <c r="I47" s="1" t="s">
        <v>0</v>
      </c>
      <c r="J47" s="27">
        <v>44620</v>
      </c>
      <c r="K47" s="27">
        <v>44640</v>
      </c>
      <c r="L47" s="1">
        <f t="shared" si="1"/>
        <v>21</v>
      </c>
      <c r="M47" s="1"/>
      <c r="N47" s="95">
        <v>44608.336435185185</v>
      </c>
      <c r="O47" s="1" t="s">
        <v>54</v>
      </c>
    </row>
    <row r="48" spans="7:15" ht="15.75" x14ac:dyDescent="0.25">
      <c r="G48" s="1">
        <f>IF(Table2[[#This Row],[Last Name]]&lt;&gt;"",ROW(),"")</f>
        <v>48</v>
      </c>
      <c r="H48" s="1" t="s">
        <v>48</v>
      </c>
      <c r="I48" s="1" t="s">
        <v>0</v>
      </c>
      <c r="J48" s="27">
        <v>44610</v>
      </c>
      <c r="K48" s="27">
        <v>44613</v>
      </c>
      <c r="L48" s="1">
        <f t="shared" si="1"/>
        <v>4</v>
      </c>
      <c r="M48" s="1" t="s">
        <v>114</v>
      </c>
      <c r="N48" s="95">
        <v>44609.448564814818</v>
      </c>
      <c r="O48" s="1" t="s">
        <v>3</v>
      </c>
    </row>
    <row r="49" spans="7:15" ht="15.75" x14ac:dyDescent="0.25">
      <c r="G49" s="1">
        <f>IF(Table2[[#This Row],[Last Name]]&lt;&gt;"",ROW(),"")</f>
        <v>49</v>
      </c>
      <c r="H49" s="1" t="s">
        <v>98</v>
      </c>
      <c r="I49" s="1" t="s">
        <v>0</v>
      </c>
      <c r="J49" s="27">
        <v>44620</v>
      </c>
      <c r="K49" s="27">
        <v>44623</v>
      </c>
      <c r="L49" s="1">
        <f t="shared" si="1"/>
        <v>4</v>
      </c>
      <c r="M49" s="1" t="s">
        <v>115</v>
      </c>
      <c r="N49" s="95">
        <v>44614.424189814818</v>
      </c>
      <c r="O49" s="1" t="s">
        <v>98</v>
      </c>
    </row>
    <row r="50" spans="7:15" ht="15.75" x14ac:dyDescent="0.25">
      <c r="G50" s="1">
        <f>IF(Table2[[#This Row],[Last Name]]&lt;&gt;"",ROW(),"")</f>
        <v>50</v>
      </c>
      <c r="H50" s="1" t="s">
        <v>116</v>
      </c>
      <c r="I50" s="1" t="s">
        <v>0</v>
      </c>
      <c r="J50" s="27">
        <v>44746</v>
      </c>
      <c r="K50" s="27">
        <v>44767</v>
      </c>
      <c r="L50" s="1">
        <f t="shared" si="1"/>
        <v>22</v>
      </c>
      <c r="M50" s="1" t="s">
        <v>117</v>
      </c>
      <c r="N50" s="95">
        <v>44616.649062500001</v>
      </c>
      <c r="O50" s="1" t="s">
        <v>19</v>
      </c>
    </row>
    <row r="51" spans="7:15" ht="15.75" x14ac:dyDescent="0.25">
      <c r="G51" s="1">
        <f>IF(Table2[[#This Row],[Last Name]]&lt;&gt;"",ROW(),"")</f>
        <v>51</v>
      </c>
      <c r="H51" s="1" t="s">
        <v>8</v>
      </c>
      <c r="I51" s="1" t="s">
        <v>0</v>
      </c>
      <c r="J51" s="27">
        <v>44637</v>
      </c>
      <c r="K51" s="27">
        <v>44641</v>
      </c>
      <c r="L51" s="1">
        <f t="shared" si="1"/>
        <v>5</v>
      </c>
      <c r="M51" s="1"/>
      <c r="N51" s="95">
        <v>44623.277233796296</v>
      </c>
      <c r="O51" s="1" t="s">
        <v>54</v>
      </c>
    </row>
    <row r="52" spans="7:15" ht="15.75" x14ac:dyDescent="0.25">
      <c r="G52" s="1">
        <f>IF(Table2[[#This Row],[Last Name]]&lt;&gt;"",ROW(),"")</f>
        <v>52</v>
      </c>
      <c r="H52" s="1" t="s">
        <v>49</v>
      </c>
      <c r="I52" s="1" t="s">
        <v>0</v>
      </c>
      <c r="J52" s="27">
        <v>44623</v>
      </c>
      <c r="K52" s="27">
        <v>44624</v>
      </c>
      <c r="L52" s="1">
        <f t="shared" si="1"/>
        <v>2</v>
      </c>
      <c r="M52" s="1"/>
      <c r="N52" s="95">
        <v>44623.27853009259</v>
      </c>
      <c r="O52" s="1" t="s">
        <v>54</v>
      </c>
    </row>
    <row r="53" spans="7:15" ht="15.75" x14ac:dyDescent="0.25">
      <c r="G53" s="1">
        <f>IF(Table2[[#This Row],[Last Name]]&lt;&gt;"",ROW(),"")</f>
        <v>53</v>
      </c>
      <c r="H53" s="1" t="s">
        <v>9</v>
      </c>
      <c r="I53" s="1" t="s">
        <v>0</v>
      </c>
      <c r="J53" s="27">
        <v>44634</v>
      </c>
      <c r="K53" s="27">
        <v>44648</v>
      </c>
      <c r="L53" s="1">
        <f t="shared" si="1"/>
        <v>15</v>
      </c>
      <c r="M53" s="1"/>
      <c r="N53" s="95">
        <v>44623.457592592589</v>
      </c>
      <c r="O53" s="1" t="s">
        <v>109</v>
      </c>
    </row>
    <row r="54" spans="7:15" ht="15.75" x14ac:dyDescent="0.25">
      <c r="G54" s="1">
        <f>IF(Table2[[#This Row],[Last Name]]&lt;&gt;"",ROW(),"")</f>
        <v>54</v>
      </c>
      <c r="H54" s="1" t="s">
        <v>102</v>
      </c>
      <c r="I54" s="1" t="s">
        <v>0</v>
      </c>
      <c r="J54" s="27">
        <v>44641</v>
      </c>
      <c r="K54" s="27">
        <v>44644</v>
      </c>
      <c r="L54" s="1">
        <f t="shared" si="1"/>
        <v>4</v>
      </c>
      <c r="M54" s="1"/>
      <c r="N54" s="95">
        <v>44627.274976851855</v>
      </c>
      <c r="O54" s="1" t="s">
        <v>102</v>
      </c>
    </row>
    <row r="55" spans="7:15" ht="15.75" x14ac:dyDescent="0.25">
      <c r="G55" s="1">
        <f>IF(Table2[[#This Row],[Last Name]]&lt;&gt;"",ROW(),"")</f>
        <v>55</v>
      </c>
      <c r="H55" s="1" t="s">
        <v>5</v>
      </c>
      <c r="I55" s="1" t="s">
        <v>0</v>
      </c>
      <c r="J55" s="27">
        <v>44795</v>
      </c>
      <c r="K55" s="27">
        <v>44820</v>
      </c>
      <c r="L55" s="1">
        <f t="shared" si="1"/>
        <v>26</v>
      </c>
      <c r="M55" s="1"/>
      <c r="N55" s="95">
        <v>44692.358807870369</v>
      </c>
      <c r="O55" s="1" t="s">
        <v>5</v>
      </c>
    </row>
    <row r="56" spans="7:15" ht="15.75" x14ac:dyDescent="0.25">
      <c r="G56" s="1">
        <f>IF(Table2[[#This Row],[Last Name]]&lt;&gt;"",ROW(),"")</f>
        <v>56</v>
      </c>
      <c r="H56" s="1" t="s">
        <v>77</v>
      </c>
      <c r="I56" s="1" t="s">
        <v>0</v>
      </c>
      <c r="J56" s="27">
        <v>44662</v>
      </c>
      <c r="K56" s="27">
        <v>44680</v>
      </c>
      <c r="L56" s="1">
        <f t="shared" si="1"/>
        <v>19</v>
      </c>
      <c r="M56" s="1"/>
      <c r="N56" s="95">
        <v>44635.290381944447</v>
      </c>
      <c r="O56" s="1" t="s">
        <v>54</v>
      </c>
    </row>
    <row r="57" spans="7:15" ht="15.75" x14ac:dyDescent="0.25">
      <c r="G57" s="1">
        <f>IF(Table2[[#This Row],[Last Name]]&lt;&gt;"",ROW(),"")</f>
        <v>57</v>
      </c>
      <c r="H57" s="1" t="s">
        <v>45</v>
      </c>
      <c r="I57" s="1" t="s">
        <v>0</v>
      </c>
      <c r="J57" s="27">
        <v>44637</v>
      </c>
      <c r="K57" s="27">
        <v>44642</v>
      </c>
      <c r="L57" s="1">
        <f t="shared" si="1"/>
        <v>6</v>
      </c>
      <c r="M57" s="1"/>
      <c r="N57" s="95">
        <v>44636.578958333332</v>
      </c>
      <c r="O57" s="1" t="s">
        <v>54</v>
      </c>
    </row>
    <row r="58" spans="7:15" ht="15.75" x14ac:dyDescent="0.25">
      <c r="G58" s="1">
        <f>IF(Table2[[#This Row],[Last Name]]&lt;&gt;"",ROW(),"")</f>
        <v>58</v>
      </c>
      <c r="H58" s="1" t="s">
        <v>54</v>
      </c>
      <c r="I58" s="1" t="s">
        <v>118</v>
      </c>
      <c r="J58" s="27">
        <v>44700</v>
      </c>
      <c r="K58" s="27">
        <v>44740</v>
      </c>
      <c r="L58" s="1">
        <f t="shared" si="1"/>
        <v>41</v>
      </c>
      <c r="M58" s="1"/>
      <c r="N58" s="95">
        <v>44636.579895833333</v>
      </c>
      <c r="O58" s="1" t="s">
        <v>54</v>
      </c>
    </row>
    <row r="59" spans="7:15" ht="15.75" x14ac:dyDescent="0.25">
      <c r="G59" s="1">
        <f>IF(Table2[[#This Row],[Last Name]]&lt;&gt;"",ROW(),"")</f>
        <v>59</v>
      </c>
      <c r="H59" s="1" t="s">
        <v>34</v>
      </c>
      <c r="I59" s="1" t="s">
        <v>0</v>
      </c>
      <c r="J59" s="27">
        <v>44676</v>
      </c>
      <c r="K59" s="27">
        <v>44680</v>
      </c>
      <c r="L59" s="1">
        <f t="shared" si="1"/>
        <v>5</v>
      </c>
      <c r="M59" s="1"/>
      <c r="N59" s="95">
        <v>44637.588854166665</v>
      </c>
      <c r="O59" s="1" t="s">
        <v>54</v>
      </c>
    </row>
    <row r="60" spans="7:15" ht="15.75" x14ac:dyDescent="0.25">
      <c r="G60" s="1">
        <f>IF(Table2[[#This Row],[Last Name]]&lt;&gt;"",ROW(),"")</f>
        <v>60</v>
      </c>
      <c r="H60" s="1" t="s">
        <v>62</v>
      </c>
      <c r="I60" s="1" t="s">
        <v>0</v>
      </c>
      <c r="J60" s="27">
        <v>44746</v>
      </c>
      <c r="K60" s="27">
        <v>44767</v>
      </c>
      <c r="L60" s="1">
        <f t="shared" si="1"/>
        <v>22</v>
      </c>
      <c r="M60" s="1"/>
      <c r="N60" s="95">
        <v>44637.589918981481</v>
      </c>
      <c r="O60" s="1" t="s">
        <v>54</v>
      </c>
    </row>
    <row r="61" spans="7:15" ht="15.75" x14ac:dyDescent="0.25">
      <c r="G61" s="1">
        <f>IF(Table2[[#This Row],[Last Name]]&lt;&gt;"",ROW(),"")</f>
        <v>61</v>
      </c>
      <c r="H61" s="1" t="s">
        <v>52</v>
      </c>
      <c r="I61" s="1" t="s">
        <v>0</v>
      </c>
      <c r="J61" s="27">
        <v>44662</v>
      </c>
      <c r="K61" s="27">
        <v>44680</v>
      </c>
      <c r="L61" s="1">
        <f t="shared" si="1"/>
        <v>19</v>
      </c>
      <c r="M61" s="1"/>
      <c r="N61" s="95">
        <v>44637.649340277778</v>
      </c>
      <c r="O61" s="1" t="s">
        <v>19</v>
      </c>
    </row>
    <row r="62" spans="7:15" ht="15.75" x14ac:dyDescent="0.25">
      <c r="G62" s="1">
        <f>IF(Table2[[#This Row],[Last Name]]&lt;&gt;"",ROW(),"")</f>
        <v>62</v>
      </c>
      <c r="H62" s="1" t="s">
        <v>57</v>
      </c>
      <c r="I62" s="1" t="s">
        <v>0</v>
      </c>
      <c r="J62" s="27">
        <v>44676</v>
      </c>
      <c r="K62" s="27">
        <v>44680</v>
      </c>
      <c r="L62" s="1">
        <f t="shared" si="1"/>
        <v>5</v>
      </c>
      <c r="M62" s="1"/>
      <c r="N62" s="95">
        <v>44637.651759259257</v>
      </c>
      <c r="O62" s="1" t="s">
        <v>19</v>
      </c>
    </row>
    <row r="63" spans="7:15" ht="15.75" x14ac:dyDescent="0.25">
      <c r="G63" s="1">
        <f>IF(Table2[[#This Row],[Last Name]]&lt;&gt;"",ROW(),"")</f>
        <v>63</v>
      </c>
      <c r="H63" s="1" t="s">
        <v>29</v>
      </c>
      <c r="I63" s="1" t="s">
        <v>0</v>
      </c>
      <c r="J63" s="27">
        <v>44642</v>
      </c>
      <c r="K63" s="27">
        <v>44644</v>
      </c>
      <c r="L63" s="1">
        <f t="shared" si="1"/>
        <v>3</v>
      </c>
      <c r="M63" s="1"/>
      <c r="N63" s="95">
        <v>44641.555960648147</v>
      </c>
      <c r="O63" s="1" t="s">
        <v>19</v>
      </c>
    </row>
    <row r="64" spans="7:15" ht="15.75" x14ac:dyDescent="0.25">
      <c r="G64" s="1">
        <f>IF(Table2[[#This Row],[Last Name]]&lt;&gt;"",ROW(),"")</f>
        <v>64</v>
      </c>
      <c r="H64" s="1" t="s">
        <v>66</v>
      </c>
      <c r="I64" s="1" t="s">
        <v>0</v>
      </c>
      <c r="J64" s="27">
        <v>44648</v>
      </c>
      <c r="K64" s="27">
        <v>44652</v>
      </c>
      <c r="L64" s="1">
        <f t="shared" si="1"/>
        <v>5</v>
      </c>
      <c r="M64" s="1"/>
      <c r="N64" s="95">
        <v>44641.629872685182</v>
      </c>
      <c r="O64" s="1" t="s">
        <v>19</v>
      </c>
    </row>
    <row r="65" spans="7:15" ht="15.75" x14ac:dyDescent="0.25">
      <c r="G65" s="1">
        <f>IF(Table2[[#This Row],[Last Name]]&lt;&gt;"",ROW(),"")</f>
        <v>65</v>
      </c>
      <c r="H65" s="1" t="s">
        <v>44</v>
      </c>
      <c r="I65" s="1" t="s">
        <v>0</v>
      </c>
      <c r="J65" s="27">
        <v>44648</v>
      </c>
      <c r="K65" s="27">
        <v>44652</v>
      </c>
      <c r="L65" s="1">
        <f t="shared" si="1"/>
        <v>5</v>
      </c>
      <c r="M65" s="1"/>
      <c r="N65" s="95">
        <v>44641.632187499999</v>
      </c>
      <c r="O65" s="1" t="s">
        <v>19</v>
      </c>
    </row>
    <row r="66" spans="7:15" ht="15.75" x14ac:dyDescent="0.25">
      <c r="G66" s="1">
        <f>IF(Table2[[#This Row],[Last Name]]&lt;&gt;"",ROW(),"")</f>
        <v>66</v>
      </c>
      <c r="H66" s="1" t="s">
        <v>66</v>
      </c>
      <c r="I66" s="1" t="s">
        <v>0</v>
      </c>
      <c r="J66" s="27">
        <v>44648</v>
      </c>
      <c r="K66" s="27">
        <v>44652</v>
      </c>
      <c r="L66" s="1">
        <f t="shared" si="1"/>
        <v>5</v>
      </c>
      <c r="M66" s="1"/>
      <c r="N66" s="95">
        <v>44642.279780092591</v>
      </c>
      <c r="O66" s="1" t="s">
        <v>5</v>
      </c>
    </row>
    <row r="67" spans="7:15" ht="15.75" x14ac:dyDescent="0.25">
      <c r="G67" s="1">
        <f>IF(Table2[[#This Row],[Last Name]]&lt;&gt;"",ROW(),"")</f>
        <v>67</v>
      </c>
      <c r="H67" s="1" t="s">
        <v>44</v>
      </c>
      <c r="I67" s="1" t="s">
        <v>0</v>
      </c>
      <c r="J67" s="27">
        <v>44648</v>
      </c>
      <c r="K67" s="27">
        <v>44652</v>
      </c>
      <c r="L67" s="1">
        <f t="shared" si="1"/>
        <v>5</v>
      </c>
      <c r="M67" s="1"/>
      <c r="N67" s="95">
        <v>44642.545428240737</v>
      </c>
      <c r="O67" s="1" t="s">
        <v>5</v>
      </c>
    </row>
    <row r="68" spans="7:15" ht="15.75" x14ac:dyDescent="0.25">
      <c r="G68" s="1">
        <f>IF(Table2[[#This Row],[Last Name]]&lt;&gt;"",ROW(),"")</f>
        <v>68</v>
      </c>
      <c r="H68" s="1" t="s">
        <v>119</v>
      </c>
      <c r="I68" s="1" t="s">
        <v>0</v>
      </c>
      <c r="J68" s="27">
        <v>44677</v>
      </c>
      <c r="K68" s="27">
        <v>44680</v>
      </c>
      <c r="L68" s="1">
        <f t="shared" si="1"/>
        <v>4</v>
      </c>
      <c r="M68" s="1"/>
      <c r="N68" s="95">
        <v>44643.524108796293</v>
      </c>
      <c r="O68" s="1" t="s">
        <v>5</v>
      </c>
    </row>
    <row r="69" spans="7:15" ht="15.75" x14ac:dyDescent="0.25">
      <c r="G69" s="1">
        <f>IF(Table2[[#This Row],[Last Name]]&lt;&gt;"",ROW(),"")</f>
        <v>69</v>
      </c>
      <c r="H69" s="1" t="s">
        <v>35</v>
      </c>
      <c r="I69" s="1" t="s">
        <v>0</v>
      </c>
      <c r="J69" s="27">
        <v>44675</v>
      </c>
      <c r="K69" s="27">
        <v>44680</v>
      </c>
      <c r="L69" s="1">
        <f t="shared" ref="L69:L99" si="2">IF(H69&lt;&gt;"",(K69-J69)+1,"")</f>
        <v>6</v>
      </c>
      <c r="M69" s="1"/>
      <c r="N69" s="95">
        <v>44650.271562499998</v>
      </c>
      <c r="O69" s="1" t="s">
        <v>54</v>
      </c>
    </row>
    <row r="70" spans="7:15" ht="15.75" x14ac:dyDescent="0.25">
      <c r="G70" s="1">
        <f>IF(Table2[[#This Row],[Last Name]]&lt;&gt;"",ROW(),"")</f>
        <v>70</v>
      </c>
      <c r="H70" s="1" t="s">
        <v>73</v>
      </c>
      <c r="I70" s="1" t="s">
        <v>0</v>
      </c>
      <c r="J70" s="27">
        <v>44669</v>
      </c>
      <c r="K70" s="27">
        <v>44687</v>
      </c>
      <c r="L70" s="1">
        <f t="shared" si="2"/>
        <v>19</v>
      </c>
      <c r="M70" s="1"/>
      <c r="N70" s="95">
        <v>44650.434479166666</v>
      </c>
      <c r="O70" s="1" t="s">
        <v>39</v>
      </c>
    </row>
    <row r="71" spans="7:15" ht="15.75" x14ac:dyDescent="0.25">
      <c r="G71" s="1">
        <f>IF(Table2[[#This Row],[Last Name]]&lt;&gt;"",ROW(),"")</f>
        <v>71</v>
      </c>
      <c r="H71" s="1" t="s">
        <v>5</v>
      </c>
      <c r="I71" s="1" t="s">
        <v>0</v>
      </c>
      <c r="J71" s="27">
        <v>44662</v>
      </c>
      <c r="K71" s="27">
        <v>44665</v>
      </c>
      <c r="L71" s="1">
        <f t="shared" si="2"/>
        <v>4</v>
      </c>
      <c r="M71" s="1"/>
      <c r="N71" s="95">
        <v>44651.377905092595</v>
      </c>
      <c r="O71" s="1" t="s">
        <v>5</v>
      </c>
    </row>
    <row r="72" spans="7:15" ht="15.75" x14ac:dyDescent="0.25">
      <c r="G72" s="1">
        <f>IF(Table2[[#This Row],[Last Name]]&lt;&gt;"",ROW(),"")</f>
        <v>72</v>
      </c>
      <c r="H72" s="1" t="s">
        <v>9</v>
      </c>
      <c r="I72" s="1" t="s">
        <v>0</v>
      </c>
      <c r="J72" s="27">
        <v>44662</v>
      </c>
      <c r="K72" s="27">
        <v>44664</v>
      </c>
      <c r="L72" s="1">
        <f t="shared" si="2"/>
        <v>3</v>
      </c>
      <c r="M72" s="1"/>
      <c r="N72" s="95">
        <v>44651.429432870369</v>
      </c>
      <c r="O72" s="1" t="s">
        <v>7</v>
      </c>
    </row>
    <row r="73" spans="7:15" ht="15.75" x14ac:dyDescent="0.25">
      <c r="G73" s="1">
        <f>IF(Table2[[#This Row],[Last Name]]&lt;&gt;"",ROW(),"")</f>
        <v>73</v>
      </c>
      <c r="H73" s="1" t="s">
        <v>108</v>
      </c>
      <c r="I73" s="1" t="s">
        <v>0</v>
      </c>
      <c r="J73" s="27">
        <v>44672</v>
      </c>
      <c r="K73" s="27">
        <v>44678</v>
      </c>
      <c r="L73" s="1">
        <f t="shared" si="2"/>
        <v>7</v>
      </c>
      <c r="M73" s="1"/>
      <c r="N73" s="95">
        <v>44651.429930555554</v>
      </c>
      <c r="O73" s="1" t="s">
        <v>7</v>
      </c>
    </row>
    <row r="74" spans="7:15" ht="15.75" x14ac:dyDescent="0.25">
      <c r="G74" s="1">
        <f>IF(Table2[[#This Row],[Last Name]]&lt;&gt;"",ROW(),"")</f>
        <v>74</v>
      </c>
      <c r="H74" s="1" t="s">
        <v>98</v>
      </c>
      <c r="I74" s="1" t="s">
        <v>0</v>
      </c>
      <c r="J74" s="27">
        <v>44655</v>
      </c>
      <c r="K74" s="27">
        <v>44658</v>
      </c>
      <c r="L74" s="1">
        <f t="shared" si="2"/>
        <v>4</v>
      </c>
      <c r="M74" s="1"/>
      <c r="N74" s="95">
        <v>44652.447337962964</v>
      </c>
      <c r="O74" s="1" t="s">
        <v>19</v>
      </c>
    </row>
    <row r="75" spans="7:15" ht="15.75" x14ac:dyDescent="0.25">
      <c r="G75" s="1">
        <f>IF(Table2[[#This Row],[Last Name]]&lt;&gt;"",ROW(),"")</f>
        <v>75</v>
      </c>
      <c r="H75" s="1" t="s">
        <v>57</v>
      </c>
      <c r="I75" s="1" t="s">
        <v>0</v>
      </c>
      <c r="J75" s="27">
        <v>44656</v>
      </c>
      <c r="K75" s="27">
        <v>44664</v>
      </c>
      <c r="L75" s="1">
        <f t="shared" si="2"/>
        <v>9</v>
      </c>
      <c r="M75" s="1"/>
      <c r="N75" s="95">
        <v>44655.365648148145</v>
      </c>
      <c r="O75" s="1" t="s">
        <v>19</v>
      </c>
    </row>
    <row r="76" spans="7:15" ht="15.75" x14ac:dyDescent="0.25">
      <c r="G76" s="1">
        <f>IF(Table2[[#This Row],[Last Name]]&lt;&gt;"",ROW(),"")</f>
        <v>76</v>
      </c>
      <c r="H76" s="1" t="s">
        <v>14</v>
      </c>
      <c r="I76" s="1" t="s">
        <v>0</v>
      </c>
      <c r="J76" s="27">
        <v>44662</v>
      </c>
      <c r="K76" s="27">
        <v>44664</v>
      </c>
      <c r="L76" s="1">
        <f t="shared" si="2"/>
        <v>3</v>
      </c>
      <c r="M76" s="1"/>
      <c r="N76" s="95">
        <v>44656.718333333331</v>
      </c>
      <c r="O76" s="1" t="s">
        <v>19</v>
      </c>
    </row>
    <row r="77" spans="7:15" ht="15.75" x14ac:dyDescent="0.25">
      <c r="G77" s="1">
        <f>IF(Table2[[#This Row],[Last Name]]&lt;&gt;"",ROW(),"")</f>
        <v>77</v>
      </c>
      <c r="H77" s="1" t="s">
        <v>67</v>
      </c>
      <c r="I77" s="1" t="s">
        <v>0</v>
      </c>
      <c r="J77" s="27">
        <v>44783</v>
      </c>
      <c r="K77" s="27">
        <v>44792</v>
      </c>
      <c r="L77" s="1">
        <f t="shared" si="2"/>
        <v>10</v>
      </c>
      <c r="M77" s="1"/>
      <c r="N77" s="95">
        <v>44734.306620370371</v>
      </c>
      <c r="O77" s="1" t="s">
        <v>19</v>
      </c>
    </row>
    <row r="78" spans="7:15" ht="15.75" x14ac:dyDescent="0.25">
      <c r="G78" s="1">
        <f>IF(Table2[[#This Row],[Last Name]]&lt;&gt;"",ROW(),"")</f>
        <v>78</v>
      </c>
      <c r="H78" s="1" t="s">
        <v>16</v>
      </c>
      <c r="I78" s="1" t="s">
        <v>0</v>
      </c>
      <c r="J78" s="27">
        <v>44658</v>
      </c>
      <c r="K78" s="27">
        <v>44659</v>
      </c>
      <c r="L78" s="1">
        <f t="shared" si="2"/>
        <v>2</v>
      </c>
      <c r="M78" s="1"/>
      <c r="N78" s="95">
        <v>44656.719375000001</v>
      </c>
      <c r="O78" s="1" t="s">
        <v>19</v>
      </c>
    </row>
    <row r="79" spans="7:15" ht="15.75" x14ac:dyDescent="0.25">
      <c r="G79" s="1">
        <f>IF(Table2[[#This Row],[Last Name]]&lt;&gt;"",ROW(),"")</f>
        <v>79</v>
      </c>
      <c r="H79" s="1" t="s">
        <v>29</v>
      </c>
      <c r="I79" s="1" t="s">
        <v>0</v>
      </c>
      <c r="J79" s="27">
        <v>44659</v>
      </c>
      <c r="K79" s="27">
        <v>44659</v>
      </c>
      <c r="L79" s="1">
        <f t="shared" si="2"/>
        <v>1</v>
      </c>
      <c r="M79" s="1"/>
      <c r="N79" s="95">
        <v>44656.719780092593</v>
      </c>
      <c r="O79" s="1" t="s">
        <v>19</v>
      </c>
    </row>
    <row r="80" spans="7:15" ht="15.75" x14ac:dyDescent="0.25">
      <c r="G80" s="1">
        <f>IF(Table2[[#This Row],[Last Name]]&lt;&gt;"",ROW(),"")</f>
        <v>80</v>
      </c>
      <c r="H80" s="1" t="s">
        <v>45</v>
      </c>
      <c r="I80" s="1" t="s">
        <v>0</v>
      </c>
      <c r="J80" s="27">
        <v>44681</v>
      </c>
      <c r="K80" s="27">
        <v>44703</v>
      </c>
      <c r="L80" s="1">
        <f t="shared" si="2"/>
        <v>23</v>
      </c>
      <c r="M80" s="1"/>
      <c r="N80" s="95">
        <v>44657.321701388886</v>
      </c>
      <c r="O80" s="1" t="s">
        <v>54</v>
      </c>
    </row>
    <row r="81" spans="7:15" ht="15.75" x14ac:dyDescent="0.25">
      <c r="G81" s="1">
        <f>IF(Table2[[#This Row],[Last Name]]&lt;&gt;"",ROW(),"")</f>
        <v>81</v>
      </c>
      <c r="H81" s="1" t="s">
        <v>51</v>
      </c>
      <c r="I81" s="1" t="s">
        <v>0</v>
      </c>
      <c r="J81" s="27">
        <v>44666</v>
      </c>
      <c r="K81" s="27">
        <v>44692</v>
      </c>
      <c r="L81" s="1">
        <f t="shared" si="2"/>
        <v>27</v>
      </c>
      <c r="M81" s="1"/>
      <c r="N81" s="95">
        <v>44662.536747685182</v>
      </c>
      <c r="O81" s="1" t="s">
        <v>54</v>
      </c>
    </row>
    <row r="82" spans="7:15" ht="15.75" x14ac:dyDescent="0.25">
      <c r="G82" s="1">
        <f>IF(Table2[[#This Row],[Last Name]]&lt;&gt;"",ROW(),"")</f>
        <v>82</v>
      </c>
      <c r="H82" s="1" t="s">
        <v>54</v>
      </c>
      <c r="I82" s="1" t="s">
        <v>0</v>
      </c>
      <c r="J82" s="27">
        <v>44662</v>
      </c>
      <c r="K82" s="27">
        <v>44665</v>
      </c>
      <c r="L82" s="1">
        <f t="shared" si="2"/>
        <v>4</v>
      </c>
      <c r="M82" s="1"/>
      <c r="N82" s="95">
        <v>44658.460578703707</v>
      </c>
      <c r="O82" s="1" t="s">
        <v>54</v>
      </c>
    </row>
    <row r="83" spans="7:15" ht="15.75" x14ac:dyDescent="0.25">
      <c r="G83" s="1">
        <f>IF(Table2[[#This Row],[Last Name]]&lt;&gt;"",ROW(),"")</f>
        <v>83</v>
      </c>
      <c r="H83" s="1" t="s">
        <v>19</v>
      </c>
      <c r="I83" s="1" t="s">
        <v>0</v>
      </c>
      <c r="J83" s="27">
        <v>44740</v>
      </c>
      <c r="K83" s="27">
        <v>44770</v>
      </c>
      <c r="L83" s="1">
        <f t="shared" si="2"/>
        <v>31</v>
      </c>
      <c r="M83" s="1"/>
      <c r="N83" s="95">
        <v>44659.338831018518</v>
      </c>
      <c r="O83" s="1" t="s">
        <v>54</v>
      </c>
    </row>
    <row r="84" spans="7:15" ht="15.75" x14ac:dyDescent="0.25">
      <c r="G84" s="1">
        <f>IF(Table2[[#This Row],[Last Name]]&lt;&gt;"",ROW(),"")</f>
        <v>84</v>
      </c>
      <c r="H84" s="1" t="s">
        <v>98</v>
      </c>
      <c r="I84" s="1" t="s">
        <v>0</v>
      </c>
      <c r="J84" s="27">
        <v>44683</v>
      </c>
      <c r="K84" s="27">
        <v>44686</v>
      </c>
      <c r="L84" s="1">
        <f t="shared" si="2"/>
        <v>4</v>
      </c>
      <c r="M84" s="1" t="s">
        <v>120</v>
      </c>
      <c r="N84" s="95">
        <v>44662.552905092591</v>
      </c>
      <c r="O84" s="1" t="s">
        <v>98</v>
      </c>
    </row>
    <row r="85" spans="7:15" ht="15.75" x14ac:dyDescent="0.25">
      <c r="G85" s="1">
        <f>IF(Table2[[#This Row],[Last Name]]&lt;&gt;"",ROW(),"")</f>
        <v>85</v>
      </c>
      <c r="H85" s="1" t="s">
        <v>8</v>
      </c>
      <c r="I85" s="1" t="s">
        <v>0</v>
      </c>
      <c r="J85" s="27">
        <v>44670</v>
      </c>
      <c r="K85" s="27">
        <v>44671</v>
      </c>
      <c r="L85" s="1">
        <f t="shared" si="2"/>
        <v>2</v>
      </c>
      <c r="M85" s="1"/>
      <c r="N85" s="95">
        <v>44665.326770833337</v>
      </c>
      <c r="O85" s="1" t="s">
        <v>7</v>
      </c>
    </row>
    <row r="86" spans="7:15" ht="15.75" x14ac:dyDescent="0.25">
      <c r="G86" s="1">
        <f>IF(Table2[[#This Row],[Last Name]]&lt;&gt;"",ROW(),"")</f>
        <v>86</v>
      </c>
      <c r="H86" s="1" t="s">
        <v>7</v>
      </c>
      <c r="I86" s="1" t="s">
        <v>0</v>
      </c>
      <c r="J86" s="27">
        <v>44739</v>
      </c>
      <c r="K86" s="27">
        <v>44753</v>
      </c>
      <c r="L86" s="1">
        <f t="shared" si="2"/>
        <v>15</v>
      </c>
      <c r="M86" s="1"/>
      <c r="N86" s="95">
        <v>44662.569224537037</v>
      </c>
      <c r="O86" s="1" t="s">
        <v>7</v>
      </c>
    </row>
    <row r="87" spans="7:15" ht="15.75" x14ac:dyDescent="0.25">
      <c r="G87" s="1">
        <f>IF(Table2[[#This Row],[Last Name]]&lt;&gt;"",ROW(),"")</f>
        <v>87</v>
      </c>
      <c r="H87" s="1" t="s">
        <v>76</v>
      </c>
      <c r="I87" s="1" t="s">
        <v>75</v>
      </c>
      <c r="J87" s="27">
        <v>44592</v>
      </c>
      <c r="K87" s="27">
        <v>44773</v>
      </c>
      <c r="L87" s="1">
        <f t="shared" si="2"/>
        <v>182</v>
      </c>
      <c r="M87" s="1"/>
      <c r="N87" s="95">
        <v>44663.3044212963</v>
      </c>
      <c r="O87" s="1" t="s">
        <v>3</v>
      </c>
    </row>
    <row r="88" spans="7:15" ht="15.75" x14ac:dyDescent="0.25">
      <c r="G88" s="1">
        <f>IF(Table2[[#This Row],[Last Name]]&lt;&gt;"",ROW(),"")</f>
        <v>88</v>
      </c>
      <c r="H88" s="1" t="s">
        <v>44</v>
      </c>
      <c r="I88" s="1" t="s">
        <v>0</v>
      </c>
      <c r="J88" s="27">
        <v>44683</v>
      </c>
      <c r="K88" s="27">
        <v>44690</v>
      </c>
      <c r="L88" s="1">
        <f t="shared" si="2"/>
        <v>8</v>
      </c>
      <c r="M88" s="1" t="s">
        <v>121</v>
      </c>
      <c r="N88" s="95">
        <v>44663.657326388886</v>
      </c>
      <c r="O88" s="1" t="s">
        <v>15</v>
      </c>
    </row>
    <row r="89" spans="7:15" ht="15.75" x14ac:dyDescent="0.25">
      <c r="G89" s="1">
        <f>IF(Table2[[#This Row],[Last Name]]&lt;&gt;"",ROW(),"")</f>
        <v>89</v>
      </c>
      <c r="H89" s="1" t="s">
        <v>48</v>
      </c>
      <c r="I89" s="1" t="s">
        <v>0</v>
      </c>
      <c r="J89" s="27">
        <v>44715</v>
      </c>
      <c r="K89" s="27">
        <v>44728</v>
      </c>
      <c r="L89" s="1">
        <f t="shared" si="2"/>
        <v>14</v>
      </c>
      <c r="M89" s="1"/>
      <c r="N89" s="95">
        <v>44664.659745370373</v>
      </c>
      <c r="O89" s="1" t="s">
        <v>39</v>
      </c>
    </row>
    <row r="90" spans="7:15" ht="15.75" x14ac:dyDescent="0.25">
      <c r="G90" s="1">
        <f>IF(Table2[[#This Row],[Last Name]]&lt;&gt;"",ROW(),"")</f>
        <v>90</v>
      </c>
      <c r="H90" s="1" t="s">
        <v>48</v>
      </c>
      <c r="I90" s="1" t="s">
        <v>0</v>
      </c>
      <c r="J90" s="27">
        <v>44719</v>
      </c>
      <c r="K90" s="27">
        <v>44721</v>
      </c>
      <c r="L90" s="1">
        <f t="shared" si="2"/>
        <v>3</v>
      </c>
      <c r="M90" s="1"/>
      <c r="N90" s="95">
        <v>44664.660358796296</v>
      </c>
      <c r="O90" s="1" t="s">
        <v>39</v>
      </c>
    </row>
    <row r="91" spans="7:15" ht="15.75" x14ac:dyDescent="0.25">
      <c r="G91" s="1">
        <f>IF(Table2[[#This Row],[Last Name]]&lt;&gt;"",ROW(),"")</f>
        <v>91</v>
      </c>
      <c r="H91" s="1" t="s">
        <v>40</v>
      </c>
      <c r="I91" s="1" t="s">
        <v>0</v>
      </c>
      <c r="J91" s="27">
        <v>44670</v>
      </c>
      <c r="K91" s="27">
        <v>44673</v>
      </c>
      <c r="L91" s="1">
        <f t="shared" si="2"/>
        <v>4</v>
      </c>
      <c r="M91" s="1"/>
      <c r="N91" s="95">
        <v>44665.334050925929</v>
      </c>
      <c r="O91" s="1" t="s">
        <v>39</v>
      </c>
    </row>
    <row r="92" spans="7:15" ht="15.75" x14ac:dyDescent="0.25">
      <c r="G92" s="1">
        <f>IF(Table2[[#This Row],[Last Name]]&lt;&gt;"",ROW(),"")</f>
        <v>92</v>
      </c>
      <c r="H92" s="1" t="s">
        <v>48</v>
      </c>
      <c r="I92" s="1" t="s">
        <v>0</v>
      </c>
      <c r="J92" s="27">
        <v>44712</v>
      </c>
      <c r="K92" s="27">
        <v>44728</v>
      </c>
      <c r="L92" s="1">
        <f t="shared" si="2"/>
        <v>17</v>
      </c>
      <c r="M92" s="1"/>
      <c r="N92" s="95">
        <v>44671.654826388891</v>
      </c>
      <c r="O92" s="1" t="s">
        <v>39</v>
      </c>
    </row>
    <row r="93" spans="7:15" ht="15.75" x14ac:dyDescent="0.25">
      <c r="G93" s="1">
        <f>IF(Table2[[#This Row],[Last Name]]&lt;&gt;"",ROW(),"")</f>
        <v>93</v>
      </c>
      <c r="H93" s="1" t="s">
        <v>16</v>
      </c>
      <c r="I93" s="1" t="s">
        <v>0</v>
      </c>
      <c r="J93" s="27">
        <v>44672</v>
      </c>
      <c r="K93" s="27">
        <v>44673</v>
      </c>
      <c r="L93" s="1">
        <f t="shared" si="2"/>
        <v>2</v>
      </c>
      <c r="M93" s="1"/>
      <c r="N93" s="95">
        <v>44672.600474537037</v>
      </c>
      <c r="O93" s="1" t="s">
        <v>19</v>
      </c>
    </row>
    <row r="94" spans="7:15" ht="15.75" x14ac:dyDescent="0.25">
      <c r="G94" s="1">
        <f>IF(Table2[[#This Row],[Last Name]]&lt;&gt;"",ROW(),"")</f>
        <v>94</v>
      </c>
      <c r="H94" s="1" t="s">
        <v>15</v>
      </c>
      <c r="I94" s="1" t="s">
        <v>118</v>
      </c>
      <c r="J94" s="27">
        <v>44676</v>
      </c>
      <c r="K94" s="27">
        <v>44680</v>
      </c>
      <c r="L94" s="1">
        <f t="shared" si="2"/>
        <v>5</v>
      </c>
      <c r="M94" s="1" t="s">
        <v>122</v>
      </c>
      <c r="N94" s="95">
        <v>44672.600937499999</v>
      </c>
      <c r="O94" s="1" t="s">
        <v>19</v>
      </c>
    </row>
    <row r="95" spans="7:15" ht="15.75" x14ac:dyDescent="0.25">
      <c r="G95" s="1">
        <f>IF(Table2[[#This Row],[Last Name]]&lt;&gt;"",ROW(),"")</f>
        <v>95</v>
      </c>
      <c r="H95" s="1" t="s">
        <v>46</v>
      </c>
      <c r="I95" s="1" t="s">
        <v>123</v>
      </c>
      <c r="J95" s="27">
        <v>44676</v>
      </c>
      <c r="K95" s="27">
        <v>44680</v>
      </c>
      <c r="L95" s="1">
        <f t="shared" si="2"/>
        <v>5</v>
      </c>
      <c r="M95" s="1" t="s">
        <v>124</v>
      </c>
      <c r="N95" s="95">
        <v>44672.6015625</v>
      </c>
      <c r="O95" s="1" t="s">
        <v>19</v>
      </c>
    </row>
    <row r="96" spans="7:15" ht="15.75" x14ac:dyDescent="0.25">
      <c r="G96" s="1">
        <f>IF(Table2[[#This Row],[Last Name]]&lt;&gt;"",ROW(),"")</f>
        <v>96</v>
      </c>
      <c r="H96" s="1" t="s">
        <v>7</v>
      </c>
      <c r="I96" s="1" t="s">
        <v>123</v>
      </c>
      <c r="J96" s="27">
        <v>44676</v>
      </c>
      <c r="K96" s="27">
        <v>44680</v>
      </c>
      <c r="L96" s="1">
        <f t="shared" si="2"/>
        <v>5</v>
      </c>
      <c r="M96" s="1" t="s">
        <v>125</v>
      </c>
      <c r="N96" s="95">
        <v>44673.520613425928</v>
      </c>
      <c r="O96" s="1" t="s">
        <v>7</v>
      </c>
    </row>
    <row r="97" spans="7:15" ht="15.75" x14ac:dyDescent="0.25">
      <c r="G97" s="1">
        <f>IF(Table2[[#This Row],[Last Name]]&lt;&gt;"",ROW(),"")</f>
        <v>97</v>
      </c>
      <c r="H97" s="1" t="s">
        <v>71</v>
      </c>
      <c r="I97" s="1" t="s">
        <v>0</v>
      </c>
      <c r="J97" s="27">
        <v>44683</v>
      </c>
      <c r="K97" s="27">
        <v>44683</v>
      </c>
      <c r="L97" s="1">
        <f t="shared" si="2"/>
        <v>1</v>
      </c>
      <c r="M97" s="1" t="s">
        <v>126</v>
      </c>
      <c r="N97" s="95">
        <v>44673.675370370373</v>
      </c>
      <c r="O97" s="1" t="s">
        <v>19</v>
      </c>
    </row>
    <row r="98" spans="7:15" ht="15.75" x14ac:dyDescent="0.25">
      <c r="G98" s="1">
        <f>IF(Table2[[#This Row],[Last Name]]&lt;&gt;"",ROW(),"")</f>
        <v>98</v>
      </c>
      <c r="H98" s="1" t="s">
        <v>18</v>
      </c>
      <c r="I98" s="1" t="s">
        <v>0</v>
      </c>
      <c r="J98" s="27">
        <v>44697</v>
      </c>
      <c r="K98" s="27">
        <v>44707</v>
      </c>
      <c r="L98" s="1">
        <f t="shared" si="2"/>
        <v>11</v>
      </c>
      <c r="M98" s="1"/>
      <c r="N98" s="95">
        <v>44690.654432870368</v>
      </c>
      <c r="O98" s="1" t="s">
        <v>39</v>
      </c>
    </row>
    <row r="99" spans="7:15" ht="15.75" x14ac:dyDescent="0.25">
      <c r="G99" s="1">
        <f>IF(Table2[[#This Row],[Last Name]]&lt;&gt;"",ROW(),"")</f>
        <v>99</v>
      </c>
      <c r="H99" s="1" t="s">
        <v>49</v>
      </c>
      <c r="I99" s="1" t="s">
        <v>0</v>
      </c>
      <c r="J99" s="27">
        <v>44690</v>
      </c>
      <c r="K99" s="27">
        <v>44694</v>
      </c>
      <c r="L99" s="1">
        <f t="shared" si="2"/>
        <v>5</v>
      </c>
      <c r="M99" s="1"/>
      <c r="N99" s="95">
        <v>44677.296226851853</v>
      </c>
      <c r="O99" s="1" t="s">
        <v>39</v>
      </c>
    </row>
    <row r="100" spans="7:15" ht="15.75" x14ac:dyDescent="0.25">
      <c r="G100" s="1">
        <f>IF(Table2[[#This Row],[Last Name]]&lt;&gt;"",ROW(),"")</f>
        <v>100</v>
      </c>
      <c r="H100" s="1" t="s">
        <v>40</v>
      </c>
      <c r="I100" s="1" t="s">
        <v>0</v>
      </c>
      <c r="J100" s="27">
        <v>44699</v>
      </c>
      <c r="K100" s="27">
        <v>44701</v>
      </c>
      <c r="L100" s="1">
        <f t="shared" ref="L100:L111" si="3">IF(H100&lt;&gt;"",(K100-J100)+1,"")</f>
        <v>3</v>
      </c>
      <c r="M100" s="1"/>
      <c r="N100" s="95">
        <v>44677.296817129631</v>
      </c>
      <c r="O100" s="1" t="s">
        <v>39</v>
      </c>
    </row>
    <row r="101" spans="7:15" ht="15.75" x14ac:dyDescent="0.25">
      <c r="G101" s="1">
        <f>IF(Table2[[#This Row],[Last Name]]&lt;&gt;"",ROW(),"")</f>
        <v>101</v>
      </c>
      <c r="H101" s="1" t="s">
        <v>40</v>
      </c>
      <c r="I101" s="1" t="s">
        <v>0</v>
      </c>
      <c r="J101" s="27">
        <v>44769</v>
      </c>
      <c r="K101" s="27">
        <v>44778</v>
      </c>
      <c r="L101" s="1">
        <f t="shared" si="3"/>
        <v>10</v>
      </c>
      <c r="M101" s="1"/>
      <c r="N101" s="95">
        <v>44677.297615740739</v>
      </c>
      <c r="O101" s="1" t="s">
        <v>39</v>
      </c>
    </row>
    <row r="102" spans="7:15" ht="15.75" x14ac:dyDescent="0.25">
      <c r="G102" s="1">
        <f>IF(Table2[[#This Row],[Last Name]]&lt;&gt;"",ROW(),"")</f>
        <v>102</v>
      </c>
      <c r="H102" s="1" t="s">
        <v>39</v>
      </c>
      <c r="I102" s="1" t="s">
        <v>0</v>
      </c>
      <c r="J102" s="27">
        <v>44764</v>
      </c>
      <c r="K102" s="27">
        <v>44767</v>
      </c>
      <c r="L102" s="1">
        <f t="shared" si="3"/>
        <v>4</v>
      </c>
      <c r="M102" s="1"/>
      <c r="N102" s="95">
        <v>44677.298888888887</v>
      </c>
      <c r="O102" s="1" t="s">
        <v>39</v>
      </c>
    </row>
    <row r="103" spans="7:15" ht="15.75" x14ac:dyDescent="0.25">
      <c r="G103" s="1">
        <f>IF(Table2[[#This Row],[Last Name]]&lt;&gt;"",ROW(),"")</f>
        <v>103</v>
      </c>
      <c r="H103" s="1" t="s">
        <v>9</v>
      </c>
      <c r="I103" s="1" t="s">
        <v>0</v>
      </c>
      <c r="J103" s="27">
        <v>44760</v>
      </c>
      <c r="K103" s="27">
        <v>44771</v>
      </c>
      <c r="L103" s="1">
        <f t="shared" si="3"/>
        <v>12</v>
      </c>
      <c r="M103" s="1" t="s">
        <v>127</v>
      </c>
      <c r="N103" s="95">
        <v>44677.388738425929</v>
      </c>
      <c r="O103" s="1" t="s">
        <v>98</v>
      </c>
    </row>
    <row r="104" spans="7:15" ht="15.75" x14ac:dyDescent="0.25">
      <c r="G104" s="1">
        <f>IF(Table2[[#This Row],[Last Name]]&lt;&gt;"",ROW(),"")</f>
        <v>104</v>
      </c>
      <c r="H104" s="1" t="s">
        <v>9</v>
      </c>
      <c r="I104" s="1" t="s">
        <v>0</v>
      </c>
      <c r="J104" s="27">
        <v>44827</v>
      </c>
      <c r="K104" s="27">
        <v>44842</v>
      </c>
      <c r="L104" s="1">
        <f t="shared" si="3"/>
        <v>16</v>
      </c>
      <c r="M104" s="1" t="s">
        <v>128</v>
      </c>
      <c r="N104" s="95">
        <v>44677.389305555553</v>
      </c>
      <c r="O104" s="1" t="s">
        <v>98</v>
      </c>
    </row>
    <row r="105" spans="7:15" ht="15.75" x14ac:dyDescent="0.25">
      <c r="G105" s="1">
        <f>IF(Table2[[#This Row],[Last Name]]&lt;&gt;"",ROW(),"")</f>
        <v>105</v>
      </c>
      <c r="H105" s="1" t="s">
        <v>11</v>
      </c>
      <c r="I105" s="1" t="s">
        <v>0</v>
      </c>
      <c r="J105" s="27">
        <v>44746</v>
      </c>
      <c r="K105" s="27">
        <v>44750</v>
      </c>
      <c r="L105" s="1">
        <f t="shared" si="3"/>
        <v>5</v>
      </c>
      <c r="M105" s="1"/>
      <c r="N105" s="95">
        <v>44733.506805555553</v>
      </c>
      <c r="O105" s="1" t="s">
        <v>7</v>
      </c>
    </row>
    <row r="106" spans="7:15" ht="15.75" x14ac:dyDescent="0.25">
      <c r="G106" s="1">
        <f>IF(Table2[[#This Row],[Last Name]]&lt;&gt;"",ROW(),"")</f>
        <v>106</v>
      </c>
      <c r="H106" s="1" t="s">
        <v>11</v>
      </c>
      <c r="I106" s="1" t="s">
        <v>0</v>
      </c>
      <c r="J106" s="27">
        <v>44810</v>
      </c>
      <c r="K106" s="27">
        <v>44818</v>
      </c>
      <c r="L106" s="1">
        <f t="shared" si="3"/>
        <v>9</v>
      </c>
      <c r="M106" s="1"/>
      <c r="N106" s="95">
        <v>44683.608634259261</v>
      </c>
      <c r="O106" s="1" t="s">
        <v>7</v>
      </c>
    </row>
    <row r="107" spans="7:15" ht="15.75" x14ac:dyDescent="0.25">
      <c r="G107" s="1">
        <f>IF(Table2[[#This Row],[Last Name]]&lt;&gt;"",ROW(),"")</f>
        <v>107</v>
      </c>
      <c r="H107" s="1" t="s">
        <v>29</v>
      </c>
      <c r="I107" s="1" t="s">
        <v>0</v>
      </c>
      <c r="J107" s="27">
        <v>44733</v>
      </c>
      <c r="K107" s="27">
        <v>44736</v>
      </c>
      <c r="L107" s="1">
        <f t="shared" si="3"/>
        <v>4</v>
      </c>
      <c r="M107" s="1" t="s">
        <v>129</v>
      </c>
      <c r="N107" s="95">
        <v>44700.689328703702</v>
      </c>
      <c r="O107" s="1" t="s">
        <v>19</v>
      </c>
    </row>
    <row r="108" spans="7:15" ht="15.75" x14ac:dyDescent="0.25">
      <c r="G108" s="1">
        <f>IF(Table2[[#This Row],[Last Name]]&lt;&gt;"",ROW(),"")</f>
        <v>108</v>
      </c>
      <c r="H108" s="1" t="s">
        <v>74</v>
      </c>
      <c r="I108" s="1" t="s">
        <v>123</v>
      </c>
      <c r="J108" s="27">
        <v>44683</v>
      </c>
      <c r="K108" s="27">
        <v>44687</v>
      </c>
      <c r="L108" s="1">
        <f t="shared" si="3"/>
        <v>5</v>
      </c>
      <c r="M108" s="1" t="s">
        <v>130</v>
      </c>
      <c r="N108" s="95">
        <v>44683.657152777778</v>
      </c>
      <c r="O108" s="1" t="s">
        <v>19</v>
      </c>
    </row>
    <row r="109" spans="7:15" ht="15.75" x14ac:dyDescent="0.25">
      <c r="G109" s="1">
        <f>IF(Table2[[#This Row],[Last Name]]&lt;&gt;"",ROW(),"")</f>
        <v>109</v>
      </c>
      <c r="H109" s="1" t="s">
        <v>22</v>
      </c>
      <c r="I109" s="1" t="s">
        <v>123</v>
      </c>
      <c r="J109" s="27">
        <v>44683</v>
      </c>
      <c r="K109" s="27">
        <v>44687</v>
      </c>
      <c r="L109" s="1">
        <f t="shared" si="3"/>
        <v>5</v>
      </c>
      <c r="M109" s="1" t="s">
        <v>130</v>
      </c>
      <c r="N109" s="95">
        <v>44683.657384259262</v>
      </c>
      <c r="O109" s="1" t="s">
        <v>19</v>
      </c>
    </row>
    <row r="110" spans="7:15" ht="15.75" x14ac:dyDescent="0.25">
      <c r="G110" s="1">
        <f>IF(Table2[[#This Row],[Last Name]]&lt;&gt;"",ROW(),"")</f>
        <v>110</v>
      </c>
      <c r="H110" s="1" t="s">
        <v>9</v>
      </c>
      <c r="I110" s="1" t="s">
        <v>123</v>
      </c>
      <c r="J110" s="27">
        <v>44699</v>
      </c>
      <c r="K110" s="27">
        <v>44700</v>
      </c>
      <c r="L110" s="1">
        <f t="shared" si="3"/>
        <v>2</v>
      </c>
      <c r="M110" s="1" t="s">
        <v>131</v>
      </c>
      <c r="N110" s="95">
        <v>44683.660937499997</v>
      </c>
      <c r="O110" s="1" t="s">
        <v>7</v>
      </c>
    </row>
    <row r="111" spans="7:15" ht="15.75" x14ac:dyDescent="0.25">
      <c r="G111" s="1">
        <f>IF(Table2[[#This Row],[Last Name]]&lt;&gt;"",ROW(),"")</f>
        <v>111</v>
      </c>
      <c r="H111" s="1" t="s">
        <v>15</v>
      </c>
      <c r="I111" s="1" t="s">
        <v>0</v>
      </c>
      <c r="J111" s="27">
        <v>44794</v>
      </c>
      <c r="K111" s="27">
        <v>44818</v>
      </c>
      <c r="L111" s="1">
        <f t="shared" si="3"/>
        <v>25</v>
      </c>
      <c r="M111" s="1"/>
      <c r="N111" s="95">
        <v>44685.636562500003</v>
      </c>
      <c r="O111" s="1" t="s">
        <v>19</v>
      </c>
    </row>
    <row r="112" spans="7:15" ht="15.75" x14ac:dyDescent="0.25">
      <c r="G112" s="1">
        <f>IF(Table2[[#This Row],[Last Name]]&lt;&gt;"",ROW(),"")</f>
        <v>112</v>
      </c>
      <c r="H112" s="1" t="s">
        <v>16</v>
      </c>
      <c r="I112" s="1" t="s">
        <v>118</v>
      </c>
      <c r="J112" s="27">
        <v>44712</v>
      </c>
      <c r="K112" s="27">
        <v>44718</v>
      </c>
      <c r="L112" s="1">
        <f t="shared" ref="L112:L117" si="4">IF(H112&lt;&gt;"",(K112-J112)+1,"")</f>
        <v>7</v>
      </c>
      <c r="M112" s="1" t="s">
        <v>132</v>
      </c>
      <c r="N112" s="95">
        <v>44685.637430555558</v>
      </c>
      <c r="O112" s="1" t="s">
        <v>19</v>
      </c>
    </row>
    <row r="113" spans="7:15" ht="15.75" x14ac:dyDescent="0.25">
      <c r="G113" s="1">
        <f>IF(Table2[[#This Row],[Last Name]]&lt;&gt;"",ROW(),"")</f>
        <v>113</v>
      </c>
      <c r="H113" s="1" t="s">
        <v>15</v>
      </c>
      <c r="I113" s="1" t="s">
        <v>118</v>
      </c>
      <c r="J113" s="27">
        <v>44718</v>
      </c>
      <c r="K113" s="27">
        <v>44722</v>
      </c>
      <c r="L113" s="1">
        <f t="shared" si="4"/>
        <v>5</v>
      </c>
      <c r="M113" s="1" t="s">
        <v>133</v>
      </c>
      <c r="N113" s="95">
        <v>44686.308125000003</v>
      </c>
      <c r="O113" s="1" t="s">
        <v>19</v>
      </c>
    </row>
    <row r="114" spans="7:15" ht="15.75" x14ac:dyDescent="0.25">
      <c r="G114" s="1">
        <f>IF(Table2[[#This Row],[Last Name]]&lt;&gt;"",ROW(),"")</f>
        <v>114</v>
      </c>
      <c r="H114" s="1" t="s">
        <v>108</v>
      </c>
      <c r="I114" s="1" t="s">
        <v>0</v>
      </c>
      <c r="J114" s="27">
        <v>44685</v>
      </c>
      <c r="K114" s="27">
        <v>44687</v>
      </c>
      <c r="L114" s="1">
        <f t="shared" si="4"/>
        <v>3</v>
      </c>
      <c r="M114" s="1"/>
      <c r="N114" s="95">
        <v>44686.308437500003</v>
      </c>
      <c r="O114" s="1" t="s">
        <v>19</v>
      </c>
    </row>
    <row r="115" spans="7:15" ht="15.75" x14ac:dyDescent="0.25">
      <c r="G115" s="1">
        <f>IF(Table2[[#This Row],[Last Name]]&lt;&gt;"",ROW(),"")</f>
        <v>115</v>
      </c>
      <c r="H115" s="1" t="s">
        <v>17</v>
      </c>
      <c r="I115" s="1" t="s">
        <v>0</v>
      </c>
      <c r="J115" s="27">
        <v>44810</v>
      </c>
      <c r="K115" s="27">
        <v>44820</v>
      </c>
      <c r="L115" s="1">
        <f t="shared" si="4"/>
        <v>11</v>
      </c>
      <c r="M115" s="1" t="s">
        <v>134</v>
      </c>
      <c r="N115" s="95">
        <v>44686.604699074072</v>
      </c>
      <c r="O115" s="1" t="s">
        <v>19</v>
      </c>
    </row>
    <row r="116" spans="7:15" ht="15.75" x14ac:dyDescent="0.25">
      <c r="G116" s="1">
        <f>IF(Table2[[#This Row],[Last Name]]&lt;&gt;"",ROW(),"")</f>
        <v>116</v>
      </c>
      <c r="H116" s="1" t="s">
        <v>54</v>
      </c>
      <c r="I116" s="1" t="s">
        <v>0</v>
      </c>
      <c r="J116" s="27">
        <v>44755</v>
      </c>
      <c r="K116" s="27">
        <v>44785</v>
      </c>
      <c r="L116" s="1">
        <f t="shared" si="4"/>
        <v>31</v>
      </c>
      <c r="M116" s="1"/>
      <c r="N116" s="95">
        <v>44732.676828703705</v>
      </c>
      <c r="O116" s="1" t="s">
        <v>54</v>
      </c>
    </row>
    <row r="117" spans="7:15" ht="15.75" x14ac:dyDescent="0.25">
      <c r="G117" s="1">
        <f>IF(Table2[[#This Row],[Last Name]]&lt;&gt;"",ROW(),"")</f>
        <v>117</v>
      </c>
      <c r="H117" s="1" t="s">
        <v>10</v>
      </c>
      <c r="I117" s="1" t="s">
        <v>0</v>
      </c>
      <c r="J117" s="27">
        <v>44697</v>
      </c>
      <c r="K117" s="27">
        <v>44726</v>
      </c>
      <c r="L117" s="1">
        <f t="shared" si="4"/>
        <v>30</v>
      </c>
      <c r="M117" s="1"/>
      <c r="N117" s="95">
        <v>44690.326689814814</v>
      </c>
      <c r="O117" s="1" t="s">
        <v>7</v>
      </c>
    </row>
    <row r="118" spans="7:15" ht="15.75" x14ac:dyDescent="0.25">
      <c r="G118" s="1">
        <f>IF(Table2[[#This Row],[Last Name]]&lt;&gt;"",ROW(),"")</f>
        <v>118</v>
      </c>
      <c r="H118" s="1" t="s">
        <v>33</v>
      </c>
      <c r="I118" s="1" t="s">
        <v>0</v>
      </c>
      <c r="J118" s="27">
        <v>44690</v>
      </c>
      <c r="K118" s="27">
        <v>44694</v>
      </c>
      <c r="L118" s="1">
        <f t="shared" ref="L118:L123" si="5">IF(H118&lt;&gt;"",(K118-J118)+1,"")</f>
        <v>5</v>
      </c>
      <c r="M118" s="1"/>
      <c r="N118" s="95">
        <v>44690.653819444444</v>
      </c>
      <c r="O118" s="1" t="s">
        <v>39</v>
      </c>
    </row>
    <row r="119" spans="7:15" ht="15.75" x14ac:dyDescent="0.25">
      <c r="G119" s="1">
        <f>IF(Table2[[#This Row],[Last Name]]&lt;&gt;"",ROW(),"")</f>
        <v>119</v>
      </c>
      <c r="H119" s="1" t="s">
        <v>32</v>
      </c>
      <c r="I119" s="1" t="s">
        <v>0</v>
      </c>
      <c r="J119" s="27">
        <v>44704</v>
      </c>
      <c r="K119" s="27">
        <v>44707</v>
      </c>
      <c r="L119" s="1">
        <f t="shared" si="5"/>
        <v>4</v>
      </c>
      <c r="M119" s="1"/>
      <c r="N119" s="95">
        <v>44690.654826388891</v>
      </c>
      <c r="O119" s="1" t="s">
        <v>39</v>
      </c>
    </row>
    <row r="120" spans="7:15" ht="15.75" x14ac:dyDescent="0.25">
      <c r="G120" s="1">
        <f>IF(Table2[[#This Row],[Last Name]]&lt;&gt;"",ROW(),"")</f>
        <v>120</v>
      </c>
      <c r="H120" s="1" t="s">
        <v>32</v>
      </c>
      <c r="I120" s="1" t="s">
        <v>0</v>
      </c>
      <c r="J120" s="27">
        <v>44747</v>
      </c>
      <c r="K120" s="27">
        <v>44750</v>
      </c>
      <c r="L120" s="1">
        <f t="shared" si="5"/>
        <v>4</v>
      </c>
      <c r="M120" s="1"/>
      <c r="N120" s="95">
        <v>44690.655370370368</v>
      </c>
      <c r="O120" s="1" t="s">
        <v>39</v>
      </c>
    </row>
    <row r="121" spans="7:15" ht="15.75" x14ac:dyDescent="0.25">
      <c r="G121" s="1">
        <f>IF(Table2[[#This Row],[Last Name]]&lt;&gt;"",ROW(),"")</f>
        <v>121</v>
      </c>
      <c r="H121" s="1" t="s">
        <v>32</v>
      </c>
      <c r="I121" s="1" t="s">
        <v>0</v>
      </c>
      <c r="J121" s="27">
        <v>44765</v>
      </c>
      <c r="K121" s="27">
        <v>44769</v>
      </c>
      <c r="L121" s="1">
        <f t="shared" si="5"/>
        <v>5</v>
      </c>
      <c r="M121" s="1"/>
      <c r="N121" s="95">
        <v>44690.655671296299</v>
      </c>
      <c r="O121" s="1" t="s">
        <v>39</v>
      </c>
    </row>
    <row r="122" spans="7:15" ht="15.75" x14ac:dyDescent="0.25">
      <c r="G122" s="1">
        <f>IF(Table2[[#This Row],[Last Name]]&lt;&gt;"",ROW(),"")</f>
        <v>122</v>
      </c>
      <c r="H122" s="1" t="s">
        <v>5</v>
      </c>
      <c r="I122" s="1" t="s">
        <v>0</v>
      </c>
      <c r="J122" s="27">
        <v>44747</v>
      </c>
      <c r="K122" s="27">
        <v>44750</v>
      </c>
      <c r="L122" s="1">
        <f t="shared" si="5"/>
        <v>4</v>
      </c>
      <c r="M122" s="1"/>
      <c r="N122" s="95">
        <v>44692.361909722225</v>
      </c>
      <c r="O122" s="1" t="s">
        <v>5</v>
      </c>
    </row>
    <row r="123" spans="7:15" ht="15.75" x14ac:dyDescent="0.25">
      <c r="G123" s="1">
        <f>IF(Table2[[#This Row],[Last Name]]&lt;&gt;"",ROW(),"")</f>
        <v>123</v>
      </c>
      <c r="H123" s="1" t="s">
        <v>46</v>
      </c>
      <c r="I123" s="1" t="s">
        <v>0</v>
      </c>
      <c r="J123" s="27">
        <v>44742</v>
      </c>
      <c r="K123" s="27">
        <v>44752</v>
      </c>
      <c r="L123" s="1">
        <f t="shared" si="5"/>
        <v>11</v>
      </c>
      <c r="M123" s="1" t="s">
        <v>135</v>
      </c>
      <c r="N123" s="95">
        <v>44693.543032407404</v>
      </c>
      <c r="O123" s="1" t="s">
        <v>19</v>
      </c>
    </row>
    <row r="124" spans="7:15" ht="15.75" x14ac:dyDescent="0.25">
      <c r="G124" s="1">
        <f>IF(Table2[[#This Row],[Last Name]]&lt;&gt;"",ROW(),"")</f>
        <v>124</v>
      </c>
      <c r="H124" s="1" t="s">
        <v>20</v>
      </c>
      <c r="I124" s="1" t="s">
        <v>0</v>
      </c>
      <c r="J124" s="27">
        <v>44716</v>
      </c>
      <c r="K124" s="27">
        <v>44735</v>
      </c>
      <c r="L124" s="1">
        <f t="shared" ref="L124:L129" si="6">IF(H124&lt;&gt;"",(K124-J124)+1,"")</f>
        <v>20</v>
      </c>
      <c r="M124" s="1" t="s">
        <v>135</v>
      </c>
      <c r="N124" s="95">
        <v>44693.543391203704</v>
      </c>
      <c r="O124" s="1" t="s">
        <v>19</v>
      </c>
    </row>
    <row r="125" spans="7:15" ht="15.75" x14ac:dyDescent="0.25">
      <c r="G125" s="1">
        <f>IF(Table2[[#This Row],[Last Name]]&lt;&gt;"",ROW(),"")</f>
        <v>125</v>
      </c>
      <c r="H125" s="1" t="s">
        <v>60</v>
      </c>
      <c r="I125" s="1" t="s">
        <v>0</v>
      </c>
      <c r="J125" s="27">
        <v>44704</v>
      </c>
      <c r="K125" s="27">
        <v>44715</v>
      </c>
      <c r="L125" s="1">
        <f t="shared" si="6"/>
        <v>12</v>
      </c>
      <c r="M125" s="1"/>
      <c r="N125" s="95">
        <v>44694.594143518516</v>
      </c>
      <c r="O125" s="1" t="s">
        <v>54</v>
      </c>
    </row>
    <row r="126" spans="7:15" ht="15.75" x14ac:dyDescent="0.25">
      <c r="G126" s="1">
        <f>IF(Table2[[#This Row],[Last Name]]&lt;&gt;"",ROW(),"")</f>
        <v>126</v>
      </c>
      <c r="H126" s="1" t="s">
        <v>65</v>
      </c>
      <c r="I126" s="1" t="s">
        <v>0</v>
      </c>
      <c r="J126" s="27">
        <v>44718</v>
      </c>
      <c r="K126" s="27">
        <v>44720</v>
      </c>
      <c r="L126" s="1">
        <f t="shared" si="6"/>
        <v>3</v>
      </c>
      <c r="M126" s="1"/>
      <c r="N126" s="95">
        <v>44694.597002314818</v>
      </c>
      <c r="O126" s="1" t="s">
        <v>54</v>
      </c>
    </row>
    <row r="127" spans="7:15" ht="15.75" x14ac:dyDescent="0.25">
      <c r="G127" s="1">
        <f>IF(Table2[[#This Row],[Last Name]]&lt;&gt;"",ROW(),"")</f>
        <v>127</v>
      </c>
      <c r="H127" s="1" t="s">
        <v>18</v>
      </c>
      <c r="I127" s="1" t="s">
        <v>0</v>
      </c>
      <c r="J127" s="27">
        <v>44774</v>
      </c>
      <c r="K127" s="27">
        <v>44803</v>
      </c>
      <c r="L127" s="1">
        <f t="shared" si="6"/>
        <v>30</v>
      </c>
      <c r="M127" s="1"/>
      <c r="N127" s="95">
        <v>44694.65215277778</v>
      </c>
      <c r="O127" s="1" t="s">
        <v>39</v>
      </c>
    </row>
    <row r="128" spans="7:15" ht="15.75" x14ac:dyDescent="0.25">
      <c r="G128" s="1">
        <f>IF(Table2[[#This Row],[Last Name]]&lt;&gt;"",ROW(),"")</f>
        <v>128</v>
      </c>
      <c r="H128" s="1" t="s">
        <v>41</v>
      </c>
      <c r="I128" s="1" t="s">
        <v>0</v>
      </c>
      <c r="J128" s="27">
        <v>44706</v>
      </c>
      <c r="K128" s="27">
        <v>44736</v>
      </c>
      <c r="L128" s="1">
        <f t="shared" si="6"/>
        <v>31</v>
      </c>
      <c r="M128" s="1"/>
      <c r="N128" s="95">
        <v>44697.606377314813</v>
      </c>
      <c r="O128" s="1" t="s">
        <v>39</v>
      </c>
    </row>
    <row r="129" spans="7:15" ht="15.75" x14ac:dyDescent="0.25">
      <c r="G129" s="1">
        <f>IF(Table2[[#This Row],[Last Name]]&lt;&gt;"",ROW(),"")</f>
        <v>129</v>
      </c>
      <c r="H129" s="1" t="s">
        <v>49</v>
      </c>
      <c r="I129" s="1" t="s">
        <v>0</v>
      </c>
      <c r="J129" s="27">
        <v>44733</v>
      </c>
      <c r="K129" s="27">
        <v>44742</v>
      </c>
      <c r="L129" s="1">
        <f t="shared" si="6"/>
        <v>10</v>
      </c>
      <c r="M129" s="1"/>
      <c r="N129" s="95">
        <v>44699.314930555556</v>
      </c>
      <c r="O129" s="1" t="s">
        <v>39</v>
      </c>
    </row>
    <row r="130" spans="7:15" ht="15.75" x14ac:dyDescent="0.25">
      <c r="G130" s="1">
        <f>IF(Table2[[#This Row],[Last Name]]&lt;&gt;"",ROW(),"")</f>
        <v>130</v>
      </c>
      <c r="H130" s="1" t="s">
        <v>49</v>
      </c>
      <c r="I130" s="1" t="s">
        <v>0</v>
      </c>
      <c r="J130" s="27">
        <v>44810</v>
      </c>
      <c r="K130" s="27">
        <v>44812</v>
      </c>
      <c r="L130" s="1">
        <f t="shared" ref="L130:L137" si="7">IF(H130&lt;&gt;"",(K130-J130)+1,"")</f>
        <v>3</v>
      </c>
      <c r="M130" s="1"/>
      <c r="N130" s="95">
        <v>44699.315648148149</v>
      </c>
      <c r="O130" s="1" t="s">
        <v>39</v>
      </c>
    </row>
    <row r="131" spans="7:15" ht="15.75" x14ac:dyDescent="0.25">
      <c r="G131" s="1">
        <f>IF(Table2[[#This Row],[Last Name]]&lt;&gt;"",ROW(),"")</f>
        <v>131</v>
      </c>
      <c r="H131" s="1" t="s">
        <v>49</v>
      </c>
      <c r="I131" s="1" t="s">
        <v>0</v>
      </c>
      <c r="J131" s="27">
        <v>44816</v>
      </c>
      <c r="K131" s="27">
        <v>44827</v>
      </c>
      <c r="L131" s="1">
        <f t="shared" si="7"/>
        <v>12</v>
      </c>
      <c r="M131" s="1"/>
      <c r="N131" s="95">
        <v>44699.316076388888</v>
      </c>
      <c r="O131" s="1" t="s">
        <v>39</v>
      </c>
    </row>
    <row r="132" spans="7:15" ht="15.75" x14ac:dyDescent="0.25">
      <c r="G132" s="1">
        <f>IF(Table2[[#This Row],[Last Name]]&lt;&gt;"",ROW(),"")</f>
        <v>132</v>
      </c>
      <c r="H132" s="1" t="s">
        <v>73</v>
      </c>
      <c r="I132" s="1" t="s">
        <v>0</v>
      </c>
      <c r="J132" s="27">
        <v>44854</v>
      </c>
      <c r="K132" s="27">
        <v>44854</v>
      </c>
      <c r="L132" s="1">
        <f t="shared" si="7"/>
        <v>1</v>
      </c>
      <c r="M132" s="1"/>
      <c r="N132" s="95">
        <v>44699.316724537035</v>
      </c>
      <c r="O132" s="1" t="s">
        <v>39</v>
      </c>
    </row>
    <row r="133" spans="7:15" ht="15.75" x14ac:dyDescent="0.25">
      <c r="G133" s="1">
        <f>IF(Table2[[#This Row],[Last Name]]&lt;&gt;"",ROW(),"")</f>
        <v>133</v>
      </c>
      <c r="H133" s="1" t="s">
        <v>19</v>
      </c>
      <c r="I133" s="1" t="s">
        <v>0</v>
      </c>
      <c r="J133" s="27">
        <v>44769</v>
      </c>
      <c r="K133" s="27">
        <v>44800</v>
      </c>
      <c r="L133" s="1">
        <f t="shared" si="7"/>
        <v>32</v>
      </c>
      <c r="M133" s="1"/>
      <c r="N133" s="95">
        <v>44718.359259259261</v>
      </c>
      <c r="O133" s="1" t="s">
        <v>102</v>
      </c>
    </row>
    <row r="134" spans="7:15" ht="15.75" x14ac:dyDescent="0.25">
      <c r="G134" s="1">
        <f>IF(Table2[[#This Row],[Last Name]]&lt;&gt;"",ROW(),"")</f>
        <v>134</v>
      </c>
      <c r="H134" s="1" t="s">
        <v>43</v>
      </c>
      <c r="I134" s="1" t="s">
        <v>0</v>
      </c>
      <c r="J134" s="27">
        <v>44769</v>
      </c>
      <c r="K134" s="27">
        <v>44800</v>
      </c>
      <c r="L134" s="1">
        <f t="shared" si="7"/>
        <v>32</v>
      </c>
      <c r="M134" s="1"/>
      <c r="N134" s="95">
        <v>44718.360798611109</v>
      </c>
      <c r="O134" s="1" t="s">
        <v>102</v>
      </c>
    </row>
    <row r="135" spans="7:15" ht="15.75" x14ac:dyDescent="0.25">
      <c r="G135" s="1">
        <f>IF(Table2[[#This Row],[Last Name]]&lt;&gt;"",ROW(),"")</f>
        <v>135</v>
      </c>
      <c r="H135" s="1" t="s">
        <v>55</v>
      </c>
      <c r="I135" s="1" t="s">
        <v>0</v>
      </c>
      <c r="J135" s="27">
        <v>44778</v>
      </c>
      <c r="K135" s="27">
        <v>44787</v>
      </c>
      <c r="L135" s="1">
        <f t="shared" si="7"/>
        <v>10</v>
      </c>
      <c r="M135" s="1"/>
      <c r="N135" s="95">
        <v>44699.356273148151</v>
      </c>
      <c r="O135" s="1" t="s">
        <v>102</v>
      </c>
    </row>
    <row r="136" spans="7:15" ht="15.75" x14ac:dyDescent="0.25">
      <c r="G136" s="1">
        <f>IF(Table2[[#This Row],[Last Name]]&lt;&gt;"",ROW(),"")</f>
        <v>136</v>
      </c>
      <c r="H136" s="1" t="s">
        <v>51</v>
      </c>
      <c r="I136" s="1" t="s">
        <v>0</v>
      </c>
      <c r="J136" s="27">
        <v>44778</v>
      </c>
      <c r="K136" s="27">
        <v>44792</v>
      </c>
      <c r="L136" s="1">
        <f t="shared" si="7"/>
        <v>15</v>
      </c>
      <c r="M136" s="1"/>
      <c r="N136" s="95">
        <v>44770.649004629631</v>
      </c>
      <c r="O136" s="1" t="s">
        <v>102</v>
      </c>
    </row>
    <row r="137" spans="7:15" ht="15.75" x14ac:dyDescent="0.25">
      <c r="G137" s="1">
        <f>IF(Table2[[#This Row],[Last Name]]&lt;&gt;"",ROW(),"")</f>
        <v>137</v>
      </c>
      <c r="H137" s="1" t="s">
        <v>15</v>
      </c>
      <c r="I137" s="1" t="s">
        <v>0</v>
      </c>
      <c r="J137" s="27">
        <v>44725</v>
      </c>
      <c r="K137" s="27">
        <v>44729</v>
      </c>
      <c r="L137" s="1">
        <f t="shared" si="7"/>
        <v>5</v>
      </c>
      <c r="M137" s="1"/>
      <c r="N137" s="95">
        <v>44700.685983796298</v>
      </c>
      <c r="O137" s="1" t="s">
        <v>19</v>
      </c>
    </row>
    <row r="138" spans="7:15" ht="15.75" x14ac:dyDescent="0.25">
      <c r="G138" s="1">
        <f>IF(Table2[[#This Row],[Last Name]]&lt;&gt;"",ROW(),"")</f>
        <v>138</v>
      </c>
      <c r="H138" s="1" t="s">
        <v>29</v>
      </c>
      <c r="I138" s="1" t="s">
        <v>0</v>
      </c>
      <c r="J138" s="27">
        <v>44750</v>
      </c>
      <c r="K138" s="27">
        <v>44757</v>
      </c>
      <c r="L138" s="1">
        <f t="shared" ref="L138:L143" si="8">IF(H138&lt;&gt;"",(K138-J138)+1,"")</f>
        <v>8</v>
      </c>
      <c r="M138" s="1"/>
      <c r="N138" s="95">
        <v>44700.690347222226</v>
      </c>
      <c r="O138" s="1" t="s">
        <v>19</v>
      </c>
    </row>
    <row r="139" spans="7:15" ht="15.75" x14ac:dyDescent="0.25">
      <c r="G139" s="1">
        <f>IF(Table2[[#This Row],[Last Name]]&lt;&gt;"",ROW(),"")</f>
        <v>139</v>
      </c>
      <c r="H139" s="1" t="s">
        <v>29</v>
      </c>
      <c r="I139" s="1" t="s">
        <v>0</v>
      </c>
      <c r="J139" s="27">
        <v>44802</v>
      </c>
      <c r="K139" s="27">
        <v>44830</v>
      </c>
      <c r="L139" s="1">
        <f t="shared" si="8"/>
        <v>29</v>
      </c>
      <c r="M139" s="1"/>
      <c r="N139" s="95">
        <v>44700.690729166665</v>
      </c>
      <c r="O139" s="1" t="s">
        <v>19</v>
      </c>
    </row>
    <row r="140" spans="7:15" ht="15.75" x14ac:dyDescent="0.25">
      <c r="G140" s="1">
        <f>IF(Table2[[#This Row],[Last Name]]&lt;&gt;"",ROW(),"")</f>
        <v>140</v>
      </c>
      <c r="H140" s="1" t="s">
        <v>44</v>
      </c>
      <c r="I140" s="1" t="s">
        <v>0</v>
      </c>
      <c r="J140" s="27">
        <v>44718</v>
      </c>
      <c r="K140" s="27">
        <v>44736</v>
      </c>
      <c r="L140" s="1">
        <f t="shared" si="8"/>
        <v>19</v>
      </c>
      <c r="M140" s="1" t="s">
        <v>134</v>
      </c>
      <c r="N140" s="95">
        <v>44718.368009259262</v>
      </c>
      <c r="O140" s="1" t="s">
        <v>19</v>
      </c>
    </row>
    <row r="141" spans="7:15" ht="15.75" x14ac:dyDescent="0.25">
      <c r="G141" s="1">
        <f>IF(Table2[[#This Row],[Last Name]]&lt;&gt;"",ROW(),"")</f>
        <v>141</v>
      </c>
      <c r="H141" s="1" t="s">
        <v>43</v>
      </c>
      <c r="I141" s="1" t="s">
        <v>0</v>
      </c>
      <c r="J141" s="27">
        <v>44722</v>
      </c>
      <c r="K141" s="27">
        <v>44722</v>
      </c>
      <c r="L141" s="1">
        <f t="shared" si="8"/>
        <v>1</v>
      </c>
      <c r="M141" s="1"/>
      <c r="N141" s="95">
        <v>44704.506030092591</v>
      </c>
      <c r="O141" s="1" t="s">
        <v>39</v>
      </c>
    </row>
    <row r="142" spans="7:15" ht="15.75" x14ac:dyDescent="0.25">
      <c r="G142" s="1">
        <f>IF(Table2[[#This Row],[Last Name]]&lt;&gt;"",ROW(),"")</f>
        <v>142</v>
      </c>
      <c r="H142" s="1" t="s">
        <v>19</v>
      </c>
      <c r="I142" s="1" t="s">
        <v>0</v>
      </c>
      <c r="J142" s="27">
        <v>44722</v>
      </c>
      <c r="K142" s="27">
        <v>44722</v>
      </c>
      <c r="L142" s="1">
        <f t="shared" si="8"/>
        <v>1</v>
      </c>
      <c r="M142" s="1"/>
      <c r="N142" s="95">
        <v>44704.510497685187</v>
      </c>
      <c r="O142" s="1" t="s">
        <v>19</v>
      </c>
    </row>
    <row r="143" spans="7:15" ht="15.75" x14ac:dyDescent="0.25">
      <c r="G143" s="1">
        <f>IF(Table2[[#This Row],[Last Name]]&lt;&gt;"",ROW(),"")</f>
        <v>143</v>
      </c>
      <c r="H143" s="1" t="s">
        <v>55</v>
      </c>
      <c r="I143" s="1" t="s">
        <v>0</v>
      </c>
      <c r="J143" s="27">
        <v>44756</v>
      </c>
      <c r="K143" s="27">
        <v>44761</v>
      </c>
      <c r="L143" s="1">
        <f t="shared" si="8"/>
        <v>6</v>
      </c>
      <c r="M143" s="1"/>
      <c r="N143" s="95">
        <v>44707.371412037035</v>
      </c>
      <c r="O143" s="1" t="s">
        <v>102</v>
      </c>
    </row>
    <row r="144" spans="7:15" ht="15.75" x14ac:dyDescent="0.25">
      <c r="G144" s="1">
        <f>IF(Table2[[#This Row],[Last Name]]&lt;&gt;"",ROW(),"")</f>
        <v>144</v>
      </c>
      <c r="H144" s="1" t="s">
        <v>40</v>
      </c>
      <c r="I144" s="1" t="s">
        <v>0</v>
      </c>
      <c r="J144" s="27">
        <v>44718</v>
      </c>
      <c r="K144" s="27">
        <v>44721</v>
      </c>
      <c r="L144" s="1">
        <f t="shared" ref="L144:L149" si="9">IF(H144&lt;&gt;"",(K144-J144)+1,"")</f>
        <v>4</v>
      </c>
      <c r="M144" s="1"/>
      <c r="N144" s="95">
        <v>44707.633483796293</v>
      </c>
      <c r="O144" s="1" t="s">
        <v>39</v>
      </c>
    </row>
    <row r="145" spans="7:15" ht="15.75" x14ac:dyDescent="0.25">
      <c r="G145" s="1">
        <f>IF(Table2[[#This Row],[Last Name]]&lt;&gt;"",ROW(),"")</f>
        <v>145</v>
      </c>
      <c r="H145" s="1" t="s">
        <v>28</v>
      </c>
      <c r="I145" s="1" t="s">
        <v>0</v>
      </c>
      <c r="J145" s="27">
        <v>44758</v>
      </c>
      <c r="K145" s="27">
        <v>44772</v>
      </c>
      <c r="L145" s="1">
        <f t="shared" si="9"/>
        <v>15</v>
      </c>
      <c r="M145" s="1"/>
      <c r="N145" s="95">
        <v>44712.571516203701</v>
      </c>
      <c r="O145" s="1" t="s">
        <v>5</v>
      </c>
    </row>
    <row r="146" spans="7:15" ht="15.75" x14ac:dyDescent="0.25">
      <c r="G146" s="1">
        <f>IF(Table2[[#This Row],[Last Name]]&lt;&gt;"",ROW(),"")</f>
        <v>146</v>
      </c>
      <c r="H146" s="1" t="s">
        <v>22</v>
      </c>
      <c r="I146" s="1" t="s">
        <v>0</v>
      </c>
      <c r="J146" s="27">
        <v>44770</v>
      </c>
      <c r="K146" s="27">
        <v>44785</v>
      </c>
      <c r="L146" s="1">
        <f t="shared" si="9"/>
        <v>16</v>
      </c>
      <c r="M146" s="1" t="s">
        <v>136</v>
      </c>
      <c r="N146" s="95">
        <v>44713.384745370371</v>
      </c>
      <c r="O146" s="1" t="s">
        <v>19</v>
      </c>
    </row>
    <row r="147" spans="7:15" ht="15.75" x14ac:dyDescent="0.25">
      <c r="G147" s="1">
        <f>IF(Table2[[#This Row],[Last Name]]&lt;&gt;"",ROW(),"")</f>
        <v>147</v>
      </c>
      <c r="H147" s="1" t="s">
        <v>33</v>
      </c>
      <c r="I147" s="1" t="s">
        <v>0</v>
      </c>
      <c r="J147" s="27">
        <v>44823</v>
      </c>
      <c r="K147" s="27">
        <v>44827</v>
      </c>
      <c r="L147" s="1">
        <f t="shared" si="9"/>
        <v>5</v>
      </c>
      <c r="M147" s="1" t="s">
        <v>137</v>
      </c>
      <c r="N147" s="95">
        <v>44713.519537037035</v>
      </c>
      <c r="O147" s="1" t="s">
        <v>19</v>
      </c>
    </row>
    <row r="148" spans="7:15" ht="15.75" x14ac:dyDescent="0.25">
      <c r="G148" s="1">
        <f>IF(Table2[[#This Row],[Last Name]]&lt;&gt;"",ROW(),"")</f>
        <v>148</v>
      </c>
      <c r="H148" s="1" t="s">
        <v>56</v>
      </c>
      <c r="I148" s="1" t="s">
        <v>0</v>
      </c>
      <c r="J148" s="27">
        <v>44757</v>
      </c>
      <c r="K148" s="27">
        <v>44757</v>
      </c>
      <c r="L148" s="1">
        <f t="shared" si="9"/>
        <v>1</v>
      </c>
      <c r="M148" s="1"/>
      <c r="N148" s="95">
        <v>44718.362326388888</v>
      </c>
      <c r="O148" s="1" t="s">
        <v>102</v>
      </c>
    </row>
    <row r="149" spans="7:15" ht="15.75" x14ac:dyDescent="0.25">
      <c r="G149" s="1">
        <f>IF(Table2[[#This Row],[Last Name]]&lt;&gt;"",ROW(),"")</f>
        <v>149</v>
      </c>
      <c r="H149" s="1" t="s">
        <v>42</v>
      </c>
      <c r="I149" s="1" t="s">
        <v>118</v>
      </c>
      <c r="J149" s="27">
        <v>44719</v>
      </c>
      <c r="K149" s="27">
        <v>44756</v>
      </c>
      <c r="L149" s="1">
        <f t="shared" si="9"/>
        <v>38</v>
      </c>
      <c r="M149" s="1" t="s">
        <v>138</v>
      </c>
      <c r="N149" s="95">
        <v>44718.376296296294</v>
      </c>
      <c r="O149" s="1" t="s">
        <v>19</v>
      </c>
    </row>
    <row r="150" spans="7:15" ht="15.75" x14ac:dyDescent="0.25">
      <c r="G150" s="1">
        <f>IF(Table2[[#This Row],[Last Name]]&lt;&gt;"",ROW(),"")</f>
        <v>150</v>
      </c>
      <c r="H150" s="1" t="s">
        <v>8</v>
      </c>
      <c r="I150" s="1" t="s">
        <v>0</v>
      </c>
      <c r="J150" s="27">
        <v>44757</v>
      </c>
      <c r="K150" s="27">
        <v>44757</v>
      </c>
      <c r="L150" s="1">
        <f t="shared" ref="L150:L155" si="10">IF(H150&lt;&gt;"",(K150-J150)+1,"")</f>
        <v>1</v>
      </c>
      <c r="M150" s="1"/>
      <c r="N150" s="95">
        <v>44719.321388888886</v>
      </c>
      <c r="O150" s="1" t="s">
        <v>7</v>
      </c>
    </row>
    <row r="151" spans="7:15" ht="15.75" x14ac:dyDescent="0.25">
      <c r="G151" s="1">
        <f>IF(Table2[[#This Row],[Last Name]]&lt;&gt;"",ROW(),"")</f>
        <v>151</v>
      </c>
      <c r="H151" s="1" t="s">
        <v>25</v>
      </c>
      <c r="I151" s="1" t="s">
        <v>0</v>
      </c>
      <c r="J151" s="27">
        <v>44783</v>
      </c>
      <c r="K151" s="27">
        <v>44792</v>
      </c>
      <c r="L151" s="1">
        <f t="shared" si="10"/>
        <v>10</v>
      </c>
      <c r="M151" s="1" t="s">
        <v>139</v>
      </c>
      <c r="N151" s="95">
        <v>44720.550104166665</v>
      </c>
      <c r="O151" s="1" t="s">
        <v>19</v>
      </c>
    </row>
    <row r="152" spans="7:15" ht="15.75" x14ac:dyDescent="0.25">
      <c r="G152" s="1">
        <f>IF(Table2[[#This Row],[Last Name]]&lt;&gt;"",ROW(),"")</f>
        <v>152</v>
      </c>
      <c r="H152" s="1" t="s">
        <v>31</v>
      </c>
      <c r="I152" s="1" t="s">
        <v>0</v>
      </c>
      <c r="J152" s="27">
        <v>44766</v>
      </c>
      <c r="K152" s="27">
        <v>44778</v>
      </c>
      <c r="L152" s="1">
        <f t="shared" si="10"/>
        <v>13</v>
      </c>
      <c r="M152" s="1" t="s">
        <v>140</v>
      </c>
      <c r="N152" s="95">
        <v>44726.544710648152</v>
      </c>
      <c r="O152" s="1" t="s">
        <v>19</v>
      </c>
    </row>
    <row r="153" spans="7:15" ht="15.75" x14ac:dyDescent="0.25">
      <c r="G153" s="1">
        <f>IF(Table2[[#This Row],[Last Name]]&lt;&gt;"",ROW(),"")</f>
        <v>153</v>
      </c>
      <c r="H153" s="1" t="s">
        <v>51</v>
      </c>
      <c r="I153" s="1" t="s">
        <v>0</v>
      </c>
      <c r="J153" s="27">
        <v>44736</v>
      </c>
      <c r="K153" s="27">
        <v>44741</v>
      </c>
      <c r="L153" s="1">
        <f t="shared" si="10"/>
        <v>6</v>
      </c>
      <c r="M153" s="1"/>
      <c r="N153" s="95">
        <v>44734.481828703705</v>
      </c>
      <c r="O153" s="1" t="s">
        <v>102</v>
      </c>
    </row>
    <row r="154" spans="7:15" ht="15.75" x14ac:dyDescent="0.25">
      <c r="G154" s="1">
        <f>IF(Table2[[#This Row],[Last Name]]&lt;&gt;"",ROW(),"")</f>
        <v>154</v>
      </c>
      <c r="H154" s="1" t="s">
        <v>14</v>
      </c>
      <c r="I154" s="1" t="s">
        <v>0</v>
      </c>
      <c r="J154" s="27">
        <v>44805</v>
      </c>
      <c r="K154" s="27">
        <v>44821</v>
      </c>
      <c r="L154" s="1">
        <f t="shared" si="10"/>
        <v>17</v>
      </c>
      <c r="M154" s="1" t="s">
        <v>134</v>
      </c>
      <c r="N154" s="95">
        <v>44739.493009259262</v>
      </c>
      <c r="O154" s="1" t="s">
        <v>19</v>
      </c>
    </row>
    <row r="155" spans="7:15" ht="15.75" x14ac:dyDescent="0.25">
      <c r="G155" s="1">
        <f>IF(Table2[[#This Row],[Last Name]]&lt;&gt;"",ROW(),"")</f>
        <v>155</v>
      </c>
      <c r="H155" s="1" t="s">
        <v>31</v>
      </c>
      <c r="I155" s="1" t="s">
        <v>0</v>
      </c>
      <c r="J155" s="27">
        <v>44884</v>
      </c>
      <c r="K155" s="27">
        <v>44900</v>
      </c>
      <c r="L155" s="1">
        <f t="shared" si="10"/>
        <v>17</v>
      </c>
      <c r="M155" s="1"/>
      <c r="N155" s="95">
        <v>44741.644016203703</v>
      </c>
      <c r="O155" s="1" t="s">
        <v>19</v>
      </c>
    </row>
    <row r="156" spans="7:15" ht="15.75" x14ac:dyDescent="0.25">
      <c r="G156" s="1">
        <f>IF(Table2[[#This Row],[Last Name]]&lt;&gt;"",ROW(),"")</f>
        <v>156</v>
      </c>
      <c r="H156" s="1" t="s">
        <v>10</v>
      </c>
      <c r="I156" s="1" t="s">
        <v>0</v>
      </c>
      <c r="J156" s="27">
        <v>44774</v>
      </c>
      <c r="K156" s="27">
        <v>44783</v>
      </c>
      <c r="L156" s="1">
        <f t="shared" ref="L156:L160" si="11">IF(H156&lt;&gt;"",(K156-J156)+1,"")</f>
        <v>10</v>
      </c>
      <c r="M156" s="1"/>
      <c r="N156" s="95">
        <v>44761.315370370372</v>
      </c>
      <c r="O156" s="1" t="s">
        <v>7</v>
      </c>
    </row>
    <row r="157" spans="7:15" ht="15.75" x14ac:dyDescent="0.25">
      <c r="G157" s="1">
        <f>IF(Table2[[#This Row],[Last Name]]&lt;&gt;"",ROW(),"")</f>
        <v>157</v>
      </c>
      <c r="H157" s="1" t="s">
        <v>47</v>
      </c>
      <c r="I157" s="1" t="s">
        <v>0</v>
      </c>
      <c r="J157" s="27">
        <v>44828</v>
      </c>
      <c r="K157" s="27">
        <v>44832</v>
      </c>
      <c r="L157" s="1">
        <f t="shared" si="11"/>
        <v>5</v>
      </c>
      <c r="M157" s="1"/>
      <c r="N157" s="95">
        <v>44762.676655092589</v>
      </c>
      <c r="O157" s="1" t="s">
        <v>39</v>
      </c>
    </row>
    <row r="158" spans="7:15" ht="15.75" x14ac:dyDescent="0.25">
      <c r="G158" s="1">
        <f>IF(Table2[[#This Row],[Last Name]]&lt;&gt;"",ROW(),"")</f>
        <v>158</v>
      </c>
      <c r="H158" s="1" t="s">
        <v>60</v>
      </c>
      <c r="I158" s="1" t="s">
        <v>0</v>
      </c>
      <c r="J158" s="27">
        <v>44791</v>
      </c>
      <c r="K158" s="27">
        <v>44805</v>
      </c>
      <c r="L158" s="1">
        <f t="shared" si="11"/>
        <v>15</v>
      </c>
      <c r="M158" s="1"/>
      <c r="N158" s="95">
        <v>44761.665231481478</v>
      </c>
      <c r="O158" s="1" t="s">
        <v>5</v>
      </c>
    </row>
    <row r="159" spans="7:15" ht="15.75" x14ac:dyDescent="0.25">
      <c r="G159" s="1">
        <f>IF(Table2[[#This Row],[Last Name]]&lt;&gt;"",ROW(),"")</f>
        <v>159</v>
      </c>
      <c r="H159" s="1" t="s">
        <v>65</v>
      </c>
      <c r="I159" s="1" t="s">
        <v>0</v>
      </c>
      <c r="J159" s="27">
        <v>44773</v>
      </c>
      <c r="K159" s="27">
        <v>44778</v>
      </c>
      <c r="L159" s="1">
        <f t="shared" si="11"/>
        <v>6</v>
      </c>
      <c r="M159" s="1"/>
      <c r="N159" s="95">
        <v>44762.288043981483</v>
      </c>
      <c r="O159" s="1" t="s">
        <v>5</v>
      </c>
    </row>
    <row r="160" spans="7:15" ht="15.75" x14ac:dyDescent="0.25">
      <c r="G160" s="1">
        <f>IF(Table2[[#This Row],[Last Name]]&lt;&gt;"",ROW(),"")</f>
        <v>160</v>
      </c>
      <c r="H160" s="1" t="s">
        <v>66</v>
      </c>
      <c r="I160" s="1" t="s">
        <v>0</v>
      </c>
      <c r="J160" s="27">
        <v>44795</v>
      </c>
      <c r="K160" s="27">
        <v>44806</v>
      </c>
      <c r="L160" s="1">
        <f t="shared" si="11"/>
        <v>12</v>
      </c>
      <c r="M160" s="1"/>
      <c r="N160" s="95">
        <v>44762.288726851853</v>
      </c>
      <c r="O160" s="1" t="s">
        <v>5</v>
      </c>
    </row>
    <row r="161" spans="7:15" ht="15.75" x14ac:dyDescent="0.25">
      <c r="G161" s="1">
        <f>IF(Table2[[#This Row],[Last Name]]&lt;&gt;"",ROW(),"")</f>
        <v>161</v>
      </c>
      <c r="H161" s="1" t="s">
        <v>8</v>
      </c>
      <c r="I161" s="1" t="s">
        <v>0</v>
      </c>
      <c r="J161" s="27">
        <v>44821</v>
      </c>
      <c r="K161" s="27">
        <v>44824</v>
      </c>
      <c r="L161" s="1">
        <f t="shared" ref="L161:L166" si="12">IF(H161&lt;&gt;"",(K161-J161)+1,"")</f>
        <v>4</v>
      </c>
      <c r="M161" s="1"/>
      <c r="N161" s="95">
        <v>44783.366284722222</v>
      </c>
      <c r="O161" s="1" t="s">
        <v>7</v>
      </c>
    </row>
    <row r="162" spans="7:15" ht="15.75" x14ac:dyDescent="0.25">
      <c r="G162" s="1">
        <f>IF(Table2[[#This Row],[Last Name]]&lt;&gt;"",ROW(),"")</f>
        <v>162</v>
      </c>
      <c r="H162" s="1" t="s">
        <v>44</v>
      </c>
      <c r="I162" s="1" t="s">
        <v>0</v>
      </c>
      <c r="J162" s="27">
        <v>44823</v>
      </c>
      <c r="K162" s="27">
        <v>44824</v>
      </c>
      <c r="L162" s="1">
        <f t="shared" si="12"/>
        <v>2</v>
      </c>
      <c r="M162" s="1"/>
      <c r="N162" s="95">
        <v>44774.348495370374</v>
      </c>
      <c r="O162" s="1" t="s">
        <v>39</v>
      </c>
    </row>
    <row r="163" spans="7:15" ht="15.75" x14ac:dyDescent="0.25">
      <c r="G163" s="1">
        <f>IF(Table2[[#This Row],[Last Name]]&lt;&gt;"",ROW(),"")</f>
        <v>163</v>
      </c>
      <c r="H163" s="1" t="s">
        <v>24</v>
      </c>
      <c r="I163" s="1" t="s">
        <v>0</v>
      </c>
      <c r="J163" s="27">
        <v>44868</v>
      </c>
      <c r="K163" s="27">
        <v>44881</v>
      </c>
      <c r="L163" s="1">
        <f t="shared" si="12"/>
        <v>14</v>
      </c>
      <c r="M163" s="1" t="s">
        <v>141</v>
      </c>
      <c r="N163" s="95">
        <v>44775.440810185188</v>
      </c>
      <c r="O163" s="1" t="s">
        <v>15</v>
      </c>
    </row>
    <row r="164" spans="7:15" ht="15.75" x14ac:dyDescent="0.25">
      <c r="G164" s="1">
        <f>IF(Table2[[#This Row],[Last Name]]&lt;&gt;"",ROW(),"")</f>
        <v>164</v>
      </c>
      <c r="H164" s="1" t="s">
        <v>27</v>
      </c>
      <c r="I164" s="1" t="s">
        <v>0</v>
      </c>
      <c r="J164" s="27">
        <v>44852</v>
      </c>
      <c r="K164" s="27">
        <v>44876</v>
      </c>
      <c r="L164" s="1">
        <f t="shared" si="12"/>
        <v>25</v>
      </c>
      <c r="M164" s="1"/>
      <c r="N164" s="95">
        <v>44775.648657407408</v>
      </c>
      <c r="O164" s="1" t="s">
        <v>19</v>
      </c>
    </row>
    <row r="165" spans="7:15" ht="15.75" x14ac:dyDescent="0.25">
      <c r="G165" s="1">
        <f>IF(Table2[[#This Row],[Last Name]]&lt;&gt;"",ROW(),"")</f>
        <v>165</v>
      </c>
      <c r="H165" s="1" t="s">
        <v>78</v>
      </c>
      <c r="I165" s="1" t="s">
        <v>0</v>
      </c>
      <c r="J165" s="27">
        <v>44916</v>
      </c>
      <c r="K165" s="27">
        <v>44932</v>
      </c>
      <c r="L165" s="1">
        <f t="shared" si="12"/>
        <v>17</v>
      </c>
      <c r="M165" s="1" t="s">
        <v>142</v>
      </c>
      <c r="N165" s="95">
        <v>44776.647685185184</v>
      </c>
      <c r="O165" s="1" t="s">
        <v>15</v>
      </c>
    </row>
    <row r="166" spans="7:15" ht="15.75" x14ac:dyDescent="0.25">
      <c r="G166" s="1">
        <f>IF(Table2[[#This Row],[Last Name]]&lt;&gt;"",ROW(),"")</f>
        <v>166</v>
      </c>
      <c r="H166" s="1" t="s">
        <v>40</v>
      </c>
      <c r="I166" s="1" t="s">
        <v>0</v>
      </c>
      <c r="J166" s="27">
        <v>44823</v>
      </c>
      <c r="K166" s="27">
        <v>44825</v>
      </c>
      <c r="L166" s="1">
        <f t="shared" si="12"/>
        <v>3</v>
      </c>
      <c r="M166" s="1"/>
      <c r="N166" s="95">
        <v>44781.632256944446</v>
      </c>
      <c r="O166" s="1" t="s">
        <v>39</v>
      </c>
    </row>
    <row r="167" spans="7:15" ht="15.75" x14ac:dyDescent="0.25">
      <c r="G167" s="1">
        <f>IF(Table2[[#This Row],[Last Name]]&lt;&gt;"",ROW(),"")</f>
        <v>167</v>
      </c>
      <c r="H167" s="1" t="s">
        <v>11</v>
      </c>
      <c r="I167" s="1" t="s">
        <v>0</v>
      </c>
      <c r="J167" s="27">
        <v>44863</v>
      </c>
      <c r="K167" s="27">
        <v>44864</v>
      </c>
      <c r="L167" s="1">
        <f t="shared" ref="L167:L173" si="13">IF(H167&lt;&gt;"",(K167-J167)+1,"")</f>
        <v>2</v>
      </c>
      <c r="M167" s="1"/>
      <c r="N167" s="95">
        <v>44781.643206018518</v>
      </c>
      <c r="O167" s="1" t="s">
        <v>7</v>
      </c>
    </row>
    <row r="168" spans="7:15" ht="15.75" x14ac:dyDescent="0.25">
      <c r="G168" s="1">
        <f>IF(Table2[[#This Row],[Last Name]]&lt;&gt;"",ROW(),"")</f>
        <v>168</v>
      </c>
      <c r="H168" s="1" t="s">
        <v>70</v>
      </c>
      <c r="I168" s="1" t="s">
        <v>0</v>
      </c>
      <c r="J168" s="27">
        <v>44830</v>
      </c>
      <c r="K168" s="27">
        <v>44834</v>
      </c>
      <c r="L168" s="1">
        <f t="shared" si="13"/>
        <v>5</v>
      </c>
      <c r="M168" s="1" t="s">
        <v>143</v>
      </c>
      <c r="N168" s="95">
        <v>44782.392210648148</v>
      </c>
      <c r="O168" s="1" t="s">
        <v>15</v>
      </c>
    </row>
    <row r="169" spans="7:15" ht="15.75" x14ac:dyDescent="0.25">
      <c r="G169" s="1">
        <f>IF(Table2[[#This Row],[Last Name]]&lt;&gt;"",ROW(),"")</f>
        <v>169</v>
      </c>
      <c r="H169" s="1" t="s">
        <v>9</v>
      </c>
      <c r="I169" s="1" t="s">
        <v>0</v>
      </c>
      <c r="J169" s="27">
        <v>44843</v>
      </c>
      <c r="K169" s="27">
        <v>44849</v>
      </c>
      <c r="L169" s="1">
        <f t="shared" si="13"/>
        <v>7</v>
      </c>
      <c r="M169" s="1"/>
      <c r="N169" s="95">
        <v>44782.566469907404</v>
      </c>
      <c r="O169" s="1" t="s">
        <v>7</v>
      </c>
    </row>
    <row r="170" spans="7:15" ht="15.75" x14ac:dyDescent="0.25">
      <c r="G170" s="1">
        <f>IF(Table2[[#This Row],[Last Name]]&lt;&gt;"",ROW(),"")</f>
        <v>170</v>
      </c>
      <c r="H170" s="1" t="s">
        <v>8</v>
      </c>
      <c r="I170" s="1" t="s">
        <v>0</v>
      </c>
      <c r="J170" s="27">
        <v>44856</v>
      </c>
      <c r="K170" s="27">
        <v>44864</v>
      </c>
      <c r="L170" s="1">
        <f t="shared" si="13"/>
        <v>9</v>
      </c>
      <c r="M170" s="1"/>
      <c r="N170" s="95">
        <v>44783.354872685188</v>
      </c>
      <c r="O170" s="1" t="s">
        <v>7</v>
      </c>
    </row>
    <row r="171" spans="7:15" ht="15.75" x14ac:dyDescent="0.25">
      <c r="G171" s="1">
        <f>IF(Table2[[#This Row],[Last Name]]&lt;&gt;"",ROW(),"")</f>
        <v>171</v>
      </c>
      <c r="H171" s="1" t="s">
        <v>56</v>
      </c>
      <c r="I171" s="1" t="s">
        <v>0</v>
      </c>
      <c r="J171" s="27">
        <v>44821</v>
      </c>
      <c r="K171" s="27">
        <v>44824</v>
      </c>
      <c r="L171" s="1">
        <f t="shared" si="13"/>
        <v>4</v>
      </c>
      <c r="M171" s="1" t="s">
        <v>144</v>
      </c>
      <c r="N171" s="95">
        <v>44783.389525462961</v>
      </c>
      <c r="O171" s="1" t="s">
        <v>15</v>
      </c>
    </row>
    <row r="172" spans="7:15" ht="15.75" x14ac:dyDescent="0.25">
      <c r="G172" s="1">
        <f>IF(Table2[[#This Row],[Last Name]]&lt;&gt;"",ROW(),"")</f>
        <v>172</v>
      </c>
      <c r="H172" s="1" t="s">
        <v>56</v>
      </c>
      <c r="I172" s="1" t="s">
        <v>0</v>
      </c>
      <c r="J172" s="27">
        <v>44856</v>
      </c>
      <c r="K172" s="27">
        <v>44865</v>
      </c>
      <c r="L172" s="1">
        <f t="shared" si="13"/>
        <v>10</v>
      </c>
      <c r="M172" s="1" t="s">
        <v>144</v>
      </c>
      <c r="N172" s="95">
        <v>44783.373564814814</v>
      </c>
      <c r="O172" s="1" t="s">
        <v>15</v>
      </c>
    </row>
    <row r="173" spans="7:15" ht="15.75" x14ac:dyDescent="0.25">
      <c r="G173" s="1" t="str">
        <f>IF(Table2[[#This Row],[Last Name]]&lt;&gt;"",ROW(),"")</f>
        <v/>
      </c>
      <c r="H173" s="1"/>
      <c r="I173" s="1"/>
      <c r="J173" s="27"/>
      <c r="K173" s="27"/>
      <c r="L173" s="1" t="str">
        <f t="shared" si="13"/>
        <v/>
      </c>
      <c r="M173" s="1"/>
      <c r="N173" s="95"/>
      <c r="O173" s="1"/>
    </row>
    <row r="174" spans="7:15" x14ac:dyDescent="0.25">
      <c r="H174" s="12"/>
      <c r="I174" s="12"/>
      <c r="J174" s="12"/>
      <c r="K174" s="12"/>
      <c r="L174" s="12"/>
      <c r="M174" s="12"/>
      <c r="N174" s="12"/>
    </row>
    <row r="175" spans="7:15" x14ac:dyDescent="0.25">
      <c r="H175" s="12"/>
      <c r="I175" s="12"/>
      <c r="J175" s="12"/>
      <c r="K175" s="12"/>
      <c r="L175" s="12"/>
      <c r="M175" s="12"/>
      <c r="N175" s="12"/>
    </row>
    <row r="176" spans="7:15" x14ac:dyDescent="0.25">
      <c r="H176" s="12"/>
      <c r="I176" s="12"/>
      <c r="J176" s="12"/>
      <c r="K176" s="12"/>
      <c r="L176" s="12"/>
      <c r="M176" s="12"/>
      <c r="N176" s="12"/>
    </row>
    <row r="177" spans="8:14" x14ac:dyDescent="0.25">
      <c r="H177" s="12"/>
      <c r="I177" s="12"/>
      <c r="J177" s="12"/>
      <c r="K177" s="12"/>
      <c r="L177" s="12"/>
      <c r="M177" s="12"/>
      <c r="N177" s="12"/>
    </row>
    <row r="178" spans="8:14" x14ac:dyDescent="0.25">
      <c r="H178" s="12"/>
      <c r="I178" s="12"/>
      <c r="J178" s="12"/>
      <c r="K178" s="12"/>
      <c r="L178" s="12"/>
      <c r="M178" s="12"/>
      <c r="N178" s="12"/>
    </row>
    <row r="179" spans="8:14" x14ac:dyDescent="0.25">
      <c r="H179" s="12"/>
      <c r="I179" s="12"/>
      <c r="J179" s="12"/>
      <c r="K179" s="12"/>
      <c r="L179" s="12"/>
      <c r="M179" s="12"/>
      <c r="N179" s="12"/>
    </row>
    <row r="180" spans="8:14" x14ac:dyDescent="0.25">
      <c r="H180" s="12"/>
      <c r="I180" s="12"/>
      <c r="J180" s="12"/>
      <c r="K180" s="12"/>
      <c r="L180" s="12"/>
      <c r="M180" s="12"/>
      <c r="N180" s="12"/>
    </row>
    <row r="181" spans="8:14" x14ac:dyDescent="0.25">
      <c r="H181" s="12"/>
      <c r="I181" s="12"/>
      <c r="J181" s="12"/>
      <c r="K181" s="12"/>
      <c r="L181" s="12"/>
      <c r="M181" s="12"/>
      <c r="N181" s="12"/>
    </row>
    <row r="182" spans="8:14" x14ac:dyDescent="0.25">
      <c r="H182" s="12"/>
      <c r="I182" s="12"/>
      <c r="J182" s="12"/>
      <c r="K182" s="12"/>
      <c r="L182" s="12"/>
      <c r="M182" s="12"/>
      <c r="N182" s="12"/>
    </row>
    <row r="183" spans="8:14" x14ac:dyDescent="0.25">
      <c r="H183" s="12"/>
      <c r="I183" s="12"/>
      <c r="J183" s="12"/>
      <c r="K183" s="12"/>
      <c r="L183" s="12"/>
      <c r="M183" s="12"/>
      <c r="N183" s="12"/>
    </row>
    <row r="184" spans="8:14" x14ac:dyDescent="0.25">
      <c r="H184" s="12"/>
      <c r="I184" s="12"/>
      <c r="J184" s="12"/>
      <c r="K184" s="12"/>
      <c r="L184" s="12"/>
      <c r="M184" s="12"/>
      <c r="N184" s="12"/>
    </row>
    <row r="185" spans="8:14" x14ac:dyDescent="0.25">
      <c r="H185" s="12"/>
      <c r="I185" s="12"/>
      <c r="J185" s="12"/>
      <c r="K185" s="12"/>
      <c r="L185" s="12"/>
      <c r="M185" s="12"/>
      <c r="N185" s="12"/>
    </row>
    <row r="186" spans="8:14" x14ac:dyDescent="0.25">
      <c r="H186" s="12"/>
      <c r="I186" s="12"/>
      <c r="J186" s="12"/>
      <c r="K186" s="12"/>
      <c r="L186" s="12"/>
      <c r="M186" s="12"/>
      <c r="N186" s="12"/>
    </row>
    <row r="187" spans="8:14" x14ac:dyDescent="0.25">
      <c r="H187" s="12"/>
      <c r="I187" s="12"/>
      <c r="J187" s="12"/>
      <c r="K187" s="12"/>
      <c r="L187" s="12"/>
      <c r="M187" s="12"/>
      <c r="N187" s="12"/>
    </row>
    <row r="188" spans="8:14" x14ac:dyDescent="0.25">
      <c r="H188" s="12"/>
      <c r="I188" s="12"/>
      <c r="J188" s="12"/>
      <c r="K188" s="12"/>
      <c r="L188" s="12"/>
      <c r="M188" s="12"/>
      <c r="N188" s="12"/>
    </row>
    <row r="189" spans="8:14" x14ac:dyDescent="0.25">
      <c r="H189" s="12"/>
      <c r="I189" s="12"/>
      <c r="J189" s="12"/>
      <c r="K189" s="12"/>
      <c r="L189" s="12"/>
      <c r="M189" s="12"/>
      <c r="N189" s="12"/>
    </row>
    <row r="190" spans="8:14" x14ac:dyDescent="0.25">
      <c r="H190" s="12"/>
      <c r="I190" s="12"/>
      <c r="J190" s="12"/>
      <c r="K190" s="12"/>
      <c r="L190" s="12"/>
      <c r="M190" s="12"/>
      <c r="N190" s="12"/>
    </row>
    <row r="191" spans="8:14" x14ac:dyDescent="0.25">
      <c r="H191" s="12"/>
      <c r="I191" s="12"/>
      <c r="J191" s="12"/>
      <c r="K191" s="12"/>
      <c r="L191" s="12"/>
      <c r="M191" s="12"/>
      <c r="N191" s="12"/>
    </row>
    <row r="192" spans="8:14" x14ac:dyDescent="0.25">
      <c r="H192" s="12"/>
      <c r="I192" s="12"/>
      <c r="J192" s="12"/>
      <c r="K192" s="12"/>
      <c r="L192" s="12"/>
      <c r="M192" s="12"/>
      <c r="N192" s="12"/>
    </row>
    <row r="193" spans="8:14" x14ac:dyDescent="0.25">
      <c r="H193" s="12"/>
      <c r="I193" s="12"/>
      <c r="J193" s="12"/>
      <c r="K193" s="12"/>
      <c r="L193" s="12"/>
      <c r="M193" s="12"/>
      <c r="N193" s="12"/>
    </row>
    <row r="194" spans="8:14" x14ac:dyDescent="0.25">
      <c r="H194" s="12"/>
      <c r="I194" s="12"/>
      <c r="J194" s="12"/>
      <c r="K194" s="12"/>
      <c r="L194" s="12"/>
      <c r="M194" s="12"/>
      <c r="N194" s="12"/>
    </row>
    <row r="195" spans="8:14" x14ac:dyDescent="0.25">
      <c r="H195" s="12"/>
      <c r="I195" s="12"/>
      <c r="J195" s="12"/>
      <c r="K195" s="12"/>
      <c r="L195" s="12"/>
      <c r="M195" s="12"/>
      <c r="N195" s="12"/>
    </row>
    <row r="196" spans="8:14" x14ac:dyDescent="0.25">
      <c r="H196" s="12"/>
      <c r="I196" s="12"/>
      <c r="J196" s="12"/>
      <c r="K196" s="12"/>
      <c r="L196" s="12"/>
      <c r="M196" s="12"/>
      <c r="N196" s="12"/>
    </row>
    <row r="197" spans="8:14" x14ac:dyDescent="0.25">
      <c r="H197" s="12"/>
      <c r="I197" s="12"/>
      <c r="J197" s="12"/>
      <c r="K197" s="12"/>
      <c r="L197" s="12"/>
      <c r="M197" s="12"/>
      <c r="N197" s="12"/>
    </row>
    <row r="198" spans="8:14" x14ac:dyDescent="0.25">
      <c r="H198" s="12"/>
      <c r="I198" s="12"/>
      <c r="J198" s="12"/>
      <c r="K198" s="12"/>
      <c r="L198" s="12"/>
      <c r="M198" s="12"/>
      <c r="N198" s="12"/>
    </row>
    <row r="199" spans="8:14" x14ac:dyDescent="0.25">
      <c r="H199" s="12"/>
      <c r="I199" s="12"/>
      <c r="J199" s="12"/>
      <c r="K199" s="12"/>
      <c r="L199" s="12"/>
      <c r="M199" s="12"/>
      <c r="N199" s="12"/>
    </row>
    <row r="200" spans="8:14" x14ac:dyDescent="0.25">
      <c r="H200" s="12"/>
      <c r="I200" s="12"/>
      <c r="J200" s="12"/>
      <c r="K200" s="12"/>
      <c r="L200" s="12"/>
      <c r="M200" s="12"/>
      <c r="N200" s="12"/>
    </row>
    <row r="201" spans="8:14" x14ac:dyDescent="0.25">
      <c r="H201" s="12"/>
      <c r="I201" s="12"/>
      <c r="J201" s="12"/>
      <c r="K201" s="12"/>
      <c r="L201" s="12"/>
      <c r="M201" s="12"/>
      <c r="N201" s="12"/>
    </row>
    <row r="202" spans="8:14" x14ac:dyDescent="0.25">
      <c r="H202" s="12"/>
      <c r="I202" s="12"/>
      <c r="J202" s="12"/>
      <c r="K202" s="12"/>
      <c r="L202" s="12"/>
      <c r="M202" s="12"/>
      <c r="N202" s="12"/>
    </row>
    <row r="203" spans="8:14" x14ac:dyDescent="0.25">
      <c r="H203" s="12"/>
      <c r="I203" s="12"/>
      <c r="J203" s="12"/>
      <c r="K203" s="12"/>
      <c r="L203" s="12"/>
      <c r="M203" s="12"/>
      <c r="N203" s="12"/>
    </row>
    <row r="204" spans="8:14" x14ac:dyDescent="0.25">
      <c r="H204" s="12"/>
      <c r="I204" s="12"/>
      <c r="J204" s="12"/>
      <c r="K204" s="12"/>
      <c r="L204" s="12"/>
      <c r="M204" s="12"/>
      <c r="N204" s="12"/>
    </row>
    <row r="205" spans="8:14" x14ac:dyDescent="0.25">
      <c r="H205" s="12"/>
      <c r="I205" s="12"/>
      <c r="J205" s="12"/>
      <c r="K205" s="12"/>
      <c r="L205" s="12"/>
      <c r="M205" s="12"/>
      <c r="N205" s="12"/>
    </row>
    <row r="206" spans="8:14" x14ac:dyDescent="0.25">
      <c r="H206" s="12"/>
      <c r="I206" s="12"/>
      <c r="J206" s="12"/>
      <c r="K206" s="12"/>
      <c r="L206" s="12"/>
      <c r="M206" s="12"/>
      <c r="N206" s="12"/>
    </row>
    <row r="207" spans="8:14" x14ac:dyDescent="0.25">
      <c r="H207" s="12"/>
      <c r="I207" s="12"/>
      <c r="J207" s="12"/>
      <c r="K207" s="12"/>
      <c r="L207" s="12"/>
      <c r="M207" s="12"/>
      <c r="N207" s="12"/>
    </row>
    <row r="208" spans="8:14" x14ac:dyDescent="0.25">
      <c r="H208" s="12"/>
      <c r="I208" s="12"/>
      <c r="J208" s="12"/>
      <c r="K208" s="12"/>
      <c r="L208" s="12"/>
      <c r="M208" s="12"/>
      <c r="N208" s="12"/>
    </row>
    <row r="209" spans="8:14" x14ac:dyDescent="0.25">
      <c r="H209" s="12"/>
      <c r="I209" s="12"/>
      <c r="J209" s="12"/>
      <c r="K209" s="12"/>
      <c r="L209" s="12"/>
      <c r="M209" s="12"/>
      <c r="N209" s="12"/>
    </row>
    <row r="210" spans="8:14" x14ac:dyDescent="0.25">
      <c r="H210" s="12"/>
      <c r="I210" s="12"/>
      <c r="J210" s="12"/>
      <c r="K210" s="12"/>
      <c r="L210" s="12"/>
      <c r="M210" s="12"/>
      <c r="N210" s="12"/>
    </row>
    <row r="211" spans="8:14" x14ac:dyDescent="0.25">
      <c r="H211" s="12"/>
      <c r="I211" s="12"/>
      <c r="J211" s="12"/>
      <c r="K211" s="12"/>
      <c r="L211" s="12"/>
      <c r="M211" s="12"/>
      <c r="N211" s="12"/>
    </row>
    <row r="212" spans="8:14" x14ac:dyDescent="0.25">
      <c r="H212" s="12"/>
      <c r="I212" s="12"/>
      <c r="J212" s="12"/>
      <c r="K212" s="12"/>
      <c r="L212" s="12"/>
      <c r="M212" s="12"/>
      <c r="N212" s="12"/>
    </row>
    <row r="213" spans="8:14" x14ac:dyDescent="0.25">
      <c r="H213" s="12"/>
      <c r="I213" s="12"/>
      <c r="J213" s="12"/>
      <c r="K213" s="12"/>
      <c r="L213" s="12"/>
      <c r="M213" s="12"/>
      <c r="N213" s="12"/>
    </row>
    <row r="214" spans="8:14" x14ac:dyDescent="0.25">
      <c r="H214" s="12"/>
      <c r="I214" s="12"/>
      <c r="J214" s="12"/>
      <c r="K214" s="12"/>
      <c r="L214" s="12"/>
      <c r="M214" s="12"/>
      <c r="N214" s="12"/>
    </row>
    <row r="215" spans="8:14" x14ac:dyDescent="0.25">
      <c r="H215" s="12"/>
      <c r="I215" s="12"/>
      <c r="J215" s="12"/>
      <c r="K215" s="12"/>
      <c r="L215" s="12"/>
      <c r="M215" s="12"/>
      <c r="N215" s="12"/>
    </row>
    <row r="216" spans="8:14" x14ac:dyDescent="0.25">
      <c r="H216" s="12"/>
      <c r="I216" s="12"/>
      <c r="J216" s="12"/>
      <c r="K216" s="12"/>
      <c r="L216" s="12"/>
      <c r="M216" s="12"/>
      <c r="N216" s="12"/>
    </row>
    <row r="217" spans="8:14" x14ac:dyDescent="0.25">
      <c r="H217" s="12"/>
      <c r="I217" s="12"/>
      <c r="J217" s="12"/>
      <c r="K217" s="12"/>
      <c r="L217" s="12"/>
      <c r="M217" s="12"/>
      <c r="N217" s="12"/>
    </row>
    <row r="218" spans="8:14" x14ac:dyDescent="0.25">
      <c r="H218" s="12"/>
      <c r="I218" s="12"/>
      <c r="J218" s="12"/>
      <c r="K218" s="12"/>
      <c r="L218" s="12"/>
      <c r="M218" s="12"/>
      <c r="N218" s="12"/>
    </row>
    <row r="219" spans="8:14" x14ac:dyDescent="0.25">
      <c r="H219" s="12"/>
      <c r="I219" s="12"/>
      <c r="J219" s="12"/>
      <c r="K219" s="12"/>
      <c r="L219" s="12"/>
      <c r="M219" s="12"/>
      <c r="N219" s="12"/>
    </row>
    <row r="220" spans="8:14" x14ac:dyDescent="0.25">
      <c r="H220" s="12"/>
      <c r="I220" s="12"/>
      <c r="J220" s="12"/>
      <c r="K220" s="12"/>
      <c r="L220" s="12"/>
      <c r="M220" s="12"/>
      <c r="N220" s="12"/>
    </row>
    <row r="221" spans="8:14" x14ac:dyDescent="0.25">
      <c r="H221" s="12"/>
      <c r="I221" s="12"/>
      <c r="J221" s="12"/>
      <c r="K221" s="12"/>
      <c r="L221" s="12"/>
      <c r="M221" s="12"/>
      <c r="N221" s="12"/>
    </row>
    <row r="222" spans="8:14" x14ac:dyDescent="0.25">
      <c r="H222" s="12"/>
      <c r="I222" s="12"/>
      <c r="J222" s="12"/>
      <c r="K222" s="12"/>
      <c r="L222" s="12"/>
      <c r="M222" s="12"/>
      <c r="N222" s="12"/>
    </row>
    <row r="223" spans="8:14" x14ac:dyDescent="0.25">
      <c r="H223" s="12"/>
      <c r="I223" s="12"/>
      <c r="J223" s="12"/>
      <c r="K223" s="12"/>
      <c r="L223" s="12"/>
      <c r="M223" s="12"/>
      <c r="N223" s="12"/>
    </row>
    <row r="224" spans="8:14" x14ac:dyDescent="0.25">
      <c r="H224" s="12"/>
      <c r="I224" s="12"/>
      <c r="J224" s="12"/>
      <c r="K224" s="12"/>
      <c r="L224" s="12"/>
      <c r="M224" s="12"/>
      <c r="N224" s="12"/>
    </row>
    <row r="225" spans="8:14" x14ac:dyDescent="0.25">
      <c r="H225" s="12"/>
      <c r="I225" s="12"/>
      <c r="J225" s="12"/>
      <c r="K225" s="12"/>
      <c r="L225" s="12"/>
      <c r="M225" s="12"/>
      <c r="N225" s="12"/>
    </row>
    <row r="226" spans="8:14" x14ac:dyDescent="0.25">
      <c r="H226" s="12"/>
      <c r="I226" s="12"/>
      <c r="J226" s="12"/>
      <c r="K226" s="12"/>
      <c r="L226" s="12"/>
      <c r="M226" s="12"/>
      <c r="N226" s="12"/>
    </row>
    <row r="227" spans="8:14" x14ac:dyDescent="0.25">
      <c r="H227" s="12"/>
      <c r="I227" s="12"/>
      <c r="J227" s="12"/>
      <c r="K227" s="12"/>
      <c r="L227" s="12"/>
      <c r="M227" s="12"/>
      <c r="N227" s="12"/>
    </row>
    <row r="228" spans="8:14" x14ac:dyDescent="0.25">
      <c r="H228" s="12"/>
      <c r="I228" s="12"/>
      <c r="J228" s="12"/>
      <c r="K228" s="12"/>
      <c r="L228" s="12"/>
      <c r="M228" s="12"/>
      <c r="N228" s="12"/>
    </row>
    <row r="229" spans="8:14" x14ac:dyDescent="0.25">
      <c r="H229" s="12"/>
      <c r="I229" s="12"/>
      <c r="J229" s="12"/>
      <c r="K229" s="12"/>
      <c r="L229" s="12"/>
      <c r="M229" s="12"/>
      <c r="N229" s="12"/>
    </row>
    <row r="230" spans="8:14" x14ac:dyDescent="0.25">
      <c r="H230" s="12"/>
      <c r="I230" s="12"/>
      <c r="J230" s="12"/>
      <c r="K230" s="12"/>
      <c r="L230" s="12"/>
      <c r="M230" s="12"/>
      <c r="N230" s="12"/>
    </row>
    <row r="231" spans="8:14" x14ac:dyDescent="0.25">
      <c r="H231" s="12"/>
      <c r="I231" s="12"/>
      <c r="J231" s="12"/>
      <c r="K231" s="12"/>
      <c r="L231" s="12"/>
      <c r="M231" s="12"/>
      <c r="N231" s="12"/>
    </row>
    <row r="232" spans="8:14" x14ac:dyDescent="0.25">
      <c r="H232" s="12"/>
      <c r="I232" s="12"/>
      <c r="J232" s="12"/>
      <c r="K232" s="12"/>
      <c r="L232" s="12"/>
      <c r="M232" s="12"/>
      <c r="N232" s="12"/>
    </row>
    <row r="233" spans="8:14" x14ac:dyDescent="0.25">
      <c r="H233" s="12"/>
      <c r="I233" s="12"/>
      <c r="J233" s="12"/>
      <c r="K233" s="12"/>
      <c r="L233" s="12"/>
      <c r="M233" s="12"/>
      <c r="N233" s="12"/>
    </row>
    <row r="234" spans="8:14" x14ac:dyDescent="0.25">
      <c r="H234" s="12"/>
      <c r="I234" s="12"/>
      <c r="J234" s="12"/>
      <c r="K234" s="12"/>
      <c r="L234" s="12"/>
      <c r="M234" s="12"/>
      <c r="N234" s="12"/>
    </row>
    <row r="235" spans="8:14" x14ac:dyDescent="0.25">
      <c r="H235" s="12"/>
      <c r="I235" s="12"/>
      <c r="J235" s="12"/>
      <c r="K235" s="12"/>
      <c r="L235" s="12"/>
      <c r="M235" s="12"/>
      <c r="N235" s="12"/>
    </row>
    <row r="236" spans="8:14" x14ac:dyDescent="0.25">
      <c r="H236" s="12"/>
      <c r="I236" s="12"/>
      <c r="J236" s="12"/>
      <c r="K236" s="12"/>
      <c r="L236" s="12"/>
      <c r="M236" s="12"/>
      <c r="N236" s="12"/>
    </row>
    <row r="237" spans="8:14" x14ac:dyDescent="0.25">
      <c r="H237" s="12"/>
      <c r="I237" s="12"/>
      <c r="J237" s="12"/>
      <c r="K237" s="12"/>
      <c r="L237" s="12"/>
      <c r="M237" s="12"/>
      <c r="N237" s="12"/>
    </row>
    <row r="238" spans="8:14" x14ac:dyDescent="0.25">
      <c r="H238" s="12"/>
      <c r="I238" s="12"/>
      <c r="J238" s="12"/>
      <c r="K238" s="12"/>
      <c r="L238" s="12"/>
      <c r="M238" s="12"/>
      <c r="N238" s="12"/>
    </row>
    <row r="239" spans="8:14" x14ac:dyDescent="0.25">
      <c r="H239" s="12"/>
      <c r="I239" s="12"/>
      <c r="J239" s="12"/>
      <c r="K239" s="12"/>
      <c r="L239" s="12"/>
      <c r="M239" s="12"/>
      <c r="N239" s="12"/>
    </row>
    <row r="240" spans="8:14" x14ac:dyDescent="0.25">
      <c r="H240" s="12"/>
      <c r="I240" s="12"/>
      <c r="J240" s="12"/>
      <c r="K240" s="12"/>
      <c r="L240" s="12"/>
      <c r="M240" s="12"/>
      <c r="N240" s="12"/>
    </row>
    <row r="241" spans="8:14" x14ac:dyDescent="0.25">
      <c r="H241" s="12"/>
      <c r="I241" s="12"/>
      <c r="J241" s="12"/>
      <c r="K241" s="12"/>
      <c r="L241" s="12"/>
      <c r="M241" s="12"/>
      <c r="N241" s="12"/>
    </row>
    <row r="242" spans="8:14" x14ac:dyDescent="0.25">
      <c r="H242" s="12"/>
      <c r="I242" s="12"/>
      <c r="J242" s="12"/>
      <c r="K242" s="12"/>
      <c r="L242" s="12"/>
      <c r="M242" s="12"/>
      <c r="N242" s="12"/>
    </row>
    <row r="243" spans="8:14" x14ac:dyDescent="0.25">
      <c r="H243" s="12"/>
      <c r="I243" s="12"/>
      <c r="J243" s="12"/>
      <c r="K243" s="12"/>
      <c r="L243" s="12"/>
      <c r="M243" s="12"/>
      <c r="N243" s="12"/>
    </row>
    <row r="244" spans="8:14" x14ac:dyDescent="0.25">
      <c r="H244" s="12"/>
      <c r="I244" s="12"/>
      <c r="J244" s="12"/>
      <c r="K244" s="12"/>
      <c r="L244" s="12"/>
      <c r="M244" s="12"/>
      <c r="N244" s="12"/>
    </row>
    <row r="245" spans="8:14" x14ac:dyDescent="0.25">
      <c r="H245" s="12"/>
      <c r="I245" s="12"/>
      <c r="J245" s="12"/>
      <c r="K245" s="12"/>
      <c r="L245" s="12"/>
      <c r="M245" s="12"/>
      <c r="N245" s="12"/>
    </row>
    <row r="246" spans="8:14" x14ac:dyDescent="0.25">
      <c r="H246" s="12"/>
      <c r="I246" s="12"/>
      <c r="J246" s="12"/>
      <c r="K246" s="12"/>
      <c r="L246" s="12"/>
      <c r="M246" s="12"/>
      <c r="N246" s="12"/>
    </row>
    <row r="247" spans="8:14" x14ac:dyDescent="0.25">
      <c r="H247" s="12"/>
      <c r="I247" s="12"/>
      <c r="J247" s="12"/>
      <c r="K247" s="12"/>
      <c r="L247" s="12"/>
      <c r="M247" s="12"/>
      <c r="N247" s="12"/>
    </row>
    <row r="248" spans="8:14" x14ac:dyDescent="0.25">
      <c r="H248" s="12"/>
      <c r="I248" s="12"/>
      <c r="J248" s="12"/>
      <c r="K248" s="12"/>
      <c r="L248" s="12"/>
      <c r="M248" s="12"/>
      <c r="N248" s="12"/>
    </row>
    <row r="249" spans="8:14" x14ac:dyDescent="0.25">
      <c r="H249" s="12"/>
      <c r="I249" s="12"/>
      <c r="J249" s="12"/>
      <c r="K249" s="12"/>
      <c r="L249" s="12"/>
      <c r="M249" s="12"/>
      <c r="N249" s="12"/>
    </row>
    <row r="250" spans="8:14" x14ac:dyDescent="0.25">
      <c r="H250" s="12"/>
      <c r="I250" s="12"/>
      <c r="J250" s="12"/>
      <c r="K250" s="12"/>
      <c r="L250" s="12"/>
      <c r="M250" s="12"/>
      <c r="N250" s="12"/>
    </row>
    <row r="251" spans="8:14" x14ac:dyDescent="0.25">
      <c r="H251" s="12"/>
      <c r="I251" s="12"/>
      <c r="J251" s="12"/>
      <c r="K251" s="12"/>
      <c r="L251" s="12"/>
      <c r="M251" s="12"/>
      <c r="N251" s="12"/>
    </row>
    <row r="252" spans="8:14" x14ac:dyDescent="0.25">
      <c r="H252" s="12"/>
      <c r="I252" s="12"/>
      <c r="J252" s="12"/>
      <c r="K252" s="12"/>
      <c r="L252" s="12"/>
      <c r="M252" s="12"/>
      <c r="N252" s="12"/>
    </row>
    <row r="253" spans="8:14" x14ac:dyDescent="0.25">
      <c r="H253" s="12"/>
      <c r="I253" s="12"/>
      <c r="J253" s="12"/>
      <c r="K253" s="12"/>
      <c r="L253" s="12"/>
      <c r="M253" s="12"/>
      <c r="N253" s="12"/>
    </row>
    <row r="254" spans="8:14" x14ac:dyDescent="0.25">
      <c r="H254" s="12"/>
      <c r="I254" s="12"/>
      <c r="J254" s="12"/>
      <c r="K254" s="12"/>
      <c r="L254" s="12"/>
      <c r="M254" s="12"/>
      <c r="N254" s="12"/>
    </row>
    <row r="255" spans="8:14" x14ac:dyDescent="0.25">
      <c r="H255" s="12"/>
      <c r="I255" s="12"/>
      <c r="J255" s="12"/>
      <c r="K255" s="12"/>
      <c r="L255" s="12"/>
      <c r="M255" s="12"/>
      <c r="N255" s="12"/>
    </row>
    <row r="256" spans="8:14" x14ac:dyDescent="0.25">
      <c r="H256" s="12"/>
      <c r="I256" s="12"/>
      <c r="J256" s="12"/>
      <c r="K256" s="12"/>
      <c r="L256" s="12"/>
      <c r="M256" s="12"/>
      <c r="N256" s="12"/>
    </row>
    <row r="257" spans="8:14" x14ac:dyDescent="0.25">
      <c r="H257" s="12"/>
      <c r="I257" s="12"/>
      <c r="J257" s="12"/>
      <c r="K257" s="12"/>
      <c r="L257" s="12"/>
      <c r="M257" s="12"/>
      <c r="N257" s="12"/>
    </row>
    <row r="258" spans="8:14" x14ac:dyDescent="0.25">
      <c r="H258" s="12"/>
      <c r="I258" s="12"/>
      <c r="J258" s="12"/>
      <c r="K258" s="12"/>
      <c r="L258" s="12"/>
      <c r="M258" s="12"/>
      <c r="N258" s="12"/>
    </row>
    <row r="259" spans="8:14" x14ac:dyDescent="0.25">
      <c r="H259" s="12"/>
      <c r="I259" s="12"/>
      <c r="J259" s="12"/>
      <c r="K259" s="12"/>
      <c r="L259" s="12"/>
      <c r="M259" s="12"/>
      <c r="N259" s="12"/>
    </row>
    <row r="260" spans="8:14" x14ac:dyDescent="0.25">
      <c r="H260" s="12"/>
      <c r="I260" s="12"/>
      <c r="J260" s="12"/>
      <c r="K260" s="12"/>
      <c r="L260" s="12"/>
      <c r="M260" s="12"/>
      <c r="N260" s="12"/>
    </row>
    <row r="261" spans="8:14" x14ac:dyDescent="0.25">
      <c r="H261" s="12"/>
      <c r="I261" s="12"/>
      <c r="J261" s="12"/>
      <c r="K261" s="12"/>
      <c r="L261" s="12"/>
      <c r="M261" s="12"/>
      <c r="N261" s="12"/>
    </row>
    <row r="262" spans="8:14" x14ac:dyDescent="0.25">
      <c r="H262" s="12"/>
      <c r="I262" s="12"/>
      <c r="J262" s="12"/>
      <c r="K262" s="12"/>
      <c r="L262" s="12"/>
      <c r="M262" s="12"/>
      <c r="N262" s="12"/>
    </row>
    <row r="263" spans="8:14" x14ac:dyDescent="0.25">
      <c r="H263" s="12"/>
      <c r="I263" s="12"/>
      <c r="J263" s="12"/>
      <c r="K263" s="12"/>
      <c r="L263" s="12"/>
      <c r="M263" s="12"/>
      <c r="N263" s="12"/>
    </row>
    <row r="264" spans="8:14" x14ac:dyDescent="0.25">
      <c r="H264" s="12"/>
      <c r="I264" s="12"/>
      <c r="J264" s="12"/>
      <c r="K264" s="12"/>
      <c r="L264" s="12"/>
      <c r="M264" s="12"/>
      <c r="N264" s="12"/>
    </row>
    <row r="265" spans="8:14" x14ac:dyDescent="0.25">
      <c r="H265" s="12"/>
      <c r="I265" s="12"/>
      <c r="J265" s="12"/>
      <c r="K265" s="12"/>
      <c r="L265" s="12"/>
      <c r="M265" s="12"/>
      <c r="N265" s="12"/>
    </row>
    <row r="266" spans="8:14" x14ac:dyDescent="0.25">
      <c r="H266" s="12"/>
      <c r="I266" s="12"/>
      <c r="J266" s="12"/>
      <c r="K266" s="12"/>
      <c r="L266" s="12"/>
      <c r="M266" s="12"/>
      <c r="N266" s="12"/>
    </row>
    <row r="267" spans="8:14" x14ac:dyDescent="0.25">
      <c r="H267" s="12"/>
      <c r="I267" s="12"/>
      <c r="J267" s="12"/>
      <c r="K267" s="12"/>
      <c r="L267" s="12"/>
      <c r="M267" s="12"/>
      <c r="N267" s="12"/>
    </row>
    <row r="268" spans="8:14" x14ac:dyDescent="0.25">
      <c r="H268" s="12"/>
      <c r="I268" s="12"/>
      <c r="J268" s="12"/>
      <c r="K268" s="12"/>
      <c r="L268" s="12"/>
      <c r="M268" s="12"/>
      <c r="N268" s="12"/>
    </row>
    <row r="269" spans="8:14" x14ac:dyDescent="0.25">
      <c r="H269" s="12"/>
      <c r="I269" s="12"/>
      <c r="J269" s="12"/>
      <c r="K269" s="12"/>
      <c r="L269" s="12"/>
      <c r="M269" s="12"/>
      <c r="N269" s="12"/>
    </row>
    <row r="270" spans="8:14" x14ac:dyDescent="0.25">
      <c r="H270" s="12"/>
      <c r="I270" s="12"/>
      <c r="J270" s="12"/>
      <c r="K270" s="12"/>
      <c r="L270" s="12"/>
      <c r="M270" s="12"/>
      <c r="N270" s="12"/>
    </row>
    <row r="271" spans="8:14" x14ac:dyDescent="0.25">
      <c r="H271" s="12"/>
      <c r="I271" s="12"/>
      <c r="J271" s="12"/>
      <c r="K271" s="12"/>
      <c r="L271" s="12"/>
      <c r="M271" s="12"/>
      <c r="N271" s="12"/>
    </row>
    <row r="272" spans="8:14" x14ac:dyDescent="0.25">
      <c r="H272" s="12"/>
      <c r="I272" s="12"/>
      <c r="J272" s="12"/>
      <c r="K272" s="12"/>
      <c r="L272" s="12"/>
      <c r="M272" s="12"/>
      <c r="N272" s="12"/>
    </row>
    <row r="273" spans="8:14" x14ac:dyDescent="0.25">
      <c r="H273" s="12"/>
      <c r="I273" s="12"/>
      <c r="J273" s="12"/>
      <c r="K273" s="12"/>
      <c r="L273" s="12"/>
      <c r="M273" s="12"/>
      <c r="N273" s="12"/>
    </row>
    <row r="274" spans="8:14" x14ac:dyDescent="0.25">
      <c r="H274" s="12"/>
      <c r="I274" s="12"/>
      <c r="J274" s="12"/>
      <c r="K274" s="12"/>
      <c r="L274" s="12"/>
      <c r="M274" s="12"/>
      <c r="N274" s="12"/>
    </row>
    <row r="275" spans="8:14" x14ac:dyDescent="0.25">
      <c r="H275" s="12"/>
      <c r="I275" s="12"/>
      <c r="J275" s="12"/>
      <c r="K275" s="12"/>
      <c r="L275" s="12"/>
      <c r="M275" s="12"/>
      <c r="N275" s="12"/>
    </row>
    <row r="276" spans="8:14" x14ac:dyDescent="0.25">
      <c r="H276" s="12"/>
      <c r="I276" s="12"/>
      <c r="J276" s="12"/>
      <c r="K276" s="12"/>
      <c r="L276" s="12"/>
      <c r="M276" s="12"/>
      <c r="N276" s="12"/>
    </row>
    <row r="277" spans="8:14" x14ac:dyDescent="0.25">
      <c r="H277" s="12"/>
      <c r="I277" s="12"/>
      <c r="J277" s="12"/>
      <c r="K277" s="12"/>
      <c r="L277" s="12"/>
      <c r="M277" s="12"/>
      <c r="N277" s="12"/>
    </row>
    <row r="278" spans="8:14" x14ac:dyDescent="0.25">
      <c r="H278" s="12"/>
      <c r="I278" s="12"/>
      <c r="J278" s="12"/>
      <c r="K278" s="12"/>
      <c r="L278" s="12"/>
      <c r="M278" s="12"/>
      <c r="N278" s="12"/>
    </row>
    <row r="279" spans="8:14" x14ac:dyDescent="0.25">
      <c r="H279" s="12"/>
      <c r="I279" s="12"/>
      <c r="J279" s="12"/>
      <c r="K279" s="12"/>
      <c r="L279" s="12"/>
      <c r="M279" s="12"/>
      <c r="N279" s="12"/>
    </row>
    <row r="280" spans="8:14" x14ac:dyDescent="0.25">
      <c r="H280" s="12"/>
      <c r="I280" s="12"/>
      <c r="J280" s="12"/>
      <c r="K280" s="12"/>
      <c r="L280" s="12"/>
      <c r="M280" s="12"/>
      <c r="N280" s="12"/>
    </row>
    <row r="281" spans="8:14" x14ac:dyDescent="0.25">
      <c r="H281" s="12"/>
      <c r="I281" s="12"/>
      <c r="J281" s="12"/>
      <c r="K281" s="12"/>
      <c r="L281" s="12"/>
      <c r="M281" s="12"/>
      <c r="N281" s="12"/>
    </row>
    <row r="282" spans="8:14" x14ac:dyDescent="0.25">
      <c r="H282" s="12"/>
      <c r="I282" s="12"/>
      <c r="J282" s="12"/>
      <c r="K282" s="12"/>
      <c r="L282" s="12"/>
      <c r="M282" s="12"/>
      <c r="N282" s="12"/>
    </row>
    <row r="283" spans="8:14" x14ac:dyDescent="0.25">
      <c r="H283" s="12"/>
      <c r="I283" s="12"/>
      <c r="J283" s="12"/>
      <c r="K283" s="12"/>
      <c r="L283" s="12"/>
      <c r="M283" s="12"/>
      <c r="N283" s="12"/>
    </row>
    <row r="284" spans="8:14" x14ac:dyDescent="0.25">
      <c r="H284" s="12"/>
      <c r="I284" s="12"/>
      <c r="J284" s="12"/>
      <c r="K284" s="12"/>
      <c r="L284" s="12"/>
      <c r="M284" s="12"/>
      <c r="N284" s="12"/>
    </row>
    <row r="285" spans="8:14" x14ac:dyDescent="0.25">
      <c r="H285" s="12"/>
      <c r="I285" s="12"/>
      <c r="J285" s="12"/>
      <c r="K285" s="12"/>
      <c r="L285" s="12"/>
      <c r="M285" s="12"/>
      <c r="N285" s="12"/>
    </row>
    <row r="286" spans="8:14" x14ac:dyDescent="0.25">
      <c r="H286" s="12"/>
      <c r="I286" s="12"/>
      <c r="J286" s="12"/>
      <c r="K286" s="12"/>
      <c r="L286" s="12"/>
      <c r="M286" s="12"/>
      <c r="N286" s="12"/>
    </row>
    <row r="287" spans="8:14" x14ac:dyDescent="0.25">
      <c r="H287" s="12"/>
      <c r="I287" s="12"/>
      <c r="J287" s="12"/>
      <c r="K287" s="12"/>
      <c r="L287" s="12"/>
      <c r="M287" s="12"/>
      <c r="N287" s="12"/>
    </row>
    <row r="288" spans="8:14" x14ac:dyDescent="0.25">
      <c r="H288" s="12"/>
      <c r="I288" s="12"/>
      <c r="J288" s="12"/>
      <c r="K288" s="12"/>
      <c r="L288" s="12"/>
      <c r="M288" s="12"/>
      <c r="N288" s="12"/>
    </row>
    <row r="289" spans="8:14" x14ac:dyDescent="0.25">
      <c r="H289" s="12"/>
      <c r="I289" s="12"/>
      <c r="J289" s="12"/>
      <c r="K289" s="12"/>
      <c r="L289" s="12"/>
      <c r="M289" s="12"/>
      <c r="N289" s="12"/>
    </row>
    <row r="290" spans="8:14" x14ac:dyDescent="0.25">
      <c r="H290" s="12"/>
      <c r="I290" s="12"/>
      <c r="J290" s="12"/>
      <c r="K290" s="12"/>
      <c r="L290" s="12"/>
      <c r="M290" s="12"/>
      <c r="N290" s="12"/>
    </row>
    <row r="291" spans="8:14" x14ac:dyDescent="0.25">
      <c r="H291" s="12"/>
      <c r="I291" s="12"/>
      <c r="J291" s="12"/>
      <c r="K291" s="12"/>
      <c r="L291" s="12"/>
      <c r="M291" s="12"/>
      <c r="N291" s="12"/>
    </row>
    <row r="292" spans="8:14" x14ac:dyDescent="0.25">
      <c r="H292" s="12"/>
      <c r="I292" s="12"/>
      <c r="J292" s="12"/>
      <c r="K292" s="12"/>
      <c r="L292" s="12"/>
      <c r="M292" s="12"/>
      <c r="N292" s="12"/>
    </row>
    <row r="293" spans="8:14" x14ac:dyDescent="0.25">
      <c r="H293" s="12"/>
      <c r="I293" s="12"/>
      <c r="J293" s="12"/>
      <c r="K293" s="12"/>
      <c r="L293" s="12"/>
      <c r="M293" s="12"/>
      <c r="N293" s="12"/>
    </row>
    <row r="294" spans="8:14" x14ac:dyDescent="0.25">
      <c r="H294" s="12"/>
      <c r="I294" s="12"/>
      <c r="J294" s="12"/>
      <c r="K294" s="12"/>
      <c r="L294" s="12"/>
      <c r="M294" s="12"/>
      <c r="N294" s="12"/>
    </row>
    <row r="295" spans="8:14" x14ac:dyDescent="0.25">
      <c r="H295" s="12"/>
      <c r="I295" s="12"/>
      <c r="J295" s="12"/>
      <c r="K295" s="12"/>
      <c r="L295" s="12"/>
      <c r="M295" s="12"/>
      <c r="N295" s="12"/>
    </row>
    <row r="296" spans="8:14" x14ac:dyDescent="0.25">
      <c r="H296" s="12"/>
      <c r="I296" s="12"/>
      <c r="J296" s="12"/>
      <c r="K296" s="12"/>
      <c r="L296" s="12"/>
      <c r="M296" s="12"/>
      <c r="N296" s="12"/>
    </row>
    <row r="297" spans="8:14" x14ac:dyDescent="0.25">
      <c r="H297" s="12"/>
      <c r="I297" s="12"/>
      <c r="J297" s="12"/>
      <c r="K297" s="12"/>
      <c r="L297" s="12"/>
      <c r="M297" s="12"/>
      <c r="N297" s="12"/>
    </row>
    <row r="298" spans="8:14" x14ac:dyDescent="0.25">
      <c r="H298" s="12"/>
      <c r="I298" s="12"/>
      <c r="J298" s="12"/>
      <c r="K298" s="12"/>
      <c r="L298" s="12"/>
      <c r="M298" s="12"/>
      <c r="N298" s="12"/>
    </row>
    <row r="299" spans="8:14" x14ac:dyDescent="0.25">
      <c r="H299" s="12"/>
      <c r="I299" s="12"/>
      <c r="J299" s="12"/>
      <c r="K299" s="12"/>
      <c r="L299" s="12"/>
      <c r="M299" s="12"/>
      <c r="N299" s="12"/>
    </row>
    <row r="300" spans="8:14" x14ac:dyDescent="0.25">
      <c r="H300" s="12"/>
      <c r="I300" s="12"/>
      <c r="J300" s="12"/>
      <c r="K300" s="12"/>
      <c r="L300" s="12"/>
      <c r="M300" s="12"/>
      <c r="N300" s="12"/>
    </row>
    <row r="301" spans="8:14" x14ac:dyDescent="0.25">
      <c r="H301" s="12"/>
      <c r="I301" s="12"/>
      <c r="J301" s="12"/>
      <c r="K301" s="12"/>
      <c r="L301" s="12"/>
      <c r="M301" s="12"/>
      <c r="N301" s="12"/>
    </row>
    <row r="302" spans="8:14" x14ac:dyDescent="0.25">
      <c r="H302" s="12"/>
      <c r="I302" s="12"/>
      <c r="J302" s="12"/>
      <c r="K302" s="12"/>
      <c r="L302" s="12"/>
      <c r="M302" s="12"/>
      <c r="N302" s="12"/>
    </row>
    <row r="303" spans="8:14" x14ac:dyDescent="0.25">
      <c r="H303" s="12"/>
      <c r="I303" s="12"/>
      <c r="J303" s="12"/>
      <c r="K303" s="12"/>
      <c r="L303" s="12"/>
      <c r="M303" s="12"/>
      <c r="N303" s="12"/>
    </row>
    <row r="304" spans="8:14" x14ac:dyDescent="0.25">
      <c r="H304" s="12"/>
      <c r="I304" s="12"/>
      <c r="J304" s="12"/>
      <c r="K304" s="12"/>
      <c r="L304" s="12"/>
      <c r="M304" s="12"/>
      <c r="N304" s="12"/>
    </row>
    <row r="305" spans="8:14" x14ac:dyDescent="0.25">
      <c r="H305" s="12"/>
      <c r="I305" s="12"/>
      <c r="J305" s="12"/>
      <c r="K305" s="12"/>
      <c r="L305" s="12"/>
      <c r="M305" s="12"/>
      <c r="N305" s="12"/>
    </row>
    <row r="306" spans="8:14" x14ac:dyDescent="0.25">
      <c r="H306" s="12"/>
      <c r="I306" s="12"/>
      <c r="J306" s="12"/>
      <c r="K306" s="12"/>
      <c r="L306" s="12"/>
      <c r="M306" s="12"/>
      <c r="N306" s="12"/>
    </row>
    <row r="307" spans="8:14" x14ac:dyDescent="0.25">
      <c r="H307" s="12"/>
      <c r="I307" s="12"/>
      <c r="J307" s="12"/>
      <c r="K307" s="12"/>
      <c r="L307" s="12"/>
      <c r="M307" s="12"/>
      <c r="N307" s="12"/>
    </row>
    <row r="308" spans="8:14" x14ac:dyDescent="0.25">
      <c r="H308" s="12"/>
      <c r="I308" s="12"/>
      <c r="J308" s="12"/>
      <c r="K308" s="12"/>
      <c r="L308" s="12"/>
      <c r="M308" s="12"/>
      <c r="N308" s="12"/>
    </row>
    <row r="309" spans="8:14" x14ac:dyDescent="0.25">
      <c r="H309" s="12"/>
      <c r="I309" s="12"/>
      <c r="J309" s="12"/>
      <c r="K309" s="12"/>
      <c r="L309" s="12"/>
      <c r="M309" s="12"/>
      <c r="N309" s="12"/>
    </row>
    <row r="310" spans="8:14" x14ac:dyDescent="0.25">
      <c r="H310" s="12"/>
      <c r="I310" s="12"/>
      <c r="J310" s="12"/>
      <c r="K310" s="12"/>
      <c r="L310" s="12"/>
      <c r="M310" s="12"/>
      <c r="N310" s="12"/>
    </row>
    <row r="311" spans="8:14" x14ac:dyDescent="0.25">
      <c r="H311" s="12"/>
      <c r="I311" s="12"/>
      <c r="J311" s="12"/>
      <c r="K311" s="12"/>
      <c r="L311" s="12"/>
      <c r="M311" s="12"/>
      <c r="N311" s="12"/>
    </row>
    <row r="312" spans="8:14" x14ac:dyDescent="0.25">
      <c r="H312" s="12"/>
      <c r="I312" s="12"/>
      <c r="J312" s="12"/>
      <c r="K312" s="12"/>
      <c r="L312" s="12"/>
      <c r="M312" s="12"/>
      <c r="N312" s="12"/>
    </row>
    <row r="313" spans="8:14" x14ac:dyDescent="0.25">
      <c r="H313" s="12"/>
      <c r="I313" s="12"/>
      <c r="J313" s="12"/>
      <c r="K313" s="12"/>
      <c r="L313" s="12"/>
      <c r="M313" s="12"/>
      <c r="N313" s="12"/>
    </row>
    <row r="314" spans="8:14" x14ac:dyDescent="0.25">
      <c r="H314" s="12"/>
      <c r="I314" s="12"/>
      <c r="J314" s="12"/>
      <c r="K314" s="12"/>
      <c r="L314" s="12"/>
      <c r="M314" s="12"/>
      <c r="N314" s="12"/>
    </row>
    <row r="315" spans="8:14" x14ac:dyDescent="0.25">
      <c r="H315" s="12"/>
      <c r="I315" s="12"/>
      <c r="J315" s="12"/>
      <c r="K315" s="12"/>
      <c r="L315" s="12"/>
      <c r="M315" s="12"/>
      <c r="N315" s="12"/>
    </row>
    <row r="316" spans="8:14" x14ac:dyDescent="0.25">
      <c r="H316" s="12"/>
      <c r="I316" s="12"/>
      <c r="J316" s="12"/>
      <c r="K316" s="12"/>
      <c r="L316" s="12"/>
      <c r="M316" s="12"/>
      <c r="N316" s="12"/>
    </row>
    <row r="317" spans="8:14" x14ac:dyDescent="0.25">
      <c r="H317" s="12"/>
      <c r="I317" s="12"/>
      <c r="J317" s="12"/>
      <c r="K317" s="12"/>
      <c r="L317" s="12"/>
      <c r="M317" s="12"/>
      <c r="N317" s="12"/>
    </row>
    <row r="318" spans="8:14" x14ac:dyDescent="0.25">
      <c r="H318" s="12"/>
      <c r="I318" s="12"/>
      <c r="J318" s="12"/>
      <c r="K318" s="12"/>
      <c r="L318" s="12"/>
      <c r="M318" s="12"/>
      <c r="N318" s="12"/>
    </row>
    <row r="319" spans="8:14" x14ac:dyDescent="0.25">
      <c r="H319" s="12"/>
      <c r="I319" s="12"/>
      <c r="J319" s="12"/>
      <c r="K319" s="12"/>
      <c r="L319" s="12"/>
      <c r="M319" s="12"/>
      <c r="N319" s="12"/>
    </row>
    <row r="320" spans="8:14" x14ac:dyDescent="0.25">
      <c r="H320" s="12"/>
      <c r="I320" s="12"/>
      <c r="J320" s="12"/>
      <c r="K320" s="12"/>
      <c r="L320" s="12"/>
      <c r="M320" s="12"/>
      <c r="N320" s="12"/>
    </row>
    <row r="321" spans="8:14" x14ac:dyDescent="0.25">
      <c r="H321" s="12"/>
      <c r="I321" s="12"/>
      <c r="J321" s="12"/>
      <c r="K321" s="12"/>
      <c r="L321" s="12"/>
      <c r="M321" s="12"/>
      <c r="N321" s="12"/>
    </row>
    <row r="322" spans="8:14" x14ac:dyDescent="0.25">
      <c r="H322" s="12"/>
      <c r="I322" s="12"/>
      <c r="J322" s="12"/>
      <c r="K322" s="12"/>
      <c r="L322" s="12"/>
      <c r="M322" s="12"/>
      <c r="N322" s="12"/>
    </row>
    <row r="323" spans="8:14" x14ac:dyDescent="0.25">
      <c r="H323" s="12"/>
      <c r="I323" s="12"/>
      <c r="J323" s="12"/>
      <c r="K323" s="12"/>
      <c r="L323" s="12"/>
      <c r="M323" s="12"/>
      <c r="N323" s="12"/>
    </row>
    <row r="324" spans="8:14" x14ac:dyDescent="0.25">
      <c r="H324" s="12"/>
      <c r="I324" s="12"/>
      <c r="J324" s="12"/>
      <c r="K324" s="12"/>
      <c r="L324" s="12"/>
      <c r="M324" s="12"/>
      <c r="N324" s="12"/>
    </row>
    <row r="325" spans="8:14" x14ac:dyDescent="0.25">
      <c r="H325" s="12"/>
      <c r="I325" s="12"/>
      <c r="J325" s="12"/>
      <c r="K325" s="12"/>
      <c r="L325" s="12"/>
      <c r="M325" s="12"/>
      <c r="N325" s="12"/>
    </row>
    <row r="326" spans="8:14" x14ac:dyDescent="0.25">
      <c r="H326" s="12"/>
      <c r="I326" s="12"/>
      <c r="J326" s="12"/>
      <c r="K326" s="12"/>
      <c r="L326" s="12"/>
      <c r="M326" s="12"/>
      <c r="N326" s="12"/>
    </row>
    <row r="327" spans="8:14" x14ac:dyDescent="0.25">
      <c r="H327" s="12"/>
      <c r="I327" s="12"/>
      <c r="J327" s="12"/>
      <c r="K327" s="12"/>
      <c r="L327" s="12"/>
      <c r="M327" s="12"/>
      <c r="N327" s="12"/>
    </row>
    <row r="328" spans="8:14" x14ac:dyDescent="0.25">
      <c r="H328" s="12"/>
      <c r="I328" s="12"/>
      <c r="J328" s="12"/>
      <c r="K328" s="12"/>
      <c r="L328" s="12"/>
      <c r="M328" s="12"/>
      <c r="N328" s="12"/>
    </row>
    <row r="329" spans="8:14" x14ac:dyDescent="0.25">
      <c r="H329" s="12"/>
      <c r="I329" s="12"/>
      <c r="J329" s="12"/>
      <c r="K329" s="12"/>
      <c r="L329" s="12"/>
      <c r="M329" s="12"/>
      <c r="N329" s="12"/>
    </row>
    <row r="330" spans="8:14" x14ac:dyDescent="0.25">
      <c r="H330" s="12"/>
      <c r="I330" s="12"/>
      <c r="J330" s="12"/>
      <c r="K330" s="12"/>
      <c r="L330" s="12"/>
      <c r="M330" s="12"/>
      <c r="N330" s="12"/>
    </row>
    <row r="331" spans="8:14" x14ac:dyDescent="0.25">
      <c r="H331" s="12"/>
      <c r="I331" s="12"/>
      <c r="J331" s="12"/>
      <c r="K331" s="12"/>
      <c r="L331" s="12"/>
      <c r="M331" s="12"/>
      <c r="N331" s="12"/>
    </row>
    <row r="332" spans="8:14" x14ac:dyDescent="0.25">
      <c r="H332" s="12"/>
      <c r="I332" s="12"/>
      <c r="J332" s="12"/>
      <c r="K332" s="12"/>
      <c r="L332" s="12"/>
      <c r="M332" s="12"/>
      <c r="N332" s="12"/>
    </row>
    <row r="333" spans="8:14" x14ac:dyDescent="0.25">
      <c r="H333" s="12"/>
      <c r="I333" s="12"/>
      <c r="J333" s="12"/>
      <c r="K333" s="12"/>
      <c r="L333" s="12"/>
      <c r="M333" s="12"/>
      <c r="N333" s="12"/>
    </row>
    <row r="334" spans="8:14" x14ac:dyDescent="0.25">
      <c r="H334" s="12"/>
      <c r="I334" s="12"/>
      <c r="J334" s="12"/>
      <c r="K334" s="12"/>
      <c r="L334" s="12"/>
      <c r="M334" s="12"/>
      <c r="N334" s="12"/>
    </row>
    <row r="335" spans="8:14" x14ac:dyDescent="0.25">
      <c r="H335" s="12"/>
      <c r="I335" s="12"/>
      <c r="J335" s="12"/>
      <c r="K335" s="12"/>
      <c r="L335" s="12"/>
      <c r="M335" s="12"/>
      <c r="N335" s="12"/>
    </row>
    <row r="336" spans="8:14" x14ac:dyDescent="0.25">
      <c r="H336" s="12"/>
      <c r="I336" s="12"/>
      <c r="J336" s="12"/>
      <c r="K336" s="12"/>
      <c r="L336" s="12"/>
      <c r="M336" s="12"/>
      <c r="N336" s="12"/>
    </row>
    <row r="337" spans="8:14" x14ac:dyDescent="0.25">
      <c r="H337" s="12"/>
      <c r="I337" s="12"/>
      <c r="J337" s="12"/>
      <c r="K337" s="12"/>
      <c r="L337" s="12"/>
      <c r="M337" s="12"/>
      <c r="N337" s="12"/>
    </row>
    <row r="338" spans="8:14" x14ac:dyDescent="0.25">
      <c r="H338" s="12"/>
      <c r="I338" s="12"/>
      <c r="J338" s="12"/>
      <c r="K338" s="12"/>
      <c r="L338" s="12"/>
      <c r="M338" s="12"/>
      <c r="N338" s="12"/>
    </row>
    <row r="339" spans="8:14" x14ac:dyDescent="0.25">
      <c r="H339" s="12"/>
      <c r="I339" s="12"/>
      <c r="J339" s="12"/>
      <c r="K339" s="12"/>
      <c r="L339" s="12"/>
      <c r="M339" s="12"/>
      <c r="N339" s="12"/>
    </row>
    <row r="340" spans="8:14" x14ac:dyDescent="0.25">
      <c r="H340" s="12"/>
      <c r="I340" s="12"/>
      <c r="J340" s="12"/>
      <c r="K340" s="12"/>
      <c r="L340" s="12"/>
      <c r="M340" s="12"/>
      <c r="N340" s="12"/>
    </row>
    <row r="341" spans="8:14" x14ac:dyDescent="0.25">
      <c r="H341" s="12"/>
      <c r="I341" s="12"/>
      <c r="J341" s="12"/>
      <c r="K341" s="12"/>
      <c r="L341" s="12"/>
      <c r="M341" s="12"/>
      <c r="N341" s="12"/>
    </row>
    <row r="342" spans="8:14" x14ac:dyDescent="0.25">
      <c r="H342" s="12"/>
      <c r="I342" s="12"/>
      <c r="J342" s="12"/>
      <c r="K342" s="12"/>
      <c r="L342" s="12"/>
      <c r="M342" s="12"/>
      <c r="N342" s="12"/>
    </row>
    <row r="343" spans="8:14" x14ac:dyDescent="0.25">
      <c r="H343" s="12"/>
      <c r="I343" s="12"/>
      <c r="J343" s="12"/>
      <c r="K343" s="12"/>
      <c r="L343" s="12"/>
      <c r="M343" s="12"/>
      <c r="N343" s="12"/>
    </row>
    <row r="344" spans="8:14" x14ac:dyDescent="0.25">
      <c r="H344" s="12"/>
      <c r="I344" s="12"/>
      <c r="J344" s="12"/>
      <c r="K344" s="12"/>
      <c r="L344" s="12"/>
      <c r="M344" s="12"/>
      <c r="N344" s="12"/>
    </row>
    <row r="345" spans="8:14" x14ac:dyDescent="0.25">
      <c r="H345" s="12"/>
      <c r="I345" s="12"/>
      <c r="J345" s="12"/>
      <c r="K345" s="12"/>
      <c r="L345" s="12"/>
      <c r="M345" s="12"/>
      <c r="N345" s="12"/>
    </row>
    <row r="346" spans="8:14" x14ac:dyDescent="0.25">
      <c r="H346" s="12"/>
      <c r="I346" s="12"/>
      <c r="J346" s="12"/>
      <c r="K346" s="12"/>
      <c r="L346" s="12"/>
      <c r="M346" s="12"/>
      <c r="N346" s="12"/>
    </row>
    <row r="347" spans="8:14" x14ac:dyDescent="0.25">
      <c r="H347" s="12"/>
      <c r="I347" s="12"/>
      <c r="J347" s="12"/>
      <c r="K347" s="12"/>
      <c r="L347" s="12"/>
      <c r="M347" s="12"/>
      <c r="N347" s="12"/>
    </row>
    <row r="348" spans="8:14" x14ac:dyDescent="0.25">
      <c r="H348" s="12"/>
      <c r="I348" s="12"/>
      <c r="J348" s="12"/>
      <c r="K348" s="12"/>
      <c r="L348" s="12"/>
      <c r="M348" s="12"/>
      <c r="N348" s="12"/>
    </row>
    <row r="349" spans="8:14" x14ac:dyDescent="0.25">
      <c r="H349" s="12"/>
      <c r="I349" s="12"/>
      <c r="J349" s="12"/>
      <c r="K349" s="12"/>
      <c r="L349" s="12"/>
      <c r="M349" s="12"/>
      <c r="N349" s="12"/>
    </row>
    <row r="350" spans="8:14" x14ac:dyDescent="0.25">
      <c r="H350" s="12"/>
      <c r="I350" s="12"/>
      <c r="J350" s="12"/>
      <c r="K350" s="12"/>
      <c r="L350" s="12"/>
      <c r="M350" s="12"/>
      <c r="N350" s="12"/>
    </row>
    <row r="351" spans="8:14" x14ac:dyDescent="0.25">
      <c r="H351" s="12"/>
      <c r="I351" s="12"/>
      <c r="J351" s="12"/>
      <c r="K351" s="12"/>
      <c r="L351" s="12"/>
      <c r="M351" s="12"/>
      <c r="N351" s="12"/>
    </row>
    <row r="352" spans="8:14" x14ac:dyDescent="0.25">
      <c r="H352" s="12"/>
      <c r="I352" s="12"/>
      <c r="J352" s="12"/>
      <c r="K352" s="12"/>
      <c r="L352" s="12"/>
      <c r="M352" s="12"/>
      <c r="N352" s="12"/>
    </row>
    <row r="353" spans="8:14" x14ac:dyDescent="0.25">
      <c r="H353" s="12"/>
      <c r="I353" s="12"/>
      <c r="J353" s="12"/>
      <c r="K353" s="12"/>
      <c r="L353" s="12"/>
      <c r="M353" s="12"/>
      <c r="N353" s="12"/>
    </row>
    <row r="354" spans="8:14" x14ac:dyDescent="0.25">
      <c r="H354" s="12"/>
      <c r="I354" s="12"/>
      <c r="J354" s="12"/>
      <c r="K354" s="12"/>
      <c r="L354" s="12"/>
      <c r="M354" s="12"/>
      <c r="N354" s="12"/>
    </row>
    <row r="355" spans="8:14" x14ac:dyDescent="0.25">
      <c r="H355" s="12"/>
      <c r="I355" s="12"/>
      <c r="J355" s="12"/>
      <c r="K355" s="12"/>
      <c r="L355" s="12"/>
      <c r="M355" s="12"/>
      <c r="N355" s="12"/>
    </row>
    <row r="356" spans="8:14" x14ac:dyDescent="0.25">
      <c r="H356" s="12"/>
      <c r="I356" s="12"/>
      <c r="J356" s="12"/>
      <c r="K356" s="12"/>
      <c r="L356" s="12"/>
      <c r="M356" s="12"/>
      <c r="N356" s="12"/>
    </row>
    <row r="357" spans="8:14" x14ac:dyDescent="0.25">
      <c r="H357" s="12"/>
      <c r="I357" s="12"/>
      <c r="J357" s="12"/>
      <c r="K357" s="12"/>
      <c r="L357" s="12"/>
      <c r="M357" s="12"/>
      <c r="N357" s="12"/>
    </row>
    <row r="358" spans="8:14" x14ac:dyDescent="0.25">
      <c r="H358" s="12"/>
      <c r="I358" s="12"/>
      <c r="J358" s="12"/>
      <c r="K358" s="12"/>
      <c r="L358" s="12"/>
      <c r="M358" s="12"/>
      <c r="N358" s="12"/>
    </row>
    <row r="359" spans="8:14" x14ac:dyDescent="0.25">
      <c r="H359" s="12"/>
      <c r="I359" s="12"/>
      <c r="J359" s="12"/>
      <c r="K359" s="12"/>
      <c r="L359" s="12"/>
      <c r="M359" s="12"/>
      <c r="N359" s="12"/>
    </row>
    <row r="360" spans="8:14" x14ac:dyDescent="0.25">
      <c r="H360" s="12"/>
      <c r="I360" s="12"/>
      <c r="J360" s="12"/>
      <c r="K360" s="12"/>
      <c r="L360" s="12"/>
      <c r="M360" s="12"/>
      <c r="N360" s="12"/>
    </row>
    <row r="361" spans="8:14" x14ac:dyDescent="0.25">
      <c r="H361" s="12"/>
      <c r="I361" s="12"/>
      <c r="J361" s="12"/>
      <c r="K361" s="12"/>
      <c r="L361" s="12"/>
      <c r="M361" s="12"/>
      <c r="N361" s="12"/>
    </row>
    <row r="362" spans="8:14" x14ac:dyDescent="0.25">
      <c r="H362" s="12"/>
      <c r="I362" s="12"/>
      <c r="J362" s="12"/>
      <c r="K362" s="12"/>
      <c r="L362" s="12"/>
      <c r="M362" s="12"/>
      <c r="N362" s="12"/>
    </row>
    <row r="363" spans="8:14" x14ac:dyDescent="0.25">
      <c r="H363" s="12"/>
      <c r="I363" s="12"/>
      <c r="J363" s="12"/>
      <c r="K363" s="12"/>
      <c r="L363" s="12"/>
      <c r="M363" s="12"/>
      <c r="N363" s="12"/>
    </row>
    <row r="364" spans="8:14" x14ac:dyDescent="0.25">
      <c r="H364" s="12"/>
      <c r="I364" s="12"/>
      <c r="J364" s="12"/>
      <c r="K364" s="12"/>
      <c r="L364" s="12"/>
      <c r="M364" s="12"/>
      <c r="N364" s="12"/>
    </row>
    <row r="365" spans="8:14" x14ac:dyDescent="0.25">
      <c r="H365" s="12"/>
      <c r="I365" s="12"/>
      <c r="J365" s="12"/>
      <c r="K365" s="12"/>
      <c r="L365" s="12"/>
      <c r="M365" s="12"/>
      <c r="N365" s="12"/>
    </row>
    <row r="366" spans="8:14" x14ac:dyDescent="0.25">
      <c r="H366" s="12"/>
      <c r="I366" s="12"/>
      <c r="J366" s="12"/>
      <c r="K366" s="12"/>
      <c r="L366" s="12"/>
      <c r="M366" s="12"/>
      <c r="N366" s="12"/>
    </row>
    <row r="367" spans="8:14" x14ac:dyDescent="0.25">
      <c r="H367" s="12"/>
      <c r="I367" s="12"/>
      <c r="J367" s="12"/>
      <c r="K367" s="12"/>
      <c r="L367" s="12"/>
      <c r="M367" s="12"/>
      <c r="N367" s="12"/>
    </row>
    <row r="368" spans="8:14" x14ac:dyDescent="0.25">
      <c r="H368" s="12"/>
      <c r="I368" s="12"/>
      <c r="J368" s="12"/>
      <c r="K368" s="12"/>
      <c r="L368" s="12"/>
      <c r="M368" s="12"/>
      <c r="N368" s="12"/>
    </row>
    <row r="369" spans="8:14" x14ac:dyDescent="0.25">
      <c r="H369" s="12"/>
      <c r="I369" s="12"/>
      <c r="J369" s="12"/>
      <c r="K369" s="12"/>
      <c r="L369" s="12"/>
      <c r="M369" s="12"/>
      <c r="N369" s="12"/>
    </row>
    <row r="370" spans="8:14" x14ac:dyDescent="0.25">
      <c r="H370" s="12"/>
      <c r="I370" s="12"/>
      <c r="J370" s="12"/>
      <c r="K370" s="12"/>
      <c r="L370" s="12"/>
      <c r="M370" s="12"/>
      <c r="N370" s="12"/>
    </row>
    <row r="371" spans="8:14" x14ac:dyDescent="0.25">
      <c r="H371" s="12"/>
      <c r="I371" s="12"/>
      <c r="J371" s="12"/>
      <c r="K371" s="12"/>
      <c r="L371" s="12"/>
      <c r="M371" s="12"/>
      <c r="N371" s="12"/>
    </row>
    <row r="372" spans="8:14" x14ac:dyDescent="0.25">
      <c r="H372" s="12"/>
      <c r="I372" s="12"/>
      <c r="J372" s="12"/>
      <c r="K372" s="12"/>
      <c r="L372" s="12"/>
      <c r="M372" s="12"/>
      <c r="N372" s="12"/>
    </row>
    <row r="373" spans="8:14" x14ac:dyDescent="0.25">
      <c r="H373" s="12"/>
      <c r="I373" s="12"/>
      <c r="J373" s="12"/>
      <c r="K373" s="12"/>
      <c r="L373" s="12"/>
      <c r="M373" s="12"/>
      <c r="N373" s="12"/>
    </row>
    <row r="374" spans="8:14" x14ac:dyDescent="0.25">
      <c r="H374" s="12"/>
      <c r="I374" s="12"/>
      <c r="J374" s="12"/>
      <c r="K374" s="12"/>
      <c r="L374" s="12"/>
      <c r="M374" s="12"/>
      <c r="N374" s="12"/>
    </row>
    <row r="375" spans="8:14" x14ac:dyDescent="0.25">
      <c r="H375" s="12"/>
      <c r="I375" s="12"/>
      <c r="J375" s="12"/>
      <c r="K375" s="12"/>
      <c r="L375" s="12"/>
      <c r="M375" s="12"/>
      <c r="N375" s="12"/>
    </row>
    <row r="376" spans="8:14" x14ac:dyDescent="0.25">
      <c r="H376" s="12"/>
      <c r="I376" s="12"/>
      <c r="J376" s="12"/>
      <c r="K376" s="12"/>
      <c r="L376" s="12"/>
      <c r="M376" s="12"/>
      <c r="N376" s="12"/>
    </row>
    <row r="377" spans="8:14" x14ac:dyDescent="0.25">
      <c r="H377" s="12"/>
      <c r="I377" s="12"/>
      <c r="J377" s="12"/>
      <c r="K377" s="12"/>
      <c r="L377" s="12"/>
      <c r="M377" s="12"/>
      <c r="N377" s="12"/>
    </row>
    <row r="378" spans="8:14" x14ac:dyDescent="0.25">
      <c r="H378" s="12"/>
      <c r="I378" s="12"/>
      <c r="J378" s="12"/>
      <c r="K378" s="12"/>
      <c r="L378" s="12"/>
      <c r="M378" s="12"/>
      <c r="N378" s="12"/>
    </row>
    <row r="379" spans="8:14" x14ac:dyDescent="0.25">
      <c r="H379" s="12"/>
      <c r="I379" s="12"/>
      <c r="J379" s="12"/>
      <c r="K379" s="12"/>
      <c r="L379" s="12"/>
      <c r="M379" s="12"/>
      <c r="N379" s="12"/>
    </row>
    <row r="380" spans="8:14" x14ac:dyDescent="0.25">
      <c r="H380" s="12"/>
      <c r="I380" s="12"/>
      <c r="J380" s="12"/>
      <c r="K380" s="12"/>
      <c r="L380" s="12"/>
      <c r="M380" s="12"/>
      <c r="N380" s="12"/>
    </row>
    <row r="381" spans="8:14" x14ac:dyDescent="0.25">
      <c r="H381" s="12"/>
      <c r="I381" s="12"/>
      <c r="J381" s="12"/>
      <c r="K381" s="12"/>
      <c r="L381" s="12"/>
      <c r="M381" s="12"/>
      <c r="N381" s="12"/>
    </row>
    <row r="382" spans="8:14" x14ac:dyDescent="0.25">
      <c r="H382" s="12"/>
      <c r="I382" s="12"/>
      <c r="J382" s="12"/>
      <c r="K382" s="12"/>
      <c r="L382" s="12"/>
      <c r="M382" s="12"/>
      <c r="N382" s="12"/>
    </row>
    <row r="383" spans="8:14" x14ac:dyDescent="0.25">
      <c r="H383" s="12"/>
      <c r="I383" s="12"/>
      <c r="J383" s="12"/>
      <c r="K383" s="12"/>
      <c r="L383" s="12"/>
      <c r="M383" s="12"/>
      <c r="N383" s="12"/>
    </row>
    <row r="384" spans="8:14" x14ac:dyDescent="0.25">
      <c r="H384" s="12"/>
      <c r="I384" s="12"/>
      <c r="J384" s="12"/>
      <c r="K384" s="12"/>
      <c r="L384" s="12"/>
      <c r="M384" s="12"/>
      <c r="N384" s="12"/>
    </row>
    <row r="385" spans="8:14" x14ac:dyDescent="0.25">
      <c r="H385" s="12"/>
      <c r="I385" s="12"/>
      <c r="J385" s="12"/>
      <c r="K385" s="12"/>
      <c r="L385" s="12"/>
      <c r="M385" s="12"/>
      <c r="N385" s="12"/>
    </row>
    <row r="386" spans="8:14" x14ac:dyDescent="0.25">
      <c r="H386" s="12"/>
      <c r="I386" s="12"/>
      <c r="J386" s="12"/>
      <c r="K386" s="12"/>
      <c r="L386" s="12"/>
      <c r="M386" s="12"/>
      <c r="N386" s="12"/>
    </row>
    <row r="387" spans="8:14" x14ac:dyDescent="0.25">
      <c r="H387" s="12"/>
      <c r="I387" s="12"/>
      <c r="J387" s="12"/>
      <c r="K387" s="12"/>
      <c r="L387" s="12"/>
      <c r="M387" s="12"/>
      <c r="N387" s="12"/>
    </row>
    <row r="388" spans="8:14" x14ac:dyDescent="0.25">
      <c r="H388" s="12"/>
      <c r="I388" s="12"/>
      <c r="J388" s="12"/>
      <c r="K388" s="12"/>
      <c r="L388" s="12"/>
      <c r="M388" s="12"/>
      <c r="N388" s="12"/>
    </row>
    <row r="389" spans="8:14" x14ac:dyDescent="0.25">
      <c r="H389" s="12"/>
      <c r="I389" s="12"/>
      <c r="J389" s="12"/>
      <c r="K389" s="12"/>
      <c r="L389" s="12"/>
      <c r="M389" s="12"/>
      <c r="N389" s="12"/>
    </row>
    <row r="390" spans="8:14" x14ac:dyDescent="0.25">
      <c r="H390" s="12"/>
      <c r="I390" s="12"/>
      <c r="J390" s="12"/>
      <c r="K390" s="12"/>
      <c r="L390" s="12"/>
      <c r="M390" s="12"/>
      <c r="N390" s="12"/>
    </row>
    <row r="391" spans="8:14" x14ac:dyDescent="0.25">
      <c r="H391" s="12"/>
      <c r="I391" s="12"/>
      <c r="J391" s="12"/>
      <c r="K391" s="12"/>
      <c r="L391" s="12"/>
      <c r="M391" s="12"/>
      <c r="N391" s="12"/>
    </row>
    <row r="392" spans="8:14" x14ac:dyDescent="0.25">
      <c r="H392" s="12"/>
      <c r="I392" s="12"/>
      <c r="J392" s="12"/>
      <c r="K392" s="12"/>
      <c r="L392" s="12"/>
      <c r="M392" s="12"/>
      <c r="N392" s="12"/>
    </row>
    <row r="393" spans="8:14" x14ac:dyDescent="0.25">
      <c r="H393" s="12"/>
      <c r="I393" s="12"/>
      <c r="J393" s="12"/>
      <c r="K393" s="12"/>
      <c r="L393" s="12"/>
      <c r="M393" s="12"/>
      <c r="N393" s="12"/>
    </row>
    <row r="394" spans="8:14" x14ac:dyDescent="0.25">
      <c r="H394" s="12"/>
      <c r="I394" s="12"/>
      <c r="J394" s="12"/>
      <c r="K394" s="12"/>
      <c r="L394" s="12"/>
      <c r="M394" s="12"/>
      <c r="N394" s="12"/>
    </row>
    <row r="395" spans="8:14" x14ac:dyDescent="0.25">
      <c r="H395" s="12"/>
      <c r="I395" s="12"/>
      <c r="J395" s="12"/>
      <c r="K395" s="12"/>
      <c r="L395" s="12"/>
      <c r="M395" s="12"/>
      <c r="N395" s="12"/>
    </row>
    <row r="396" spans="8:14" x14ac:dyDescent="0.25">
      <c r="H396" s="12"/>
      <c r="I396" s="12"/>
      <c r="J396" s="12"/>
      <c r="K396" s="12"/>
      <c r="L396" s="12"/>
      <c r="M396" s="12"/>
      <c r="N396" s="12"/>
    </row>
    <row r="397" spans="8:14" x14ac:dyDescent="0.25">
      <c r="H397" s="12"/>
      <c r="I397" s="12"/>
      <c r="J397" s="12"/>
      <c r="K397" s="12"/>
      <c r="L397" s="12"/>
      <c r="M397" s="12"/>
      <c r="N397" s="12"/>
    </row>
    <row r="398" spans="8:14" x14ac:dyDescent="0.25">
      <c r="H398" s="12"/>
      <c r="I398" s="12"/>
      <c r="J398" s="12"/>
      <c r="K398" s="12"/>
      <c r="L398" s="12"/>
      <c r="M398" s="12"/>
      <c r="N398" s="12"/>
    </row>
    <row r="399" spans="8:14" x14ac:dyDescent="0.25">
      <c r="H399" s="12"/>
      <c r="I399" s="12"/>
      <c r="J399" s="12"/>
      <c r="K399" s="12"/>
      <c r="L399" s="12"/>
      <c r="M399" s="12"/>
      <c r="N399" s="12"/>
    </row>
    <row r="400" spans="8:14" x14ac:dyDescent="0.25">
      <c r="H400" s="12"/>
      <c r="I400" s="12"/>
      <c r="J400" s="12"/>
      <c r="K400" s="12"/>
      <c r="L400" s="12"/>
      <c r="M400" s="12"/>
      <c r="N400" s="12"/>
    </row>
    <row r="401" spans="8:14" x14ac:dyDescent="0.25">
      <c r="H401" s="12"/>
      <c r="I401" s="12"/>
      <c r="J401" s="12"/>
      <c r="K401" s="12"/>
      <c r="L401" s="12"/>
      <c r="M401" s="12"/>
      <c r="N401" s="12"/>
    </row>
    <row r="402" spans="8:14" x14ac:dyDescent="0.25">
      <c r="H402" s="12"/>
      <c r="I402" s="12"/>
      <c r="J402" s="12"/>
      <c r="K402" s="12"/>
      <c r="L402" s="12"/>
      <c r="M402" s="12"/>
      <c r="N402" s="12"/>
    </row>
    <row r="403" spans="8:14" x14ac:dyDescent="0.25">
      <c r="H403" s="12"/>
      <c r="I403" s="12"/>
      <c r="J403" s="12"/>
      <c r="K403" s="12"/>
      <c r="L403" s="12"/>
      <c r="M403" s="12"/>
      <c r="N403" s="12"/>
    </row>
    <row r="404" spans="8:14" x14ac:dyDescent="0.25">
      <c r="H404" s="12"/>
      <c r="I404" s="12"/>
      <c r="J404" s="12"/>
      <c r="K404" s="12"/>
      <c r="L404" s="12"/>
      <c r="M404" s="12"/>
      <c r="N404" s="12"/>
    </row>
    <row r="405" spans="8:14" x14ac:dyDescent="0.25">
      <c r="H405" s="12"/>
      <c r="I405" s="12"/>
      <c r="J405" s="12"/>
      <c r="K405" s="12"/>
      <c r="L405" s="12"/>
      <c r="M405" s="12"/>
      <c r="N405" s="12"/>
    </row>
    <row r="406" spans="8:14" x14ac:dyDescent="0.25">
      <c r="H406" s="12"/>
      <c r="I406" s="12"/>
      <c r="J406" s="12"/>
      <c r="K406" s="12"/>
      <c r="L406" s="12"/>
      <c r="M406" s="12"/>
      <c r="N406" s="12"/>
    </row>
    <row r="407" spans="8:14" x14ac:dyDescent="0.25">
      <c r="H407" s="12"/>
      <c r="I407" s="12"/>
      <c r="J407" s="12"/>
      <c r="K407" s="12"/>
      <c r="L407" s="12"/>
      <c r="M407" s="12"/>
      <c r="N407" s="12"/>
    </row>
    <row r="408" spans="8:14" x14ac:dyDescent="0.25">
      <c r="H408" s="12"/>
      <c r="I408" s="12"/>
      <c r="J408" s="12"/>
      <c r="K408" s="12"/>
      <c r="L408" s="12"/>
      <c r="M408" s="12"/>
      <c r="N408" s="12"/>
    </row>
    <row r="409" spans="8:14" x14ac:dyDescent="0.25">
      <c r="H409" s="12"/>
      <c r="I409" s="12"/>
      <c r="J409" s="12"/>
      <c r="K409" s="12"/>
      <c r="L409" s="12"/>
      <c r="M409" s="12"/>
      <c r="N409" s="12"/>
    </row>
    <row r="410" spans="8:14" x14ac:dyDescent="0.25">
      <c r="H410" s="12"/>
      <c r="I410" s="12"/>
      <c r="J410" s="12"/>
      <c r="K410" s="12"/>
      <c r="L410" s="12"/>
      <c r="M410" s="12"/>
      <c r="N410" s="12"/>
    </row>
    <row r="411" spans="8:14" x14ac:dyDescent="0.25">
      <c r="H411" s="12"/>
      <c r="I411" s="12"/>
      <c r="J411" s="12"/>
      <c r="K411" s="12"/>
      <c r="L411" s="12"/>
      <c r="M411" s="12"/>
      <c r="N411" s="12"/>
    </row>
    <row r="412" spans="8:14" x14ac:dyDescent="0.25">
      <c r="H412" s="12"/>
      <c r="I412" s="12"/>
      <c r="J412" s="12"/>
      <c r="K412" s="12"/>
      <c r="L412" s="12"/>
      <c r="M412" s="12"/>
      <c r="N412" s="12"/>
    </row>
    <row r="413" spans="8:14" x14ac:dyDescent="0.25">
      <c r="H413" s="12"/>
      <c r="I413" s="12"/>
      <c r="J413" s="12"/>
      <c r="K413" s="12"/>
      <c r="L413" s="12"/>
      <c r="M413" s="12"/>
      <c r="N413" s="12"/>
    </row>
    <row r="414" spans="8:14" x14ac:dyDescent="0.25">
      <c r="H414" s="12"/>
      <c r="I414" s="12"/>
      <c r="J414" s="12"/>
      <c r="K414" s="12"/>
      <c r="L414" s="12"/>
      <c r="M414" s="12"/>
      <c r="N414" s="12"/>
    </row>
    <row r="415" spans="8:14" x14ac:dyDescent="0.25">
      <c r="H415" s="12"/>
      <c r="I415" s="12"/>
      <c r="J415" s="12"/>
      <c r="K415" s="12"/>
      <c r="L415" s="12"/>
      <c r="M415" s="12"/>
      <c r="N415" s="12"/>
    </row>
    <row r="416" spans="8:14" x14ac:dyDescent="0.25">
      <c r="H416" s="12"/>
      <c r="I416" s="12"/>
      <c r="J416" s="12"/>
      <c r="K416" s="12"/>
      <c r="L416" s="12"/>
      <c r="M416" s="12"/>
      <c r="N416" s="12"/>
    </row>
    <row r="417" spans="8:14" x14ac:dyDescent="0.25">
      <c r="H417" s="12"/>
      <c r="I417" s="12"/>
      <c r="J417" s="12"/>
      <c r="K417" s="12"/>
      <c r="L417" s="12"/>
      <c r="M417" s="12"/>
      <c r="N417" s="12"/>
    </row>
    <row r="418" spans="8:14" x14ac:dyDescent="0.25">
      <c r="H418" s="12"/>
      <c r="I418" s="12"/>
      <c r="J418" s="12"/>
      <c r="K418" s="12"/>
      <c r="L418" s="12"/>
      <c r="M418" s="12"/>
      <c r="N418" s="12"/>
    </row>
    <row r="419" spans="8:14" x14ac:dyDescent="0.25">
      <c r="H419" s="12"/>
      <c r="I419" s="12"/>
      <c r="J419" s="12"/>
      <c r="K419" s="12"/>
      <c r="L419" s="12"/>
      <c r="M419" s="12"/>
      <c r="N419" s="12"/>
    </row>
    <row r="420" spans="8:14" x14ac:dyDescent="0.25">
      <c r="H420" s="12"/>
      <c r="I420" s="12"/>
      <c r="J420" s="12"/>
      <c r="K420" s="12"/>
      <c r="L420" s="12"/>
      <c r="M420" s="12"/>
      <c r="N420" s="12"/>
    </row>
    <row r="421" spans="8:14" x14ac:dyDescent="0.25">
      <c r="H421" s="12"/>
      <c r="I421" s="12"/>
      <c r="J421" s="12"/>
      <c r="K421" s="12"/>
      <c r="L421" s="12"/>
      <c r="M421" s="12"/>
      <c r="N421" s="12"/>
    </row>
    <row r="422" spans="8:14" x14ac:dyDescent="0.25">
      <c r="H422" s="12"/>
      <c r="I422" s="12"/>
      <c r="J422" s="12"/>
      <c r="K422" s="12"/>
      <c r="L422" s="12"/>
      <c r="M422" s="12"/>
      <c r="N422" s="12"/>
    </row>
    <row r="423" spans="8:14" x14ac:dyDescent="0.25">
      <c r="H423" s="12"/>
      <c r="I423" s="12"/>
      <c r="J423" s="12"/>
      <c r="K423" s="12"/>
      <c r="L423" s="12"/>
      <c r="M423" s="12"/>
      <c r="N423" s="12"/>
    </row>
    <row r="424" spans="8:14" x14ac:dyDescent="0.25">
      <c r="H424" s="12"/>
      <c r="I424" s="12"/>
      <c r="J424" s="12"/>
      <c r="K424" s="12"/>
      <c r="L424" s="12"/>
      <c r="M424" s="12"/>
      <c r="N424" s="12"/>
    </row>
    <row r="425" spans="8:14" x14ac:dyDescent="0.25">
      <c r="H425" s="12"/>
      <c r="I425" s="12"/>
      <c r="J425" s="12"/>
      <c r="K425" s="12"/>
      <c r="L425" s="12"/>
      <c r="M425" s="12"/>
      <c r="N425" s="12"/>
    </row>
    <row r="426" spans="8:14" x14ac:dyDescent="0.25">
      <c r="H426" s="12"/>
      <c r="I426" s="12"/>
      <c r="J426" s="12"/>
      <c r="K426" s="12"/>
      <c r="L426" s="12"/>
      <c r="M426" s="12"/>
      <c r="N426" s="12"/>
    </row>
    <row r="427" spans="8:14" x14ac:dyDescent="0.25">
      <c r="H427" s="12"/>
      <c r="I427" s="12"/>
      <c r="J427" s="12"/>
      <c r="K427" s="12"/>
      <c r="L427" s="12"/>
      <c r="M427" s="12"/>
      <c r="N427" s="12"/>
    </row>
    <row r="428" spans="8:14" x14ac:dyDescent="0.25">
      <c r="H428" s="12"/>
      <c r="I428" s="12"/>
      <c r="J428" s="12"/>
      <c r="K428" s="12"/>
      <c r="L428" s="12"/>
      <c r="M428" s="12"/>
      <c r="N428" s="12"/>
    </row>
    <row r="429" spans="8:14" x14ac:dyDescent="0.25">
      <c r="H429" s="12"/>
      <c r="I429" s="12"/>
      <c r="J429" s="12"/>
      <c r="K429" s="12"/>
      <c r="L429" s="12"/>
      <c r="M429" s="12"/>
      <c r="N429" s="12"/>
    </row>
    <row r="430" spans="8:14" x14ac:dyDescent="0.25">
      <c r="H430" s="12"/>
      <c r="I430" s="12"/>
      <c r="J430" s="12"/>
      <c r="K430" s="12"/>
      <c r="L430" s="12"/>
      <c r="M430" s="12"/>
      <c r="N430" s="12"/>
    </row>
    <row r="431" spans="8:14" x14ac:dyDescent="0.25">
      <c r="H431" s="12"/>
      <c r="I431" s="12"/>
      <c r="J431" s="12"/>
      <c r="K431" s="12"/>
      <c r="L431" s="12"/>
      <c r="M431" s="12"/>
      <c r="N431" s="12"/>
    </row>
    <row r="432" spans="8:14" x14ac:dyDescent="0.25">
      <c r="H432" s="12"/>
      <c r="I432" s="12"/>
      <c r="J432" s="12"/>
      <c r="K432" s="12"/>
      <c r="L432" s="12"/>
      <c r="M432" s="12"/>
      <c r="N432" s="12"/>
    </row>
    <row r="433" spans="8:14" x14ac:dyDescent="0.25">
      <c r="H433" s="12"/>
      <c r="I433" s="12"/>
      <c r="J433" s="12"/>
      <c r="K433" s="12"/>
      <c r="L433" s="12"/>
      <c r="M433" s="12"/>
      <c r="N433" s="12"/>
    </row>
    <row r="434" spans="8:14" x14ac:dyDescent="0.25">
      <c r="H434" s="12"/>
      <c r="I434" s="12"/>
      <c r="J434" s="12"/>
      <c r="K434" s="12"/>
      <c r="L434" s="12"/>
      <c r="M434" s="12"/>
      <c r="N434" s="12"/>
    </row>
    <row r="435" spans="8:14" x14ac:dyDescent="0.25">
      <c r="H435" s="12"/>
      <c r="I435" s="12"/>
      <c r="J435" s="12"/>
      <c r="K435" s="12"/>
      <c r="L435" s="12"/>
      <c r="M435" s="12"/>
      <c r="N435" s="12"/>
    </row>
    <row r="436" spans="8:14" x14ac:dyDescent="0.25">
      <c r="H436" s="12"/>
      <c r="I436" s="12"/>
      <c r="J436" s="12"/>
      <c r="K436" s="12"/>
      <c r="L436" s="12"/>
      <c r="M436" s="12"/>
      <c r="N436" s="12"/>
    </row>
    <row r="437" spans="8:14" x14ac:dyDescent="0.25">
      <c r="H437" s="12"/>
      <c r="I437" s="12"/>
      <c r="J437" s="12"/>
      <c r="K437" s="12"/>
      <c r="L437" s="12"/>
      <c r="M437" s="12"/>
      <c r="N437" s="12"/>
    </row>
    <row r="438" spans="8:14" x14ac:dyDescent="0.25">
      <c r="H438" s="12"/>
      <c r="I438" s="12"/>
      <c r="J438" s="12"/>
      <c r="K438" s="12"/>
      <c r="L438" s="12"/>
      <c r="M438" s="12"/>
      <c r="N438" s="12"/>
    </row>
    <row r="439" spans="8:14" x14ac:dyDescent="0.25">
      <c r="H439" s="12"/>
      <c r="I439" s="12"/>
      <c r="J439" s="12"/>
      <c r="K439" s="12"/>
      <c r="L439" s="12"/>
      <c r="M439" s="12"/>
      <c r="N439" s="12"/>
    </row>
    <row r="440" spans="8:14" x14ac:dyDescent="0.25">
      <c r="H440" s="12"/>
      <c r="I440" s="12"/>
      <c r="J440" s="12"/>
      <c r="K440" s="12"/>
      <c r="L440" s="12"/>
      <c r="M440" s="12"/>
      <c r="N440" s="12"/>
    </row>
    <row r="441" spans="8:14" x14ac:dyDescent="0.25">
      <c r="H441" s="12"/>
      <c r="I441" s="12"/>
      <c r="J441" s="12"/>
      <c r="K441" s="12"/>
      <c r="L441" s="12"/>
      <c r="M441" s="12"/>
      <c r="N441" s="12"/>
    </row>
    <row r="442" spans="8:14" x14ac:dyDescent="0.25">
      <c r="H442" s="12"/>
      <c r="I442" s="12"/>
      <c r="J442" s="12"/>
      <c r="K442" s="12"/>
      <c r="L442" s="12"/>
      <c r="M442" s="12"/>
      <c r="N442" s="12"/>
    </row>
    <row r="443" spans="8:14" x14ac:dyDescent="0.25">
      <c r="H443" s="12"/>
      <c r="I443" s="12"/>
      <c r="J443" s="12"/>
      <c r="K443" s="12"/>
      <c r="L443" s="12"/>
      <c r="M443" s="12"/>
      <c r="N443" s="12"/>
    </row>
    <row r="444" spans="8:14" x14ac:dyDescent="0.25">
      <c r="H444" s="12"/>
      <c r="I444" s="12"/>
      <c r="J444" s="12"/>
      <c r="K444" s="12"/>
      <c r="L444" s="12"/>
      <c r="M444" s="12"/>
      <c r="N444" s="12"/>
    </row>
    <row r="445" spans="8:14" x14ac:dyDescent="0.25">
      <c r="H445" s="12"/>
      <c r="I445" s="12"/>
      <c r="J445" s="12"/>
      <c r="K445" s="12"/>
      <c r="L445" s="12"/>
      <c r="M445" s="12"/>
      <c r="N445" s="12"/>
    </row>
    <row r="446" spans="8:14" x14ac:dyDescent="0.25">
      <c r="H446" s="12"/>
      <c r="I446" s="12"/>
      <c r="J446" s="12"/>
      <c r="K446" s="12"/>
      <c r="L446" s="12"/>
      <c r="M446" s="12"/>
      <c r="N446" s="12"/>
    </row>
    <row r="447" spans="8:14" x14ac:dyDescent="0.25">
      <c r="H447" s="12"/>
      <c r="I447" s="12"/>
      <c r="J447" s="12"/>
      <c r="K447" s="12"/>
      <c r="L447" s="12"/>
      <c r="M447" s="12"/>
      <c r="N447" s="12"/>
    </row>
    <row r="448" spans="8:14" x14ac:dyDescent="0.25">
      <c r="H448" s="12"/>
      <c r="I448" s="12"/>
      <c r="J448" s="12"/>
      <c r="K448" s="12"/>
      <c r="L448" s="12"/>
      <c r="M448" s="12"/>
      <c r="N448" s="12"/>
    </row>
    <row r="449" spans="8:14" x14ac:dyDescent="0.25">
      <c r="H449" s="12"/>
      <c r="I449" s="12"/>
      <c r="J449" s="12"/>
      <c r="K449" s="12"/>
      <c r="L449" s="12"/>
      <c r="M449" s="12"/>
      <c r="N449" s="12"/>
    </row>
    <row r="450" spans="8:14" x14ac:dyDescent="0.25">
      <c r="H450" s="12"/>
      <c r="I450" s="12"/>
      <c r="J450" s="12"/>
      <c r="K450" s="12"/>
      <c r="L450" s="12"/>
      <c r="M450" s="12"/>
      <c r="N450" s="12"/>
    </row>
    <row r="451" spans="8:14" x14ac:dyDescent="0.25">
      <c r="H451" s="12"/>
      <c r="I451" s="12"/>
      <c r="J451" s="12"/>
      <c r="K451" s="12"/>
      <c r="L451" s="12"/>
      <c r="M451" s="12"/>
      <c r="N451" s="12"/>
    </row>
    <row r="452" spans="8:14" x14ac:dyDescent="0.25">
      <c r="H452" s="12"/>
      <c r="I452" s="12"/>
      <c r="J452" s="12"/>
      <c r="K452" s="12"/>
      <c r="L452" s="12"/>
      <c r="M452" s="12"/>
      <c r="N452" s="12"/>
    </row>
    <row r="453" spans="8:14" x14ac:dyDescent="0.25">
      <c r="H453" s="12"/>
      <c r="I453" s="12"/>
      <c r="J453" s="12"/>
      <c r="K453" s="12"/>
      <c r="L453" s="12"/>
      <c r="M453" s="12"/>
      <c r="N453" s="12"/>
    </row>
    <row r="454" spans="8:14" x14ac:dyDescent="0.25">
      <c r="H454" s="12"/>
      <c r="I454" s="12"/>
      <c r="J454" s="12"/>
      <c r="K454" s="12"/>
      <c r="L454" s="12"/>
      <c r="M454" s="12"/>
      <c r="N454" s="12"/>
    </row>
    <row r="455" spans="8:14" x14ac:dyDescent="0.25">
      <c r="H455" s="12"/>
      <c r="I455" s="12"/>
      <c r="J455" s="12"/>
      <c r="K455" s="12"/>
      <c r="L455" s="12"/>
      <c r="M455" s="12"/>
      <c r="N455" s="12"/>
    </row>
    <row r="456" spans="8:14" x14ac:dyDescent="0.25">
      <c r="H456" s="12"/>
      <c r="I456" s="12"/>
      <c r="J456" s="12"/>
      <c r="K456" s="12"/>
      <c r="L456" s="12"/>
      <c r="M456" s="12"/>
      <c r="N456" s="12"/>
    </row>
    <row r="457" spans="8:14" x14ac:dyDescent="0.25">
      <c r="H457" s="12"/>
      <c r="I457" s="12"/>
      <c r="J457" s="12"/>
      <c r="K457" s="12"/>
      <c r="L457" s="12"/>
      <c r="M457" s="12"/>
      <c r="N457" s="12"/>
    </row>
    <row r="458" spans="8:14" x14ac:dyDescent="0.25">
      <c r="H458" s="12"/>
      <c r="I458" s="12"/>
      <c r="J458" s="12"/>
      <c r="K458" s="12"/>
      <c r="L458" s="12"/>
      <c r="M458" s="12"/>
      <c r="N458" s="12"/>
    </row>
    <row r="459" spans="8:14" x14ac:dyDescent="0.25">
      <c r="H459" s="12"/>
      <c r="I459" s="12"/>
      <c r="J459" s="12"/>
      <c r="K459" s="12"/>
      <c r="L459" s="12"/>
      <c r="M459" s="12"/>
      <c r="N459" s="12"/>
    </row>
    <row r="460" spans="8:14" x14ac:dyDescent="0.25">
      <c r="H460" s="12"/>
      <c r="I460" s="12"/>
      <c r="J460" s="12"/>
      <c r="K460" s="12"/>
      <c r="L460" s="12"/>
      <c r="M460" s="12"/>
      <c r="N460" s="12"/>
    </row>
    <row r="461" spans="8:14" x14ac:dyDescent="0.25">
      <c r="H461" s="12"/>
      <c r="I461" s="12"/>
      <c r="J461" s="12"/>
      <c r="K461" s="12"/>
      <c r="L461" s="12"/>
      <c r="M461" s="12"/>
      <c r="N461" s="12"/>
    </row>
    <row r="462" spans="8:14" x14ac:dyDescent="0.25">
      <c r="H462" s="12"/>
      <c r="I462" s="12"/>
      <c r="J462" s="12"/>
      <c r="K462" s="12"/>
      <c r="L462" s="12"/>
      <c r="M462" s="12"/>
      <c r="N462" s="12"/>
    </row>
    <row r="463" spans="8:14" x14ac:dyDescent="0.25">
      <c r="H463" s="12"/>
      <c r="I463" s="12"/>
      <c r="J463" s="12"/>
      <c r="K463" s="12"/>
      <c r="L463" s="12"/>
      <c r="M463" s="12"/>
      <c r="N463" s="12"/>
    </row>
    <row r="464" spans="8:14" x14ac:dyDescent="0.25">
      <c r="H464" s="12"/>
      <c r="I464" s="12"/>
      <c r="J464" s="12"/>
      <c r="K464" s="12"/>
      <c r="L464" s="12"/>
      <c r="M464" s="12"/>
      <c r="N464" s="12"/>
    </row>
    <row r="465" spans="8:14" x14ac:dyDescent="0.25">
      <c r="H465" s="12"/>
      <c r="I465" s="12"/>
      <c r="J465" s="12"/>
      <c r="K465" s="12"/>
      <c r="L465" s="12"/>
      <c r="M465" s="12"/>
      <c r="N465" s="12"/>
    </row>
    <row r="466" spans="8:14" x14ac:dyDescent="0.25">
      <c r="H466" s="12"/>
      <c r="I466" s="12"/>
      <c r="J466" s="12"/>
      <c r="K466" s="12"/>
      <c r="L466" s="12"/>
      <c r="M466" s="12"/>
      <c r="N466" s="12"/>
    </row>
    <row r="467" spans="8:14" x14ac:dyDescent="0.25">
      <c r="H467" s="12"/>
      <c r="I467" s="12"/>
      <c r="J467" s="12"/>
      <c r="K467" s="12"/>
      <c r="L467" s="12"/>
      <c r="M467" s="12"/>
      <c r="N467" s="12"/>
    </row>
    <row r="468" spans="8:14" x14ac:dyDescent="0.25">
      <c r="H468" s="12"/>
      <c r="I468" s="12"/>
      <c r="J468" s="12"/>
      <c r="K468" s="12"/>
      <c r="L468" s="12"/>
      <c r="M468" s="12"/>
      <c r="N468" s="12"/>
    </row>
    <row r="469" spans="8:14" x14ac:dyDescent="0.25">
      <c r="H469" s="12"/>
      <c r="I469" s="12"/>
      <c r="J469" s="12"/>
      <c r="K469" s="12"/>
      <c r="L469" s="12"/>
      <c r="M469" s="12"/>
      <c r="N469" s="12"/>
    </row>
    <row r="470" spans="8:14" x14ac:dyDescent="0.25">
      <c r="H470" s="12"/>
      <c r="I470" s="12"/>
      <c r="J470" s="12"/>
      <c r="K470" s="12"/>
      <c r="L470" s="12"/>
      <c r="M470" s="12"/>
      <c r="N470" s="12"/>
    </row>
    <row r="471" spans="8:14" x14ac:dyDescent="0.25">
      <c r="H471" s="12"/>
      <c r="I471" s="12"/>
      <c r="J471" s="12"/>
      <c r="K471" s="12"/>
      <c r="L471" s="12"/>
      <c r="M471" s="12"/>
      <c r="N471" s="12"/>
    </row>
    <row r="472" spans="8:14" x14ac:dyDescent="0.25">
      <c r="H472" s="12"/>
      <c r="I472" s="12"/>
      <c r="J472" s="12"/>
      <c r="K472" s="12"/>
      <c r="L472" s="12"/>
      <c r="M472" s="12"/>
      <c r="N472" s="12"/>
    </row>
    <row r="473" spans="8:14" x14ac:dyDescent="0.25">
      <c r="H473" s="12"/>
      <c r="I473" s="12"/>
      <c r="J473" s="12"/>
      <c r="K473" s="12"/>
      <c r="L473" s="12"/>
      <c r="M473" s="12"/>
      <c r="N473" s="12"/>
    </row>
    <row r="474" spans="8:14" x14ac:dyDescent="0.25">
      <c r="H474" s="12"/>
      <c r="I474" s="12"/>
      <c r="J474" s="12"/>
      <c r="K474" s="12"/>
      <c r="L474" s="12"/>
      <c r="M474" s="12"/>
      <c r="N474" s="12"/>
    </row>
    <row r="475" spans="8:14" x14ac:dyDescent="0.25">
      <c r="H475" s="12"/>
      <c r="I475" s="12"/>
      <c r="J475" s="12"/>
      <c r="K475" s="12"/>
      <c r="L475" s="12"/>
      <c r="M475" s="12"/>
      <c r="N475" s="12"/>
    </row>
    <row r="476" spans="8:14" x14ac:dyDescent="0.25">
      <c r="H476" s="12"/>
      <c r="I476" s="12"/>
      <c r="J476" s="12"/>
      <c r="K476" s="12"/>
      <c r="L476" s="12"/>
      <c r="M476" s="12"/>
      <c r="N476" s="12"/>
    </row>
    <row r="477" spans="8:14" x14ac:dyDescent="0.25">
      <c r="H477" s="12"/>
      <c r="I477" s="12"/>
      <c r="J477" s="12"/>
      <c r="K477" s="12"/>
      <c r="L477" s="12"/>
      <c r="M477" s="12"/>
      <c r="N477" s="12"/>
    </row>
    <row r="478" spans="8:14" x14ac:dyDescent="0.25">
      <c r="H478" s="12"/>
      <c r="I478" s="12"/>
      <c r="J478" s="12"/>
      <c r="K478" s="12"/>
      <c r="L478" s="12"/>
      <c r="M478" s="12"/>
      <c r="N478" s="12"/>
    </row>
    <row r="479" spans="8:14" x14ac:dyDescent="0.25">
      <c r="H479" s="12"/>
      <c r="I479" s="12"/>
      <c r="J479" s="12"/>
      <c r="K479" s="12"/>
      <c r="L479" s="12"/>
      <c r="M479" s="12"/>
      <c r="N479" s="12"/>
    </row>
    <row r="480" spans="8:14" x14ac:dyDescent="0.25">
      <c r="H480" s="12"/>
      <c r="I480" s="12"/>
      <c r="J480" s="12"/>
      <c r="K480" s="12"/>
      <c r="L480" s="12"/>
      <c r="M480" s="12"/>
      <c r="N480" s="12"/>
    </row>
    <row r="481" spans="8:14" x14ac:dyDescent="0.25">
      <c r="H481" s="12"/>
      <c r="I481" s="12"/>
      <c r="J481" s="12"/>
      <c r="K481" s="12"/>
      <c r="L481" s="12"/>
      <c r="M481" s="12"/>
      <c r="N481" s="12"/>
    </row>
    <row r="482" spans="8:14" x14ac:dyDescent="0.25">
      <c r="H482" s="12"/>
      <c r="I482" s="12"/>
      <c r="J482" s="12"/>
      <c r="K482" s="12"/>
      <c r="L482" s="12"/>
      <c r="M482" s="12"/>
      <c r="N482" s="12"/>
    </row>
    <row r="483" spans="8:14" x14ac:dyDescent="0.25">
      <c r="H483" s="12"/>
      <c r="I483" s="12"/>
      <c r="J483" s="12"/>
      <c r="K483" s="12"/>
      <c r="L483" s="12"/>
      <c r="M483" s="12"/>
      <c r="N483" s="12"/>
    </row>
    <row r="484" spans="8:14" x14ac:dyDescent="0.25">
      <c r="H484" s="12"/>
      <c r="I484" s="12"/>
      <c r="J484" s="12"/>
      <c r="K484" s="12"/>
      <c r="L484" s="12"/>
      <c r="M484" s="12"/>
      <c r="N484" s="12"/>
    </row>
    <row r="485" spans="8:14" x14ac:dyDescent="0.25">
      <c r="H485" s="12"/>
      <c r="I485" s="12"/>
      <c r="J485" s="12"/>
      <c r="K485" s="12"/>
      <c r="L485" s="12"/>
      <c r="M485" s="12"/>
      <c r="N485" s="12"/>
    </row>
    <row r="486" spans="8:14" x14ac:dyDescent="0.25">
      <c r="H486" s="12"/>
      <c r="I486" s="12"/>
      <c r="J486" s="12"/>
      <c r="K486" s="12"/>
      <c r="L486" s="12"/>
      <c r="M486" s="12"/>
      <c r="N486" s="12"/>
    </row>
    <row r="487" spans="8:14" x14ac:dyDescent="0.25">
      <c r="H487" s="12"/>
      <c r="I487" s="12"/>
      <c r="J487" s="12"/>
      <c r="K487" s="12"/>
      <c r="L487" s="12"/>
      <c r="M487" s="12"/>
      <c r="N487" s="12"/>
    </row>
    <row r="488" spans="8:14" x14ac:dyDescent="0.25">
      <c r="H488" s="12"/>
      <c r="I488" s="12"/>
      <c r="J488" s="12"/>
      <c r="K488" s="12"/>
      <c r="L488" s="12"/>
      <c r="M488" s="12"/>
      <c r="N488" s="12"/>
    </row>
    <row r="489" spans="8:14" x14ac:dyDescent="0.25">
      <c r="H489" s="12"/>
      <c r="I489" s="12"/>
      <c r="J489" s="12"/>
      <c r="K489" s="12"/>
      <c r="L489" s="12"/>
      <c r="M489" s="12"/>
      <c r="N489" s="12"/>
    </row>
    <row r="490" spans="8:14" x14ac:dyDescent="0.25">
      <c r="H490" s="12"/>
      <c r="I490" s="12"/>
      <c r="J490" s="12"/>
      <c r="K490" s="12"/>
      <c r="L490" s="12"/>
      <c r="M490" s="12"/>
      <c r="N490" s="12"/>
    </row>
    <row r="491" spans="8:14" x14ac:dyDescent="0.25">
      <c r="H491" s="12"/>
      <c r="I491" s="12"/>
      <c r="J491" s="12"/>
      <c r="K491" s="12"/>
      <c r="L491" s="12"/>
      <c r="M491" s="12"/>
      <c r="N491" s="12"/>
    </row>
    <row r="492" spans="8:14" x14ac:dyDescent="0.25">
      <c r="H492" s="12"/>
      <c r="I492" s="12"/>
      <c r="J492" s="12"/>
      <c r="K492" s="12"/>
      <c r="L492" s="12"/>
      <c r="M492" s="12"/>
      <c r="N492" s="12"/>
    </row>
    <row r="493" spans="8:14" x14ac:dyDescent="0.25">
      <c r="H493" s="12"/>
      <c r="I493" s="12"/>
      <c r="J493" s="12"/>
      <c r="K493" s="12"/>
      <c r="L493" s="12"/>
      <c r="M493" s="12"/>
      <c r="N493" s="12"/>
    </row>
    <row r="494" spans="8:14" x14ac:dyDescent="0.25">
      <c r="H494" s="12"/>
      <c r="I494" s="12"/>
      <c r="J494" s="12"/>
      <c r="K494" s="12"/>
      <c r="L494" s="12"/>
      <c r="M494" s="12"/>
      <c r="N494" s="12"/>
    </row>
    <row r="495" spans="8:14" x14ac:dyDescent="0.25">
      <c r="H495" s="12"/>
      <c r="I495" s="12"/>
      <c r="J495" s="12"/>
      <c r="K495" s="12"/>
      <c r="L495" s="12"/>
      <c r="M495" s="12"/>
      <c r="N495" s="12"/>
    </row>
    <row r="496" spans="8:14" x14ac:dyDescent="0.25">
      <c r="H496" s="12"/>
      <c r="I496" s="12"/>
      <c r="J496" s="12"/>
      <c r="K496" s="12"/>
      <c r="L496" s="12"/>
      <c r="M496" s="12"/>
      <c r="N496" s="12"/>
    </row>
    <row r="497" spans="8:14" x14ac:dyDescent="0.25">
      <c r="H497" s="12"/>
      <c r="I497" s="12"/>
      <c r="J497" s="12"/>
      <c r="K497" s="12"/>
      <c r="L497" s="12"/>
      <c r="M497" s="12"/>
      <c r="N497" s="12"/>
    </row>
    <row r="498" spans="8:14" x14ac:dyDescent="0.25">
      <c r="H498" s="12"/>
      <c r="I498" s="12"/>
      <c r="J498" s="12"/>
      <c r="K498" s="12"/>
      <c r="L498" s="12"/>
      <c r="M498" s="12"/>
      <c r="N498" s="12"/>
    </row>
    <row r="499" spans="8:14" x14ac:dyDescent="0.25">
      <c r="H499" s="12"/>
      <c r="I499" s="12"/>
      <c r="J499" s="12"/>
      <c r="K499" s="12"/>
      <c r="L499" s="12"/>
      <c r="M499" s="12"/>
      <c r="N499" s="12"/>
    </row>
    <row r="500" spans="8:14" x14ac:dyDescent="0.25">
      <c r="H500" s="12"/>
      <c r="I500" s="12"/>
      <c r="J500" s="12"/>
      <c r="K500" s="12"/>
      <c r="L500" s="12"/>
      <c r="M500" s="12"/>
      <c r="N500" s="12"/>
    </row>
    <row r="501" spans="8:14" x14ac:dyDescent="0.25">
      <c r="H501" s="12"/>
      <c r="I501" s="12"/>
      <c r="J501" s="12"/>
      <c r="K501" s="12"/>
      <c r="L501" s="12"/>
      <c r="M501" s="12"/>
      <c r="N501" s="12"/>
    </row>
    <row r="502" spans="8:14" x14ac:dyDescent="0.25">
      <c r="H502" s="12"/>
      <c r="I502" s="12"/>
      <c r="J502" s="12"/>
      <c r="K502" s="12"/>
      <c r="L502" s="12"/>
      <c r="M502" s="12"/>
      <c r="N502" s="12"/>
    </row>
    <row r="503" spans="8:14" x14ac:dyDescent="0.25">
      <c r="H503" s="12"/>
      <c r="I503" s="12"/>
      <c r="J503" s="12"/>
      <c r="K503" s="12"/>
      <c r="L503" s="12"/>
      <c r="M503" s="12"/>
      <c r="N503" s="12"/>
    </row>
    <row r="504" spans="8:14" x14ac:dyDescent="0.25">
      <c r="H504" s="12"/>
      <c r="I504" s="12"/>
      <c r="J504" s="12"/>
      <c r="K504" s="12"/>
      <c r="L504" s="12"/>
      <c r="M504" s="12"/>
      <c r="N504" s="12"/>
    </row>
    <row r="505" spans="8:14" x14ac:dyDescent="0.25">
      <c r="H505" s="12"/>
      <c r="I505" s="12"/>
      <c r="J505" s="12"/>
      <c r="K505" s="12"/>
      <c r="L505" s="12"/>
      <c r="M505" s="12"/>
      <c r="N505" s="12"/>
    </row>
    <row r="506" spans="8:14" x14ac:dyDescent="0.25">
      <c r="H506" s="12"/>
      <c r="I506" s="12"/>
      <c r="J506" s="12"/>
      <c r="K506" s="12"/>
      <c r="L506" s="12"/>
      <c r="M506" s="12"/>
      <c r="N506" s="12"/>
    </row>
    <row r="507" spans="8:14" x14ac:dyDescent="0.25">
      <c r="H507" s="12"/>
      <c r="I507" s="12"/>
      <c r="J507" s="12"/>
      <c r="K507" s="12"/>
      <c r="L507" s="12"/>
      <c r="M507" s="12"/>
      <c r="N507" s="12"/>
    </row>
    <row r="508" spans="8:14" x14ac:dyDescent="0.25">
      <c r="H508" s="12"/>
      <c r="I508" s="12"/>
      <c r="J508" s="12"/>
      <c r="K508" s="12"/>
      <c r="L508" s="12"/>
      <c r="M508" s="12"/>
      <c r="N508" s="12"/>
    </row>
    <row r="509" spans="8:14" x14ac:dyDescent="0.25">
      <c r="H509" s="12"/>
      <c r="I509" s="12"/>
      <c r="J509" s="12"/>
      <c r="K509" s="12"/>
      <c r="L509" s="12"/>
      <c r="M509" s="12"/>
      <c r="N509" s="12"/>
    </row>
    <row r="510" spans="8:14" x14ac:dyDescent="0.25">
      <c r="H510" s="12"/>
      <c r="I510" s="12"/>
      <c r="J510" s="12"/>
      <c r="K510" s="12"/>
      <c r="L510" s="12"/>
      <c r="M510" s="12"/>
      <c r="N510" s="12"/>
    </row>
    <row r="511" spans="8:14" x14ac:dyDescent="0.25">
      <c r="H511" s="12"/>
      <c r="I511" s="12"/>
      <c r="J511" s="12"/>
      <c r="K511" s="12"/>
      <c r="L511" s="12"/>
      <c r="M511" s="12"/>
      <c r="N511" s="12"/>
    </row>
    <row r="512" spans="8:14" x14ac:dyDescent="0.25">
      <c r="H512" s="12"/>
      <c r="I512" s="12"/>
      <c r="J512" s="12"/>
      <c r="K512" s="12"/>
      <c r="L512" s="12"/>
      <c r="M512" s="12"/>
      <c r="N512" s="12"/>
    </row>
    <row r="513" spans="8:14" x14ac:dyDescent="0.25">
      <c r="H513" s="12"/>
      <c r="I513" s="12"/>
      <c r="J513" s="12"/>
      <c r="K513" s="12"/>
      <c r="L513" s="12"/>
      <c r="M513" s="12"/>
      <c r="N513" s="12"/>
    </row>
    <row r="514" spans="8:14" x14ac:dyDescent="0.25">
      <c r="H514" s="12"/>
      <c r="I514" s="12"/>
      <c r="J514" s="12"/>
      <c r="K514" s="12"/>
      <c r="L514" s="12"/>
      <c r="M514" s="12"/>
      <c r="N514" s="12"/>
    </row>
    <row r="515" spans="8:14" x14ac:dyDescent="0.25">
      <c r="H515" s="12"/>
      <c r="I515" s="12"/>
      <c r="J515" s="12"/>
      <c r="K515" s="12"/>
      <c r="L515" s="12"/>
      <c r="M515" s="12"/>
      <c r="N515" s="12"/>
    </row>
    <row r="516" spans="8:14" x14ac:dyDescent="0.25">
      <c r="H516" s="12"/>
      <c r="I516" s="12"/>
      <c r="J516" s="12"/>
      <c r="K516" s="12"/>
      <c r="L516" s="12"/>
      <c r="M516" s="12"/>
      <c r="N516" s="12"/>
    </row>
    <row r="517" spans="8:14" x14ac:dyDescent="0.25">
      <c r="H517" s="12"/>
      <c r="I517" s="12"/>
      <c r="J517" s="12"/>
      <c r="K517" s="12"/>
      <c r="L517" s="12"/>
      <c r="M517" s="12"/>
      <c r="N517" s="12"/>
    </row>
    <row r="518" spans="8:14" x14ac:dyDescent="0.25">
      <c r="H518" s="12"/>
      <c r="I518" s="12"/>
      <c r="J518" s="12"/>
      <c r="K518" s="12"/>
      <c r="L518" s="12"/>
      <c r="M518" s="12"/>
      <c r="N518" s="12"/>
    </row>
    <row r="519" spans="8:14" x14ac:dyDescent="0.25">
      <c r="H519" s="12"/>
      <c r="I519" s="12"/>
      <c r="J519" s="12"/>
      <c r="K519" s="12"/>
      <c r="L519" s="12"/>
      <c r="M519" s="12"/>
      <c r="N519" s="12"/>
    </row>
    <row r="520" spans="8:14" x14ac:dyDescent="0.25">
      <c r="H520" s="12"/>
      <c r="I520" s="12"/>
      <c r="J520" s="12"/>
      <c r="K520" s="12"/>
      <c r="L520" s="12"/>
      <c r="M520" s="12"/>
      <c r="N520" s="12"/>
    </row>
    <row r="521" spans="8:14" x14ac:dyDescent="0.25">
      <c r="H521" s="12"/>
      <c r="I521" s="12"/>
      <c r="J521" s="12"/>
      <c r="K521" s="12"/>
      <c r="L521" s="12"/>
      <c r="M521" s="12"/>
      <c r="N521" s="12"/>
    </row>
    <row r="522" spans="8:14" x14ac:dyDescent="0.25">
      <c r="H522" s="12"/>
      <c r="I522" s="12"/>
      <c r="J522" s="12"/>
      <c r="K522" s="12"/>
      <c r="L522" s="12"/>
      <c r="M522" s="12"/>
      <c r="N522" s="12"/>
    </row>
    <row r="523" spans="8:14" x14ac:dyDescent="0.25">
      <c r="H523" s="12"/>
      <c r="I523" s="12"/>
      <c r="J523" s="12"/>
      <c r="K523" s="12"/>
      <c r="L523" s="12"/>
      <c r="M523" s="12"/>
      <c r="N523" s="12"/>
    </row>
    <row r="524" spans="8:14" x14ac:dyDescent="0.25">
      <c r="H524" s="12"/>
      <c r="I524" s="12"/>
      <c r="J524" s="12"/>
      <c r="K524" s="12"/>
      <c r="L524" s="12"/>
      <c r="M524" s="12"/>
      <c r="N524" s="12"/>
    </row>
    <row r="525" spans="8:14" x14ac:dyDescent="0.25">
      <c r="H525" s="12"/>
      <c r="I525" s="12"/>
      <c r="J525" s="12"/>
      <c r="K525" s="12"/>
      <c r="L525" s="12"/>
      <c r="M525" s="12"/>
      <c r="N525" s="12"/>
    </row>
    <row r="526" spans="8:14" x14ac:dyDescent="0.25">
      <c r="H526" s="12"/>
      <c r="I526" s="12"/>
      <c r="J526" s="12"/>
      <c r="K526" s="12"/>
      <c r="L526" s="12"/>
      <c r="M526" s="12"/>
      <c r="N526" s="12"/>
    </row>
    <row r="527" spans="8:14" x14ac:dyDescent="0.25">
      <c r="H527" s="12"/>
      <c r="I527" s="12"/>
      <c r="J527" s="12"/>
      <c r="K527" s="12"/>
      <c r="L527" s="12"/>
      <c r="M527" s="12"/>
      <c r="N527" s="12"/>
    </row>
    <row r="528" spans="8:14" x14ac:dyDescent="0.25">
      <c r="H528" s="12"/>
      <c r="I528" s="12"/>
      <c r="J528" s="12"/>
      <c r="K528" s="12"/>
      <c r="L528" s="12"/>
      <c r="M528" s="12"/>
      <c r="N528" s="12"/>
    </row>
    <row r="529" spans="8:14" x14ac:dyDescent="0.25">
      <c r="H529" s="12"/>
      <c r="I529" s="12"/>
      <c r="J529" s="12"/>
      <c r="K529" s="12"/>
      <c r="L529" s="12"/>
      <c r="M529" s="12"/>
      <c r="N529" s="12"/>
    </row>
    <row r="530" spans="8:14" x14ac:dyDescent="0.25">
      <c r="H530" s="12"/>
      <c r="I530" s="12"/>
      <c r="J530" s="12"/>
      <c r="K530" s="12"/>
      <c r="L530" s="12"/>
      <c r="M530" s="12"/>
      <c r="N530" s="12"/>
    </row>
    <row r="531" spans="8:14" x14ac:dyDescent="0.25">
      <c r="H531" s="12"/>
      <c r="I531" s="12"/>
      <c r="J531" s="12"/>
      <c r="K531" s="12"/>
      <c r="L531" s="12"/>
      <c r="M531" s="12"/>
      <c r="N531" s="12"/>
    </row>
    <row r="532" spans="8:14" x14ac:dyDescent="0.25">
      <c r="H532" s="12"/>
      <c r="I532" s="12"/>
      <c r="J532" s="12"/>
      <c r="K532" s="12"/>
      <c r="L532" s="12"/>
      <c r="M532" s="12"/>
      <c r="N532" s="12"/>
    </row>
    <row r="533" spans="8:14" x14ac:dyDescent="0.25">
      <c r="H533" s="12"/>
      <c r="I533" s="12"/>
      <c r="J533" s="12"/>
      <c r="K533" s="12"/>
      <c r="L533" s="12"/>
      <c r="M533" s="12"/>
      <c r="N533" s="12"/>
    </row>
    <row r="534" spans="8:14" x14ac:dyDescent="0.25">
      <c r="H534" s="12"/>
      <c r="I534" s="12"/>
      <c r="J534" s="12"/>
      <c r="K534" s="12"/>
      <c r="L534" s="12"/>
      <c r="M534" s="12"/>
      <c r="N534" s="12"/>
    </row>
    <row r="535" spans="8:14" x14ac:dyDescent="0.25">
      <c r="H535" s="12"/>
      <c r="I535" s="12"/>
      <c r="J535" s="12"/>
      <c r="K535" s="12"/>
      <c r="L535" s="12"/>
      <c r="M535" s="12"/>
      <c r="N535" s="12"/>
    </row>
    <row r="536" spans="8:14" x14ac:dyDescent="0.25">
      <c r="H536" s="12"/>
      <c r="I536" s="12"/>
      <c r="J536" s="12"/>
      <c r="K536" s="12"/>
      <c r="L536" s="12"/>
      <c r="M536" s="12"/>
      <c r="N536" s="12"/>
    </row>
    <row r="537" spans="8:14" x14ac:dyDescent="0.25">
      <c r="H537" s="12"/>
      <c r="I537" s="12"/>
      <c r="J537" s="12"/>
      <c r="K537" s="12"/>
      <c r="L537" s="12"/>
      <c r="M537" s="12"/>
      <c r="N537" s="12"/>
    </row>
    <row r="538" spans="8:14" x14ac:dyDescent="0.25">
      <c r="H538" s="12"/>
      <c r="I538" s="12"/>
      <c r="J538" s="12"/>
      <c r="K538" s="12"/>
      <c r="L538" s="12"/>
      <c r="M538" s="12"/>
      <c r="N538" s="12"/>
    </row>
    <row r="539" spans="8:14" x14ac:dyDescent="0.25">
      <c r="H539" s="12"/>
      <c r="I539" s="12"/>
      <c r="J539" s="12"/>
      <c r="K539" s="12"/>
      <c r="L539" s="12"/>
      <c r="M539" s="12"/>
      <c r="N539" s="12"/>
    </row>
    <row r="540" spans="8:14" x14ac:dyDescent="0.25">
      <c r="H540" s="12"/>
      <c r="I540" s="12"/>
      <c r="J540" s="12"/>
      <c r="K540" s="12"/>
      <c r="L540" s="12"/>
      <c r="M540" s="12"/>
      <c r="N540" s="12"/>
    </row>
    <row r="541" spans="8:14" x14ac:dyDescent="0.25">
      <c r="H541" s="12"/>
      <c r="I541" s="12"/>
      <c r="J541" s="12"/>
      <c r="K541" s="12"/>
      <c r="L541" s="12"/>
      <c r="M541" s="12"/>
      <c r="N541" s="12"/>
    </row>
    <row r="542" spans="8:14" x14ac:dyDescent="0.25">
      <c r="H542" s="12"/>
      <c r="I542" s="12"/>
      <c r="J542" s="12"/>
      <c r="K542" s="12"/>
      <c r="L542" s="12"/>
      <c r="M542" s="12"/>
      <c r="N542" s="12"/>
    </row>
    <row r="543" spans="8:14" x14ac:dyDescent="0.25">
      <c r="H543" s="12"/>
      <c r="I543" s="12"/>
      <c r="J543" s="12"/>
      <c r="K543" s="12"/>
      <c r="L543" s="12"/>
      <c r="M543" s="12"/>
      <c r="N543" s="12"/>
    </row>
    <row r="544" spans="8:14" x14ac:dyDescent="0.25">
      <c r="H544" s="12"/>
      <c r="I544" s="12"/>
      <c r="J544" s="12"/>
      <c r="K544" s="12"/>
      <c r="L544" s="12"/>
      <c r="M544" s="12"/>
      <c r="N544" s="12"/>
    </row>
    <row r="545" spans="8:14" x14ac:dyDescent="0.25">
      <c r="H545" s="12"/>
      <c r="I545" s="12"/>
      <c r="J545" s="12"/>
      <c r="K545" s="12"/>
      <c r="L545" s="12"/>
      <c r="M545" s="12"/>
      <c r="N545" s="12"/>
    </row>
    <row r="546" spans="8:14" x14ac:dyDescent="0.25">
      <c r="H546" s="12"/>
      <c r="I546" s="12"/>
      <c r="J546" s="12"/>
      <c r="K546" s="12"/>
      <c r="L546" s="12"/>
      <c r="M546" s="12"/>
      <c r="N546" s="12"/>
    </row>
    <row r="547" spans="8:14" x14ac:dyDescent="0.25">
      <c r="H547" s="12"/>
      <c r="I547" s="12"/>
      <c r="J547" s="12"/>
      <c r="K547" s="12"/>
      <c r="L547" s="12"/>
      <c r="M547" s="12"/>
      <c r="N547" s="12"/>
    </row>
    <row r="548" spans="8:14" x14ac:dyDescent="0.25">
      <c r="H548" s="12"/>
      <c r="I548" s="12"/>
      <c r="J548" s="12"/>
      <c r="K548" s="12"/>
      <c r="L548" s="12"/>
      <c r="M548" s="12"/>
      <c r="N548" s="12"/>
    </row>
    <row r="549" spans="8:14" x14ac:dyDescent="0.25">
      <c r="H549" s="12"/>
      <c r="I549" s="12"/>
      <c r="J549" s="12"/>
      <c r="K549" s="12"/>
      <c r="L549" s="12"/>
      <c r="M549" s="12"/>
      <c r="N549" s="12"/>
    </row>
    <row r="550" spans="8:14" x14ac:dyDescent="0.25">
      <c r="H550" s="12"/>
      <c r="I550" s="12"/>
      <c r="J550" s="12"/>
      <c r="K550" s="12"/>
      <c r="L550" s="12"/>
      <c r="M550" s="12"/>
      <c r="N550" s="12"/>
    </row>
    <row r="551" spans="8:14" x14ac:dyDescent="0.25">
      <c r="H551" s="12"/>
      <c r="I551" s="12"/>
      <c r="J551" s="12"/>
      <c r="K551" s="12"/>
      <c r="L551" s="12"/>
      <c r="M551" s="12"/>
      <c r="N551" s="12"/>
    </row>
    <row r="552" spans="8:14" x14ac:dyDescent="0.25">
      <c r="H552" s="12"/>
      <c r="I552" s="12"/>
      <c r="J552" s="12"/>
      <c r="K552" s="12"/>
      <c r="L552" s="12"/>
      <c r="M552" s="12"/>
      <c r="N552" s="12"/>
    </row>
    <row r="553" spans="8:14" x14ac:dyDescent="0.25">
      <c r="H553" s="12"/>
      <c r="I553" s="12"/>
      <c r="J553" s="12"/>
      <c r="K553" s="12"/>
      <c r="L553" s="12"/>
      <c r="M553" s="12"/>
      <c r="N553" s="12"/>
    </row>
    <row r="554" spans="8:14" x14ac:dyDescent="0.25">
      <c r="H554" s="12"/>
      <c r="I554" s="12"/>
      <c r="J554" s="12"/>
      <c r="K554" s="12"/>
      <c r="L554" s="12"/>
      <c r="M554" s="12"/>
      <c r="N554" s="12"/>
    </row>
    <row r="555" spans="8:14" x14ac:dyDescent="0.25">
      <c r="H555" s="12"/>
      <c r="I555" s="12"/>
      <c r="J555" s="12"/>
      <c r="K555" s="12"/>
      <c r="L555" s="12"/>
      <c r="M555" s="12"/>
      <c r="N555" s="12"/>
    </row>
    <row r="556" spans="8:14" x14ac:dyDescent="0.25">
      <c r="H556" s="12"/>
      <c r="I556" s="12"/>
      <c r="J556" s="12"/>
      <c r="K556" s="12"/>
      <c r="L556" s="12"/>
      <c r="M556" s="12"/>
      <c r="N556" s="12"/>
    </row>
    <row r="557" spans="8:14" x14ac:dyDescent="0.25">
      <c r="H557" s="12"/>
      <c r="I557" s="12"/>
      <c r="J557" s="12"/>
      <c r="K557" s="12"/>
      <c r="L557" s="12"/>
      <c r="M557" s="12"/>
      <c r="N557" s="12"/>
    </row>
    <row r="558" spans="8:14" x14ac:dyDescent="0.25">
      <c r="H558" s="12"/>
      <c r="I558" s="12"/>
      <c r="J558" s="12"/>
      <c r="K558" s="12"/>
      <c r="L558" s="12"/>
      <c r="M558" s="12"/>
      <c r="N558" s="12"/>
    </row>
    <row r="559" spans="8:14" x14ac:dyDescent="0.25">
      <c r="H559" s="12"/>
      <c r="I559" s="12"/>
      <c r="J559" s="12"/>
      <c r="K559" s="12"/>
      <c r="L559" s="12"/>
      <c r="M559" s="12"/>
      <c r="N559" s="12"/>
    </row>
    <row r="560" spans="8:14" x14ac:dyDescent="0.25">
      <c r="H560" s="12"/>
      <c r="I560" s="12"/>
      <c r="J560" s="12"/>
      <c r="K560" s="12"/>
      <c r="L560" s="12"/>
      <c r="M560" s="12"/>
      <c r="N560" s="12"/>
    </row>
    <row r="561" spans="8:14" x14ac:dyDescent="0.25">
      <c r="H561" s="12"/>
      <c r="I561" s="12"/>
      <c r="J561" s="12"/>
      <c r="K561" s="12"/>
      <c r="L561" s="12"/>
      <c r="M561" s="12"/>
      <c r="N561" s="12"/>
    </row>
    <row r="562" spans="8:14" x14ac:dyDescent="0.25">
      <c r="H562" s="12"/>
      <c r="I562" s="12"/>
      <c r="J562" s="12"/>
      <c r="K562" s="12"/>
      <c r="L562" s="12"/>
      <c r="M562" s="12"/>
      <c r="N562" s="12"/>
    </row>
    <row r="563" spans="8:14" x14ac:dyDescent="0.25">
      <c r="H563" s="12"/>
      <c r="I563" s="12"/>
      <c r="J563" s="12"/>
      <c r="K563" s="12"/>
      <c r="L563" s="12"/>
      <c r="M563" s="12"/>
      <c r="N563" s="12"/>
    </row>
    <row r="564" spans="8:14" x14ac:dyDescent="0.25">
      <c r="H564" s="12"/>
      <c r="I564" s="12"/>
      <c r="J564" s="12"/>
      <c r="K564" s="12"/>
      <c r="L564" s="12"/>
      <c r="M564" s="12"/>
      <c r="N564" s="12"/>
    </row>
    <row r="565" spans="8:14" x14ac:dyDescent="0.25">
      <c r="H565" s="12"/>
      <c r="I565" s="12"/>
      <c r="J565" s="12"/>
      <c r="K565" s="12"/>
      <c r="L565" s="12"/>
      <c r="M565" s="12"/>
      <c r="N565" s="12"/>
    </row>
    <row r="566" spans="8:14" x14ac:dyDescent="0.25">
      <c r="H566" s="12"/>
      <c r="I566" s="12"/>
      <c r="J566" s="12"/>
      <c r="K566" s="12"/>
      <c r="L566" s="12"/>
      <c r="M566" s="12"/>
      <c r="N566" s="12"/>
    </row>
    <row r="567" spans="8:14" x14ac:dyDescent="0.25">
      <c r="H567" s="12"/>
      <c r="I567" s="12"/>
      <c r="J567" s="12"/>
      <c r="K567" s="12"/>
      <c r="L567" s="12"/>
      <c r="M567" s="12"/>
      <c r="N567" s="12"/>
    </row>
    <row r="568" spans="8:14" x14ac:dyDescent="0.25">
      <c r="H568" s="12"/>
      <c r="I568" s="12"/>
      <c r="J568" s="12"/>
      <c r="K568" s="12"/>
      <c r="L568" s="12"/>
      <c r="M568" s="12"/>
      <c r="N568" s="12"/>
    </row>
    <row r="569" spans="8:14" x14ac:dyDescent="0.25">
      <c r="H569" s="12"/>
      <c r="I569" s="12"/>
      <c r="J569" s="12"/>
      <c r="K569" s="12"/>
      <c r="L569" s="12"/>
      <c r="M569" s="12"/>
      <c r="N569" s="12"/>
    </row>
    <row r="570" spans="8:14" x14ac:dyDescent="0.25">
      <c r="H570" s="12"/>
      <c r="I570" s="12"/>
      <c r="J570" s="12"/>
      <c r="K570" s="12"/>
      <c r="L570" s="12"/>
      <c r="M570" s="12"/>
      <c r="N570" s="12"/>
    </row>
    <row r="571" spans="8:14" x14ac:dyDescent="0.25">
      <c r="H571" s="12"/>
      <c r="I571" s="12"/>
      <c r="J571" s="12"/>
      <c r="K571" s="12"/>
      <c r="L571" s="12"/>
      <c r="M571" s="12"/>
      <c r="N571" s="12"/>
    </row>
    <row r="572" spans="8:14" x14ac:dyDescent="0.25">
      <c r="H572" s="12"/>
      <c r="I572" s="12"/>
      <c r="J572" s="12"/>
      <c r="K572" s="12"/>
      <c r="L572" s="12"/>
      <c r="M572" s="12"/>
      <c r="N572" s="12"/>
    </row>
    <row r="573" spans="8:14" x14ac:dyDescent="0.25">
      <c r="H573" s="12"/>
      <c r="I573" s="12"/>
      <c r="J573" s="12"/>
      <c r="K573" s="12"/>
      <c r="L573" s="12"/>
      <c r="M573" s="12"/>
      <c r="N573" s="12"/>
    </row>
    <row r="574" spans="8:14" x14ac:dyDescent="0.25">
      <c r="H574" s="12"/>
      <c r="I574" s="12"/>
      <c r="J574" s="12"/>
      <c r="K574" s="12"/>
      <c r="L574" s="12"/>
      <c r="M574" s="12"/>
      <c r="N574" s="12"/>
    </row>
    <row r="575" spans="8:14" x14ac:dyDescent="0.25">
      <c r="H575" s="12"/>
      <c r="I575" s="12"/>
      <c r="J575" s="12"/>
      <c r="K575" s="12"/>
      <c r="L575" s="12"/>
      <c r="M575" s="12"/>
      <c r="N575" s="12"/>
    </row>
    <row r="576" spans="8:14" x14ac:dyDescent="0.25">
      <c r="H576" s="12"/>
      <c r="I576" s="12"/>
      <c r="J576" s="12"/>
      <c r="K576" s="12"/>
      <c r="L576" s="12"/>
      <c r="M576" s="12"/>
      <c r="N576" s="12"/>
    </row>
    <row r="577" spans="8:14" x14ac:dyDescent="0.25">
      <c r="H577" s="12"/>
      <c r="I577" s="12"/>
      <c r="J577" s="12"/>
      <c r="K577" s="12"/>
      <c r="L577" s="12"/>
      <c r="M577" s="12"/>
      <c r="N577" s="12"/>
    </row>
    <row r="578" spans="8:14" x14ac:dyDescent="0.25">
      <c r="H578" s="12"/>
      <c r="I578" s="12"/>
      <c r="J578" s="12"/>
      <c r="K578" s="12"/>
      <c r="L578" s="12"/>
      <c r="M578" s="12"/>
      <c r="N578" s="12"/>
    </row>
    <row r="579" spans="8:14" x14ac:dyDescent="0.25">
      <c r="H579" s="12"/>
      <c r="I579" s="12"/>
      <c r="J579" s="12"/>
      <c r="K579" s="12"/>
      <c r="L579" s="12"/>
      <c r="M579" s="12"/>
      <c r="N579" s="12"/>
    </row>
    <row r="580" spans="8:14" x14ac:dyDescent="0.25">
      <c r="H580" s="12"/>
      <c r="I580" s="12"/>
      <c r="J580" s="12"/>
      <c r="K580" s="12"/>
      <c r="L580" s="12"/>
      <c r="M580" s="12"/>
      <c r="N580" s="12"/>
    </row>
    <row r="581" spans="8:14" x14ac:dyDescent="0.25">
      <c r="H581" s="12"/>
      <c r="I581" s="12"/>
      <c r="J581" s="12"/>
      <c r="K581" s="12"/>
      <c r="L581" s="12"/>
      <c r="M581" s="12"/>
      <c r="N581" s="12"/>
    </row>
    <row r="582" spans="8:14" x14ac:dyDescent="0.25">
      <c r="H582" s="12"/>
      <c r="I582" s="12"/>
      <c r="J582" s="12"/>
      <c r="K582" s="12"/>
      <c r="L582" s="12"/>
      <c r="M582" s="12"/>
      <c r="N582" s="12"/>
    </row>
    <row r="583" spans="8:14" x14ac:dyDescent="0.25">
      <c r="H583" s="12"/>
      <c r="I583" s="12"/>
      <c r="J583" s="12"/>
      <c r="K583" s="12"/>
      <c r="L583" s="12"/>
      <c r="M583" s="12"/>
      <c r="N583" s="12"/>
    </row>
    <row r="584" spans="8:14" x14ac:dyDescent="0.25">
      <c r="H584" s="12"/>
      <c r="I584" s="12"/>
      <c r="J584" s="12"/>
      <c r="K584" s="12"/>
      <c r="L584" s="12"/>
      <c r="M584" s="12"/>
      <c r="N584" s="12"/>
    </row>
    <row r="585" spans="8:14" x14ac:dyDescent="0.25">
      <c r="H585" s="12"/>
      <c r="I585" s="12"/>
      <c r="J585" s="12"/>
      <c r="K585" s="12"/>
      <c r="L585" s="12"/>
      <c r="M585" s="12"/>
      <c r="N585" s="12"/>
    </row>
    <row r="586" spans="8:14" x14ac:dyDescent="0.25">
      <c r="H586" s="12"/>
      <c r="I586" s="12"/>
      <c r="J586" s="12"/>
      <c r="K586" s="12"/>
      <c r="L586" s="12"/>
      <c r="M586" s="12"/>
      <c r="N586" s="12"/>
    </row>
    <row r="587" spans="8:14" x14ac:dyDescent="0.25">
      <c r="H587" s="12"/>
      <c r="I587" s="12"/>
      <c r="J587" s="12"/>
      <c r="K587" s="12"/>
      <c r="L587" s="12"/>
      <c r="M587" s="12"/>
      <c r="N587" s="12"/>
    </row>
    <row r="588" spans="8:14" x14ac:dyDescent="0.25">
      <c r="H588" s="12"/>
      <c r="I588" s="12"/>
      <c r="J588" s="12"/>
      <c r="K588" s="12"/>
      <c r="L588" s="12"/>
      <c r="M588" s="12"/>
      <c r="N588" s="12"/>
    </row>
    <row r="589" spans="8:14" x14ac:dyDescent="0.25">
      <c r="H589" s="12"/>
      <c r="I589" s="12"/>
      <c r="J589" s="12"/>
      <c r="K589" s="12"/>
      <c r="L589" s="12"/>
      <c r="M589" s="12"/>
      <c r="N589" s="12"/>
    </row>
    <row r="590" spans="8:14" x14ac:dyDescent="0.25">
      <c r="H590" s="12"/>
      <c r="I590" s="12"/>
      <c r="J590" s="12"/>
      <c r="K590" s="12"/>
      <c r="L590" s="12"/>
      <c r="M590" s="12"/>
      <c r="N590" s="12"/>
    </row>
    <row r="591" spans="8:14" x14ac:dyDescent="0.25">
      <c r="H591" s="12"/>
      <c r="I591" s="12"/>
      <c r="J591" s="12"/>
      <c r="K591" s="12"/>
      <c r="L591" s="12"/>
      <c r="M591" s="12"/>
      <c r="N591" s="12"/>
    </row>
    <row r="592" spans="8:14" x14ac:dyDescent="0.25">
      <c r="H592" s="12"/>
      <c r="I592" s="12"/>
      <c r="J592" s="12"/>
      <c r="K592" s="12"/>
      <c r="L592" s="12"/>
      <c r="M592" s="12"/>
      <c r="N592" s="12"/>
    </row>
    <row r="593" spans="8:14" x14ac:dyDescent="0.25">
      <c r="H593" s="12"/>
      <c r="I593" s="12"/>
      <c r="J593" s="12"/>
      <c r="K593" s="12"/>
      <c r="L593" s="12"/>
      <c r="M593" s="12"/>
      <c r="N593" s="12"/>
    </row>
    <row r="594" spans="8:14" x14ac:dyDescent="0.25">
      <c r="H594" s="12"/>
      <c r="I594" s="12"/>
      <c r="J594" s="12"/>
      <c r="K594" s="12"/>
      <c r="L594" s="12"/>
      <c r="M594" s="12"/>
      <c r="N594" s="12"/>
    </row>
    <row r="595" spans="8:14" x14ac:dyDescent="0.25">
      <c r="H595" s="12"/>
      <c r="I595" s="12"/>
      <c r="J595" s="12"/>
      <c r="K595" s="12"/>
      <c r="L595" s="12"/>
      <c r="M595" s="12"/>
      <c r="N595" s="12"/>
    </row>
    <row r="596" spans="8:14" x14ac:dyDescent="0.25">
      <c r="H596" s="12"/>
      <c r="I596" s="12"/>
      <c r="J596" s="12"/>
      <c r="K596" s="12"/>
      <c r="L596" s="12"/>
      <c r="M596" s="12"/>
      <c r="N596" s="12"/>
    </row>
    <row r="597" spans="8:14" x14ac:dyDescent="0.25">
      <c r="H597" s="12"/>
      <c r="I597" s="12"/>
      <c r="J597" s="12"/>
      <c r="K597" s="12"/>
      <c r="L597" s="12"/>
      <c r="M597" s="12"/>
      <c r="N597" s="12"/>
    </row>
    <row r="598" spans="8:14" x14ac:dyDescent="0.25">
      <c r="H598" s="12"/>
      <c r="I598" s="12"/>
      <c r="J598" s="12"/>
      <c r="K598" s="12"/>
      <c r="L598" s="12"/>
      <c r="M598" s="12"/>
      <c r="N598" s="12"/>
    </row>
    <row r="599" spans="8:14" x14ac:dyDescent="0.25">
      <c r="H599" s="12"/>
      <c r="I599" s="12"/>
      <c r="J599" s="12"/>
      <c r="K599" s="12"/>
      <c r="L599" s="12"/>
      <c r="M599" s="12"/>
      <c r="N599" s="12"/>
    </row>
    <row r="600" spans="8:14" x14ac:dyDescent="0.25">
      <c r="H600" s="12"/>
      <c r="I600" s="12"/>
      <c r="J600" s="12"/>
      <c r="K600" s="12"/>
      <c r="L600" s="12"/>
      <c r="M600" s="12"/>
      <c r="N600" s="12"/>
    </row>
    <row r="601" spans="8:14" x14ac:dyDescent="0.25">
      <c r="H601" s="12"/>
      <c r="I601" s="12"/>
      <c r="J601" s="12"/>
      <c r="K601" s="12"/>
      <c r="L601" s="12"/>
      <c r="M601" s="12"/>
      <c r="N601" s="12"/>
    </row>
    <row r="602" spans="8:14" x14ac:dyDescent="0.25">
      <c r="H602" s="12"/>
      <c r="I602" s="12"/>
      <c r="J602" s="12"/>
      <c r="K602" s="12"/>
      <c r="L602" s="12"/>
      <c r="M602" s="12"/>
      <c r="N602" s="12"/>
    </row>
    <row r="603" spans="8:14" x14ac:dyDescent="0.25">
      <c r="H603" s="12"/>
      <c r="I603" s="12"/>
      <c r="J603" s="12"/>
      <c r="K603" s="12"/>
      <c r="L603" s="12"/>
      <c r="M603" s="12"/>
      <c r="N603" s="12"/>
    </row>
    <row r="604" spans="8:14" x14ac:dyDescent="0.25">
      <c r="H604" s="12"/>
      <c r="I604" s="12"/>
      <c r="J604" s="12"/>
      <c r="K604" s="12"/>
      <c r="L604" s="12"/>
      <c r="M604" s="12"/>
      <c r="N604" s="12"/>
    </row>
    <row r="605" spans="8:14" x14ac:dyDescent="0.25">
      <c r="H605" s="12"/>
      <c r="I605" s="12"/>
      <c r="J605" s="12"/>
      <c r="K605" s="12"/>
      <c r="L605" s="12"/>
      <c r="M605" s="12"/>
      <c r="N605" s="12"/>
    </row>
    <row r="606" spans="8:14" x14ac:dyDescent="0.25">
      <c r="H606" s="12"/>
      <c r="I606" s="12"/>
      <c r="J606" s="12"/>
      <c r="K606" s="12"/>
      <c r="L606" s="12"/>
      <c r="M606" s="12"/>
      <c r="N606" s="12"/>
    </row>
    <row r="607" spans="8:14" x14ac:dyDescent="0.25">
      <c r="H607" s="12"/>
      <c r="I607" s="12"/>
      <c r="J607" s="12"/>
      <c r="K607" s="12"/>
      <c r="L607" s="12"/>
      <c r="M607" s="12"/>
      <c r="N607" s="12"/>
    </row>
    <row r="608" spans="8:14" x14ac:dyDescent="0.25">
      <c r="H608" s="12"/>
      <c r="I608" s="12"/>
      <c r="J608" s="12"/>
      <c r="K608" s="12"/>
      <c r="L608" s="12"/>
      <c r="M608" s="12"/>
      <c r="N608" s="12"/>
    </row>
    <row r="609" spans="8:14" x14ac:dyDescent="0.25">
      <c r="H609" s="12"/>
      <c r="I609" s="12"/>
      <c r="J609" s="12"/>
      <c r="K609" s="12"/>
      <c r="L609" s="12"/>
      <c r="M609" s="12"/>
      <c r="N609" s="12"/>
    </row>
    <row r="610" spans="8:14" x14ac:dyDescent="0.25">
      <c r="H610" s="12"/>
      <c r="I610" s="12"/>
      <c r="J610" s="12"/>
      <c r="K610" s="12"/>
      <c r="L610" s="12"/>
      <c r="M610" s="12"/>
      <c r="N610" s="12"/>
    </row>
    <row r="611" spans="8:14" x14ac:dyDescent="0.25">
      <c r="H611" s="12"/>
      <c r="I611" s="12"/>
      <c r="J611" s="12"/>
      <c r="K611" s="12"/>
      <c r="L611" s="12"/>
      <c r="M611" s="12"/>
      <c r="N611" s="12"/>
    </row>
    <row r="612" spans="8:14" x14ac:dyDescent="0.25">
      <c r="H612" s="12"/>
      <c r="I612" s="12"/>
      <c r="J612" s="12"/>
      <c r="K612" s="12"/>
      <c r="L612" s="12"/>
      <c r="M612" s="12"/>
      <c r="N612" s="12"/>
    </row>
    <row r="613" spans="8:14" x14ac:dyDescent="0.25">
      <c r="H613" s="12"/>
      <c r="I613" s="12"/>
      <c r="J613" s="12"/>
      <c r="K613" s="12"/>
      <c r="L613" s="12"/>
      <c r="M613" s="12"/>
      <c r="N613" s="12"/>
    </row>
    <row r="614" spans="8:14" x14ac:dyDescent="0.25">
      <c r="H614" s="12"/>
      <c r="I614" s="12"/>
      <c r="J614" s="12"/>
      <c r="K614" s="12"/>
      <c r="L614" s="12"/>
      <c r="M614" s="12"/>
      <c r="N614" s="12"/>
    </row>
    <row r="615" spans="8:14" x14ac:dyDescent="0.25">
      <c r="H615" s="12"/>
      <c r="I615" s="12"/>
      <c r="J615" s="12"/>
      <c r="K615" s="12"/>
      <c r="L615" s="12"/>
      <c r="M615" s="12"/>
      <c r="N615" s="12"/>
    </row>
    <row r="616" spans="8:14" x14ac:dyDescent="0.25">
      <c r="H616" s="12"/>
      <c r="I616" s="12"/>
      <c r="J616" s="12"/>
      <c r="K616" s="12"/>
      <c r="L616" s="12"/>
      <c r="M616" s="12"/>
      <c r="N616" s="12"/>
    </row>
    <row r="617" spans="8:14" x14ac:dyDescent="0.25">
      <c r="H617" s="12"/>
      <c r="I617" s="12"/>
      <c r="J617" s="12"/>
      <c r="K617" s="12"/>
      <c r="L617" s="12"/>
      <c r="M617" s="12"/>
      <c r="N617" s="12"/>
    </row>
    <row r="618" spans="8:14" x14ac:dyDescent="0.25">
      <c r="H618" s="12"/>
      <c r="I618" s="12"/>
      <c r="J618" s="12"/>
      <c r="K618" s="12"/>
      <c r="L618" s="12"/>
      <c r="M618" s="12"/>
      <c r="N618" s="12"/>
    </row>
    <row r="619" spans="8:14" x14ac:dyDescent="0.25">
      <c r="H619" s="12"/>
      <c r="I619" s="12"/>
      <c r="J619" s="12"/>
      <c r="K619" s="12"/>
      <c r="L619" s="12"/>
      <c r="M619" s="12"/>
      <c r="N619" s="12"/>
    </row>
    <row r="620" spans="8:14" x14ac:dyDescent="0.25">
      <c r="H620" s="12"/>
      <c r="I620" s="12"/>
      <c r="J620" s="12"/>
      <c r="K620" s="12"/>
      <c r="L620" s="12"/>
      <c r="M620" s="12"/>
      <c r="N620" s="12"/>
    </row>
    <row r="621" spans="8:14" x14ac:dyDescent="0.25">
      <c r="H621" s="12"/>
      <c r="I621" s="12"/>
      <c r="J621" s="12"/>
      <c r="K621" s="12"/>
      <c r="L621" s="12"/>
      <c r="M621" s="12"/>
      <c r="N621" s="12"/>
    </row>
    <row r="622" spans="8:14" x14ac:dyDescent="0.25">
      <c r="H622" s="12"/>
      <c r="I622" s="12"/>
      <c r="J622" s="12"/>
      <c r="K622" s="12"/>
      <c r="L622" s="12"/>
      <c r="M622" s="12"/>
      <c r="N622" s="12"/>
    </row>
    <row r="623" spans="8:14" x14ac:dyDescent="0.25">
      <c r="H623" s="12"/>
      <c r="I623" s="12"/>
      <c r="J623" s="12"/>
      <c r="K623" s="12"/>
      <c r="L623" s="12"/>
      <c r="M623" s="12"/>
      <c r="N623" s="12"/>
    </row>
    <row r="624" spans="8:14" x14ac:dyDescent="0.25">
      <c r="H624" s="12"/>
      <c r="I624" s="12"/>
      <c r="J624" s="12"/>
      <c r="K624" s="12"/>
      <c r="L624" s="12"/>
      <c r="M624" s="12"/>
      <c r="N624" s="12"/>
    </row>
    <row r="625" spans="8:14" x14ac:dyDescent="0.25">
      <c r="H625" s="12"/>
      <c r="I625" s="12"/>
      <c r="J625" s="12"/>
      <c r="K625" s="12"/>
      <c r="L625" s="12"/>
      <c r="M625" s="12"/>
      <c r="N625" s="12"/>
    </row>
    <row r="626" spans="8:14" x14ac:dyDescent="0.25">
      <c r="H626" s="12"/>
      <c r="I626" s="12"/>
      <c r="J626" s="12"/>
      <c r="K626" s="12"/>
      <c r="L626" s="12"/>
      <c r="M626" s="12"/>
      <c r="N626" s="12"/>
    </row>
    <row r="627" spans="8:14" x14ac:dyDescent="0.25">
      <c r="H627" s="12"/>
      <c r="I627" s="12"/>
      <c r="J627" s="12"/>
      <c r="K627" s="12"/>
      <c r="L627" s="12"/>
      <c r="M627" s="12"/>
      <c r="N627" s="12"/>
    </row>
    <row r="628" spans="8:14" x14ac:dyDescent="0.25">
      <c r="H628" s="12"/>
      <c r="I628" s="12"/>
      <c r="J628" s="12"/>
      <c r="K628" s="12"/>
      <c r="L628" s="12"/>
      <c r="M628" s="12"/>
      <c r="N628" s="12"/>
    </row>
    <row r="629" spans="8:14" x14ac:dyDescent="0.25">
      <c r="H629" s="12"/>
      <c r="I629" s="12"/>
      <c r="J629" s="12"/>
      <c r="K629" s="12"/>
      <c r="L629" s="12"/>
      <c r="M629" s="12"/>
      <c r="N629" s="12"/>
    </row>
    <row r="630" spans="8:14" x14ac:dyDescent="0.25">
      <c r="H630" s="12"/>
      <c r="I630" s="12"/>
      <c r="J630" s="12"/>
      <c r="K630" s="12"/>
      <c r="L630" s="12"/>
      <c r="M630" s="12"/>
      <c r="N630" s="12"/>
    </row>
    <row r="631" spans="8:14" x14ac:dyDescent="0.25">
      <c r="H631" s="12"/>
      <c r="I631" s="12"/>
      <c r="J631" s="12"/>
      <c r="K631" s="12"/>
      <c r="L631" s="12"/>
      <c r="M631" s="12"/>
      <c r="N631" s="12"/>
    </row>
    <row r="632" spans="8:14" x14ac:dyDescent="0.25">
      <c r="H632" s="12"/>
      <c r="I632" s="12"/>
      <c r="J632" s="12"/>
      <c r="K632" s="12"/>
      <c r="L632" s="12"/>
      <c r="M632" s="12"/>
      <c r="N632" s="12"/>
    </row>
    <row r="633" spans="8:14" x14ac:dyDescent="0.25">
      <c r="H633" s="12"/>
      <c r="I633" s="12"/>
      <c r="J633" s="12"/>
      <c r="K633" s="12"/>
      <c r="L633" s="12"/>
      <c r="M633" s="12"/>
      <c r="N633" s="12"/>
    </row>
    <row r="634" spans="8:14" x14ac:dyDescent="0.25">
      <c r="H634" s="12"/>
      <c r="I634" s="12"/>
      <c r="J634" s="12"/>
      <c r="K634" s="12"/>
      <c r="L634" s="12"/>
      <c r="M634" s="12"/>
      <c r="N634" s="12"/>
    </row>
    <row r="635" spans="8:14" x14ac:dyDescent="0.25">
      <c r="H635" s="12"/>
      <c r="I635" s="12"/>
      <c r="J635" s="12"/>
      <c r="K635" s="12"/>
      <c r="L635" s="12"/>
      <c r="M635" s="12"/>
      <c r="N635" s="12"/>
    </row>
    <row r="636" spans="8:14" x14ac:dyDescent="0.25">
      <c r="H636" s="12"/>
      <c r="I636" s="12"/>
      <c r="J636" s="12"/>
      <c r="K636" s="12"/>
      <c r="L636" s="12"/>
      <c r="M636" s="12"/>
      <c r="N636" s="12"/>
    </row>
    <row r="637" spans="8:14" x14ac:dyDescent="0.25">
      <c r="H637" s="12"/>
      <c r="I637" s="12"/>
      <c r="J637" s="12"/>
      <c r="K637" s="12"/>
      <c r="L637" s="12"/>
      <c r="M637" s="12"/>
      <c r="N637" s="12"/>
    </row>
    <row r="638" spans="8:14" x14ac:dyDescent="0.25">
      <c r="H638" s="12"/>
      <c r="I638" s="12"/>
      <c r="J638" s="12"/>
      <c r="K638" s="12"/>
      <c r="L638" s="12"/>
      <c r="M638" s="12"/>
      <c r="N638" s="12"/>
    </row>
    <row r="639" spans="8:14" x14ac:dyDescent="0.25">
      <c r="H639" s="12"/>
      <c r="I639" s="12"/>
      <c r="J639" s="12"/>
      <c r="K639" s="12"/>
      <c r="L639" s="12"/>
      <c r="M639" s="12"/>
      <c r="N639" s="12"/>
    </row>
    <row r="640" spans="8:14" x14ac:dyDescent="0.25">
      <c r="H640" s="12"/>
      <c r="I640" s="12"/>
      <c r="J640" s="12"/>
      <c r="K640" s="12"/>
      <c r="L640" s="12"/>
      <c r="M640" s="12"/>
      <c r="N640" s="12"/>
    </row>
    <row r="641" spans="8:14" x14ac:dyDescent="0.25">
      <c r="H641" s="12"/>
      <c r="I641" s="12"/>
      <c r="J641" s="12"/>
      <c r="K641" s="12"/>
      <c r="L641" s="12"/>
      <c r="M641" s="12"/>
      <c r="N641" s="12"/>
    </row>
    <row r="642" spans="8:14" x14ac:dyDescent="0.25">
      <c r="H642" s="12"/>
      <c r="I642" s="12"/>
      <c r="J642" s="12"/>
      <c r="K642" s="12"/>
      <c r="L642" s="12"/>
      <c r="M642" s="12"/>
      <c r="N642" s="12"/>
    </row>
    <row r="643" spans="8:14" x14ac:dyDescent="0.25">
      <c r="H643" s="12"/>
      <c r="I643" s="12"/>
      <c r="J643" s="12"/>
      <c r="K643" s="12"/>
      <c r="L643" s="12"/>
      <c r="M643" s="12"/>
      <c r="N643" s="12"/>
    </row>
    <row r="644" spans="8:14" x14ac:dyDescent="0.25">
      <c r="H644" s="12"/>
      <c r="I644" s="12"/>
      <c r="J644" s="12"/>
      <c r="K644" s="12"/>
      <c r="L644" s="12"/>
      <c r="M644" s="12"/>
      <c r="N644" s="12"/>
    </row>
    <row r="645" spans="8:14" x14ac:dyDescent="0.25">
      <c r="H645" s="12"/>
      <c r="I645" s="12"/>
      <c r="J645" s="12"/>
      <c r="K645" s="12"/>
      <c r="L645" s="12"/>
      <c r="M645" s="12"/>
      <c r="N645" s="12"/>
    </row>
    <row r="646" spans="8:14" x14ac:dyDescent="0.25">
      <c r="H646" s="12"/>
      <c r="I646" s="12"/>
      <c r="J646" s="12"/>
      <c r="K646" s="12"/>
      <c r="L646" s="12"/>
      <c r="M646" s="12"/>
      <c r="N646" s="12"/>
    </row>
    <row r="647" spans="8:14" x14ac:dyDescent="0.25">
      <c r="H647" s="12"/>
      <c r="I647" s="12"/>
      <c r="J647" s="12"/>
      <c r="K647" s="12"/>
      <c r="L647" s="12"/>
      <c r="M647" s="12"/>
      <c r="N647" s="12"/>
    </row>
    <row r="648" spans="8:14" x14ac:dyDescent="0.25">
      <c r="H648" s="12"/>
      <c r="I648" s="12"/>
      <c r="J648" s="12"/>
      <c r="K648" s="12"/>
      <c r="L648" s="12"/>
      <c r="M648" s="12"/>
      <c r="N648" s="12"/>
    </row>
    <row r="649" spans="8:14" x14ac:dyDescent="0.25">
      <c r="H649" s="12"/>
      <c r="I649" s="12"/>
      <c r="J649" s="12"/>
      <c r="K649" s="12"/>
      <c r="L649" s="12"/>
      <c r="M649" s="12"/>
      <c r="N649" s="12"/>
    </row>
    <row r="650" spans="8:14" x14ac:dyDescent="0.25">
      <c r="H650" s="12"/>
      <c r="I650" s="12"/>
      <c r="J650" s="12"/>
      <c r="K650" s="12"/>
      <c r="L650" s="12"/>
      <c r="M650" s="12"/>
      <c r="N650" s="12"/>
    </row>
    <row r="651" spans="8:14" x14ac:dyDescent="0.25">
      <c r="H651" s="12"/>
      <c r="I651" s="12"/>
      <c r="J651" s="12"/>
      <c r="K651" s="12"/>
      <c r="L651" s="12"/>
      <c r="M651" s="12"/>
      <c r="N651" s="12"/>
    </row>
    <row r="652" spans="8:14" x14ac:dyDescent="0.25">
      <c r="H652" s="12"/>
      <c r="I652" s="12"/>
      <c r="J652" s="12"/>
      <c r="K652" s="12"/>
      <c r="L652" s="12"/>
      <c r="M652" s="12"/>
      <c r="N652" s="12"/>
    </row>
    <row r="653" spans="8:14" x14ac:dyDescent="0.25">
      <c r="H653" s="12"/>
      <c r="I653" s="12"/>
      <c r="J653" s="12"/>
      <c r="K653" s="12"/>
      <c r="L653" s="12"/>
      <c r="M653" s="12"/>
      <c r="N653" s="12"/>
    </row>
    <row r="654" spans="8:14" x14ac:dyDescent="0.25">
      <c r="H654" s="12"/>
      <c r="I654" s="12"/>
      <c r="J654" s="12"/>
      <c r="K654" s="12"/>
      <c r="L654" s="12"/>
      <c r="M654" s="12"/>
      <c r="N654" s="12"/>
    </row>
    <row r="655" spans="8:14" x14ac:dyDescent="0.25">
      <c r="H655" s="12"/>
      <c r="I655" s="12"/>
      <c r="J655" s="12"/>
      <c r="K655" s="12"/>
      <c r="L655" s="12"/>
      <c r="M655" s="12"/>
      <c r="N655" s="12"/>
    </row>
    <row r="656" spans="8:14" x14ac:dyDescent="0.25">
      <c r="H656" s="12"/>
      <c r="I656" s="12"/>
      <c r="J656" s="12"/>
      <c r="K656" s="12"/>
      <c r="L656" s="12"/>
      <c r="M656" s="12"/>
      <c r="N656" s="12"/>
    </row>
    <row r="657" spans="8:14" x14ac:dyDescent="0.25">
      <c r="H657" s="12"/>
      <c r="I657" s="12"/>
      <c r="J657" s="12"/>
      <c r="K657" s="12"/>
      <c r="L657" s="12"/>
      <c r="M657" s="12"/>
      <c r="N657" s="12"/>
    </row>
    <row r="658" spans="8:14" x14ac:dyDescent="0.25">
      <c r="H658" s="12"/>
      <c r="I658" s="12"/>
      <c r="J658" s="12"/>
      <c r="K658" s="12"/>
      <c r="L658" s="12"/>
      <c r="M658" s="12"/>
      <c r="N658" s="12"/>
    </row>
    <row r="659" spans="8:14" x14ac:dyDescent="0.25">
      <c r="H659" s="12"/>
      <c r="I659" s="12"/>
      <c r="J659" s="12"/>
      <c r="K659" s="12"/>
      <c r="L659" s="12"/>
      <c r="M659" s="12"/>
      <c r="N659" s="12"/>
    </row>
    <row r="660" spans="8:14" x14ac:dyDescent="0.25">
      <c r="H660" s="12"/>
      <c r="I660" s="12"/>
      <c r="J660" s="12"/>
      <c r="K660" s="12"/>
      <c r="L660" s="12"/>
      <c r="M660" s="12"/>
      <c r="N660" s="12"/>
    </row>
    <row r="661" spans="8:14" x14ac:dyDescent="0.25">
      <c r="H661" s="12"/>
      <c r="I661" s="12"/>
      <c r="J661" s="12"/>
      <c r="K661" s="12"/>
      <c r="L661" s="12"/>
      <c r="M661" s="12"/>
      <c r="N661" s="12"/>
    </row>
    <row r="662" spans="8:14" x14ac:dyDescent="0.25">
      <c r="H662" s="12"/>
      <c r="I662" s="12"/>
      <c r="J662" s="12"/>
      <c r="K662" s="12"/>
      <c r="L662" s="12"/>
      <c r="M662" s="12"/>
      <c r="N662" s="12"/>
    </row>
    <row r="663" spans="8:14" x14ac:dyDescent="0.25">
      <c r="H663" s="12"/>
      <c r="I663" s="12"/>
      <c r="J663" s="12"/>
      <c r="K663" s="12"/>
      <c r="L663" s="12"/>
      <c r="M663" s="12"/>
      <c r="N663" s="12"/>
    </row>
    <row r="664" spans="8:14" x14ac:dyDescent="0.25">
      <c r="H664" s="12"/>
      <c r="I664" s="12"/>
      <c r="J664" s="12"/>
      <c r="K664" s="12"/>
      <c r="L664" s="12"/>
      <c r="M664" s="12"/>
      <c r="N664" s="12"/>
    </row>
    <row r="665" spans="8:14" x14ac:dyDescent="0.25">
      <c r="H665" s="12"/>
      <c r="I665" s="12"/>
      <c r="J665" s="12"/>
      <c r="K665" s="12"/>
      <c r="L665" s="12"/>
      <c r="M665" s="12"/>
      <c r="N665" s="12"/>
    </row>
    <row r="666" spans="8:14" x14ac:dyDescent="0.25">
      <c r="H666" s="12"/>
      <c r="I666" s="12"/>
      <c r="J666" s="12"/>
      <c r="K666" s="12"/>
      <c r="L666" s="12"/>
      <c r="M666" s="12"/>
      <c r="N666" s="12"/>
    </row>
    <row r="667" spans="8:14" x14ac:dyDescent="0.25">
      <c r="H667" s="12"/>
      <c r="I667" s="12"/>
      <c r="J667" s="12"/>
      <c r="K667" s="12"/>
      <c r="L667" s="12"/>
      <c r="M667" s="12"/>
      <c r="N667" s="12"/>
    </row>
    <row r="668" spans="8:14" x14ac:dyDescent="0.25">
      <c r="H668" s="12"/>
      <c r="I668" s="12"/>
      <c r="J668" s="12"/>
      <c r="K668" s="12"/>
      <c r="L668" s="12"/>
      <c r="M668" s="12"/>
      <c r="N668" s="12"/>
    </row>
    <row r="669" spans="8:14" x14ac:dyDescent="0.25">
      <c r="H669" s="12"/>
      <c r="I669" s="12"/>
      <c r="J669" s="12"/>
      <c r="K669" s="12"/>
      <c r="L669" s="12"/>
      <c r="M669" s="12"/>
      <c r="N669" s="12"/>
    </row>
    <row r="670" spans="8:14" x14ac:dyDescent="0.25">
      <c r="H670" s="12"/>
      <c r="I670" s="12"/>
      <c r="J670" s="12"/>
      <c r="K670" s="12"/>
      <c r="L670" s="12"/>
      <c r="M670" s="12"/>
      <c r="N670" s="12"/>
    </row>
    <row r="671" spans="8:14" x14ac:dyDescent="0.25">
      <c r="H671" s="12"/>
      <c r="I671" s="12"/>
      <c r="J671" s="12"/>
      <c r="K671" s="12"/>
      <c r="L671" s="12"/>
      <c r="M671" s="12"/>
      <c r="N671" s="12"/>
    </row>
    <row r="672" spans="8:14" x14ac:dyDescent="0.25">
      <c r="H672" s="12"/>
      <c r="I672" s="12"/>
      <c r="J672" s="12"/>
      <c r="K672" s="12"/>
      <c r="L672" s="12"/>
      <c r="M672" s="12"/>
      <c r="N672" s="12"/>
    </row>
    <row r="673" spans="8:14" x14ac:dyDescent="0.25">
      <c r="H673" s="12"/>
      <c r="I673" s="12"/>
      <c r="J673" s="12"/>
      <c r="K673" s="12"/>
      <c r="L673" s="12"/>
      <c r="M673" s="12"/>
      <c r="N673" s="12"/>
    </row>
    <row r="674" spans="8:14" x14ac:dyDescent="0.25">
      <c r="H674" s="12"/>
      <c r="I674" s="12"/>
      <c r="J674" s="12"/>
      <c r="K674" s="12"/>
      <c r="L674" s="12"/>
      <c r="M674" s="12"/>
      <c r="N674" s="12"/>
    </row>
    <row r="675" spans="8:14" x14ac:dyDescent="0.25">
      <c r="H675" s="12"/>
      <c r="I675" s="12"/>
      <c r="J675" s="12"/>
      <c r="K675" s="12"/>
      <c r="L675" s="12"/>
      <c r="M675" s="12"/>
      <c r="N675" s="12"/>
    </row>
    <row r="676" spans="8:14" x14ac:dyDescent="0.25">
      <c r="H676" s="12"/>
      <c r="I676" s="12"/>
      <c r="J676" s="12"/>
      <c r="K676" s="12"/>
      <c r="L676" s="12"/>
      <c r="M676" s="12"/>
      <c r="N676" s="12"/>
    </row>
    <row r="677" spans="8:14" x14ac:dyDescent="0.25">
      <c r="H677" s="12"/>
      <c r="I677" s="12"/>
      <c r="J677" s="12"/>
      <c r="K677" s="12"/>
      <c r="L677" s="12"/>
      <c r="M677" s="12"/>
      <c r="N677" s="12"/>
    </row>
    <row r="678" spans="8:14" x14ac:dyDescent="0.25">
      <c r="H678" s="12"/>
      <c r="I678" s="12"/>
      <c r="J678" s="12"/>
      <c r="K678" s="12"/>
      <c r="L678" s="12"/>
      <c r="M678" s="12"/>
      <c r="N678" s="12"/>
    </row>
    <row r="679" spans="8:14" x14ac:dyDescent="0.25">
      <c r="H679" s="12"/>
      <c r="I679" s="12"/>
      <c r="J679" s="12"/>
      <c r="K679" s="12"/>
      <c r="L679" s="12"/>
      <c r="M679" s="12"/>
      <c r="N679" s="12"/>
    </row>
    <row r="680" spans="8:14" x14ac:dyDescent="0.25">
      <c r="H680" s="12"/>
      <c r="I680" s="12"/>
      <c r="J680" s="12"/>
      <c r="K680" s="12"/>
      <c r="L680" s="12"/>
      <c r="M680" s="12"/>
      <c r="N680" s="12"/>
    </row>
    <row r="681" spans="8:14" x14ac:dyDescent="0.25">
      <c r="H681" s="12"/>
      <c r="I681" s="12"/>
      <c r="J681" s="12"/>
      <c r="K681" s="12"/>
      <c r="L681" s="12"/>
      <c r="M681" s="12"/>
      <c r="N681" s="12"/>
    </row>
    <row r="682" spans="8:14" x14ac:dyDescent="0.25">
      <c r="H682" s="12"/>
      <c r="I682" s="12"/>
      <c r="J682" s="12"/>
      <c r="K682" s="12"/>
      <c r="L682" s="12"/>
      <c r="M682" s="12"/>
      <c r="N682" s="12"/>
    </row>
    <row r="683" spans="8:14" x14ac:dyDescent="0.25">
      <c r="H683" s="12"/>
      <c r="I683" s="12"/>
      <c r="J683" s="12"/>
      <c r="K683" s="12"/>
      <c r="L683" s="12"/>
      <c r="M683" s="12"/>
      <c r="N683" s="12"/>
    </row>
    <row r="684" spans="8:14" x14ac:dyDescent="0.25">
      <c r="H684" s="12"/>
      <c r="I684" s="12"/>
      <c r="J684" s="12"/>
      <c r="K684" s="12"/>
      <c r="L684" s="12"/>
      <c r="M684" s="12"/>
      <c r="N684" s="12"/>
    </row>
    <row r="685" spans="8:14" x14ac:dyDescent="0.25">
      <c r="H685" s="12"/>
      <c r="I685" s="12"/>
      <c r="J685" s="12"/>
      <c r="K685" s="12"/>
      <c r="L685" s="12"/>
      <c r="M685" s="12"/>
      <c r="N685" s="12"/>
    </row>
    <row r="686" spans="8:14" x14ac:dyDescent="0.25">
      <c r="H686" s="12"/>
      <c r="I686" s="12"/>
      <c r="J686" s="12"/>
      <c r="K686" s="12"/>
      <c r="L686" s="12"/>
      <c r="M686" s="12"/>
      <c r="N686" s="12"/>
    </row>
    <row r="687" spans="8:14" x14ac:dyDescent="0.25">
      <c r="H687" s="12"/>
      <c r="I687" s="12"/>
      <c r="J687" s="12"/>
      <c r="K687" s="12"/>
      <c r="L687" s="12"/>
      <c r="M687" s="12"/>
      <c r="N687" s="12"/>
    </row>
    <row r="688" spans="8:14" x14ac:dyDescent="0.25">
      <c r="H688" s="12"/>
      <c r="I688" s="12"/>
      <c r="J688" s="12"/>
      <c r="K688" s="12"/>
      <c r="L688" s="12"/>
      <c r="M688" s="12"/>
      <c r="N688" s="12"/>
    </row>
    <row r="689" spans="8:14" x14ac:dyDescent="0.25">
      <c r="H689" s="12"/>
      <c r="I689" s="12"/>
      <c r="J689" s="12"/>
      <c r="K689" s="12"/>
      <c r="L689" s="12"/>
      <c r="M689" s="12"/>
      <c r="N689" s="12"/>
    </row>
    <row r="690" spans="8:14" x14ac:dyDescent="0.25">
      <c r="H690" s="12"/>
      <c r="I690" s="12"/>
      <c r="J690" s="12"/>
      <c r="K690" s="12"/>
      <c r="L690" s="12"/>
      <c r="M690" s="12"/>
      <c r="N690" s="12"/>
    </row>
    <row r="691" spans="8:14" x14ac:dyDescent="0.25">
      <c r="H691" s="12"/>
      <c r="I691" s="12"/>
      <c r="J691" s="12"/>
      <c r="K691" s="12"/>
      <c r="L691" s="12"/>
      <c r="M691" s="12"/>
      <c r="N691" s="12"/>
    </row>
    <row r="692" spans="8:14" x14ac:dyDescent="0.25">
      <c r="H692" s="12"/>
      <c r="I692" s="12"/>
      <c r="J692" s="12"/>
      <c r="K692" s="12"/>
      <c r="L692" s="12"/>
      <c r="M692" s="12"/>
      <c r="N692" s="12"/>
    </row>
    <row r="693" spans="8:14" x14ac:dyDescent="0.25">
      <c r="H693" s="12"/>
      <c r="I693" s="12"/>
      <c r="J693" s="12"/>
      <c r="K693" s="12"/>
      <c r="L693" s="12"/>
      <c r="M693" s="12"/>
      <c r="N693" s="12"/>
    </row>
    <row r="694" spans="8:14" x14ac:dyDescent="0.25">
      <c r="H694" s="12"/>
      <c r="I694" s="12"/>
      <c r="J694" s="12"/>
      <c r="K694" s="12"/>
      <c r="L694" s="12"/>
      <c r="M694" s="12"/>
      <c r="N694" s="12"/>
    </row>
    <row r="695" spans="8:14" x14ac:dyDescent="0.25">
      <c r="H695" s="12"/>
      <c r="I695" s="12"/>
      <c r="J695" s="12"/>
      <c r="K695" s="12"/>
      <c r="L695" s="12"/>
      <c r="M695" s="12"/>
      <c r="N695" s="12"/>
    </row>
    <row r="696" spans="8:14" x14ac:dyDescent="0.25">
      <c r="H696" s="12"/>
      <c r="I696" s="12"/>
      <c r="J696" s="12"/>
      <c r="K696" s="12"/>
      <c r="L696" s="12"/>
      <c r="M696" s="12"/>
      <c r="N696" s="12"/>
    </row>
    <row r="697" spans="8:14" x14ac:dyDescent="0.25">
      <c r="H697" s="12"/>
      <c r="I697" s="12"/>
      <c r="J697" s="12"/>
      <c r="K697" s="12"/>
      <c r="L697" s="12"/>
      <c r="M697" s="12"/>
      <c r="N697" s="12"/>
    </row>
    <row r="698" spans="8:14" x14ac:dyDescent="0.25">
      <c r="H698" s="12"/>
      <c r="I698" s="12"/>
      <c r="J698" s="12"/>
      <c r="K698" s="12"/>
      <c r="L698" s="12"/>
      <c r="M698" s="12"/>
      <c r="N698" s="12"/>
    </row>
    <row r="699" spans="8:14" x14ac:dyDescent="0.25">
      <c r="H699" s="12"/>
      <c r="I699" s="12"/>
      <c r="J699" s="12"/>
      <c r="K699" s="12"/>
      <c r="L699" s="12"/>
      <c r="M699" s="12"/>
      <c r="N699" s="12"/>
    </row>
    <row r="700" spans="8:14" x14ac:dyDescent="0.25">
      <c r="H700" s="12"/>
      <c r="I700" s="12"/>
      <c r="J700" s="12"/>
      <c r="K700" s="12"/>
      <c r="L700" s="12"/>
      <c r="M700" s="12"/>
      <c r="N700" s="12"/>
    </row>
    <row r="701" spans="8:14" x14ac:dyDescent="0.25">
      <c r="H701" s="12"/>
      <c r="I701" s="12"/>
      <c r="J701" s="12"/>
      <c r="K701" s="12"/>
      <c r="L701" s="12"/>
      <c r="M701" s="12"/>
      <c r="N701" s="12"/>
    </row>
    <row r="702" spans="8:14" x14ac:dyDescent="0.25">
      <c r="H702" s="12"/>
      <c r="I702" s="12"/>
      <c r="J702" s="12"/>
      <c r="K702" s="12"/>
      <c r="L702" s="12"/>
      <c r="M702" s="12"/>
      <c r="N702" s="12"/>
    </row>
    <row r="703" spans="8:14" x14ac:dyDescent="0.25">
      <c r="H703" s="12"/>
      <c r="I703" s="12"/>
      <c r="J703" s="12"/>
      <c r="K703" s="12"/>
      <c r="L703" s="12"/>
      <c r="M703" s="12"/>
      <c r="N703" s="12"/>
    </row>
    <row r="704" spans="8:14" x14ac:dyDescent="0.25">
      <c r="H704" s="12"/>
      <c r="I704" s="12"/>
      <c r="J704" s="12"/>
      <c r="K704" s="12"/>
      <c r="L704" s="12"/>
      <c r="M704" s="12"/>
      <c r="N704" s="12"/>
    </row>
    <row r="705" spans="8:14" x14ac:dyDescent="0.25">
      <c r="H705" s="12"/>
      <c r="I705" s="12"/>
      <c r="J705" s="12"/>
      <c r="K705" s="12"/>
      <c r="L705" s="12"/>
      <c r="M705" s="12"/>
      <c r="N705" s="12"/>
    </row>
    <row r="706" spans="8:14" x14ac:dyDescent="0.25">
      <c r="H706" s="12"/>
      <c r="I706" s="12"/>
      <c r="J706" s="12"/>
      <c r="K706" s="12"/>
      <c r="L706" s="12"/>
      <c r="M706" s="12"/>
      <c r="N706" s="12"/>
    </row>
    <row r="707" spans="8:14" x14ac:dyDescent="0.25">
      <c r="H707" s="12"/>
      <c r="I707" s="12"/>
      <c r="J707" s="12"/>
      <c r="K707" s="12"/>
      <c r="L707" s="12"/>
      <c r="M707" s="12"/>
      <c r="N707" s="12"/>
    </row>
    <row r="708" spans="8:14" x14ac:dyDescent="0.25">
      <c r="H708" s="12"/>
      <c r="I708" s="12"/>
      <c r="J708" s="12"/>
      <c r="K708" s="12"/>
      <c r="L708" s="12"/>
      <c r="M708" s="12"/>
      <c r="N708" s="12"/>
    </row>
    <row r="709" spans="8:14" x14ac:dyDescent="0.25">
      <c r="H709" s="12"/>
      <c r="I709" s="12"/>
      <c r="J709" s="12"/>
      <c r="K709" s="12"/>
      <c r="L709" s="12"/>
      <c r="M709" s="12"/>
      <c r="N709" s="12"/>
    </row>
    <row r="710" spans="8:14" x14ac:dyDescent="0.25">
      <c r="H710" s="12"/>
      <c r="I710" s="12"/>
      <c r="J710" s="12"/>
      <c r="K710" s="12"/>
      <c r="L710" s="12"/>
      <c r="M710" s="12"/>
      <c r="N710" s="12"/>
    </row>
    <row r="711" spans="8:14" x14ac:dyDescent="0.25">
      <c r="H711" s="12"/>
      <c r="I711" s="12"/>
      <c r="J711" s="12"/>
      <c r="K711" s="12"/>
      <c r="L711" s="12"/>
      <c r="M711" s="12"/>
      <c r="N711" s="12"/>
    </row>
    <row r="712" spans="8:14" x14ac:dyDescent="0.25">
      <c r="H712" s="12"/>
      <c r="I712" s="12"/>
      <c r="J712" s="12"/>
      <c r="K712" s="12"/>
      <c r="L712" s="12"/>
      <c r="M712" s="12"/>
      <c r="N712" s="12"/>
    </row>
    <row r="713" spans="8:14" x14ac:dyDescent="0.25">
      <c r="H713" s="12"/>
      <c r="I713" s="12"/>
      <c r="J713" s="12"/>
      <c r="K713" s="12"/>
      <c r="L713" s="12"/>
      <c r="M713" s="12"/>
      <c r="N713" s="12"/>
    </row>
    <row r="714" spans="8:14" x14ac:dyDescent="0.25">
      <c r="H714" s="12"/>
      <c r="I714" s="12"/>
      <c r="J714" s="12"/>
      <c r="K714" s="12"/>
      <c r="L714" s="12"/>
      <c r="M714" s="12"/>
      <c r="N714" s="12"/>
    </row>
    <row r="715" spans="8:14" x14ac:dyDescent="0.25">
      <c r="H715" s="12"/>
      <c r="I715" s="12"/>
      <c r="J715" s="12"/>
      <c r="K715" s="12"/>
      <c r="L715" s="12"/>
      <c r="M715" s="12"/>
      <c r="N715" s="12"/>
    </row>
    <row r="716" spans="8:14" x14ac:dyDescent="0.25">
      <c r="H716" s="12"/>
      <c r="I716" s="12"/>
      <c r="J716" s="12"/>
      <c r="K716" s="12"/>
      <c r="L716" s="12"/>
      <c r="M716" s="12"/>
      <c r="N716" s="12"/>
    </row>
    <row r="717" spans="8:14" x14ac:dyDescent="0.25">
      <c r="H717" s="12"/>
      <c r="I717" s="12"/>
      <c r="J717" s="12"/>
      <c r="K717" s="12"/>
      <c r="L717" s="12"/>
      <c r="M717" s="12"/>
      <c r="N717" s="12"/>
    </row>
    <row r="718" spans="8:14" x14ac:dyDescent="0.25">
      <c r="H718" s="12"/>
      <c r="I718" s="12"/>
      <c r="J718" s="12"/>
      <c r="K718" s="12"/>
      <c r="L718" s="12"/>
      <c r="M718" s="12"/>
      <c r="N718" s="12"/>
    </row>
    <row r="719" spans="8:14" x14ac:dyDescent="0.25">
      <c r="H719" s="12"/>
      <c r="I719" s="12"/>
      <c r="J719" s="12"/>
      <c r="K719" s="12"/>
      <c r="L719" s="12"/>
      <c r="M719" s="12"/>
      <c r="N719" s="12"/>
    </row>
    <row r="720" spans="8:14" x14ac:dyDescent="0.25">
      <c r="H720" s="12"/>
      <c r="I720" s="12"/>
      <c r="J720" s="12"/>
      <c r="K720" s="12"/>
      <c r="L720" s="12"/>
      <c r="M720" s="12"/>
      <c r="N720" s="12"/>
    </row>
    <row r="721" spans="8:14" x14ac:dyDescent="0.25">
      <c r="H721" s="12"/>
      <c r="I721" s="12"/>
      <c r="J721" s="12"/>
      <c r="K721" s="12"/>
      <c r="L721" s="12"/>
      <c r="M721" s="12"/>
      <c r="N721" s="12"/>
    </row>
    <row r="722" spans="8:14" x14ac:dyDescent="0.25">
      <c r="H722" s="12"/>
      <c r="I722" s="12"/>
      <c r="J722" s="12"/>
      <c r="K722" s="12"/>
      <c r="L722" s="12"/>
      <c r="M722" s="12"/>
      <c r="N722" s="12"/>
    </row>
    <row r="723" spans="8:14" x14ac:dyDescent="0.25">
      <c r="H723" s="12"/>
      <c r="I723" s="12"/>
      <c r="J723" s="12"/>
      <c r="K723" s="12"/>
      <c r="L723" s="12"/>
      <c r="M723" s="12"/>
      <c r="N723" s="12"/>
    </row>
    <row r="724" spans="8:14" x14ac:dyDescent="0.25">
      <c r="H724" s="12"/>
      <c r="I724" s="12"/>
      <c r="J724" s="12"/>
      <c r="K724" s="12"/>
      <c r="L724" s="12"/>
      <c r="M724" s="12"/>
      <c r="N724" s="12"/>
    </row>
    <row r="725" spans="8:14" x14ac:dyDescent="0.25">
      <c r="H725" s="12"/>
      <c r="I725" s="12"/>
      <c r="J725" s="12"/>
      <c r="K725" s="12"/>
      <c r="L725" s="12"/>
      <c r="M725" s="12"/>
      <c r="N725" s="12"/>
    </row>
    <row r="726" spans="8:14" x14ac:dyDescent="0.25">
      <c r="H726" s="12"/>
      <c r="I726" s="12"/>
      <c r="J726" s="12"/>
      <c r="K726" s="12"/>
      <c r="L726" s="12"/>
      <c r="M726" s="12"/>
      <c r="N726" s="12"/>
    </row>
    <row r="727" spans="8:14" x14ac:dyDescent="0.25">
      <c r="H727" s="12"/>
      <c r="I727" s="12"/>
      <c r="J727" s="12"/>
      <c r="K727" s="12"/>
      <c r="L727" s="12"/>
      <c r="M727" s="12"/>
      <c r="N727" s="12"/>
    </row>
    <row r="728" spans="8:14" x14ac:dyDescent="0.25">
      <c r="H728" s="12"/>
      <c r="I728" s="12"/>
      <c r="J728" s="12"/>
      <c r="K728" s="12"/>
      <c r="L728" s="12"/>
      <c r="M728" s="12"/>
      <c r="N728" s="12"/>
    </row>
    <row r="729" spans="8:14" x14ac:dyDescent="0.25">
      <c r="H729" s="12"/>
      <c r="I729" s="12"/>
      <c r="J729" s="12"/>
      <c r="K729" s="12"/>
      <c r="L729" s="12"/>
      <c r="M729" s="12"/>
      <c r="N729" s="12"/>
    </row>
    <row r="730" spans="8:14" x14ac:dyDescent="0.25">
      <c r="H730" s="12"/>
      <c r="I730" s="12"/>
      <c r="J730" s="12"/>
      <c r="K730" s="12"/>
      <c r="L730" s="12"/>
      <c r="M730" s="12"/>
      <c r="N730" s="12"/>
    </row>
    <row r="731" spans="8:14" x14ac:dyDescent="0.25">
      <c r="H731" s="12"/>
      <c r="I731" s="12"/>
      <c r="J731" s="12"/>
      <c r="K731" s="12"/>
      <c r="L731" s="12"/>
      <c r="M731" s="12"/>
      <c r="N731" s="12"/>
    </row>
    <row r="732" spans="8:14" x14ac:dyDescent="0.25">
      <c r="H732" s="12"/>
      <c r="I732" s="12"/>
      <c r="J732" s="12"/>
      <c r="K732" s="12"/>
      <c r="L732" s="12"/>
      <c r="M732" s="12"/>
      <c r="N732" s="12"/>
    </row>
    <row r="733" spans="8:14" x14ac:dyDescent="0.25">
      <c r="H733" s="12"/>
      <c r="I733" s="12"/>
      <c r="J733" s="12"/>
      <c r="K733" s="12"/>
      <c r="L733" s="12"/>
      <c r="M733" s="12"/>
      <c r="N733" s="12"/>
    </row>
    <row r="734" spans="8:14" x14ac:dyDescent="0.25">
      <c r="H734" s="12"/>
      <c r="I734" s="12"/>
      <c r="J734" s="12"/>
      <c r="K734" s="12"/>
      <c r="L734" s="12"/>
      <c r="M734" s="12"/>
      <c r="N734" s="12"/>
    </row>
    <row r="735" spans="8:14" x14ac:dyDescent="0.25">
      <c r="H735" s="12"/>
      <c r="I735" s="12"/>
      <c r="J735" s="12"/>
      <c r="K735" s="12"/>
      <c r="L735" s="12"/>
      <c r="M735" s="12"/>
      <c r="N735" s="12"/>
    </row>
    <row r="736" spans="8:14" x14ac:dyDescent="0.25">
      <c r="H736" s="12"/>
      <c r="I736" s="12"/>
      <c r="J736" s="12"/>
      <c r="K736" s="12"/>
      <c r="L736" s="12"/>
      <c r="M736" s="12"/>
      <c r="N736" s="12"/>
    </row>
    <row r="737" spans="8:14" x14ac:dyDescent="0.25">
      <c r="H737" s="12"/>
      <c r="I737" s="12"/>
      <c r="J737" s="12"/>
      <c r="K737" s="12"/>
      <c r="L737" s="12"/>
      <c r="M737" s="12"/>
      <c r="N737" s="12"/>
    </row>
    <row r="738" spans="8:14" x14ac:dyDescent="0.25">
      <c r="H738" s="12"/>
      <c r="I738" s="12"/>
      <c r="J738" s="12"/>
      <c r="K738" s="12"/>
      <c r="L738" s="12"/>
      <c r="M738" s="12"/>
      <c r="N738" s="12"/>
    </row>
    <row r="739" spans="8:14" x14ac:dyDescent="0.25">
      <c r="H739" s="12"/>
      <c r="I739" s="12"/>
      <c r="J739" s="12"/>
      <c r="K739" s="12"/>
      <c r="L739" s="12"/>
      <c r="M739" s="12"/>
      <c r="N739" s="12"/>
    </row>
    <row r="740" spans="8:14" x14ac:dyDescent="0.25">
      <c r="H740" s="12"/>
      <c r="I740" s="12"/>
      <c r="J740" s="12"/>
      <c r="K740" s="12"/>
      <c r="L740" s="12"/>
      <c r="M740" s="12"/>
      <c r="N740" s="12"/>
    </row>
    <row r="741" spans="8:14" x14ac:dyDescent="0.25">
      <c r="H741" s="12"/>
      <c r="I741" s="12"/>
      <c r="J741" s="12"/>
      <c r="K741" s="12"/>
      <c r="L741" s="12"/>
      <c r="M741" s="12"/>
      <c r="N741" s="12"/>
    </row>
    <row r="742" spans="8:14" x14ac:dyDescent="0.25">
      <c r="H742" s="12"/>
      <c r="I742" s="12"/>
      <c r="J742" s="12"/>
      <c r="K742" s="12"/>
      <c r="L742" s="12"/>
      <c r="M742" s="12"/>
      <c r="N742" s="12"/>
    </row>
    <row r="743" spans="8:14" x14ac:dyDescent="0.25">
      <c r="H743" s="12"/>
      <c r="I743" s="12"/>
      <c r="J743" s="12"/>
      <c r="K743" s="12"/>
      <c r="L743" s="12"/>
      <c r="M743" s="12"/>
      <c r="N743" s="12"/>
    </row>
    <row r="744" spans="8:14" x14ac:dyDescent="0.25">
      <c r="H744" s="12"/>
      <c r="I744" s="12"/>
      <c r="J744" s="12"/>
      <c r="K744" s="12"/>
      <c r="L744" s="12"/>
      <c r="M744" s="12"/>
      <c r="N744" s="12"/>
    </row>
    <row r="745" spans="8:14" x14ac:dyDescent="0.25">
      <c r="H745" s="12"/>
      <c r="I745" s="12"/>
      <c r="J745" s="12"/>
      <c r="K745" s="12"/>
      <c r="L745" s="12"/>
      <c r="M745" s="12"/>
      <c r="N745" s="12"/>
    </row>
    <row r="746" spans="8:14" x14ac:dyDescent="0.25">
      <c r="H746" s="12"/>
      <c r="I746" s="12"/>
      <c r="J746" s="12"/>
      <c r="K746" s="12"/>
      <c r="L746" s="12"/>
      <c r="M746" s="12"/>
      <c r="N746" s="12"/>
    </row>
    <row r="747" spans="8:14" x14ac:dyDescent="0.25">
      <c r="H747" s="12"/>
      <c r="I747" s="12"/>
      <c r="J747" s="12"/>
      <c r="K747" s="12"/>
      <c r="L747" s="12"/>
      <c r="M747" s="12"/>
      <c r="N747" s="12"/>
    </row>
    <row r="748" spans="8:14" x14ac:dyDescent="0.25">
      <c r="H748" s="12"/>
      <c r="I748" s="12"/>
      <c r="J748" s="12"/>
      <c r="K748" s="12"/>
      <c r="L748" s="12"/>
      <c r="M748" s="12"/>
      <c r="N748" s="12"/>
    </row>
    <row r="749" spans="8:14" x14ac:dyDescent="0.25">
      <c r="H749" s="12"/>
      <c r="I749" s="12"/>
      <c r="J749" s="12"/>
      <c r="K749" s="12"/>
      <c r="L749" s="12"/>
      <c r="M749" s="12"/>
      <c r="N749" s="12"/>
    </row>
    <row r="750" spans="8:14" x14ac:dyDescent="0.25">
      <c r="H750" s="12"/>
      <c r="I750" s="12"/>
      <c r="J750" s="12"/>
      <c r="K750" s="12"/>
      <c r="L750" s="12"/>
      <c r="M750" s="12"/>
      <c r="N750" s="12"/>
    </row>
    <row r="751" spans="8:14" x14ac:dyDescent="0.25">
      <c r="H751" s="12"/>
      <c r="I751" s="12"/>
      <c r="J751" s="12"/>
      <c r="K751" s="12"/>
      <c r="L751" s="12"/>
      <c r="M751" s="12"/>
      <c r="N751" s="12"/>
    </row>
    <row r="752" spans="8:14" x14ac:dyDescent="0.25">
      <c r="H752" s="12"/>
      <c r="I752" s="12"/>
      <c r="J752" s="12"/>
      <c r="K752" s="12"/>
      <c r="L752" s="12"/>
      <c r="M752" s="12"/>
      <c r="N752" s="12"/>
    </row>
    <row r="753" spans="8:14" x14ac:dyDescent="0.25">
      <c r="H753" s="12"/>
      <c r="I753" s="12"/>
      <c r="J753" s="12"/>
      <c r="K753" s="12"/>
      <c r="L753" s="12"/>
      <c r="M753" s="12"/>
      <c r="N753" s="12"/>
    </row>
    <row r="754" spans="8:14" x14ac:dyDescent="0.25">
      <c r="H754" s="12"/>
      <c r="I754" s="12"/>
      <c r="J754" s="12"/>
      <c r="K754" s="12"/>
      <c r="L754" s="12"/>
      <c r="M754" s="12"/>
      <c r="N754" s="12"/>
    </row>
    <row r="755" spans="8:14" x14ac:dyDescent="0.25">
      <c r="H755" s="12"/>
      <c r="I755" s="12"/>
      <c r="J755" s="12"/>
      <c r="K755" s="12"/>
      <c r="L755" s="12"/>
      <c r="M755" s="12"/>
      <c r="N755" s="12"/>
    </row>
    <row r="756" spans="8:14" x14ac:dyDescent="0.25">
      <c r="H756" s="12"/>
      <c r="I756" s="12"/>
      <c r="J756" s="12"/>
      <c r="K756" s="12"/>
      <c r="L756" s="12"/>
      <c r="M756" s="12"/>
      <c r="N756" s="12"/>
    </row>
    <row r="757" spans="8:14" x14ac:dyDescent="0.25">
      <c r="H757" s="12"/>
      <c r="I757" s="12"/>
      <c r="J757" s="12"/>
      <c r="K757" s="12"/>
      <c r="L757" s="12"/>
      <c r="M757" s="12"/>
      <c r="N757" s="12"/>
    </row>
    <row r="758" spans="8:14" x14ac:dyDescent="0.25">
      <c r="H758" s="12"/>
      <c r="I758" s="12"/>
      <c r="J758" s="12"/>
      <c r="K758" s="12"/>
      <c r="L758" s="12"/>
      <c r="M758" s="12"/>
      <c r="N758" s="12"/>
    </row>
    <row r="759" spans="8:14" x14ac:dyDescent="0.25">
      <c r="H759" s="12"/>
      <c r="I759" s="12"/>
      <c r="J759" s="12"/>
      <c r="K759" s="12"/>
      <c r="L759" s="12"/>
      <c r="M759" s="12"/>
      <c r="N759" s="12"/>
    </row>
    <row r="760" spans="8:14" x14ac:dyDescent="0.25">
      <c r="H760" s="12"/>
      <c r="I760" s="12"/>
      <c r="J760" s="12"/>
      <c r="K760" s="12"/>
      <c r="L760" s="12"/>
      <c r="M760" s="12"/>
      <c r="N760" s="12"/>
    </row>
    <row r="761" spans="8:14" x14ac:dyDescent="0.25">
      <c r="H761" s="12"/>
      <c r="I761" s="12"/>
      <c r="J761" s="12"/>
      <c r="K761" s="12"/>
      <c r="L761" s="12"/>
      <c r="M761" s="12"/>
      <c r="N761" s="12"/>
    </row>
    <row r="762" spans="8:14" x14ac:dyDescent="0.25">
      <c r="H762" s="12"/>
      <c r="I762" s="12"/>
      <c r="J762" s="12"/>
      <c r="K762" s="12"/>
      <c r="L762" s="12"/>
      <c r="M762" s="12"/>
      <c r="N762" s="12"/>
    </row>
    <row r="763" spans="8:14" x14ac:dyDescent="0.25">
      <c r="H763" s="12"/>
      <c r="I763" s="12"/>
      <c r="J763" s="12"/>
      <c r="K763" s="12"/>
      <c r="L763" s="12"/>
      <c r="M763" s="12"/>
      <c r="N763" s="12"/>
    </row>
    <row r="764" spans="8:14" x14ac:dyDescent="0.25">
      <c r="H764" s="12"/>
      <c r="I764" s="12"/>
      <c r="J764" s="12"/>
      <c r="K764" s="12"/>
      <c r="L764" s="12"/>
      <c r="M764" s="12"/>
      <c r="N764" s="12"/>
    </row>
    <row r="765" spans="8:14" x14ac:dyDescent="0.25">
      <c r="H765" s="12"/>
      <c r="I765" s="12"/>
      <c r="J765" s="12"/>
      <c r="K765" s="12"/>
      <c r="L765" s="12"/>
      <c r="M765" s="12"/>
      <c r="N765" s="12"/>
    </row>
    <row r="766" spans="8:14" x14ac:dyDescent="0.25">
      <c r="H766" s="12"/>
      <c r="I766" s="12"/>
      <c r="J766" s="12"/>
      <c r="K766" s="12"/>
      <c r="L766" s="12"/>
      <c r="M766" s="12"/>
      <c r="N766" s="12"/>
    </row>
    <row r="767" spans="8:14" x14ac:dyDescent="0.25">
      <c r="H767" s="12"/>
      <c r="I767" s="12"/>
      <c r="J767" s="12"/>
      <c r="K767" s="12"/>
      <c r="L767" s="12"/>
      <c r="M767" s="12"/>
      <c r="N767" s="12"/>
    </row>
    <row r="768" spans="8:14" x14ac:dyDescent="0.25">
      <c r="H768" s="12"/>
      <c r="I768" s="12"/>
      <c r="J768" s="12"/>
      <c r="K768" s="12"/>
      <c r="L768" s="12"/>
      <c r="M768" s="12"/>
      <c r="N768" s="12"/>
    </row>
    <row r="769" spans="8:14" x14ac:dyDescent="0.25">
      <c r="H769" s="12"/>
      <c r="I769" s="12"/>
      <c r="J769" s="12"/>
      <c r="K769" s="12"/>
      <c r="L769" s="12"/>
      <c r="M769" s="12"/>
      <c r="N769" s="12"/>
    </row>
    <row r="770" spans="8:14" x14ac:dyDescent="0.25">
      <c r="H770" s="12"/>
      <c r="I770" s="12"/>
      <c r="J770" s="12"/>
      <c r="K770" s="12"/>
      <c r="L770" s="12"/>
      <c r="M770" s="12"/>
      <c r="N770" s="12"/>
    </row>
    <row r="771" spans="8:14" x14ac:dyDescent="0.25">
      <c r="H771" s="12"/>
      <c r="I771" s="12"/>
      <c r="J771" s="12"/>
      <c r="K771" s="12"/>
      <c r="L771" s="12"/>
      <c r="M771" s="12"/>
      <c r="N771" s="12"/>
    </row>
    <row r="772" spans="8:14" x14ac:dyDescent="0.25">
      <c r="H772" s="12"/>
      <c r="I772" s="12"/>
      <c r="J772" s="12"/>
      <c r="K772" s="12"/>
      <c r="L772" s="12"/>
      <c r="M772" s="12"/>
      <c r="N772" s="12"/>
    </row>
    <row r="773" spans="8:14" x14ac:dyDescent="0.25">
      <c r="H773" s="12"/>
      <c r="I773" s="12"/>
      <c r="J773" s="12"/>
      <c r="K773" s="12"/>
      <c r="L773" s="12"/>
      <c r="M773" s="12"/>
      <c r="N773" s="12"/>
    </row>
    <row r="774" spans="8:14" x14ac:dyDescent="0.25">
      <c r="H774" s="12"/>
      <c r="I774" s="12"/>
      <c r="J774" s="12"/>
      <c r="K774" s="12"/>
      <c r="L774" s="12"/>
      <c r="M774" s="12"/>
      <c r="N774" s="12"/>
    </row>
    <row r="775" spans="8:14" x14ac:dyDescent="0.25">
      <c r="H775" s="12"/>
      <c r="I775" s="12"/>
      <c r="J775" s="12"/>
      <c r="K775" s="12"/>
      <c r="L775" s="12"/>
      <c r="M775" s="12"/>
      <c r="N775" s="12"/>
    </row>
    <row r="776" spans="8:14" x14ac:dyDescent="0.25">
      <c r="H776" s="12"/>
      <c r="I776" s="12"/>
      <c r="J776" s="12"/>
      <c r="K776" s="12"/>
      <c r="L776" s="12"/>
      <c r="M776" s="12"/>
      <c r="N776" s="12"/>
    </row>
    <row r="777" spans="8:14" x14ac:dyDescent="0.25">
      <c r="H777" s="12"/>
      <c r="I777" s="12"/>
      <c r="J777" s="12"/>
      <c r="K777" s="12"/>
      <c r="L777" s="12"/>
      <c r="M777" s="12"/>
      <c r="N777" s="12"/>
    </row>
    <row r="778" spans="8:14" x14ac:dyDescent="0.25">
      <c r="H778" s="12"/>
      <c r="I778" s="12"/>
      <c r="J778" s="12"/>
      <c r="K778" s="12"/>
      <c r="L778" s="12"/>
      <c r="M778" s="12"/>
      <c r="N778" s="12"/>
    </row>
    <row r="779" spans="8:14" x14ac:dyDescent="0.25">
      <c r="H779" s="12"/>
      <c r="I779" s="12"/>
      <c r="J779" s="12"/>
      <c r="K779" s="12"/>
      <c r="L779" s="12"/>
      <c r="M779" s="12"/>
      <c r="N779" s="12"/>
    </row>
    <row r="780" spans="8:14" x14ac:dyDescent="0.25">
      <c r="H780" s="12"/>
      <c r="I780" s="12"/>
      <c r="J780" s="12"/>
      <c r="K780" s="12"/>
      <c r="L780" s="12"/>
      <c r="M780" s="12"/>
      <c r="N780" s="12"/>
    </row>
    <row r="781" spans="8:14" x14ac:dyDescent="0.25">
      <c r="H781" s="12"/>
      <c r="I781" s="12"/>
      <c r="J781" s="12"/>
      <c r="K781" s="12"/>
      <c r="L781" s="12"/>
      <c r="M781" s="12"/>
      <c r="N781" s="12"/>
    </row>
    <row r="782" spans="8:14" x14ac:dyDescent="0.25">
      <c r="H782" s="12"/>
      <c r="I782" s="12"/>
      <c r="J782" s="12"/>
      <c r="K782" s="12"/>
      <c r="L782" s="12"/>
      <c r="M782" s="12"/>
      <c r="N782" s="12"/>
    </row>
    <row r="783" spans="8:14" x14ac:dyDescent="0.25">
      <c r="H783" s="12"/>
      <c r="I783" s="12"/>
      <c r="J783" s="12"/>
      <c r="K783" s="12"/>
      <c r="L783" s="12"/>
      <c r="M783" s="12"/>
      <c r="N783" s="12"/>
    </row>
    <row r="784" spans="8:14" x14ac:dyDescent="0.25">
      <c r="H784" s="12"/>
      <c r="I784" s="12"/>
      <c r="J784" s="12"/>
      <c r="K784" s="12"/>
      <c r="L784" s="12"/>
      <c r="M784" s="12"/>
      <c r="N784" s="12"/>
    </row>
    <row r="880" spans="8:13" ht="15.75" x14ac:dyDescent="0.25">
      <c r="H880" s="15"/>
      <c r="I880" s="15"/>
      <c r="J880" s="18"/>
      <c r="K880" s="18"/>
      <c r="L880" s="15"/>
      <c r="M880" s="16"/>
    </row>
    <row r="881" spans="8:13" ht="15.75" x14ac:dyDescent="0.25">
      <c r="H881" s="15"/>
      <c r="I881" s="15"/>
      <c r="J881" s="19"/>
      <c r="K881" s="19"/>
      <c r="L881" s="15"/>
      <c r="M881" s="16"/>
    </row>
    <row r="882" spans="8:13" ht="15.75" x14ac:dyDescent="0.25">
      <c r="H882" s="15"/>
      <c r="I882" s="15"/>
      <c r="J882" s="19"/>
      <c r="K882" s="19"/>
      <c r="L882" s="15" t="str">
        <f>IF(AND(H882&lt;&gt;"",I882&lt;&gt;""),(K882-J882)+1,"")</f>
        <v/>
      </c>
      <c r="M882" s="16"/>
    </row>
    <row r="883" spans="8:13" ht="15.75" x14ac:dyDescent="0.25">
      <c r="H883" s="15"/>
      <c r="I883" s="15"/>
      <c r="J883" s="19"/>
      <c r="K883" s="19"/>
      <c r="L883" s="15" t="str">
        <f>IF(AND(H883&lt;&gt;"",I883&lt;&gt;""),(K883-J883)+1,"")</f>
        <v/>
      </c>
      <c r="M883" s="16"/>
    </row>
    <row r="884" spans="8:13" ht="15.75" x14ac:dyDescent="0.25">
      <c r="H884" s="15"/>
      <c r="I884" s="15"/>
      <c r="J884" s="19"/>
      <c r="K884" s="19"/>
      <c r="L884" s="15" t="str">
        <f>IF(AND(H884&lt;&gt;"",I884&lt;&gt;""),(K884-J884)+1,"")</f>
        <v/>
      </c>
      <c r="M884" s="16"/>
    </row>
  </sheetData>
  <dataConsolidate/>
  <mergeCells count="1">
    <mergeCell ref="G3:O3"/>
  </mergeCells>
  <dataValidations count="3">
    <dataValidation type="list" showInputMessage="1" showErrorMessage="1" sqref="I880:I1015" xr:uid="{00000000-0002-0000-0200-000000000000}">
      <formula1>" ,PME, Training, Bay Orderly, Deployed, Leave, Appt, Quarters,TDY"</formula1>
    </dataValidation>
    <dataValidation type="list" showInputMessage="1" showErrorMessage="1" sqref="I5:I6" xr:uid="{00000000-0002-0000-0200-000001000000}">
      <formula1>"Appt,Bay Orderly,Deployed,Leave,PME,Quarters,TDY,Training"</formula1>
    </dataValidation>
    <dataValidation type="list" errorStyle="information" showInputMessage="1" showErrorMessage="1" sqref="H5:H6" xr:uid="{00000000-0002-0000-0200-000002000000}">
      <formula1>Names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80"/>
  <sheetViews>
    <sheetView showRowColHeaders="0" zoomScaleNormal="100" workbookViewId="0">
      <pane ySplit="4" topLeftCell="A5" activePane="bottomLeft" state="frozen"/>
      <selection pane="bottomLeft" activeCell="J28" sqref="J28"/>
    </sheetView>
  </sheetViews>
  <sheetFormatPr defaultColWidth="9.140625" defaultRowHeight="15" x14ac:dyDescent="0.25"/>
  <cols>
    <col min="1" max="1" width="44.85546875" style="10" customWidth="1"/>
    <col min="2" max="2" width="8.85546875" style="10" customWidth="1"/>
    <col min="3" max="3" width="17.140625" style="10" bestFit="1" customWidth="1"/>
    <col min="4" max="4" width="16.28515625" style="10" customWidth="1"/>
    <col min="5" max="6" width="14.42578125" style="10" customWidth="1"/>
    <col min="7" max="7" width="15.85546875" style="10" customWidth="1"/>
    <col min="8" max="8" width="56.28515625" style="10" customWidth="1"/>
    <col min="9" max="9" width="15.28515625" style="10" customWidth="1"/>
    <col min="10" max="10" width="12.28515625" style="10" customWidth="1"/>
    <col min="11" max="11" width="25.140625" style="10" bestFit="1" customWidth="1"/>
    <col min="12" max="12" width="20.28515625" style="10" customWidth="1"/>
    <col min="13" max="14" width="9.140625" style="10"/>
    <col min="15" max="15" width="23.140625" style="10" bestFit="1" customWidth="1"/>
    <col min="16" max="16384" width="9.140625" style="10"/>
  </cols>
  <sheetData>
    <row r="1" spans="2:12" s="125" customFormat="1" x14ac:dyDescent="0.25"/>
    <row r="2" spans="2:12" s="125" customFormat="1" ht="48" customHeight="1" x14ac:dyDescent="0.25"/>
    <row r="3" spans="2:12" ht="32.25" customHeight="1" thickBot="1" x14ac:dyDescent="0.55000000000000004">
      <c r="B3" s="138" t="s">
        <v>145</v>
      </c>
      <c r="C3" s="137"/>
      <c r="D3" s="137"/>
      <c r="E3" s="137"/>
      <c r="F3" s="137"/>
      <c r="G3" s="137"/>
      <c r="H3" s="137"/>
    </row>
    <row r="4" spans="2:12" ht="16.5" thickTop="1" x14ac:dyDescent="0.25">
      <c r="B4" s="5" t="s">
        <v>146</v>
      </c>
      <c r="C4" s="6" t="s">
        <v>89</v>
      </c>
      <c r="D4" s="6" t="s">
        <v>147</v>
      </c>
      <c r="E4" s="7" t="s">
        <v>148</v>
      </c>
      <c r="F4" s="5" t="s">
        <v>149</v>
      </c>
      <c r="G4" s="107" t="s">
        <v>150</v>
      </c>
      <c r="H4" s="5" t="s">
        <v>94</v>
      </c>
      <c r="I4" s="39" t="s">
        <v>151</v>
      </c>
      <c r="J4" s="39" t="s">
        <v>152</v>
      </c>
      <c r="K4" s="39" t="s">
        <v>153</v>
      </c>
      <c r="L4" s="39" t="s">
        <v>154</v>
      </c>
    </row>
    <row r="5" spans="2:12" ht="15.75" x14ac:dyDescent="0.25">
      <c r="B5" s="3" t="s">
        <v>155</v>
      </c>
      <c r="C5" s="3" t="s">
        <v>8</v>
      </c>
      <c r="D5" s="3" t="s">
        <v>156</v>
      </c>
      <c r="E5" s="4">
        <v>5</v>
      </c>
      <c r="F5" s="86">
        <v>45200</v>
      </c>
      <c r="G5" s="111">
        <v>2</v>
      </c>
      <c r="H5" s="115"/>
      <c r="I5" s="108">
        <v>44771</v>
      </c>
      <c r="J5" s="109">
        <v>2</v>
      </c>
      <c r="K5" s="108">
        <v>44568</v>
      </c>
      <c r="L5" s="108">
        <v>44575</v>
      </c>
    </row>
    <row r="6" spans="2:12" ht="15.75" x14ac:dyDescent="0.25">
      <c r="B6" s="3" t="s">
        <v>85</v>
      </c>
      <c r="C6" s="3" t="s">
        <v>54</v>
      </c>
      <c r="D6" s="3" t="s">
        <v>157</v>
      </c>
      <c r="E6" s="4">
        <v>7</v>
      </c>
      <c r="F6" s="86">
        <v>45107</v>
      </c>
      <c r="G6" s="111">
        <v>1</v>
      </c>
      <c r="H6" s="115"/>
      <c r="I6" s="2">
        <v>44778</v>
      </c>
      <c r="J6" s="110">
        <v>3</v>
      </c>
      <c r="K6" s="2">
        <v>44624</v>
      </c>
      <c r="L6" s="2">
        <v>44578</v>
      </c>
    </row>
    <row r="7" spans="2:12" ht="15.75" x14ac:dyDescent="0.25">
      <c r="B7" s="3" t="s">
        <v>158</v>
      </c>
      <c r="C7" s="3" t="s">
        <v>20</v>
      </c>
      <c r="D7" s="3" t="s">
        <v>156</v>
      </c>
      <c r="E7" s="4">
        <v>5</v>
      </c>
      <c r="F7" s="86">
        <v>45504</v>
      </c>
      <c r="G7" s="111">
        <v>4</v>
      </c>
      <c r="H7" s="115"/>
      <c r="I7" s="108">
        <v>44792</v>
      </c>
      <c r="J7" s="109">
        <v>4</v>
      </c>
      <c r="K7" s="108">
        <v>44687</v>
      </c>
      <c r="L7" s="108">
        <v>44610</v>
      </c>
    </row>
    <row r="8" spans="2:12" ht="15.75" x14ac:dyDescent="0.25">
      <c r="B8" s="3" t="s">
        <v>159</v>
      </c>
      <c r="C8" s="3" t="s">
        <v>62</v>
      </c>
      <c r="D8" s="3" t="s">
        <v>160</v>
      </c>
      <c r="E8" s="4">
        <v>5</v>
      </c>
      <c r="F8" s="86">
        <v>44865</v>
      </c>
      <c r="G8" s="111">
        <v>2</v>
      </c>
      <c r="H8" s="115"/>
      <c r="I8" s="2"/>
      <c r="J8" s="110"/>
      <c r="K8" s="2">
        <v>44750</v>
      </c>
      <c r="L8" s="2">
        <v>44613</v>
      </c>
    </row>
    <row r="9" spans="2:12" ht="15.75" x14ac:dyDescent="0.25">
      <c r="B9" s="3" t="s">
        <v>161</v>
      </c>
      <c r="C9" s="3" t="s">
        <v>61</v>
      </c>
      <c r="D9" s="3" t="s">
        <v>162</v>
      </c>
      <c r="E9" s="4">
        <v>5</v>
      </c>
      <c r="F9" s="86">
        <v>45322</v>
      </c>
      <c r="G9" s="111">
        <v>3</v>
      </c>
      <c r="H9" s="115"/>
      <c r="I9" s="108"/>
      <c r="J9" s="109"/>
      <c r="K9" s="108">
        <v>44785</v>
      </c>
      <c r="L9" s="108">
        <v>44645</v>
      </c>
    </row>
    <row r="10" spans="2:12" ht="15.75" x14ac:dyDescent="0.25">
      <c r="B10" s="3" t="s">
        <v>155</v>
      </c>
      <c r="C10" s="3" t="s">
        <v>70</v>
      </c>
      <c r="D10" s="3" t="s">
        <v>163</v>
      </c>
      <c r="E10" s="4">
        <v>7</v>
      </c>
      <c r="F10" s="86">
        <v>45657</v>
      </c>
      <c r="G10" s="111">
        <v>2</v>
      </c>
      <c r="H10" s="115"/>
      <c r="I10" s="2"/>
      <c r="J10" s="110"/>
      <c r="K10" s="2">
        <v>44813</v>
      </c>
      <c r="L10" s="2">
        <v>44666</v>
      </c>
    </row>
    <row r="11" spans="2:12" ht="15.75" x14ac:dyDescent="0.25">
      <c r="B11" s="3" t="s">
        <v>161</v>
      </c>
      <c r="C11" s="3" t="s">
        <v>12</v>
      </c>
      <c r="D11" s="3" t="s">
        <v>164</v>
      </c>
      <c r="E11" s="4">
        <v>5</v>
      </c>
      <c r="F11" s="86">
        <v>45657</v>
      </c>
      <c r="G11" s="111">
        <v>4</v>
      </c>
      <c r="H11" s="115"/>
      <c r="I11" s="108"/>
      <c r="J11" s="109"/>
      <c r="K11" s="108"/>
      <c r="L11" s="108">
        <v>44669</v>
      </c>
    </row>
    <row r="12" spans="2:12" ht="16.5" customHeight="1" x14ac:dyDescent="0.25">
      <c r="B12" s="3" t="s">
        <v>159</v>
      </c>
      <c r="C12" s="3" t="s">
        <v>33</v>
      </c>
      <c r="D12" s="3" t="s">
        <v>165</v>
      </c>
      <c r="E12" s="4">
        <v>5</v>
      </c>
      <c r="F12" s="86">
        <v>45596</v>
      </c>
      <c r="G12" s="111">
        <v>1</v>
      </c>
      <c r="H12" s="115"/>
      <c r="I12" s="2"/>
      <c r="J12" s="110"/>
      <c r="K12" s="2"/>
      <c r="L12" s="2">
        <v>44708</v>
      </c>
    </row>
    <row r="13" spans="2:12" ht="15.75" x14ac:dyDescent="0.25">
      <c r="B13" s="3" t="s">
        <v>155</v>
      </c>
      <c r="C13" s="3" t="s">
        <v>30</v>
      </c>
      <c r="D13" s="3" t="s">
        <v>229</v>
      </c>
      <c r="E13" s="4">
        <v>7</v>
      </c>
      <c r="F13" s="86">
        <v>45168</v>
      </c>
      <c r="G13" s="122">
        <v>1</v>
      </c>
      <c r="H13" s="115"/>
      <c r="I13" s="108"/>
      <c r="J13" s="109"/>
      <c r="K13" s="108"/>
      <c r="L13" s="108">
        <v>44711</v>
      </c>
    </row>
    <row r="14" spans="2:12" ht="17.25" customHeight="1" x14ac:dyDescent="0.25">
      <c r="B14" s="3" t="s">
        <v>159</v>
      </c>
      <c r="C14" s="3" t="s">
        <v>56</v>
      </c>
      <c r="D14" s="3" t="s">
        <v>166</v>
      </c>
      <c r="E14" s="4">
        <v>5</v>
      </c>
      <c r="F14" s="86">
        <v>44773</v>
      </c>
      <c r="G14" s="111">
        <v>2</v>
      </c>
      <c r="H14" s="115"/>
      <c r="I14" s="2"/>
      <c r="J14" s="110"/>
      <c r="K14" s="2"/>
      <c r="L14" s="2">
        <v>44729</v>
      </c>
    </row>
    <row r="15" spans="2:12" ht="15.75" x14ac:dyDescent="0.25">
      <c r="B15" s="3" t="s">
        <v>155</v>
      </c>
      <c r="C15" s="3" t="s">
        <v>102</v>
      </c>
      <c r="D15" s="3" t="s">
        <v>167</v>
      </c>
      <c r="E15" s="4">
        <v>7</v>
      </c>
      <c r="F15" s="86">
        <v>44926</v>
      </c>
      <c r="G15" s="111">
        <v>2</v>
      </c>
      <c r="H15" s="115"/>
      <c r="I15" s="108"/>
      <c r="J15" s="109"/>
      <c r="K15" s="108"/>
      <c r="L15" s="108">
        <v>44732</v>
      </c>
    </row>
    <row r="16" spans="2:12" ht="15.75" x14ac:dyDescent="0.25">
      <c r="B16" s="3" t="s">
        <v>159</v>
      </c>
      <c r="C16" s="3" t="s">
        <v>27</v>
      </c>
      <c r="D16" s="3" t="s">
        <v>168</v>
      </c>
      <c r="E16" s="4">
        <v>3</v>
      </c>
      <c r="F16" s="86">
        <v>45504</v>
      </c>
      <c r="G16" s="111">
        <v>3</v>
      </c>
      <c r="H16" s="115"/>
      <c r="I16" s="2"/>
      <c r="J16" s="110"/>
      <c r="K16" s="2"/>
      <c r="L16" s="2">
        <v>44743</v>
      </c>
    </row>
    <row r="17" spans="1:12" ht="15.75" x14ac:dyDescent="0.25">
      <c r="B17" s="3" t="s">
        <v>169</v>
      </c>
      <c r="C17" s="3" t="s">
        <v>7</v>
      </c>
      <c r="D17" s="3" t="s">
        <v>170</v>
      </c>
      <c r="E17" s="4">
        <v>7</v>
      </c>
      <c r="F17" s="86">
        <v>44926</v>
      </c>
      <c r="G17" s="111">
        <v>1</v>
      </c>
      <c r="H17" s="115"/>
      <c r="I17" s="108"/>
      <c r="J17" s="109"/>
      <c r="K17" s="108"/>
      <c r="L17" s="108">
        <v>44746</v>
      </c>
    </row>
    <row r="18" spans="1:12" ht="15.75" x14ac:dyDescent="0.25">
      <c r="B18" s="3" t="s">
        <v>159</v>
      </c>
      <c r="C18" s="3" t="s">
        <v>68</v>
      </c>
      <c r="D18" s="3" t="s">
        <v>171</v>
      </c>
      <c r="E18" s="4">
        <v>5</v>
      </c>
      <c r="F18" s="86">
        <v>44865</v>
      </c>
      <c r="G18" s="111">
        <v>1</v>
      </c>
      <c r="H18" s="115"/>
      <c r="I18" s="2"/>
      <c r="J18" s="110"/>
      <c r="K18" s="2"/>
      <c r="L18" s="2">
        <v>44806</v>
      </c>
    </row>
    <row r="19" spans="1:12" ht="15.75" x14ac:dyDescent="0.25">
      <c r="B19" s="3" t="s">
        <v>159</v>
      </c>
      <c r="C19" s="3" t="s">
        <v>58</v>
      </c>
      <c r="D19" s="3" t="s">
        <v>172</v>
      </c>
      <c r="E19" s="4">
        <v>3</v>
      </c>
      <c r="F19" s="86">
        <v>45473</v>
      </c>
      <c r="G19" s="111">
        <v>1</v>
      </c>
      <c r="H19" s="115"/>
      <c r="I19" s="108"/>
      <c r="J19" s="109"/>
      <c r="K19" s="108"/>
      <c r="L19" s="108">
        <v>44809</v>
      </c>
    </row>
    <row r="20" spans="1:12" ht="15.75" x14ac:dyDescent="0.25">
      <c r="B20" s="3" t="s">
        <v>159</v>
      </c>
      <c r="C20" s="3" t="s">
        <v>78</v>
      </c>
      <c r="D20" s="3" t="s">
        <v>173</v>
      </c>
      <c r="E20" s="4">
        <v>3</v>
      </c>
      <c r="F20" s="86">
        <v>45473</v>
      </c>
      <c r="G20" s="111">
        <v>2</v>
      </c>
      <c r="H20" s="115"/>
    </row>
    <row r="21" spans="1:12" ht="15.75" x14ac:dyDescent="0.25">
      <c r="B21" s="3" t="s">
        <v>158</v>
      </c>
      <c r="C21" s="3" t="s">
        <v>77</v>
      </c>
      <c r="D21" s="3" t="s">
        <v>170</v>
      </c>
      <c r="E21" s="4">
        <v>5</v>
      </c>
      <c r="F21" s="86" t="s">
        <v>174</v>
      </c>
      <c r="G21" s="111">
        <v>3</v>
      </c>
      <c r="H21" s="115"/>
    </row>
    <row r="22" spans="1:12" ht="15.75" x14ac:dyDescent="0.25">
      <c r="B22" s="3" t="s">
        <v>161</v>
      </c>
      <c r="C22" s="3" t="s">
        <v>44</v>
      </c>
      <c r="D22" s="3" t="s">
        <v>175</v>
      </c>
      <c r="E22" s="4">
        <v>5</v>
      </c>
      <c r="F22" s="86" t="s">
        <v>176</v>
      </c>
      <c r="G22" s="111">
        <v>4</v>
      </c>
      <c r="H22" s="115"/>
    </row>
    <row r="23" spans="1:12" ht="15.75" x14ac:dyDescent="0.25">
      <c r="B23" s="3" t="s">
        <v>155</v>
      </c>
      <c r="C23" s="3" t="s">
        <v>65</v>
      </c>
      <c r="D23" s="3" t="s">
        <v>177</v>
      </c>
      <c r="E23" s="4">
        <v>7</v>
      </c>
      <c r="F23" s="86">
        <v>45351</v>
      </c>
      <c r="G23" s="121">
        <v>4</v>
      </c>
      <c r="H23" s="115"/>
      <c r="I23" s="10" t="s">
        <v>179</v>
      </c>
    </row>
    <row r="24" spans="1:12" ht="15.75" x14ac:dyDescent="0.25">
      <c r="B24" s="3" t="s">
        <v>161</v>
      </c>
      <c r="C24" s="3" t="s">
        <v>19</v>
      </c>
      <c r="D24" s="3" t="s">
        <v>178</v>
      </c>
      <c r="E24" s="4">
        <v>5</v>
      </c>
      <c r="F24" s="87">
        <v>44855</v>
      </c>
      <c r="G24" s="111">
        <v>2</v>
      </c>
      <c r="H24" s="115"/>
    </row>
    <row r="25" spans="1:12" ht="15.75" x14ac:dyDescent="0.25">
      <c r="A25" s="73"/>
      <c r="B25" s="3" t="s">
        <v>169</v>
      </c>
      <c r="C25" s="3" t="s">
        <v>14</v>
      </c>
      <c r="D25" s="3" t="s">
        <v>180</v>
      </c>
      <c r="E25" s="4">
        <v>7</v>
      </c>
      <c r="F25" s="86">
        <v>44864</v>
      </c>
      <c r="G25" s="111">
        <v>1</v>
      </c>
      <c r="H25" s="115"/>
    </row>
    <row r="26" spans="1:12" ht="15.75" x14ac:dyDescent="0.25">
      <c r="B26" s="3" t="s">
        <v>159</v>
      </c>
      <c r="C26" s="3" t="s">
        <v>32</v>
      </c>
      <c r="D26" s="3" t="s">
        <v>181</v>
      </c>
      <c r="E26" s="4">
        <v>3</v>
      </c>
      <c r="F26" s="86">
        <v>45473</v>
      </c>
      <c r="G26" s="111">
        <v>2</v>
      </c>
      <c r="H26" s="115"/>
    </row>
    <row r="27" spans="1:12" ht="15.75" x14ac:dyDescent="0.25">
      <c r="B27" s="3" t="s">
        <v>155</v>
      </c>
      <c r="C27" s="3" t="s">
        <v>55</v>
      </c>
      <c r="D27" s="3" t="s">
        <v>182</v>
      </c>
      <c r="E27" s="4">
        <v>7</v>
      </c>
      <c r="F27" s="86">
        <v>44957</v>
      </c>
      <c r="G27" s="111">
        <v>4</v>
      </c>
      <c r="H27" s="115"/>
    </row>
    <row r="28" spans="1:12" ht="15.75" x14ac:dyDescent="0.25">
      <c r="B28" s="3" t="s">
        <v>159</v>
      </c>
      <c r="C28" s="3" t="s">
        <v>11</v>
      </c>
      <c r="D28" s="3" t="s">
        <v>183</v>
      </c>
      <c r="E28" s="4">
        <v>5</v>
      </c>
      <c r="F28" s="86">
        <v>45230</v>
      </c>
      <c r="G28" s="111">
        <v>2</v>
      </c>
      <c r="H28" s="115"/>
    </row>
    <row r="29" spans="1:12" ht="15.75" x14ac:dyDescent="0.25">
      <c r="B29" s="3" t="s">
        <v>85</v>
      </c>
      <c r="C29" s="3" t="s">
        <v>84</v>
      </c>
      <c r="D29" s="3" t="s">
        <v>184</v>
      </c>
      <c r="E29" s="4">
        <v>7</v>
      </c>
      <c r="F29" s="86">
        <v>44681</v>
      </c>
      <c r="G29" s="111">
        <v>4</v>
      </c>
      <c r="H29" s="115"/>
    </row>
    <row r="30" spans="1:12" ht="15.75" customHeight="1" x14ac:dyDescent="0.25">
      <c r="B30" s="3" t="s">
        <v>85</v>
      </c>
      <c r="C30" s="3" t="s">
        <v>5</v>
      </c>
      <c r="D30" s="3" t="s">
        <v>185</v>
      </c>
      <c r="E30" s="4">
        <v>7</v>
      </c>
      <c r="F30" s="86">
        <v>45442</v>
      </c>
      <c r="G30" s="111">
        <v>4</v>
      </c>
      <c r="H30" s="115"/>
    </row>
    <row r="31" spans="1:12" ht="15.75" x14ac:dyDescent="0.25">
      <c r="B31" s="3" t="s">
        <v>161</v>
      </c>
      <c r="C31" s="3" t="s">
        <v>51</v>
      </c>
      <c r="D31" s="3" t="s">
        <v>186</v>
      </c>
      <c r="E31" s="4">
        <v>5</v>
      </c>
      <c r="F31" s="86">
        <v>45169</v>
      </c>
      <c r="G31" s="111">
        <v>2</v>
      </c>
      <c r="H31" s="116"/>
    </row>
    <row r="32" spans="1:12" ht="15.75" x14ac:dyDescent="0.25">
      <c r="B32" s="3" t="s">
        <v>187</v>
      </c>
      <c r="C32" s="3" t="s">
        <v>4</v>
      </c>
      <c r="D32" s="3" t="s">
        <v>188</v>
      </c>
      <c r="E32" s="4">
        <v>7</v>
      </c>
      <c r="F32" s="86">
        <v>45291</v>
      </c>
      <c r="G32" s="111">
        <v>2</v>
      </c>
      <c r="H32" s="115"/>
    </row>
    <row r="33" spans="2:8" ht="15.75" x14ac:dyDescent="0.25">
      <c r="B33" s="3" t="s">
        <v>159</v>
      </c>
      <c r="C33" s="3" t="s">
        <v>71</v>
      </c>
      <c r="D33" s="3" t="s">
        <v>189</v>
      </c>
      <c r="E33" s="4">
        <v>5</v>
      </c>
      <c r="F33" s="86">
        <v>45473</v>
      </c>
      <c r="G33" s="111">
        <v>1</v>
      </c>
      <c r="H33" s="115"/>
    </row>
    <row r="34" spans="2:8" ht="15.75" x14ac:dyDescent="0.25">
      <c r="B34" s="3" t="s">
        <v>159</v>
      </c>
      <c r="C34" s="3" t="s">
        <v>67</v>
      </c>
      <c r="D34" s="3" t="s">
        <v>190</v>
      </c>
      <c r="E34" s="4">
        <v>5</v>
      </c>
      <c r="F34" s="86">
        <v>44865</v>
      </c>
      <c r="G34" s="111">
        <v>2</v>
      </c>
      <c r="H34" s="116"/>
    </row>
    <row r="35" spans="2:8" ht="15.75" x14ac:dyDescent="0.25">
      <c r="B35" s="3" t="s">
        <v>155</v>
      </c>
      <c r="C35" s="3" t="s">
        <v>43</v>
      </c>
      <c r="D35" s="3" t="s">
        <v>191</v>
      </c>
      <c r="E35" s="4">
        <v>5</v>
      </c>
      <c r="F35" s="86">
        <v>45107</v>
      </c>
      <c r="G35" s="111">
        <v>2</v>
      </c>
      <c r="H35" s="115"/>
    </row>
    <row r="36" spans="2:8" ht="15.75" x14ac:dyDescent="0.25">
      <c r="B36" s="3" t="s">
        <v>193</v>
      </c>
      <c r="C36" s="3" t="s">
        <v>2</v>
      </c>
      <c r="D36" s="3" t="s">
        <v>194</v>
      </c>
      <c r="E36" s="4">
        <v>9</v>
      </c>
      <c r="F36" s="86">
        <v>45868</v>
      </c>
      <c r="G36" s="111"/>
      <c r="H36" s="115"/>
    </row>
    <row r="37" spans="2:8" ht="17.25" customHeight="1" x14ac:dyDescent="0.25">
      <c r="B37" s="3" t="s">
        <v>159</v>
      </c>
      <c r="C37" s="3" t="s">
        <v>21</v>
      </c>
      <c r="D37" s="3" t="s">
        <v>192</v>
      </c>
      <c r="E37" s="4">
        <v>5</v>
      </c>
      <c r="F37" s="86">
        <v>44887</v>
      </c>
      <c r="G37" s="111">
        <v>4</v>
      </c>
      <c r="H37" s="115"/>
    </row>
    <row r="38" spans="2:8" ht="17.25" customHeight="1" x14ac:dyDescent="0.25">
      <c r="B38" s="3" t="s">
        <v>193</v>
      </c>
      <c r="C38" s="3" t="s">
        <v>3</v>
      </c>
      <c r="D38" s="3" t="s">
        <v>195</v>
      </c>
      <c r="E38" s="4">
        <v>7</v>
      </c>
      <c r="F38" s="86">
        <v>44868</v>
      </c>
      <c r="G38" s="111">
        <v>1</v>
      </c>
      <c r="H38" s="115"/>
    </row>
    <row r="39" spans="2:8" ht="15.75" x14ac:dyDescent="0.25">
      <c r="B39" s="3" t="s">
        <v>159</v>
      </c>
      <c r="C39" s="3" t="s">
        <v>45</v>
      </c>
      <c r="D39" s="3" t="s">
        <v>185</v>
      </c>
      <c r="E39" s="4">
        <v>5</v>
      </c>
      <c r="F39" s="86">
        <v>44834</v>
      </c>
      <c r="G39" s="111">
        <v>1</v>
      </c>
      <c r="H39" s="115"/>
    </row>
    <row r="40" spans="2:8" ht="15.75" x14ac:dyDescent="0.25">
      <c r="B40" s="3" t="s">
        <v>196</v>
      </c>
      <c r="C40" s="3" t="s">
        <v>46</v>
      </c>
      <c r="D40" s="3" t="s">
        <v>194</v>
      </c>
      <c r="E40" s="4">
        <v>3</v>
      </c>
      <c r="F40" s="86">
        <v>45504</v>
      </c>
      <c r="G40" s="111">
        <v>3</v>
      </c>
      <c r="H40" s="115"/>
    </row>
    <row r="41" spans="2:8" ht="15.75" x14ac:dyDescent="0.25">
      <c r="B41" s="3" t="s">
        <v>197</v>
      </c>
      <c r="C41" s="3" t="s">
        <v>52</v>
      </c>
      <c r="D41" s="3" t="s">
        <v>198</v>
      </c>
      <c r="E41" s="4">
        <v>5</v>
      </c>
      <c r="F41" s="86" t="s">
        <v>174</v>
      </c>
      <c r="G41" s="111">
        <v>1</v>
      </c>
      <c r="H41" s="115"/>
    </row>
    <row r="42" spans="2:8" ht="15.75" x14ac:dyDescent="0.25">
      <c r="B42" s="3" t="s">
        <v>82</v>
      </c>
      <c r="C42" s="3" t="s">
        <v>29</v>
      </c>
      <c r="D42" s="3" t="s">
        <v>199</v>
      </c>
      <c r="E42" s="4">
        <v>7</v>
      </c>
      <c r="F42" s="86">
        <v>45016</v>
      </c>
      <c r="G42" s="111">
        <v>4</v>
      </c>
      <c r="H42" s="115"/>
    </row>
    <row r="43" spans="2:8" ht="15.75" x14ac:dyDescent="0.25">
      <c r="B43" s="3" t="s">
        <v>159</v>
      </c>
      <c r="C43" s="3" t="s">
        <v>63</v>
      </c>
      <c r="D43" s="3" t="s">
        <v>200</v>
      </c>
      <c r="E43" s="4">
        <v>5</v>
      </c>
      <c r="F43" s="86">
        <v>44865</v>
      </c>
      <c r="G43" s="111">
        <v>4</v>
      </c>
      <c r="H43" s="115"/>
    </row>
    <row r="44" spans="2:8" ht="15.75" x14ac:dyDescent="0.25">
      <c r="B44" s="3" t="s">
        <v>155</v>
      </c>
      <c r="C44" s="3" t="s">
        <v>41</v>
      </c>
      <c r="D44" s="3" t="s">
        <v>201</v>
      </c>
      <c r="E44" s="4">
        <v>7</v>
      </c>
      <c r="F44" s="86">
        <v>44773</v>
      </c>
      <c r="G44" s="111">
        <v>3</v>
      </c>
      <c r="H44" s="115"/>
    </row>
    <row r="45" spans="2:8" ht="15.75" x14ac:dyDescent="0.25">
      <c r="B45" s="3" t="s">
        <v>155</v>
      </c>
      <c r="C45" s="3" t="s">
        <v>40</v>
      </c>
      <c r="D45" s="3" t="s">
        <v>202</v>
      </c>
      <c r="E45" s="4">
        <v>7</v>
      </c>
      <c r="F45" s="86">
        <v>44957</v>
      </c>
      <c r="G45" s="111">
        <v>4</v>
      </c>
      <c r="H45" s="115"/>
    </row>
    <row r="46" spans="2:8" ht="15.75" x14ac:dyDescent="0.25">
      <c r="B46" s="3" t="s">
        <v>161</v>
      </c>
      <c r="C46" s="3" t="s">
        <v>10</v>
      </c>
      <c r="D46" s="3" t="s">
        <v>203</v>
      </c>
      <c r="E46" s="4">
        <v>5</v>
      </c>
      <c r="F46" s="86">
        <v>45199</v>
      </c>
      <c r="G46" s="111">
        <v>4</v>
      </c>
      <c r="H46" s="115"/>
    </row>
    <row r="47" spans="2:8" ht="15.75" x14ac:dyDescent="0.25">
      <c r="B47" s="3" t="s">
        <v>82</v>
      </c>
      <c r="C47" s="3" t="s">
        <v>18</v>
      </c>
      <c r="D47" s="3" t="s">
        <v>204</v>
      </c>
      <c r="E47" s="4">
        <v>5</v>
      </c>
      <c r="F47" s="86">
        <v>45291</v>
      </c>
      <c r="G47" s="111">
        <v>4</v>
      </c>
      <c r="H47" s="106"/>
    </row>
    <row r="48" spans="2:8" ht="15.75" x14ac:dyDescent="0.25">
      <c r="B48" s="3" t="s">
        <v>82</v>
      </c>
      <c r="C48" s="3" t="s">
        <v>49</v>
      </c>
      <c r="D48" s="3" t="s">
        <v>163</v>
      </c>
      <c r="E48" s="4">
        <v>7</v>
      </c>
      <c r="F48" s="86">
        <v>45107</v>
      </c>
      <c r="G48" s="111">
        <v>1</v>
      </c>
      <c r="H48" s="106"/>
    </row>
    <row r="49" spans="2:8" ht="15.75" x14ac:dyDescent="0.25">
      <c r="B49" s="90" t="s">
        <v>159</v>
      </c>
      <c r="C49" s="90" t="s">
        <v>34</v>
      </c>
      <c r="D49" s="90" t="s">
        <v>156</v>
      </c>
      <c r="E49" s="91">
        <v>5</v>
      </c>
      <c r="F49" s="88">
        <v>45504</v>
      </c>
      <c r="G49" s="111">
        <v>2</v>
      </c>
      <c r="H49" s="106"/>
    </row>
    <row r="50" spans="2:8" ht="16.5" customHeight="1" x14ac:dyDescent="0.25">
      <c r="B50" s="3" t="s">
        <v>159</v>
      </c>
      <c r="C50" s="3" t="s">
        <v>37</v>
      </c>
      <c r="D50" s="3" t="s">
        <v>205</v>
      </c>
      <c r="E50" s="4">
        <v>3</v>
      </c>
      <c r="F50" s="86">
        <v>45777</v>
      </c>
      <c r="G50" s="113">
        <v>3</v>
      </c>
      <c r="H50" s="115"/>
    </row>
    <row r="51" spans="2:8" ht="15.75" x14ac:dyDescent="0.25">
      <c r="B51" s="3" t="s">
        <v>158</v>
      </c>
      <c r="C51" s="3" t="s">
        <v>26</v>
      </c>
      <c r="D51" s="3" t="s">
        <v>206</v>
      </c>
      <c r="E51" s="4">
        <v>5</v>
      </c>
      <c r="F51" s="86" t="s">
        <v>174</v>
      </c>
      <c r="G51" s="111">
        <v>3</v>
      </c>
      <c r="H51" s="106"/>
    </row>
    <row r="52" spans="2:8" ht="15.75" x14ac:dyDescent="0.25">
      <c r="B52" s="3" t="s">
        <v>159</v>
      </c>
      <c r="C52" s="3" t="s">
        <v>23</v>
      </c>
      <c r="D52" s="3" t="s">
        <v>207</v>
      </c>
      <c r="E52" s="4">
        <v>5</v>
      </c>
      <c r="F52" s="86">
        <v>45534</v>
      </c>
      <c r="G52" s="111">
        <v>2</v>
      </c>
      <c r="H52" s="106"/>
    </row>
    <row r="53" spans="2:8" ht="15.75" x14ac:dyDescent="0.25">
      <c r="B53" s="90" t="s">
        <v>155</v>
      </c>
      <c r="C53" s="90" t="s">
        <v>16</v>
      </c>
      <c r="D53" s="90" t="s">
        <v>208</v>
      </c>
      <c r="E53" s="91">
        <v>7</v>
      </c>
      <c r="F53" s="88">
        <v>44774</v>
      </c>
      <c r="G53" s="111">
        <v>2</v>
      </c>
      <c r="H53" s="106"/>
    </row>
    <row r="54" spans="2:8" ht="15.75" x14ac:dyDescent="0.25">
      <c r="B54" s="3" t="s">
        <v>161</v>
      </c>
      <c r="C54" s="3" t="s">
        <v>73</v>
      </c>
      <c r="D54" s="3" t="s">
        <v>209</v>
      </c>
      <c r="E54" s="4">
        <v>5</v>
      </c>
      <c r="F54" s="86">
        <v>45290</v>
      </c>
      <c r="G54" s="111">
        <v>4</v>
      </c>
      <c r="H54" s="106"/>
    </row>
    <row r="55" spans="2:8" ht="15.75" x14ac:dyDescent="0.25">
      <c r="B55" s="3" t="s">
        <v>159</v>
      </c>
      <c r="C55" s="3" t="s">
        <v>35</v>
      </c>
      <c r="D55" s="3" t="s">
        <v>210</v>
      </c>
      <c r="E55" s="4">
        <v>5</v>
      </c>
      <c r="F55" s="86">
        <v>45504</v>
      </c>
      <c r="G55" s="111">
        <v>1</v>
      </c>
      <c r="H55" s="106"/>
    </row>
    <row r="56" spans="2:8" ht="15.75" x14ac:dyDescent="0.25">
      <c r="B56" s="3" t="s">
        <v>211</v>
      </c>
      <c r="C56" s="3" t="s">
        <v>76</v>
      </c>
      <c r="D56" s="3" t="s">
        <v>212</v>
      </c>
      <c r="E56" s="4">
        <v>7</v>
      </c>
      <c r="F56" s="86">
        <v>44941</v>
      </c>
      <c r="G56" s="111">
        <v>4</v>
      </c>
      <c r="H56" s="106"/>
    </row>
    <row r="57" spans="2:8" ht="15.75" x14ac:dyDescent="0.25">
      <c r="B57" s="3" t="s">
        <v>161</v>
      </c>
      <c r="C57" s="3" t="s">
        <v>31</v>
      </c>
      <c r="D57" s="3" t="s">
        <v>213</v>
      </c>
      <c r="E57" s="4">
        <v>5</v>
      </c>
      <c r="F57" s="86">
        <v>45291</v>
      </c>
      <c r="G57" s="111">
        <v>4</v>
      </c>
      <c r="H57" s="106"/>
    </row>
    <row r="58" spans="2:8" ht="15.75" x14ac:dyDescent="0.25">
      <c r="B58" s="90" t="s">
        <v>197</v>
      </c>
      <c r="C58" s="90" t="s">
        <v>28</v>
      </c>
      <c r="D58" s="90" t="s">
        <v>214</v>
      </c>
      <c r="E58" s="91">
        <v>3</v>
      </c>
      <c r="F58" s="88">
        <v>45504</v>
      </c>
      <c r="G58" s="111">
        <v>1</v>
      </c>
      <c r="H58" s="106"/>
    </row>
    <row r="59" spans="2:8" ht="15.75" x14ac:dyDescent="0.25">
      <c r="B59" s="90" t="s">
        <v>155</v>
      </c>
      <c r="C59" s="90" t="s">
        <v>47</v>
      </c>
      <c r="D59" s="90" t="s">
        <v>215</v>
      </c>
      <c r="E59" s="91">
        <v>5</v>
      </c>
      <c r="F59" s="88">
        <v>45777</v>
      </c>
      <c r="G59" s="113">
        <v>3</v>
      </c>
      <c r="H59" s="115"/>
    </row>
    <row r="60" spans="2:8" ht="15.75" x14ac:dyDescent="0.25">
      <c r="B60" s="90" t="s">
        <v>82</v>
      </c>
      <c r="C60" s="90" t="s">
        <v>17</v>
      </c>
      <c r="D60" s="90" t="s">
        <v>216</v>
      </c>
      <c r="E60" s="91">
        <v>7</v>
      </c>
      <c r="F60" s="88">
        <v>45291</v>
      </c>
      <c r="G60" s="111">
        <v>4</v>
      </c>
      <c r="H60" s="106"/>
    </row>
    <row r="61" spans="2:8" ht="15.75" x14ac:dyDescent="0.25">
      <c r="B61" s="3" t="s">
        <v>85</v>
      </c>
      <c r="C61" s="3" t="s">
        <v>48</v>
      </c>
      <c r="D61" s="3" t="s">
        <v>217</v>
      </c>
      <c r="E61" s="4">
        <v>7</v>
      </c>
      <c r="F61" s="86">
        <v>45107</v>
      </c>
      <c r="G61" s="111">
        <v>1</v>
      </c>
      <c r="H61" s="115"/>
    </row>
    <row r="62" spans="2:8" ht="15.75" x14ac:dyDescent="0.25">
      <c r="B62" s="90" t="s">
        <v>82</v>
      </c>
      <c r="C62" s="90" t="s">
        <v>60</v>
      </c>
      <c r="D62" s="90" t="s">
        <v>218</v>
      </c>
      <c r="E62" s="91">
        <v>7</v>
      </c>
      <c r="F62" s="88" t="s">
        <v>176</v>
      </c>
      <c r="G62" s="111">
        <v>1</v>
      </c>
      <c r="H62" s="115"/>
    </row>
    <row r="63" spans="2:8" ht="15.75" x14ac:dyDescent="0.25">
      <c r="B63" s="90" t="s">
        <v>85</v>
      </c>
      <c r="C63" s="90" t="s">
        <v>39</v>
      </c>
      <c r="D63" s="90" t="s">
        <v>2</v>
      </c>
      <c r="E63" s="91">
        <v>7</v>
      </c>
      <c r="F63" s="88">
        <v>46052</v>
      </c>
      <c r="G63" s="111">
        <v>2</v>
      </c>
      <c r="H63" s="115"/>
    </row>
    <row r="64" spans="2:8" ht="15.75" x14ac:dyDescent="0.25">
      <c r="B64" s="90" t="s">
        <v>197</v>
      </c>
      <c r="C64" s="90" t="s">
        <v>24</v>
      </c>
      <c r="D64" s="90" t="s">
        <v>219</v>
      </c>
      <c r="E64" s="91">
        <v>3</v>
      </c>
      <c r="F64" s="88">
        <v>45807</v>
      </c>
      <c r="G64" s="113">
        <v>2</v>
      </c>
      <c r="H64" s="115"/>
    </row>
    <row r="65" spans="2:8" ht="15.75" x14ac:dyDescent="0.25">
      <c r="B65" s="90" t="s">
        <v>159</v>
      </c>
      <c r="C65" s="90" t="s">
        <v>74</v>
      </c>
      <c r="D65" s="90" t="s">
        <v>220</v>
      </c>
      <c r="E65" s="91">
        <v>5</v>
      </c>
      <c r="F65" s="88">
        <v>44865</v>
      </c>
      <c r="G65" s="111">
        <v>3</v>
      </c>
      <c r="H65" s="115"/>
    </row>
    <row r="66" spans="2:8" ht="15.75" x14ac:dyDescent="0.25">
      <c r="B66" s="90" t="s">
        <v>155</v>
      </c>
      <c r="C66" s="3" t="s">
        <v>15</v>
      </c>
      <c r="D66" s="3" t="s">
        <v>168</v>
      </c>
      <c r="E66" s="91">
        <v>7</v>
      </c>
      <c r="F66" s="88">
        <v>44957</v>
      </c>
      <c r="G66" s="111">
        <v>3</v>
      </c>
      <c r="H66" s="115"/>
    </row>
    <row r="67" spans="2:8" ht="15.75" x14ac:dyDescent="0.25">
      <c r="B67" s="3" t="s">
        <v>159</v>
      </c>
      <c r="C67" s="3" t="s">
        <v>50</v>
      </c>
      <c r="D67" s="3" t="s">
        <v>221</v>
      </c>
      <c r="E67" s="4">
        <v>5</v>
      </c>
      <c r="F67" s="86">
        <v>44925</v>
      </c>
      <c r="G67" s="111">
        <v>4</v>
      </c>
      <c r="H67" s="115"/>
    </row>
    <row r="68" spans="2:8" ht="15.75" x14ac:dyDescent="0.25">
      <c r="B68" s="90" t="s">
        <v>161</v>
      </c>
      <c r="C68" s="3" t="s">
        <v>66</v>
      </c>
      <c r="D68" s="3" t="s">
        <v>222</v>
      </c>
      <c r="E68" s="91">
        <v>5</v>
      </c>
      <c r="F68" s="88">
        <v>45271</v>
      </c>
      <c r="G68" s="111">
        <v>3</v>
      </c>
      <c r="H68" s="115"/>
    </row>
    <row r="69" spans="2:8" ht="15.75" x14ac:dyDescent="0.25">
      <c r="B69" s="90" t="s">
        <v>197</v>
      </c>
      <c r="C69" s="3" t="s">
        <v>25</v>
      </c>
      <c r="D69" s="3" t="s">
        <v>223</v>
      </c>
      <c r="E69" s="91">
        <v>3</v>
      </c>
      <c r="F69" s="88">
        <v>45777</v>
      </c>
      <c r="G69" s="113">
        <v>2</v>
      </c>
      <c r="H69" s="115"/>
    </row>
    <row r="70" spans="2:8" ht="15.75" x14ac:dyDescent="0.25">
      <c r="B70" s="3" t="s">
        <v>158</v>
      </c>
      <c r="C70" s="3" t="s">
        <v>57</v>
      </c>
      <c r="D70" s="3" t="s">
        <v>224</v>
      </c>
      <c r="E70" s="4">
        <v>3</v>
      </c>
      <c r="F70" s="86">
        <v>45535</v>
      </c>
      <c r="G70" s="111">
        <v>4</v>
      </c>
      <c r="H70" s="115"/>
    </row>
    <row r="71" spans="2:8" ht="15.75" x14ac:dyDescent="0.25">
      <c r="B71" s="3" t="s">
        <v>159</v>
      </c>
      <c r="C71" s="3" t="s">
        <v>22</v>
      </c>
      <c r="D71" s="3" t="s">
        <v>225</v>
      </c>
      <c r="E71" s="4">
        <v>5</v>
      </c>
      <c r="F71" s="86">
        <v>45473</v>
      </c>
      <c r="G71" s="111">
        <v>2</v>
      </c>
      <c r="H71" s="115"/>
    </row>
    <row r="72" spans="2:8" ht="15.75" x14ac:dyDescent="0.25">
      <c r="B72" s="3" t="s">
        <v>155</v>
      </c>
      <c r="C72" s="3" t="s">
        <v>9</v>
      </c>
      <c r="D72" s="3" t="s">
        <v>226</v>
      </c>
      <c r="E72" s="4">
        <v>5</v>
      </c>
      <c r="F72" s="86">
        <v>45351</v>
      </c>
      <c r="G72" s="111">
        <v>2</v>
      </c>
      <c r="H72" s="115"/>
    </row>
    <row r="73" spans="2:8" ht="15.75" x14ac:dyDescent="0.25">
      <c r="B73" s="3" t="s">
        <v>161</v>
      </c>
      <c r="C73" s="3" t="s">
        <v>42</v>
      </c>
      <c r="D73" s="3" t="s">
        <v>227</v>
      </c>
      <c r="E73" s="4">
        <v>5</v>
      </c>
      <c r="F73" s="86">
        <v>44926</v>
      </c>
      <c r="G73" s="114">
        <v>4</v>
      </c>
      <c r="H73" s="115"/>
    </row>
    <row r="74" spans="2:8" ht="15.75" x14ac:dyDescent="0.25">
      <c r="B74" s="3" t="s">
        <v>159</v>
      </c>
      <c r="C74" s="3" t="s">
        <v>36</v>
      </c>
      <c r="D74" s="3" t="s">
        <v>228</v>
      </c>
      <c r="E74" s="4">
        <v>5</v>
      </c>
      <c r="F74" s="86">
        <v>45535</v>
      </c>
      <c r="G74" s="114">
        <v>3</v>
      </c>
      <c r="H74" s="115"/>
    </row>
    <row r="75" spans="2:8" ht="15.75" x14ac:dyDescent="0.25">
      <c r="B75" s="3"/>
      <c r="C75" s="3"/>
      <c r="D75" s="3"/>
      <c r="E75" s="4"/>
      <c r="F75" s="86"/>
      <c r="G75" s="114"/>
      <c r="H75" s="115"/>
    </row>
    <row r="76" spans="2:8" ht="15.75" x14ac:dyDescent="0.25">
      <c r="B76" s="3"/>
      <c r="C76" s="3"/>
      <c r="D76" s="3"/>
      <c r="E76" s="4"/>
      <c r="F76" s="86"/>
      <c r="G76" s="114"/>
      <c r="H76" s="115"/>
    </row>
    <row r="77" spans="2:8" ht="15.75" x14ac:dyDescent="0.25">
      <c r="B77" s="90"/>
      <c r="C77" s="90"/>
      <c r="D77" s="90"/>
      <c r="E77" s="91"/>
      <c r="F77" s="88"/>
      <c r="G77" s="114"/>
      <c r="H77" s="115"/>
    </row>
    <row r="78" spans="2:8" ht="15.75" x14ac:dyDescent="0.25">
      <c r="B78" s="117"/>
      <c r="C78" s="117"/>
      <c r="D78" s="117"/>
      <c r="E78" s="118"/>
      <c r="F78" s="119"/>
      <c r="G78" s="120"/>
      <c r="H78" s="14"/>
    </row>
    <row r="79" spans="2:8" ht="15.75" x14ac:dyDescent="0.25">
      <c r="B79" s="117"/>
      <c r="C79" s="117"/>
      <c r="D79" s="117"/>
      <c r="E79" s="118"/>
      <c r="F79" s="119"/>
      <c r="G79" s="120"/>
      <c r="H79" s="14"/>
    </row>
    <row r="80" spans="2:8" ht="15.75" x14ac:dyDescent="0.25">
      <c r="B80" s="117"/>
      <c r="C80" s="117"/>
      <c r="D80" s="117"/>
      <c r="E80" s="118"/>
      <c r="F80" s="119"/>
      <c r="G80" s="120"/>
      <c r="H80" s="14"/>
    </row>
  </sheetData>
  <dataConsolidate/>
  <mergeCells count="2">
    <mergeCell ref="A1:XFD2"/>
    <mergeCell ref="B3:H3"/>
  </mergeCells>
  <conditionalFormatting sqref="J6">
    <cfRule type="expression" priority="1">
      <formula>IF(SUMPRODUCT(($I$5:$I37=E$5)),1,0)</formula>
    </cfRule>
  </conditionalFormatting>
  <conditionalFormatting sqref="C5:C51">
    <cfRule type="duplicateValues" dxfId="19" priority="1916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I1:P31"/>
  <sheetViews>
    <sheetView workbookViewId="0">
      <selection activeCell="L30" sqref="L30"/>
    </sheetView>
  </sheetViews>
  <sheetFormatPr defaultColWidth="9.140625" defaultRowHeight="15" x14ac:dyDescent="0.25"/>
  <cols>
    <col min="1" max="8" width="9.140625" style="21"/>
    <col min="9" max="9" width="11.42578125" style="21" customWidth="1"/>
    <col min="10" max="10" width="12.7109375" style="21" customWidth="1"/>
    <col min="11" max="11" width="12.28515625" style="21" customWidth="1"/>
    <col min="12" max="12" width="12.28515625" style="21" bestFit="1" customWidth="1"/>
    <col min="13" max="13" width="14.140625" style="21" customWidth="1"/>
    <col min="14" max="16384" width="9.140625" style="21"/>
  </cols>
  <sheetData>
    <row r="1" spans="9:16" x14ac:dyDescent="0.25">
      <c r="I1" t="s">
        <v>146</v>
      </c>
      <c r="J1" t="s">
        <v>147</v>
      </c>
      <c r="K1" t="s">
        <v>89</v>
      </c>
      <c r="L1" t="s">
        <v>230</v>
      </c>
      <c r="M1" t="s">
        <v>231</v>
      </c>
      <c r="O1" s="21" t="s">
        <v>232</v>
      </c>
    </row>
    <row r="2" spans="9:16" x14ac:dyDescent="0.25">
      <c r="I2" s="22" t="s">
        <v>211</v>
      </c>
      <c r="J2" s="22" t="s">
        <v>195</v>
      </c>
      <c r="K2" s="22" t="s">
        <v>3</v>
      </c>
      <c r="L2" s="22" t="s">
        <v>233</v>
      </c>
      <c r="M2" s="22">
        <v>7</v>
      </c>
      <c r="O2" s="21">
        <v>5</v>
      </c>
      <c r="P2" s="21" t="s">
        <v>234</v>
      </c>
    </row>
    <row r="3" spans="9:16" x14ac:dyDescent="0.25">
      <c r="I3" s="22" t="s">
        <v>155</v>
      </c>
      <c r="J3" s="22" t="s">
        <v>208</v>
      </c>
      <c r="K3" s="22" t="s">
        <v>16</v>
      </c>
      <c r="L3" s="22" t="s">
        <v>235</v>
      </c>
      <c r="M3" s="22"/>
      <c r="O3" s="21">
        <v>6</v>
      </c>
      <c r="P3" s="21" t="s">
        <v>236</v>
      </c>
    </row>
    <row r="4" spans="9:16" x14ac:dyDescent="0.25">
      <c r="I4" s="22" t="s">
        <v>85</v>
      </c>
      <c r="J4" s="22" t="s">
        <v>184</v>
      </c>
      <c r="K4" s="22" t="s">
        <v>84</v>
      </c>
      <c r="L4" s="22" t="s">
        <v>237</v>
      </c>
      <c r="M4" s="22">
        <v>5</v>
      </c>
      <c r="O4" s="21">
        <v>7</v>
      </c>
      <c r="P4" s="21" t="s">
        <v>238</v>
      </c>
    </row>
    <row r="5" spans="9:16" x14ac:dyDescent="0.25">
      <c r="I5" s="22" t="s">
        <v>211</v>
      </c>
      <c r="J5" s="22" t="s">
        <v>212</v>
      </c>
      <c r="K5" s="22" t="s">
        <v>76</v>
      </c>
      <c r="L5" s="22" t="s">
        <v>239</v>
      </c>
      <c r="M5" s="22">
        <v>7</v>
      </c>
    </row>
    <row r="6" spans="9:16" x14ac:dyDescent="0.25">
      <c r="I6" s="22" t="s">
        <v>155</v>
      </c>
      <c r="J6" s="22" t="s">
        <v>168</v>
      </c>
      <c r="K6" s="22" t="s">
        <v>15</v>
      </c>
      <c r="L6" s="22" t="s">
        <v>240</v>
      </c>
      <c r="M6" s="22">
        <v>5</v>
      </c>
    </row>
    <row r="7" spans="9:16" x14ac:dyDescent="0.25">
      <c r="I7" s="22" t="s">
        <v>85</v>
      </c>
      <c r="J7" s="22" t="s">
        <v>241</v>
      </c>
      <c r="K7" s="22" t="s">
        <v>98</v>
      </c>
      <c r="L7" s="22" t="s">
        <v>242</v>
      </c>
      <c r="M7" s="22">
        <v>5</v>
      </c>
    </row>
    <row r="8" spans="9:16" x14ac:dyDescent="0.25">
      <c r="I8" s="22" t="s">
        <v>159</v>
      </c>
      <c r="J8" s="22" t="s">
        <v>213</v>
      </c>
      <c r="K8" s="22" t="s">
        <v>31</v>
      </c>
      <c r="L8" s="22" t="s">
        <v>243</v>
      </c>
      <c r="M8" s="22"/>
    </row>
    <row r="9" spans="9:16" x14ac:dyDescent="0.25">
      <c r="I9" s="22" t="s">
        <v>85</v>
      </c>
      <c r="J9" s="22" t="s">
        <v>170</v>
      </c>
      <c r="K9" s="22" t="s">
        <v>7</v>
      </c>
      <c r="L9" s="22" t="s">
        <v>244</v>
      </c>
      <c r="M9" s="22">
        <v>5</v>
      </c>
    </row>
    <row r="10" spans="9:16" x14ac:dyDescent="0.25">
      <c r="I10" s="22" t="s">
        <v>85</v>
      </c>
      <c r="J10" s="22" t="s">
        <v>167</v>
      </c>
      <c r="K10" s="22" t="s">
        <v>102</v>
      </c>
      <c r="L10" s="22" t="s">
        <v>245</v>
      </c>
      <c r="M10" s="22">
        <v>5</v>
      </c>
    </row>
    <row r="11" spans="9:16" x14ac:dyDescent="0.25">
      <c r="I11" s="94" t="s">
        <v>155</v>
      </c>
      <c r="J11" s="94" t="s">
        <v>208</v>
      </c>
      <c r="K11" s="94" t="s">
        <v>16</v>
      </c>
      <c r="L11" s="94" t="s">
        <v>246</v>
      </c>
      <c r="M11" s="94"/>
    </row>
    <row r="12" spans="9:16" x14ac:dyDescent="0.25">
      <c r="I12" s="22" t="s">
        <v>155</v>
      </c>
      <c r="J12" s="22" t="s">
        <v>202</v>
      </c>
      <c r="K12" s="22" t="s">
        <v>40</v>
      </c>
      <c r="L12" s="22" t="s">
        <v>247</v>
      </c>
      <c r="M12" s="22"/>
    </row>
    <row r="13" spans="9:16" x14ac:dyDescent="0.25">
      <c r="I13" s="22" t="s">
        <v>155</v>
      </c>
      <c r="J13" s="22" t="s">
        <v>199</v>
      </c>
      <c r="K13" s="22" t="s">
        <v>29</v>
      </c>
      <c r="L13" s="22" t="s">
        <v>248</v>
      </c>
      <c r="M13" s="22"/>
    </row>
    <row r="14" spans="9:16" x14ac:dyDescent="0.25">
      <c r="I14" s="22" t="s">
        <v>159</v>
      </c>
      <c r="J14" s="22" t="s">
        <v>186</v>
      </c>
      <c r="K14" s="22" t="s">
        <v>51</v>
      </c>
      <c r="L14" s="22" t="s">
        <v>249</v>
      </c>
      <c r="M14" s="22"/>
    </row>
    <row r="15" spans="9:16" x14ac:dyDescent="0.25">
      <c r="I15" s="22" t="s">
        <v>155</v>
      </c>
      <c r="J15" s="22" t="s">
        <v>250</v>
      </c>
      <c r="K15" s="22" t="s">
        <v>48</v>
      </c>
      <c r="L15" s="22" t="s">
        <v>251</v>
      </c>
      <c r="M15" s="22">
        <v>5</v>
      </c>
    </row>
    <row r="16" spans="9:16" x14ac:dyDescent="0.25">
      <c r="I16" s="22" t="s">
        <v>211</v>
      </c>
      <c r="J16" s="22" t="s">
        <v>188</v>
      </c>
      <c r="K16" s="22" t="s">
        <v>4</v>
      </c>
      <c r="L16" s="22" t="s">
        <v>252</v>
      </c>
      <c r="M16" s="22">
        <v>7</v>
      </c>
    </row>
    <row r="17" spans="9:13" x14ac:dyDescent="0.25">
      <c r="I17" s="22" t="s">
        <v>85</v>
      </c>
      <c r="J17" s="22" t="s">
        <v>157</v>
      </c>
      <c r="K17" s="22" t="s">
        <v>54</v>
      </c>
      <c r="L17" s="22" t="s">
        <v>253</v>
      </c>
      <c r="M17" s="22">
        <v>5</v>
      </c>
    </row>
    <row r="18" spans="9:13" x14ac:dyDescent="0.25">
      <c r="I18" s="22" t="s">
        <v>161</v>
      </c>
      <c r="J18" s="22" t="s">
        <v>191</v>
      </c>
      <c r="K18" s="22" t="s">
        <v>43</v>
      </c>
      <c r="L18" s="22" t="s">
        <v>254</v>
      </c>
      <c r="M18" s="22"/>
    </row>
    <row r="19" spans="9:13" x14ac:dyDescent="0.25">
      <c r="I19" s="22" t="s">
        <v>85</v>
      </c>
      <c r="J19" s="22" t="s">
        <v>185</v>
      </c>
      <c r="K19" s="22" t="s">
        <v>5</v>
      </c>
      <c r="L19" s="22" t="s">
        <v>255</v>
      </c>
      <c r="M19" s="22">
        <v>5</v>
      </c>
    </row>
    <row r="20" spans="9:13" x14ac:dyDescent="0.25">
      <c r="I20" s="22" t="s">
        <v>85</v>
      </c>
      <c r="J20" s="22" t="s">
        <v>180</v>
      </c>
      <c r="K20" s="22" t="s">
        <v>19</v>
      </c>
      <c r="L20" s="22" t="s">
        <v>256</v>
      </c>
      <c r="M20" s="22">
        <v>5</v>
      </c>
    </row>
    <row r="21" spans="9:13" x14ac:dyDescent="0.25">
      <c r="I21" s="94" t="s">
        <v>85</v>
      </c>
      <c r="J21" s="94" t="s">
        <v>2</v>
      </c>
      <c r="K21" s="94" t="s">
        <v>39</v>
      </c>
      <c r="L21" s="94" t="s">
        <v>257</v>
      </c>
      <c r="M21" s="94">
        <v>5</v>
      </c>
    </row>
    <row r="22" spans="9:13" x14ac:dyDescent="0.25">
      <c r="I22" s="22" t="s">
        <v>155</v>
      </c>
      <c r="J22" s="22" t="s">
        <v>258</v>
      </c>
      <c r="K22" s="22" t="s">
        <v>259</v>
      </c>
      <c r="L22" s="22" t="s">
        <v>260</v>
      </c>
      <c r="M22" s="22"/>
    </row>
    <row r="23" spans="9:13" x14ac:dyDescent="0.25">
      <c r="I23" s="22" t="s">
        <v>155</v>
      </c>
      <c r="J23" s="22" t="s">
        <v>261</v>
      </c>
      <c r="K23" s="22" t="s">
        <v>262</v>
      </c>
      <c r="L23" s="22" t="s">
        <v>263</v>
      </c>
      <c r="M23" s="22"/>
    </row>
    <row r="24" spans="9:13" x14ac:dyDescent="0.25">
      <c r="I24" s="22" t="s">
        <v>161</v>
      </c>
      <c r="J24" s="22" t="s">
        <v>222</v>
      </c>
      <c r="K24" s="22" t="s">
        <v>66</v>
      </c>
      <c r="L24" s="22" t="s">
        <v>264</v>
      </c>
      <c r="M24" s="22"/>
    </row>
    <row r="25" spans="9:13" x14ac:dyDescent="0.25">
      <c r="I25" s="22" t="s">
        <v>155</v>
      </c>
      <c r="J25" s="22" t="s">
        <v>265</v>
      </c>
      <c r="K25" s="22" t="s">
        <v>266</v>
      </c>
      <c r="L25" s="22" t="s">
        <v>267</v>
      </c>
      <c r="M25" s="22"/>
    </row>
    <row r="26" spans="9:13" x14ac:dyDescent="0.25">
      <c r="I26" s="22" t="s">
        <v>155</v>
      </c>
      <c r="J26" s="22" t="s">
        <v>268</v>
      </c>
      <c r="K26" s="22" t="s">
        <v>269</v>
      </c>
      <c r="L26" s="22" t="s">
        <v>270</v>
      </c>
      <c r="M26" s="22"/>
    </row>
    <row r="27" spans="9:13" x14ac:dyDescent="0.25">
      <c r="I27" s="22" t="s">
        <v>161</v>
      </c>
      <c r="J27" s="22" t="s">
        <v>271</v>
      </c>
      <c r="K27" s="22" t="s">
        <v>272</v>
      </c>
      <c r="L27" s="22" t="s">
        <v>273</v>
      </c>
      <c r="M27" s="22"/>
    </row>
    <row r="28" spans="9:13" x14ac:dyDescent="0.25">
      <c r="I28" s="22" t="s">
        <v>155</v>
      </c>
      <c r="J28" s="22" t="s">
        <v>177</v>
      </c>
      <c r="K28" s="22" t="s">
        <v>65</v>
      </c>
      <c r="L28" s="22" t="s">
        <v>274</v>
      </c>
      <c r="M28" s="22"/>
    </row>
    <row r="29" spans="9:13" x14ac:dyDescent="0.25">
      <c r="I29" s="22" t="s">
        <v>85</v>
      </c>
      <c r="J29" s="22" t="s">
        <v>216</v>
      </c>
      <c r="K29" s="22" t="s">
        <v>275</v>
      </c>
      <c r="L29" s="22" t="s">
        <v>276</v>
      </c>
      <c r="M29" s="22"/>
    </row>
    <row r="30" spans="9:13" x14ac:dyDescent="0.25">
      <c r="I30" s="22" t="s">
        <v>193</v>
      </c>
      <c r="J30" s="22" t="s">
        <v>195</v>
      </c>
      <c r="K30" s="22" t="s">
        <v>3</v>
      </c>
      <c r="L30" s="22" t="s">
        <v>277</v>
      </c>
      <c r="M30" s="22"/>
    </row>
    <row r="31" spans="9:13" x14ac:dyDescent="0.25">
      <c r="I31" s="22"/>
      <c r="J31" s="22"/>
      <c r="K31" s="22"/>
      <c r="L31" s="22"/>
      <c r="M31" s="2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F6:O18"/>
  <sheetViews>
    <sheetView showGridLines="0" showRowColHeaders="0" tabSelected="1" topLeftCell="E1" zoomScaleNormal="100" workbookViewId="0">
      <selection activeCell="N37" sqref="N37"/>
    </sheetView>
  </sheetViews>
  <sheetFormatPr defaultRowHeight="15" x14ac:dyDescent="0.25"/>
  <sheetData>
    <row r="6" spans="6:15" ht="15" customHeight="1" x14ac:dyDescent="0.25">
      <c r="F6" s="139"/>
      <c r="G6" s="139"/>
      <c r="H6" s="139"/>
      <c r="I6" s="139"/>
      <c r="J6" s="139"/>
      <c r="K6" s="139"/>
      <c r="L6" s="139"/>
      <c r="M6" s="139"/>
      <c r="N6" s="139"/>
      <c r="O6" s="139"/>
    </row>
    <row r="7" spans="6:15" ht="15" customHeight="1" x14ac:dyDescent="0.25">
      <c r="F7" s="139"/>
      <c r="G7" s="139"/>
      <c r="H7" s="139"/>
      <c r="I7" s="139"/>
      <c r="J7" s="139"/>
      <c r="K7" s="139"/>
      <c r="L7" s="139"/>
      <c r="M7" s="139"/>
      <c r="N7" s="139"/>
      <c r="O7" s="139"/>
    </row>
    <row r="8" spans="6:15" ht="15" customHeight="1" x14ac:dyDescent="0.25">
      <c r="F8" s="139"/>
      <c r="G8" s="139"/>
      <c r="H8" s="139"/>
      <c r="I8" s="139"/>
      <c r="J8" s="139"/>
      <c r="K8" s="139"/>
      <c r="L8" s="139"/>
      <c r="M8" s="139"/>
      <c r="N8" s="139"/>
      <c r="O8" s="139"/>
    </row>
    <row r="9" spans="6:15" ht="15" customHeight="1" x14ac:dyDescent="0.25">
      <c r="F9" s="139"/>
      <c r="G9" s="139"/>
      <c r="H9" s="139"/>
      <c r="I9" s="139"/>
      <c r="J9" s="139"/>
      <c r="K9" s="139"/>
      <c r="L9" s="139"/>
      <c r="M9" s="139"/>
      <c r="N9" s="139"/>
      <c r="O9" s="139"/>
    </row>
    <row r="10" spans="6:15" ht="15" customHeight="1" x14ac:dyDescent="0.25">
      <c r="F10" s="139"/>
      <c r="G10" s="139"/>
      <c r="H10" s="139"/>
      <c r="I10" s="139"/>
      <c r="J10" s="139"/>
      <c r="K10" s="139"/>
      <c r="L10" s="139"/>
      <c r="M10" s="139"/>
      <c r="N10" s="139"/>
      <c r="O10" s="139"/>
    </row>
    <row r="11" spans="6:15" ht="15" customHeight="1" x14ac:dyDescent="0.25">
      <c r="F11" s="139"/>
      <c r="G11" s="139"/>
      <c r="H11" s="139"/>
      <c r="I11" s="139"/>
      <c r="J11" s="139"/>
      <c r="K11" s="139"/>
      <c r="L11" s="139"/>
      <c r="M11" s="139"/>
      <c r="N11" s="139"/>
      <c r="O11" s="139"/>
    </row>
    <row r="12" spans="6:15" ht="15" customHeight="1" x14ac:dyDescent="0.25">
      <c r="F12" s="139"/>
      <c r="G12" s="139"/>
      <c r="H12" s="139"/>
      <c r="I12" s="139"/>
      <c r="J12" s="139"/>
      <c r="K12" s="139"/>
      <c r="L12" s="139"/>
      <c r="M12" s="139"/>
      <c r="N12" s="139"/>
      <c r="O12" s="139"/>
    </row>
    <row r="13" spans="6:15" ht="15" customHeight="1" x14ac:dyDescent="0.25">
      <c r="F13" s="139"/>
      <c r="G13" s="139"/>
      <c r="H13" s="139"/>
      <c r="I13" s="139"/>
      <c r="J13" s="139"/>
      <c r="K13" s="139"/>
      <c r="L13" s="139"/>
      <c r="M13" s="139"/>
      <c r="N13" s="139"/>
      <c r="O13" s="139"/>
    </row>
    <row r="14" spans="6:15" ht="15" customHeight="1" x14ac:dyDescent="0.25">
      <c r="F14" s="139"/>
      <c r="G14" s="139"/>
      <c r="H14" s="139"/>
      <c r="I14" s="139"/>
      <c r="J14" s="139"/>
      <c r="K14" s="139"/>
      <c r="L14" s="139"/>
      <c r="M14" s="139"/>
      <c r="N14" s="139"/>
      <c r="O14" s="139"/>
    </row>
    <row r="15" spans="6:15" x14ac:dyDescent="0.25">
      <c r="F15" s="139"/>
      <c r="G15" s="139"/>
      <c r="H15" s="139"/>
      <c r="I15" s="139"/>
      <c r="J15" s="139"/>
      <c r="K15" s="139"/>
      <c r="L15" s="139"/>
      <c r="M15" s="139"/>
      <c r="N15" s="139"/>
      <c r="O15" s="139"/>
    </row>
    <row r="16" spans="6:15" x14ac:dyDescent="0.25">
      <c r="F16" s="139"/>
      <c r="G16" s="139"/>
      <c r="H16" s="139"/>
      <c r="I16" s="139"/>
      <c r="J16" s="139"/>
      <c r="K16" s="139"/>
      <c r="L16" s="139"/>
      <c r="M16" s="139"/>
      <c r="N16" s="139"/>
      <c r="O16" s="139"/>
    </row>
    <row r="17" spans="6:15" x14ac:dyDescent="0.25">
      <c r="F17" s="139"/>
      <c r="G17" s="139"/>
      <c r="H17" s="139"/>
      <c r="I17" s="139"/>
      <c r="J17" s="139"/>
      <c r="K17" s="139"/>
      <c r="L17" s="139"/>
      <c r="M17" s="139"/>
      <c r="N17" s="139"/>
      <c r="O17" s="139"/>
    </row>
    <row r="18" spans="6:15" x14ac:dyDescent="0.25">
      <c r="F18" s="139"/>
      <c r="G18" s="139"/>
      <c r="H18" s="139"/>
      <c r="I18" s="139"/>
      <c r="J18" s="139"/>
      <c r="K18" s="139"/>
      <c r="L18" s="139"/>
      <c r="M18" s="139"/>
      <c r="N18" s="139"/>
      <c r="O18" s="139"/>
    </row>
  </sheetData>
  <mergeCells count="1">
    <mergeCell ref="F6:O1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EDC642E5EFAC14497A165558A49E9C1" ma:contentTypeVersion="7" ma:contentTypeDescription="Create a new document." ma:contentTypeScope="" ma:versionID="baecf165ab8ab29c93344af66cc5c9f5">
  <xsd:schema xmlns:xsd="http://www.w3.org/2001/XMLSchema" xmlns:xs="http://www.w3.org/2001/XMLSchema" xmlns:p="http://schemas.microsoft.com/office/2006/metadata/properties" xmlns:ns2="f3fda18e-cb5c-4bf5-9d98-4d2e819a4bb4" xmlns:ns3="105a121b-d33a-4a65-82f0-f2d5cefd869d" targetNamespace="http://schemas.microsoft.com/office/2006/metadata/properties" ma:root="true" ma:fieldsID="5882c323a08c45947727b111c3b07612" ns2:_="" ns3:_="">
    <xsd:import namespace="f3fda18e-cb5c-4bf5-9d98-4d2e819a4bb4"/>
    <xsd:import namespace="105a121b-d33a-4a65-82f0-f2d5cefd869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fda18e-cb5c-4bf5-9d98-4d2e819a4b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95476efd-2625-4ffb-b020-68dbe4abf38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5a121b-d33a-4a65-82f0-f2d5cefd869d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51c8cf0-ee37-40e3-9fed-e6637f87c608}" ma:internalName="TaxCatchAll" ma:showField="CatchAllData" ma:web="105a121b-d33a-4a65-82f0-f2d5cefd869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05a121b-d33a-4a65-82f0-f2d5cefd869d" xsi:nil="true"/>
    <lcf76f155ced4ddcb4097134ff3c332f xmlns="f3fda18e-cb5c-4bf5-9d98-4d2e819a4bb4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4395528-D11D-4114-BFEE-320D5AF4F3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3fda18e-cb5c-4bf5-9d98-4d2e819a4bb4"/>
    <ds:schemaRef ds:uri="105a121b-d33a-4a65-82f0-f2d5cefd86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786A825-04A4-4A71-AD17-D11A311E709B}">
  <ds:schemaRefs>
    <ds:schemaRef ds:uri="http://schemas.microsoft.com/office/2006/metadata/properties"/>
    <ds:schemaRef ds:uri="http://schemas.microsoft.com/office/infopath/2007/PartnerControls"/>
    <ds:schemaRef ds:uri="105a121b-d33a-4a65-82f0-f2d5cefd869d"/>
    <ds:schemaRef ds:uri="f3fda18e-cb5c-4bf5-9d98-4d2e819a4bb4"/>
  </ds:schemaRefs>
</ds:datastoreItem>
</file>

<file path=customXml/itemProps3.xml><?xml version="1.0" encoding="utf-8"?>
<ds:datastoreItem xmlns:ds="http://schemas.openxmlformats.org/officeDocument/2006/customXml" ds:itemID="{1C97F36E-147C-4C40-B425-50CE46A11A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Names</vt:lpstr>
      <vt:lpstr>'Flight Schedule'!Print_Area</vt:lpstr>
    </vt:vector>
  </TitlesOfParts>
  <Manager/>
  <Company>U.S. Department of Defense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KHAN, KEVIN A MSgt USAF USAFE 100 MXS/MXMG</dc:creator>
  <cp:keywords/>
  <dc:description/>
  <cp:lastModifiedBy>Kevin Khan</cp:lastModifiedBy>
  <cp:revision/>
  <dcterms:created xsi:type="dcterms:W3CDTF">2017-12-15T11:35:22Z</dcterms:created>
  <dcterms:modified xsi:type="dcterms:W3CDTF">2024-06-19T19:07:12Z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0x010100AEDC642E5EFAC14497A165558A49E9C1</vt:lpwstr>
  </property>
</Properties>
</file>