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0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prat\Downloads\Planilhas\GRATIS (está no meu site e Youtube)\Estão no Site\"/>
    </mc:Choice>
  </mc:AlternateContent>
  <xr:revisionPtr revIDLastSave="0" documentId="8_{1BB4A32A-7646-4E30-A9EA-6DBD3D49E721}" xr6:coauthVersionLast="47" xr6:coauthVersionMax="47" xr10:uidLastSave="{00000000-0000-0000-0000-000000000000}"/>
  <bookViews>
    <workbookView xWindow="-120" yWindow="-120" windowWidth="20730" windowHeight="11760" xr2:uid="{CCE5979B-4BBA-4BA1-9242-6B234ABA083D}"/>
  </bookViews>
  <sheets>
    <sheet name="CONTROLE 2022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1" i="1" l="1"/>
  <c r="P78" i="1"/>
  <c r="P77" i="1"/>
  <c r="P41" i="1"/>
  <c r="P91" i="1"/>
  <c r="P93" i="1"/>
  <c r="P94" i="1"/>
  <c r="P95" i="1"/>
  <c r="P96" i="1"/>
  <c r="P97" i="1"/>
  <c r="P85" i="1"/>
  <c r="P81" i="1"/>
  <c r="P87" i="1"/>
  <c r="P88" i="1"/>
  <c r="P82" i="1"/>
  <c r="P83" i="1"/>
  <c r="P84" i="1"/>
  <c r="P86" i="1"/>
  <c r="P70" i="1"/>
  <c r="P71" i="1"/>
  <c r="P72" i="1"/>
  <c r="P73" i="1"/>
  <c r="P74" i="1"/>
  <c r="P75" i="1"/>
  <c r="P76" i="1"/>
  <c r="P22" i="1"/>
  <c r="P67" i="1"/>
  <c r="P52" i="1"/>
  <c r="P65" i="1"/>
  <c r="P42" i="1"/>
  <c r="P45" i="1"/>
  <c r="P46" i="1"/>
  <c r="P47" i="1"/>
  <c r="P48" i="1"/>
  <c r="P49" i="1"/>
  <c r="P50" i="1"/>
  <c r="P51" i="1"/>
  <c r="P53" i="1"/>
  <c r="P54" i="1"/>
  <c r="P55" i="1"/>
  <c r="P56" i="1"/>
  <c r="P57" i="1"/>
  <c r="P58" i="1"/>
  <c r="P59" i="1"/>
  <c r="P60" i="1"/>
  <c r="P61" i="1"/>
  <c r="P62" i="1"/>
  <c r="P63" i="1"/>
  <c r="P64" i="1"/>
  <c r="P66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15" i="1"/>
  <c r="P16" i="1"/>
  <c r="P17" i="1"/>
  <c r="P18" i="1"/>
  <c r="P19" i="1"/>
  <c r="P20" i="1"/>
  <c r="P8" i="1"/>
  <c r="P9" i="1"/>
  <c r="P10" i="1"/>
  <c r="P11" i="1"/>
  <c r="P12" i="1"/>
  <c r="P7" i="1"/>
  <c r="P6" i="1"/>
  <c r="I66" i="1"/>
  <c r="I96" i="1" s="1"/>
  <c r="E66" i="1"/>
  <c r="E96" i="1" s="1"/>
  <c r="M66" i="1"/>
  <c r="M96" i="1" s="1"/>
  <c r="K89" i="1"/>
  <c r="K98" i="1" s="1"/>
  <c r="L89" i="1"/>
  <c r="L98" i="1" s="1"/>
  <c r="M89" i="1"/>
  <c r="M98" i="1" s="1"/>
  <c r="I89" i="1"/>
  <c r="I98" i="1" s="1"/>
  <c r="O89" i="1"/>
  <c r="D89" i="1"/>
  <c r="D98" i="1" s="1"/>
  <c r="N89" i="1"/>
  <c r="N98" i="1" s="1"/>
  <c r="J89" i="1"/>
  <c r="J98" i="1" s="1"/>
  <c r="H89" i="1"/>
  <c r="H98" i="1" s="1"/>
  <c r="G89" i="1"/>
  <c r="G98" i="1" s="1"/>
  <c r="F89" i="1"/>
  <c r="F98" i="1" s="1"/>
  <c r="E89" i="1"/>
  <c r="E98" i="1" s="1"/>
  <c r="O77" i="1"/>
  <c r="O97" i="1" s="1"/>
  <c r="N77" i="1"/>
  <c r="N97" i="1" s="1"/>
  <c r="M77" i="1"/>
  <c r="M97" i="1" s="1"/>
  <c r="L77" i="1"/>
  <c r="L97" i="1" s="1"/>
  <c r="K77" i="1"/>
  <c r="K97" i="1" s="1"/>
  <c r="J77" i="1"/>
  <c r="J97" i="1" s="1"/>
  <c r="I77" i="1"/>
  <c r="I97" i="1" s="1"/>
  <c r="H77" i="1"/>
  <c r="H97" i="1" s="1"/>
  <c r="G77" i="1"/>
  <c r="G97" i="1" s="1"/>
  <c r="F77" i="1"/>
  <c r="F97" i="1" s="1"/>
  <c r="E77" i="1"/>
  <c r="E97" i="1" s="1"/>
  <c r="D77" i="1"/>
  <c r="D97" i="1" s="1"/>
  <c r="O66" i="1"/>
  <c r="O96" i="1" s="1"/>
  <c r="N66" i="1"/>
  <c r="N96" i="1" s="1"/>
  <c r="L66" i="1"/>
  <c r="L96" i="1" s="1"/>
  <c r="K66" i="1"/>
  <c r="K96" i="1" s="1"/>
  <c r="J66" i="1"/>
  <c r="J96" i="1" s="1"/>
  <c r="H66" i="1"/>
  <c r="H96" i="1" s="1"/>
  <c r="G66" i="1"/>
  <c r="G96" i="1" s="1"/>
  <c r="F66" i="1"/>
  <c r="F96" i="1" s="1"/>
  <c r="D66" i="1"/>
  <c r="D96" i="1" s="1"/>
  <c r="O41" i="1"/>
  <c r="O95" i="1" s="1"/>
  <c r="N41" i="1"/>
  <c r="N95" i="1" s="1"/>
  <c r="M41" i="1"/>
  <c r="M95" i="1" s="1"/>
  <c r="L41" i="1"/>
  <c r="L95" i="1" s="1"/>
  <c r="K41" i="1"/>
  <c r="K95" i="1" s="1"/>
  <c r="J41" i="1"/>
  <c r="J95" i="1" s="1"/>
  <c r="I41" i="1"/>
  <c r="I95" i="1" s="1"/>
  <c r="H41" i="1"/>
  <c r="H95" i="1" s="1"/>
  <c r="G41" i="1"/>
  <c r="G95" i="1" s="1"/>
  <c r="F41" i="1"/>
  <c r="F95" i="1" s="1"/>
  <c r="E41" i="1"/>
  <c r="E95" i="1" s="1"/>
  <c r="D41" i="1"/>
  <c r="O21" i="1"/>
  <c r="O94" i="1" s="1"/>
  <c r="N21" i="1"/>
  <c r="N94" i="1" s="1"/>
  <c r="M21" i="1"/>
  <c r="M94" i="1" s="1"/>
  <c r="L21" i="1"/>
  <c r="L94" i="1" s="1"/>
  <c r="K21" i="1"/>
  <c r="K94" i="1" s="1"/>
  <c r="J21" i="1"/>
  <c r="J94" i="1" s="1"/>
  <c r="I21" i="1"/>
  <c r="I94" i="1" s="1"/>
  <c r="H21" i="1"/>
  <c r="H94" i="1" s="1"/>
  <c r="G21" i="1"/>
  <c r="G94" i="1" s="1"/>
  <c r="F21" i="1"/>
  <c r="F94" i="1" s="1"/>
  <c r="E21" i="1"/>
  <c r="E94" i="1" s="1"/>
  <c r="D21" i="1"/>
  <c r="D94" i="1" s="1"/>
  <c r="O12" i="1"/>
  <c r="O93" i="1" s="1"/>
  <c r="N12" i="1"/>
  <c r="N42" i="1" s="1"/>
  <c r="M12" i="1"/>
  <c r="M93" i="1" s="1"/>
  <c r="L12" i="1"/>
  <c r="L93" i="1" s="1"/>
  <c r="K12" i="1"/>
  <c r="K93" i="1" s="1"/>
  <c r="J12" i="1"/>
  <c r="J93" i="1" s="1"/>
  <c r="I12" i="1"/>
  <c r="I93" i="1" s="1"/>
  <c r="H12" i="1"/>
  <c r="H93" i="1" s="1"/>
  <c r="G12" i="1"/>
  <c r="G93" i="1" s="1"/>
  <c r="F12" i="1"/>
  <c r="F93" i="1" s="1"/>
  <c r="E12" i="1"/>
  <c r="E93" i="1" s="1"/>
  <c r="D12" i="1"/>
  <c r="D93" i="1" s="1"/>
  <c r="O98" i="1" l="1"/>
  <c r="P98" i="1" s="1"/>
  <c r="P99" i="1" s="1"/>
  <c r="P89" i="1"/>
  <c r="P90" i="1" s="1"/>
  <c r="D95" i="1"/>
  <c r="D42" i="1"/>
  <c r="N93" i="1"/>
  <c r="N99" i="1" s="1"/>
  <c r="F99" i="1"/>
  <c r="K99" i="1"/>
  <c r="E99" i="1"/>
  <c r="J99" i="1"/>
  <c r="H99" i="1"/>
  <c r="L99" i="1"/>
  <c r="O99" i="1"/>
  <c r="G99" i="1"/>
  <c r="I99" i="1"/>
  <c r="M99" i="1"/>
  <c r="D99" i="1"/>
  <c r="F42" i="1"/>
  <c r="J90" i="1"/>
  <c r="I90" i="1"/>
  <c r="G90" i="1"/>
  <c r="H90" i="1"/>
  <c r="D90" i="1"/>
  <c r="E90" i="1"/>
  <c r="M90" i="1"/>
  <c r="O90" i="1"/>
  <c r="K90" i="1"/>
  <c r="L90" i="1"/>
  <c r="F90" i="1"/>
  <c r="N90" i="1"/>
  <c r="F78" i="1"/>
  <c r="K42" i="1"/>
  <c r="L42" i="1"/>
  <c r="K78" i="1"/>
  <c r="J22" i="1"/>
  <c r="M42" i="1"/>
  <c r="G22" i="1"/>
  <c r="O67" i="1"/>
  <c r="K22" i="1"/>
  <c r="E42" i="1"/>
  <c r="G78" i="1"/>
  <c r="O78" i="1"/>
  <c r="H78" i="1"/>
  <c r="N78" i="1"/>
  <c r="G42" i="1"/>
  <c r="O42" i="1"/>
  <c r="K67" i="1"/>
  <c r="D22" i="1"/>
  <c r="H42" i="1"/>
  <c r="D67" i="1"/>
  <c r="I22" i="1"/>
  <c r="M22" i="1"/>
  <c r="I42" i="1"/>
  <c r="E67" i="1"/>
  <c r="D78" i="1"/>
  <c r="J67" i="1"/>
  <c r="F22" i="1"/>
  <c r="N22" i="1"/>
  <c r="J42" i="1"/>
  <c r="F67" i="1"/>
  <c r="N67" i="1"/>
  <c r="E78" i="1"/>
  <c r="M78" i="1"/>
  <c r="H22" i="1"/>
  <c r="L22" i="1"/>
  <c r="L67" i="1"/>
  <c r="E22" i="1"/>
  <c r="M67" i="1"/>
  <c r="O22" i="1"/>
  <c r="I67" i="1"/>
  <c r="G67" i="1"/>
  <c r="I78" i="1"/>
  <c r="J78" i="1"/>
  <c r="H67" i="1"/>
  <c r="L78" i="1"/>
</calcChain>
</file>

<file path=xl/sharedStrings.xml><?xml version="1.0" encoding="utf-8"?>
<sst xmlns="http://schemas.openxmlformats.org/spreadsheetml/2006/main" count="110" uniqueCount="92">
  <si>
    <t xml:space="preserve">  PLANILHA DE CONTROLE FINANCEIRO VALOR REAL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</si>
  <si>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</si>
  <si>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</si>
  <si>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</si>
  <si>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</si>
  <si>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</si>
  <si>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</si>
  <si>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</si>
  <si>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</si>
  <si>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</si>
  <si>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</si>
  <si>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</si>
  <si>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</si>
  <si>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ANO</t>
  </si>
  <si>
    <t>Preencha com os valores que você recebe mensalmente.</t>
  </si>
  <si>
    <t>RECEITAS</t>
  </si>
  <si>
    <t>Salário</t>
  </si>
  <si>
    <t>Horas extras</t>
  </si>
  <si>
    <t>13º salário</t>
  </si>
  <si>
    <t>Férias</t>
  </si>
  <si>
    <t>Outros</t>
  </si>
  <si>
    <t>TOTAL</t>
  </si>
  <si>
    <t>Preencha com os valores que você destina a seus investimentos ou poupanças.</t>
  </si>
  <si>
    <t>INVESTIMENTOS</t>
  </si>
  <si>
    <t>Ações</t>
  </si>
  <si>
    <t>Tesouro Direto</t>
  </si>
  <si>
    <t>Renda fixa</t>
  </si>
  <si>
    <t>Previdência privada</t>
  </si>
  <si>
    <t>% Sobre Receita</t>
  </si>
  <si>
    <t>Preencha com os gastos que você costuma ter de modo fixo todos os meses.</t>
  </si>
  <si>
    <t>DESPESAS FIXAS</t>
  </si>
  <si>
    <t>Aluguel</t>
  </si>
  <si>
    <t>Condomínio</t>
  </si>
  <si>
    <t>Prestação da casa</t>
  </si>
  <si>
    <t>Seguro da casa</t>
  </si>
  <si>
    <t>Diarista</t>
  </si>
  <si>
    <t>Prestação do carro</t>
  </si>
  <si>
    <t>Seguro do carro</t>
  </si>
  <si>
    <t>Estacionamento</t>
  </si>
  <si>
    <t>Seguro saúde</t>
  </si>
  <si>
    <t>Plano de saúde</t>
  </si>
  <si>
    <t>Colégio</t>
  </si>
  <si>
    <t>Faculdade</t>
  </si>
  <si>
    <t>Cursos</t>
  </si>
  <si>
    <t>IPVA</t>
  </si>
  <si>
    <t>IPTU</t>
  </si>
  <si>
    <t>Empréstimo</t>
  </si>
  <si>
    <t>Preencha com os gastos que você tem todos os meses, mas que são variáveis, ou seja, o valor muda a cada mês.</t>
  </si>
  <si>
    <t>DESPESAS VARIÁVEIS</t>
  </si>
  <si>
    <t>Luz</t>
  </si>
  <si>
    <t>Água</t>
  </si>
  <si>
    <t>Telefone</t>
  </si>
  <si>
    <t>Telefone celular</t>
  </si>
  <si>
    <t>Gás</t>
  </si>
  <si>
    <t>Mensalidade TV</t>
  </si>
  <si>
    <t>Internet</t>
  </si>
  <si>
    <t>Metrô</t>
  </si>
  <si>
    <t>Ônibus</t>
  </si>
  <si>
    <t>Transporte por app</t>
  </si>
  <si>
    <t>Combustível</t>
  </si>
  <si>
    <t>Supermercado</t>
  </si>
  <si>
    <t>Feira</t>
  </si>
  <si>
    <t>Padaria</t>
  </si>
  <si>
    <t>Medicamentos</t>
  </si>
  <si>
    <t>Cabeleireiro</t>
  </si>
  <si>
    <t>Manicure</t>
  </si>
  <si>
    <t>Esteticista</t>
  </si>
  <si>
    <t>Academia</t>
  </si>
  <si>
    <t>Clube</t>
  </si>
  <si>
    <t>Preencha com os gastos esporádicos. Exemplo, consulta médica ou manutenção do carro etc.</t>
  </si>
  <si>
    <t>EXTRAS</t>
  </si>
  <si>
    <t>Médico</t>
  </si>
  <si>
    <t>Dentista</t>
  </si>
  <si>
    <t>Hospital</t>
  </si>
  <si>
    <t>Carro</t>
  </si>
  <si>
    <t>Casa</t>
  </si>
  <si>
    <t>Material escolar</t>
  </si>
  <si>
    <t>Uniforme</t>
  </si>
  <si>
    <t>Preencha com os custos de compras e serviços, como por exemplo, passeios, compra de roupas, presentes etc.</t>
  </si>
  <si>
    <t>ADICIONAIS</t>
  </si>
  <si>
    <t>Passeios</t>
  </si>
  <si>
    <t>Cinema</t>
  </si>
  <si>
    <t>Restaurante</t>
  </si>
  <si>
    <t>Roupas</t>
  </si>
  <si>
    <t>Presentes</t>
  </si>
  <si>
    <t>Cartão de Crédito</t>
  </si>
  <si>
    <t>Aqui você consegue ver o resumo geral das entradas e saídas que você teve ao decorrer dos meses e o balanço final (entradas menos saídas).</t>
  </si>
  <si>
    <t>SALDO</t>
  </si>
  <si>
    <t>RECEITA</t>
  </si>
  <si>
    <t>FIXO</t>
  </si>
  <si>
    <t>VARIÁVEL</t>
  </si>
  <si>
    <t>BALANÇO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</si>
</sst>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26"/>
      <color theme="1" tint="0.249977111117893"/>
      <name val="Calibri"/>
      <family val="2"/>
      <scheme val="minor"/>
    </font>
    <font>
      <b/>
      <sz val="11"/>
      <color theme="1" tint="0.249977111117893"/>
      <name val="Calibri"/>
      <family val="2"/>
      <scheme val="minor"/>
    </font>
    <font>
      <sz val="11"/>
      <color theme="4" tint="0.79998168889431442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08ACBD"/>
        <bgColor indexed="64"/>
      </patternFill>
    </fill>
    <fill>
      <patternFill patternType="solid">
        <fgColor rgb="FFC2DEEB"/>
        <bgColor indexed="64"/>
      </patternFill>
    </fill>
    <fill>
      <patternFill patternType="solid">
        <fgColor rgb="FFD1C3EB"/>
        <bgColor indexed="64"/>
      </patternFill>
    </fill>
    <fill>
      <patternFill patternType="solid">
        <fgColor rgb="FFEBC3C3"/>
        <bgColor indexed="64"/>
      </patternFill>
    </fill>
    <fill>
      <patternFill patternType="solid">
        <fgColor rgb="FFEAEBC3"/>
        <bgColor indexed="64"/>
      </patternFill>
    </fill>
    <fill>
      <patternFill patternType="solid">
        <fgColor rgb="FFC3CAEB"/>
        <bgColor indexed="64"/>
      </patternFill>
    </fill>
    <fill>
      <patternFill patternType="solid">
        <fgColor rgb="FF086CBE"/>
        <bgColor indexed="64"/>
      </patternFill>
    </fill>
    <fill>
      <patternFill patternType="solid">
        <fgColor rgb="FFC3EBD5"/>
        <bgColor indexed="64"/>
      </patternFill>
    </fill>
    <fill>
      <patternFill patternType="solid">
        <fgColor rgb="FF08BE3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BADECF"/>
        <bgColor indexed="64"/>
      </patternFill>
    </fill>
    <fill>
      <patternFill patternType="solid">
        <fgColor rgb="FF2B134B"/>
        <bgColor indexed="64"/>
      </patternFill>
    </fill>
    <fill>
      <patternFill patternType="solid">
        <fgColor rgb="FF2F284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rgb="FF08ACBD"/>
      </left>
      <right style="thin">
        <color rgb="FF08ACBD"/>
      </right>
      <top style="thin">
        <color rgb="FF08ACBD"/>
      </top>
      <bottom style="thin">
        <color rgb="FF08ACBD"/>
      </bottom>
      <diagonal/>
    </border>
    <border>
      <left/>
      <right style="thin">
        <color rgb="FF08ACBD"/>
      </right>
      <top style="thin">
        <color rgb="FF08ACBD"/>
      </top>
      <bottom style="thin">
        <color rgb="FF08ACBD"/>
      </bottom>
      <diagonal/>
    </border>
    <border>
      <left style="thin">
        <color rgb="FF08ACBD"/>
      </left>
      <right/>
      <top style="thin">
        <color rgb="FF08ACBD"/>
      </top>
      <bottom style="thin">
        <color rgb="FF08ACBD"/>
      </bottom>
      <diagonal/>
    </border>
    <border>
      <left/>
      <right/>
      <top style="thin">
        <color rgb="FF08ACBD"/>
      </top>
      <bottom style="thin">
        <color rgb="FF08ACBD"/>
      </bottom>
      <diagonal/>
    </border>
    <border>
      <left/>
      <right style="thin">
        <color rgb="FF08ACBD"/>
      </right>
      <top/>
      <bottom/>
      <diagonal/>
    </border>
    <border>
      <left/>
      <right/>
      <top style="thin">
        <color rgb="FF08ACBD"/>
      </top>
      <bottom/>
      <diagonal/>
    </border>
    <border>
      <left/>
      <right style="thin">
        <color rgb="FF08ACBD"/>
      </right>
      <top style="thin">
        <color rgb="FF08ACBD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0" fillId="3" borderId="0" xfId="0" applyFill="1"/>
    <xf numFmtId="0" fontId="0" fillId="2" borderId="0" xfId="0" applyFill="1"/>
    <xf numFmtId="0" fontId="3" fillId="3" borderId="1" xfId="0" applyFont="1" applyFill="1" applyBorder="1" applyAlignment="1">
      <alignment horizontal="center" vertical="center"/>
    </xf>
    <xf numFmtId="164" fontId="3" fillId="3" borderId="1" xfId="0" applyNumberFormat="1" applyFont="1" applyFill="1" applyBorder="1" applyAlignment="1">
      <alignment horizontal="center" vertical="center"/>
    </xf>
    <xf numFmtId="9" fontId="3" fillId="3" borderId="1" xfId="2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44" fontId="0" fillId="0" borderId="1" xfId="1" applyFont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164" fontId="3" fillId="4" borderId="1" xfId="0" applyNumberFormat="1" applyFont="1" applyFill="1" applyBorder="1" applyAlignment="1">
      <alignment horizontal="center" vertical="center"/>
    </xf>
    <xf numFmtId="9" fontId="3" fillId="4" borderId="1" xfId="2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164" fontId="3" fillId="5" borderId="1" xfId="0" applyNumberFormat="1" applyFont="1" applyFill="1" applyBorder="1" applyAlignment="1">
      <alignment horizontal="center" vertical="center"/>
    </xf>
    <xf numFmtId="9" fontId="3" fillId="5" borderId="1" xfId="2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164" fontId="3" fillId="6" borderId="1" xfId="0" applyNumberFormat="1" applyFont="1" applyFill="1" applyBorder="1" applyAlignment="1">
      <alignment horizontal="center" vertical="center"/>
    </xf>
    <xf numFmtId="9" fontId="3" fillId="6" borderId="1" xfId="2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164" fontId="3" fillId="7" borderId="1" xfId="0" applyNumberFormat="1" applyFont="1" applyFill="1" applyBorder="1" applyAlignment="1">
      <alignment horizontal="center" vertical="center"/>
    </xf>
    <xf numFmtId="9" fontId="3" fillId="7" borderId="1" xfId="2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164" fontId="3" fillId="9" borderId="1" xfId="0" applyNumberFormat="1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0" fontId="5" fillId="12" borderId="0" xfId="0" applyFont="1" applyFill="1" applyAlignment="1">
      <alignment horizontal="left" vertical="center"/>
    </xf>
    <xf numFmtId="0" fontId="0" fillId="12" borderId="0" xfId="0" applyFill="1"/>
    <xf numFmtId="0" fontId="0" fillId="13" borderId="0" xfId="0" applyFill="1"/>
    <xf numFmtId="44" fontId="0" fillId="3" borderId="1" xfId="1" applyFont="1" applyFill="1" applyBorder="1" applyAlignment="1">
      <alignment horizontal="center" vertical="center"/>
    </xf>
    <xf numFmtId="44" fontId="3" fillId="3" borderId="1" xfId="1" applyFont="1" applyFill="1" applyBorder="1" applyAlignment="1">
      <alignment horizontal="center" vertical="center"/>
    </xf>
    <xf numFmtId="0" fontId="0" fillId="14" borderId="0" xfId="0" applyFill="1"/>
    <xf numFmtId="0" fontId="2" fillId="17" borderId="1" xfId="0" applyFont="1" applyFill="1" applyBorder="1" applyAlignment="1">
      <alignment horizontal="center" vertical="center"/>
    </xf>
    <xf numFmtId="44" fontId="3" fillId="17" borderId="1" xfId="1" applyFont="1" applyFill="1" applyBorder="1" applyAlignment="1">
      <alignment horizontal="center" vertical="center"/>
    </xf>
    <xf numFmtId="44" fontId="0" fillId="17" borderId="1" xfId="1" applyFont="1" applyFill="1" applyBorder="1" applyAlignment="1">
      <alignment horizontal="center" vertical="center"/>
    </xf>
    <xf numFmtId="44" fontId="0" fillId="18" borderId="1" xfId="1" applyFont="1" applyFill="1" applyBorder="1" applyAlignment="1">
      <alignment horizontal="center" vertical="center"/>
    </xf>
    <xf numFmtId="44" fontId="3" fillId="18" borderId="1" xfId="1" applyFont="1" applyFill="1" applyBorder="1" applyAlignment="1">
      <alignment horizontal="center" vertical="center"/>
    </xf>
    <xf numFmtId="44" fontId="7" fillId="17" borderId="1" xfId="1" applyFont="1" applyFill="1" applyBorder="1" applyAlignment="1">
      <alignment horizontal="center" vertical="center"/>
    </xf>
    <xf numFmtId="44" fontId="0" fillId="9" borderId="1" xfId="1" applyFont="1" applyFill="1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/>
    </xf>
    <xf numFmtId="0" fontId="6" fillId="7" borderId="3" xfId="0" applyFont="1" applyFill="1" applyBorder="1" applyAlignment="1">
      <alignment horizontal="center" vertical="center"/>
    </xf>
    <xf numFmtId="0" fontId="6" fillId="7" borderId="4" xfId="0" applyFont="1" applyFill="1" applyBorder="1" applyAlignment="1">
      <alignment horizontal="center" vertical="center"/>
    </xf>
    <xf numFmtId="0" fontId="2" fillId="15" borderId="1" xfId="0" applyFont="1" applyFill="1" applyBorder="1" applyAlignment="1">
      <alignment horizontal="left" vertical="center" wrapText="1"/>
    </xf>
    <xf numFmtId="0" fontId="6" fillId="3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14" borderId="3" xfId="0" applyFont="1" applyFill="1" applyBorder="1" applyAlignment="1">
      <alignment horizontal="center" vertical="center"/>
    </xf>
    <xf numFmtId="0" fontId="6" fillId="14" borderId="4" xfId="0" applyFont="1" applyFill="1" applyBorder="1" applyAlignment="1">
      <alignment horizontal="center" vertical="center"/>
    </xf>
    <xf numFmtId="0" fontId="6" fillId="14" borderId="2" xfId="0" applyFont="1" applyFill="1" applyBorder="1" applyAlignment="1">
      <alignment horizontal="center" vertical="center"/>
    </xf>
    <xf numFmtId="0" fontId="3" fillId="12" borderId="1" xfId="0" applyFont="1" applyFill="1" applyBorder="1" applyAlignment="1">
      <alignment horizontal="left" vertical="center" wrapText="1"/>
    </xf>
    <xf numFmtId="0" fontId="2" fillId="13" borderId="1" xfId="0" applyFont="1" applyFill="1" applyBorder="1" applyAlignment="1">
      <alignment horizontal="left" vertical="center" wrapText="1"/>
    </xf>
    <xf numFmtId="0" fontId="6" fillId="9" borderId="3" xfId="0" applyFont="1" applyFill="1" applyBorder="1" applyAlignment="1">
      <alignment horizontal="center" vertical="center"/>
    </xf>
    <xf numFmtId="0" fontId="6" fillId="9" borderId="4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 wrapText="1"/>
    </xf>
    <xf numFmtId="0" fontId="2" fillId="8" borderId="1" xfId="0" applyFont="1" applyFill="1" applyBorder="1" applyAlignment="1">
      <alignment horizontal="left" vertical="center" wrapText="1"/>
    </xf>
    <xf numFmtId="0" fontId="2" fillId="16" borderId="1" xfId="0" applyFont="1" applyFill="1" applyBorder="1" applyAlignment="1">
      <alignment horizontal="left" vertical="center" wrapText="1"/>
    </xf>
    <xf numFmtId="0" fontId="2" fillId="10" borderId="6" xfId="0" applyFont="1" applyFill="1" applyBorder="1" applyAlignment="1">
      <alignment horizontal="left" vertical="center" wrapText="1"/>
    </xf>
    <xf numFmtId="0" fontId="2" fillId="10" borderId="7" xfId="0" applyFont="1" applyFill="1" applyBorder="1" applyAlignment="1">
      <alignment horizontal="left" vertical="center" wrapText="1"/>
    </xf>
    <xf numFmtId="0" fontId="2" fillId="10" borderId="0" xfId="0" applyFont="1" applyFill="1" applyAlignment="1">
      <alignment horizontal="left" vertical="center" wrapText="1"/>
    </xf>
    <xf numFmtId="0" fontId="2" fillId="10" borderId="5" xfId="0" applyFont="1" applyFill="1" applyBorder="1" applyAlignment="1">
      <alignment horizontal="left" vertical="center" wrapText="1"/>
    </xf>
    <xf numFmtId="0" fontId="6" fillId="6" borderId="3" xfId="0" applyFont="1" applyFill="1" applyBorder="1" applyAlignment="1">
      <alignment horizontal="center" vertical="center"/>
    </xf>
    <xf numFmtId="0" fontId="6" fillId="6" borderId="4" xfId="0" applyFont="1" applyFill="1" applyBorder="1" applyAlignment="1">
      <alignment horizontal="center" vertical="center"/>
    </xf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colors>
    <mruColors>
      <color rgb="FFC3EBD5"/>
      <color rgb="FFC2DEEB"/>
      <color rgb="FF2F2841"/>
      <color rgb="FF2B134B"/>
      <color rgb="FFBADECF"/>
      <color rgb="FF08BE33"/>
      <color rgb="FF086CBE"/>
      <color rgb="FFC3CAEB"/>
      <color rgb="FFBEA408"/>
      <color rgb="FFEAEBC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28</xdr:col>
      <xdr:colOff>38100</xdr:colOff>
      <xdr:row>0</xdr:row>
      <xdr:rowOff>-63007875</xdr:rowOff>
    </xdr:from>
    <xdr:to>
      <xdr:col>28</xdr:col>
      <xdr:colOff>523875</xdr:colOff>
      <xdr:row>0</xdr:row>
      <xdr:rowOff>-62522100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9E0338CB-79E5-8F54-7F0B-44E026DC60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59875" y="-63007875"/>
          <a:ext cx="485775" cy="485775"/>
        </a:xfrm>
        <a:prstGeom prst="rect">
          <a:avLst/>
        </a:prstGeom>
      </xdr:spPr>
    </xdr:pic>
    <xdr:clientData/>
  </xdr:twoCellAnchor>
  <xdr:twoCellAnchor editAs="oneCell">
    <xdr:from>
      <xdr:col>12</xdr:col>
      <xdr:colOff>190500</xdr:colOff>
      <xdr:row>0</xdr:row>
      <xdr:rowOff>19050</xdr:rowOff>
    </xdr:from>
    <xdr:to>
      <xdr:col>12</xdr:col>
      <xdr:colOff>714375</xdr:colOff>
      <xdr:row>1</xdr:row>
      <xdr:rowOff>19050</xdr:rowOff>
    </xdr:to>
    <xdr:pic>
      <xdr:nvPicPr>
        <xdr:cNvPr id="15" name="Imagem 2">
          <a:extLst>
            <a:ext uri="{FF2B5EF4-FFF2-40B4-BE49-F238E27FC236}">
              <a16:creationId xmlns:a16="http://schemas.microsoft.com/office/drawing/2014/main" id="{FE94B7E9-A23B-00E5-0889-8CC36B710201}"/>
            </a:ext>
            <a:ext uri="{147F2762-F138-4A5C-976F-8EAC2B608ADB}">
              <a16:predDERef xmlns:a16="http://schemas.microsoft.com/office/drawing/2014/main" pred="{9E0338CB-79E5-8F54-7F0B-44E026DC60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229975" y="19050"/>
          <a:ext cx="523875" cy="5048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98</xdr:row>
      <xdr:rowOff>371475</xdr:rowOff>
    </xdr:from>
    <xdr:to>
      <xdr:col>3</xdr:col>
      <xdr:colOff>114300</xdr:colOff>
      <xdr:row>112</xdr:row>
      <xdr:rowOff>0</xdr:rowOff>
    </xdr:to>
    <xdr:pic>
      <xdr:nvPicPr>
        <xdr:cNvPr id="16" name="Imagem 15">
          <a:extLst>
            <a:ext uri="{FF2B5EF4-FFF2-40B4-BE49-F238E27FC236}">
              <a16:creationId xmlns:a16="http://schemas.microsoft.com/office/drawing/2014/main" id="{AE798BEF-06BE-420B-92F9-CAB95A672785}"/>
            </a:ext>
            <a:ext uri="{147F2762-F138-4A5C-976F-8EAC2B608ADB}">
              <a16:predDERef xmlns:a16="http://schemas.microsoft.com/office/drawing/2014/main" pred="{FE94B7E9-A23B-00E5-0889-8CC36B7102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9230975"/>
          <a:ext cx="2581275" cy="248602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99</xdr:row>
      <xdr:rowOff>0</xdr:rowOff>
    </xdr:from>
    <xdr:to>
      <xdr:col>6</xdr:col>
      <xdr:colOff>676275</xdr:colOff>
      <xdr:row>112</xdr:row>
      <xdr:rowOff>9525</xdr:rowOff>
    </xdr:to>
    <xdr:pic>
      <xdr:nvPicPr>
        <xdr:cNvPr id="17" name="Imagem 16">
          <a:extLst>
            <a:ext uri="{FF2B5EF4-FFF2-40B4-BE49-F238E27FC236}">
              <a16:creationId xmlns:a16="http://schemas.microsoft.com/office/drawing/2014/main" id="{F5AFA20D-4ABD-4B1C-A049-ECBF5B971A6F}"/>
            </a:ext>
            <a:ext uri="{147F2762-F138-4A5C-976F-8EAC2B608ADB}">
              <a16:predDERef xmlns:a16="http://schemas.microsoft.com/office/drawing/2014/main" pred="{AE798BEF-06BE-420B-92F9-CAB95A6727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19475" y="19240500"/>
          <a:ext cx="2581275" cy="2486025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99</xdr:row>
      <xdr:rowOff>0</xdr:rowOff>
    </xdr:from>
    <xdr:to>
      <xdr:col>10</xdr:col>
      <xdr:colOff>676275</xdr:colOff>
      <xdr:row>112</xdr:row>
      <xdr:rowOff>9525</xdr:rowOff>
    </xdr:to>
    <xdr:pic>
      <xdr:nvPicPr>
        <xdr:cNvPr id="18" name="Imagem 17">
          <a:extLst>
            <a:ext uri="{FF2B5EF4-FFF2-40B4-BE49-F238E27FC236}">
              <a16:creationId xmlns:a16="http://schemas.microsoft.com/office/drawing/2014/main" id="{FA1130B6-C341-425C-A88D-F43B66230674}"/>
            </a:ext>
            <a:ext uri="{147F2762-F138-4A5C-976F-8EAC2B608ADB}">
              <a16:predDERef xmlns:a16="http://schemas.microsoft.com/office/drawing/2014/main" pred="{F5AFA20D-4ABD-4B1C-A049-ECBF5B971A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29475" y="19240500"/>
          <a:ext cx="2581275" cy="2486025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99</xdr:row>
      <xdr:rowOff>0</xdr:rowOff>
    </xdr:from>
    <xdr:to>
      <xdr:col>14</xdr:col>
      <xdr:colOff>676275</xdr:colOff>
      <xdr:row>112</xdr:row>
      <xdr:rowOff>9525</xdr:rowOff>
    </xdr:to>
    <xdr:pic>
      <xdr:nvPicPr>
        <xdr:cNvPr id="19" name="Imagem 18">
          <a:extLst>
            <a:ext uri="{FF2B5EF4-FFF2-40B4-BE49-F238E27FC236}">
              <a16:creationId xmlns:a16="http://schemas.microsoft.com/office/drawing/2014/main" id="{481DFBFF-1232-46C0-AFC2-9C1A69948774}"/>
            </a:ext>
            <a:ext uri="{147F2762-F138-4A5C-976F-8EAC2B608ADB}">
              <a16:predDERef xmlns:a16="http://schemas.microsoft.com/office/drawing/2014/main" pred="{FA1130B6-C341-425C-A88D-F43B662306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39475" y="19240500"/>
          <a:ext cx="2581275" cy="2486025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99</xdr:row>
      <xdr:rowOff>0</xdr:rowOff>
    </xdr:from>
    <xdr:to>
      <xdr:col>20</xdr:col>
      <xdr:colOff>142875</xdr:colOff>
      <xdr:row>112</xdr:row>
      <xdr:rowOff>9525</xdr:rowOff>
    </xdr:to>
    <xdr:pic>
      <xdr:nvPicPr>
        <xdr:cNvPr id="20" name="Imagem 19">
          <a:extLst>
            <a:ext uri="{FF2B5EF4-FFF2-40B4-BE49-F238E27FC236}">
              <a16:creationId xmlns:a16="http://schemas.microsoft.com/office/drawing/2014/main" id="{6F0F23B1-B100-46BF-ABB6-2B3E09BB712A}"/>
            </a:ext>
            <a:ext uri="{147F2762-F138-4A5C-976F-8EAC2B608ADB}">
              <a16:predDERef xmlns:a16="http://schemas.microsoft.com/office/drawing/2014/main" pred="{481DFBFF-1232-46C0-AFC2-9C1A699487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506575" y="19240500"/>
          <a:ext cx="2581275" cy="24860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E9285-00DE-4CD3-92BB-5055340568CD}">
  <dimension ref="A1:CQ99"/>
  <sheetViews>
    <sheetView showGridLines="0" tabSelected="1" zoomScale="90" zoomScaleNormal="90" workbookViewId="0">
      <pane ySplit="4" topLeftCell="A17" activePane="bottomLeft" state="frozen"/>
      <selection pane="bottomLeft" activeCell="S19" sqref="S19"/>
    </sheetView>
  </sheetViews>
  <sheetFormatPr defaultRowHeight="15"/>
  <cols>
    <col min="1" max="2" width="9.140625" customWidth="1"/>
    <col min="3" max="3" width="18.7109375" bestFit="1" customWidth="1"/>
    <col min="4" max="15" width="14.28515625" bestFit="1" customWidth="1"/>
    <col min="16" max="16" width="14.140625" customWidth="1"/>
  </cols>
  <sheetData>
    <row r="1" spans="1:95" s="2" customFormat="1" ht="39.950000000000003" customHeight="1">
      <c r="A1" s="24" t="s">
        <v>0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5"/>
      <c r="CE1" s="25"/>
      <c r="CF1" s="25"/>
      <c r="CG1" s="25"/>
      <c r="CH1" s="25"/>
      <c r="CI1" s="25"/>
      <c r="CJ1" s="25"/>
      <c r="CK1" s="25"/>
      <c r="CL1" s="25"/>
      <c r="CM1" s="25"/>
      <c r="CN1" s="25"/>
      <c r="CO1" s="25"/>
      <c r="CP1" s="25"/>
      <c r="CQ1" s="25"/>
    </row>
    <row r="2" spans="1:95" s="3" customFormat="1" ht="5.25" customHeight="1">
      <c r="A2" s="26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  <c r="AV2" s="26"/>
      <c r="AW2" s="26"/>
      <c r="AX2" s="26"/>
      <c r="AY2" s="26"/>
      <c r="AZ2" s="26"/>
      <c r="BA2" s="26"/>
      <c r="BB2" s="26"/>
      <c r="BC2" s="26"/>
      <c r="BD2" s="26"/>
      <c r="BE2" s="26"/>
      <c r="BF2" s="26"/>
      <c r="BG2" s="26"/>
      <c r="BH2" s="26"/>
      <c r="BI2" s="26"/>
      <c r="BJ2" s="26"/>
      <c r="BK2" s="26"/>
      <c r="BL2" s="26"/>
      <c r="BM2" s="26"/>
      <c r="BN2" s="26"/>
      <c r="BO2" s="26"/>
      <c r="BP2" s="26"/>
      <c r="BQ2" s="26"/>
      <c r="BR2" s="26"/>
      <c r="BS2" s="26"/>
      <c r="BT2" s="26"/>
      <c r="BU2" s="26"/>
      <c r="BV2" s="26"/>
      <c r="BW2" s="26"/>
      <c r="BX2" s="26"/>
      <c r="BY2" s="26"/>
      <c r="BZ2" s="26"/>
      <c r="CA2" s="26"/>
      <c r="CB2" s="26"/>
      <c r="CC2" s="26"/>
      <c r="CD2" s="26"/>
      <c r="CE2" s="26"/>
      <c r="CF2" s="26"/>
      <c r="CG2" s="26"/>
      <c r="CH2" s="26"/>
      <c r="CI2" s="26"/>
      <c r="CJ2" s="26"/>
      <c r="CK2" s="26"/>
      <c r="CL2" s="26"/>
      <c r="CM2" s="26"/>
      <c r="CN2" s="26"/>
      <c r="CO2" s="26"/>
      <c r="CP2" s="26"/>
      <c r="CQ2" s="26"/>
    </row>
    <row r="4" spans="1:95">
      <c r="D4" s="23" t="s">
        <v>1</v>
      </c>
      <c r="E4" s="23" t="s">
        <v>2</v>
      </c>
      <c r="F4" s="23" t="s">
        <v>3</v>
      </c>
      <c r="G4" s="23" t="s">
        <v>4</v>
      </c>
      <c r="H4" s="23" t="s">
        <v>5</v>
      </c>
      <c r="I4" s="23" t="s">
        <v>6</v>
      </c>
      <c r="J4" s="23" t="s">
        <v>7</v>
      </c>
      <c r="K4" s="23" t="s">
        <v>8</v>
      </c>
      <c r="L4" s="23" t="s">
        <v>9</v>
      </c>
      <c r="M4" s="23" t="s">
        <v>10</v>
      </c>
      <c r="N4" s="23" t="s">
        <v>11</v>
      </c>
      <c r="O4" s="23" t="s">
        <v>12</v>
      </c>
      <c r="P4" s="23" t="s">
        <v>13</v>
      </c>
    </row>
    <row r="5" spans="1:95">
      <c r="A5" s="48" t="s">
        <v>14</v>
      </c>
      <c r="B5" s="48"/>
      <c r="C5" s="42" t="s">
        <v>15</v>
      </c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4"/>
      <c r="P5" s="2"/>
    </row>
    <row r="6" spans="1:95">
      <c r="A6" s="48"/>
      <c r="B6" s="48"/>
      <c r="C6" s="7" t="s">
        <v>16</v>
      </c>
      <c r="D6" s="8">
        <v>7000</v>
      </c>
      <c r="E6" s="8">
        <v>7000</v>
      </c>
      <c r="F6" s="8">
        <v>7000</v>
      </c>
      <c r="G6" s="8">
        <v>7000</v>
      </c>
      <c r="H6" s="8">
        <v>7000</v>
      </c>
      <c r="I6" s="8">
        <v>7000</v>
      </c>
      <c r="J6" s="8">
        <v>7000</v>
      </c>
      <c r="K6" s="8">
        <v>7000</v>
      </c>
      <c r="L6" s="8">
        <v>7000</v>
      </c>
      <c r="M6" s="8">
        <v>7000</v>
      </c>
      <c r="N6" s="8">
        <v>7000</v>
      </c>
      <c r="O6" s="8">
        <v>7000</v>
      </c>
      <c r="P6" s="8">
        <f>SUM(A6:O6)</f>
        <v>84000</v>
      </c>
    </row>
    <row r="7" spans="1:95">
      <c r="A7" s="48"/>
      <c r="B7" s="48"/>
      <c r="C7" s="7" t="s">
        <v>17</v>
      </c>
      <c r="D7" s="8">
        <v>100</v>
      </c>
      <c r="E7" s="8">
        <v>100</v>
      </c>
      <c r="F7" s="8">
        <v>100</v>
      </c>
      <c r="G7" s="8">
        <v>100</v>
      </c>
      <c r="H7" s="8">
        <v>100</v>
      </c>
      <c r="I7" s="8">
        <v>100</v>
      </c>
      <c r="J7" s="8">
        <v>100</v>
      </c>
      <c r="K7" s="8">
        <v>100</v>
      </c>
      <c r="L7" s="8">
        <v>100</v>
      </c>
      <c r="M7" s="8">
        <v>100</v>
      </c>
      <c r="N7" s="8">
        <v>100</v>
      </c>
      <c r="O7" s="8">
        <v>100</v>
      </c>
      <c r="P7" s="8">
        <f>SUM(A7:O7)</f>
        <v>1200</v>
      </c>
    </row>
    <row r="8" spans="1:95">
      <c r="A8" s="48"/>
      <c r="B8" s="48"/>
      <c r="C8" s="7" t="s">
        <v>18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f t="shared" ref="P8:P12" si="0">SUM(A8:O8)</f>
        <v>0</v>
      </c>
    </row>
    <row r="9" spans="1:95">
      <c r="A9" s="48"/>
      <c r="B9" s="48"/>
      <c r="C9" s="7" t="s">
        <v>19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f t="shared" si="0"/>
        <v>0</v>
      </c>
    </row>
    <row r="10" spans="1:95">
      <c r="A10" s="48"/>
      <c r="B10" s="48"/>
      <c r="C10" s="7" t="s">
        <v>20</v>
      </c>
      <c r="D10" s="8">
        <v>1000</v>
      </c>
      <c r="E10" s="8">
        <v>0</v>
      </c>
      <c r="F10" s="8">
        <v>1000</v>
      </c>
      <c r="G10" s="8">
        <v>0</v>
      </c>
      <c r="H10" s="8">
        <v>1000</v>
      </c>
      <c r="I10" s="8">
        <v>0</v>
      </c>
      <c r="J10" s="8">
        <v>1000</v>
      </c>
      <c r="K10" s="8">
        <v>0</v>
      </c>
      <c r="L10" s="8">
        <v>1000</v>
      </c>
      <c r="M10" s="8">
        <v>0</v>
      </c>
      <c r="N10" s="8">
        <v>1000</v>
      </c>
      <c r="O10" s="8">
        <v>0</v>
      </c>
      <c r="P10" s="8">
        <f t="shared" si="0"/>
        <v>6000</v>
      </c>
    </row>
    <row r="11" spans="1:95">
      <c r="A11" s="48"/>
      <c r="B11" s="48"/>
      <c r="C11" s="7" t="s">
        <v>20</v>
      </c>
      <c r="D11" s="8">
        <v>0</v>
      </c>
      <c r="E11" s="8">
        <v>1000</v>
      </c>
      <c r="F11" s="8">
        <v>0</v>
      </c>
      <c r="G11" s="8">
        <v>1000</v>
      </c>
      <c r="H11" s="8">
        <v>0</v>
      </c>
      <c r="I11" s="8">
        <v>1000</v>
      </c>
      <c r="J11" s="8">
        <v>0</v>
      </c>
      <c r="K11" s="8">
        <v>1000</v>
      </c>
      <c r="L11" s="8">
        <v>0</v>
      </c>
      <c r="M11" s="8">
        <v>1000</v>
      </c>
      <c r="N11" s="8">
        <v>0</v>
      </c>
      <c r="O11" s="8">
        <v>1000</v>
      </c>
      <c r="P11" s="8">
        <f t="shared" si="0"/>
        <v>6000</v>
      </c>
    </row>
    <row r="12" spans="1:95">
      <c r="A12" s="48"/>
      <c r="B12" s="48"/>
      <c r="C12" s="4" t="s">
        <v>21</v>
      </c>
      <c r="D12" s="5">
        <f t="shared" ref="D12:O12" si="1">SUM(D6:D11)</f>
        <v>8100</v>
      </c>
      <c r="E12" s="5">
        <f t="shared" si="1"/>
        <v>8100</v>
      </c>
      <c r="F12" s="5">
        <f t="shared" si="1"/>
        <v>8100</v>
      </c>
      <c r="G12" s="5">
        <f t="shared" si="1"/>
        <v>8100</v>
      </c>
      <c r="H12" s="5">
        <f t="shared" si="1"/>
        <v>8100</v>
      </c>
      <c r="I12" s="5">
        <f t="shared" si="1"/>
        <v>8100</v>
      </c>
      <c r="J12" s="5">
        <f t="shared" si="1"/>
        <v>8100</v>
      </c>
      <c r="K12" s="5">
        <f t="shared" si="1"/>
        <v>8100</v>
      </c>
      <c r="L12" s="5">
        <f t="shared" si="1"/>
        <v>8100</v>
      </c>
      <c r="M12" s="5">
        <f t="shared" si="1"/>
        <v>8100</v>
      </c>
      <c r="N12" s="5">
        <f t="shared" si="1"/>
        <v>8100</v>
      </c>
      <c r="O12" s="5">
        <f t="shared" si="1"/>
        <v>8100</v>
      </c>
      <c r="P12" s="28">
        <f t="shared" si="0"/>
        <v>97200</v>
      </c>
    </row>
    <row r="13" spans="1:95"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P13" s="30"/>
    </row>
    <row r="14" spans="1:95" ht="15" customHeight="1">
      <c r="A14" s="49" t="s">
        <v>22</v>
      </c>
      <c r="B14" s="49"/>
      <c r="C14" s="45" t="s">
        <v>23</v>
      </c>
      <c r="D14" s="46"/>
      <c r="E14" s="46"/>
      <c r="F14" s="46"/>
      <c r="G14" s="46"/>
      <c r="H14" s="46"/>
      <c r="I14" s="46"/>
      <c r="J14" s="46"/>
      <c r="K14" s="46"/>
      <c r="L14" s="46"/>
      <c r="M14" s="46"/>
      <c r="N14" s="46"/>
      <c r="O14" s="47"/>
      <c r="P14" s="29"/>
    </row>
    <row r="15" spans="1:95">
      <c r="A15" s="49"/>
      <c r="B15" s="49"/>
      <c r="C15" s="7" t="s">
        <v>24</v>
      </c>
      <c r="D15" s="8">
        <v>10</v>
      </c>
      <c r="E15" s="8">
        <v>10</v>
      </c>
      <c r="F15" s="8">
        <v>10</v>
      </c>
      <c r="G15" s="8">
        <v>10</v>
      </c>
      <c r="H15" s="8">
        <v>10</v>
      </c>
      <c r="I15" s="8">
        <v>10</v>
      </c>
      <c r="J15" s="8">
        <v>10</v>
      </c>
      <c r="K15" s="8">
        <v>10</v>
      </c>
      <c r="L15" s="8">
        <v>10</v>
      </c>
      <c r="M15" s="8">
        <v>10</v>
      </c>
      <c r="N15" s="8">
        <v>10</v>
      </c>
      <c r="O15" s="8">
        <v>10</v>
      </c>
      <c r="P15" s="8">
        <f t="shared" ref="P15:P77" si="2">SUM(A15:O15)</f>
        <v>120</v>
      </c>
    </row>
    <row r="16" spans="1:95">
      <c r="A16" s="49"/>
      <c r="B16" s="49"/>
      <c r="C16" s="7" t="s">
        <v>25</v>
      </c>
      <c r="D16" s="8">
        <v>10</v>
      </c>
      <c r="E16" s="8">
        <v>10</v>
      </c>
      <c r="F16" s="8">
        <v>10</v>
      </c>
      <c r="G16" s="8">
        <v>10</v>
      </c>
      <c r="H16" s="8">
        <v>10</v>
      </c>
      <c r="I16" s="8">
        <v>10</v>
      </c>
      <c r="J16" s="8">
        <v>10</v>
      </c>
      <c r="K16" s="8">
        <v>10</v>
      </c>
      <c r="L16" s="8">
        <v>10</v>
      </c>
      <c r="M16" s="8">
        <v>10</v>
      </c>
      <c r="N16" s="8">
        <v>10</v>
      </c>
      <c r="O16" s="8">
        <v>10</v>
      </c>
      <c r="P16" s="8">
        <f t="shared" si="2"/>
        <v>120</v>
      </c>
    </row>
    <row r="17" spans="1:28">
      <c r="A17" s="49"/>
      <c r="B17" s="49"/>
      <c r="C17" s="7" t="s">
        <v>26</v>
      </c>
      <c r="D17" s="8">
        <v>10</v>
      </c>
      <c r="E17" s="8">
        <v>10</v>
      </c>
      <c r="F17" s="8">
        <v>10</v>
      </c>
      <c r="G17" s="8">
        <v>10</v>
      </c>
      <c r="H17" s="8">
        <v>10</v>
      </c>
      <c r="I17" s="8">
        <v>10</v>
      </c>
      <c r="J17" s="8">
        <v>10</v>
      </c>
      <c r="K17" s="8">
        <v>10</v>
      </c>
      <c r="L17" s="8">
        <v>10</v>
      </c>
      <c r="M17" s="8">
        <v>10</v>
      </c>
      <c r="N17" s="8">
        <v>10</v>
      </c>
      <c r="O17" s="8">
        <v>10</v>
      </c>
      <c r="P17" s="8">
        <f t="shared" si="2"/>
        <v>120</v>
      </c>
    </row>
    <row r="18" spans="1:28">
      <c r="A18" s="49"/>
      <c r="B18" s="49"/>
      <c r="C18" s="7" t="s">
        <v>27</v>
      </c>
      <c r="D18" s="8">
        <v>10</v>
      </c>
      <c r="E18" s="8">
        <v>10</v>
      </c>
      <c r="F18" s="8">
        <v>10</v>
      </c>
      <c r="G18" s="8">
        <v>10</v>
      </c>
      <c r="H18" s="8">
        <v>10</v>
      </c>
      <c r="I18" s="8">
        <v>10</v>
      </c>
      <c r="J18" s="8">
        <v>10</v>
      </c>
      <c r="K18" s="8">
        <v>10</v>
      </c>
      <c r="L18" s="8">
        <v>10</v>
      </c>
      <c r="M18" s="8">
        <v>10</v>
      </c>
      <c r="N18" s="8">
        <v>10</v>
      </c>
      <c r="O18" s="8">
        <v>10</v>
      </c>
      <c r="P18" s="8">
        <f t="shared" si="2"/>
        <v>120</v>
      </c>
    </row>
    <row r="19" spans="1:28">
      <c r="A19" s="49"/>
      <c r="B19" s="49"/>
      <c r="C19" s="7" t="s">
        <v>20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f t="shared" si="2"/>
        <v>0</v>
      </c>
    </row>
    <row r="20" spans="1:28">
      <c r="A20" s="49"/>
      <c r="B20" s="49"/>
      <c r="C20" s="7" t="s">
        <v>20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f t="shared" si="2"/>
        <v>0</v>
      </c>
    </row>
    <row r="21" spans="1:28">
      <c r="A21" s="49"/>
      <c r="B21" s="49"/>
      <c r="C21" s="9" t="s">
        <v>21</v>
      </c>
      <c r="D21" s="10">
        <f>SUM(D15:D20)</f>
        <v>40</v>
      </c>
      <c r="E21" s="10">
        <f t="shared" ref="E21:P21" si="3">SUM(E15:E20)</f>
        <v>40</v>
      </c>
      <c r="F21" s="10">
        <f t="shared" si="3"/>
        <v>40</v>
      </c>
      <c r="G21" s="10">
        <f t="shared" si="3"/>
        <v>40</v>
      </c>
      <c r="H21" s="10">
        <f t="shared" si="3"/>
        <v>40</v>
      </c>
      <c r="I21" s="10">
        <f t="shared" si="3"/>
        <v>40</v>
      </c>
      <c r="J21" s="10">
        <f t="shared" si="3"/>
        <v>40</v>
      </c>
      <c r="K21" s="10">
        <f t="shared" si="3"/>
        <v>40</v>
      </c>
      <c r="L21" s="10">
        <f t="shared" si="3"/>
        <v>40</v>
      </c>
      <c r="M21" s="10">
        <f t="shared" si="3"/>
        <v>40</v>
      </c>
      <c r="N21" s="10">
        <f t="shared" si="3"/>
        <v>40</v>
      </c>
      <c r="O21" s="10">
        <f t="shared" si="3"/>
        <v>40</v>
      </c>
      <c r="P21" s="10">
        <f t="shared" si="3"/>
        <v>480</v>
      </c>
    </row>
    <row r="22" spans="1:28">
      <c r="A22" s="49"/>
      <c r="B22" s="49"/>
      <c r="C22" s="9" t="s">
        <v>28</v>
      </c>
      <c r="D22" s="11">
        <f>IFERROR(D21/D$12,0)</f>
        <v>4.9382716049382715E-3</v>
      </c>
      <c r="E22" s="11">
        <f t="shared" ref="E22" si="4">IFERROR(E21/E$12,0)</f>
        <v>4.9382716049382715E-3</v>
      </c>
      <c r="F22" s="11">
        <f t="shared" ref="F22" si="5">IFERROR(F21/F$12,0)</f>
        <v>4.9382716049382715E-3</v>
      </c>
      <c r="G22" s="11">
        <f t="shared" ref="G22" si="6">IFERROR(G21/G$12,0)</f>
        <v>4.9382716049382715E-3</v>
      </c>
      <c r="H22" s="11">
        <f t="shared" ref="H22" si="7">IFERROR(H21/H$12,0)</f>
        <v>4.9382716049382715E-3</v>
      </c>
      <c r="I22" s="11">
        <f t="shared" ref="I22" si="8">IFERROR(I21/I$12,0)</f>
        <v>4.9382716049382715E-3</v>
      </c>
      <c r="J22" s="11">
        <f t="shared" ref="J22" si="9">IFERROR(J21/J$12,0)</f>
        <v>4.9382716049382715E-3</v>
      </c>
      <c r="K22" s="11">
        <f t="shared" ref="K22" si="10">IFERROR(K21/K$12,0)</f>
        <v>4.9382716049382715E-3</v>
      </c>
      <c r="L22" s="11">
        <f t="shared" ref="L22" si="11">IFERROR(L21/L$12,0)</f>
        <v>4.9382716049382715E-3</v>
      </c>
      <c r="M22" s="11">
        <f t="shared" ref="M22" si="12">IFERROR(M21/M$12,0)</f>
        <v>4.9382716049382715E-3</v>
      </c>
      <c r="N22" s="11">
        <f t="shared" ref="N22" si="13">IFERROR(N21/N$12,0)</f>
        <v>4.9382716049382715E-3</v>
      </c>
      <c r="O22" s="11">
        <f t="shared" ref="O22:P22" si="14">IFERROR(O21/O$12,0)</f>
        <v>4.9382716049382715E-3</v>
      </c>
      <c r="P22" s="11">
        <f t="shared" si="14"/>
        <v>4.9382716049382715E-3</v>
      </c>
    </row>
    <row r="23" spans="1:28"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P23" s="8"/>
    </row>
    <row r="24" spans="1:28" ht="15" customHeight="1">
      <c r="A24" s="41" t="s">
        <v>29</v>
      </c>
      <c r="B24" s="41"/>
      <c r="C24" s="37" t="s">
        <v>30</v>
      </c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7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</row>
    <row r="25" spans="1:28">
      <c r="A25" s="41"/>
      <c r="B25" s="41"/>
      <c r="C25" s="7" t="s">
        <v>31</v>
      </c>
      <c r="D25" s="8">
        <v>1200</v>
      </c>
      <c r="E25" s="8">
        <v>1200</v>
      </c>
      <c r="F25" s="8">
        <v>1200</v>
      </c>
      <c r="G25" s="8">
        <v>1200</v>
      </c>
      <c r="H25" s="8">
        <v>1200</v>
      </c>
      <c r="I25" s="8">
        <v>1200</v>
      </c>
      <c r="J25" s="8">
        <v>1200</v>
      </c>
      <c r="K25" s="8">
        <v>1200</v>
      </c>
      <c r="L25" s="8">
        <v>1200</v>
      </c>
      <c r="M25" s="8">
        <v>1200</v>
      </c>
      <c r="N25" s="8">
        <v>1200</v>
      </c>
      <c r="O25" s="8">
        <v>1200</v>
      </c>
      <c r="P25" s="8">
        <f t="shared" si="2"/>
        <v>14400</v>
      </c>
    </row>
    <row r="26" spans="1:28">
      <c r="A26" s="41"/>
      <c r="B26" s="41"/>
      <c r="C26" s="7" t="s">
        <v>32</v>
      </c>
      <c r="D26" s="8">
        <v>250</v>
      </c>
      <c r="E26" s="8">
        <v>250</v>
      </c>
      <c r="F26" s="8">
        <v>250</v>
      </c>
      <c r="G26" s="8">
        <v>250</v>
      </c>
      <c r="H26" s="8">
        <v>250</v>
      </c>
      <c r="I26" s="8">
        <v>250</v>
      </c>
      <c r="J26" s="8">
        <v>250</v>
      </c>
      <c r="K26" s="8">
        <v>250</v>
      </c>
      <c r="L26" s="8">
        <v>250</v>
      </c>
      <c r="M26" s="8">
        <v>250</v>
      </c>
      <c r="N26" s="8">
        <v>250</v>
      </c>
      <c r="O26" s="8">
        <v>250</v>
      </c>
      <c r="P26" s="8">
        <f t="shared" si="2"/>
        <v>3000</v>
      </c>
    </row>
    <row r="27" spans="1:28">
      <c r="A27" s="41"/>
      <c r="B27" s="41"/>
      <c r="C27" s="7" t="s">
        <v>33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  <c r="K27" s="8">
        <v>0</v>
      </c>
      <c r="L27" s="8">
        <v>0</v>
      </c>
      <c r="M27" s="8">
        <v>0</v>
      </c>
      <c r="N27" s="8">
        <v>0</v>
      </c>
      <c r="O27" s="8">
        <v>0</v>
      </c>
      <c r="P27" s="8">
        <f t="shared" si="2"/>
        <v>0</v>
      </c>
    </row>
    <row r="28" spans="1:28">
      <c r="A28" s="41"/>
      <c r="B28" s="41"/>
      <c r="C28" s="7" t="s">
        <v>34</v>
      </c>
      <c r="D28" s="8">
        <v>0</v>
      </c>
      <c r="E28" s="8">
        <v>0</v>
      </c>
      <c r="F28" s="8">
        <v>0</v>
      </c>
      <c r="G28" s="8">
        <v>0</v>
      </c>
      <c r="H28" s="8">
        <v>0</v>
      </c>
      <c r="I28" s="8">
        <v>0</v>
      </c>
      <c r="J28" s="8">
        <v>0</v>
      </c>
      <c r="K28" s="8">
        <v>0</v>
      </c>
      <c r="L28" s="8">
        <v>0</v>
      </c>
      <c r="M28" s="8">
        <v>0</v>
      </c>
      <c r="N28" s="8">
        <v>0</v>
      </c>
      <c r="O28" s="8">
        <v>0</v>
      </c>
      <c r="P28" s="31">
        <f t="shared" si="2"/>
        <v>0</v>
      </c>
    </row>
    <row r="29" spans="1:28">
      <c r="A29" s="41"/>
      <c r="B29" s="41"/>
      <c r="C29" s="7" t="s">
        <v>35</v>
      </c>
      <c r="D29" s="8">
        <v>0</v>
      </c>
      <c r="E29" s="8">
        <v>0</v>
      </c>
      <c r="F29" s="8">
        <v>0</v>
      </c>
      <c r="G29" s="8">
        <v>0</v>
      </c>
      <c r="H29" s="8">
        <v>0</v>
      </c>
      <c r="I29" s="8">
        <v>0</v>
      </c>
      <c r="J29" s="8">
        <v>0</v>
      </c>
      <c r="K29" s="8">
        <v>0</v>
      </c>
      <c r="L29" s="8">
        <v>0</v>
      </c>
      <c r="M29" s="8">
        <v>0</v>
      </c>
      <c r="N29" s="8">
        <v>0</v>
      </c>
      <c r="O29" s="8">
        <v>0</v>
      </c>
      <c r="P29" s="8">
        <f t="shared" si="2"/>
        <v>0</v>
      </c>
    </row>
    <row r="30" spans="1:28">
      <c r="A30" s="41"/>
      <c r="B30" s="41"/>
      <c r="C30" s="7" t="s">
        <v>36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f t="shared" si="2"/>
        <v>0</v>
      </c>
    </row>
    <row r="31" spans="1:28">
      <c r="A31" s="41"/>
      <c r="B31" s="41"/>
      <c r="C31" s="7" t="s">
        <v>37</v>
      </c>
      <c r="D31" s="8">
        <v>0</v>
      </c>
      <c r="E31" s="8">
        <v>0</v>
      </c>
      <c r="F31" s="8">
        <v>0</v>
      </c>
      <c r="G31" s="8">
        <v>0</v>
      </c>
      <c r="H31" s="8">
        <v>0</v>
      </c>
      <c r="I31" s="8">
        <v>0</v>
      </c>
      <c r="J31" s="8">
        <v>0</v>
      </c>
      <c r="K31" s="8">
        <v>0</v>
      </c>
      <c r="L31" s="8">
        <v>0</v>
      </c>
      <c r="M31" s="8">
        <v>0</v>
      </c>
      <c r="N31" s="8">
        <v>0</v>
      </c>
      <c r="O31" s="8">
        <v>0</v>
      </c>
      <c r="P31" s="8">
        <f t="shared" si="2"/>
        <v>0</v>
      </c>
    </row>
    <row r="32" spans="1:28">
      <c r="A32" s="41"/>
      <c r="B32" s="41"/>
      <c r="C32" s="7" t="s">
        <v>38</v>
      </c>
      <c r="D32" s="8">
        <v>0</v>
      </c>
      <c r="E32" s="8">
        <v>0</v>
      </c>
      <c r="F32" s="8">
        <v>0</v>
      </c>
      <c r="G32" s="8">
        <v>0</v>
      </c>
      <c r="H32" s="8">
        <v>0</v>
      </c>
      <c r="I32" s="8">
        <v>0</v>
      </c>
      <c r="J32" s="8">
        <v>0</v>
      </c>
      <c r="K32" s="8">
        <v>0</v>
      </c>
      <c r="L32" s="8">
        <v>0</v>
      </c>
      <c r="M32" s="8">
        <v>0</v>
      </c>
      <c r="N32" s="8">
        <v>0</v>
      </c>
      <c r="O32" s="8">
        <v>0</v>
      </c>
      <c r="P32" s="8">
        <f t="shared" si="2"/>
        <v>0</v>
      </c>
    </row>
    <row r="33" spans="1:16">
      <c r="A33" s="41"/>
      <c r="B33" s="41"/>
      <c r="C33" s="7" t="s">
        <v>39</v>
      </c>
      <c r="D33" s="8">
        <v>0</v>
      </c>
      <c r="E33" s="8">
        <v>0</v>
      </c>
      <c r="F33" s="8">
        <v>0</v>
      </c>
      <c r="G33" s="8">
        <v>0</v>
      </c>
      <c r="H33" s="8">
        <v>0</v>
      </c>
      <c r="I33" s="8">
        <v>0</v>
      </c>
      <c r="J33" s="8">
        <v>0</v>
      </c>
      <c r="K33" s="8">
        <v>0</v>
      </c>
      <c r="L33" s="8">
        <v>0</v>
      </c>
      <c r="M33" s="8">
        <v>0</v>
      </c>
      <c r="N33" s="8">
        <v>0</v>
      </c>
      <c r="O33" s="8">
        <v>0</v>
      </c>
      <c r="P33" s="8">
        <f t="shared" si="2"/>
        <v>0</v>
      </c>
    </row>
    <row r="34" spans="1:16">
      <c r="A34" s="41"/>
      <c r="B34" s="41"/>
      <c r="C34" s="7" t="s">
        <v>40</v>
      </c>
      <c r="D34" s="8">
        <v>0</v>
      </c>
      <c r="E34" s="8">
        <v>0</v>
      </c>
      <c r="F34" s="8">
        <v>0</v>
      </c>
      <c r="G34" s="8">
        <v>0</v>
      </c>
      <c r="H34" s="8">
        <v>0</v>
      </c>
      <c r="I34" s="8">
        <v>0</v>
      </c>
      <c r="J34" s="8">
        <v>0</v>
      </c>
      <c r="K34" s="8">
        <v>0</v>
      </c>
      <c r="L34" s="8">
        <v>0</v>
      </c>
      <c r="M34" s="8">
        <v>0</v>
      </c>
      <c r="N34" s="8">
        <v>0</v>
      </c>
      <c r="O34" s="8">
        <v>0</v>
      </c>
      <c r="P34" s="8">
        <f t="shared" si="2"/>
        <v>0</v>
      </c>
    </row>
    <row r="35" spans="1:16">
      <c r="A35" s="41"/>
      <c r="B35" s="41"/>
      <c r="C35" s="7" t="s">
        <v>41</v>
      </c>
      <c r="D35" s="8">
        <v>0</v>
      </c>
      <c r="E35" s="8">
        <v>0</v>
      </c>
      <c r="F35" s="8">
        <v>0</v>
      </c>
      <c r="G35" s="8">
        <v>0</v>
      </c>
      <c r="H35" s="8">
        <v>0</v>
      </c>
      <c r="I35" s="8">
        <v>0</v>
      </c>
      <c r="J35" s="8">
        <v>0</v>
      </c>
      <c r="K35" s="8">
        <v>0</v>
      </c>
      <c r="L35" s="8">
        <v>0</v>
      </c>
      <c r="M35" s="8">
        <v>0</v>
      </c>
      <c r="N35" s="8">
        <v>0</v>
      </c>
      <c r="O35" s="8">
        <v>0</v>
      </c>
      <c r="P35" s="31">
        <f t="shared" si="2"/>
        <v>0</v>
      </c>
    </row>
    <row r="36" spans="1:16">
      <c r="A36" s="41"/>
      <c r="B36" s="41"/>
      <c r="C36" s="7" t="s">
        <v>42</v>
      </c>
      <c r="D36" s="8">
        <v>0</v>
      </c>
      <c r="E36" s="8">
        <v>0</v>
      </c>
      <c r="F36" s="8">
        <v>0</v>
      </c>
      <c r="G36" s="8">
        <v>0</v>
      </c>
      <c r="H36" s="8">
        <v>0</v>
      </c>
      <c r="I36" s="8">
        <v>0</v>
      </c>
      <c r="J36" s="8">
        <v>0</v>
      </c>
      <c r="K36" s="8">
        <v>0</v>
      </c>
      <c r="L36" s="8">
        <v>0</v>
      </c>
      <c r="M36" s="8">
        <v>0</v>
      </c>
      <c r="N36" s="8">
        <v>0</v>
      </c>
      <c r="O36" s="8">
        <v>0</v>
      </c>
      <c r="P36" s="8">
        <f t="shared" si="2"/>
        <v>0</v>
      </c>
    </row>
    <row r="37" spans="1:16">
      <c r="A37" s="41"/>
      <c r="B37" s="41"/>
      <c r="C37" s="7" t="s">
        <v>43</v>
      </c>
      <c r="D37" s="8">
        <v>0</v>
      </c>
      <c r="E37" s="8">
        <v>0</v>
      </c>
      <c r="F37" s="8">
        <v>0</v>
      </c>
      <c r="G37" s="8">
        <v>0</v>
      </c>
      <c r="H37" s="8">
        <v>0</v>
      </c>
      <c r="I37" s="8">
        <v>0</v>
      </c>
      <c r="J37" s="8">
        <v>0</v>
      </c>
      <c r="K37" s="8">
        <v>0</v>
      </c>
      <c r="L37" s="8">
        <v>0</v>
      </c>
      <c r="M37" s="8">
        <v>0</v>
      </c>
      <c r="N37" s="8">
        <v>0</v>
      </c>
      <c r="O37" s="8">
        <v>0</v>
      </c>
      <c r="P37" s="8">
        <f t="shared" si="2"/>
        <v>0</v>
      </c>
    </row>
    <row r="38" spans="1:16">
      <c r="A38" s="41"/>
      <c r="B38" s="41"/>
      <c r="C38" s="7" t="s">
        <v>44</v>
      </c>
      <c r="D38" s="8">
        <v>0</v>
      </c>
      <c r="E38" s="8">
        <v>0</v>
      </c>
      <c r="F38" s="8">
        <v>0</v>
      </c>
      <c r="G38" s="8">
        <v>0</v>
      </c>
      <c r="H38" s="8">
        <v>0</v>
      </c>
      <c r="I38" s="8">
        <v>0</v>
      </c>
      <c r="J38" s="8">
        <v>0</v>
      </c>
      <c r="K38" s="8">
        <v>0</v>
      </c>
      <c r="L38" s="8">
        <v>0</v>
      </c>
      <c r="M38" s="8">
        <v>0</v>
      </c>
      <c r="N38" s="8">
        <v>0</v>
      </c>
      <c r="O38" s="8">
        <v>0</v>
      </c>
      <c r="P38" s="8">
        <f t="shared" si="2"/>
        <v>0</v>
      </c>
    </row>
    <row r="39" spans="1:16">
      <c r="A39" s="41"/>
      <c r="B39" s="41"/>
      <c r="C39" s="7" t="s">
        <v>45</v>
      </c>
      <c r="D39" s="8">
        <v>0</v>
      </c>
      <c r="E39" s="8">
        <v>0</v>
      </c>
      <c r="F39" s="8">
        <v>0</v>
      </c>
      <c r="G39" s="8">
        <v>0</v>
      </c>
      <c r="H39" s="8">
        <v>0</v>
      </c>
      <c r="I39" s="8">
        <v>0</v>
      </c>
      <c r="J39" s="8">
        <v>0</v>
      </c>
      <c r="K39" s="8">
        <v>0</v>
      </c>
      <c r="L39" s="8">
        <v>0</v>
      </c>
      <c r="M39" s="8">
        <v>0</v>
      </c>
      <c r="N39" s="8">
        <v>0</v>
      </c>
      <c r="O39" s="8">
        <v>0</v>
      </c>
      <c r="P39" s="8">
        <f t="shared" si="2"/>
        <v>0</v>
      </c>
    </row>
    <row r="40" spans="1:16">
      <c r="A40" s="41"/>
      <c r="B40" s="41"/>
      <c r="C40" s="7" t="s">
        <v>46</v>
      </c>
      <c r="D40" s="8">
        <v>0</v>
      </c>
      <c r="E40" s="8">
        <v>0</v>
      </c>
      <c r="F40" s="8">
        <v>0</v>
      </c>
      <c r="G40" s="8">
        <v>0</v>
      </c>
      <c r="H40" s="8">
        <v>0</v>
      </c>
      <c r="I40" s="8">
        <v>0</v>
      </c>
      <c r="J40" s="8">
        <v>0</v>
      </c>
      <c r="K40" s="8">
        <v>0</v>
      </c>
      <c r="L40" s="8">
        <v>0</v>
      </c>
      <c r="M40" s="8">
        <v>0</v>
      </c>
      <c r="N40" s="8">
        <v>0</v>
      </c>
      <c r="O40" s="8">
        <v>0</v>
      </c>
      <c r="P40" s="8">
        <f t="shared" si="2"/>
        <v>0</v>
      </c>
    </row>
    <row r="41" spans="1:16">
      <c r="A41" s="41"/>
      <c r="B41" s="41"/>
      <c r="C41" s="12" t="s">
        <v>21</v>
      </c>
      <c r="D41" s="13">
        <f t="shared" ref="D41:P41" si="15">SUM(D25:D40)</f>
        <v>1450</v>
      </c>
      <c r="E41" s="13">
        <f t="shared" si="15"/>
        <v>1450</v>
      </c>
      <c r="F41" s="13">
        <f t="shared" si="15"/>
        <v>1450</v>
      </c>
      <c r="G41" s="13">
        <f t="shared" si="15"/>
        <v>1450</v>
      </c>
      <c r="H41" s="13">
        <f t="shared" si="15"/>
        <v>1450</v>
      </c>
      <c r="I41" s="13">
        <f t="shared" si="15"/>
        <v>1450</v>
      </c>
      <c r="J41" s="13">
        <f t="shared" si="15"/>
        <v>1450</v>
      </c>
      <c r="K41" s="13">
        <f t="shared" si="15"/>
        <v>1450</v>
      </c>
      <c r="L41" s="13">
        <f t="shared" si="15"/>
        <v>1450</v>
      </c>
      <c r="M41" s="13">
        <f t="shared" si="15"/>
        <v>1450</v>
      </c>
      <c r="N41" s="13">
        <f t="shared" si="15"/>
        <v>1450</v>
      </c>
      <c r="O41" s="13">
        <f t="shared" si="15"/>
        <v>1450</v>
      </c>
      <c r="P41" s="13">
        <f t="shared" si="15"/>
        <v>17400</v>
      </c>
    </row>
    <row r="42" spans="1:16">
      <c r="A42" s="41"/>
      <c r="B42" s="41"/>
      <c r="C42" s="12" t="s">
        <v>28</v>
      </c>
      <c r="D42" s="14">
        <f>IFERROR(D41/D$12,0)</f>
        <v>0.17901234567901234</v>
      </c>
      <c r="E42" s="14">
        <f t="shared" ref="E42" si="16">IFERROR(E41/E$12,0)</f>
        <v>0.17901234567901234</v>
      </c>
      <c r="F42" s="14">
        <f t="shared" ref="F42" si="17">IFERROR(F41/F$12,0)</f>
        <v>0.17901234567901234</v>
      </c>
      <c r="G42" s="14">
        <f t="shared" ref="G42" si="18">IFERROR(G41/G$12,0)</f>
        <v>0.17901234567901234</v>
      </c>
      <c r="H42" s="14">
        <f t="shared" ref="H42" si="19">IFERROR(H41/H$12,0)</f>
        <v>0.17901234567901234</v>
      </c>
      <c r="I42" s="14">
        <f t="shared" ref="I42" si="20">IFERROR(I41/I$12,0)</f>
        <v>0.17901234567901234</v>
      </c>
      <c r="J42" s="14">
        <f t="shared" ref="J42" si="21">IFERROR(J41/J$12,0)</f>
        <v>0.17901234567901234</v>
      </c>
      <c r="K42" s="14">
        <f t="shared" ref="K42" si="22">IFERROR(K41/K$12,0)</f>
        <v>0.17901234567901234</v>
      </c>
      <c r="L42" s="14">
        <f t="shared" ref="L42" si="23">IFERROR(L41/L$12,0)</f>
        <v>0.17901234567901234</v>
      </c>
      <c r="M42" s="14">
        <f t="shared" ref="M42" si="24">IFERROR(M41/M$12,0)</f>
        <v>0.17901234567901234</v>
      </c>
      <c r="N42" s="14">
        <f t="shared" ref="N42" si="25">IFERROR(N41/N$12,0)</f>
        <v>0.17901234567901234</v>
      </c>
      <c r="O42" s="14">
        <f t="shared" ref="O42:P42" si="26">IFERROR(O41/O$12,0)</f>
        <v>0.17901234567901234</v>
      </c>
      <c r="P42" s="14">
        <f t="shared" si="26"/>
        <v>0.17901234567901234</v>
      </c>
    </row>
    <row r="43" spans="1:16">
      <c r="P43" s="8"/>
    </row>
    <row r="44" spans="1:16" ht="15" customHeight="1">
      <c r="A44" s="54" t="s">
        <v>47</v>
      </c>
      <c r="B44" s="54"/>
      <c r="C44" s="59" t="s">
        <v>48</v>
      </c>
      <c r="D44" s="60"/>
      <c r="E44" s="60"/>
      <c r="F44" s="60"/>
      <c r="G44" s="60"/>
      <c r="H44" s="60"/>
      <c r="I44" s="60"/>
      <c r="J44" s="60"/>
      <c r="K44" s="60"/>
      <c r="L44" s="60"/>
      <c r="M44" s="60"/>
      <c r="N44" s="60"/>
      <c r="O44" s="60"/>
      <c r="P44" s="33"/>
    </row>
    <row r="45" spans="1:16">
      <c r="A45" s="54"/>
      <c r="B45" s="54"/>
      <c r="C45" s="7" t="s">
        <v>49</v>
      </c>
      <c r="D45" s="8">
        <v>328.4</v>
      </c>
      <c r="E45" s="8">
        <v>248.1</v>
      </c>
      <c r="F45" s="8">
        <v>253.8</v>
      </c>
      <c r="G45" s="8">
        <v>221.5</v>
      </c>
      <c r="H45" s="8">
        <v>201.7</v>
      </c>
      <c r="I45" s="8">
        <v>167.7</v>
      </c>
      <c r="J45" s="8">
        <v>302.89999999999998</v>
      </c>
      <c r="K45" s="8">
        <v>205</v>
      </c>
      <c r="L45" s="8">
        <v>328.2</v>
      </c>
      <c r="M45" s="8">
        <v>252.3</v>
      </c>
      <c r="N45" s="8">
        <v>257.5</v>
      </c>
      <c r="O45" s="8">
        <v>206.2</v>
      </c>
      <c r="P45" s="32">
        <f t="shared" si="2"/>
        <v>2973.2999999999997</v>
      </c>
    </row>
    <row r="46" spans="1:16">
      <c r="A46" s="54"/>
      <c r="B46" s="54"/>
      <c r="C46" s="7" t="s">
        <v>50</v>
      </c>
      <c r="D46" s="8">
        <v>100.7</v>
      </c>
      <c r="E46" s="8">
        <v>97.8</v>
      </c>
      <c r="F46" s="8">
        <v>174.2</v>
      </c>
      <c r="G46" s="8">
        <v>222.2</v>
      </c>
      <c r="H46" s="8">
        <v>83.9</v>
      </c>
      <c r="I46" s="8">
        <v>71.7</v>
      </c>
      <c r="J46" s="8">
        <v>133.30000000000001</v>
      </c>
      <c r="K46" s="8">
        <v>230.5</v>
      </c>
      <c r="L46" s="8">
        <v>177.1</v>
      </c>
      <c r="M46" s="8">
        <v>105.5</v>
      </c>
      <c r="N46" s="8">
        <v>72.3</v>
      </c>
      <c r="O46" s="8">
        <v>315.2</v>
      </c>
      <c r="P46" s="8">
        <f t="shared" si="2"/>
        <v>1784.3999999999999</v>
      </c>
    </row>
    <row r="47" spans="1:16">
      <c r="A47" s="54"/>
      <c r="B47" s="54"/>
      <c r="C47" s="7" t="s">
        <v>51</v>
      </c>
      <c r="D47" s="8">
        <v>330</v>
      </c>
      <c r="E47" s="8">
        <v>194.3</v>
      </c>
      <c r="F47" s="8">
        <v>181.9</v>
      </c>
      <c r="G47" s="8">
        <v>342.5</v>
      </c>
      <c r="H47" s="8">
        <v>120.1</v>
      </c>
      <c r="I47" s="8">
        <v>95.2</v>
      </c>
      <c r="J47" s="8">
        <v>219.1</v>
      </c>
      <c r="K47" s="8">
        <v>128.6</v>
      </c>
      <c r="L47" s="8">
        <v>173.2</v>
      </c>
      <c r="M47" s="8">
        <v>294.39999999999998</v>
      </c>
      <c r="N47" s="8">
        <v>308</v>
      </c>
      <c r="O47" s="8">
        <v>184.7</v>
      </c>
      <c r="P47" s="8">
        <f t="shared" si="2"/>
        <v>2571.9999999999995</v>
      </c>
    </row>
    <row r="48" spans="1:16">
      <c r="A48" s="54"/>
      <c r="B48" s="54"/>
      <c r="C48" s="7" t="s">
        <v>52</v>
      </c>
      <c r="D48" s="8">
        <v>123.4</v>
      </c>
      <c r="E48" s="8">
        <v>103.3</v>
      </c>
      <c r="F48" s="8">
        <v>262.7</v>
      </c>
      <c r="G48" s="8">
        <v>155.19999999999999</v>
      </c>
      <c r="H48" s="8">
        <v>221.5</v>
      </c>
      <c r="I48" s="8">
        <v>266.2</v>
      </c>
      <c r="J48" s="8">
        <v>195.4</v>
      </c>
      <c r="K48" s="8">
        <v>313.3</v>
      </c>
      <c r="L48" s="8">
        <v>174.8</v>
      </c>
      <c r="M48" s="8">
        <v>209.2</v>
      </c>
      <c r="N48" s="8">
        <v>52.9</v>
      </c>
      <c r="O48" s="8">
        <v>256.8</v>
      </c>
      <c r="P48" s="8">
        <f t="shared" si="2"/>
        <v>2334.7000000000003</v>
      </c>
    </row>
    <row r="49" spans="1:16">
      <c r="A49" s="54"/>
      <c r="B49" s="54"/>
      <c r="C49" s="7" t="s">
        <v>53</v>
      </c>
      <c r="D49" s="8">
        <v>66.099999999999994</v>
      </c>
      <c r="E49" s="8">
        <v>118.1</v>
      </c>
      <c r="F49" s="8">
        <v>349.2</v>
      </c>
      <c r="G49" s="8">
        <v>81.8</v>
      </c>
      <c r="H49" s="8">
        <v>119</v>
      </c>
      <c r="I49" s="8">
        <v>87.8</v>
      </c>
      <c r="J49" s="8">
        <v>158</v>
      </c>
      <c r="K49" s="8">
        <v>294.2</v>
      </c>
      <c r="L49" s="8">
        <v>50.2</v>
      </c>
      <c r="M49" s="8">
        <v>81.2</v>
      </c>
      <c r="N49" s="8">
        <v>176.6</v>
      </c>
      <c r="O49" s="8">
        <v>78.3</v>
      </c>
      <c r="P49" s="8">
        <f t="shared" si="2"/>
        <v>1660.4999999999998</v>
      </c>
    </row>
    <row r="50" spans="1:16">
      <c r="A50" s="54"/>
      <c r="B50" s="54"/>
      <c r="C50" s="7" t="s">
        <v>54</v>
      </c>
      <c r="D50" s="8">
        <v>65.400000000000006</v>
      </c>
      <c r="E50" s="8">
        <v>252.5</v>
      </c>
      <c r="F50" s="8">
        <v>91.3</v>
      </c>
      <c r="G50" s="8">
        <v>315.8</v>
      </c>
      <c r="H50" s="8">
        <v>335.5</v>
      </c>
      <c r="I50" s="8">
        <v>134.1</v>
      </c>
      <c r="J50" s="8">
        <v>77.599999999999994</v>
      </c>
      <c r="K50" s="8">
        <v>319.10000000000002</v>
      </c>
      <c r="L50" s="8">
        <v>322.60000000000002</v>
      </c>
      <c r="M50" s="8">
        <v>114.4</v>
      </c>
      <c r="N50" s="8">
        <v>193.7</v>
      </c>
      <c r="O50" s="8">
        <v>336.6</v>
      </c>
      <c r="P50" s="8">
        <f t="shared" si="2"/>
        <v>2558.5999999999995</v>
      </c>
    </row>
    <row r="51" spans="1:16">
      <c r="A51" s="54"/>
      <c r="B51" s="54"/>
      <c r="C51" s="7" t="s">
        <v>55</v>
      </c>
      <c r="D51" s="8">
        <v>223.9</v>
      </c>
      <c r="E51" s="8">
        <v>250.4</v>
      </c>
      <c r="F51" s="8">
        <v>305.39999999999998</v>
      </c>
      <c r="G51" s="8">
        <v>93.3</v>
      </c>
      <c r="H51" s="8">
        <v>70.8</v>
      </c>
      <c r="I51" s="8">
        <v>348.1</v>
      </c>
      <c r="J51" s="8">
        <v>320.8</v>
      </c>
      <c r="K51" s="8">
        <v>304.7</v>
      </c>
      <c r="L51" s="8">
        <v>270.5</v>
      </c>
      <c r="M51" s="8">
        <v>264.60000000000002</v>
      </c>
      <c r="N51" s="8">
        <v>253.4</v>
      </c>
      <c r="O51" s="8">
        <v>57.4</v>
      </c>
      <c r="P51" s="8">
        <f t="shared" si="2"/>
        <v>2763.3</v>
      </c>
    </row>
    <row r="52" spans="1:16">
      <c r="A52" s="54"/>
      <c r="B52" s="54"/>
      <c r="C52" s="7" t="s">
        <v>56</v>
      </c>
      <c r="D52" s="8">
        <v>246.1</v>
      </c>
      <c r="E52" s="8">
        <v>298.39999999999998</v>
      </c>
      <c r="F52" s="8">
        <v>348.8</v>
      </c>
      <c r="G52" s="8">
        <v>173.4</v>
      </c>
      <c r="H52" s="8">
        <v>198.7</v>
      </c>
      <c r="I52" s="8">
        <v>253.6</v>
      </c>
      <c r="J52" s="8">
        <v>288.2</v>
      </c>
      <c r="K52" s="8">
        <v>257.7</v>
      </c>
      <c r="L52" s="8">
        <v>117.9</v>
      </c>
      <c r="M52" s="8">
        <v>274.8</v>
      </c>
      <c r="N52" s="8">
        <v>259.10000000000002</v>
      </c>
      <c r="O52" s="8">
        <v>234.2</v>
      </c>
      <c r="P52" s="32">
        <f>SUM(A52:O52)</f>
        <v>2950.9</v>
      </c>
    </row>
    <row r="53" spans="1:16">
      <c r="A53" s="54"/>
      <c r="B53" s="54"/>
      <c r="C53" s="7" t="s">
        <v>57</v>
      </c>
      <c r="D53" s="8">
        <v>201.2</v>
      </c>
      <c r="E53" s="8">
        <v>126.9</v>
      </c>
      <c r="F53" s="8">
        <v>167.1</v>
      </c>
      <c r="G53" s="8">
        <v>239.6</v>
      </c>
      <c r="H53" s="8">
        <v>164.1</v>
      </c>
      <c r="I53" s="8">
        <v>233.1</v>
      </c>
      <c r="J53" s="8">
        <v>165.7</v>
      </c>
      <c r="K53" s="8">
        <v>346.9</v>
      </c>
      <c r="L53" s="8">
        <v>126.7</v>
      </c>
      <c r="M53" s="8">
        <v>78.5</v>
      </c>
      <c r="N53" s="8">
        <v>259.10000000000002</v>
      </c>
      <c r="O53" s="8">
        <v>325.7</v>
      </c>
      <c r="P53" s="8">
        <f t="shared" si="2"/>
        <v>2434.6</v>
      </c>
    </row>
    <row r="54" spans="1:16">
      <c r="A54" s="54"/>
      <c r="B54" s="54"/>
      <c r="C54" s="7" t="s">
        <v>58</v>
      </c>
      <c r="D54" s="8">
        <v>268.7</v>
      </c>
      <c r="E54" s="8">
        <v>275.60000000000002</v>
      </c>
      <c r="F54" s="8">
        <v>221.5</v>
      </c>
      <c r="G54" s="8">
        <v>320.8</v>
      </c>
      <c r="H54" s="8">
        <v>183.5</v>
      </c>
      <c r="I54" s="8">
        <v>271.89999999999998</v>
      </c>
      <c r="J54" s="8">
        <v>200.6</v>
      </c>
      <c r="K54" s="8">
        <v>333.3</v>
      </c>
      <c r="L54" s="8">
        <v>84.6</v>
      </c>
      <c r="M54" s="8">
        <v>290.5</v>
      </c>
      <c r="N54" s="8">
        <v>204.9</v>
      </c>
      <c r="O54" s="8">
        <v>56.3</v>
      </c>
      <c r="P54" s="8">
        <f t="shared" si="2"/>
        <v>2712.2000000000003</v>
      </c>
    </row>
    <row r="55" spans="1:16">
      <c r="A55" s="54"/>
      <c r="B55" s="54"/>
      <c r="C55" s="7" t="s">
        <v>59</v>
      </c>
      <c r="D55" s="8">
        <v>286.7</v>
      </c>
      <c r="E55" s="8">
        <v>77.099999999999994</v>
      </c>
      <c r="F55" s="8">
        <v>136.80000000000001</v>
      </c>
      <c r="G55" s="8">
        <v>172.3</v>
      </c>
      <c r="H55" s="8">
        <v>158.9</v>
      </c>
      <c r="I55" s="8">
        <v>138.4</v>
      </c>
      <c r="J55" s="8">
        <v>233.4</v>
      </c>
      <c r="K55" s="8">
        <v>206.2</v>
      </c>
      <c r="L55" s="8">
        <v>202.7</v>
      </c>
      <c r="M55" s="8">
        <v>232.3</v>
      </c>
      <c r="N55" s="8">
        <v>60.4</v>
      </c>
      <c r="O55" s="8">
        <v>296.10000000000002</v>
      </c>
      <c r="P55" s="8">
        <f t="shared" si="2"/>
        <v>2201.3000000000002</v>
      </c>
    </row>
    <row r="56" spans="1:16">
      <c r="A56" s="54"/>
      <c r="B56" s="54"/>
      <c r="C56" s="7" t="s">
        <v>38</v>
      </c>
      <c r="D56" s="8">
        <v>241.5</v>
      </c>
      <c r="E56" s="8">
        <v>305.89999999999998</v>
      </c>
      <c r="F56" s="8">
        <v>333.8</v>
      </c>
      <c r="G56" s="8">
        <v>110.7</v>
      </c>
      <c r="H56" s="8">
        <v>318.10000000000002</v>
      </c>
      <c r="I56" s="8">
        <v>327.7</v>
      </c>
      <c r="J56" s="8">
        <v>135.9</v>
      </c>
      <c r="K56" s="8">
        <v>178.5</v>
      </c>
      <c r="L56" s="8">
        <v>301.39999999999998</v>
      </c>
      <c r="M56" s="8">
        <v>72.599999999999994</v>
      </c>
      <c r="N56" s="8">
        <v>252.4</v>
      </c>
      <c r="O56" s="8">
        <v>305</v>
      </c>
      <c r="P56" s="8">
        <f t="shared" si="2"/>
        <v>2883.5</v>
      </c>
    </row>
    <row r="57" spans="1:16">
      <c r="A57" s="54"/>
      <c r="B57" s="54"/>
      <c r="C57" s="7" t="s">
        <v>60</v>
      </c>
      <c r="D57" s="8">
        <v>267.89999999999998</v>
      </c>
      <c r="E57" s="8">
        <v>219.9</v>
      </c>
      <c r="F57" s="8">
        <v>101.5</v>
      </c>
      <c r="G57" s="8">
        <v>94.8</v>
      </c>
      <c r="H57" s="8">
        <v>155.30000000000001</v>
      </c>
      <c r="I57" s="8">
        <v>100.9</v>
      </c>
      <c r="J57" s="8">
        <v>311.5</v>
      </c>
      <c r="K57" s="8">
        <v>343.8</v>
      </c>
      <c r="L57" s="8">
        <v>321.60000000000002</v>
      </c>
      <c r="M57" s="8">
        <v>149.19999999999999</v>
      </c>
      <c r="N57" s="8">
        <v>241.9</v>
      </c>
      <c r="O57" s="8">
        <v>328.6</v>
      </c>
      <c r="P57" s="8">
        <f t="shared" si="2"/>
        <v>2636.8999999999996</v>
      </c>
    </row>
    <row r="58" spans="1:16">
      <c r="A58" s="54"/>
      <c r="B58" s="54"/>
      <c r="C58" s="7" t="s">
        <v>61</v>
      </c>
      <c r="D58" s="8">
        <v>343.9</v>
      </c>
      <c r="E58" s="8">
        <v>201.3</v>
      </c>
      <c r="F58" s="8">
        <v>226.1</v>
      </c>
      <c r="G58" s="8">
        <v>169.4</v>
      </c>
      <c r="H58" s="8">
        <v>58.4</v>
      </c>
      <c r="I58" s="8">
        <v>250.8</v>
      </c>
      <c r="J58" s="8">
        <v>195.6</v>
      </c>
      <c r="K58" s="8">
        <v>161</v>
      </c>
      <c r="L58" s="8">
        <v>102.7</v>
      </c>
      <c r="M58" s="8">
        <v>53.7</v>
      </c>
      <c r="N58" s="8">
        <v>122.1</v>
      </c>
      <c r="O58" s="8">
        <v>189.1</v>
      </c>
      <c r="P58" s="32">
        <f t="shared" si="2"/>
        <v>2074.1</v>
      </c>
    </row>
    <row r="59" spans="1:16">
      <c r="A59" s="54"/>
      <c r="B59" s="54"/>
      <c r="C59" s="7" t="s">
        <v>62</v>
      </c>
      <c r="D59" s="8">
        <v>119.1</v>
      </c>
      <c r="E59" s="8">
        <v>53.9</v>
      </c>
      <c r="F59" s="8">
        <v>229.4</v>
      </c>
      <c r="G59" s="8">
        <v>160.4</v>
      </c>
      <c r="H59" s="8">
        <v>272.8</v>
      </c>
      <c r="I59" s="8">
        <v>203.2</v>
      </c>
      <c r="J59" s="8">
        <v>200.7</v>
      </c>
      <c r="K59" s="8">
        <v>295.89999999999998</v>
      </c>
      <c r="L59" s="8">
        <v>303</v>
      </c>
      <c r="M59" s="8">
        <v>134.1</v>
      </c>
      <c r="N59" s="8">
        <v>141</v>
      </c>
      <c r="O59" s="8">
        <v>70.8</v>
      </c>
      <c r="P59" s="8">
        <f t="shared" si="2"/>
        <v>2184.3000000000002</v>
      </c>
    </row>
    <row r="60" spans="1:16">
      <c r="A60" s="54"/>
      <c r="B60" s="54"/>
      <c r="C60" s="7" t="s">
        <v>63</v>
      </c>
      <c r="D60" s="8">
        <v>274.10000000000002</v>
      </c>
      <c r="E60" s="8">
        <v>170.8</v>
      </c>
      <c r="F60" s="8">
        <v>210</v>
      </c>
      <c r="G60" s="8">
        <v>166.5</v>
      </c>
      <c r="H60" s="8">
        <v>53.7</v>
      </c>
      <c r="I60" s="8">
        <v>226.9</v>
      </c>
      <c r="J60" s="8">
        <v>52.6</v>
      </c>
      <c r="K60" s="8">
        <v>164.9</v>
      </c>
      <c r="L60" s="8">
        <v>136.80000000000001</v>
      </c>
      <c r="M60" s="8">
        <v>54.6</v>
      </c>
      <c r="N60" s="8">
        <v>228.8</v>
      </c>
      <c r="O60" s="8">
        <v>269.2</v>
      </c>
      <c r="P60" s="8">
        <f t="shared" si="2"/>
        <v>2008.9</v>
      </c>
    </row>
    <row r="61" spans="1:16">
      <c r="A61" s="54"/>
      <c r="B61" s="54"/>
      <c r="C61" s="7" t="s">
        <v>64</v>
      </c>
      <c r="D61" s="8">
        <v>211.8</v>
      </c>
      <c r="E61" s="8">
        <v>85.2</v>
      </c>
      <c r="F61" s="8">
        <v>187.5</v>
      </c>
      <c r="G61" s="8">
        <v>153.80000000000001</v>
      </c>
      <c r="H61" s="8">
        <v>140</v>
      </c>
      <c r="I61" s="8">
        <v>289.39999999999998</v>
      </c>
      <c r="J61" s="8">
        <v>277.8</v>
      </c>
      <c r="K61" s="8">
        <v>205.4</v>
      </c>
      <c r="L61" s="8">
        <v>313.89999999999998</v>
      </c>
      <c r="M61" s="8">
        <v>232</v>
      </c>
      <c r="N61" s="8">
        <v>277.5</v>
      </c>
      <c r="O61" s="8">
        <v>337.8</v>
      </c>
      <c r="P61" s="8">
        <f t="shared" si="2"/>
        <v>2712.1</v>
      </c>
    </row>
    <row r="62" spans="1:16">
      <c r="A62" s="54"/>
      <c r="B62" s="54"/>
      <c r="C62" s="7" t="s">
        <v>65</v>
      </c>
      <c r="D62" s="8">
        <v>111.7</v>
      </c>
      <c r="E62" s="8">
        <v>204.2</v>
      </c>
      <c r="F62" s="8">
        <v>77.7</v>
      </c>
      <c r="G62" s="8">
        <v>167.7</v>
      </c>
      <c r="H62" s="8">
        <v>303.8</v>
      </c>
      <c r="I62" s="8">
        <v>80.3</v>
      </c>
      <c r="J62" s="8">
        <v>95.8</v>
      </c>
      <c r="K62" s="8">
        <v>258.89999999999998</v>
      </c>
      <c r="L62" s="8">
        <v>227.7</v>
      </c>
      <c r="M62" s="8">
        <v>245.6</v>
      </c>
      <c r="N62" s="8">
        <v>113.6</v>
      </c>
      <c r="O62" s="8">
        <v>278.3</v>
      </c>
      <c r="P62" s="32">
        <f t="shared" si="2"/>
        <v>2165.2999999999997</v>
      </c>
    </row>
    <row r="63" spans="1:16">
      <c r="A63" s="54"/>
      <c r="B63" s="54"/>
      <c r="C63" s="7" t="s">
        <v>66</v>
      </c>
      <c r="D63" s="8">
        <v>160.1</v>
      </c>
      <c r="E63" s="8">
        <v>341.5</v>
      </c>
      <c r="F63" s="8">
        <v>95.4</v>
      </c>
      <c r="G63" s="8">
        <v>270.39999999999998</v>
      </c>
      <c r="H63" s="8">
        <v>107.7</v>
      </c>
      <c r="I63" s="8">
        <v>177.4</v>
      </c>
      <c r="J63" s="8">
        <v>62.8</v>
      </c>
      <c r="K63" s="8">
        <v>218.3</v>
      </c>
      <c r="L63" s="8">
        <v>184.4</v>
      </c>
      <c r="M63" s="8">
        <v>250.2</v>
      </c>
      <c r="N63" s="8">
        <v>299.7</v>
      </c>
      <c r="O63" s="8">
        <v>125.9</v>
      </c>
      <c r="P63" s="8">
        <f t="shared" si="2"/>
        <v>2293.8000000000002</v>
      </c>
    </row>
    <row r="64" spans="1:16">
      <c r="A64" s="54"/>
      <c r="B64" s="54"/>
      <c r="C64" s="7" t="s">
        <v>67</v>
      </c>
      <c r="D64" s="8">
        <v>76.099999999999994</v>
      </c>
      <c r="E64" s="8">
        <v>279.2</v>
      </c>
      <c r="F64" s="8">
        <v>327.5</v>
      </c>
      <c r="G64" s="8">
        <v>150.4</v>
      </c>
      <c r="H64" s="8">
        <v>349.9</v>
      </c>
      <c r="I64" s="8">
        <v>281.89999999999998</v>
      </c>
      <c r="J64" s="8">
        <v>305.60000000000002</v>
      </c>
      <c r="K64" s="8">
        <v>327.2</v>
      </c>
      <c r="L64" s="8">
        <v>289.3</v>
      </c>
      <c r="M64" s="8">
        <v>130</v>
      </c>
      <c r="N64" s="8">
        <v>238.5</v>
      </c>
      <c r="O64" s="8">
        <v>308.8</v>
      </c>
      <c r="P64" s="8">
        <f t="shared" si="2"/>
        <v>3064.4</v>
      </c>
    </row>
    <row r="65" spans="1:28">
      <c r="A65" s="54"/>
      <c r="B65" s="54"/>
      <c r="C65" s="7" t="s">
        <v>68</v>
      </c>
      <c r="D65" s="8">
        <v>201.2</v>
      </c>
      <c r="E65" s="8">
        <v>82</v>
      </c>
      <c r="F65" s="8">
        <v>221.7</v>
      </c>
      <c r="G65" s="8">
        <v>97.6</v>
      </c>
      <c r="H65" s="8">
        <v>214.7</v>
      </c>
      <c r="I65" s="8">
        <v>212.2</v>
      </c>
      <c r="J65" s="8">
        <v>217.4</v>
      </c>
      <c r="K65" s="8">
        <v>283.39999999999998</v>
      </c>
      <c r="L65" s="8">
        <v>217.3</v>
      </c>
      <c r="M65" s="8">
        <v>315.3</v>
      </c>
      <c r="N65" s="8">
        <v>178.9</v>
      </c>
      <c r="O65" s="8">
        <v>149.4</v>
      </c>
      <c r="P65" s="8">
        <f>SUM(A65:O65)</f>
        <v>2391.1000000000004</v>
      </c>
    </row>
    <row r="66" spans="1:28">
      <c r="A66" s="54"/>
      <c r="B66" s="54"/>
      <c r="C66" s="15" t="s">
        <v>21</v>
      </c>
      <c r="D66" s="16">
        <f t="shared" ref="D66:O66" si="27">SUM(D45:D65)</f>
        <v>4248</v>
      </c>
      <c r="E66" s="16">
        <f t="shared" si="27"/>
        <v>3986.4</v>
      </c>
      <c r="F66" s="16">
        <f t="shared" si="27"/>
        <v>4503.3</v>
      </c>
      <c r="G66" s="16">
        <f t="shared" si="27"/>
        <v>3880.1000000000004</v>
      </c>
      <c r="H66" s="16">
        <f t="shared" si="27"/>
        <v>3832.1000000000004</v>
      </c>
      <c r="I66" s="16">
        <f t="shared" si="27"/>
        <v>4218.5</v>
      </c>
      <c r="J66" s="16">
        <f t="shared" si="27"/>
        <v>4150.7</v>
      </c>
      <c r="K66" s="16">
        <f t="shared" si="27"/>
        <v>5376.8</v>
      </c>
      <c r="L66" s="16">
        <f t="shared" si="27"/>
        <v>4426.6000000000004</v>
      </c>
      <c r="M66" s="16">
        <f t="shared" si="27"/>
        <v>3834.9999999999995</v>
      </c>
      <c r="N66" s="16">
        <f t="shared" si="27"/>
        <v>4192.3</v>
      </c>
      <c r="O66" s="16">
        <f t="shared" si="27"/>
        <v>4710.3999999999996</v>
      </c>
      <c r="P66" s="34">
        <f t="shared" si="2"/>
        <v>51360.200000000004</v>
      </c>
    </row>
    <row r="67" spans="1:28">
      <c r="A67" s="54"/>
      <c r="B67" s="54"/>
      <c r="C67" s="15" t="s">
        <v>28</v>
      </c>
      <c r="D67" s="17">
        <f>IFERROR(D66/D$12,0)</f>
        <v>0.52444444444444449</v>
      </c>
      <c r="E67" s="17">
        <f t="shared" ref="E67:P67" si="28">IFERROR(E66/E$12,0)</f>
        <v>0.49214814814814817</v>
      </c>
      <c r="F67" s="17">
        <f t="shared" si="28"/>
        <v>0.55596296296296299</v>
      </c>
      <c r="G67" s="17">
        <f t="shared" si="28"/>
        <v>0.47902469135802472</v>
      </c>
      <c r="H67" s="17">
        <f t="shared" si="28"/>
        <v>0.47309876543209883</v>
      </c>
      <c r="I67" s="17">
        <f t="shared" si="28"/>
        <v>0.52080246913580241</v>
      </c>
      <c r="J67" s="17">
        <f t="shared" si="28"/>
        <v>0.51243209876543205</v>
      </c>
      <c r="K67" s="17">
        <f t="shared" si="28"/>
        <v>0.66380246913580254</v>
      </c>
      <c r="L67" s="17">
        <f t="shared" si="28"/>
        <v>0.54649382716049388</v>
      </c>
      <c r="M67" s="17">
        <f t="shared" si="28"/>
        <v>0.47345679012345676</v>
      </c>
      <c r="N67" s="17">
        <f t="shared" si="28"/>
        <v>0.51756790123456797</v>
      </c>
      <c r="O67" s="17">
        <f t="shared" si="28"/>
        <v>0.58153086419753086</v>
      </c>
      <c r="P67" s="17">
        <f t="shared" si="28"/>
        <v>0.52839711934156386</v>
      </c>
    </row>
    <row r="68" spans="1:28">
      <c r="P68" s="8"/>
    </row>
    <row r="69" spans="1:28" ht="15" customHeight="1">
      <c r="A69" s="53" t="s">
        <v>69</v>
      </c>
      <c r="B69" s="53"/>
      <c r="C69" s="39" t="s">
        <v>70</v>
      </c>
      <c r="D69" s="40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39"/>
      <c r="Q69" s="40"/>
      <c r="R69" s="40"/>
      <c r="S69" s="40"/>
      <c r="T69" s="40"/>
      <c r="U69" s="40"/>
      <c r="V69" s="40"/>
      <c r="W69" s="40"/>
      <c r="X69" s="40"/>
      <c r="Y69" s="40"/>
      <c r="Z69" s="40"/>
      <c r="AA69" s="40"/>
      <c r="AB69" s="40"/>
    </row>
    <row r="70" spans="1:28">
      <c r="A70" s="53"/>
      <c r="B70" s="53"/>
      <c r="C70" s="7" t="s">
        <v>71</v>
      </c>
      <c r="D70" s="8">
        <v>500</v>
      </c>
      <c r="E70" s="8"/>
      <c r="F70" s="8">
        <v>500</v>
      </c>
      <c r="G70" s="8"/>
      <c r="H70" s="8">
        <v>500</v>
      </c>
      <c r="I70" s="8"/>
      <c r="J70" s="8">
        <v>500</v>
      </c>
      <c r="K70" s="8"/>
      <c r="L70" s="8">
        <v>500</v>
      </c>
      <c r="M70" s="8"/>
      <c r="N70" s="8">
        <v>500</v>
      </c>
      <c r="O70" s="8"/>
      <c r="P70" s="8">
        <f>SUM(A70:O70)</f>
        <v>3000</v>
      </c>
    </row>
    <row r="71" spans="1:28">
      <c r="A71" s="53"/>
      <c r="B71" s="53"/>
      <c r="C71" s="7" t="s">
        <v>72</v>
      </c>
      <c r="D71" s="8"/>
      <c r="E71" s="8"/>
      <c r="F71" s="8"/>
      <c r="G71" s="8"/>
      <c r="H71" s="8"/>
      <c r="I71" s="8">
        <v>150</v>
      </c>
      <c r="J71" s="8"/>
      <c r="K71" s="8"/>
      <c r="L71" s="8"/>
      <c r="M71" s="8">
        <v>150</v>
      </c>
      <c r="N71" s="8"/>
      <c r="O71" s="8"/>
      <c r="P71" s="8">
        <f t="shared" si="2"/>
        <v>300</v>
      </c>
    </row>
    <row r="72" spans="1:28">
      <c r="A72" s="53"/>
      <c r="B72" s="53"/>
      <c r="C72" s="7" t="s">
        <v>73</v>
      </c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>
        <f t="shared" si="2"/>
        <v>0</v>
      </c>
    </row>
    <row r="73" spans="1:28">
      <c r="A73" s="53"/>
      <c r="B73" s="53"/>
      <c r="C73" s="7" t="s">
        <v>74</v>
      </c>
      <c r="D73" s="8">
        <v>200</v>
      </c>
      <c r="E73" s="8"/>
      <c r="F73" s="8"/>
      <c r="G73" s="8"/>
      <c r="H73" s="8"/>
      <c r="I73" s="8">
        <v>750</v>
      </c>
      <c r="J73" s="8"/>
      <c r="K73" s="8"/>
      <c r="L73" s="8"/>
      <c r="M73" s="8">
        <v>325</v>
      </c>
      <c r="N73" s="8"/>
      <c r="O73" s="8"/>
      <c r="P73" s="32">
        <f t="shared" si="2"/>
        <v>1275</v>
      </c>
    </row>
    <row r="74" spans="1:28">
      <c r="A74" s="53"/>
      <c r="B74" s="53"/>
      <c r="C74" s="7" t="s">
        <v>75</v>
      </c>
      <c r="D74" s="8">
        <v>50</v>
      </c>
      <c r="E74" s="8"/>
      <c r="F74" s="8"/>
      <c r="G74" s="8">
        <v>50</v>
      </c>
      <c r="H74" s="8"/>
      <c r="I74" s="8"/>
      <c r="J74" s="8"/>
      <c r="K74" s="8">
        <v>50</v>
      </c>
      <c r="L74" s="8"/>
      <c r="M74" s="8"/>
      <c r="N74" s="8"/>
      <c r="O74" s="8">
        <v>50</v>
      </c>
      <c r="P74" s="8">
        <f t="shared" si="2"/>
        <v>200</v>
      </c>
    </row>
    <row r="75" spans="1:28">
      <c r="A75" s="53"/>
      <c r="B75" s="53"/>
      <c r="C75" s="7" t="s">
        <v>76</v>
      </c>
      <c r="D75" s="8">
        <v>222</v>
      </c>
      <c r="E75" s="8"/>
      <c r="F75" s="8"/>
      <c r="G75" s="8"/>
      <c r="H75" s="8"/>
      <c r="I75" s="8"/>
      <c r="J75" s="8">
        <v>120</v>
      </c>
      <c r="K75" s="8"/>
      <c r="L75" s="8"/>
      <c r="M75" s="8"/>
      <c r="N75" s="8"/>
      <c r="O75" s="8"/>
      <c r="P75" s="8">
        <f t="shared" si="2"/>
        <v>342</v>
      </c>
    </row>
    <row r="76" spans="1:28">
      <c r="A76" s="53"/>
      <c r="B76" s="53"/>
      <c r="C76" s="7" t="s">
        <v>77</v>
      </c>
      <c r="D76" s="8">
        <v>300</v>
      </c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>
        <f>SUM(A76:O76)</f>
        <v>300</v>
      </c>
    </row>
    <row r="77" spans="1:28">
      <c r="A77" s="53"/>
      <c r="B77" s="53"/>
      <c r="C77" s="18" t="s">
        <v>21</v>
      </c>
      <c r="D77" s="19">
        <f t="shared" ref="D77:P77" si="29">SUM(D70:D76)</f>
        <v>1272</v>
      </c>
      <c r="E77" s="19">
        <f t="shared" si="29"/>
        <v>0</v>
      </c>
      <c r="F77" s="19">
        <f t="shared" si="29"/>
        <v>500</v>
      </c>
      <c r="G77" s="19">
        <f t="shared" si="29"/>
        <v>50</v>
      </c>
      <c r="H77" s="19">
        <f t="shared" si="29"/>
        <v>500</v>
      </c>
      <c r="I77" s="19">
        <f t="shared" si="29"/>
        <v>900</v>
      </c>
      <c r="J77" s="19">
        <f t="shared" si="29"/>
        <v>620</v>
      </c>
      <c r="K77" s="19">
        <f t="shared" si="29"/>
        <v>50</v>
      </c>
      <c r="L77" s="19">
        <f t="shared" si="29"/>
        <v>500</v>
      </c>
      <c r="M77" s="19">
        <f t="shared" si="29"/>
        <v>475</v>
      </c>
      <c r="N77" s="19">
        <f t="shared" si="29"/>
        <v>500</v>
      </c>
      <c r="O77" s="19">
        <f t="shared" si="29"/>
        <v>50</v>
      </c>
      <c r="P77" s="19">
        <f t="shared" si="29"/>
        <v>5417</v>
      </c>
    </row>
    <row r="78" spans="1:28">
      <c r="A78" s="53"/>
      <c r="B78" s="53"/>
      <c r="C78" s="18" t="s">
        <v>28</v>
      </c>
      <c r="D78" s="20">
        <f>IFERROR(D77/D$12,0)</f>
        <v>0.15703703703703703</v>
      </c>
      <c r="E78" s="20">
        <f t="shared" ref="E78" si="30">IFERROR(E77/E$12,0)</f>
        <v>0</v>
      </c>
      <c r="F78" s="20">
        <f t="shared" ref="F78" si="31">IFERROR(F77/F$12,0)</f>
        <v>6.1728395061728392E-2</v>
      </c>
      <c r="G78" s="20">
        <f t="shared" ref="G78" si="32">IFERROR(G77/G$12,0)</f>
        <v>6.1728395061728392E-3</v>
      </c>
      <c r="H78" s="20">
        <f t="shared" ref="H78" si="33">IFERROR(H77/H$12,0)</f>
        <v>6.1728395061728392E-2</v>
      </c>
      <c r="I78" s="20">
        <f t="shared" ref="I78" si="34">IFERROR(I77/I$12,0)</f>
        <v>0.1111111111111111</v>
      </c>
      <c r="J78" s="20">
        <f t="shared" ref="J78" si="35">IFERROR(J77/J$12,0)</f>
        <v>7.6543209876543214E-2</v>
      </c>
      <c r="K78" s="20">
        <f t="shared" ref="K78" si="36">IFERROR(K77/K$12,0)</f>
        <v>6.1728395061728392E-3</v>
      </c>
      <c r="L78" s="20">
        <f t="shared" ref="L78" si="37">IFERROR(L77/L$12,0)</f>
        <v>6.1728395061728392E-2</v>
      </c>
      <c r="M78" s="20">
        <f t="shared" ref="M78" si="38">IFERROR(M77/M$12,0)</f>
        <v>5.8641975308641972E-2</v>
      </c>
      <c r="N78" s="20">
        <f t="shared" ref="N78" si="39">IFERROR(N77/N$12,0)</f>
        <v>6.1728395061728392E-2</v>
      </c>
      <c r="O78" s="20">
        <f t="shared" ref="O78:P78" si="40">IFERROR(O77/O$12,0)</f>
        <v>6.1728395061728392E-3</v>
      </c>
      <c r="P78" s="20">
        <f t="shared" si="40"/>
        <v>5.5730452674897117E-2</v>
      </c>
    </row>
    <row r="79" spans="1:28">
      <c r="P79" s="35"/>
    </row>
    <row r="80" spans="1:28" ht="15" customHeight="1">
      <c r="A80" s="52" t="s">
        <v>78</v>
      </c>
      <c r="B80" s="52"/>
      <c r="C80" s="42" t="s">
        <v>79</v>
      </c>
      <c r="D80" s="43"/>
      <c r="E80" s="43"/>
      <c r="F80" s="43"/>
      <c r="G80" s="43"/>
      <c r="H80" s="43"/>
      <c r="I80" s="43"/>
      <c r="J80" s="43"/>
      <c r="K80" s="43"/>
      <c r="L80" s="43"/>
      <c r="M80" s="43"/>
      <c r="N80" s="43"/>
      <c r="O80" s="43"/>
      <c r="P80" s="27"/>
    </row>
    <row r="81" spans="1:16">
      <c r="A81" s="52"/>
      <c r="B81" s="52"/>
      <c r="C81" s="7" t="s">
        <v>80</v>
      </c>
      <c r="D81" s="8">
        <v>1200</v>
      </c>
      <c r="E81" s="8"/>
      <c r="F81" s="8"/>
      <c r="G81" s="8"/>
      <c r="H81" s="8"/>
      <c r="I81" s="8"/>
      <c r="J81" s="8"/>
      <c r="K81" s="8"/>
      <c r="L81" s="8">
        <v>1750</v>
      </c>
      <c r="M81" s="8"/>
      <c r="N81" s="8"/>
      <c r="O81" s="8">
        <v>500</v>
      </c>
      <c r="P81" s="8">
        <f>SUM(A81:O81)</f>
        <v>3450</v>
      </c>
    </row>
    <row r="82" spans="1:16">
      <c r="A82" s="52"/>
      <c r="B82" s="52"/>
      <c r="C82" s="7" t="s">
        <v>81</v>
      </c>
      <c r="D82" s="8"/>
      <c r="E82" s="8">
        <v>55</v>
      </c>
      <c r="F82" s="8">
        <v>200</v>
      </c>
      <c r="G82" s="8"/>
      <c r="H82" s="8"/>
      <c r="I82" s="8">
        <v>75</v>
      </c>
      <c r="J82" s="8"/>
      <c r="K82" s="8"/>
      <c r="L82" s="8"/>
      <c r="M82" s="8">
        <v>100</v>
      </c>
      <c r="N82" s="8">
        <v>120</v>
      </c>
      <c r="O82" s="8">
        <v>250</v>
      </c>
      <c r="P82" s="8">
        <f t="shared" ref="P80:P89" si="41">SUM(A82:O82)</f>
        <v>800</v>
      </c>
    </row>
    <row r="83" spans="1:16">
      <c r="A83" s="52"/>
      <c r="B83" s="52"/>
      <c r="C83" s="7" t="s">
        <v>82</v>
      </c>
      <c r="D83" s="8">
        <v>250</v>
      </c>
      <c r="E83" s="8">
        <v>300</v>
      </c>
      <c r="F83" s="8">
        <v>75</v>
      </c>
      <c r="G83" s="8">
        <v>200</v>
      </c>
      <c r="H83" s="8">
        <v>55</v>
      </c>
      <c r="I83" s="8"/>
      <c r="J83" s="8"/>
      <c r="K83" s="8">
        <v>197.9</v>
      </c>
      <c r="L83" s="8"/>
      <c r="M83" s="8">
        <v>60.8</v>
      </c>
      <c r="N83" s="8"/>
      <c r="O83" s="8">
        <v>176.2</v>
      </c>
      <c r="P83" s="32">
        <f t="shared" si="41"/>
        <v>1314.9</v>
      </c>
    </row>
    <row r="84" spans="1:16">
      <c r="A84" s="52"/>
      <c r="B84" s="52"/>
      <c r="C84" s="7" t="s">
        <v>83</v>
      </c>
      <c r="D84" s="8">
        <v>91.7</v>
      </c>
      <c r="E84" s="8">
        <v>351.8</v>
      </c>
      <c r="F84" s="8"/>
      <c r="G84" s="8"/>
      <c r="H84" s="8">
        <v>228</v>
      </c>
      <c r="I84" s="8"/>
      <c r="J84" s="8"/>
      <c r="K84" s="8">
        <v>98.7</v>
      </c>
      <c r="L84" s="8"/>
      <c r="M84" s="8">
        <v>384.5</v>
      </c>
      <c r="N84" s="8"/>
      <c r="O84" s="8">
        <v>365.9</v>
      </c>
      <c r="P84" s="8">
        <f t="shared" si="41"/>
        <v>1520.6</v>
      </c>
    </row>
    <row r="85" spans="1:16">
      <c r="A85" s="52"/>
      <c r="B85" s="52"/>
      <c r="C85" s="7" t="s">
        <v>83</v>
      </c>
      <c r="D85" s="8">
        <v>291.39999999999998</v>
      </c>
      <c r="E85" s="8"/>
      <c r="F85" s="8">
        <v>95</v>
      </c>
      <c r="G85" s="8">
        <v>304.10000000000002</v>
      </c>
      <c r="H85" s="8"/>
      <c r="I85" s="8"/>
      <c r="J85" s="8"/>
      <c r="K85" s="8">
        <v>325.3</v>
      </c>
      <c r="L85" s="8">
        <v>47.4</v>
      </c>
      <c r="M85" s="8">
        <v>203</v>
      </c>
      <c r="N85" s="8">
        <v>195.2</v>
      </c>
      <c r="O85" s="8">
        <v>299.8</v>
      </c>
      <c r="P85" s="8">
        <f>SUM(A85:O85)</f>
        <v>1761.2</v>
      </c>
    </row>
    <row r="86" spans="1:16">
      <c r="A86" s="52"/>
      <c r="B86" s="52"/>
      <c r="C86" s="7" t="s">
        <v>83</v>
      </c>
      <c r="D86" s="8"/>
      <c r="E86" s="8"/>
      <c r="F86" s="8">
        <v>224.3</v>
      </c>
      <c r="G86" s="8">
        <v>205.9</v>
      </c>
      <c r="H86" s="8"/>
      <c r="I86" s="8"/>
      <c r="J86" s="8"/>
      <c r="K86" s="8">
        <v>302</v>
      </c>
      <c r="L86" s="8">
        <v>37.6</v>
      </c>
      <c r="M86" s="8">
        <v>63.1</v>
      </c>
      <c r="N86" s="8">
        <v>174.2</v>
      </c>
      <c r="O86" s="8">
        <v>60</v>
      </c>
      <c r="P86" s="8">
        <f t="shared" si="41"/>
        <v>1067.1000000000001</v>
      </c>
    </row>
    <row r="87" spans="1:16">
      <c r="A87" s="52"/>
      <c r="B87" s="52"/>
      <c r="C87" s="7" t="s">
        <v>84</v>
      </c>
      <c r="D87" s="8"/>
      <c r="E87" s="8"/>
      <c r="F87" s="8">
        <v>216.6</v>
      </c>
      <c r="G87" s="8">
        <v>261.3</v>
      </c>
      <c r="H87" s="8">
        <v>370.3</v>
      </c>
      <c r="I87" s="8">
        <v>164.6</v>
      </c>
      <c r="J87" s="8"/>
      <c r="K87" s="8">
        <v>168.6</v>
      </c>
      <c r="L87" s="8">
        <v>215.1</v>
      </c>
      <c r="M87" s="8">
        <v>327</v>
      </c>
      <c r="N87" s="8"/>
      <c r="O87" s="8"/>
      <c r="P87" s="8">
        <f t="shared" si="41"/>
        <v>1723.5</v>
      </c>
    </row>
    <row r="88" spans="1:16">
      <c r="A88" s="52"/>
      <c r="B88" s="52"/>
      <c r="C88" s="7" t="s">
        <v>85</v>
      </c>
      <c r="D88" s="8">
        <v>237.7</v>
      </c>
      <c r="E88" s="8"/>
      <c r="F88" s="8">
        <v>337.3</v>
      </c>
      <c r="G88" s="8">
        <v>378.7</v>
      </c>
      <c r="H88" s="8">
        <v>281.89999999999998</v>
      </c>
      <c r="I88" s="8">
        <v>54.2</v>
      </c>
      <c r="J88" s="8">
        <v>210</v>
      </c>
      <c r="K88" s="8">
        <v>314.39999999999998</v>
      </c>
      <c r="L88" s="8">
        <v>112.7</v>
      </c>
      <c r="M88" s="8"/>
      <c r="N88" s="8">
        <v>189.3</v>
      </c>
      <c r="O88" s="8">
        <v>25.1</v>
      </c>
      <c r="P88" s="8">
        <f t="shared" si="41"/>
        <v>2141.2999999999997</v>
      </c>
    </row>
    <row r="89" spans="1:16">
      <c r="A89" s="52"/>
      <c r="B89" s="52"/>
      <c r="C89" s="4" t="s">
        <v>21</v>
      </c>
      <c r="D89" s="5">
        <f t="shared" ref="D89:O89" si="42">SUM(D81:D88)</f>
        <v>2070.7999999999997</v>
      </c>
      <c r="E89" s="5">
        <f t="shared" si="42"/>
        <v>706.8</v>
      </c>
      <c r="F89" s="5">
        <f t="shared" si="42"/>
        <v>1148.2</v>
      </c>
      <c r="G89" s="5">
        <f t="shared" si="42"/>
        <v>1350</v>
      </c>
      <c r="H89" s="5">
        <f t="shared" si="42"/>
        <v>935.19999999999993</v>
      </c>
      <c r="I89" s="5">
        <f t="shared" si="42"/>
        <v>293.8</v>
      </c>
      <c r="J89" s="5">
        <f t="shared" si="42"/>
        <v>210</v>
      </c>
      <c r="K89" s="5">
        <f t="shared" si="42"/>
        <v>1406.9</v>
      </c>
      <c r="L89" s="5">
        <f t="shared" si="42"/>
        <v>2162.7999999999997</v>
      </c>
      <c r="M89" s="5">
        <f t="shared" si="42"/>
        <v>1138.4000000000001</v>
      </c>
      <c r="N89" s="5">
        <f t="shared" si="42"/>
        <v>678.7</v>
      </c>
      <c r="O89" s="5">
        <f t="shared" si="42"/>
        <v>1676.9999999999998</v>
      </c>
      <c r="P89" s="28">
        <f t="shared" si="41"/>
        <v>13778.599999999999</v>
      </c>
    </row>
    <row r="90" spans="1:16">
      <c r="A90" s="52"/>
      <c r="B90" s="52"/>
      <c r="C90" s="4" t="s">
        <v>28</v>
      </c>
      <c r="D90" s="6">
        <f>IFERROR(D89/D$12,0)</f>
        <v>0.25565432098765428</v>
      </c>
      <c r="E90" s="6">
        <f t="shared" ref="E90" si="43">IFERROR(E89/E$12,0)</f>
        <v>8.7259259259259259E-2</v>
      </c>
      <c r="F90" s="6">
        <f t="shared" ref="F90" si="44">IFERROR(F89/F$12,0)</f>
        <v>0.14175308641975309</v>
      </c>
      <c r="G90" s="6">
        <f t="shared" ref="G90" si="45">IFERROR(G89/G$12,0)</f>
        <v>0.16666666666666666</v>
      </c>
      <c r="H90" s="6">
        <f t="shared" ref="H90" si="46">IFERROR(H89/H$12,0)</f>
        <v>0.11545679012345678</v>
      </c>
      <c r="I90" s="6">
        <f t="shared" ref="I90" si="47">IFERROR(I89/I$12,0)</f>
        <v>3.6271604938271605E-2</v>
      </c>
      <c r="J90" s="6">
        <f t="shared" ref="J90" si="48">IFERROR(J89/J$12,0)</f>
        <v>2.5925925925925925E-2</v>
      </c>
      <c r="K90" s="6">
        <f t="shared" ref="K90" si="49">IFERROR(K89/K$12,0)</f>
        <v>0.17369135802469138</v>
      </c>
      <c r="L90" s="6">
        <f t="shared" ref="L90" si="50">IFERROR(L89/L$12,0)</f>
        <v>0.26701234567901233</v>
      </c>
      <c r="M90" s="6">
        <f t="shared" ref="M90" si="51">IFERROR(M89/M$12,0)</f>
        <v>0.14054320987654323</v>
      </c>
      <c r="N90" s="6">
        <f t="shared" ref="N90" si="52">IFERROR(N89/N$12,0)</f>
        <v>8.3790123456790128E-2</v>
      </c>
      <c r="O90" s="6">
        <f t="shared" ref="O90:P90" si="53">IFERROR(O89/O$12,0)</f>
        <v>0.20703703703703702</v>
      </c>
      <c r="P90" s="6">
        <f t="shared" si="53"/>
        <v>0.1417551440329218</v>
      </c>
    </row>
    <row r="91" spans="1:16">
      <c r="P91" s="8">
        <f>SUM(A91:O91)</f>
        <v>0</v>
      </c>
    </row>
    <row r="92" spans="1:16" ht="15" customHeight="1">
      <c r="A92" s="55" t="s">
        <v>86</v>
      </c>
      <c r="B92" s="56"/>
      <c r="C92" s="50" t="s">
        <v>87</v>
      </c>
      <c r="D92" s="51"/>
      <c r="E92" s="51"/>
      <c r="F92" s="51"/>
      <c r="G92" s="51"/>
      <c r="H92" s="51"/>
      <c r="I92" s="51"/>
      <c r="J92" s="51"/>
      <c r="K92" s="51"/>
      <c r="L92" s="51"/>
      <c r="M92" s="51"/>
      <c r="N92" s="51"/>
      <c r="O92" s="51"/>
      <c r="P92" s="36"/>
    </row>
    <row r="93" spans="1:16">
      <c r="A93" s="57"/>
      <c r="B93" s="58"/>
      <c r="C93" s="7" t="s">
        <v>88</v>
      </c>
      <c r="D93" s="8">
        <f t="shared" ref="D93:O93" si="54">D12</f>
        <v>8100</v>
      </c>
      <c r="E93" s="8">
        <f t="shared" si="54"/>
        <v>8100</v>
      </c>
      <c r="F93" s="8">
        <f t="shared" si="54"/>
        <v>8100</v>
      </c>
      <c r="G93" s="8">
        <f t="shared" si="54"/>
        <v>8100</v>
      </c>
      <c r="H93" s="8">
        <f t="shared" si="54"/>
        <v>8100</v>
      </c>
      <c r="I93" s="8">
        <f t="shared" si="54"/>
        <v>8100</v>
      </c>
      <c r="J93" s="8">
        <f t="shared" si="54"/>
        <v>8100</v>
      </c>
      <c r="K93" s="8">
        <f t="shared" si="54"/>
        <v>8100</v>
      </c>
      <c r="L93" s="8">
        <f t="shared" si="54"/>
        <v>8100</v>
      </c>
      <c r="M93" s="8">
        <f t="shared" si="54"/>
        <v>8100</v>
      </c>
      <c r="N93" s="8">
        <f t="shared" si="54"/>
        <v>8100</v>
      </c>
      <c r="O93" s="8">
        <f t="shared" si="54"/>
        <v>8100</v>
      </c>
      <c r="P93" s="32">
        <f t="shared" ref="P92:P99" si="55">SUM(A93:O93)</f>
        <v>97200</v>
      </c>
    </row>
    <row r="94" spans="1:16">
      <c r="A94" s="57"/>
      <c r="B94" s="58"/>
      <c r="C94" s="7" t="s">
        <v>23</v>
      </c>
      <c r="D94" s="8">
        <f t="shared" ref="D94:O94" si="56">D21</f>
        <v>40</v>
      </c>
      <c r="E94" s="8">
        <f t="shared" si="56"/>
        <v>40</v>
      </c>
      <c r="F94" s="8">
        <f t="shared" si="56"/>
        <v>40</v>
      </c>
      <c r="G94" s="8">
        <f t="shared" si="56"/>
        <v>40</v>
      </c>
      <c r="H94" s="8">
        <f t="shared" si="56"/>
        <v>40</v>
      </c>
      <c r="I94" s="8">
        <f t="shared" si="56"/>
        <v>40</v>
      </c>
      <c r="J94" s="8">
        <f t="shared" si="56"/>
        <v>40</v>
      </c>
      <c r="K94" s="8">
        <f t="shared" si="56"/>
        <v>40</v>
      </c>
      <c r="L94" s="8">
        <f t="shared" si="56"/>
        <v>40</v>
      </c>
      <c r="M94" s="8">
        <f t="shared" si="56"/>
        <v>40</v>
      </c>
      <c r="N94" s="8">
        <f t="shared" si="56"/>
        <v>40</v>
      </c>
      <c r="O94" s="8">
        <f t="shared" si="56"/>
        <v>40</v>
      </c>
      <c r="P94" s="8">
        <f t="shared" si="55"/>
        <v>480</v>
      </c>
    </row>
    <row r="95" spans="1:16">
      <c r="A95" s="57"/>
      <c r="B95" s="58"/>
      <c r="C95" s="7" t="s">
        <v>89</v>
      </c>
      <c r="D95" s="8">
        <f>D41</f>
        <v>1450</v>
      </c>
      <c r="E95" s="8">
        <f t="shared" ref="E95:O95" si="57">E41</f>
        <v>1450</v>
      </c>
      <c r="F95" s="8">
        <f t="shared" si="57"/>
        <v>1450</v>
      </c>
      <c r="G95" s="8">
        <f t="shared" si="57"/>
        <v>1450</v>
      </c>
      <c r="H95" s="8">
        <f t="shared" si="57"/>
        <v>1450</v>
      </c>
      <c r="I95" s="8">
        <f t="shared" si="57"/>
        <v>1450</v>
      </c>
      <c r="J95" s="8">
        <f t="shared" si="57"/>
        <v>1450</v>
      </c>
      <c r="K95" s="8">
        <f t="shared" si="57"/>
        <v>1450</v>
      </c>
      <c r="L95" s="8">
        <f t="shared" si="57"/>
        <v>1450</v>
      </c>
      <c r="M95" s="8">
        <f t="shared" si="57"/>
        <v>1450</v>
      </c>
      <c r="N95" s="8">
        <f t="shared" si="57"/>
        <v>1450</v>
      </c>
      <c r="O95" s="8">
        <f t="shared" si="57"/>
        <v>1450</v>
      </c>
      <c r="P95" s="8">
        <f>SUM(A95:O95)</f>
        <v>17400</v>
      </c>
    </row>
    <row r="96" spans="1:16">
      <c r="A96" s="57"/>
      <c r="B96" s="58"/>
      <c r="C96" s="7" t="s">
        <v>90</v>
      </c>
      <c r="D96" s="8">
        <f>D66</f>
        <v>4248</v>
      </c>
      <c r="E96" s="8">
        <f t="shared" ref="E96:O96" si="58">E66</f>
        <v>3986.4</v>
      </c>
      <c r="F96" s="8">
        <f t="shared" si="58"/>
        <v>4503.3</v>
      </c>
      <c r="G96" s="8">
        <f t="shared" si="58"/>
        <v>3880.1000000000004</v>
      </c>
      <c r="H96" s="8">
        <f t="shared" si="58"/>
        <v>3832.1000000000004</v>
      </c>
      <c r="I96" s="8">
        <f t="shared" si="58"/>
        <v>4218.5</v>
      </c>
      <c r="J96" s="8">
        <f t="shared" si="58"/>
        <v>4150.7</v>
      </c>
      <c r="K96" s="8">
        <f t="shared" si="58"/>
        <v>5376.8</v>
      </c>
      <c r="L96" s="8">
        <f t="shared" si="58"/>
        <v>4426.6000000000004</v>
      </c>
      <c r="M96" s="8">
        <f t="shared" si="58"/>
        <v>3834.9999999999995</v>
      </c>
      <c r="N96" s="8">
        <f t="shared" si="58"/>
        <v>4192.3</v>
      </c>
      <c r="O96" s="8">
        <f t="shared" si="58"/>
        <v>4710.3999999999996</v>
      </c>
      <c r="P96" s="8">
        <f t="shared" si="55"/>
        <v>51360.200000000004</v>
      </c>
    </row>
    <row r="97" spans="1:16">
      <c r="A97" s="57"/>
      <c r="B97" s="58"/>
      <c r="C97" s="7" t="s">
        <v>70</v>
      </c>
      <c r="D97" s="8">
        <f>D77</f>
        <v>1272</v>
      </c>
      <c r="E97" s="8">
        <f t="shared" ref="E97:O97" si="59">E77</f>
        <v>0</v>
      </c>
      <c r="F97" s="8">
        <f t="shared" si="59"/>
        <v>500</v>
      </c>
      <c r="G97" s="8">
        <f t="shared" si="59"/>
        <v>50</v>
      </c>
      <c r="H97" s="8">
        <f t="shared" si="59"/>
        <v>500</v>
      </c>
      <c r="I97" s="8">
        <f t="shared" si="59"/>
        <v>900</v>
      </c>
      <c r="J97" s="8">
        <f t="shared" si="59"/>
        <v>620</v>
      </c>
      <c r="K97" s="8">
        <f t="shared" si="59"/>
        <v>50</v>
      </c>
      <c r="L97" s="8">
        <f t="shared" si="59"/>
        <v>500</v>
      </c>
      <c r="M97" s="8">
        <f t="shared" si="59"/>
        <v>475</v>
      </c>
      <c r="N97" s="8">
        <f t="shared" si="59"/>
        <v>500</v>
      </c>
      <c r="O97" s="8">
        <f t="shared" si="59"/>
        <v>50</v>
      </c>
      <c r="P97" s="8">
        <f t="shared" si="55"/>
        <v>5417</v>
      </c>
    </row>
    <row r="98" spans="1:16">
      <c r="A98" s="57"/>
      <c r="B98" s="58"/>
      <c r="C98" s="7" t="s">
        <v>79</v>
      </c>
      <c r="D98" s="8">
        <f>D89</f>
        <v>2070.7999999999997</v>
      </c>
      <c r="E98" s="8">
        <f t="shared" ref="E98:O98" si="60">E89</f>
        <v>706.8</v>
      </c>
      <c r="F98" s="8">
        <f t="shared" si="60"/>
        <v>1148.2</v>
      </c>
      <c r="G98" s="8">
        <f t="shared" si="60"/>
        <v>1350</v>
      </c>
      <c r="H98" s="8">
        <f t="shared" si="60"/>
        <v>935.19999999999993</v>
      </c>
      <c r="I98" s="8">
        <f t="shared" si="60"/>
        <v>293.8</v>
      </c>
      <c r="J98" s="8">
        <f t="shared" si="60"/>
        <v>210</v>
      </c>
      <c r="K98" s="8">
        <f t="shared" si="60"/>
        <v>1406.9</v>
      </c>
      <c r="L98" s="8">
        <f t="shared" si="60"/>
        <v>2162.7999999999997</v>
      </c>
      <c r="M98" s="8">
        <f t="shared" si="60"/>
        <v>1138.4000000000001</v>
      </c>
      <c r="N98" s="8">
        <f t="shared" si="60"/>
        <v>678.7</v>
      </c>
      <c r="O98" s="8">
        <f t="shared" si="60"/>
        <v>1676.9999999999998</v>
      </c>
      <c r="P98" s="8">
        <f t="shared" si="55"/>
        <v>13778.599999999999</v>
      </c>
    </row>
    <row r="99" spans="1:16" ht="30" customHeight="1">
      <c r="A99" s="57"/>
      <c r="B99" s="58"/>
      <c r="C99" s="21" t="s">
        <v>91</v>
      </c>
      <c r="D99" s="22">
        <f>D93-SUM(D94:D98)</f>
        <v>-980.79999999999927</v>
      </c>
      <c r="E99" s="22">
        <f t="shared" ref="E99:P99" si="61">E93-SUM(E94:E98)</f>
        <v>1916.8000000000002</v>
      </c>
      <c r="F99" s="22">
        <f t="shared" si="61"/>
        <v>458.5</v>
      </c>
      <c r="G99" s="22">
        <f t="shared" si="61"/>
        <v>1329.8999999999996</v>
      </c>
      <c r="H99" s="22">
        <f t="shared" si="61"/>
        <v>1342.6999999999998</v>
      </c>
      <c r="I99" s="22">
        <f t="shared" si="61"/>
        <v>1197.6999999999998</v>
      </c>
      <c r="J99" s="22">
        <f t="shared" si="61"/>
        <v>1629.3000000000002</v>
      </c>
      <c r="K99" s="22">
        <f t="shared" si="61"/>
        <v>-223.70000000000073</v>
      </c>
      <c r="L99" s="22">
        <f t="shared" si="61"/>
        <v>-479.39999999999964</v>
      </c>
      <c r="M99" s="22">
        <f t="shared" si="61"/>
        <v>1161.6000000000004</v>
      </c>
      <c r="N99" s="22">
        <f t="shared" si="61"/>
        <v>1239</v>
      </c>
      <c r="O99" s="22">
        <f t="shared" si="61"/>
        <v>172.60000000000036</v>
      </c>
      <c r="P99" s="22">
        <f t="shared" si="61"/>
        <v>8764.1999999999825</v>
      </c>
    </row>
  </sheetData>
  <mergeCells count="16">
    <mergeCell ref="C92:O92"/>
    <mergeCell ref="A80:B90"/>
    <mergeCell ref="A69:B78"/>
    <mergeCell ref="A44:B67"/>
    <mergeCell ref="A92:B99"/>
    <mergeCell ref="C44:O44"/>
    <mergeCell ref="C69:O69"/>
    <mergeCell ref="C80:O80"/>
    <mergeCell ref="P24:AB24"/>
    <mergeCell ref="P69:AB69"/>
    <mergeCell ref="A24:B42"/>
    <mergeCell ref="C5:O5"/>
    <mergeCell ref="C14:O14"/>
    <mergeCell ref="C24:O24"/>
    <mergeCell ref="A5:B12"/>
    <mergeCell ref="A14:B22"/>
  </mergeCells>
  <phoneticPr fontId="4" type="noConversion"/>
  <conditionalFormatting sqref="D99:P9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João Paulo</dc:creator>
  <cp:keywords/>
  <dc:description/>
  <cp:lastModifiedBy/>
  <cp:revision/>
  <dcterms:created xsi:type="dcterms:W3CDTF">2022-08-02T21:56:31Z</dcterms:created>
  <dcterms:modified xsi:type="dcterms:W3CDTF">2023-09-10T18:41:15Z</dcterms:modified>
  <cp:category/>
  <cp:contentStatus/>
</cp:coreProperties>
</file>