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ecilia Drakskog\Dropbox (Personal)\Öronslemhinnor\Manus for PlosOne\Files for Zenodo\"/>
    </mc:Choice>
  </mc:AlternateContent>
  <xr:revisionPtr revIDLastSave="0" documentId="13_ncr:1_{E39D045C-6C45-4901-84E8-5A81C9CAB9CB}" xr6:coauthVersionLast="45" xr6:coauthVersionMax="45" xr10:uidLastSave="{00000000-0000-0000-0000-000000000000}"/>
  <bookViews>
    <workbookView xWindow="28680" yWindow="-120" windowWidth="29040" windowHeight="15840" activeTab="5" xr2:uid="{00000000-000D-0000-FFFF-FFFF00000000}"/>
  </bookViews>
  <sheets>
    <sheet name="ACTB GAPDH" sheetId="1" r:id="rId1"/>
    <sheet name="Raw data plate36" sheetId="2" r:id="rId2"/>
    <sheet name="GUSB SDHA" sheetId="3" r:id="rId3"/>
    <sheet name="Raw data plate19" sheetId="4" r:id="rId4"/>
    <sheet name="PPIA" sheetId="6" r:id="rId5"/>
    <sheet name="Raw data plate18" sheetId="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E4" i="3"/>
  <c r="I4" i="3"/>
  <c r="L4" i="3"/>
  <c r="F5" i="3"/>
  <c r="E5" i="3"/>
  <c r="I5" i="3"/>
  <c r="L5" i="3"/>
  <c r="F6" i="3"/>
  <c r="E6" i="3"/>
  <c r="I6" i="3"/>
  <c r="L6" i="3"/>
  <c r="F7" i="3"/>
  <c r="E7" i="3"/>
  <c r="I7" i="3"/>
  <c r="L7" i="3"/>
  <c r="F8" i="3"/>
  <c r="E8" i="3"/>
  <c r="I8" i="3"/>
  <c r="L8" i="3"/>
  <c r="F10" i="3"/>
  <c r="E10" i="3"/>
  <c r="I10" i="3"/>
  <c r="L10" i="3"/>
  <c r="F11" i="3"/>
  <c r="E11" i="3"/>
  <c r="I11" i="3"/>
  <c r="L11" i="3"/>
  <c r="F13" i="3"/>
  <c r="E13" i="3"/>
  <c r="I13" i="3"/>
  <c r="L13" i="3"/>
  <c r="F15" i="3"/>
  <c r="E15" i="3"/>
  <c r="I15" i="3"/>
  <c r="L15" i="3"/>
  <c r="F16" i="3"/>
  <c r="E16" i="3"/>
  <c r="I16" i="3"/>
  <c r="L16" i="3"/>
  <c r="F17" i="3"/>
  <c r="E17" i="3"/>
  <c r="I17" i="3"/>
  <c r="L17" i="3"/>
  <c r="F19" i="3"/>
  <c r="E19" i="3"/>
  <c r="I19" i="3"/>
  <c r="L19" i="3"/>
  <c r="F20" i="3"/>
  <c r="E20" i="3"/>
  <c r="I20" i="3"/>
  <c r="L20" i="3"/>
  <c r="F21" i="3"/>
  <c r="E21" i="3"/>
  <c r="I21" i="3"/>
  <c r="L21" i="3"/>
  <c r="F22" i="3"/>
  <c r="E22" i="3"/>
  <c r="I22" i="3"/>
  <c r="L22" i="3"/>
  <c r="F23" i="3"/>
  <c r="E23" i="3"/>
  <c r="I23" i="3"/>
  <c r="L23" i="3"/>
  <c r="F24" i="3"/>
  <c r="E24" i="3"/>
  <c r="I24" i="3"/>
  <c r="L24" i="3"/>
  <c r="F25" i="3"/>
  <c r="E25" i="3"/>
  <c r="I25" i="3"/>
  <c r="L25" i="3"/>
  <c r="F26" i="3"/>
  <c r="E26" i="3"/>
  <c r="I26" i="3"/>
  <c r="L26" i="3"/>
  <c r="F27" i="3"/>
  <c r="E27" i="3"/>
  <c r="I27" i="3"/>
  <c r="L27" i="3"/>
  <c r="F28" i="3"/>
  <c r="E28" i="3"/>
  <c r="I28" i="3"/>
  <c r="L28" i="3"/>
  <c r="F29" i="3"/>
  <c r="E29" i="3"/>
  <c r="I29" i="3"/>
  <c r="L29" i="3"/>
  <c r="F30" i="3"/>
  <c r="E30" i="3"/>
  <c r="I30" i="3"/>
  <c r="L30" i="3"/>
  <c r="F31" i="3"/>
  <c r="E31" i="3"/>
  <c r="I31" i="3"/>
  <c r="L31" i="3"/>
  <c r="F33" i="3"/>
  <c r="E33" i="3"/>
  <c r="I33" i="3"/>
  <c r="L33" i="3"/>
  <c r="F34" i="3"/>
  <c r="E34" i="3"/>
  <c r="I34" i="3"/>
  <c r="L34" i="3"/>
  <c r="F35" i="3"/>
  <c r="E35" i="3"/>
  <c r="I35" i="3"/>
  <c r="L35" i="3"/>
  <c r="F36" i="3"/>
  <c r="E36" i="3"/>
  <c r="I36" i="3"/>
  <c r="L36" i="3"/>
  <c r="F37" i="3"/>
  <c r="E37" i="3"/>
  <c r="I37" i="3"/>
  <c r="L37" i="3"/>
  <c r="F38" i="3"/>
  <c r="E38" i="3"/>
  <c r="I38" i="3"/>
  <c r="L38" i="3"/>
  <c r="F39" i="3"/>
  <c r="E39" i="3"/>
  <c r="I39" i="3"/>
  <c r="L39" i="3"/>
  <c r="F40" i="3"/>
  <c r="E40" i="3"/>
  <c r="I40" i="3"/>
  <c r="L40" i="3"/>
  <c r="F41" i="3"/>
  <c r="E41" i="3"/>
  <c r="I41" i="3"/>
  <c r="L41" i="3"/>
  <c r="F42" i="3"/>
  <c r="E42" i="3"/>
  <c r="I42" i="3"/>
  <c r="L42" i="3"/>
  <c r="F43" i="3"/>
  <c r="E43" i="3"/>
  <c r="I43" i="3"/>
  <c r="L43" i="3"/>
  <c r="F44" i="3"/>
  <c r="E44" i="3"/>
  <c r="I44" i="3"/>
  <c r="L44" i="3"/>
  <c r="F45" i="3"/>
  <c r="E45" i="3"/>
  <c r="I45" i="3"/>
  <c r="L45" i="3"/>
  <c r="F46" i="3"/>
  <c r="E46" i="3"/>
  <c r="I46" i="3"/>
  <c r="L46" i="3"/>
  <c r="F47" i="3"/>
  <c r="E47" i="3"/>
  <c r="I47" i="3"/>
  <c r="L47" i="3"/>
  <c r="F48" i="3"/>
  <c r="E48" i="3"/>
  <c r="I48" i="3"/>
  <c r="L48" i="3"/>
  <c r="F49" i="3"/>
  <c r="E49" i="3"/>
  <c r="I49" i="3"/>
  <c r="L49" i="3"/>
  <c r="F50" i="3"/>
  <c r="E50" i="3"/>
  <c r="I50" i="3"/>
  <c r="L50" i="3"/>
  <c r="F51" i="3"/>
  <c r="E51" i="3"/>
  <c r="I51" i="3"/>
  <c r="L51" i="3"/>
  <c r="F52" i="3"/>
  <c r="E52" i="3"/>
  <c r="I52" i="3"/>
  <c r="L52" i="3"/>
  <c r="F53" i="3"/>
  <c r="E53" i="3"/>
  <c r="I53" i="3"/>
  <c r="L53" i="3"/>
  <c r="F54" i="3"/>
  <c r="E54" i="3"/>
  <c r="I54" i="3"/>
  <c r="L54" i="3"/>
  <c r="F55" i="3"/>
  <c r="E55" i="3"/>
  <c r="I55" i="3"/>
  <c r="L55" i="3"/>
  <c r="F56" i="3"/>
  <c r="E56" i="3"/>
  <c r="I56" i="3"/>
  <c r="L56" i="3"/>
  <c r="F57" i="3"/>
  <c r="E57" i="3"/>
  <c r="I57" i="3"/>
  <c r="L57" i="3"/>
  <c r="F58" i="3"/>
  <c r="E58" i="3"/>
  <c r="I58" i="3"/>
  <c r="L58" i="3"/>
  <c r="F59" i="3"/>
  <c r="E59" i="3"/>
  <c r="I59" i="3"/>
  <c r="L59" i="3"/>
  <c r="F60" i="3"/>
  <c r="E60" i="3"/>
  <c r="I60" i="3"/>
  <c r="L60" i="3"/>
  <c r="F61" i="3"/>
  <c r="E61" i="3"/>
  <c r="I61" i="3"/>
  <c r="L61" i="3"/>
  <c r="F62" i="3"/>
  <c r="E62" i="3"/>
  <c r="I62" i="3"/>
  <c r="L62" i="3"/>
  <c r="F63" i="3"/>
  <c r="E63" i="3"/>
  <c r="I63" i="3"/>
  <c r="L63" i="3"/>
  <c r="F64" i="3"/>
  <c r="E64" i="3"/>
  <c r="I64" i="3"/>
  <c r="L64" i="3"/>
  <c r="F65" i="3"/>
  <c r="E65" i="3"/>
  <c r="I65" i="3"/>
  <c r="L65" i="3"/>
  <c r="F66" i="3"/>
  <c r="E66" i="3"/>
  <c r="I66" i="3"/>
  <c r="L66" i="3"/>
  <c r="F67" i="3"/>
  <c r="E67" i="3"/>
  <c r="I67" i="3"/>
  <c r="L67" i="3"/>
  <c r="F69" i="3"/>
  <c r="E69" i="3"/>
  <c r="I69" i="3"/>
  <c r="L69" i="3"/>
  <c r="F70" i="3"/>
  <c r="E70" i="3"/>
  <c r="I70" i="3"/>
  <c r="L70" i="3"/>
  <c r="F71" i="3"/>
  <c r="E71" i="3"/>
  <c r="I71" i="3"/>
  <c r="L71" i="3"/>
  <c r="F72" i="3"/>
  <c r="E72" i="3"/>
  <c r="I72" i="3"/>
  <c r="L72" i="3"/>
  <c r="F73" i="3"/>
  <c r="E73" i="3"/>
  <c r="I73" i="3"/>
  <c r="L73" i="3"/>
  <c r="F74" i="3"/>
  <c r="E74" i="3"/>
  <c r="I74" i="3"/>
  <c r="L74" i="3"/>
  <c r="F75" i="3"/>
  <c r="E75" i="3"/>
  <c r="I75" i="3"/>
  <c r="L75" i="3"/>
  <c r="F76" i="3"/>
  <c r="E76" i="3"/>
  <c r="I76" i="3"/>
  <c r="L76" i="3"/>
  <c r="F77" i="3"/>
  <c r="E77" i="3"/>
  <c r="I77" i="3"/>
  <c r="L77" i="3"/>
  <c r="F78" i="3"/>
  <c r="E78" i="3"/>
  <c r="I78" i="3"/>
  <c r="L78" i="3"/>
  <c r="F79" i="3"/>
  <c r="E79" i="3"/>
  <c r="I79" i="3"/>
  <c r="L79" i="3"/>
  <c r="F81" i="3"/>
  <c r="E81" i="3"/>
  <c r="I81" i="3"/>
  <c r="L81" i="3"/>
  <c r="F82" i="3"/>
  <c r="E82" i="3"/>
  <c r="I82" i="3"/>
  <c r="L82" i="3"/>
  <c r="F83" i="3"/>
  <c r="E83" i="3"/>
  <c r="I83" i="3"/>
  <c r="L83" i="3"/>
  <c r="F84" i="3"/>
  <c r="E84" i="3"/>
  <c r="I84" i="3"/>
  <c r="L84" i="3"/>
  <c r="F85" i="3"/>
  <c r="E85" i="3"/>
  <c r="I85" i="3"/>
  <c r="L85" i="3"/>
  <c r="F86" i="3"/>
  <c r="E86" i="3"/>
  <c r="I86" i="3"/>
  <c r="L86" i="3"/>
  <c r="F87" i="3"/>
  <c r="E87" i="3"/>
  <c r="I87" i="3"/>
  <c r="L87" i="3"/>
  <c r="F89" i="3"/>
  <c r="E89" i="3"/>
  <c r="I89" i="3"/>
  <c r="L89" i="3"/>
  <c r="F90" i="3"/>
  <c r="E90" i="3"/>
  <c r="I90" i="3"/>
  <c r="L90" i="3"/>
  <c r="F91" i="3"/>
  <c r="E91" i="3"/>
  <c r="I91" i="3"/>
  <c r="L91" i="3"/>
  <c r="F92" i="3"/>
  <c r="E92" i="3"/>
  <c r="I92" i="3"/>
  <c r="L92" i="3"/>
  <c r="F93" i="3"/>
  <c r="E93" i="3"/>
  <c r="I93" i="3"/>
  <c r="L93" i="3"/>
  <c r="F94" i="3"/>
  <c r="E94" i="3"/>
  <c r="I94" i="3"/>
  <c r="L94" i="3"/>
  <c r="F3" i="3"/>
  <c r="E3" i="3"/>
  <c r="I3" i="3"/>
  <c r="L3" i="3"/>
  <c r="E9" i="3"/>
  <c r="I9" i="3"/>
  <c r="E12" i="3"/>
  <c r="I12" i="3"/>
  <c r="E14" i="3"/>
  <c r="I14" i="3"/>
  <c r="E18" i="3"/>
  <c r="I18" i="3"/>
  <c r="E32" i="3"/>
  <c r="I32" i="3"/>
  <c r="E68" i="3"/>
  <c r="I68" i="3"/>
  <c r="E80" i="3"/>
  <c r="I80" i="3"/>
  <c r="E88" i="3"/>
  <c r="I88" i="3"/>
  <c r="F4" i="1"/>
  <c r="E4" i="1"/>
  <c r="I4" i="1"/>
  <c r="L4" i="1"/>
  <c r="F5" i="1"/>
  <c r="E5" i="1"/>
  <c r="I5" i="1"/>
  <c r="L5" i="1"/>
  <c r="F6" i="1"/>
  <c r="E6" i="1"/>
  <c r="I6" i="1"/>
  <c r="L6" i="1"/>
  <c r="F7" i="1"/>
  <c r="E7" i="1"/>
  <c r="I7" i="1"/>
  <c r="L7" i="1"/>
  <c r="F8" i="1"/>
  <c r="E8" i="1"/>
  <c r="I8" i="1"/>
  <c r="L8" i="1"/>
  <c r="F10" i="1"/>
  <c r="E10" i="1"/>
  <c r="I10" i="1"/>
  <c r="L10" i="1"/>
  <c r="F11" i="1"/>
  <c r="E11" i="1"/>
  <c r="I11" i="1"/>
  <c r="L11" i="1"/>
  <c r="F13" i="1"/>
  <c r="E13" i="1"/>
  <c r="I13" i="1"/>
  <c r="L13" i="1"/>
  <c r="F15" i="1"/>
  <c r="E15" i="1"/>
  <c r="I15" i="1"/>
  <c r="L15" i="1"/>
  <c r="F16" i="1"/>
  <c r="E16" i="1"/>
  <c r="I16" i="1"/>
  <c r="L16" i="1"/>
  <c r="F17" i="1"/>
  <c r="E17" i="1"/>
  <c r="I17" i="1"/>
  <c r="L17" i="1"/>
  <c r="F18" i="1"/>
  <c r="E18" i="1"/>
  <c r="I18" i="1"/>
  <c r="L18" i="1"/>
  <c r="F19" i="1"/>
  <c r="E19" i="1"/>
  <c r="I19" i="1"/>
  <c r="L19" i="1"/>
  <c r="F20" i="1"/>
  <c r="E20" i="1"/>
  <c r="I20" i="1"/>
  <c r="L20" i="1"/>
  <c r="F21" i="1"/>
  <c r="E21" i="1"/>
  <c r="I21" i="1"/>
  <c r="L21" i="1"/>
  <c r="F22" i="1"/>
  <c r="E22" i="1"/>
  <c r="I22" i="1"/>
  <c r="L22" i="1"/>
  <c r="F23" i="1"/>
  <c r="E23" i="1"/>
  <c r="I23" i="1"/>
  <c r="L23" i="1"/>
  <c r="F24" i="1"/>
  <c r="E24" i="1"/>
  <c r="I24" i="1"/>
  <c r="L24" i="1"/>
  <c r="F25" i="1"/>
  <c r="E25" i="1"/>
  <c r="I25" i="1"/>
  <c r="L25" i="1"/>
  <c r="F26" i="1"/>
  <c r="E26" i="1"/>
  <c r="I26" i="1"/>
  <c r="L26" i="1"/>
  <c r="F27" i="1"/>
  <c r="E27" i="1"/>
  <c r="I27" i="1"/>
  <c r="L27" i="1"/>
  <c r="F28" i="1"/>
  <c r="E28" i="1"/>
  <c r="I28" i="1"/>
  <c r="L28" i="1"/>
  <c r="F29" i="1"/>
  <c r="E29" i="1"/>
  <c r="I29" i="1"/>
  <c r="L29" i="1"/>
  <c r="F30" i="1"/>
  <c r="E30" i="1"/>
  <c r="I30" i="1"/>
  <c r="L30" i="1"/>
  <c r="F31" i="1"/>
  <c r="E31" i="1"/>
  <c r="I31" i="1"/>
  <c r="L31" i="1"/>
  <c r="F33" i="1"/>
  <c r="E33" i="1"/>
  <c r="I33" i="1"/>
  <c r="L33" i="1"/>
  <c r="F34" i="1"/>
  <c r="E34" i="1"/>
  <c r="I34" i="1"/>
  <c r="L34" i="1"/>
  <c r="F35" i="1"/>
  <c r="E35" i="1"/>
  <c r="I35" i="1"/>
  <c r="L35" i="1"/>
  <c r="F36" i="1"/>
  <c r="E36" i="1"/>
  <c r="I36" i="1"/>
  <c r="L36" i="1"/>
  <c r="F37" i="1"/>
  <c r="E37" i="1"/>
  <c r="I37" i="1"/>
  <c r="L37" i="1"/>
  <c r="F38" i="1"/>
  <c r="E38" i="1"/>
  <c r="I38" i="1"/>
  <c r="L38" i="1"/>
  <c r="F39" i="1"/>
  <c r="E39" i="1"/>
  <c r="I39" i="1"/>
  <c r="L39" i="1"/>
  <c r="F40" i="1"/>
  <c r="E40" i="1"/>
  <c r="I40" i="1"/>
  <c r="L40" i="1"/>
  <c r="F41" i="1"/>
  <c r="E41" i="1"/>
  <c r="I41" i="1"/>
  <c r="L41" i="1"/>
  <c r="F42" i="1"/>
  <c r="E42" i="1"/>
  <c r="I42" i="1"/>
  <c r="L42" i="1"/>
  <c r="F43" i="1"/>
  <c r="E43" i="1"/>
  <c r="I43" i="1"/>
  <c r="L43" i="1"/>
  <c r="F44" i="1"/>
  <c r="E44" i="1"/>
  <c r="I44" i="1"/>
  <c r="L44" i="1"/>
  <c r="F45" i="1"/>
  <c r="E45" i="1"/>
  <c r="I45" i="1"/>
  <c r="L45" i="1"/>
  <c r="F46" i="1"/>
  <c r="E46" i="1"/>
  <c r="I46" i="1"/>
  <c r="L46" i="1"/>
  <c r="F47" i="1"/>
  <c r="E47" i="1"/>
  <c r="I47" i="1"/>
  <c r="L47" i="1"/>
  <c r="F48" i="1"/>
  <c r="E48" i="1"/>
  <c r="I48" i="1"/>
  <c r="L48" i="1"/>
  <c r="F49" i="1"/>
  <c r="E49" i="1"/>
  <c r="I49" i="1"/>
  <c r="L49" i="1"/>
  <c r="F50" i="1"/>
  <c r="E50" i="1"/>
  <c r="I50" i="1"/>
  <c r="L50" i="1"/>
  <c r="F51" i="1"/>
  <c r="E51" i="1"/>
  <c r="I51" i="1"/>
  <c r="L51" i="1"/>
  <c r="F52" i="1"/>
  <c r="E52" i="1"/>
  <c r="I52" i="1"/>
  <c r="L52" i="1"/>
  <c r="F53" i="1"/>
  <c r="E53" i="1"/>
  <c r="I53" i="1"/>
  <c r="L53" i="1"/>
  <c r="F54" i="1"/>
  <c r="E54" i="1"/>
  <c r="I54" i="1"/>
  <c r="L54" i="1"/>
  <c r="F55" i="1"/>
  <c r="E55" i="1"/>
  <c r="I55" i="1"/>
  <c r="L55" i="1"/>
  <c r="F56" i="1"/>
  <c r="E56" i="1"/>
  <c r="I56" i="1"/>
  <c r="L56" i="1"/>
  <c r="F57" i="1"/>
  <c r="E57" i="1"/>
  <c r="I57" i="1"/>
  <c r="L57" i="1"/>
  <c r="F58" i="1"/>
  <c r="E58" i="1"/>
  <c r="I58" i="1"/>
  <c r="L58" i="1"/>
  <c r="F59" i="1"/>
  <c r="E59" i="1"/>
  <c r="I59" i="1"/>
  <c r="L59" i="1"/>
  <c r="F60" i="1"/>
  <c r="E60" i="1"/>
  <c r="I60" i="1"/>
  <c r="L60" i="1"/>
  <c r="F61" i="1"/>
  <c r="E61" i="1"/>
  <c r="I61" i="1"/>
  <c r="L61" i="1"/>
  <c r="F62" i="1"/>
  <c r="E62" i="1"/>
  <c r="I62" i="1"/>
  <c r="L62" i="1"/>
  <c r="F63" i="1"/>
  <c r="E63" i="1"/>
  <c r="I63" i="1"/>
  <c r="L63" i="1"/>
  <c r="F64" i="1"/>
  <c r="E64" i="1"/>
  <c r="I64" i="1"/>
  <c r="L64" i="1"/>
  <c r="F65" i="1"/>
  <c r="E65" i="1"/>
  <c r="I65" i="1"/>
  <c r="L65" i="1"/>
  <c r="F66" i="1"/>
  <c r="E66" i="1"/>
  <c r="I66" i="1"/>
  <c r="L66" i="1"/>
  <c r="F67" i="1"/>
  <c r="E67" i="1"/>
  <c r="I67" i="1"/>
  <c r="L67" i="1"/>
  <c r="F69" i="1"/>
  <c r="E69" i="1"/>
  <c r="I69" i="1"/>
  <c r="L69" i="1"/>
  <c r="F70" i="1"/>
  <c r="E70" i="1"/>
  <c r="I70" i="1"/>
  <c r="L70" i="1"/>
  <c r="F71" i="1"/>
  <c r="E71" i="1"/>
  <c r="I71" i="1"/>
  <c r="L71" i="1"/>
  <c r="F72" i="1"/>
  <c r="E72" i="1"/>
  <c r="I72" i="1"/>
  <c r="L72" i="1"/>
  <c r="F73" i="1"/>
  <c r="E73" i="1"/>
  <c r="I73" i="1"/>
  <c r="L73" i="1"/>
  <c r="F74" i="1"/>
  <c r="E74" i="1"/>
  <c r="I74" i="1"/>
  <c r="L74" i="1"/>
  <c r="F75" i="1"/>
  <c r="E75" i="1"/>
  <c r="I75" i="1"/>
  <c r="L75" i="1"/>
  <c r="F76" i="1"/>
  <c r="E76" i="1"/>
  <c r="I76" i="1"/>
  <c r="L76" i="1"/>
  <c r="F77" i="1"/>
  <c r="E77" i="1"/>
  <c r="I77" i="1"/>
  <c r="L77" i="1"/>
  <c r="F78" i="1"/>
  <c r="E78" i="1"/>
  <c r="I78" i="1"/>
  <c r="L78" i="1"/>
  <c r="F79" i="1"/>
  <c r="E79" i="1"/>
  <c r="I79" i="1"/>
  <c r="L79" i="1"/>
  <c r="F80" i="1"/>
  <c r="E80" i="1"/>
  <c r="I80" i="1"/>
  <c r="L80" i="1"/>
  <c r="F81" i="1"/>
  <c r="E81" i="1"/>
  <c r="I81" i="1"/>
  <c r="L81" i="1"/>
  <c r="F82" i="1"/>
  <c r="E82" i="1"/>
  <c r="I82" i="1"/>
  <c r="L82" i="1"/>
  <c r="F83" i="1"/>
  <c r="E83" i="1"/>
  <c r="I83" i="1"/>
  <c r="L83" i="1"/>
  <c r="F84" i="1"/>
  <c r="E84" i="1"/>
  <c r="I84" i="1"/>
  <c r="L84" i="1"/>
  <c r="F85" i="1"/>
  <c r="E85" i="1"/>
  <c r="I85" i="1"/>
  <c r="L85" i="1"/>
  <c r="F86" i="1"/>
  <c r="E86" i="1"/>
  <c r="I86" i="1"/>
  <c r="L86" i="1"/>
  <c r="F87" i="1"/>
  <c r="E87" i="1"/>
  <c r="I87" i="1"/>
  <c r="L87" i="1"/>
  <c r="F88" i="1"/>
  <c r="E88" i="1"/>
  <c r="I88" i="1"/>
  <c r="L88" i="1"/>
  <c r="F89" i="1"/>
  <c r="E89" i="1"/>
  <c r="I89" i="1"/>
  <c r="L89" i="1"/>
  <c r="F90" i="1"/>
  <c r="E90" i="1"/>
  <c r="I90" i="1"/>
  <c r="L90" i="1"/>
  <c r="F91" i="1"/>
  <c r="E91" i="1"/>
  <c r="I91" i="1"/>
  <c r="L91" i="1"/>
  <c r="F92" i="1"/>
  <c r="E92" i="1"/>
  <c r="I92" i="1"/>
  <c r="L92" i="1"/>
  <c r="F93" i="1"/>
  <c r="E93" i="1"/>
  <c r="I93" i="1"/>
  <c r="L93" i="1"/>
  <c r="F94" i="1"/>
  <c r="E94" i="1"/>
  <c r="I94" i="1"/>
  <c r="L94" i="1"/>
  <c r="F3" i="1"/>
  <c r="E3" i="1"/>
  <c r="I3" i="1"/>
  <c r="L3" i="1"/>
  <c r="E9" i="1"/>
  <c r="I9" i="1"/>
  <c r="E12" i="1"/>
  <c r="I12" i="1"/>
  <c r="E14" i="1"/>
  <c r="I14" i="1"/>
  <c r="E32" i="1"/>
  <c r="I32" i="1"/>
  <c r="E68" i="1"/>
  <c r="I68" i="1"/>
  <c r="G4" i="1"/>
  <c r="H4" i="1"/>
  <c r="G5" i="1"/>
  <c r="H5" i="1"/>
  <c r="G6" i="1"/>
  <c r="H6" i="1"/>
  <c r="G7" i="1"/>
  <c r="H7" i="1"/>
  <c r="G8" i="1"/>
  <c r="H8" i="1"/>
  <c r="F9" i="1"/>
  <c r="G9" i="1"/>
  <c r="H9" i="1"/>
  <c r="G10" i="1"/>
  <c r="H10" i="1"/>
  <c r="G11" i="1"/>
  <c r="H11" i="1"/>
  <c r="F12" i="1"/>
  <c r="G12" i="1"/>
  <c r="H12" i="1"/>
  <c r="G13" i="1"/>
  <c r="H13" i="1"/>
  <c r="F14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F32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F68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H3" i="1"/>
  <c r="J18" i="1"/>
  <c r="K18" i="1"/>
  <c r="G4" i="3"/>
  <c r="H4" i="3"/>
  <c r="F9" i="3"/>
  <c r="F12" i="3"/>
  <c r="F14" i="3"/>
  <c r="F18" i="3"/>
  <c r="F32" i="3"/>
  <c r="F68" i="3"/>
  <c r="F80" i="3"/>
  <c r="F88" i="3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3" i="6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K47" i="3"/>
  <c r="H48" i="3"/>
  <c r="H49" i="3"/>
  <c r="H50" i="3"/>
  <c r="H51" i="3"/>
  <c r="K51" i="3"/>
  <c r="H52" i="3"/>
  <c r="H53" i="3"/>
  <c r="H54" i="3"/>
  <c r="H55" i="3"/>
  <c r="K55" i="3"/>
  <c r="H56" i="3"/>
  <c r="H57" i="3"/>
  <c r="H58" i="3"/>
  <c r="H59" i="3"/>
  <c r="K59" i="3"/>
  <c r="H60" i="3"/>
  <c r="H61" i="3"/>
  <c r="H62" i="3"/>
  <c r="H63" i="3"/>
  <c r="K63" i="3"/>
  <c r="H64" i="3"/>
  <c r="H65" i="3"/>
  <c r="H66" i="3"/>
  <c r="H67" i="3"/>
  <c r="K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3" i="3"/>
  <c r="G5" i="3"/>
  <c r="G6" i="3"/>
  <c r="G7" i="3"/>
  <c r="G8" i="3"/>
  <c r="G9" i="3"/>
  <c r="G10" i="3"/>
  <c r="G11" i="3"/>
  <c r="G12" i="3"/>
  <c r="G13" i="3"/>
  <c r="G14" i="3"/>
  <c r="G15" i="3"/>
  <c r="J15" i="3"/>
  <c r="G16" i="3"/>
  <c r="G17" i="3"/>
  <c r="G18" i="3"/>
  <c r="G19" i="3"/>
  <c r="G20" i="3"/>
  <c r="G21" i="3"/>
  <c r="G22" i="3"/>
  <c r="G23" i="3"/>
  <c r="G24" i="3"/>
  <c r="G25" i="3"/>
  <c r="G26" i="3"/>
  <c r="G27" i="3"/>
  <c r="J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J75" i="3"/>
  <c r="G76" i="3"/>
  <c r="G77" i="3"/>
  <c r="G78" i="3"/>
  <c r="G79" i="3"/>
  <c r="G80" i="3"/>
  <c r="G81" i="3"/>
  <c r="G82" i="3"/>
  <c r="G83" i="3"/>
  <c r="J83" i="3"/>
  <c r="G84" i="3"/>
  <c r="G85" i="3"/>
  <c r="G86" i="3"/>
  <c r="G87" i="3"/>
  <c r="G88" i="3"/>
  <c r="G89" i="3"/>
  <c r="G90" i="3"/>
  <c r="G91" i="3"/>
  <c r="J91" i="3"/>
  <c r="G92" i="3"/>
  <c r="G93" i="3"/>
  <c r="G94" i="3"/>
  <c r="G3" i="3"/>
  <c r="E68" i="6"/>
  <c r="F68" i="6"/>
  <c r="E14" i="6"/>
  <c r="F14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F31" i="6"/>
  <c r="E30" i="6"/>
  <c r="E29" i="6"/>
  <c r="F29" i="6"/>
  <c r="E28" i="6"/>
  <c r="E27" i="6"/>
  <c r="E26" i="6"/>
  <c r="E25" i="6"/>
  <c r="E24" i="6"/>
  <c r="E23" i="6"/>
  <c r="F23" i="6"/>
  <c r="E22" i="6"/>
  <c r="E21" i="6"/>
  <c r="F21" i="6"/>
  <c r="E20" i="6"/>
  <c r="E19" i="6"/>
  <c r="E18" i="6"/>
  <c r="E17" i="6"/>
  <c r="E16" i="6"/>
  <c r="E15" i="6"/>
  <c r="E13" i="6"/>
  <c r="E12" i="6"/>
  <c r="E11" i="6"/>
  <c r="E10" i="6"/>
  <c r="E9" i="6"/>
  <c r="E8" i="6"/>
  <c r="E7" i="6"/>
  <c r="E6" i="6"/>
  <c r="E5" i="6"/>
  <c r="E4" i="6"/>
  <c r="E3" i="6"/>
  <c r="J93" i="3"/>
  <c r="K90" i="3"/>
  <c r="J89" i="3"/>
  <c r="K86" i="3"/>
  <c r="J85" i="3"/>
  <c r="K82" i="3"/>
  <c r="J81" i="3"/>
  <c r="K79" i="3"/>
  <c r="K78" i="3"/>
  <c r="J77" i="3"/>
  <c r="K74" i="3"/>
  <c r="K73" i="3"/>
  <c r="K70" i="3"/>
  <c r="J69" i="3"/>
  <c r="K69" i="3"/>
  <c r="J66" i="3"/>
  <c r="K65" i="3"/>
  <c r="J64" i="3"/>
  <c r="J62" i="3"/>
  <c r="K61" i="3"/>
  <c r="J60" i="3"/>
  <c r="J58" i="3"/>
  <c r="K57" i="3"/>
  <c r="J56" i="3"/>
  <c r="J54" i="3"/>
  <c r="K53" i="3"/>
  <c r="J52" i="3"/>
  <c r="J50" i="3"/>
  <c r="K49" i="3"/>
  <c r="J48" i="3"/>
  <c r="J46" i="3"/>
  <c r="K45" i="3"/>
  <c r="J44" i="3"/>
  <c r="J42" i="3"/>
  <c r="K41" i="3"/>
  <c r="J37" i="3"/>
  <c r="J35" i="3"/>
  <c r="J34" i="3"/>
  <c r="K33" i="3"/>
  <c r="J28" i="3"/>
  <c r="J26" i="3"/>
  <c r="J25" i="3"/>
  <c r="K25" i="3"/>
  <c r="J21" i="3"/>
  <c r="J20" i="3"/>
  <c r="J17" i="3"/>
  <c r="K16" i="3"/>
  <c r="J13" i="3"/>
  <c r="K11" i="3"/>
  <c r="J10" i="3"/>
  <c r="J6" i="3"/>
  <c r="K5" i="3"/>
  <c r="J4" i="3"/>
  <c r="J3" i="3"/>
  <c r="K91" i="3"/>
  <c r="K83" i="3"/>
  <c r="K75" i="3"/>
  <c r="K87" i="3"/>
  <c r="F46" i="6"/>
  <c r="F60" i="6"/>
  <c r="F62" i="6"/>
  <c r="F36" i="6"/>
  <c r="F38" i="6"/>
  <c r="F44" i="6"/>
  <c r="F55" i="6"/>
  <c r="F59" i="6"/>
  <c r="F63" i="6"/>
  <c r="F67" i="6"/>
  <c r="F27" i="6"/>
  <c r="F50" i="6"/>
  <c r="F54" i="6"/>
  <c r="F5" i="6"/>
  <c r="F58" i="6"/>
  <c r="F19" i="6"/>
  <c r="F34" i="6"/>
  <c r="F66" i="6"/>
  <c r="F42" i="6"/>
  <c r="F52" i="6"/>
  <c r="F93" i="6"/>
  <c r="F11" i="6"/>
  <c r="F57" i="6"/>
  <c r="F65" i="6"/>
  <c r="F69" i="6"/>
  <c r="F73" i="6"/>
  <c r="F77" i="6"/>
  <c r="F81" i="6"/>
  <c r="F85" i="6"/>
  <c r="F89" i="6"/>
  <c r="F3" i="6"/>
  <c r="F10" i="6"/>
  <c r="F15" i="6"/>
  <c r="F17" i="6"/>
  <c r="F25" i="6"/>
  <c r="F40" i="6"/>
  <c r="F48" i="6"/>
  <c r="F53" i="6"/>
  <c r="F56" i="6"/>
  <c r="F61" i="6"/>
  <c r="F64" i="6"/>
  <c r="F71" i="6"/>
  <c r="F75" i="6"/>
  <c r="F79" i="6"/>
  <c r="F83" i="6"/>
  <c r="F87" i="6"/>
  <c r="F91" i="6"/>
  <c r="F6" i="6"/>
  <c r="F24" i="6"/>
  <c r="F26" i="6"/>
  <c r="F28" i="6"/>
  <c r="F13" i="6"/>
  <c r="F8" i="6"/>
  <c r="F20" i="6"/>
  <c r="F22" i="6"/>
  <c r="F30" i="6"/>
  <c r="F4" i="6"/>
  <c r="F7" i="6"/>
  <c r="F70" i="6"/>
  <c r="F72" i="6"/>
  <c r="F74" i="6"/>
  <c r="F76" i="6"/>
  <c r="F78" i="6"/>
  <c r="F80" i="6"/>
  <c r="F82" i="6"/>
  <c r="F84" i="6"/>
  <c r="F86" i="6"/>
  <c r="F88" i="6"/>
  <c r="F90" i="6"/>
  <c r="F92" i="6"/>
  <c r="F94" i="6"/>
  <c r="F16" i="6"/>
  <c r="F33" i="6"/>
  <c r="F35" i="6"/>
  <c r="F37" i="6"/>
  <c r="F39" i="6"/>
  <c r="F41" i="6"/>
  <c r="F43" i="6"/>
  <c r="F45" i="6"/>
  <c r="F47" i="6"/>
  <c r="F49" i="6"/>
  <c r="F51" i="6"/>
  <c r="K77" i="3"/>
  <c r="K85" i="3"/>
  <c r="K89" i="3"/>
  <c r="K93" i="3"/>
  <c r="K94" i="3"/>
  <c r="K23" i="3"/>
  <c r="K31" i="3"/>
  <c r="K39" i="3"/>
  <c r="K72" i="3"/>
  <c r="K76" i="3"/>
  <c r="K84" i="3"/>
  <c r="K92" i="3"/>
  <c r="K71" i="3"/>
  <c r="J40" i="3"/>
  <c r="J38" i="3"/>
  <c r="J43" i="3"/>
  <c r="J23" i="3"/>
  <c r="J73" i="3"/>
  <c r="J19" i="3"/>
  <c r="J31" i="3"/>
  <c r="J8" i="3"/>
  <c r="J29" i="3"/>
  <c r="J36" i="3"/>
  <c r="K37" i="3"/>
  <c r="J71" i="3"/>
  <c r="J79" i="3"/>
  <c r="J87" i="3"/>
  <c r="J45" i="3"/>
  <c r="J47" i="3"/>
  <c r="J49" i="3"/>
  <c r="J51" i="3"/>
  <c r="J53" i="3"/>
  <c r="J55" i="3"/>
  <c r="J57" i="3"/>
  <c r="J59" i="3"/>
  <c r="J61" i="3"/>
  <c r="J65" i="3"/>
  <c r="J67" i="3"/>
  <c r="K4" i="3"/>
  <c r="K7" i="3"/>
  <c r="K8" i="3"/>
  <c r="J11" i="3"/>
  <c r="K13" i="3"/>
  <c r="J16" i="3"/>
  <c r="K19" i="3"/>
  <c r="K20" i="3"/>
  <c r="J22" i="3"/>
  <c r="K27" i="3"/>
  <c r="K28" i="3"/>
  <c r="J30" i="3"/>
  <c r="J39" i="3"/>
  <c r="K24" i="3"/>
  <c r="K6" i="3"/>
  <c r="K26" i="3"/>
  <c r="J63" i="3"/>
  <c r="J5" i="3"/>
  <c r="K21" i="3"/>
  <c r="K22" i="3"/>
  <c r="J24" i="3"/>
  <c r="K29" i="3"/>
  <c r="K30" i="3"/>
  <c r="J33" i="3"/>
  <c r="K35" i="3"/>
  <c r="J41" i="3"/>
  <c r="K43" i="3"/>
  <c r="K81" i="3"/>
  <c r="K3" i="3"/>
  <c r="J7" i="3"/>
  <c r="K10" i="3"/>
  <c r="K15" i="3"/>
  <c r="K17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J70" i="3"/>
  <c r="J72" i="3"/>
  <c r="J74" i="3"/>
  <c r="J76" i="3"/>
  <c r="J78" i="3"/>
  <c r="J82" i="3"/>
  <c r="J84" i="3"/>
  <c r="J86" i="3"/>
  <c r="J90" i="3"/>
  <c r="J92" i="3"/>
  <c r="J94" i="3"/>
  <c r="K5" i="1"/>
  <c r="J6" i="1"/>
  <c r="K6" i="1"/>
  <c r="J7" i="1"/>
  <c r="K7" i="1"/>
  <c r="J8" i="1"/>
  <c r="K8" i="1"/>
  <c r="J10" i="1"/>
  <c r="J15" i="1"/>
  <c r="K21" i="1"/>
  <c r="J23" i="1"/>
  <c r="J24" i="1"/>
  <c r="K25" i="1"/>
  <c r="J26" i="1"/>
  <c r="J27" i="1"/>
  <c r="K27" i="1"/>
  <c r="J28" i="1"/>
  <c r="K28" i="1"/>
  <c r="K29" i="1"/>
  <c r="J30" i="1"/>
  <c r="K30" i="1"/>
  <c r="K31" i="1"/>
  <c r="K33" i="1"/>
  <c r="J34" i="1"/>
  <c r="K34" i="1"/>
  <c r="K35" i="1"/>
  <c r="K36" i="1"/>
  <c r="K38" i="1"/>
  <c r="K41" i="1"/>
  <c r="J43" i="1"/>
  <c r="J44" i="1"/>
  <c r="K45" i="1"/>
  <c r="J46" i="1"/>
  <c r="K47" i="1"/>
  <c r="J48" i="1"/>
  <c r="K48" i="1"/>
  <c r="K49" i="1"/>
  <c r="J50" i="1"/>
  <c r="K50" i="1"/>
  <c r="J51" i="1"/>
  <c r="K51" i="1"/>
  <c r="K52" i="1"/>
  <c r="K54" i="1"/>
  <c r="J55" i="1"/>
  <c r="K57" i="1"/>
  <c r="J60" i="1"/>
  <c r="K60" i="1"/>
  <c r="K61" i="1"/>
  <c r="J62" i="1"/>
  <c r="K62" i="1"/>
  <c r="K64" i="1"/>
  <c r="K65" i="1"/>
  <c r="K66" i="1"/>
  <c r="K69" i="1"/>
  <c r="K71" i="1"/>
  <c r="K72" i="1"/>
  <c r="K73" i="1"/>
  <c r="K75" i="1"/>
  <c r="K76" i="1"/>
  <c r="K79" i="1"/>
  <c r="K80" i="1"/>
  <c r="K81" i="1"/>
  <c r="K85" i="1"/>
  <c r="K87" i="1"/>
  <c r="K89" i="1"/>
  <c r="K91" i="1"/>
  <c r="G3" i="1"/>
  <c r="J3" i="1"/>
  <c r="K83" i="1"/>
  <c r="K77" i="1"/>
  <c r="K67" i="1"/>
  <c r="K53" i="1"/>
  <c r="K37" i="1"/>
  <c r="K17" i="1"/>
  <c r="K13" i="1"/>
  <c r="J92" i="1"/>
  <c r="J35" i="1"/>
  <c r="J31" i="1"/>
  <c r="J11" i="1"/>
  <c r="J94" i="1"/>
  <c r="J63" i="1"/>
  <c r="J59" i="1"/>
  <c r="J47" i="1"/>
  <c r="J39" i="1"/>
  <c r="J19" i="1"/>
  <c r="K4" i="1"/>
  <c r="J58" i="1"/>
  <c r="J56" i="1"/>
  <c r="K46" i="1"/>
  <c r="K44" i="1"/>
  <c r="K43" i="1"/>
  <c r="J42" i="1"/>
  <c r="J40" i="1"/>
  <c r="K26" i="1"/>
  <c r="K24" i="1"/>
  <c r="K23" i="1"/>
  <c r="J22" i="1"/>
  <c r="J20" i="1"/>
  <c r="J16" i="1"/>
  <c r="K11" i="1"/>
  <c r="J5" i="1"/>
  <c r="J4" i="1"/>
  <c r="K93" i="1"/>
  <c r="K92" i="1"/>
  <c r="J66" i="1"/>
  <c r="J64" i="1"/>
  <c r="K58" i="1"/>
  <c r="K56" i="1"/>
  <c r="K55" i="1"/>
  <c r="J54" i="1"/>
  <c r="J52" i="1"/>
  <c r="K42" i="1"/>
  <c r="K40" i="1"/>
  <c r="K39" i="1"/>
  <c r="J38" i="1"/>
  <c r="J36" i="1"/>
  <c r="K22" i="1"/>
  <c r="K20" i="1"/>
  <c r="K19" i="1"/>
  <c r="K16" i="1"/>
  <c r="K15" i="1"/>
  <c r="K10" i="1"/>
  <c r="K86" i="1"/>
  <c r="K78" i="1"/>
  <c r="J93" i="1"/>
  <c r="J90" i="1"/>
  <c r="J89" i="1"/>
  <c r="J86" i="1"/>
  <c r="J85" i="1"/>
  <c r="J82" i="1"/>
  <c r="J81" i="1"/>
  <c r="J78" i="1"/>
  <c r="J77" i="1"/>
  <c r="J74" i="1"/>
  <c r="J73" i="1"/>
  <c r="J70" i="1"/>
  <c r="J69" i="1"/>
  <c r="J65" i="1"/>
  <c r="K59" i="1"/>
  <c r="J57" i="1"/>
  <c r="J49" i="1"/>
  <c r="J41" i="1"/>
  <c r="J33" i="1"/>
  <c r="J25" i="1"/>
  <c r="J17" i="1"/>
  <c r="K90" i="1"/>
  <c r="K82" i="1"/>
  <c r="K74" i="1"/>
  <c r="K70" i="1"/>
  <c r="K94" i="1"/>
  <c r="K88" i="1"/>
  <c r="K84" i="1"/>
  <c r="J91" i="1"/>
  <c r="J88" i="1"/>
  <c r="J87" i="1"/>
  <c r="J84" i="1"/>
  <c r="J83" i="1"/>
  <c r="J80" i="1"/>
  <c r="J79" i="1"/>
  <c r="J76" i="1"/>
  <c r="J75" i="1"/>
  <c r="J72" i="1"/>
  <c r="J71" i="1"/>
  <c r="J67" i="1"/>
  <c r="K63" i="1"/>
  <c r="J61" i="1"/>
  <c r="J53" i="1"/>
  <c r="J45" i="1"/>
  <c r="J37" i="1"/>
  <c r="J29" i="1"/>
  <c r="J21" i="1"/>
  <c r="J13" i="1"/>
  <c r="K3" i="1"/>
</calcChain>
</file>

<file path=xl/sharedStrings.xml><?xml version="1.0" encoding="utf-8"?>
<sst xmlns="http://schemas.openxmlformats.org/spreadsheetml/2006/main" count="3511" uniqueCount="186">
  <si>
    <t>c-MYC</t>
  </si>
  <si>
    <t>ACTB</t>
  </si>
  <si>
    <t>GAPDH</t>
  </si>
  <si>
    <t>A+G</t>
  </si>
  <si>
    <t>E^(CtACTB)</t>
  </si>
  <si>
    <t>E^(CtGAPDH)</t>
  </si>
  <si>
    <t>E^(CtcMYC)</t>
  </si>
  <si>
    <t>raw Ct values</t>
  </si>
  <si>
    <t>linear Ct values</t>
  </si>
  <si>
    <t>relative expression c-MYC compared to…</t>
  </si>
  <si>
    <t xml:space="preserve">Well </t>
  </si>
  <si>
    <t xml:space="preserve">Well Name </t>
  </si>
  <si>
    <t xml:space="preserve">Dye </t>
  </si>
  <si>
    <t xml:space="preserve">Assay </t>
  </si>
  <si>
    <t xml:space="preserve">Well Type </t>
  </si>
  <si>
    <t xml:space="preserve">Threshold (dR) </t>
  </si>
  <si>
    <t xml:space="preserve">Ct (dR) </t>
  </si>
  <si>
    <t xml:space="preserve">  A1 </t>
  </si>
  <si>
    <t xml:space="preserve">    No RT </t>
  </si>
  <si>
    <t xml:space="preserve">CY5 </t>
  </si>
  <si>
    <t xml:space="preserve">  No Ct </t>
  </si>
  <si>
    <t xml:space="preserve">  A2 </t>
  </si>
  <si>
    <t xml:space="preserve">      NTC </t>
  </si>
  <si>
    <t xml:space="preserve">  A3 </t>
  </si>
  <si>
    <t xml:space="preserve">  Unknown </t>
  </si>
  <si>
    <t xml:space="preserve">  A4 </t>
  </si>
  <si>
    <t xml:space="preserve">  A5 </t>
  </si>
  <si>
    <t xml:space="preserve">  A6 </t>
  </si>
  <si>
    <t xml:space="preserve">  A7 </t>
  </si>
  <si>
    <t xml:space="preserve">  A8 </t>
  </si>
  <si>
    <t xml:space="preserve">  A9 </t>
  </si>
  <si>
    <t xml:space="preserve"> A10 </t>
  </si>
  <si>
    <t xml:space="preserve"> A11 </t>
  </si>
  <si>
    <t xml:space="preserve"> A12 </t>
  </si>
  <si>
    <t xml:space="preserve">  B1 </t>
  </si>
  <si>
    <t xml:space="preserve">  B2 </t>
  </si>
  <si>
    <t xml:space="preserve">  B3 </t>
  </si>
  <si>
    <t xml:space="preserve">  B4 </t>
  </si>
  <si>
    <t xml:space="preserve">  B5 </t>
  </si>
  <si>
    <t xml:space="preserve">  B6 </t>
  </si>
  <si>
    <t xml:space="preserve">   4258hö </t>
  </si>
  <si>
    <t xml:space="preserve">  B7 </t>
  </si>
  <si>
    <t xml:space="preserve">   4258vä </t>
  </si>
  <si>
    <t xml:space="preserve">  B8 </t>
  </si>
  <si>
    <t xml:space="preserve">   4373hö </t>
  </si>
  <si>
    <t xml:space="preserve">  B9 </t>
  </si>
  <si>
    <t xml:space="preserve">   4747vä </t>
  </si>
  <si>
    <t xml:space="preserve"> B10 </t>
  </si>
  <si>
    <t xml:space="preserve">    3550A </t>
  </si>
  <si>
    <t xml:space="preserve"> B11 </t>
  </si>
  <si>
    <t xml:space="preserve">    3725A </t>
  </si>
  <si>
    <t xml:space="preserve"> B12 </t>
  </si>
  <si>
    <t xml:space="preserve">    3758A </t>
  </si>
  <si>
    <t xml:space="preserve">  C1 </t>
  </si>
  <si>
    <t xml:space="preserve">    3813A </t>
  </si>
  <si>
    <t xml:space="preserve">  C2 </t>
  </si>
  <si>
    <t xml:space="preserve">    3863A </t>
  </si>
  <si>
    <t xml:space="preserve">  C3 </t>
  </si>
  <si>
    <t xml:space="preserve">    3942A </t>
  </si>
  <si>
    <t xml:space="preserve">  C4 </t>
  </si>
  <si>
    <t xml:space="preserve">    4076A </t>
  </si>
  <si>
    <t xml:space="preserve">  C5 </t>
  </si>
  <si>
    <t xml:space="preserve">    4077A </t>
  </si>
  <si>
    <t xml:space="preserve">  C6 </t>
  </si>
  <si>
    <t xml:space="preserve">    4262A </t>
  </si>
  <si>
    <t xml:space="preserve">  C7 </t>
  </si>
  <si>
    <t xml:space="preserve">    4332A </t>
  </si>
  <si>
    <t xml:space="preserve">  C8 </t>
  </si>
  <si>
    <t xml:space="preserve">    4352A </t>
  </si>
  <si>
    <t xml:space="preserve">  C9 </t>
  </si>
  <si>
    <t xml:space="preserve">    4421A </t>
  </si>
  <si>
    <t xml:space="preserve"> C10 </t>
  </si>
  <si>
    <t xml:space="preserve">    4506A </t>
  </si>
  <si>
    <t xml:space="preserve"> C11 </t>
  </si>
  <si>
    <t xml:space="preserve">    4516A </t>
  </si>
  <si>
    <t xml:space="preserve"> C12 </t>
  </si>
  <si>
    <t xml:space="preserve">    4587A </t>
  </si>
  <si>
    <t xml:space="preserve">  D1 </t>
  </si>
  <si>
    <t xml:space="preserve">    4612A </t>
  </si>
  <si>
    <t xml:space="preserve">  D2 </t>
  </si>
  <si>
    <t xml:space="preserve">    4763A </t>
  </si>
  <si>
    <t xml:space="preserve">  D3 </t>
  </si>
  <si>
    <t xml:space="preserve">    4825A </t>
  </si>
  <si>
    <t xml:space="preserve">  D4 </t>
  </si>
  <si>
    <t xml:space="preserve">    3550T </t>
  </si>
  <si>
    <t xml:space="preserve">  D5 </t>
  </si>
  <si>
    <t xml:space="preserve">    3558T </t>
  </si>
  <si>
    <t xml:space="preserve">  D6 </t>
  </si>
  <si>
    <t xml:space="preserve">    3707T </t>
  </si>
  <si>
    <t xml:space="preserve">  D7 </t>
  </si>
  <si>
    <t xml:space="preserve">    3725T </t>
  </si>
  <si>
    <t xml:space="preserve">  D8 </t>
  </si>
  <si>
    <t xml:space="preserve">    3758T </t>
  </si>
  <si>
    <t xml:space="preserve">  D9 </t>
  </si>
  <si>
    <t xml:space="preserve">    3813T </t>
  </si>
  <si>
    <t xml:space="preserve"> D10 </t>
  </si>
  <si>
    <t xml:space="preserve">    3863T </t>
  </si>
  <si>
    <t xml:space="preserve"> D11 </t>
  </si>
  <si>
    <t xml:space="preserve">    3942T </t>
  </si>
  <si>
    <t xml:space="preserve"> D12 </t>
  </si>
  <si>
    <t xml:space="preserve">    3954T </t>
  </si>
  <si>
    <t xml:space="preserve">  E1 </t>
  </si>
  <si>
    <t xml:space="preserve">    3967T </t>
  </si>
  <si>
    <t xml:space="preserve">  E2 </t>
  </si>
  <si>
    <t xml:space="preserve">    3970T </t>
  </si>
  <si>
    <t xml:space="preserve">  E3 </t>
  </si>
  <si>
    <t xml:space="preserve">    4076T </t>
  </si>
  <si>
    <t xml:space="preserve">  E4 </t>
  </si>
  <si>
    <t xml:space="preserve">    4077T </t>
  </si>
  <si>
    <t xml:space="preserve">  E5 </t>
  </si>
  <si>
    <t xml:space="preserve">    4262T </t>
  </si>
  <si>
    <t xml:space="preserve">  E6 </t>
  </si>
  <si>
    <t xml:space="preserve">    4329T </t>
  </si>
  <si>
    <t xml:space="preserve">  E7 </t>
  </si>
  <si>
    <t xml:space="preserve">    4332T </t>
  </si>
  <si>
    <t xml:space="preserve">  E8 </t>
  </si>
  <si>
    <t xml:space="preserve">    4421T </t>
  </si>
  <si>
    <t xml:space="preserve">  E9 </t>
  </si>
  <si>
    <t xml:space="preserve">    4506T </t>
  </si>
  <si>
    <t xml:space="preserve"> E10 </t>
  </si>
  <si>
    <t xml:space="preserve">    4516T </t>
  </si>
  <si>
    <t xml:space="preserve"> E11 </t>
  </si>
  <si>
    <t xml:space="preserve">    4587T </t>
  </si>
  <si>
    <t xml:space="preserve"> E12 </t>
  </si>
  <si>
    <t xml:space="preserve">    4612T </t>
  </si>
  <si>
    <t xml:space="preserve">  F1 </t>
  </si>
  <si>
    <t xml:space="preserve">    4635T </t>
  </si>
  <si>
    <t xml:space="preserve">  F2 </t>
  </si>
  <si>
    <t xml:space="preserve">    4683T </t>
  </si>
  <si>
    <t xml:space="preserve">  F3 </t>
  </si>
  <si>
    <t xml:space="preserve">    4763T </t>
  </si>
  <si>
    <t xml:space="preserve">  F4 </t>
  </si>
  <si>
    <t xml:space="preserve">    4825T </t>
  </si>
  <si>
    <t xml:space="preserve">  F5 </t>
  </si>
  <si>
    <t xml:space="preserve">  F6 </t>
  </si>
  <si>
    <t xml:space="preserve">  F7 </t>
  </si>
  <si>
    <t xml:space="preserve">  F8 </t>
  </si>
  <si>
    <t xml:space="preserve">  F9 </t>
  </si>
  <si>
    <t xml:space="preserve"> F10 </t>
  </si>
  <si>
    <t xml:space="preserve"> F11 </t>
  </si>
  <si>
    <t xml:space="preserve"> F12 </t>
  </si>
  <si>
    <t xml:space="preserve">  G1 </t>
  </si>
  <si>
    <t xml:space="preserve">  G2 </t>
  </si>
  <si>
    <t xml:space="preserve">  G3 </t>
  </si>
  <si>
    <t xml:space="preserve">  G4 </t>
  </si>
  <si>
    <t xml:space="preserve">  G5 </t>
  </si>
  <si>
    <t xml:space="preserve">  G6 </t>
  </si>
  <si>
    <t xml:space="preserve">  G7 </t>
  </si>
  <si>
    <t xml:space="preserve">  G8 </t>
  </si>
  <si>
    <t xml:space="preserve">  G9 </t>
  </si>
  <si>
    <t xml:space="preserve"> G10 </t>
  </si>
  <si>
    <t xml:space="preserve"> G11 </t>
  </si>
  <si>
    <t xml:space="preserve"> G12 </t>
  </si>
  <si>
    <t xml:space="preserve">  H1 </t>
  </si>
  <si>
    <t xml:space="preserve">  H2 </t>
  </si>
  <si>
    <t xml:space="preserve">  H3 </t>
  </si>
  <si>
    <t xml:space="preserve">  H4 </t>
  </si>
  <si>
    <t xml:space="preserve">  H5 </t>
  </si>
  <si>
    <t xml:space="preserve">  H6 </t>
  </si>
  <si>
    <t xml:space="preserve">  H7 </t>
  </si>
  <si>
    <t xml:space="preserve">  H8 </t>
  </si>
  <si>
    <t xml:space="preserve">  H9 </t>
  </si>
  <si>
    <t xml:space="preserve"> H10 </t>
  </si>
  <si>
    <t xml:space="preserve"> H11 </t>
  </si>
  <si>
    <t xml:space="preserve"> H12 </t>
  </si>
  <si>
    <t>Raw Ct values</t>
  </si>
  <si>
    <t>Plate 20</t>
  </si>
  <si>
    <t xml:space="preserve">HEX </t>
  </si>
  <si>
    <t xml:space="preserve"> ACTB </t>
  </si>
  <si>
    <t>sample</t>
  </si>
  <si>
    <t>GUSB</t>
  </si>
  <si>
    <t>SDHA</t>
  </si>
  <si>
    <t>E^(CtGUSB)</t>
  </si>
  <si>
    <t>E^(CtSDHA)</t>
  </si>
  <si>
    <t>G+H</t>
  </si>
  <si>
    <t>C-MYC</t>
  </si>
  <si>
    <t xml:space="preserve"> GUSB </t>
  </si>
  <si>
    <t xml:space="preserve">FAM </t>
  </si>
  <si>
    <t xml:space="preserve"> SDHA </t>
  </si>
  <si>
    <t>PPIA</t>
  </si>
  <si>
    <t xml:space="preserve"> PPIA </t>
  </si>
  <si>
    <t>E^(CtPPIA)</t>
  </si>
  <si>
    <t xml:space="preserve">GAPDH </t>
  </si>
  <si>
    <t>E^(CtA+G)</t>
  </si>
  <si>
    <t>G+S</t>
  </si>
  <si>
    <t>E^(CtG+S)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</si>
</sst>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5" fontId="0" fillId="2" borderId="0" xfId="0" applyNumberFormat="1" applyFill="1"/>
    <xf numFmtId="165" fontId="0" fillId="4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workbookViewId="0">
      <selection activeCell="Q24" sqref="Q24"/>
    </sheetView>
  </sheetViews>
  <sheetFormatPr defaultColWidth="8.85546875" defaultRowHeight="15" x14ac:dyDescent="0.25"/>
  <cols>
    <col min="6" max="6" width="12" customWidth="1"/>
    <col min="7" max="7" width="11.140625" customWidth="1"/>
    <col min="8" max="9" width="12.28515625" customWidth="1"/>
    <col min="10" max="12" width="10.42578125" bestFit="1" customWidth="1"/>
  </cols>
  <sheetData>
    <row r="1" spans="1:13" x14ac:dyDescent="0.25">
      <c r="B1" t="s">
        <v>7</v>
      </c>
      <c r="F1" t="s">
        <v>8</v>
      </c>
      <c r="J1" t="s">
        <v>9</v>
      </c>
    </row>
    <row r="2" spans="1:13" x14ac:dyDescent="0.25">
      <c r="A2" t="s">
        <v>169</v>
      </c>
      <c r="B2" t="s">
        <v>0</v>
      </c>
      <c r="C2" t="s">
        <v>1</v>
      </c>
      <c r="D2" t="s">
        <v>2</v>
      </c>
      <c r="E2" t="s">
        <v>3</v>
      </c>
      <c r="F2" t="s">
        <v>6</v>
      </c>
      <c r="G2" t="s">
        <v>4</v>
      </c>
      <c r="H2" t="s">
        <v>5</v>
      </c>
      <c r="I2" t="s">
        <v>183</v>
      </c>
      <c r="J2" t="s">
        <v>1</v>
      </c>
      <c r="K2" t="s">
        <v>2</v>
      </c>
      <c r="L2" t="s">
        <v>3</v>
      </c>
    </row>
    <row r="3" spans="1:13" x14ac:dyDescent="0.25">
      <c r="A3" s="1">
        <v>2094</v>
      </c>
      <c r="B3">
        <v>29.15</v>
      </c>
      <c r="C3">
        <v>18.89</v>
      </c>
      <c r="D3">
        <v>20.05</v>
      </c>
      <c r="E3">
        <f>(C3+D3)/2</f>
        <v>19.47</v>
      </c>
      <c r="F3" s="2">
        <f>1.85^-B3</f>
        <v>1.6290863960651382E-8</v>
      </c>
      <c r="G3" s="2">
        <f>1.89^-C3</f>
        <v>5.9928929379687922E-6</v>
      </c>
      <c r="H3" s="2">
        <f>2^-D3</f>
        <v>9.2118866817936425E-7</v>
      </c>
      <c r="I3" s="2">
        <f>1.96^-E3</f>
        <v>2.0406770987428178E-6</v>
      </c>
      <c r="J3" s="7">
        <f>F3/G3</f>
        <v>2.7183639236133166E-3</v>
      </c>
      <c r="K3" s="7">
        <f>F3/H3</f>
        <v>1.7684611766717255E-2</v>
      </c>
      <c r="L3" s="13">
        <f>F3/I3</f>
        <v>7.9830679585160998E-3</v>
      </c>
      <c r="M3">
        <v>1</v>
      </c>
    </row>
    <row r="4" spans="1:13" x14ac:dyDescent="0.25">
      <c r="A4" s="1">
        <v>2903</v>
      </c>
      <c r="B4">
        <v>25.18</v>
      </c>
      <c r="C4">
        <v>20.149999999999999</v>
      </c>
      <c r="D4">
        <v>18.89</v>
      </c>
      <c r="E4">
        <f t="shared" ref="E4:E67" si="0">(C4+D4)/2</f>
        <v>19.52</v>
      </c>
      <c r="F4" s="2">
        <f t="shared" ref="F4:F67" si="1">1.85^-B4</f>
        <v>1.8733368616265158E-7</v>
      </c>
      <c r="G4" s="2">
        <f t="shared" ref="G4:G67" si="2">1.89^-C4</f>
        <v>2.6871669284477024E-6</v>
      </c>
      <c r="H4" s="2">
        <f t="shared" ref="H4:H67" si="3">2^-D4</f>
        <v>2.0584645013893651E-6</v>
      </c>
      <c r="I4" s="2">
        <f t="shared" ref="I4:I67" si="4">1.96^-E4</f>
        <v>1.9731562938962263E-6</v>
      </c>
      <c r="J4" s="7">
        <f t="shared" ref="J4:J67" si="5">F4/G4</f>
        <v>6.971419757345286E-2</v>
      </c>
      <c r="K4" s="7">
        <f t="shared" ref="K4:K67" si="6">F4/H4</f>
        <v>9.100651773990287E-2</v>
      </c>
      <c r="L4" s="13">
        <f t="shared" ref="L4:L67" si="7">F4/I4</f>
        <v>9.4941128962845345E-2</v>
      </c>
      <c r="M4">
        <v>1</v>
      </c>
    </row>
    <row r="5" spans="1:13" x14ac:dyDescent="0.25">
      <c r="A5" s="1">
        <v>2838</v>
      </c>
      <c r="B5">
        <v>28.18</v>
      </c>
      <c r="C5">
        <v>19.02</v>
      </c>
      <c r="D5">
        <v>19.43</v>
      </c>
      <c r="E5">
        <f t="shared" si="0"/>
        <v>19.225000000000001</v>
      </c>
      <c r="F5" s="2">
        <f t="shared" si="1"/>
        <v>2.9586983777885019E-8</v>
      </c>
      <c r="G5" s="2">
        <f t="shared" si="2"/>
        <v>5.5169174372401899E-6</v>
      </c>
      <c r="H5" s="2">
        <f t="shared" si="3"/>
        <v>1.4157520014086241E-6</v>
      </c>
      <c r="I5" s="2">
        <f t="shared" si="4"/>
        <v>2.4064510285063122E-6</v>
      </c>
      <c r="J5" s="7">
        <f t="shared" si="5"/>
        <v>5.3629556930048531E-3</v>
      </c>
      <c r="K5" s="7">
        <f t="shared" si="6"/>
        <v>2.089842270994284E-2</v>
      </c>
      <c r="L5" s="13">
        <f t="shared" si="7"/>
        <v>1.2294862196406176E-2</v>
      </c>
      <c r="M5">
        <v>1</v>
      </c>
    </row>
    <row r="6" spans="1:13" x14ac:dyDescent="0.25">
      <c r="A6" s="1">
        <v>4115</v>
      </c>
      <c r="B6">
        <v>25.11</v>
      </c>
      <c r="C6">
        <v>14.61</v>
      </c>
      <c r="D6">
        <v>16.68</v>
      </c>
      <c r="E6">
        <f t="shared" si="0"/>
        <v>15.645</v>
      </c>
      <c r="F6" s="2">
        <f t="shared" si="1"/>
        <v>1.9557705390413423E-7</v>
      </c>
      <c r="G6" s="2">
        <f t="shared" si="2"/>
        <v>9.1388813943232082E-5</v>
      </c>
      <c r="H6" s="2">
        <f t="shared" si="3"/>
        <v>9.5240062629822684E-6</v>
      </c>
      <c r="I6" s="2">
        <f t="shared" si="4"/>
        <v>2.6770332393221149E-5</v>
      </c>
      <c r="J6" s="7">
        <f t="shared" si="5"/>
        <v>2.1400546244710068E-3</v>
      </c>
      <c r="K6" s="7">
        <f t="shared" si="6"/>
        <v>2.0535166452409791E-2</v>
      </c>
      <c r="L6" s="13">
        <f t="shared" si="7"/>
        <v>7.3057387196902622E-3</v>
      </c>
      <c r="M6">
        <v>1</v>
      </c>
    </row>
    <row r="7" spans="1:13" x14ac:dyDescent="0.25">
      <c r="A7" s="1">
        <v>4195</v>
      </c>
      <c r="B7">
        <v>29.03</v>
      </c>
      <c r="C7">
        <v>19.82</v>
      </c>
      <c r="D7">
        <v>18.78</v>
      </c>
      <c r="E7">
        <f t="shared" si="0"/>
        <v>19.3</v>
      </c>
      <c r="F7" s="2">
        <f t="shared" si="1"/>
        <v>1.7538995814860675E-8</v>
      </c>
      <c r="G7" s="2">
        <f t="shared" si="2"/>
        <v>3.3153321203913232E-6</v>
      </c>
      <c r="H7" s="2">
        <f t="shared" si="3"/>
        <v>2.2215530137414064E-6</v>
      </c>
      <c r="I7" s="2">
        <f t="shared" si="4"/>
        <v>2.2880094972054762E-6</v>
      </c>
      <c r="J7" s="7">
        <f t="shared" si="5"/>
        <v>5.2902681173283084E-3</v>
      </c>
      <c r="K7" s="7">
        <f t="shared" si="6"/>
        <v>7.8949256247198667E-3</v>
      </c>
      <c r="L7" s="13">
        <f t="shared" si="7"/>
        <v>7.6656132049637091E-3</v>
      </c>
      <c r="M7">
        <v>1</v>
      </c>
    </row>
    <row r="8" spans="1:13" x14ac:dyDescent="0.25">
      <c r="A8" s="1">
        <v>4221</v>
      </c>
      <c r="B8">
        <v>26.07</v>
      </c>
      <c r="C8">
        <v>18.54</v>
      </c>
      <c r="D8">
        <v>19.02</v>
      </c>
      <c r="E8">
        <f t="shared" si="0"/>
        <v>18.78</v>
      </c>
      <c r="F8" s="2">
        <f t="shared" si="1"/>
        <v>1.0835102910036446E-7</v>
      </c>
      <c r="G8" s="2">
        <f t="shared" si="2"/>
        <v>7.4885571863538269E-6</v>
      </c>
      <c r="H8" s="2">
        <f t="shared" si="3"/>
        <v>1.8810896005503855E-6</v>
      </c>
      <c r="I8" s="2">
        <f t="shared" si="4"/>
        <v>3.2466164134774819E-6</v>
      </c>
      <c r="J8" s="7">
        <f t="shared" si="5"/>
        <v>1.446887917178616E-2</v>
      </c>
      <c r="K8" s="7">
        <f t="shared" si="6"/>
        <v>5.7600142528384704E-2</v>
      </c>
      <c r="L8" s="13">
        <f t="shared" si="7"/>
        <v>3.3373523478342992E-2</v>
      </c>
      <c r="M8">
        <v>1</v>
      </c>
    </row>
    <row r="9" spans="1:13" x14ac:dyDescent="0.25">
      <c r="A9" s="1">
        <v>4223</v>
      </c>
      <c r="B9" t="s">
        <v>20</v>
      </c>
      <c r="C9">
        <v>22.65</v>
      </c>
      <c r="D9">
        <v>20.32</v>
      </c>
      <c r="E9">
        <f t="shared" si="0"/>
        <v>21.484999999999999</v>
      </c>
      <c r="F9" s="2" t="e">
        <f t="shared" si="1"/>
        <v>#VALUE!</v>
      </c>
      <c r="G9" s="2">
        <f t="shared" si="2"/>
        <v>5.4719249912543407E-7</v>
      </c>
      <c r="H9" s="2">
        <f t="shared" si="3"/>
        <v>7.6395976790392145E-7</v>
      </c>
      <c r="I9" s="2">
        <f t="shared" si="4"/>
        <v>5.258698924229575E-7</v>
      </c>
      <c r="J9" s="7"/>
      <c r="K9" s="7"/>
      <c r="L9" s="13"/>
      <c r="M9">
        <v>1</v>
      </c>
    </row>
    <row r="10" spans="1:13" x14ac:dyDescent="0.25">
      <c r="A10" s="1">
        <v>4225</v>
      </c>
      <c r="B10">
        <v>24.95</v>
      </c>
      <c r="C10">
        <v>18.59</v>
      </c>
      <c r="D10">
        <v>19.53</v>
      </c>
      <c r="E10">
        <f t="shared" si="0"/>
        <v>19.060000000000002</v>
      </c>
      <c r="F10" s="2">
        <f t="shared" si="1"/>
        <v>2.1580692487868809E-7</v>
      </c>
      <c r="G10" s="2">
        <f t="shared" si="2"/>
        <v>7.2539583959878271E-6</v>
      </c>
      <c r="H10" s="2">
        <f t="shared" si="3"/>
        <v>1.3209433251485097E-6</v>
      </c>
      <c r="I10" s="2">
        <f t="shared" si="4"/>
        <v>2.6890524916125428E-6</v>
      </c>
      <c r="J10" s="7">
        <f t="shared" si="5"/>
        <v>2.9750229198729779E-2</v>
      </c>
      <c r="K10" s="7">
        <f t="shared" si="6"/>
        <v>0.1633733414372078</v>
      </c>
      <c r="L10" s="13">
        <f t="shared" si="7"/>
        <v>8.0253890748438028E-2</v>
      </c>
      <c r="M10">
        <v>1</v>
      </c>
    </row>
    <row r="11" spans="1:13" x14ac:dyDescent="0.25">
      <c r="A11" s="1">
        <v>4290</v>
      </c>
      <c r="B11">
        <v>33.770000000000003</v>
      </c>
      <c r="C11">
        <v>18.63</v>
      </c>
      <c r="D11">
        <v>16.64</v>
      </c>
      <c r="E11">
        <f t="shared" si="0"/>
        <v>17.634999999999998</v>
      </c>
      <c r="F11" s="2">
        <f t="shared" si="1"/>
        <v>9.4975312637664559E-10</v>
      </c>
      <c r="G11" s="2">
        <f t="shared" si="2"/>
        <v>7.0715821068348266E-6</v>
      </c>
      <c r="H11" s="2">
        <f t="shared" si="3"/>
        <v>9.791762524131036E-6</v>
      </c>
      <c r="I11" s="2">
        <f t="shared" si="4"/>
        <v>7.0155896971236681E-6</v>
      </c>
      <c r="J11" s="7">
        <f t="shared" si="5"/>
        <v>1.3430560686818443E-4</v>
      </c>
      <c r="K11" s="7">
        <f t="shared" si="6"/>
        <v>9.6995114417455791E-5</v>
      </c>
      <c r="L11" s="13">
        <f t="shared" si="7"/>
        <v>1.3537751883723134E-4</v>
      </c>
      <c r="M11">
        <v>1</v>
      </c>
    </row>
    <row r="12" spans="1:13" x14ac:dyDescent="0.25">
      <c r="A12" s="1">
        <v>4382</v>
      </c>
      <c r="B12" t="s">
        <v>20</v>
      </c>
      <c r="C12">
        <v>39.380000000000003</v>
      </c>
      <c r="D12" t="s">
        <v>20</v>
      </c>
      <c r="E12" t="e">
        <f t="shared" si="0"/>
        <v>#VALUE!</v>
      </c>
      <c r="F12" s="2" t="e">
        <f t="shared" si="1"/>
        <v>#VALUE!</v>
      </c>
      <c r="G12" s="2">
        <f t="shared" si="2"/>
        <v>1.2969826057416223E-11</v>
      </c>
      <c r="H12" s="2" t="e">
        <f t="shared" si="3"/>
        <v>#VALUE!</v>
      </c>
      <c r="I12" s="2" t="e">
        <f t="shared" si="4"/>
        <v>#VALUE!</v>
      </c>
      <c r="J12" s="7"/>
      <c r="K12" s="7"/>
      <c r="L12" s="13"/>
      <c r="M12">
        <v>1</v>
      </c>
    </row>
    <row r="13" spans="1:13" x14ac:dyDescent="0.25">
      <c r="A13" s="1">
        <v>4485</v>
      </c>
      <c r="B13">
        <v>35.4</v>
      </c>
      <c r="C13">
        <v>20.47</v>
      </c>
      <c r="D13">
        <v>22.05</v>
      </c>
      <c r="E13">
        <f t="shared" si="0"/>
        <v>21.259999999999998</v>
      </c>
      <c r="F13" s="2">
        <f t="shared" si="1"/>
        <v>3.484342309906488E-10</v>
      </c>
      <c r="G13" s="2">
        <f t="shared" si="2"/>
        <v>2.1919309482298603E-6</v>
      </c>
      <c r="H13" s="2">
        <f t="shared" si="3"/>
        <v>2.3029716704484106E-7</v>
      </c>
      <c r="I13" s="2">
        <f t="shared" si="4"/>
        <v>6.1183726226041115E-7</v>
      </c>
      <c r="J13" s="7">
        <f t="shared" si="5"/>
        <v>1.589622297509117E-4</v>
      </c>
      <c r="K13" s="7">
        <f t="shared" si="6"/>
        <v>1.5129766269456771E-3</v>
      </c>
      <c r="L13" s="13">
        <f t="shared" si="7"/>
        <v>5.6948841216922751E-4</v>
      </c>
      <c r="M13">
        <v>1</v>
      </c>
    </row>
    <row r="14" spans="1:13" x14ac:dyDescent="0.25">
      <c r="A14" s="1">
        <v>4554</v>
      </c>
      <c r="B14" t="s">
        <v>20</v>
      </c>
      <c r="C14">
        <v>25.01</v>
      </c>
      <c r="D14">
        <v>35.24</v>
      </c>
      <c r="E14">
        <f t="shared" si="0"/>
        <v>30.125</v>
      </c>
      <c r="F14" s="2" t="e">
        <f t="shared" si="1"/>
        <v>#VALUE!</v>
      </c>
      <c r="G14" s="2">
        <f t="shared" si="2"/>
        <v>1.2181205716353766E-7</v>
      </c>
      <c r="H14" s="2">
        <f t="shared" si="3"/>
        <v>2.4643532011032995E-11</v>
      </c>
      <c r="I14" s="2">
        <f t="shared" si="4"/>
        <v>1.5695886529150529E-9</v>
      </c>
      <c r="J14" s="7"/>
      <c r="K14" s="7"/>
      <c r="L14" s="13"/>
      <c r="M14">
        <v>1</v>
      </c>
    </row>
    <row r="15" spans="1:13" x14ac:dyDescent="0.25">
      <c r="A15" s="1">
        <v>4765</v>
      </c>
      <c r="B15">
        <v>27.01</v>
      </c>
      <c r="C15">
        <v>18.71</v>
      </c>
      <c r="D15">
        <v>17.899999999999999</v>
      </c>
      <c r="E15">
        <f t="shared" si="0"/>
        <v>18.305</v>
      </c>
      <c r="F15" s="2">
        <f t="shared" si="1"/>
        <v>6.077033295803698E-8</v>
      </c>
      <c r="G15" s="2">
        <f t="shared" si="2"/>
        <v>6.7204699561155109E-6</v>
      </c>
      <c r="H15" s="2">
        <f t="shared" si="3"/>
        <v>4.08849129690664E-6</v>
      </c>
      <c r="I15" s="2">
        <f t="shared" si="4"/>
        <v>4.4694348785896379E-6</v>
      </c>
      <c r="J15" s="7">
        <f t="shared" si="5"/>
        <v>9.0425719264970502E-3</v>
      </c>
      <c r="K15" s="7">
        <f t="shared" si="6"/>
        <v>1.4863755000289696E-2</v>
      </c>
      <c r="L15" s="13">
        <f t="shared" si="7"/>
        <v>1.3596871776597737E-2</v>
      </c>
      <c r="M15">
        <v>1</v>
      </c>
    </row>
    <row r="16" spans="1:13" x14ac:dyDescent="0.25">
      <c r="A16" s="1">
        <v>4803</v>
      </c>
      <c r="B16">
        <v>23.24</v>
      </c>
      <c r="C16">
        <v>15.69</v>
      </c>
      <c r="D16">
        <v>17.170000000000002</v>
      </c>
      <c r="E16">
        <f t="shared" si="0"/>
        <v>16.43</v>
      </c>
      <c r="F16" s="2">
        <f t="shared" si="1"/>
        <v>6.1791541829419431E-7</v>
      </c>
      <c r="G16" s="2">
        <f t="shared" si="2"/>
        <v>4.5953044795200398E-5</v>
      </c>
      <c r="H16" s="2">
        <f t="shared" si="3"/>
        <v>6.7813314908338068E-6</v>
      </c>
      <c r="I16" s="2">
        <f t="shared" si="4"/>
        <v>1.5784569715939911E-5</v>
      </c>
      <c r="J16" s="7">
        <f t="shared" si="5"/>
        <v>1.3446669770154882E-2</v>
      </c>
      <c r="K16" s="7">
        <f t="shared" si="6"/>
        <v>9.11200726773818E-2</v>
      </c>
      <c r="L16" s="13">
        <f t="shared" si="7"/>
        <v>3.9146801554571217E-2</v>
      </c>
      <c r="M16">
        <v>1</v>
      </c>
    </row>
    <row r="17" spans="1:13" x14ac:dyDescent="0.25">
      <c r="A17" s="1">
        <v>4814</v>
      </c>
      <c r="B17">
        <v>26.11</v>
      </c>
      <c r="C17">
        <v>16.98</v>
      </c>
      <c r="D17">
        <v>17.97</v>
      </c>
      <c r="E17">
        <f t="shared" si="0"/>
        <v>17.475000000000001</v>
      </c>
      <c r="F17" s="2">
        <f t="shared" si="1"/>
        <v>1.0571732643466714E-7</v>
      </c>
      <c r="G17" s="2">
        <f t="shared" si="2"/>
        <v>2.0215224331882672E-5</v>
      </c>
      <c r="H17" s="2">
        <f t="shared" si="3"/>
        <v>3.894852164105206E-6</v>
      </c>
      <c r="I17" s="2">
        <f t="shared" si="4"/>
        <v>7.8131318457864938E-6</v>
      </c>
      <c r="J17" s="7">
        <f t="shared" si="5"/>
        <v>5.2295895756117759E-3</v>
      </c>
      <c r="K17" s="7">
        <f t="shared" si="6"/>
        <v>2.7142834177110386E-2</v>
      </c>
      <c r="L17" s="13">
        <f t="shared" si="7"/>
        <v>1.3530723469319019E-2</v>
      </c>
      <c r="M17">
        <v>1</v>
      </c>
    </row>
    <row r="18" spans="1:13" x14ac:dyDescent="0.25">
      <c r="A18" s="1" t="s">
        <v>40</v>
      </c>
      <c r="B18">
        <v>38.950000000000003</v>
      </c>
      <c r="C18">
        <v>17.989999999999998</v>
      </c>
      <c r="D18">
        <v>18.149999999999999</v>
      </c>
      <c r="E18">
        <f t="shared" si="0"/>
        <v>18.07</v>
      </c>
      <c r="F18" s="2">
        <f t="shared" si="1"/>
        <v>3.9233872707720386E-11</v>
      </c>
      <c r="G18" s="2">
        <f t="shared" si="2"/>
        <v>1.0628014614248744E-5</v>
      </c>
      <c r="H18" s="2">
        <f t="shared" si="3"/>
        <v>3.4379976753648024E-6</v>
      </c>
      <c r="I18" s="2">
        <f t="shared" si="4"/>
        <v>5.2351941286605453E-6</v>
      </c>
      <c r="J18" s="7">
        <f t="shared" ref="J18" si="8">F18/G18</f>
        <v>3.6915523860044755E-6</v>
      </c>
      <c r="K18" s="7">
        <f t="shared" ref="K18" si="9">F18/H18</f>
        <v>1.1411838055869924E-5</v>
      </c>
      <c r="L18" s="13">
        <f t="shared" si="7"/>
        <v>7.4942536501045855E-6</v>
      </c>
      <c r="M18">
        <v>1</v>
      </c>
    </row>
    <row r="19" spans="1:13" x14ac:dyDescent="0.25">
      <c r="A19" s="1" t="s">
        <v>42</v>
      </c>
      <c r="B19">
        <v>31.61</v>
      </c>
      <c r="C19">
        <v>17.899999999999999</v>
      </c>
      <c r="D19">
        <v>18.03</v>
      </c>
      <c r="E19">
        <f t="shared" si="0"/>
        <v>17.965</v>
      </c>
      <c r="F19" s="2">
        <f t="shared" si="1"/>
        <v>3.586754610080602E-9</v>
      </c>
      <c r="G19" s="2">
        <f t="shared" si="2"/>
        <v>1.1254694354645503E-5</v>
      </c>
      <c r="H19" s="2">
        <f t="shared" si="3"/>
        <v>3.7361919311024749E-6</v>
      </c>
      <c r="I19" s="2">
        <f t="shared" si="4"/>
        <v>5.6184908519560592E-6</v>
      </c>
      <c r="J19" s="7">
        <f t="shared" si="5"/>
        <v>3.1868965047461534E-4</v>
      </c>
      <c r="K19" s="7">
        <f t="shared" si="6"/>
        <v>9.6000277186569034E-4</v>
      </c>
      <c r="L19" s="13">
        <f t="shared" si="7"/>
        <v>6.3838399039697381E-4</v>
      </c>
      <c r="M19">
        <v>1</v>
      </c>
    </row>
    <row r="20" spans="1:13" x14ac:dyDescent="0.25">
      <c r="A20" s="1" t="s">
        <v>44</v>
      </c>
      <c r="B20">
        <v>23.45</v>
      </c>
      <c r="C20">
        <v>14.95</v>
      </c>
      <c r="D20">
        <v>15.79</v>
      </c>
      <c r="E20">
        <f t="shared" si="0"/>
        <v>15.37</v>
      </c>
      <c r="F20" s="2">
        <f t="shared" si="1"/>
        <v>5.4302893199889648E-7</v>
      </c>
      <c r="G20" s="2">
        <f t="shared" si="2"/>
        <v>7.3603086672801443E-5</v>
      </c>
      <c r="H20" s="2">
        <f t="shared" si="3"/>
        <v>1.7649661009297015E-5</v>
      </c>
      <c r="I20" s="2">
        <f t="shared" si="4"/>
        <v>3.2212481582498966E-5</v>
      </c>
      <c r="J20" s="7">
        <f t="shared" si="5"/>
        <v>7.3778010752850939E-3</v>
      </c>
      <c r="K20" s="7">
        <f t="shared" si="6"/>
        <v>3.0767102649328748E-2</v>
      </c>
      <c r="L20" s="13">
        <f t="shared" si="7"/>
        <v>1.6857718043490445E-2</v>
      </c>
      <c r="M20">
        <v>1</v>
      </c>
    </row>
    <row r="21" spans="1:13" x14ac:dyDescent="0.25">
      <c r="A21" s="1" t="s">
        <v>46</v>
      </c>
      <c r="B21">
        <v>26.27</v>
      </c>
      <c r="C21">
        <v>17.170000000000002</v>
      </c>
      <c r="D21">
        <v>18.309999999999999</v>
      </c>
      <c r="E21">
        <f t="shared" si="0"/>
        <v>17.740000000000002</v>
      </c>
      <c r="F21" s="2">
        <f t="shared" si="1"/>
        <v>9.5807320651719076E-8</v>
      </c>
      <c r="G21" s="2">
        <f t="shared" si="2"/>
        <v>1.7912278059256617E-5</v>
      </c>
      <c r="H21" s="2">
        <f t="shared" si="3"/>
        <v>3.07709411324359E-6</v>
      </c>
      <c r="I21" s="2">
        <f t="shared" si="4"/>
        <v>6.536982075655859E-6</v>
      </c>
      <c r="J21" s="7">
        <f t="shared" si="5"/>
        <v>5.3486954777484741E-3</v>
      </c>
      <c r="K21" s="7">
        <f t="shared" si="6"/>
        <v>3.1135648480614002E-2</v>
      </c>
      <c r="L21" s="13">
        <f t="shared" si="7"/>
        <v>1.465620060494149E-2</v>
      </c>
      <c r="M21">
        <v>1</v>
      </c>
    </row>
    <row r="22" spans="1:13" x14ac:dyDescent="0.25">
      <c r="A22" s="1" t="s">
        <v>48</v>
      </c>
      <c r="B22">
        <v>24.27</v>
      </c>
      <c r="C22">
        <v>18.57</v>
      </c>
      <c r="D22">
        <v>18.53</v>
      </c>
      <c r="E22">
        <f t="shared" si="0"/>
        <v>18.55</v>
      </c>
      <c r="F22" s="2">
        <f t="shared" si="1"/>
        <v>3.2790055493050801E-7</v>
      </c>
      <c r="G22" s="2">
        <f t="shared" si="2"/>
        <v>7.3469028400016628E-6</v>
      </c>
      <c r="H22" s="2">
        <f t="shared" si="3"/>
        <v>2.6418866502970194E-6</v>
      </c>
      <c r="I22" s="2">
        <f t="shared" si="4"/>
        <v>3.7900930843880269E-6</v>
      </c>
      <c r="J22" s="7">
        <f t="shared" si="5"/>
        <v>4.4631127166292264E-2</v>
      </c>
      <c r="K22" s="7">
        <f t="shared" si="6"/>
        <v>0.12411605732352034</v>
      </c>
      <c r="L22" s="13">
        <f t="shared" si="7"/>
        <v>8.6515171957433065E-2</v>
      </c>
      <c r="M22">
        <v>1</v>
      </c>
    </row>
    <row r="23" spans="1:13" x14ac:dyDescent="0.25">
      <c r="A23" s="1" t="s">
        <v>50</v>
      </c>
      <c r="B23">
        <v>31.92</v>
      </c>
      <c r="C23">
        <v>17.739999999999998</v>
      </c>
      <c r="D23">
        <v>16.46</v>
      </c>
      <c r="E23">
        <f t="shared" si="0"/>
        <v>17.100000000000001</v>
      </c>
      <c r="F23" s="2">
        <f t="shared" si="1"/>
        <v>2.9640015701862826E-9</v>
      </c>
      <c r="G23" s="2">
        <f t="shared" si="2"/>
        <v>1.2461421728176481E-5</v>
      </c>
      <c r="H23" s="2">
        <f t="shared" si="3"/>
        <v>1.1092929972231379E-5</v>
      </c>
      <c r="I23" s="2">
        <f t="shared" si="4"/>
        <v>1.00559054160302E-5</v>
      </c>
      <c r="J23" s="7">
        <f t="shared" si="5"/>
        <v>2.3785420595182877E-4</v>
      </c>
      <c r="K23" s="7">
        <f t="shared" si="6"/>
        <v>2.671973570198302E-4</v>
      </c>
      <c r="L23" s="13">
        <f t="shared" si="7"/>
        <v>2.9475233184486242E-4</v>
      </c>
      <c r="M23">
        <v>1</v>
      </c>
    </row>
    <row r="24" spans="1:13" x14ac:dyDescent="0.25">
      <c r="A24" s="1" t="s">
        <v>52</v>
      </c>
      <c r="B24">
        <v>26.91</v>
      </c>
      <c r="C24">
        <v>19.579999999999998</v>
      </c>
      <c r="D24">
        <v>18.940000000000001</v>
      </c>
      <c r="E24">
        <f t="shared" si="0"/>
        <v>19.259999999999998</v>
      </c>
      <c r="F24" s="2">
        <f t="shared" si="1"/>
        <v>6.4626225056012484E-8</v>
      </c>
      <c r="G24" s="2">
        <f t="shared" si="2"/>
        <v>3.8625834406326092E-6</v>
      </c>
      <c r="H24" s="2">
        <f t="shared" si="3"/>
        <v>1.9883456436941555E-6</v>
      </c>
      <c r="I24" s="2">
        <f t="shared" si="4"/>
        <v>2.3504340266995954E-6</v>
      </c>
      <c r="J24" s="7">
        <f t="shared" si="5"/>
        <v>1.6731347309206109E-2</v>
      </c>
      <c r="K24" s="7">
        <f t="shared" si="6"/>
        <v>3.2502510446796945E-2</v>
      </c>
      <c r="L24" s="13">
        <f t="shared" si="7"/>
        <v>2.7495443106207312E-2</v>
      </c>
      <c r="M24">
        <v>1</v>
      </c>
    </row>
    <row r="25" spans="1:13" x14ac:dyDescent="0.25">
      <c r="A25" s="1" t="s">
        <v>54</v>
      </c>
      <c r="B25">
        <v>30.32</v>
      </c>
      <c r="C25">
        <v>22.77</v>
      </c>
      <c r="D25">
        <v>22.54</v>
      </c>
      <c r="E25">
        <f t="shared" si="0"/>
        <v>22.655000000000001</v>
      </c>
      <c r="F25" s="2">
        <f t="shared" si="1"/>
        <v>7.9314610315588079E-9</v>
      </c>
      <c r="G25" s="2">
        <f t="shared" si="2"/>
        <v>5.0694952325866823E-7</v>
      </c>
      <c r="H25" s="2">
        <f t="shared" si="3"/>
        <v>1.6397736288782905E-7</v>
      </c>
      <c r="I25" s="2">
        <f t="shared" si="4"/>
        <v>2.3929779862360057E-7</v>
      </c>
      <c r="J25" s="7">
        <f t="shared" si="5"/>
        <v>1.5645465017060135E-2</v>
      </c>
      <c r="K25" s="7">
        <f t="shared" si="6"/>
        <v>4.8369243728992227E-2</v>
      </c>
      <c r="L25" s="13">
        <f t="shared" si="7"/>
        <v>3.3144730445408173E-2</v>
      </c>
      <c r="M25">
        <v>1</v>
      </c>
    </row>
    <row r="26" spans="1:13" x14ac:dyDescent="0.25">
      <c r="A26" s="1" t="s">
        <v>56</v>
      </c>
      <c r="B26">
        <v>25.49</v>
      </c>
      <c r="C26">
        <v>18.670000000000002</v>
      </c>
      <c r="D26">
        <v>18.12</v>
      </c>
      <c r="E26">
        <f t="shared" si="0"/>
        <v>18.395000000000003</v>
      </c>
      <c r="F26" s="2">
        <f t="shared" si="1"/>
        <v>1.5480773018994094E-7</v>
      </c>
      <c r="G26" s="2">
        <f t="shared" si="2"/>
        <v>6.8937910536356783E-6</v>
      </c>
      <c r="H26" s="2">
        <f t="shared" si="3"/>
        <v>3.5102373147006054E-6</v>
      </c>
      <c r="I26" s="2">
        <f t="shared" si="4"/>
        <v>4.2067777419058049E-6</v>
      </c>
      <c r="J26" s="7">
        <f t="shared" si="5"/>
        <v>2.2456109996008326E-2</v>
      </c>
      <c r="K26" s="7">
        <f t="shared" si="6"/>
        <v>4.4101784668978933E-2</v>
      </c>
      <c r="L26" s="13">
        <f t="shared" si="7"/>
        <v>3.6799598098046435E-2</v>
      </c>
      <c r="M26">
        <v>1</v>
      </c>
    </row>
    <row r="27" spans="1:13" x14ac:dyDescent="0.25">
      <c r="A27" s="1" t="s">
        <v>58</v>
      </c>
      <c r="B27">
        <v>24.62</v>
      </c>
      <c r="C27">
        <v>16.53</v>
      </c>
      <c r="D27">
        <v>16.78</v>
      </c>
      <c r="E27">
        <f t="shared" si="0"/>
        <v>16.655000000000001</v>
      </c>
      <c r="F27" s="2">
        <f t="shared" si="1"/>
        <v>2.6438209928959663E-7</v>
      </c>
      <c r="G27" s="2">
        <f t="shared" si="2"/>
        <v>2.692070177680156E-5</v>
      </c>
      <c r="H27" s="2">
        <f t="shared" si="3"/>
        <v>8.8862120549656273E-6</v>
      </c>
      <c r="I27" s="2">
        <f t="shared" si="4"/>
        <v>1.3566728426767616E-5</v>
      </c>
      <c r="J27" s="7">
        <f t="shared" si="5"/>
        <v>9.8207729308685127E-3</v>
      </c>
      <c r="K27" s="7">
        <f t="shared" si="6"/>
        <v>2.975194578457753E-2</v>
      </c>
      <c r="L27" s="13">
        <f t="shared" si="7"/>
        <v>1.9487535312342638E-2</v>
      </c>
      <c r="M27">
        <v>1</v>
      </c>
    </row>
    <row r="28" spans="1:13" x14ac:dyDescent="0.25">
      <c r="A28" s="1" t="s">
        <v>60</v>
      </c>
      <c r="B28">
        <v>25.27</v>
      </c>
      <c r="C28">
        <v>19.440000000000001</v>
      </c>
      <c r="D28">
        <v>19.77</v>
      </c>
      <c r="E28">
        <f t="shared" si="0"/>
        <v>19.605</v>
      </c>
      <c r="F28" s="2">
        <f t="shared" si="1"/>
        <v>1.7724354320568001E-7</v>
      </c>
      <c r="G28" s="2">
        <f t="shared" si="2"/>
        <v>4.2226251192304711E-6</v>
      </c>
      <c r="H28" s="2">
        <f t="shared" si="3"/>
        <v>1.1185025684660707E-6</v>
      </c>
      <c r="I28" s="2">
        <f t="shared" si="4"/>
        <v>1.8634584818862653E-6</v>
      </c>
      <c r="J28" s="7">
        <f t="shared" si="5"/>
        <v>4.1974728563633608E-2</v>
      </c>
      <c r="K28" s="7">
        <f t="shared" si="6"/>
        <v>0.15846503012393987</v>
      </c>
      <c r="L28" s="13">
        <f t="shared" si="7"/>
        <v>9.5115370118827217E-2</v>
      </c>
      <c r="M28">
        <v>1</v>
      </c>
    </row>
    <row r="29" spans="1:13" x14ac:dyDescent="0.25">
      <c r="A29" s="1" t="s">
        <v>62</v>
      </c>
      <c r="B29">
        <v>26</v>
      </c>
      <c r="C29">
        <v>19.13</v>
      </c>
      <c r="D29">
        <v>18.559999999999999</v>
      </c>
      <c r="E29">
        <f t="shared" si="0"/>
        <v>18.844999999999999</v>
      </c>
      <c r="F29" s="2">
        <f t="shared" si="1"/>
        <v>1.1311887089293419E-7</v>
      </c>
      <c r="G29" s="2">
        <f t="shared" si="2"/>
        <v>5.1438190932803005E-6</v>
      </c>
      <c r="H29" s="2">
        <f t="shared" si="3"/>
        <v>2.5875174092248412E-6</v>
      </c>
      <c r="I29" s="2">
        <f t="shared" si="4"/>
        <v>3.1076659925029375E-6</v>
      </c>
      <c r="J29" s="7">
        <f t="shared" si="5"/>
        <v>2.1991222638585523E-2</v>
      </c>
      <c r="K29" s="7">
        <f t="shared" si="6"/>
        <v>4.3717143888443215E-2</v>
      </c>
      <c r="L29" s="13">
        <f t="shared" si="7"/>
        <v>3.6399944899428334E-2</v>
      </c>
      <c r="M29">
        <v>1</v>
      </c>
    </row>
    <row r="30" spans="1:13" x14ac:dyDescent="0.25">
      <c r="A30" s="1" t="s">
        <v>64</v>
      </c>
      <c r="B30">
        <v>25.4</v>
      </c>
      <c r="C30">
        <v>16.68</v>
      </c>
      <c r="D30">
        <v>16.71</v>
      </c>
      <c r="E30">
        <f t="shared" si="0"/>
        <v>16.695</v>
      </c>
      <c r="F30" s="2">
        <f t="shared" si="1"/>
        <v>1.6362064433174494E-7</v>
      </c>
      <c r="G30" s="2">
        <f t="shared" si="2"/>
        <v>2.4469049887405376E-5</v>
      </c>
      <c r="H30" s="2">
        <f t="shared" si="3"/>
        <v>9.3280050483098497E-6</v>
      </c>
      <c r="I30" s="2">
        <f t="shared" si="4"/>
        <v>1.3206413425710326E-5</v>
      </c>
      <c r="J30" s="7">
        <f t="shared" si="5"/>
        <v>6.6868409310801716E-3</v>
      </c>
      <c r="K30" s="7">
        <f t="shared" si="6"/>
        <v>1.7540797146265646E-2</v>
      </c>
      <c r="L30" s="13">
        <f t="shared" si="7"/>
        <v>1.2389483734713868E-2</v>
      </c>
      <c r="M30">
        <v>1</v>
      </c>
    </row>
    <row r="31" spans="1:13" x14ac:dyDescent="0.25">
      <c r="A31" s="1" t="s">
        <v>66</v>
      </c>
      <c r="B31">
        <v>25.22</v>
      </c>
      <c r="C31">
        <v>16.64</v>
      </c>
      <c r="D31">
        <v>17.18</v>
      </c>
      <c r="E31">
        <f t="shared" si="0"/>
        <v>16.91</v>
      </c>
      <c r="F31" s="2">
        <f t="shared" si="1"/>
        <v>1.8278014169964088E-7</v>
      </c>
      <c r="G31" s="2">
        <f t="shared" si="2"/>
        <v>2.5100107329735218E-5</v>
      </c>
      <c r="H31" s="2">
        <f t="shared" si="3"/>
        <v>6.7344894126179171E-6</v>
      </c>
      <c r="I31" s="2">
        <f t="shared" si="4"/>
        <v>1.1427463251631341E-5</v>
      </c>
      <c r="J31" s="7">
        <f t="shared" si="5"/>
        <v>7.2820462199023207E-3</v>
      </c>
      <c r="K31" s="7">
        <f t="shared" si="6"/>
        <v>2.7140905642702353E-2</v>
      </c>
      <c r="L31" s="13">
        <f t="shared" si="7"/>
        <v>1.5994813343508052E-2</v>
      </c>
      <c r="M31">
        <v>1</v>
      </c>
    </row>
    <row r="32" spans="1:13" x14ac:dyDescent="0.25">
      <c r="A32" s="1" t="s">
        <v>68</v>
      </c>
      <c r="B32" t="s">
        <v>20</v>
      </c>
      <c r="C32">
        <v>21.42</v>
      </c>
      <c r="D32">
        <v>20.149999999999999</v>
      </c>
      <c r="E32">
        <f t="shared" si="0"/>
        <v>20.785</v>
      </c>
      <c r="F32" s="2" t="e">
        <f t="shared" si="1"/>
        <v>#VALUE!</v>
      </c>
      <c r="G32" s="2">
        <f t="shared" si="2"/>
        <v>1.1972591218957522E-6</v>
      </c>
      <c r="H32" s="2">
        <f t="shared" si="3"/>
        <v>8.5949941884120197E-7</v>
      </c>
      <c r="I32" s="2">
        <f t="shared" si="4"/>
        <v>8.4228207207221215E-7</v>
      </c>
      <c r="J32" s="7"/>
      <c r="K32" s="7"/>
      <c r="L32" s="13"/>
      <c r="M32">
        <v>1</v>
      </c>
    </row>
    <row r="33" spans="1:13" x14ac:dyDescent="0.25">
      <c r="A33" s="1" t="s">
        <v>70</v>
      </c>
      <c r="B33">
        <v>26.58</v>
      </c>
      <c r="C33">
        <v>18.420000000000002</v>
      </c>
      <c r="D33">
        <v>18.25</v>
      </c>
      <c r="E33">
        <f t="shared" si="0"/>
        <v>18.335000000000001</v>
      </c>
      <c r="F33" s="2">
        <f t="shared" si="1"/>
        <v>7.9172700593714312E-8</v>
      </c>
      <c r="G33" s="2">
        <f t="shared" si="2"/>
        <v>8.0830183946220076E-6</v>
      </c>
      <c r="H33" s="2">
        <f t="shared" si="3"/>
        <v>3.2077652559422084E-6</v>
      </c>
      <c r="I33" s="2">
        <f t="shared" si="4"/>
        <v>4.3801091364007193E-6</v>
      </c>
      <c r="J33" s="7">
        <f t="shared" si="5"/>
        <v>9.7949425237472479E-3</v>
      </c>
      <c r="K33" s="7">
        <f t="shared" si="6"/>
        <v>2.468157557572246E-2</v>
      </c>
      <c r="L33" s="13">
        <f t="shared" si="7"/>
        <v>1.807550865245635E-2</v>
      </c>
      <c r="M33">
        <v>1</v>
      </c>
    </row>
    <row r="34" spans="1:13" x14ac:dyDescent="0.25">
      <c r="A34" s="1" t="s">
        <v>72</v>
      </c>
      <c r="B34">
        <v>27.31</v>
      </c>
      <c r="C34">
        <v>18.39</v>
      </c>
      <c r="D34">
        <v>17.579999999999998</v>
      </c>
      <c r="E34">
        <f t="shared" si="0"/>
        <v>17.984999999999999</v>
      </c>
      <c r="F34" s="2">
        <f t="shared" si="1"/>
        <v>5.0528929487222625E-8</v>
      </c>
      <c r="G34" s="2">
        <f t="shared" si="2"/>
        <v>8.2388656560024834E-6</v>
      </c>
      <c r="H34" s="2">
        <f t="shared" si="3"/>
        <v>5.1037885848469282E-6</v>
      </c>
      <c r="I34" s="2">
        <f t="shared" si="4"/>
        <v>5.5433788008407051E-6</v>
      </c>
      <c r="J34" s="7">
        <f t="shared" si="5"/>
        <v>6.1329959240698888E-3</v>
      </c>
      <c r="K34" s="7">
        <f t="shared" si="6"/>
        <v>9.9002787139816605E-3</v>
      </c>
      <c r="L34" s="13">
        <f t="shared" si="7"/>
        <v>9.1151861170951261E-3</v>
      </c>
      <c r="M34">
        <v>1</v>
      </c>
    </row>
    <row r="35" spans="1:13" x14ac:dyDescent="0.25">
      <c r="A35" s="1" t="s">
        <v>74</v>
      </c>
      <c r="B35">
        <v>23.55</v>
      </c>
      <c r="C35">
        <v>16.84</v>
      </c>
      <c r="D35">
        <v>16.86</v>
      </c>
      <c r="E35">
        <f t="shared" si="0"/>
        <v>16.850000000000001</v>
      </c>
      <c r="F35" s="2">
        <f t="shared" si="1"/>
        <v>5.1062937646162181E-7</v>
      </c>
      <c r="G35" s="2">
        <f t="shared" si="2"/>
        <v>2.2099539172856474E-5</v>
      </c>
      <c r="H35" s="2">
        <f t="shared" si="3"/>
        <v>8.406868865025416E-6</v>
      </c>
      <c r="I35" s="2">
        <f t="shared" si="4"/>
        <v>1.1898307746507634E-5</v>
      </c>
      <c r="J35" s="7">
        <f t="shared" si="5"/>
        <v>2.3105883451578799E-2</v>
      </c>
      <c r="K35" s="7">
        <f t="shared" si="6"/>
        <v>6.0739543420971161E-2</v>
      </c>
      <c r="L35" s="13">
        <f t="shared" si="7"/>
        <v>4.2916134574809653E-2</v>
      </c>
      <c r="M35">
        <v>1</v>
      </c>
    </row>
    <row r="36" spans="1:13" x14ac:dyDescent="0.25">
      <c r="A36" s="1" t="s">
        <v>76</v>
      </c>
      <c r="B36">
        <v>24.36</v>
      </c>
      <c r="C36">
        <v>22.27</v>
      </c>
      <c r="D36">
        <v>18.489999999999998</v>
      </c>
      <c r="E36">
        <f t="shared" si="0"/>
        <v>20.38</v>
      </c>
      <c r="F36" s="2">
        <f t="shared" si="1"/>
        <v>3.1023921733185318E-7</v>
      </c>
      <c r="G36" s="2">
        <f t="shared" si="2"/>
        <v>6.9694036915638691E-7</v>
      </c>
      <c r="H36" s="2">
        <f t="shared" si="3"/>
        <v>2.7161601936284538E-6</v>
      </c>
      <c r="I36" s="2">
        <f t="shared" si="4"/>
        <v>1.1061684457689385E-6</v>
      </c>
      <c r="J36" s="7">
        <f t="shared" si="5"/>
        <v>0.44514456481747927</v>
      </c>
      <c r="K36" s="7">
        <f t="shared" si="6"/>
        <v>0.11421977910566902</v>
      </c>
      <c r="L36" s="13">
        <f t="shared" si="7"/>
        <v>0.28046290645742877</v>
      </c>
      <c r="M36">
        <v>1</v>
      </c>
    </row>
    <row r="37" spans="1:13" x14ac:dyDescent="0.25">
      <c r="A37" s="1" t="s">
        <v>78</v>
      </c>
      <c r="B37">
        <v>31.15</v>
      </c>
      <c r="C37">
        <v>20.73</v>
      </c>
      <c r="D37">
        <v>20.78</v>
      </c>
      <c r="E37">
        <f t="shared" si="0"/>
        <v>20.755000000000003</v>
      </c>
      <c r="F37" s="2">
        <f t="shared" si="1"/>
        <v>4.7599310330610314E-9</v>
      </c>
      <c r="G37" s="2">
        <f t="shared" si="2"/>
        <v>1.8575768903914409E-6</v>
      </c>
      <c r="H37" s="2">
        <f t="shared" si="3"/>
        <v>5.5538825343535245E-7</v>
      </c>
      <c r="I37" s="2">
        <f t="shared" si="4"/>
        <v>8.5945914891602995E-7</v>
      </c>
      <c r="J37" s="7">
        <f t="shared" si="5"/>
        <v>2.562440918425717E-3</v>
      </c>
      <c r="K37" s="7">
        <f t="shared" si="6"/>
        <v>8.5704567995784787E-3</v>
      </c>
      <c r="L37" s="13">
        <f t="shared" si="7"/>
        <v>5.538286536439071E-3</v>
      </c>
      <c r="M37">
        <v>1</v>
      </c>
    </row>
    <row r="38" spans="1:13" x14ac:dyDescent="0.25">
      <c r="A38" s="1" t="s">
        <v>80</v>
      </c>
      <c r="B38">
        <v>27.62</v>
      </c>
      <c r="C38">
        <v>18.12</v>
      </c>
      <c r="D38">
        <v>18.03</v>
      </c>
      <c r="E38">
        <f t="shared" si="0"/>
        <v>18.075000000000003</v>
      </c>
      <c r="F38" s="2">
        <f t="shared" si="1"/>
        <v>4.1755805072093907E-8</v>
      </c>
      <c r="G38" s="2">
        <f t="shared" si="2"/>
        <v>9.7839023248871035E-6</v>
      </c>
      <c r="H38" s="2">
        <f t="shared" si="3"/>
        <v>3.7361919311024749E-6</v>
      </c>
      <c r="I38" s="2">
        <f t="shared" si="4"/>
        <v>5.2176087554245527E-6</v>
      </c>
      <c r="J38" s="7">
        <f t="shared" si="5"/>
        <v>4.2678068203809184E-3</v>
      </c>
      <c r="K38" s="7">
        <f t="shared" si="6"/>
        <v>1.117603320228054E-2</v>
      </c>
      <c r="L38" s="13">
        <f t="shared" si="7"/>
        <v>8.0028624278663963E-3</v>
      </c>
      <c r="M38">
        <v>1</v>
      </c>
    </row>
    <row r="39" spans="1:13" x14ac:dyDescent="0.25">
      <c r="A39" s="1" t="s">
        <v>82</v>
      </c>
      <c r="B39">
        <v>26.35</v>
      </c>
      <c r="C39">
        <v>17.55</v>
      </c>
      <c r="D39">
        <v>17.12</v>
      </c>
      <c r="E39">
        <f t="shared" si="0"/>
        <v>17.335000000000001</v>
      </c>
      <c r="F39" s="2">
        <f t="shared" si="1"/>
        <v>9.1206324924582361E-8</v>
      </c>
      <c r="G39" s="2">
        <f t="shared" si="2"/>
        <v>1.4063562149712341E-5</v>
      </c>
      <c r="H39" s="2">
        <f t="shared" si="3"/>
        <v>7.0204746294011998E-6</v>
      </c>
      <c r="I39" s="2">
        <f t="shared" si="4"/>
        <v>8.5850139073454104E-6</v>
      </c>
      <c r="J39" s="7">
        <f t="shared" si="5"/>
        <v>6.4852932673567284E-3</v>
      </c>
      <c r="K39" s="7">
        <f t="shared" si="6"/>
        <v>1.2991475610867874E-2</v>
      </c>
      <c r="L39" s="13">
        <f t="shared" si="7"/>
        <v>1.0623899496137736E-2</v>
      </c>
      <c r="M39">
        <v>1</v>
      </c>
    </row>
    <row r="40" spans="1:13" x14ac:dyDescent="0.25">
      <c r="A40" s="5" t="s">
        <v>84</v>
      </c>
      <c r="B40">
        <v>24.42</v>
      </c>
      <c r="C40">
        <v>18.399999999999999</v>
      </c>
      <c r="D40">
        <v>18.809999999999999</v>
      </c>
      <c r="E40">
        <f t="shared" si="0"/>
        <v>18.604999999999997</v>
      </c>
      <c r="F40" s="6">
        <f t="shared" si="1"/>
        <v>2.9899669815292529E-7</v>
      </c>
      <c r="G40" s="6">
        <f t="shared" si="2"/>
        <v>8.1865855244055849E-6</v>
      </c>
      <c r="H40" s="6">
        <f t="shared" si="3"/>
        <v>2.1758341138237467E-6</v>
      </c>
      <c r="I40" s="6">
        <f t="shared" si="4"/>
        <v>3.6523786244970922E-6</v>
      </c>
      <c r="J40" s="8">
        <f t="shared" si="5"/>
        <v>3.6522759978695141E-2</v>
      </c>
      <c r="K40" s="8">
        <f t="shared" si="6"/>
        <v>0.13741704675614141</v>
      </c>
      <c r="L40" s="14">
        <f t="shared" si="7"/>
        <v>8.1863554930342169E-2</v>
      </c>
      <c r="M40">
        <v>2</v>
      </c>
    </row>
    <row r="41" spans="1:13" x14ac:dyDescent="0.25">
      <c r="A41" s="5" t="s">
        <v>86</v>
      </c>
      <c r="B41">
        <v>30.14</v>
      </c>
      <c r="C41">
        <v>20.05</v>
      </c>
      <c r="D41">
        <v>20.190000000000001</v>
      </c>
      <c r="E41">
        <f t="shared" si="0"/>
        <v>20.12</v>
      </c>
      <c r="F41" s="6">
        <f t="shared" si="1"/>
        <v>8.8602118464597018E-9</v>
      </c>
      <c r="G41" s="6">
        <f t="shared" si="2"/>
        <v>2.8637877453159961E-6</v>
      </c>
      <c r="H41" s="6">
        <f t="shared" si="3"/>
        <v>8.3599636203387693E-7</v>
      </c>
      <c r="I41" s="6">
        <f t="shared" si="4"/>
        <v>1.317673598507881E-6</v>
      </c>
      <c r="J41" s="8">
        <f t="shared" si="5"/>
        <v>3.0938786790157343E-3</v>
      </c>
      <c r="K41" s="8">
        <f t="shared" si="6"/>
        <v>1.059838564955461E-2</v>
      </c>
      <c r="L41" s="14">
        <f t="shared" si="7"/>
        <v>6.7241324835626273E-3</v>
      </c>
      <c r="M41">
        <v>2</v>
      </c>
    </row>
    <row r="42" spans="1:13" x14ac:dyDescent="0.25">
      <c r="A42" s="5" t="s">
        <v>88</v>
      </c>
      <c r="B42">
        <v>27.86</v>
      </c>
      <c r="C42">
        <v>18.809999999999999</v>
      </c>
      <c r="D42">
        <v>18.52</v>
      </c>
      <c r="E42">
        <f t="shared" si="0"/>
        <v>18.664999999999999</v>
      </c>
      <c r="F42" s="6">
        <f t="shared" si="1"/>
        <v>3.6024307966646362E-8</v>
      </c>
      <c r="G42" s="6">
        <f t="shared" si="2"/>
        <v>6.3059926976911081E-6</v>
      </c>
      <c r="H42" s="6">
        <f t="shared" si="3"/>
        <v>2.660262425137341E-6</v>
      </c>
      <c r="I42" s="6">
        <f t="shared" si="4"/>
        <v>3.5078452668813244E-6</v>
      </c>
      <c r="J42" s="8">
        <f t="shared" si="5"/>
        <v>5.7127100670186937E-3</v>
      </c>
      <c r="K42" s="8">
        <f t="shared" si="6"/>
        <v>1.3541636955153603E-2</v>
      </c>
      <c r="L42" s="14">
        <f t="shared" si="7"/>
        <v>1.0269639971512779E-2</v>
      </c>
      <c r="M42">
        <v>2</v>
      </c>
    </row>
    <row r="43" spans="1:13" x14ac:dyDescent="0.25">
      <c r="A43" s="5" t="s">
        <v>90</v>
      </c>
      <c r="B43">
        <v>30.84</v>
      </c>
      <c r="C43">
        <v>18.649999999999999</v>
      </c>
      <c r="D43">
        <v>16.25</v>
      </c>
      <c r="E43">
        <f t="shared" si="0"/>
        <v>17.45</v>
      </c>
      <c r="F43" s="6">
        <f t="shared" si="1"/>
        <v>5.7600187355583374E-9</v>
      </c>
      <c r="G43" s="6">
        <f t="shared" si="2"/>
        <v>6.9821206995545587E-6</v>
      </c>
      <c r="H43" s="6">
        <f t="shared" si="3"/>
        <v>1.2831061023768835E-5</v>
      </c>
      <c r="I43" s="6">
        <f t="shared" si="4"/>
        <v>7.9456888605295259E-6</v>
      </c>
      <c r="J43" s="8">
        <f t="shared" si="5"/>
        <v>8.2496693818624647E-4</v>
      </c>
      <c r="K43" s="8">
        <f t="shared" si="6"/>
        <v>4.4891211450777293E-4</v>
      </c>
      <c r="L43" s="14">
        <f t="shared" si="7"/>
        <v>7.2492377145189036E-4</v>
      </c>
      <c r="M43">
        <v>2</v>
      </c>
    </row>
    <row r="44" spans="1:13" x14ac:dyDescent="0.25">
      <c r="A44" s="5" t="s">
        <v>92</v>
      </c>
      <c r="B44">
        <v>24.79</v>
      </c>
      <c r="C44">
        <v>17.899999999999999</v>
      </c>
      <c r="D44">
        <v>16.2</v>
      </c>
      <c r="E44">
        <f t="shared" si="0"/>
        <v>17.049999999999997</v>
      </c>
      <c r="F44" s="6">
        <f t="shared" si="1"/>
        <v>2.3812930962966699E-7</v>
      </c>
      <c r="G44" s="6">
        <f t="shared" si="2"/>
        <v>1.1254694354645503E-5</v>
      </c>
      <c r="H44" s="6">
        <f t="shared" si="3"/>
        <v>1.3283547413576118E-5</v>
      </c>
      <c r="I44" s="6">
        <f t="shared" si="4"/>
        <v>1.0400015423560756E-5</v>
      </c>
      <c r="J44" s="8">
        <f t="shared" si="5"/>
        <v>2.1158220927730162E-2</v>
      </c>
      <c r="K44" s="8">
        <f t="shared" si="6"/>
        <v>1.7926635274120591E-2</v>
      </c>
      <c r="L44" s="14">
        <f t="shared" si="7"/>
        <v>2.2897015045785028E-2</v>
      </c>
      <c r="M44">
        <v>2</v>
      </c>
    </row>
    <row r="45" spans="1:13" x14ac:dyDescent="0.25">
      <c r="A45" s="5" t="s">
        <v>94</v>
      </c>
      <c r="B45">
        <v>24.77</v>
      </c>
      <c r="C45">
        <v>19.149999999999999</v>
      </c>
      <c r="D45">
        <v>19.63</v>
      </c>
      <c r="E45">
        <f t="shared" si="0"/>
        <v>19.39</v>
      </c>
      <c r="F45" s="6">
        <f t="shared" si="1"/>
        <v>2.4107728257758348E-7</v>
      </c>
      <c r="G45" s="6">
        <f t="shared" si="2"/>
        <v>5.0787454947661568E-6</v>
      </c>
      <c r="H45" s="6">
        <f t="shared" si="3"/>
        <v>1.232483702313895E-6</v>
      </c>
      <c r="I45" s="6">
        <f t="shared" si="4"/>
        <v>2.153549092352004E-6</v>
      </c>
      <c r="J45" s="8">
        <f t="shared" si="5"/>
        <v>4.7467880173563119E-2</v>
      </c>
      <c r="K45" s="8">
        <f t="shared" si="6"/>
        <v>0.1956028157816441</v>
      </c>
      <c r="L45" s="14">
        <f t="shared" si="7"/>
        <v>0.11194417783821697</v>
      </c>
      <c r="M45">
        <v>2</v>
      </c>
    </row>
    <row r="46" spans="1:13" x14ac:dyDescent="0.25">
      <c r="A46" s="5" t="s">
        <v>96</v>
      </c>
      <c r="B46">
        <v>27.06</v>
      </c>
      <c r="C46">
        <v>20.56</v>
      </c>
      <c r="D46">
        <v>20.76</v>
      </c>
      <c r="E46">
        <f t="shared" si="0"/>
        <v>20.66</v>
      </c>
      <c r="F46" s="6">
        <f t="shared" si="1"/>
        <v>5.8929537066293815E-8</v>
      </c>
      <c r="G46" s="6">
        <f t="shared" si="2"/>
        <v>2.0698806575405103E-6</v>
      </c>
      <c r="H46" s="6">
        <f t="shared" si="3"/>
        <v>5.6314118453480216E-7</v>
      </c>
      <c r="I46" s="6">
        <f t="shared" si="4"/>
        <v>9.1619847755653674E-7</v>
      </c>
      <c r="J46" s="8">
        <f t="shared" si="5"/>
        <v>2.8470016786530838E-2</v>
      </c>
      <c r="K46" s="8">
        <f t="shared" si="6"/>
        <v>0.10464433908341145</v>
      </c>
      <c r="L46" s="14">
        <f t="shared" si="7"/>
        <v>6.4319619067100445E-2</v>
      </c>
      <c r="M46">
        <v>2</v>
      </c>
    </row>
    <row r="47" spans="1:13" x14ac:dyDescent="0.25">
      <c r="A47" s="5" t="s">
        <v>98</v>
      </c>
      <c r="B47">
        <v>26.96</v>
      </c>
      <c r="C47">
        <v>17.57</v>
      </c>
      <c r="D47">
        <v>17.95</v>
      </c>
      <c r="E47">
        <f t="shared" si="0"/>
        <v>17.759999999999998</v>
      </c>
      <c r="F47" s="6">
        <f t="shared" si="1"/>
        <v>6.2668630226572656E-8</v>
      </c>
      <c r="G47" s="6">
        <f t="shared" si="2"/>
        <v>1.3885646367603164E-5</v>
      </c>
      <c r="H47" s="6">
        <f t="shared" si="3"/>
        <v>3.9492222741751795E-6</v>
      </c>
      <c r="I47" s="6">
        <f t="shared" si="4"/>
        <v>6.4495909692636955E-6</v>
      </c>
      <c r="J47" s="8">
        <f t="shared" si="5"/>
        <v>4.5131950337426062E-3</v>
      </c>
      <c r="K47" s="8">
        <f t="shared" si="6"/>
        <v>1.5868600416941943E-2</v>
      </c>
      <c r="L47" s="14">
        <f t="shared" si="7"/>
        <v>9.7166828912449762E-3</v>
      </c>
      <c r="M47">
        <v>2</v>
      </c>
    </row>
    <row r="48" spans="1:13" x14ac:dyDescent="0.25">
      <c r="A48" s="5" t="s">
        <v>100</v>
      </c>
      <c r="B48">
        <v>27.81</v>
      </c>
      <c r="C48">
        <v>20.09</v>
      </c>
      <c r="D48">
        <v>18.28</v>
      </c>
      <c r="E48">
        <f t="shared" si="0"/>
        <v>19.185000000000002</v>
      </c>
      <c r="F48" s="6">
        <f t="shared" si="1"/>
        <v>3.7149607797753003E-8</v>
      </c>
      <c r="G48" s="6">
        <f t="shared" si="2"/>
        <v>2.7917874727198022E-6</v>
      </c>
      <c r="H48" s="6">
        <f t="shared" si="3"/>
        <v>3.1417504015639225E-6</v>
      </c>
      <c r="I48" s="6">
        <f t="shared" si="4"/>
        <v>2.4721070379715756E-6</v>
      </c>
      <c r="J48" s="8">
        <f t="shared" si="5"/>
        <v>1.3306746362595174E-2</v>
      </c>
      <c r="K48" s="8">
        <f t="shared" si="6"/>
        <v>1.1824493689651607E-2</v>
      </c>
      <c r="L48" s="14">
        <f t="shared" si="7"/>
        <v>1.5027507800890032E-2</v>
      </c>
      <c r="M48">
        <v>2</v>
      </c>
    </row>
    <row r="49" spans="1:13" x14ac:dyDescent="0.25">
      <c r="A49" s="5" t="s">
        <v>102</v>
      </c>
      <c r="B49">
        <v>29.97</v>
      </c>
      <c r="C49">
        <v>20.239999999999998</v>
      </c>
      <c r="D49">
        <v>19.75</v>
      </c>
      <c r="E49">
        <f t="shared" si="0"/>
        <v>19.994999999999997</v>
      </c>
      <c r="F49" s="6">
        <f t="shared" si="1"/>
        <v>9.8370142329835525E-9</v>
      </c>
      <c r="G49" s="6">
        <f t="shared" si="2"/>
        <v>2.5375410905476915E-6</v>
      </c>
      <c r="H49" s="6">
        <f t="shared" si="3"/>
        <v>1.1341162824656693E-6</v>
      </c>
      <c r="I49" s="6">
        <f t="shared" si="4"/>
        <v>1.4333090836176123E-6</v>
      </c>
      <c r="J49" s="8">
        <f t="shared" si="5"/>
        <v>3.8765930804534774E-3</v>
      </c>
      <c r="K49" s="8">
        <f t="shared" si="6"/>
        <v>8.6737263057338459E-3</v>
      </c>
      <c r="L49" s="14">
        <f t="shared" si="7"/>
        <v>6.8631492993509388E-3</v>
      </c>
      <c r="M49">
        <v>2</v>
      </c>
    </row>
    <row r="50" spans="1:13" x14ac:dyDescent="0.25">
      <c r="A50" s="5" t="s">
        <v>104</v>
      </c>
      <c r="B50">
        <v>22.88</v>
      </c>
      <c r="C50">
        <v>16.98</v>
      </c>
      <c r="D50">
        <v>17.29</v>
      </c>
      <c r="E50">
        <f t="shared" si="0"/>
        <v>17.134999999999998</v>
      </c>
      <c r="F50" s="6">
        <f t="shared" si="1"/>
        <v>7.7110026812921661E-7</v>
      </c>
      <c r="G50" s="6">
        <f t="shared" si="2"/>
        <v>2.0215224331882672E-5</v>
      </c>
      <c r="H50" s="6">
        <f t="shared" si="3"/>
        <v>6.2400974926588557E-6</v>
      </c>
      <c r="I50" s="6">
        <f t="shared" si="4"/>
        <v>9.8218255759731272E-6</v>
      </c>
      <c r="J50" s="8">
        <f t="shared" si="5"/>
        <v>3.8144531837475924E-2</v>
      </c>
      <c r="K50" s="8">
        <f t="shared" si="6"/>
        <v>0.12357183025367396</v>
      </c>
      <c r="L50" s="14">
        <f t="shared" si="7"/>
        <v>7.8508853793488126E-2</v>
      </c>
      <c r="M50">
        <v>2</v>
      </c>
    </row>
    <row r="51" spans="1:13" x14ac:dyDescent="0.25">
      <c r="A51" s="5" t="s">
        <v>106</v>
      </c>
      <c r="B51">
        <v>23.61</v>
      </c>
      <c r="C51">
        <v>16.760000000000002</v>
      </c>
      <c r="D51">
        <v>17.559999999999999</v>
      </c>
      <c r="E51">
        <f t="shared" si="0"/>
        <v>17.16</v>
      </c>
      <c r="F51" s="6">
        <f t="shared" si="1"/>
        <v>4.9212507320955258E-7</v>
      </c>
      <c r="G51" s="6">
        <f t="shared" si="2"/>
        <v>2.3254133535982214E-5</v>
      </c>
      <c r="H51" s="6">
        <f t="shared" si="3"/>
        <v>5.1750348184496825E-6</v>
      </c>
      <c r="I51" s="6">
        <f t="shared" si="4"/>
        <v>9.6579691878700018E-6</v>
      </c>
      <c r="J51" s="8">
        <f t="shared" si="5"/>
        <v>2.1162907336369437E-2</v>
      </c>
      <c r="K51" s="8">
        <f t="shared" si="6"/>
        <v>9.5095992679133615E-2</v>
      </c>
      <c r="L51" s="14">
        <f t="shared" si="7"/>
        <v>5.09553368453112E-2</v>
      </c>
      <c r="M51">
        <v>2</v>
      </c>
    </row>
    <row r="52" spans="1:13" x14ac:dyDescent="0.25">
      <c r="A52" s="5" t="s">
        <v>108</v>
      </c>
      <c r="B52">
        <v>22.98</v>
      </c>
      <c r="C52">
        <v>17.649999999999999</v>
      </c>
      <c r="D52">
        <v>17</v>
      </c>
      <c r="E52">
        <f t="shared" si="0"/>
        <v>17.324999999999999</v>
      </c>
      <c r="F52" s="6">
        <f t="shared" si="1"/>
        <v>7.2509294791131215E-7</v>
      </c>
      <c r="G52" s="6">
        <f t="shared" si="2"/>
        <v>1.3196208122158112E-5</v>
      </c>
      <c r="H52" s="6">
        <f t="shared" si="3"/>
        <v>7.62939453125E-6</v>
      </c>
      <c r="I52" s="6">
        <f t="shared" si="4"/>
        <v>8.6429811087454285E-6</v>
      </c>
      <c r="J52" s="8">
        <f t="shared" si="5"/>
        <v>5.4947068218315596E-2</v>
      </c>
      <c r="K52" s="8">
        <f t="shared" si="6"/>
        <v>9.5039382868631506E-2</v>
      </c>
      <c r="L52" s="14">
        <f t="shared" si="7"/>
        <v>8.3893848521504291E-2</v>
      </c>
      <c r="M52">
        <v>2</v>
      </c>
    </row>
    <row r="53" spans="1:13" x14ac:dyDescent="0.25">
      <c r="A53" s="5" t="s">
        <v>110</v>
      </c>
      <c r="B53">
        <v>28.19</v>
      </c>
      <c r="C53">
        <v>18.96</v>
      </c>
      <c r="D53">
        <v>19.16</v>
      </c>
      <c r="E53">
        <f t="shared" si="0"/>
        <v>19.060000000000002</v>
      </c>
      <c r="F53" s="6">
        <f t="shared" si="1"/>
        <v>2.9405527621024784E-8</v>
      </c>
      <c r="G53" s="6">
        <f t="shared" si="2"/>
        <v>5.7317097893185E-6</v>
      </c>
      <c r="H53" s="6">
        <f t="shared" si="3"/>
        <v>1.707124845367381E-6</v>
      </c>
      <c r="I53" s="6">
        <f t="shared" si="4"/>
        <v>2.6890524916125428E-6</v>
      </c>
      <c r="J53" s="8">
        <f t="shared" si="5"/>
        <v>5.1303238827311772E-3</v>
      </c>
      <c r="K53" s="8">
        <f t="shared" si="6"/>
        <v>1.7225176999106109E-2</v>
      </c>
      <c r="L53" s="14">
        <f t="shared" si="7"/>
        <v>1.0935274678625253E-2</v>
      </c>
      <c r="M53">
        <v>2</v>
      </c>
    </row>
    <row r="54" spans="1:13" x14ac:dyDescent="0.25">
      <c r="A54" s="5" t="s">
        <v>112</v>
      </c>
      <c r="B54">
        <v>32.380000000000003</v>
      </c>
      <c r="C54">
        <v>18.25</v>
      </c>
      <c r="D54">
        <v>19.37</v>
      </c>
      <c r="E54">
        <f t="shared" si="0"/>
        <v>18.810000000000002</v>
      </c>
      <c r="F54" s="6">
        <f t="shared" si="1"/>
        <v>2.2334664561967568E-9</v>
      </c>
      <c r="G54" s="6">
        <f t="shared" si="2"/>
        <v>9.0068322426462935E-6</v>
      </c>
      <c r="H54" s="6">
        <f t="shared" si="3"/>
        <v>1.4758729873107813E-6</v>
      </c>
      <c r="I54" s="6">
        <f t="shared" si="4"/>
        <v>3.1817298162645217E-6</v>
      </c>
      <c r="J54" s="8">
        <f t="shared" si="5"/>
        <v>2.4797469254745919E-4</v>
      </c>
      <c r="K54" s="8">
        <f t="shared" si="6"/>
        <v>1.5133188800117564E-3</v>
      </c>
      <c r="L54" s="14">
        <f t="shared" si="7"/>
        <v>7.0196609554325261E-4</v>
      </c>
      <c r="M54">
        <v>2</v>
      </c>
    </row>
    <row r="55" spans="1:13" x14ac:dyDescent="0.25">
      <c r="A55" s="5" t="s">
        <v>114</v>
      </c>
      <c r="B55">
        <v>23.86</v>
      </c>
      <c r="C55">
        <v>16.34</v>
      </c>
      <c r="D55">
        <v>16.62</v>
      </c>
      <c r="E55">
        <f t="shared" si="0"/>
        <v>16.48</v>
      </c>
      <c r="F55" s="6">
        <f t="shared" si="1"/>
        <v>4.2197095651923632E-7</v>
      </c>
      <c r="G55" s="6">
        <f t="shared" si="2"/>
        <v>3.0381843324976966E-5</v>
      </c>
      <c r="H55" s="6">
        <f t="shared" si="3"/>
        <v>9.9284504351954145E-6</v>
      </c>
      <c r="I55" s="6">
        <f t="shared" si="4"/>
        <v>1.5262298528580583E-5</v>
      </c>
      <c r="J55" s="8">
        <f t="shared" si="5"/>
        <v>1.3888918852146581E-2</v>
      </c>
      <c r="K55" s="8">
        <f t="shared" si="6"/>
        <v>4.2501189815420677E-2</v>
      </c>
      <c r="L55" s="14">
        <f t="shared" si="7"/>
        <v>2.7647929683005636E-2</v>
      </c>
      <c r="M55">
        <v>2</v>
      </c>
    </row>
    <row r="56" spans="1:13" x14ac:dyDescent="0.25">
      <c r="A56" s="5" t="s">
        <v>116</v>
      </c>
      <c r="B56">
        <v>24.9</v>
      </c>
      <c r="C56">
        <v>17.27</v>
      </c>
      <c r="D56">
        <v>18.02</v>
      </c>
      <c r="E56">
        <f t="shared" si="0"/>
        <v>17.645</v>
      </c>
      <c r="F56" s="6">
        <f t="shared" si="1"/>
        <v>2.2254813684985183E-7</v>
      </c>
      <c r="G56" s="6">
        <f t="shared" si="2"/>
        <v>1.6807558902617824E-5</v>
      </c>
      <c r="H56" s="6">
        <f t="shared" si="3"/>
        <v>3.7621792011007711E-6</v>
      </c>
      <c r="I56" s="6">
        <f t="shared" si="4"/>
        <v>6.9685371702470831E-6</v>
      </c>
      <c r="J56" s="8">
        <f t="shared" si="5"/>
        <v>1.3240955342729118E-2</v>
      </c>
      <c r="K56" s="8">
        <f t="shared" si="6"/>
        <v>5.9154050074152968E-2</v>
      </c>
      <c r="L56" s="14">
        <f t="shared" si="7"/>
        <v>3.1936133999549428E-2</v>
      </c>
      <c r="M56">
        <v>2</v>
      </c>
    </row>
    <row r="57" spans="1:13" x14ac:dyDescent="0.25">
      <c r="A57" s="5" t="s">
        <v>118</v>
      </c>
      <c r="B57">
        <v>29.56</v>
      </c>
      <c r="C57">
        <v>19.05</v>
      </c>
      <c r="D57">
        <v>17.71</v>
      </c>
      <c r="E57">
        <f t="shared" si="0"/>
        <v>18.380000000000003</v>
      </c>
      <c r="F57" s="6">
        <f t="shared" si="1"/>
        <v>1.2659125587832929E-8</v>
      </c>
      <c r="G57" s="6">
        <f t="shared" si="2"/>
        <v>5.4125588386472404E-6</v>
      </c>
      <c r="H57" s="6">
        <f t="shared" si="3"/>
        <v>4.664002524154924E-6</v>
      </c>
      <c r="I57" s="6">
        <f t="shared" si="4"/>
        <v>4.2494567012659396E-6</v>
      </c>
      <c r="J57" s="8">
        <f t="shared" si="5"/>
        <v>2.3388430435976235E-3</v>
      </c>
      <c r="K57" s="8">
        <f t="shared" si="6"/>
        <v>2.7142192831738766E-3</v>
      </c>
      <c r="L57" s="14">
        <f t="shared" si="7"/>
        <v>2.978998605648034E-3</v>
      </c>
      <c r="M57">
        <v>2</v>
      </c>
    </row>
    <row r="58" spans="1:13" x14ac:dyDescent="0.25">
      <c r="A58" s="5" t="s">
        <v>120</v>
      </c>
      <c r="B58">
        <v>26.77</v>
      </c>
      <c r="C58">
        <v>17.46</v>
      </c>
      <c r="D58">
        <v>17.29</v>
      </c>
      <c r="E58">
        <f t="shared" si="0"/>
        <v>17.375</v>
      </c>
      <c r="F58" s="6">
        <f t="shared" si="1"/>
        <v>7.0438943046773852E-8</v>
      </c>
      <c r="G58" s="6">
        <f t="shared" si="2"/>
        <v>1.4892818581597487E-5</v>
      </c>
      <c r="H58" s="6">
        <f t="shared" si="3"/>
        <v>6.2400974926588557E-6</v>
      </c>
      <c r="I58" s="6">
        <f t="shared" si="4"/>
        <v>8.3570068891612027E-6</v>
      </c>
      <c r="J58" s="8">
        <f t="shared" si="5"/>
        <v>4.7297254486006217E-3</v>
      </c>
      <c r="K58" s="8">
        <f t="shared" si="6"/>
        <v>1.1288115791402544E-2</v>
      </c>
      <c r="L58" s="14">
        <f t="shared" si="7"/>
        <v>8.4287286083407596E-3</v>
      </c>
      <c r="M58">
        <v>2</v>
      </c>
    </row>
    <row r="59" spans="1:13" x14ac:dyDescent="0.25">
      <c r="A59" s="5" t="s">
        <v>122</v>
      </c>
      <c r="B59">
        <v>22.91</v>
      </c>
      <c r="C59">
        <v>15.56</v>
      </c>
      <c r="D59">
        <v>14.79</v>
      </c>
      <c r="E59">
        <f t="shared" si="0"/>
        <v>15.175000000000001</v>
      </c>
      <c r="F59" s="6">
        <f t="shared" si="1"/>
        <v>7.5699969110751035E-7</v>
      </c>
      <c r="G59" s="6">
        <f t="shared" si="2"/>
        <v>4.9917672461867267E-5</v>
      </c>
      <c r="H59" s="6">
        <f t="shared" si="3"/>
        <v>3.5299322018594036E-5</v>
      </c>
      <c r="I59" s="6">
        <f t="shared" si="4"/>
        <v>3.6729423956132658E-5</v>
      </c>
      <c r="J59" s="8">
        <f t="shared" si="5"/>
        <v>1.5164963704703818E-2</v>
      </c>
      <c r="K59" s="8">
        <f t="shared" si="6"/>
        <v>2.1445162337927006E-2</v>
      </c>
      <c r="L59" s="14">
        <f t="shared" si="7"/>
        <v>2.0610170527357679E-2</v>
      </c>
      <c r="M59">
        <v>2</v>
      </c>
    </row>
    <row r="60" spans="1:13" x14ac:dyDescent="0.25">
      <c r="A60" s="5" t="s">
        <v>124</v>
      </c>
      <c r="B60">
        <v>27.73</v>
      </c>
      <c r="C60">
        <v>18.34</v>
      </c>
      <c r="D60">
        <v>17.43</v>
      </c>
      <c r="E60">
        <f t="shared" si="0"/>
        <v>17.884999999999998</v>
      </c>
      <c r="F60" s="6">
        <f t="shared" si="1"/>
        <v>3.9023657507393103E-8</v>
      </c>
      <c r="G60" s="6">
        <f t="shared" si="2"/>
        <v>8.5053171313728411E-6</v>
      </c>
      <c r="H60" s="6">
        <f t="shared" si="3"/>
        <v>5.6630080056344971E-6</v>
      </c>
      <c r="I60" s="6">
        <f t="shared" si="4"/>
        <v>5.9292554819536048E-6</v>
      </c>
      <c r="J60" s="8">
        <f t="shared" si="5"/>
        <v>4.5881484375755784E-3</v>
      </c>
      <c r="K60" s="8">
        <f t="shared" si="6"/>
        <v>6.8909769275561526E-3</v>
      </c>
      <c r="L60" s="14">
        <f t="shared" si="7"/>
        <v>6.581544280924688E-3</v>
      </c>
      <c r="M60">
        <v>2</v>
      </c>
    </row>
    <row r="61" spans="1:13" x14ac:dyDescent="0.25">
      <c r="A61" s="5" t="s">
        <v>126</v>
      </c>
      <c r="B61">
        <v>25.74</v>
      </c>
      <c r="C61">
        <v>19.52</v>
      </c>
      <c r="D61">
        <v>19.850000000000001</v>
      </c>
      <c r="E61">
        <f t="shared" si="0"/>
        <v>19.685000000000002</v>
      </c>
      <c r="F61" s="6">
        <f t="shared" si="1"/>
        <v>1.3273935741332437E-7</v>
      </c>
      <c r="G61" s="6">
        <f t="shared" si="2"/>
        <v>4.0129669458690408E-6</v>
      </c>
      <c r="H61" s="6">
        <f t="shared" si="3"/>
        <v>1.0581679077795454E-6</v>
      </c>
      <c r="I61" s="6">
        <f t="shared" si="4"/>
        <v>1.7657907414082702E-6</v>
      </c>
      <c r="J61" s="8">
        <f t="shared" si="5"/>
        <v>3.3077610457261958E-2</v>
      </c>
      <c r="K61" s="8">
        <f t="shared" si="6"/>
        <v>0.12544262251523391</v>
      </c>
      <c r="L61" s="14">
        <f t="shared" si="7"/>
        <v>7.517275648838255E-2</v>
      </c>
      <c r="M61">
        <v>2</v>
      </c>
    </row>
    <row r="62" spans="1:13" x14ac:dyDescent="0.25">
      <c r="A62" s="5" t="s">
        <v>128</v>
      </c>
      <c r="B62">
        <v>26.47</v>
      </c>
      <c r="C62">
        <v>17.510000000000002</v>
      </c>
      <c r="D62">
        <v>18.079999999999998</v>
      </c>
      <c r="E62">
        <f t="shared" si="0"/>
        <v>17.795000000000002</v>
      </c>
      <c r="F62" s="6">
        <f t="shared" si="1"/>
        <v>8.4715786888916695E-8</v>
      </c>
      <c r="G62" s="6">
        <f t="shared" si="2"/>
        <v>1.4426261788688201E-5</v>
      </c>
      <c r="H62" s="6">
        <f t="shared" si="3"/>
        <v>3.6089235180877588E-6</v>
      </c>
      <c r="I62" s="6">
        <f t="shared" si="4"/>
        <v>6.2994583695564164E-6</v>
      </c>
      <c r="J62" s="8">
        <f t="shared" si="5"/>
        <v>5.8723311783613497E-3</v>
      </c>
      <c r="K62" s="8">
        <f t="shared" si="6"/>
        <v>2.3473976786796691E-2</v>
      </c>
      <c r="L62" s="14">
        <f t="shared" si="7"/>
        <v>1.344810647504637E-2</v>
      </c>
      <c r="M62">
        <v>2</v>
      </c>
    </row>
    <row r="63" spans="1:13" x14ac:dyDescent="0.25">
      <c r="A63" s="5" t="s">
        <v>130</v>
      </c>
      <c r="B63">
        <v>26.55</v>
      </c>
      <c r="C63">
        <v>17.149999999999999</v>
      </c>
      <c r="D63">
        <v>17.62</v>
      </c>
      <c r="E63">
        <f t="shared" si="0"/>
        <v>17.384999999999998</v>
      </c>
      <c r="F63" s="6">
        <f t="shared" si="1"/>
        <v>8.064744460728815E-8</v>
      </c>
      <c r="G63" s="6">
        <f t="shared" si="2"/>
        <v>1.814178678185418E-5</v>
      </c>
      <c r="H63" s="6">
        <f t="shared" si="3"/>
        <v>4.9642252175977064E-6</v>
      </c>
      <c r="I63" s="6">
        <f t="shared" si="4"/>
        <v>8.3009576747350546E-6</v>
      </c>
      <c r="J63" s="8">
        <f t="shared" si="5"/>
        <v>4.4453970040014756E-3</v>
      </c>
      <c r="K63" s="8">
        <f t="shared" si="6"/>
        <v>1.6245726386748253E-2</v>
      </c>
      <c r="L63" s="14">
        <f t="shared" si="7"/>
        <v>9.7154385996628054E-3</v>
      </c>
      <c r="M63">
        <v>2</v>
      </c>
    </row>
    <row r="64" spans="1:13" x14ac:dyDescent="0.25">
      <c r="A64" s="5" t="s">
        <v>132</v>
      </c>
      <c r="B64">
        <v>26.31</v>
      </c>
      <c r="C64">
        <v>16.989999999999998</v>
      </c>
      <c r="D64">
        <v>18.07</v>
      </c>
      <c r="E64">
        <f t="shared" si="0"/>
        <v>17.53</v>
      </c>
      <c r="F64" s="6">
        <f t="shared" si="1"/>
        <v>9.3478519551362017E-8</v>
      </c>
      <c r="G64" s="6">
        <f t="shared" si="2"/>
        <v>2.0086947620930158E-5</v>
      </c>
      <c r="H64" s="6">
        <f t="shared" si="3"/>
        <v>3.6340255662686857E-6</v>
      </c>
      <c r="I64" s="6">
        <f t="shared" si="4"/>
        <v>7.5292387570833884E-6</v>
      </c>
      <c r="J64" s="8">
        <f t="shared" si="5"/>
        <v>4.6536945938943685E-3</v>
      </c>
      <c r="K64" s="8">
        <f t="shared" si="6"/>
        <v>2.5723132060224637E-2</v>
      </c>
      <c r="L64" s="14">
        <f t="shared" si="7"/>
        <v>1.2415401153724725E-2</v>
      </c>
      <c r="M64">
        <v>2</v>
      </c>
    </row>
    <row r="65" spans="1:13" x14ac:dyDescent="0.25">
      <c r="A65" s="3">
        <v>4113</v>
      </c>
      <c r="B65">
        <v>24.75</v>
      </c>
      <c r="C65">
        <v>18.05</v>
      </c>
      <c r="D65">
        <v>17.760000000000002</v>
      </c>
      <c r="E65">
        <f t="shared" si="0"/>
        <v>17.905000000000001</v>
      </c>
      <c r="F65" s="4">
        <f t="shared" si="1"/>
        <v>2.4406175058994698E-7</v>
      </c>
      <c r="G65" s="4">
        <f t="shared" si="2"/>
        <v>1.0229736205043283E-5</v>
      </c>
      <c r="H65" s="4">
        <f t="shared" si="3"/>
        <v>4.5051294762784189E-6</v>
      </c>
      <c r="I65" s="4">
        <f t="shared" si="4"/>
        <v>5.8499889044025358E-6</v>
      </c>
      <c r="J65" s="9">
        <f t="shared" si="5"/>
        <v>2.3858068839509663E-2</v>
      </c>
      <c r="K65" s="9">
        <f t="shared" si="6"/>
        <v>5.4174192301252269E-2</v>
      </c>
      <c r="L65" s="15">
        <f t="shared" si="7"/>
        <v>4.1720036495500538E-2</v>
      </c>
      <c r="M65">
        <v>3</v>
      </c>
    </row>
    <row r="66" spans="1:13" x14ac:dyDescent="0.25">
      <c r="A66" s="3">
        <v>4133</v>
      </c>
      <c r="B66">
        <v>28.26</v>
      </c>
      <c r="C66">
        <v>17.84</v>
      </c>
      <c r="D66">
        <v>18.38</v>
      </c>
      <c r="E66">
        <f t="shared" si="0"/>
        <v>18.11</v>
      </c>
      <c r="F66" s="4">
        <f t="shared" si="1"/>
        <v>2.8166115466205954E-8</v>
      </c>
      <c r="G66" s="4">
        <f t="shared" si="2"/>
        <v>1.1692877869236212E-5</v>
      </c>
      <c r="H66" s="4">
        <f t="shared" si="3"/>
        <v>2.9313567758331552E-6</v>
      </c>
      <c r="I66" s="4">
        <f t="shared" si="4"/>
        <v>5.0961540507091313E-6</v>
      </c>
      <c r="J66" s="9">
        <f t="shared" si="5"/>
        <v>2.4088266191773528E-3</v>
      </c>
      <c r="K66" s="9">
        <f t="shared" si="6"/>
        <v>9.608559319157094E-3</v>
      </c>
      <c r="L66" s="15">
        <f t="shared" si="7"/>
        <v>5.5269356432203279E-3</v>
      </c>
      <c r="M66">
        <v>3</v>
      </c>
    </row>
    <row r="67" spans="1:13" x14ac:dyDescent="0.25">
      <c r="A67" s="3">
        <v>4137</v>
      </c>
      <c r="B67">
        <v>24.52</v>
      </c>
      <c r="C67">
        <v>18.47</v>
      </c>
      <c r="D67">
        <v>18.489999999999998</v>
      </c>
      <c r="E67">
        <f t="shared" si="0"/>
        <v>18.479999999999997</v>
      </c>
      <c r="F67" s="4">
        <f t="shared" si="1"/>
        <v>2.8115720644921883E-7</v>
      </c>
      <c r="G67" s="4">
        <f t="shared" si="2"/>
        <v>7.829796540171894E-6</v>
      </c>
      <c r="H67" s="4">
        <f t="shared" si="3"/>
        <v>2.7161601936284538E-6</v>
      </c>
      <c r="I67" s="4">
        <f t="shared" si="4"/>
        <v>3.9729015328458545E-6</v>
      </c>
      <c r="J67" s="9">
        <f t="shared" si="5"/>
        <v>3.5908622274755345E-2</v>
      </c>
      <c r="K67" s="9">
        <f t="shared" si="6"/>
        <v>0.10351274829399057</v>
      </c>
      <c r="L67" s="15">
        <f t="shared" si="7"/>
        <v>7.0768732656663988E-2</v>
      </c>
      <c r="M67">
        <v>3</v>
      </c>
    </row>
    <row r="68" spans="1:13" x14ac:dyDescent="0.25">
      <c r="A68" s="3">
        <v>4162</v>
      </c>
      <c r="B68" t="s">
        <v>20</v>
      </c>
      <c r="C68">
        <v>19.350000000000001</v>
      </c>
      <c r="D68">
        <v>18.559999999999999</v>
      </c>
      <c r="E68">
        <f t="shared" ref="E68:E94" si="10">(C68+D68)/2</f>
        <v>18.954999999999998</v>
      </c>
      <c r="F68" s="4" t="e">
        <f t="shared" ref="F68:F94" si="11">1.85^-B68</f>
        <v>#VALUE!</v>
      </c>
      <c r="G68" s="4">
        <f t="shared" ref="G68:G94" si="12">1.89^-C68</f>
        <v>4.4716117559221775E-6</v>
      </c>
      <c r="H68" s="4">
        <f t="shared" ref="H68:H94" si="13">2^-D68</f>
        <v>2.5875174092248412E-6</v>
      </c>
      <c r="I68" s="4">
        <f t="shared" ref="I68:I94" si="14">1.96^-E68</f>
        <v>2.8859324894644021E-6</v>
      </c>
      <c r="J68" s="9"/>
      <c r="K68" s="9"/>
      <c r="L68" s="15"/>
      <c r="M68">
        <v>3</v>
      </c>
    </row>
    <row r="69" spans="1:13" x14ac:dyDescent="0.25">
      <c r="A69" s="3">
        <v>4232</v>
      </c>
      <c r="B69">
        <v>23.93</v>
      </c>
      <c r="C69">
        <v>16.8</v>
      </c>
      <c r="D69">
        <v>17</v>
      </c>
      <c r="E69">
        <f t="shared" si="10"/>
        <v>16.899999999999999</v>
      </c>
      <c r="F69" s="4">
        <f t="shared" si="11"/>
        <v>4.0418532317741147E-7</v>
      </c>
      <c r="G69" s="4">
        <f t="shared" si="12"/>
        <v>2.2669486871327159E-5</v>
      </c>
      <c r="H69" s="4">
        <f t="shared" si="13"/>
        <v>7.62939453125E-6</v>
      </c>
      <c r="I69" s="4">
        <f t="shared" si="14"/>
        <v>1.1504623064177695E-5</v>
      </c>
      <c r="J69" s="9">
        <f t="shared" ref="J69:J94" si="15">F69/G69</f>
        <v>1.7829487075361795E-2</v>
      </c>
      <c r="K69" s="9">
        <f t="shared" ref="K69:K94" si="16">F69/H69</f>
        <v>5.2977378679509676E-2</v>
      </c>
      <c r="L69" s="15">
        <f t="shared" ref="L69:L94" si="17">F69/I69</f>
        <v>3.5132426410034757E-2</v>
      </c>
      <c r="M69">
        <v>3</v>
      </c>
    </row>
    <row r="70" spans="1:13" x14ac:dyDescent="0.25">
      <c r="A70" s="3">
        <v>4205</v>
      </c>
      <c r="B70">
        <v>23.16</v>
      </c>
      <c r="C70">
        <v>16.41</v>
      </c>
      <c r="D70">
        <v>16.53</v>
      </c>
      <c r="E70">
        <f t="shared" si="10"/>
        <v>16.47</v>
      </c>
      <c r="F70" s="4">
        <f t="shared" si="11"/>
        <v>6.4908678937678259E-7</v>
      </c>
      <c r="G70" s="4">
        <f t="shared" si="12"/>
        <v>2.9057737324160077E-5</v>
      </c>
      <c r="H70" s="4">
        <f t="shared" si="13"/>
        <v>1.0567546601188079E-5</v>
      </c>
      <c r="I70" s="4">
        <f t="shared" si="14"/>
        <v>1.5365351679359604E-5</v>
      </c>
      <c r="J70" s="9">
        <f t="shared" si="15"/>
        <v>2.2337829753767472E-2</v>
      </c>
      <c r="K70" s="9">
        <f t="shared" si="16"/>
        <v>6.1422656920557851E-2</v>
      </c>
      <c r="L70" s="15">
        <f t="shared" si="17"/>
        <v>4.2243536166419536E-2</v>
      </c>
      <c r="M70">
        <v>3</v>
      </c>
    </row>
    <row r="71" spans="1:13" x14ac:dyDescent="0.25">
      <c r="A71" s="3">
        <v>4250</v>
      </c>
      <c r="B71">
        <v>29.52</v>
      </c>
      <c r="C71">
        <v>19.57</v>
      </c>
      <c r="D71">
        <v>20.11</v>
      </c>
      <c r="E71">
        <f t="shared" si="10"/>
        <v>19.84</v>
      </c>
      <c r="F71" s="4">
        <f t="shared" si="11"/>
        <v>1.297449842150629E-8</v>
      </c>
      <c r="G71" s="4">
        <f t="shared" si="12"/>
        <v>3.8872501798950604E-6</v>
      </c>
      <c r="H71" s="4">
        <f t="shared" si="13"/>
        <v>8.8366323651349292E-7</v>
      </c>
      <c r="I71" s="4">
        <f t="shared" si="14"/>
        <v>1.5908877739892126E-6</v>
      </c>
      <c r="J71" s="9">
        <f t="shared" si="15"/>
        <v>3.3377060443937128E-3</v>
      </c>
      <c r="K71" s="9">
        <f t="shared" si="16"/>
        <v>1.4682627821767685E-2</v>
      </c>
      <c r="L71" s="15">
        <f t="shared" si="17"/>
        <v>8.1555082851458675E-3</v>
      </c>
      <c r="M71">
        <v>3</v>
      </c>
    </row>
    <row r="72" spans="1:13" x14ac:dyDescent="0.25">
      <c r="A72" s="3">
        <v>4448</v>
      </c>
      <c r="B72">
        <v>22.8</v>
      </c>
      <c r="C72">
        <v>17.850000000000001</v>
      </c>
      <c r="D72">
        <v>16.96</v>
      </c>
      <c r="E72">
        <f t="shared" si="10"/>
        <v>17.405000000000001</v>
      </c>
      <c r="F72" s="4">
        <f t="shared" si="11"/>
        <v>8.099992045986985E-7</v>
      </c>
      <c r="G72" s="4">
        <f t="shared" si="12"/>
        <v>1.1618680131431747E-5</v>
      </c>
      <c r="H72" s="4">
        <f t="shared" si="13"/>
        <v>7.8438860065923012E-6</v>
      </c>
      <c r="I72" s="4">
        <f t="shared" si="14"/>
        <v>8.1899844661635584E-6</v>
      </c>
      <c r="J72" s="9">
        <f t="shared" si="15"/>
        <v>6.9715251253662305E-2</v>
      </c>
      <c r="K72" s="9">
        <f t="shared" si="16"/>
        <v>0.10326504030246542</v>
      </c>
      <c r="L72" s="15">
        <f t="shared" si="17"/>
        <v>9.8901189366739681E-2</v>
      </c>
      <c r="M72">
        <v>3</v>
      </c>
    </row>
    <row r="73" spans="1:13" x14ac:dyDescent="0.25">
      <c r="A73" s="3">
        <v>4467</v>
      </c>
      <c r="B73">
        <v>26.63</v>
      </c>
      <c r="C73">
        <v>18.920000000000002</v>
      </c>
      <c r="D73">
        <v>18.100000000000001</v>
      </c>
      <c r="E73">
        <f t="shared" si="10"/>
        <v>18.510000000000002</v>
      </c>
      <c r="F73" s="4">
        <f t="shared" si="11"/>
        <v>7.6774478058192351E-8</v>
      </c>
      <c r="G73" s="4">
        <f t="shared" si="12"/>
        <v>5.8795307360437754E-6</v>
      </c>
      <c r="H73" s="4">
        <f t="shared" si="13"/>
        <v>3.55923840155337E-6</v>
      </c>
      <c r="I73" s="4">
        <f t="shared" si="14"/>
        <v>3.8934994635227264E-6</v>
      </c>
      <c r="J73" s="9">
        <f t="shared" si="15"/>
        <v>1.305792613473987E-2</v>
      </c>
      <c r="K73" s="9">
        <f t="shared" si="16"/>
        <v>2.1570479242043864E-2</v>
      </c>
      <c r="L73" s="15">
        <f t="shared" si="17"/>
        <v>1.9718630701628249E-2</v>
      </c>
      <c r="M73">
        <v>3</v>
      </c>
    </row>
    <row r="74" spans="1:13" x14ac:dyDescent="0.25">
      <c r="A74" s="3">
        <v>4478</v>
      </c>
      <c r="B74">
        <v>23.99</v>
      </c>
      <c r="C74">
        <v>18.23</v>
      </c>
      <c r="D74">
        <v>19.04</v>
      </c>
      <c r="E74">
        <f t="shared" si="10"/>
        <v>18.634999999999998</v>
      </c>
      <c r="F74" s="4">
        <f t="shared" si="11"/>
        <v>3.8953836369001006E-7</v>
      </c>
      <c r="G74" s="4">
        <f t="shared" si="12"/>
        <v>9.1222361324151773E-6</v>
      </c>
      <c r="H74" s="4">
        <f t="shared" si="13"/>
        <v>1.8551920841451384E-6</v>
      </c>
      <c r="I74" s="4">
        <f t="shared" si="14"/>
        <v>3.5793824985324841E-6</v>
      </c>
      <c r="J74" s="9">
        <f t="shared" si="15"/>
        <v>4.2702069759608052E-2</v>
      </c>
      <c r="K74" s="9">
        <f t="shared" si="16"/>
        <v>0.20997198458266764</v>
      </c>
      <c r="L74" s="15">
        <f t="shared" si="17"/>
        <v>0.1088283702146159</v>
      </c>
      <c r="M74">
        <v>3</v>
      </c>
    </row>
    <row r="75" spans="1:13" x14ac:dyDescent="0.25">
      <c r="A75" s="3">
        <v>4483</v>
      </c>
      <c r="B75">
        <v>21.5</v>
      </c>
      <c r="C75">
        <v>14.64</v>
      </c>
      <c r="D75">
        <v>14.75</v>
      </c>
      <c r="E75">
        <f t="shared" si="10"/>
        <v>14.695</v>
      </c>
      <c r="F75" s="4">
        <f t="shared" si="11"/>
        <v>1.8022201427711355E-6</v>
      </c>
      <c r="G75" s="4">
        <f t="shared" si="12"/>
        <v>8.9660093392547296E-5</v>
      </c>
      <c r="H75" s="4">
        <f t="shared" si="13"/>
        <v>3.6291721038901432E-5</v>
      </c>
      <c r="I75" s="4">
        <f t="shared" si="14"/>
        <v>5.0733757816208708E-5</v>
      </c>
      <c r="J75" s="9">
        <f t="shared" si="15"/>
        <v>2.0100582930253106E-2</v>
      </c>
      <c r="K75" s="9">
        <f t="shared" si="16"/>
        <v>4.965926363313878E-2</v>
      </c>
      <c r="L75" s="15">
        <f t="shared" si="17"/>
        <v>3.5523095870405877E-2</v>
      </c>
      <c r="M75">
        <v>3</v>
      </c>
    </row>
    <row r="76" spans="1:13" x14ac:dyDescent="0.25">
      <c r="A76" s="3">
        <v>4486</v>
      </c>
      <c r="B76">
        <v>30.48</v>
      </c>
      <c r="C76">
        <v>17.71</v>
      </c>
      <c r="D76">
        <v>16.829999999999998</v>
      </c>
      <c r="E76">
        <f t="shared" si="10"/>
        <v>17.27</v>
      </c>
      <c r="F76" s="4">
        <f t="shared" si="11"/>
        <v>7.1879611026370084E-9</v>
      </c>
      <c r="G76" s="4">
        <f t="shared" si="12"/>
        <v>1.2701688217058313E-5</v>
      </c>
      <c r="H76" s="4">
        <f t="shared" si="13"/>
        <v>8.5835150504212331E-6</v>
      </c>
      <c r="I76" s="4">
        <f t="shared" si="14"/>
        <v>8.9688683174962418E-6</v>
      </c>
      <c r="J76" s="9">
        <f t="shared" si="15"/>
        <v>5.6590596303439475E-4</v>
      </c>
      <c r="K76" s="9">
        <f t="shared" si="16"/>
        <v>8.3741463263168182E-4</v>
      </c>
      <c r="L76" s="15">
        <f t="shared" si="17"/>
        <v>8.0143456768284969E-4</v>
      </c>
      <c r="M76">
        <v>3</v>
      </c>
    </row>
    <row r="77" spans="1:13" x14ac:dyDescent="0.25">
      <c r="A77" s="3">
        <v>4519</v>
      </c>
      <c r="B77">
        <v>24.03</v>
      </c>
      <c r="C77">
        <v>17.600000000000001</v>
      </c>
      <c r="D77">
        <v>17.55</v>
      </c>
      <c r="E77">
        <f t="shared" si="10"/>
        <v>17.575000000000003</v>
      </c>
      <c r="F77" s="4">
        <f t="shared" si="11"/>
        <v>3.8006980362777388E-7</v>
      </c>
      <c r="G77" s="4">
        <f t="shared" si="12"/>
        <v>1.3622984000082692E-5</v>
      </c>
      <c r="H77" s="4">
        <f t="shared" si="13"/>
        <v>5.2110300321746695E-6</v>
      </c>
      <c r="I77" s="4">
        <f t="shared" si="14"/>
        <v>7.3046522575943677E-6</v>
      </c>
      <c r="J77" s="9">
        <f t="shared" si="15"/>
        <v>2.7899159510535051E-2</v>
      </c>
      <c r="K77" s="9">
        <f t="shared" si="16"/>
        <v>7.2935638689682045E-2</v>
      </c>
      <c r="L77" s="15">
        <f t="shared" si="17"/>
        <v>5.2031197410202498E-2</v>
      </c>
      <c r="M77">
        <v>3</v>
      </c>
    </row>
    <row r="78" spans="1:13" x14ac:dyDescent="0.25">
      <c r="A78" s="3">
        <v>4544</v>
      </c>
      <c r="B78">
        <v>25.22</v>
      </c>
      <c r="C78">
        <v>19.079999999999998</v>
      </c>
      <c r="D78">
        <v>19.93</v>
      </c>
      <c r="E78">
        <f t="shared" si="10"/>
        <v>19.504999999999999</v>
      </c>
      <c r="F78" s="4">
        <f t="shared" si="11"/>
        <v>1.8278014169964088E-7</v>
      </c>
      <c r="G78" s="4">
        <f t="shared" si="12"/>
        <v>5.3101742984345696E-6</v>
      </c>
      <c r="H78" s="4">
        <f t="shared" si="13"/>
        <v>1.0010878406744654E-6</v>
      </c>
      <c r="I78" s="4">
        <f t="shared" si="14"/>
        <v>1.9931745269584368E-6</v>
      </c>
      <c r="J78" s="9">
        <f t="shared" si="15"/>
        <v>3.4420742413958837E-2</v>
      </c>
      <c r="K78" s="9">
        <f t="shared" si="16"/>
        <v>0.18258152209350176</v>
      </c>
      <c r="L78" s="15">
        <f t="shared" si="17"/>
        <v>9.1703029126386365E-2</v>
      </c>
      <c r="M78">
        <v>3</v>
      </c>
    </row>
    <row r="79" spans="1:13" x14ac:dyDescent="0.25">
      <c r="A79" s="3">
        <v>4545</v>
      </c>
      <c r="B79">
        <v>21.81</v>
      </c>
      <c r="C79">
        <v>15.42</v>
      </c>
      <c r="D79">
        <v>15.57</v>
      </c>
      <c r="E79">
        <f t="shared" si="10"/>
        <v>15.495000000000001</v>
      </c>
      <c r="F79" s="4">
        <f t="shared" si="11"/>
        <v>1.4893082782919909E-6</v>
      </c>
      <c r="G79" s="4">
        <f t="shared" si="12"/>
        <v>5.4570631514041386E-5</v>
      </c>
      <c r="H79" s="4">
        <f t="shared" si="13"/>
        <v>2.0557152967310954E-5</v>
      </c>
      <c r="I79" s="4">
        <f t="shared" si="14"/>
        <v>2.9613666032555584E-5</v>
      </c>
      <c r="J79" s="9">
        <f t="shared" si="15"/>
        <v>2.7291388004347761E-2</v>
      </c>
      <c r="K79" s="9">
        <f t="shared" si="16"/>
        <v>7.2447205148505778E-2</v>
      </c>
      <c r="L79" s="15">
        <f t="shared" si="17"/>
        <v>5.0291249879522854E-2</v>
      </c>
      <c r="M79">
        <v>3</v>
      </c>
    </row>
    <row r="80" spans="1:13" x14ac:dyDescent="0.25">
      <c r="A80" s="3">
        <v>4570</v>
      </c>
      <c r="B80">
        <v>30.18</v>
      </c>
      <c r="C80">
        <v>24.36</v>
      </c>
      <c r="D80">
        <v>22.23</v>
      </c>
      <c r="E80">
        <f t="shared" si="10"/>
        <v>23.295000000000002</v>
      </c>
      <c r="F80" s="4">
        <f t="shared" si="11"/>
        <v>8.6448455158173901E-9</v>
      </c>
      <c r="G80" s="4">
        <f t="shared" si="12"/>
        <v>1.8424276827304093E-7</v>
      </c>
      <c r="H80" s="4">
        <f t="shared" si="13"/>
        <v>2.0328399938773077E-7</v>
      </c>
      <c r="I80" s="4">
        <f t="shared" si="14"/>
        <v>1.5555888362401878E-7</v>
      </c>
      <c r="J80" s="9">
        <f t="shared" si="15"/>
        <v>4.6920948902624229E-2</v>
      </c>
      <c r="K80" s="9">
        <f t="shared" si="16"/>
        <v>4.2525951584260056E-2</v>
      </c>
      <c r="L80" s="15">
        <f t="shared" si="17"/>
        <v>5.5572817922194186E-2</v>
      </c>
      <c r="M80">
        <v>3</v>
      </c>
    </row>
    <row r="81" spans="1:13" x14ac:dyDescent="0.25">
      <c r="A81" s="3">
        <v>4584</v>
      </c>
      <c r="B81">
        <v>25.95</v>
      </c>
      <c r="C81">
        <v>17.739999999999998</v>
      </c>
      <c r="D81">
        <v>18.25</v>
      </c>
      <c r="E81">
        <f t="shared" si="10"/>
        <v>17.994999999999997</v>
      </c>
      <c r="F81" s="4">
        <f t="shared" si="11"/>
        <v>1.1665239182631788E-7</v>
      </c>
      <c r="G81" s="4">
        <f t="shared" si="12"/>
        <v>1.2461421728176481E-5</v>
      </c>
      <c r="H81" s="4">
        <f t="shared" si="13"/>
        <v>3.2077652559422084E-6</v>
      </c>
      <c r="I81" s="4">
        <f t="shared" si="14"/>
        <v>5.5062001756254197E-6</v>
      </c>
      <c r="J81" s="9">
        <f t="shared" si="15"/>
        <v>9.3610820956773755E-3</v>
      </c>
      <c r="K81" s="9">
        <f t="shared" si="16"/>
        <v>3.6365626072614184E-2</v>
      </c>
      <c r="L81" s="15">
        <f t="shared" si="17"/>
        <v>2.1185643112415171E-2</v>
      </c>
      <c r="M81">
        <v>3</v>
      </c>
    </row>
    <row r="82" spans="1:13" x14ac:dyDescent="0.25">
      <c r="A82" s="3">
        <v>4637</v>
      </c>
      <c r="B82">
        <v>23.62</v>
      </c>
      <c r="C82">
        <v>16.38</v>
      </c>
      <c r="D82">
        <v>16.71</v>
      </c>
      <c r="E82">
        <f t="shared" si="10"/>
        <v>16.545000000000002</v>
      </c>
      <c r="F82" s="4">
        <f t="shared" si="11"/>
        <v>4.8910688368575373E-7</v>
      </c>
      <c r="G82" s="4">
        <f t="shared" si="12"/>
        <v>2.9617994466083281E-5</v>
      </c>
      <c r="H82" s="4">
        <f t="shared" si="13"/>
        <v>9.3280050483098497E-6</v>
      </c>
      <c r="I82" s="4">
        <f t="shared" si="14"/>
        <v>1.4609094535407267E-5</v>
      </c>
      <c r="J82" s="9">
        <f t="shared" si="15"/>
        <v>1.6513842091700336E-2</v>
      </c>
      <c r="K82" s="9">
        <f t="shared" si="16"/>
        <v>5.2434243029743588E-2</v>
      </c>
      <c r="L82" s="15">
        <f t="shared" si="17"/>
        <v>3.3479616584062212E-2</v>
      </c>
      <c r="M82">
        <v>3</v>
      </c>
    </row>
    <row r="83" spans="1:13" x14ac:dyDescent="0.25">
      <c r="A83" s="3">
        <v>4742</v>
      </c>
      <c r="B83">
        <v>20.7</v>
      </c>
      <c r="C83">
        <v>15.32</v>
      </c>
      <c r="D83">
        <v>16.43</v>
      </c>
      <c r="E83">
        <f t="shared" si="10"/>
        <v>15.875</v>
      </c>
      <c r="F83" s="4">
        <f t="shared" si="11"/>
        <v>2.9481204414359142E-6</v>
      </c>
      <c r="G83" s="4">
        <f t="shared" si="12"/>
        <v>5.815742376464299E-5</v>
      </c>
      <c r="H83" s="4">
        <f t="shared" si="13"/>
        <v>1.1326016011268994E-5</v>
      </c>
      <c r="I83" s="4">
        <f t="shared" si="14"/>
        <v>2.2931626903858321E-5</v>
      </c>
      <c r="J83" s="9">
        <f t="shared" si="15"/>
        <v>5.0692074211654371E-2</v>
      </c>
      <c r="K83" s="9">
        <f t="shared" si="16"/>
        <v>0.26029633354770437</v>
      </c>
      <c r="L83" s="15">
        <f t="shared" si="17"/>
        <v>0.12856132945979001</v>
      </c>
      <c r="M83">
        <v>3</v>
      </c>
    </row>
    <row r="84" spans="1:13" x14ac:dyDescent="0.25">
      <c r="A84" s="3">
        <v>4287</v>
      </c>
      <c r="B84">
        <v>24.13</v>
      </c>
      <c r="C84">
        <v>18.329999999999998</v>
      </c>
      <c r="D84">
        <v>17.25</v>
      </c>
      <c r="E84">
        <f t="shared" si="10"/>
        <v>17.79</v>
      </c>
      <c r="F84" s="4">
        <f t="shared" si="11"/>
        <v>3.5739312475294781E-7</v>
      </c>
      <c r="G84" s="4">
        <f t="shared" si="12"/>
        <v>8.5596327062332229E-6</v>
      </c>
      <c r="H84" s="4">
        <f t="shared" si="13"/>
        <v>6.4155305118844177E-6</v>
      </c>
      <c r="I84" s="4">
        <f t="shared" si="14"/>
        <v>6.3206899972629084E-6</v>
      </c>
      <c r="J84" s="9">
        <f t="shared" si="15"/>
        <v>4.1753324823469357E-2</v>
      </c>
      <c r="K84" s="9">
        <f t="shared" si="16"/>
        <v>5.5707493572183422E-2</v>
      </c>
      <c r="L84" s="15">
        <f t="shared" si="17"/>
        <v>5.6543371832460096E-2</v>
      </c>
      <c r="M84">
        <v>3</v>
      </c>
    </row>
    <row r="85" spans="1:13" x14ac:dyDescent="0.25">
      <c r="A85" s="3">
        <v>4400</v>
      </c>
      <c r="B85">
        <v>26.64</v>
      </c>
      <c r="C85">
        <v>19.18</v>
      </c>
      <c r="D85">
        <v>17.38</v>
      </c>
      <c r="E85">
        <f t="shared" si="10"/>
        <v>18.28</v>
      </c>
      <c r="F85" s="4">
        <f t="shared" si="11"/>
        <v>7.6303622298173899E-8</v>
      </c>
      <c r="G85" s="4">
        <f t="shared" si="12"/>
        <v>4.9826754033657611E-6</v>
      </c>
      <c r="H85" s="4">
        <f t="shared" si="13"/>
        <v>5.862713551666312E-6</v>
      </c>
      <c r="I85" s="4">
        <f t="shared" si="14"/>
        <v>4.5452629788684786E-6</v>
      </c>
      <c r="J85" s="9">
        <f t="shared" si="15"/>
        <v>1.5313785490949573E-2</v>
      </c>
      <c r="K85" s="9">
        <f t="shared" si="16"/>
        <v>1.3015069152830558E-2</v>
      </c>
      <c r="L85" s="15">
        <f t="shared" si="17"/>
        <v>1.6787504409078068E-2</v>
      </c>
      <c r="M85">
        <v>3</v>
      </c>
    </row>
    <row r="86" spans="1:13" x14ac:dyDescent="0.25">
      <c r="A86" s="3">
        <v>4481</v>
      </c>
      <c r="B86">
        <v>25.91</v>
      </c>
      <c r="C86">
        <v>17.899999999999999</v>
      </c>
      <c r="D86">
        <v>17.98</v>
      </c>
      <c r="E86">
        <f t="shared" si="10"/>
        <v>17.939999999999998</v>
      </c>
      <c r="F86" s="4">
        <f t="shared" si="11"/>
        <v>1.1955851635362332E-7</v>
      </c>
      <c r="G86" s="4">
        <f t="shared" si="12"/>
        <v>1.1254694354645503E-5</v>
      </c>
      <c r="H86" s="4">
        <f t="shared" si="13"/>
        <v>3.8679484550095748E-6</v>
      </c>
      <c r="I86" s="4">
        <f t="shared" si="14"/>
        <v>5.7138137505575844E-6</v>
      </c>
      <c r="J86" s="9">
        <f t="shared" si="15"/>
        <v>1.0622990957037779E-2</v>
      </c>
      <c r="K86" s="9">
        <f t="shared" si="16"/>
        <v>3.0910059362031329E-2</v>
      </c>
      <c r="L86" s="15">
        <f t="shared" si="17"/>
        <v>2.0924468590169949E-2</v>
      </c>
      <c r="M86">
        <v>3</v>
      </c>
    </row>
    <row r="87" spans="1:13" x14ac:dyDescent="0.25">
      <c r="A87" s="3">
        <v>4572</v>
      </c>
      <c r="B87">
        <v>22.98</v>
      </c>
      <c r="C87">
        <v>17.11</v>
      </c>
      <c r="D87">
        <v>18.43</v>
      </c>
      <c r="E87">
        <f t="shared" si="10"/>
        <v>17.77</v>
      </c>
      <c r="F87" s="4">
        <f t="shared" si="11"/>
        <v>7.2509294791131215E-7</v>
      </c>
      <c r="G87" s="4">
        <f t="shared" si="12"/>
        <v>1.8609663941716568E-5</v>
      </c>
      <c r="H87" s="4">
        <f t="shared" si="13"/>
        <v>2.8315040028172481E-6</v>
      </c>
      <c r="I87" s="4">
        <f t="shared" si="14"/>
        <v>6.4063345124973089E-6</v>
      </c>
      <c r="J87" s="9">
        <f t="shared" si="15"/>
        <v>3.8963247814803315E-2</v>
      </c>
      <c r="K87" s="9">
        <f t="shared" si="16"/>
        <v>0.25608049545042844</v>
      </c>
      <c r="L87" s="15">
        <f t="shared" si="17"/>
        <v>0.11318374750753647</v>
      </c>
      <c r="M87">
        <v>3</v>
      </c>
    </row>
    <row r="88" spans="1:13" x14ac:dyDescent="0.25">
      <c r="A88" s="3">
        <v>4806</v>
      </c>
      <c r="B88">
        <v>33.6</v>
      </c>
      <c r="C88">
        <v>21.54</v>
      </c>
      <c r="D88">
        <v>22.93</v>
      </c>
      <c r="E88">
        <f t="shared" si="10"/>
        <v>22.234999999999999</v>
      </c>
      <c r="F88" s="4">
        <f t="shared" si="11"/>
        <v>1.0544595528740948E-9</v>
      </c>
      <c r="G88" s="4">
        <f t="shared" si="12"/>
        <v>1.109207348478313E-6</v>
      </c>
      <c r="H88" s="4">
        <f t="shared" si="13"/>
        <v>1.2513598008430815E-7</v>
      </c>
      <c r="I88" s="4">
        <f t="shared" si="14"/>
        <v>3.174579835820646E-7</v>
      </c>
      <c r="J88" s="9">
        <f t="shared" si="15"/>
        <v>9.506424153434207E-4</v>
      </c>
      <c r="K88" s="9">
        <f t="shared" si="16"/>
        <v>8.4265097229723335E-3</v>
      </c>
      <c r="L88" s="15">
        <f t="shared" si="17"/>
        <v>3.3215720108091449E-3</v>
      </c>
      <c r="M88">
        <v>3</v>
      </c>
    </row>
    <row r="89" spans="1:13" x14ac:dyDescent="0.25">
      <c r="A89" s="3">
        <v>4728</v>
      </c>
      <c r="B89">
        <v>26.91</v>
      </c>
      <c r="C89">
        <v>18.22</v>
      </c>
      <c r="D89">
        <v>18.670000000000002</v>
      </c>
      <c r="E89">
        <f t="shared" si="10"/>
        <v>18.445</v>
      </c>
      <c r="F89" s="4">
        <f t="shared" si="11"/>
        <v>6.4626225056012484E-8</v>
      </c>
      <c r="G89" s="4">
        <f t="shared" si="12"/>
        <v>9.1804913969621788E-6</v>
      </c>
      <c r="H89" s="4">
        <f t="shared" si="13"/>
        <v>2.3975627413212343E-6</v>
      </c>
      <c r="I89" s="4">
        <f t="shared" si="14"/>
        <v>4.0675861867503216E-6</v>
      </c>
      <c r="J89" s="9">
        <f t="shared" si="15"/>
        <v>7.0395169780778054E-3</v>
      </c>
      <c r="K89" s="9">
        <f t="shared" si="16"/>
        <v>2.6954967201566812E-2</v>
      </c>
      <c r="L89" s="15">
        <f t="shared" si="17"/>
        <v>1.5888102203347215E-2</v>
      </c>
      <c r="M89">
        <v>3</v>
      </c>
    </row>
    <row r="90" spans="1:13" x14ac:dyDescent="0.25">
      <c r="A90" s="3">
        <v>4738</v>
      </c>
      <c r="B90">
        <v>24.95</v>
      </c>
      <c r="C90">
        <v>16.489999999999998</v>
      </c>
      <c r="D90">
        <v>17.059999999999999</v>
      </c>
      <c r="E90">
        <f t="shared" si="10"/>
        <v>16.774999999999999</v>
      </c>
      <c r="F90" s="4">
        <f t="shared" si="11"/>
        <v>2.1580692487868809E-7</v>
      </c>
      <c r="G90" s="4">
        <f t="shared" si="12"/>
        <v>2.7614987386057668E-5</v>
      </c>
      <c r="H90" s="4">
        <f t="shared" si="13"/>
        <v>7.3186044260045226E-6</v>
      </c>
      <c r="I90" s="4">
        <f t="shared" si="14"/>
        <v>1.2514237790113789E-5</v>
      </c>
      <c r="J90" s="9">
        <f t="shared" si="15"/>
        <v>7.8148478527875521E-3</v>
      </c>
      <c r="K90" s="9">
        <f t="shared" si="16"/>
        <v>2.948744218390616E-2</v>
      </c>
      <c r="L90" s="15">
        <f t="shared" si="17"/>
        <v>1.7244911635703047E-2</v>
      </c>
      <c r="M90">
        <v>3</v>
      </c>
    </row>
    <row r="91" spans="1:13" x14ac:dyDescent="0.25">
      <c r="A91" s="3">
        <v>4778</v>
      </c>
      <c r="B91">
        <v>23.2</v>
      </c>
      <c r="C91">
        <v>17.3</v>
      </c>
      <c r="D91">
        <v>17.04</v>
      </c>
      <c r="E91">
        <f t="shared" si="10"/>
        <v>17.170000000000002</v>
      </c>
      <c r="F91" s="4">
        <f t="shared" si="11"/>
        <v>6.3330935171288143E-7</v>
      </c>
      <c r="G91" s="4">
        <f t="shared" si="12"/>
        <v>1.6489625325978469E-5</v>
      </c>
      <c r="H91" s="4">
        <f t="shared" si="13"/>
        <v>7.4207683365805552E-6</v>
      </c>
      <c r="I91" s="4">
        <f t="shared" si="14"/>
        <v>9.593194610905798E-6</v>
      </c>
      <c r="J91" s="9">
        <f t="shared" si="15"/>
        <v>3.8406533756418254E-2</v>
      </c>
      <c r="K91" s="9">
        <f t="shared" si="16"/>
        <v>8.5342827452380296E-2</v>
      </c>
      <c r="L91" s="15">
        <f t="shared" si="17"/>
        <v>6.6016522899777164E-2</v>
      </c>
      <c r="M91">
        <v>3</v>
      </c>
    </row>
    <row r="92" spans="1:13" x14ac:dyDescent="0.25">
      <c r="A92" s="3">
        <v>4811</v>
      </c>
      <c r="B92">
        <v>24.29</v>
      </c>
      <c r="C92">
        <v>18.03</v>
      </c>
      <c r="D92">
        <v>18.98</v>
      </c>
      <c r="E92">
        <f t="shared" si="10"/>
        <v>18.505000000000003</v>
      </c>
      <c r="F92" s="4">
        <f t="shared" si="11"/>
        <v>3.2389087821934435E-7</v>
      </c>
      <c r="G92" s="4">
        <f t="shared" si="12"/>
        <v>1.0360809074790072E-5</v>
      </c>
      <c r="H92" s="4">
        <f t="shared" si="13"/>
        <v>1.933974227504787E-6</v>
      </c>
      <c r="I92" s="4">
        <f t="shared" si="14"/>
        <v>3.9066220728385292E-6</v>
      </c>
      <c r="J92" s="9">
        <f t="shared" si="15"/>
        <v>3.1261156911716083E-2</v>
      </c>
      <c r="K92" s="9">
        <f t="shared" si="16"/>
        <v>0.16747424738809899</v>
      </c>
      <c r="L92" s="15">
        <f t="shared" si="17"/>
        <v>8.2908167767558605E-2</v>
      </c>
      <c r="M92">
        <v>3</v>
      </c>
    </row>
    <row r="93" spans="1:13" x14ac:dyDescent="0.25">
      <c r="A93" s="3">
        <v>4744</v>
      </c>
      <c r="B93">
        <v>24.83</v>
      </c>
      <c r="C93">
        <v>16.27</v>
      </c>
      <c r="D93">
        <v>16.89</v>
      </c>
      <c r="E93">
        <f t="shared" si="10"/>
        <v>16.579999999999998</v>
      </c>
      <c r="F93" s="4">
        <f t="shared" si="11"/>
        <v>2.3234106928936174E-7</v>
      </c>
      <c r="G93" s="4">
        <f t="shared" si="12"/>
        <v>3.176628632594768E-5</v>
      </c>
      <c r="H93" s="4">
        <f t="shared" si="13"/>
        <v>8.2338580055574638E-6</v>
      </c>
      <c r="I93" s="4">
        <f t="shared" si="14"/>
        <v>1.426902625008157E-5</v>
      </c>
      <c r="J93" s="9">
        <f t="shared" si="15"/>
        <v>7.3140771604636202E-3</v>
      </c>
      <c r="K93" s="9">
        <f t="shared" si="16"/>
        <v>2.8217764884036444E-2</v>
      </c>
      <c r="L93" s="15">
        <f t="shared" si="17"/>
        <v>1.6282895918565819E-2</v>
      </c>
      <c r="M93">
        <v>3</v>
      </c>
    </row>
    <row r="94" spans="1:13" x14ac:dyDescent="0.25">
      <c r="A94" s="3">
        <v>4515</v>
      </c>
      <c r="B94">
        <v>23.34</v>
      </c>
      <c r="C94">
        <v>16.2</v>
      </c>
      <c r="D94">
        <v>17.68</v>
      </c>
      <c r="E94">
        <f t="shared" si="10"/>
        <v>16.939999999999998</v>
      </c>
      <c r="F94" s="4">
        <f t="shared" si="11"/>
        <v>5.8104779719219059E-7</v>
      </c>
      <c r="G94" s="4">
        <f t="shared" si="12"/>
        <v>3.3213815769779522E-5</v>
      </c>
      <c r="H94" s="4">
        <f t="shared" si="13"/>
        <v>4.7620031314911333E-6</v>
      </c>
      <c r="I94" s="4">
        <f t="shared" si="14"/>
        <v>1.1199074951092864E-5</v>
      </c>
      <c r="J94" s="9">
        <f t="shared" si="15"/>
        <v>1.7494159696064566E-2</v>
      </c>
      <c r="K94" s="9">
        <f t="shared" si="16"/>
        <v>0.12201751681970151</v>
      </c>
      <c r="L94" s="15">
        <f t="shared" si="17"/>
        <v>5.1883552858576855E-2</v>
      </c>
      <c r="M94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"/>
  <sheetViews>
    <sheetView workbookViewId="0">
      <selection activeCell="J9" sqref="J9"/>
    </sheetView>
  </sheetViews>
  <sheetFormatPr defaultColWidth="8.85546875" defaultRowHeight="15" x14ac:dyDescent="0.25"/>
  <sheetData>
    <row r="1" spans="1:24" x14ac:dyDescent="0.25">
      <c r="A1" t="s">
        <v>165</v>
      </c>
    </row>
    <row r="2" spans="1:24" x14ac:dyDescent="0.25">
      <c r="A2" t="s">
        <v>166</v>
      </c>
    </row>
    <row r="3" spans="1:24" x14ac:dyDescent="0.25">
      <c r="A3" t="s">
        <v>0</v>
      </c>
      <c r="J3" t="s">
        <v>1</v>
      </c>
      <c r="R3" t="s">
        <v>2</v>
      </c>
    </row>
    <row r="4" spans="1:24" x14ac:dyDescent="0.25">
      <c r="A4" t="s">
        <v>10</v>
      </c>
      <c r="B4" t="s">
        <v>11</v>
      </c>
      <c r="C4" t="s">
        <v>12</v>
      </c>
      <c r="D4" t="s">
        <v>14</v>
      </c>
      <c r="E4" t="s">
        <v>15</v>
      </c>
      <c r="F4" t="s">
        <v>16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R4" t="s">
        <v>10</v>
      </c>
      <c r="S4" t="s">
        <v>11</v>
      </c>
      <c r="T4" t="s">
        <v>12</v>
      </c>
      <c r="U4" t="s">
        <v>13</v>
      </c>
      <c r="V4" t="s">
        <v>14</v>
      </c>
      <c r="W4" t="s">
        <v>15</v>
      </c>
      <c r="X4" t="s">
        <v>16</v>
      </c>
    </row>
    <row r="5" spans="1:24" x14ac:dyDescent="0.25">
      <c r="A5" t="s">
        <v>17</v>
      </c>
      <c r="B5" t="s">
        <v>18</v>
      </c>
      <c r="C5" t="s">
        <v>19</v>
      </c>
      <c r="D5" t="s">
        <v>18</v>
      </c>
      <c r="E5">
        <v>1394.9680000000001</v>
      </c>
      <c r="F5" t="s">
        <v>20</v>
      </c>
      <c r="J5" t="s">
        <v>17</v>
      </c>
      <c r="K5" t="s">
        <v>18</v>
      </c>
      <c r="L5" t="s">
        <v>167</v>
      </c>
      <c r="M5" t="s">
        <v>168</v>
      </c>
      <c r="N5" t="s">
        <v>18</v>
      </c>
      <c r="O5">
        <v>421.68099999999998</v>
      </c>
      <c r="P5" t="s">
        <v>20</v>
      </c>
      <c r="R5" t="s">
        <v>17</v>
      </c>
      <c r="S5" t="s">
        <v>18</v>
      </c>
      <c r="T5" t="s">
        <v>177</v>
      </c>
      <c r="U5" t="s">
        <v>182</v>
      </c>
      <c r="V5" t="s">
        <v>18</v>
      </c>
      <c r="W5">
        <v>2076.8939999999998</v>
      </c>
      <c r="X5" t="s">
        <v>20</v>
      </c>
    </row>
    <row r="6" spans="1:24" x14ac:dyDescent="0.25">
      <c r="A6" t="s">
        <v>21</v>
      </c>
      <c r="B6" t="s">
        <v>22</v>
      </c>
      <c r="C6" t="s">
        <v>19</v>
      </c>
      <c r="D6" t="s">
        <v>22</v>
      </c>
      <c r="E6">
        <v>1394.9680000000001</v>
      </c>
      <c r="F6" t="s">
        <v>20</v>
      </c>
      <c r="J6" t="s">
        <v>21</v>
      </c>
      <c r="K6" t="s">
        <v>22</v>
      </c>
      <c r="L6" t="s">
        <v>167</v>
      </c>
      <c r="M6" t="s">
        <v>168</v>
      </c>
      <c r="N6" t="s">
        <v>22</v>
      </c>
      <c r="O6">
        <v>421.68099999999998</v>
      </c>
      <c r="P6" t="s">
        <v>20</v>
      </c>
      <c r="R6" t="s">
        <v>21</v>
      </c>
      <c r="S6" t="s">
        <v>22</v>
      </c>
      <c r="T6" t="s">
        <v>177</v>
      </c>
      <c r="U6" t="s">
        <v>182</v>
      </c>
      <c r="V6" t="s">
        <v>22</v>
      </c>
      <c r="W6">
        <v>2076.8939999999998</v>
      </c>
      <c r="X6" t="s">
        <v>20</v>
      </c>
    </row>
    <row r="7" spans="1:24" x14ac:dyDescent="0.25">
      <c r="A7" t="s">
        <v>23</v>
      </c>
      <c r="B7">
        <v>2094</v>
      </c>
      <c r="C7" t="s">
        <v>19</v>
      </c>
      <c r="D7" t="s">
        <v>24</v>
      </c>
      <c r="E7">
        <v>1394.9680000000001</v>
      </c>
      <c r="F7">
        <v>29.15</v>
      </c>
      <c r="J7" t="s">
        <v>23</v>
      </c>
      <c r="K7">
        <v>2094</v>
      </c>
      <c r="L7" t="s">
        <v>167</v>
      </c>
      <c r="M7" t="s">
        <v>168</v>
      </c>
      <c r="N7" t="s">
        <v>24</v>
      </c>
      <c r="O7">
        <v>421.68099999999998</v>
      </c>
      <c r="P7">
        <v>18.89</v>
      </c>
      <c r="R7" t="s">
        <v>23</v>
      </c>
      <c r="S7">
        <v>2094</v>
      </c>
      <c r="T7" t="s">
        <v>177</v>
      </c>
      <c r="U7" t="s">
        <v>182</v>
      </c>
      <c r="V7" t="s">
        <v>24</v>
      </c>
      <c r="W7">
        <v>2076.8939999999998</v>
      </c>
      <c r="X7">
        <v>20.05</v>
      </c>
    </row>
    <row r="8" spans="1:24" x14ac:dyDescent="0.25">
      <c r="A8" t="s">
        <v>25</v>
      </c>
      <c r="B8">
        <v>2903</v>
      </c>
      <c r="C8" t="s">
        <v>19</v>
      </c>
      <c r="D8" t="s">
        <v>24</v>
      </c>
      <c r="E8">
        <v>1394.9680000000001</v>
      </c>
      <c r="F8">
        <v>25.18</v>
      </c>
      <c r="J8" t="s">
        <v>25</v>
      </c>
      <c r="K8">
        <v>2903</v>
      </c>
      <c r="L8" t="s">
        <v>167</v>
      </c>
      <c r="M8" t="s">
        <v>168</v>
      </c>
      <c r="N8" t="s">
        <v>24</v>
      </c>
      <c r="O8">
        <v>421.68099999999998</v>
      </c>
      <c r="P8">
        <v>20.149999999999999</v>
      </c>
      <c r="R8" t="s">
        <v>25</v>
      </c>
      <c r="S8">
        <v>2903</v>
      </c>
      <c r="T8" t="s">
        <v>177</v>
      </c>
      <c r="U8" t="s">
        <v>182</v>
      </c>
      <c r="V8" t="s">
        <v>24</v>
      </c>
      <c r="W8">
        <v>2076.8939999999998</v>
      </c>
      <c r="X8">
        <v>18.89</v>
      </c>
    </row>
    <row r="9" spans="1:24" x14ac:dyDescent="0.25">
      <c r="A9" t="s">
        <v>26</v>
      </c>
      <c r="B9">
        <v>2838</v>
      </c>
      <c r="C9" t="s">
        <v>19</v>
      </c>
      <c r="D9" t="s">
        <v>24</v>
      </c>
      <c r="E9">
        <v>1394.9680000000001</v>
      </c>
      <c r="F9">
        <v>28.18</v>
      </c>
      <c r="J9" t="s">
        <v>26</v>
      </c>
      <c r="K9">
        <v>2838</v>
      </c>
      <c r="L9" t="s">
        <v>167</v>
      </c>
      <c r="M9" t="s">
        <v>168</v>
      </c>
      <c r="N9" t="s">
        <v>24</v>
      </c>
      <c r="O9">
        <v>421.68099999999998</v>
      </c>
      <c r="P9">
        <v>19.02</v>
      </c>
      <c r="R9" t="s">
        <v>26</v>
      </c>
      <c r="S9">
        <v>2838</v>
      </c>
      <c r="T9" t="s">
        <v>177</v>
      </c>
      <c r="U9" t="s">
        <v>182</v>
      </c>
      <c r="V9" t="s">
        <v>24</v>
      </c>
      <c r="W9">
        <v>2076.8939999999998</v>
      </c>
      <c r="X9">
        <v>19.43</v>
      </c>
    </row>
    <row r="10" spans="1:24" x14ac:dyDescent="0.25">
      <c r="A10" t="s">
        <v>27</v>
      </c>
      <c r="B10">
        <v>4115</v>
      </c>
      <c r="C10" t="s">
        <v>19</v>
      </c>
      <c r="D10" t="s">
        <v>24</v>
      </c>
      <c r="E10">
        <v>1394.9680000000001</v>
      </c>
      <c r="F10">
        <v>25.11</v>
      </c>
      <c r="J10" t="s">
        <v>27</v>
      </c>
      <c r="K10">
        <v>4115</v>
      </c>
      <c r="L10" t="s">
        <v>167</v>
      </c>
      <c r="M10" t="s">
        <v>168</v>
      </c>
      <c r="N10" t="s">
        <v>24</v>
      </c>
      <c r="O10">
        <v>421.68099999999998</v>
      </c>
      <c r="P10">
        <v>14.61</v>
      </c>
      <c r="R10" t="s">
        <v>27</v>
      </c>
      <c r="S10">
        <v>4115</v>
      </c>
      <c r="T10" t="s">
        <v>177</v>
      </c>
      <c r="U10" t="s">
        <v>182</v>
      </c>
      <c r="V10" t="s">
        <v>24</v>
      </c>
      <c r="W10">
        <v>2076.8939999999998</v>
      </c>
      <c r="X10">
        <v>16.68</v>
      </c>
    </row>
    <row r="11" spans="1:24" x14ac:dyDescent="0.25">
      <c r="A11" t="s">
        <v>28</v>
      </c>
      <c r="B11">
        <v>4195</v>
      </c>
      <c r="C11" t="s">
        <v>19</v>
      </c>
      <c r="D11" t="s">
        <v>24</v>
      </c>
      <c r="E11">
        <v>1394.9680000000001</v>
      </c>
      <c r="F11">
        <v>29.03</v>
      </c>
      <c r="J11" t="s">
        <v>28</v>
      </c>
      <c r="K11">
        <v>4195</v>
      </c>
      <c r="L11" t="s">
        <v>167</v>
      </c>
      <c r="M11" t="s">
        <v>168</v>
      </c>
      <c r="N11" t="s">
        <v>24</v>
      </c>
      <c r="O11">
        <v>421.68099999999998</v>
      </c>
      <c r="P11">
        <v>19.82</v>
      </c>
      <c r="R11" t="s">
        <v>28</v>
      </c>
      <c r="S11">
        <v>4195</v>
      </c>
      <c r="T11" t="s">
        <v>177</v>
      </c>
      <c r="U11" t="s">
        <v>182</v>
      </c>
      <c r="V11" t="s">
        <v>24</v>
      </c>
      <c r="W11">
        <v>2076.8939999999998</v>
      </c>
      <c r="X11">
        <v>18.78</v>
      </c>
    </row>
    <row r="12" spans="1:24" x14ac:dyDescent="0.25">
      <c r="A12" t="s">
        <v>29</v>
      </c>
      <c r="B12">
        <v>4221</v>
      </c>
      <c r="C12" t="s">
        <v>19</v>
      </c>
      <c r="D12" t="s">
        <v>24</v>
      </c>
      <c r="E12">
        <v>1394.9680000000001</v>
      </c>
      <c r="F12">
        <v>26.07</v>
      </c>
      <c r="J12" t="s">
        <v>29</v>
      </c>
      <c r="K12">
        <v>4221</v>
      </c>
      <c r="L12" t="s">
        <v>167</v>
      </c>
      <c r="M12" t="s">
        <v>168</v>
      </c>
      <c r="N12" t="s">
        <v>24</v>
      </c>
      <c r="O12">
        <v>421.68099999999998</v>
      </c>
      <c r="P12">
        <v>18.54</v>
      </c>
      <c r="R12" t="s">
        <v>29</v>
      </c>
      <c r="S12">
        <v>4221</v>
      </c>
      <c r="T12" t="s">
        <v>177</v>
      </c>
      <c r="U12" t="s">
        <v>182</v>
      </c>
      <c r="V12" t="s">
        <v>24</v>
      </c>
      <c r="W12">
        <v>2076.8939999999998</v>
      </c>
      <c r="X12">
        <v>19.02</v>
      </c>
    </row>
    <row r="13" spans="1:24" x14ac:dyDescent="0.25">
      <c r="A13" t="s">
        <v>30</v>
      </c>
      <c r="B13">
        <v>4223</v>
      </c>
      <c r="C13" t="s">
        <v>19</v>
      </c>
      <c r="D13" t="s">
        <v>24</v>
      </c>
      <c r="E13">
        <v>1394.9680000000001</v>
      </c>
      <c r="F13" t="s">
        <v>20</v>
      </c>
      <c r="J13" t="s">
        <v>30</v>
      </c>
      <c r="K13">
        <v>4223</v>
      </c>
      <c r="L13" t="s">
        <v>167</v>
      </c>
      <c r="M13" t="s">
        <v>168</v>
      </c>
      <c r="N13" t="s">
        <v>24</v>
      </c>
      <c r="O13">
        <v>421.68099999999998</v>
      </c>
      <c r="P13">
        <v>22.65</v>
      </c>
      <c r="R13" t="s">
        <v>30</v>
      </c>
      <c r="S13">
        <v>4223</v>
      </c>
      <c r="T13" t="s">
        <v>177</v>
      </c>
      <c r="U13" t="s">
        <v>182</v>
      </c>
      <c r="V13" t="s">
        <v>24</v>
      </c>
      <c r="W13">
        <v>2076.8939999999998</v>
      </c>
      <c r="X13">
        <v>20.32</v>
      </c>
    </row>
    <row r="14" spans="1:24" x14ac:dyDescent="0.25">
      <c r="A14" t="s">
        <v>31</v>
      </c>
      <c r="B14">
        <v>4225</v>
      </c>
      <c r="C14" t="s">
        <v>19</v>
      </c>
      <c r="D14" t="s">
        <v>24</v>
      </c>
      <c r="E14">
        <v>1394.9680000000001</v>
      </c>
      <c r="F14">
        <v>24.95</v>
      </c>
      <c r="J14" t="s">
        <v>31</v>
      </c>
      <c r="K14">
        <v>4225</v>
      </c>
      <c r="L14" t="s">
        <v>167</v>
      </c>
      <c r="M14" t="s">
        <v>168</v>
      </c>
      <c r="N14" t="s">
        <v>24</v>
      </c>
      <c r="O14">
        <v>421.68099999999998</v>
      </c>
      <c r="P14">
        <v>18.59</v>
      </c>
      <c r="R14" t="s">
        <v>31</v>
      </c>
      <c r="S14">
        <v>4225</v>
      </c>
      <c r="T14" t="s">
        <v>177</v>
      </c>
      <c r="U14" t="s">
        <v>182</v>
      </c>
      <c r="V14" t="s">
        <v>24</v>
      </c>
      <c r="W14">
        <v>2076.8939999999998</v>
      </c>
      <c r="X14">
        <v>19.53</v>
      </c>
    </row>
    <row r="15" spans="1:24" x14ac:dyDescent="0.25">
      <c r="A15" t="s">
        <v>32</v>
      </c>
      <c r="B15">
        <v>4290</v>
      </c>
      <c r="C15" t="s">
        <v>19</v>
      </c>
      <c r="D15" t="s">
        <v>24</v>
      </c>
      <c r="E15">
        <v>1394.9680000000001</v>
      </c>
      <c r="F15">
        <v>33.770000000000003</v>
      </c>
      <c r="J15" t="s">
        <v>32</v>
      </c>
      <c r="K15">
        <v>4290</v>
      </c>
      <c r="L15" t="s">
        <v>167</v>
      </c>
      <c r="M15" t="s">
        <v>168</v>
      </c>
      <c r="N15" t="s">
        <v>24</v>
      </c>
      <c r="O15">
        <v>421.68099999999998</v>
      </c>
      <c r="P15">
        <v>18.63</v>
      </c>
      <c r="R15" t="s">
        <v>32</v>
      </c>
      <c r="S15">
        <v>4290</v>
      </c>
      <c r="T15" t="s">
        <v>177</v>
      </c>
      <c r="U15" t="s">
        <v>182</v>
      </c>
      <c r="V15" t="s">
        <v>24</v>
      </c>
      <c r="W15">
        <v>2076.8939999999998</v>
      </c>
      <c r="X15">
        <v>16.64</v>
      </c>
    </row>
    <row r="16" spans="1:24" x14ac:dyDescent="0.25">
      <c r="A16" t="s">
        <v>33</v>
      </c>
      <c r="B16">
        <v>4382</v>
      </c>
      <c r="C16" t="s">
        <v>19</v>
      </c>
      <c r="D16" t="s">
        <v>24</v>
      </c>
      <c r="E16">
        <v>1394.9680000000001</v>
      </c>
      <c r="F16" t="s">
        <v>20</v>
      </c>
      <c r="J16" t="s">
        <v>33</v>
      </c>
      <c r="K16">
        <v>4382</v>
      </c>
      <c r="L16" t="s">
        <v>167</v>
      </c>
      <c r="M16" t="s">
        <v>168</v>
      </c>
      <c r="N16" t="s">
        <v>24</v>
      </c>
      <c r="O16">
        <v>421.68099999999998</v>
      </c>
      <c r="P16">
        <v>39.380000000000003</v>
      </c>
      <c r="R16" t="s">
        <v>33</v>
      </c>
      <c r="S16">
        <v>4382</v>
      </c>
      <c r="T16" t="s">
        <v>177</v>
      </c>
      <c r="U16" t="s">
        <v>182</v>
      </c>
      <c r="V16" t="s">
        <v>24</v>
      </c>
      <c r="W16">
        <v>2076.8939999999998</v>
      </c>
      <c r="X16" t="s">
        <v>20</v>
      </c>
    </row>
    <row r="17" spans="1:24" x14ac:dyDescent="0.25">
      <c r="A17" t="s">
        <v>34</v>
      </c>
      <c r="B17">
        <v>4485</v>
      </c>
      <c r="C17" t="s">
        <v>19</v>
      </c>
      <c r="D17" t="s">
        <v>24</v>
      </c>
      <c r="E17">
        <v>1394.9680000000001</v>
      </c>
      <c r="F17">
        <v>35.4</v>
      </c>
      <c r="J17" t="s">
        <v>34</v>
      </c>
      <c r="K17">
        <v>4485</v>
      </c>
      <c r="L17" t="s">
        <v>167</v>
      </c>
      <c r="M17" t="s">
        <v>168</v>
      </c>
      <c r="N17" t="s">
        <v>24</v>
      </c>
      <c r="O17">
        <v>421.68099999999998</v>
      </c>
      <c r="P17">
        <v>20.47</v>
      </c>
      <c r="R17" t="s">
        <v>34</v>
      </c>
      <c r="S17">
        <v>4485</v>
      </c>
      <c r="T17" t="s">
        <v>177</v>
      </c>
      <c r="U17" t="s">
        <v>182</v>
      </c>
      <c r="V17" t="s">
        <v>24</v>
      </c>
      <c r="W17">
        <v>2076.8939999999998</v>
      </c>
      <c r="X17">
        <v>22.05</v>
      </c>
    </row>
    <row r="18" spans="1:24" x14ac:dyDescent="0.25">
      <c r="A18" t="s">
        <v>35</v>
      </c>
      <c r="B18">
        <v>4554</v>
      </c>
      <c r="C18" t="s">
        <v>19</v>
      </c>
      <c r="D18" t="s">
        <v>24</v>
      </c>
      <c r="E18">
        <v>1394.9680000000001</v>
      </c>
      <c r="F18" t="s">
        <v>20</v>
      </c>
      <c r="J18" t="s">
        <v>35</v>
      </c>
      <c r="K18">
        <v>4554</v>
      </c>
      <c r="L18" t="s">
        <v>167</v>
      </c>
      <c r="M18" t="s">
        <v>168</v>
      </c>
      <c r="N18" t="s">
        <v>24</v>
      </c>
      <c r="O18">
        <v>421.68099999999998</v>
      </c>
      <c r="P18">
        <v>25.01</v>
      </c>
      <c r="R18" t="s">
        <v>35</v>
      </c>
      <c r="S18">
        <v>4554</v>
      </c>
      <c r="T18" t="s">
        <v>177</v>
      </c>
      <c r="U18" t="s">
        <v>182</v>
      </c>
      <c r="V18" t="s">
        <v>24</v>
      </c>
      <c r="W18">
        <v>2076.8939999999998</v>
      </c>
      <c r="X18">
        <v>35.24</v>
      </c>
    </row>
    <row r="19" spans="1:24" x14ac:dyDescent="0.25">
      <c r="A19" t="s">
        <v>36</v>
      </c>
      <c r="B19">
        <v>4765</v>
      </c>
      <c r="C19" t="s">
        <v>19</v>
      </c>
      <c r="D19" t="s">
        <v>24</v>
      </c>
      <c r="E19">
        <v>1394.9680000000001</v>
      </c>
      <c r="F19">
        <v>27.01</v>
      </c>
      <c r="J19" t="s">
        <v>36</v>
      </c>
      <c r="K19">
        <v>4765</v>
      </c>
      <c r="L19" t="s">
        <v>167</v>
      </c>
      <c r="M19" t="s">
        <v>168</v>
      </c>
      <c r="N19" t="s">
        <v>24</v>
      </c>
      <c r="O19">
        <v>421.68099999999998</v>
      </c>
      <c r="P19">
        <v>18.71</v>
      </c>
      <c r="R19" t="s">
        <v>36</v>
      </c>
      <c r="S19">
        <v>4765</v>
      </c>
      <c r="T19" t="s">
        <v>177</v>
      </c>
      <c r="U19" t="s">
        <v>182</v>
      </c>
      <c r="V19" t="s">
        <v>24</v>
      </c>
      <c r="W19">
        <v>2076.8939999999998</v>
      </c>
      <c r="X19">
        <v>17.899999999999999</v>
      </c>
    </row>
    <row r="20" spans="1:24" x14ac:dyDescent="0.25">
      <c r="A20" t="s">
        <v>37</v>
      </c>
      <c r="B20">
        <v>4803</v>
      </c>
      <c r="C20" t="s">
        <v>19</v>
      </c>
      <c r="D20" t="s">
        <v>24</v>
      </c>
      <c r="E20">
        <v>1394.9680000000001</v>
      </c>
      <c r="F20">
        <v>23.24</v>
      </c>
      <c r="J20" t="s">
        <v>37</v>
      </c>
      <c r="K20">
        <v>4803</v>
      </c>
      <c r="L20" t="s">
        <v>167</v>
      </c>
      <c r="M20" t="s">
        <v>168</v>
      </c>
      <c r="N20" t="s">
        <v>24</v>
      </c>
      <c r="O20">
        <v>421.68099999999998</v>
      </c>
      <c r="P20">
        <v>15.69</v>
      </c>
      <c r="R20" t="s">
        <v>37</v>
      </c>
      <c r="S20">
        <v>4803</v>
      </c>
      <c r="T20" t="s">
        <v>177</v>
      </c>
      <c r="U20" t="s">
        <v>182</v>
      </c>
      <c r="V20" t="s">
        <v>24</v>
      </c>
      <c r="W20">
        <v>2076.8939999999998</v>
      </c>
      <c r="X20">
        <v>17.170000000000002</v>
      </c>
    </row>
    <row r="21" spans="1:24" x14ac:dyDescent="0.25">
      <c r="A21" t="s">
        <v>38</v>
      </c>
      <c r="B21">
        <v>4814</v>
      </c>
      <c r="C21" t="s">
        <v>19</v>
      </c>
      <c r="D21" t="s">
        <v>24</v>
      </c>
      <c r="E21">
        <v>1394.9680000000001</v>
      </c>
      <c r="F21">
        <v>26.11</v>
      </c>
      <c r="J21" t="s">
        <v>38</v>
      </c>
      <c r="K21">
        <v>4814</v>
      </c>
      <c r="L21" t="s">
        <v>167</v>
      </c>
      <c r="M21" t="s">
        <v>168</v>
      </c>
      <c r="N21" t="s">
        <v>24</v>
      </c>
      <c r="O21">
        <v>421.68099999999998</v>
      </c>
      <c r="P21">
        <v>16.98</v>
      </c>
      <c r="R21" t="s">
        <v>38</v>
      </c>
      <c r="S21">
        <v>4814</v>
      </c>
      <c r="T21" t="s">
        <v>177</v>
      </c>
      <c r="U21" t="s">
        <v>182</v>
      </c>
      <c r="V21" t="s">
        <v>24</v>
      </c>
      <c r="W21">
        <v>2076.8939999999998</v>
      </c>
      <c r="X21">
        <v>17.97</v>
      </c>
    </row>
    <row r="22" spans="1:24" x14ac:dyDescent="0.25">
      <c r="A22" t="s">
        <v>39</v>
      </c>
      <c r="B22" t="s">
        <v>40</v>
      </c>
      <c r="C22" t="s">
        <v>19</v>
      </c>
      <c r="D22" t="s">
        <v>24</v>
      </c>
      <c r="E22">
        <v>1394.9680000000001</v>
      </c>
      <c r="F22">
        <v>38.950000000000003</v>
      </c>
      <c r="J22" t="s">
        <v>39</v>
      </c>
      <c r="K22" t="s">
        <v>40</v>
      </c>
      <c r="L22" t="s">
        <v>167</v>
      </c>
      <c r="M22" t="s">
        <v>168</v>
      </c>
      <c r="N22" t="s">
        <v>24</v>
      </c>
      <c r="O22">
        <v>421.68099999999998</v>
      </c>
      <c r="P22">
        <v>17.989999999999998</v>
      </c>
      <c r="R22" t="s">
        <v>39</v>
      </c>
      <c r="S22" t="s">
        <v>40</v>
      </c>
      <c r="T22" t="s">
        <v>177</v>
      </c>
      <c r="U22" t="s">
        <v>182</v>
      </c>
      <c r="V22" t="s">
        <v>24</v>
      </c>
      <c r="W22">
        <v>2076.8939999999998</v>
      </c>
      <c r="X22">
        <v>18.149999999999999</v>
      </c>
    </row>
    <row r="23" spans="1:24" x14ac:dyDescent="0.25">
      <c r="A23" t="s">
        <v>41</v>
      </c>
      <c r="B23" t="s">
        <v>42</v>
      </c>
      <c r="C23" t="s">
        <v>19</v>
      </c>
      <c r="D23" t="s">
        <v>24</v>
      </c>
      <c r="E23">
        <v>1394.9680000000001</v>
      </c>
      <c r="F23">
        <v>31.61</v>
      </c>
      <c r="J23" t="s">
        <v>41</v>
      </c>
      <c r="K23" t="s">
        <v>42</v>
      </c>
      <c r="L23" t="s">
        <v>167</v>
      </c>
      <c r="M23" t="s">
        <v>168</v>
      </c>
      <c r="N23" t="s">
        <v>24</v>
      </c>
      <c r="O23">
        <v>421.68099999999998</v>
      </c>
      <c r="P23">
        <v>17.899999999999999</v>
      </c>
      <c r="R23" t="s">
        <v>41</v>
      </c>
      <c r="S23" t="s">
        <v>42</v>
      </c>
      <c r="T23" t="s">
        <v>177</v>
      </c>
      <c r="U23" t="s">
        <v>182</v>
      </c>
      <c r="V23" t="s">
        <v>24</v>
      </c>
      <c r="W23">
        <v>2076.8939999999998</v>
      </c>
      <c r="X23">
        <v>18.03</v>
      </c>
    </row>
    <row r="24" spans="1:24" x14ac:dyDescent="0.25">
      <c r="A24" t="s">
        <v>43</v>
      </c>
      <c r="B24" t="s">
        <v>44</v>
      </c>
      <c r="C24" t="s">
        <v>19</v>
      </c>
      <c r="D24" t="s">
        <v>24</v>
      </c>
      <c r="E24">
        <v>1394.9680000000001</v>
      </c>
      <c r="F24">
        <v>23.45</v>
      </c>
      <c r="J24" t="s">
        <v>43</v>
      </c>
      <c r="K24" t="s">
        <v>44</v>
      </c>
      <c r="L24" t="s">
        <v>167</v>
      </c>
      <c r="M24" t="s">
        <v>168</v>
      </c>
      <c r="N24" t="s">
        <v>24</v>
      </c>
      <c r="O24">
        <v>421.68099999999998</v>
      </c>
      <c r="P24">
        <v>14.95</v>
      </c>
      <c r="R24" t="s">
        <v>43</v>
      </c>
      <c r="S24" t="s">
        <v>44</v>
      </c>
      <c r="T24" t="s">
        <v>177</v>
      </c>
      <c r="U24" t="s">
        <v>182</v>
      </c>
      <c r="V24" t="s">
        <v>24</v>
      </c>
      <c r="W24">
        <v>2076.8939999999998</v>
      </c>
      <c r="X24">
        <v>15.79</v>
      </c>
    </row>
    <row r="25" spans="1:24" x14ac:dyDescent="0.25">
      <c r="A25" t="s">
        <v>45</v>
      </c>
      <c r="B25" t="s">
        <v>46</v>
      </c>
      <c r="C25" t="s">
        <v>19</v>
      </c>
      <c r="D25" t="s">
        <v>24</v>
      </c>
      <c r="E25">
        <v>1394.9680000000001</v>
      </c>
      <c r="F25">
        <v>26.27</v>
      </c>
      <c r="J25" t="s">
        <v>45</v>
      </c>
      <c r="K25" t="s">
        <v>46</v>
      </c>
      <c r="L25" t="s">
        <v>167</v>
      </c>
      <c r="M25" t="s">
        <v>168</v>
      </c>
      <c r="N25" t="s">
        <v>24</v>
      </c>
      <c r="O25">
        <v>421.68099999999998</v>
      </c>
      <c r="P25">
        <v>17.170000000000002</v>
      </c>
      <c r="R25" t="s">
        <v>45</v>
      </c>
      <c r="S25" t="s">
        <v>46</v>
      </c>
      <c r="T25" t="s">
        <v>177</v>
      </c>
      <c r="U25" t="s">
        <v>182</v>
      </c>
      <c r="V25" t="s">
        <v>24</v>
      </c>
      <c r="W25">
        <v>2076.8939999999998</v>
      </c>
      <c r="X25">
        <v>18.309999999999999</v>
      </c>
    </row>
    <row r="26" spans="1:24" x14ac:dyDescent="0.25">
      <c r="A26" t="s">
        <v>47</v>
      </c>
      <c r="B26" t="s">
        <v>48</v>
      </c>
      <c r="C26" t="s">
        <v>19</v>
      </c>
      <c r="D26" t="s">
        <v>24</v>
      </c>
      <c r="E26">
        <v>1394.9680000000001</v>
      </c>
      <c r="F26">
        <v>24.27</v>
      </c>
      <c r="J26" t="s">
        <v>47</v>
      </c>
      <c r="K26" t="s">
        <v>48</v>
      </c>
      <c r="L26" t="s">
        <v>167</v>
      </c>
      <c r="M26" t="s">
        <v>168</v>
      </c>
      <c r="N26" t="s">
        <v>24</v>
      </c>
      <c r="O26">
        <v>421.68099999999998</v>
      </c>
      <c r="P26">
        <v>18.57</v>
      </c>
      <c r="R26" t="s">
        <v>47</v>
      </c>
      <c r="S26" t="s">
        <v>48</v>
      </c>
      <c r="T26" t="s">
        <v>177</v>
      </c>
      <c r="U26" t="s">
        <v>182</v>
      </c>
      <c r="V26" t="s">
        <v>24</v>
      </c>
      <c r="W26">
        <v>2076.8939999999998</v>
      </c>
      <c r="X26">
        <v>18.53</v>
      </c>
    </row>
    <row r="27" spans="1:24" x14ac:dyDescent="0.25">
      <c r="A27" t="s">
        <v>49</v>
      </c>
      <c r="B27" t="s">
        <v>50</v>
      </c>
      <c r="C27" t="s">
        <v>19</v>
      </c>
      <c r="D27" t="s">
        <v>24</v>
      </c>
      <c r="E27">
        <v>1394.9680000000001</v>
      </c>
      <c r="F27">
        <v>31.92</v>
      </c>
      <c r="J27" t="s">
        <v>49</v>
      </c>
      <c r="K27" t="s">
        <v>50</v>
      </c>
      <c r="L27" t="s">
        <v>167</v>
      </c>
      <c r="M27" t="s">
        <v>168</v>
      </c>
      <c r="N27" t="s">
        <v>24</v>
      </c>
      <c r="O27">
        <v>421.68099999999998</v>
      </c>
      <c r="P27">
        <v>17.739999999999998</v>
      </c>
      <c r="R27" t="s">
        <v>49</v>
      </c>
      <c r="S27" t="s">
        <v>50</v>
      </c>
      <c r="T27" t="s">
        <v>177</v>
      </c>
      <c r="U27" t="s">
        <v>182</v>
      </c>
      <c r="V27" t="s">
        <v>24</v>
      </c>
      <c r="W27">
        <v>2076.8939999999998</v>
      </c>
      <c r="X27">
        <v>16.46</v>
      </c>
    </row>
    <row r="28" spans="1:24" x14ac:dyDescent="0.25">
      <c r="A28" t="s">
        <v>51</v>
      </c>
      <c r="B28" t="s">
        <v>52</v>
      </c>
      <c r="C28" t="s">
        <v>19</v>
      </c>
      <c r="D28" t="s">
        <v>24</v>
      </c>
      <c r="E28">
        <v>1394.9680000000001</v>
      </c>
      <c r="F28">
        <v>26.91</v>
      </c>
      <c r="J28" t="s">
        <v>51</v>
      </c>
      <c r="K28" t="s">
        <v>52</v>
      </c>
      <c r="L28" t="s">
        <v>167</v>
      </c>
      <c r="M28" t="s">
        <v>168</v>
      </c>
      <c r="N28" t="s">
        <v>24</v>
      </c>
      <c r="O28">
        <v>421.68099999999998</v>
      </c>
      <c r="P28">
        <v>19.579999999999998</v>
      </c>
      <c r="R28" t="s">
        <v>51</v>
      </c>
      <c r="S28" t="s">
        <v>52</v>
      </c>
      <c r="T28" t="s">
        <v>177</v>
      </c>
      <c r="U28" t="s">
        <v>182</v>
      </c>
      <c r="V28" t="s">
        <v>24</v>
      </c>
      <c r="W28">
        <v>2076.8939999999998</v>
      </c>
      <c r="X28">
        <v>18.940000000000001</v>
      </c>
    </row>
    <row r="29" spans="1:24" x14ac:dyDescent="0.25">
      <c r="A29" t="s">
        <v>53</v>
      </c>
      <c r="B29" t="s">
        <v>54</v>
      </c>
      <c r="C29" t="s">
        <v>19</v>
      </c>
      <c r="D29" t="s">
        <v>24</v>
      </c>
      <c r="E29">
        <v>1394.9680000000001</v>
      </c>
      <c r="F29">
        <v>30.32</v>
      </c>
      <c r="J29" t="s">
        <v>53</v>
      </c>
      <c r="K29" t="s">
        <v>54</v>
      </c>
      <c r="L29" t="s">
        <v>167</v>
      </c>
      <c r="M29" t="s">
        <v>168</v>
      </c>
      <c r="N29" t="s">
        <v>24</v>
      </c>
      <c r="O29">
        <v>421.68099999999998</v>
      </c>
      <c r="P29">
        <v>22.77</v>
      </c>
      <c r="R29" t="s">
        <v>53</v>
      </c>
      <c r="S29" t="s">
        <v>54</v>
      </c>
      <c r="T29" t="s">
        <v>177</v>
      </c>
      <c r="U29" t="s">
        <v>182</v>
      </c>
      <c r="V29" t="s">
        <v>24</v>
      </c>
      <c r="W29">
        <v>2076.8939999999998</v>
      </c>
      <c r="X29">
        <v>22.54</v>
      </c>
    </row>
    <row r="30" spans="1:24" x14ac:dyDescent="0.25">
      <c r="A30" t="s">
        <v>55</v>
      </c>
      <c r="B30" t="s">
        <v>56</v>
      </c>
      <c r="C30" t="s">
        <v>19</v>
      </c>
      <c r="D30" t="s">
        <v>24</v>
      </c>
      <c r="E30">
        <v>1394.9680000000001</v>
      </c>
      <c r="F30">
        <v>25.49</v>
      </c>
      <c r="J30" t="s">
        <v>55</v>
      </c>
      <c r="K30" t="s">
        <v>56</v>
      </c>
      <c r="L30" t="s">
        <v>167</v>
      </c>
      <c r="M30" t="s">
        <v>168</v>
      </c>
      <c r="N30" t="s">
        <v>24</v>
      </c>
      <c r="O30">
        <v>421.68099999999998</v>
      </c>
      <c r="P30">
        <v>18.670000000000002</v>
      </c>
      <c r="R30" t="s">
        <v>55</v>
      </c>
      <c r="S30" t="s">
        <v>56</v>
      </c>
      <c r="T30" t="s">
        <v>177</v>
      </c>
      <c r="U30" t="s">
        <v>182</v>
      </c>
      <c r="V30" t="s">
        <v>24</v>
      </c>
      <c r="W30">
        <v>2076.8939999999998</v>
      </c>
      <c r="X30">
        <v>18.12</v>
      </c>
    </row>
    <row r="31" spans="1:24" x14ac:dyDescent="0.25">
      <c r="A31" t="s">
        <v>57</v>
      </c>
      <c r="B31" t="s">
        <v>58</v>
      </c>
      <c r="C31" t="s">
        <v>19</v>
      </c>
      <c r="D31" t="s">
        <v>24</v>
      </c>
      <c r="E31">
        <v>1394.9680000000001</v>
      </c>
      <c r="F31">
        <v>24.62</v>
      </c>
      <c r="J31" t="s">
        <v>57</v>
      </c>
      <c r="K31" t="s">
        <v>58</v>
      </c>
      <c r="L31" t="s">
        <v>167</v>
      </c>
      <c r="M31" t="s">
        <v>168</v>
      </c>
      <c r="N31" t="s">
        <v>24</v>
      </c>
      <c r="O31">
        <v>421.68099999999998</v>
      </c>
      <c r="P31">
        <v>16.53</v>
      </c>
      <c r="R31" t="s">
        <v>57</v>
      </c>
      <c r="S31" t="s">
        <v>58</v>
      </c>
      <c r="T31" t="s">
        <v>177</v>
      </c>
      <c r="U31" t="s">
        <v>182</v>
      </c>
      <c r="V31" t="s">
        <v>24</v>
      </c>
      <c r="W31">
        <v>2076.8939999999998</v>
      </c>
      <c r="X31">
        <v>16.78</v>
      </c>
    </row>
    <row r="32" spans="1:24" x14ac:dyDescent="0.25">
      <c r="A32" t="s">
        <v>59</v>
      </c>
      <c r="B32" t="s">
        <v>60</v>
      </c>
      <c r="C32" t="s">
        <v>19</v>
      </c>
      <c r="D32" t="s">
        <v>24</v>
      </c>
      <c r="E32">
        <v>1394.9680000000001</v>
      </c>
      <c r="F32">
        <v>25.27</v>
      </c>
      <c r="J32" t="s">
        <v>59</v>
      </c>
      <c r="K32" t="s">
        <v>60</v>
      </c>
      <c r="L32" t="s">
        <v>167</v>
      </c>
      <c r="M32" t="s">
        <v>168</v>
      </c>
      <c r="N32" t="s">
        <v>24</v>
      </c>
      <c r="O32">
        <v>421.68099999999998</v>
      </c>
      <c r="P32">
        <v>19.440000000000001</v>
      </c>
      <c r="R32" t="s">
        <v>59</v>
      </c>
      <c r="S32" t="s">
        <v>60</v>
      </c>
      <c r="T32" t="s">
        <v>177</v>
      </c>
      <c r="U32" t="s">
        <v>182</v>
      </c>
      <c r="V32" t="s">
        <v>24</v>
      </c>
      <c r="W32">
        <v>2076.8939999999998</v>
      </c>
      <c r="X32">
        <v>19.77</v>
      </c>
    </row>
    <row r="33" spans="1:24" x14ac:dyDescent="0.25">
      <c r="A33" t="s">
        <v>61</v>
      </c>
      <c r="B33" t="s">
        <v>62</v>
      </c>
      <c r="C33" t="s">
        <v>19</v>
      </c>
      <c r="D33" t="s">
        <v>24</v>
      </c>
      <c r="E33">
        <v>1394.9680000000001</v>
      </c>
      <c r="F33">
        <v>26</v>
      </c>
      <c r="J33" t="s">
        <v>61</v>
      </c>
      <c r="K33" t="s">
        <v>62</v>
      </c>
      <c r="L33" t="s">
        <v>167</v>
      </c>
      <c r="M33" t="s">
        <v>168</v>
      </c>
      <c r="N33" t="s">
        <v>24</v>
      </c>
      <c r="O33">
        <v>421.68099999999998</v>
      </c>
      <c r="P33">
        <v>19.13</v>
      </c>
      <c r="R33" t="s">
        <v>61</v>
      </c>
      <c r="S33" t="s">
        <v>62</v>
      </c>
      <c r="T33" t="s">
        <v>177</v>
      </c>
      <c r="U33" t="s">
        <v>182</v>
      </c>
      <c r="V33" t="s">
        <v>24</v>
      </c>
      <c r="W33">
        <v>2076.8939999999998</v>
      </c>
      <c r="X33">
        <v>18.559999999999999</v>
      </c>
    </row>
    <row r="34" spans="1:24" x14ac:dyDescent="0.25">
      <c r="A34" t="s">
        <v>63</v>
      </c>
      <c r="B34" t="s">
        <v>64</v>
      </c>
      <c r="C34" t="s">
        <v>19</v>
      </c>
      <c r="D34" t="s">
        <v>24</v>
      </c>
      <c r="E34">
        <v>1394.9680000000001</v>
      </c>
      <c r="F34">
        <v>25.4</v>
      </c>
      <c r="J34" t="s">
        <v>63</v>
      </c>
      <c r="K34" t="s">
        <v>64</v>
      </c>
      <c r="L34" t="s">
        <v>167</v>
      </c>
      <c r="M34" t="s">
        <v>168</v>
      </c>
      <c r="N34" t="s">
        <v>24</v>
      </c>
      <c r="O34">
        <v>421.68099999999998</v>
      </c>
      <c r="P34">
        <v>16.68</v>
      </c>
      <c r="R34" t="s">
        <v>63</v>
      </c>
      <c r="S34" t="s">
        <v>64</v>
      </c>
      <c r="T34" t="s">
        <v>177</v>
      </c>
      <c r="U34" t="s">
        <v>182</v>
      </c>
      <c r="V34" t="s">
        <v>24</v>
      </c>
      <c r="W34">
        <v>2076.8939999999998</v>
      </c>
      <c r="X34">
        <v>16.71</v>
      </c>
    </row>
    <row r="35" spans="1:24" x14ac:dyDescent="0.25">
      <c r="A35" t="s">
        <v>65</v>
      </c>
      <c r="B35" t="s">
        <v>66</v>
      </c>
      <c r="C35" t="s">
        <v>19</v>
      </c>
      <c r="D35" t="s">
        <v>24</v>
      </c>
      <c r="E35">
        <v>1394.9680000000001</v>
      </c>
      <c r="F35">
        <v>25.22</v>
      </c>
      <c r="J35" t="s">
        <v>65</v>
      </c>
      <c r="K35" t="s">
        <v>66</v>
      </c>
      <c r="L35" t="s">
        <v>167</v>
      </c>
      <c r="M35" t="s">
        <v>168</v>
      </c>
      <c r="N35" t="s">
        <v>24</v>
      </c>
      <c r="O35">
        <v>421.68099999999998</v>
      </c>
      <c r="P35">
        <v>16.64</v>
      </c>
      <c r="R35" t="s">
        <v>65</v>
      </c>
      <c r="S35" t="s">
        <v>66</v>
      </c>
      <c r="T35" t="s">
        <v>177</v>
      </c>
      <c r="U35" t="s">
        <v>182</v>
      </c>
      <c r="V35" t="s">
        <v>24</v>
      </c>
      <c r="W35">
        <v>2076.8939999999998</v>
      </c>
      <c r="X35">
        <v>17.18</v>
      </c>
    </row>
    <row r="36" spans="1:24" x14ac:dyDescent="0.25">
      <c r="A36" t="s">
        <v>67</v>
      </c>
      <c r="B36" t="s">
        <v>68</v>
      </c>
      <c r="C36" t="s">
        <v>19</v>
      </c>
      <c r="D36" t="s">
        <v>24</v>
      </c>
      <c r="E36">
        <v>1394.9680000000001</v>
      </c>
      <c r="F36" t="s">
        <v>20</v>
      </c>
      <c r="J36" t="s">
        <v>67</v>
      </c>
      <c r="K36" t="s">
        <v>68</v>
      </c>
      <c r="L36" t="s">
        <v>167</v>
      </c>
      <c r="M36" t="s">
        <v>168</v>
      </c>
      <c r="N36" t="s">
        <v>24</v>
      </c>
      <c r="O36">
        <v>421.68099999999998</v>
      </c>
      <c r="P36">
        <v>21.42</v>
      </c>
      <c r="R36" t="s">
        <v>67</v>
      </c>
      <c r="S36" t="s">
        <v>68</v>
      </c>
      <c r="T36" t="s">
        <v>177</v>
      </c>
      <c r="U36" t="s">
        <v>182</v>
      </c>
      <c r="V36" t="s">
        <v>24</v>
      </c>
      <c r="W36">
        <v>2076.8939999999998</v>
      </c>
      <c r="X36">
        <v>20.149999999999999</v>
      </c>
    </row>
    <row r="37" spans="1:24" x14ac:dyDescent="0.25">
      <c r="A37" t="s">
        <v>69</v>
      </c>
      <c r="B37" t="s">
        <v>70</v>
      </c>
      <c r="C37" t="s">
        <v>19</v>
      </c>
      <c r="D37" t="s">
        <v>24</v>
      </c>
      <c r="E37">
        <v>1394.9680000000001</v>
      </c>
      <c r="F37">
        <v>26.58</v>
      </c>
      <c r="J37" t="s">
        <v>69</v>
      </c>
      <c r="K37" t="s">
        <v>70</v>
      </c>
      <c r="L37" t="s">
        <v>167</v>
      </c>
      <c r="M37" t="s">
        <v>168</v>
      </c>
      <c r="N37" t="s">
        <v>24</v>
      </c>
      <c r="O37">
        <v>421.68099999999998</v>
      </c>
      <c r="P37">
        <v>18.420000000000002</v>
      </c>
      <c r="R37" t="s">
        <v>69</v>
      </c>
      <c r="S37" t="s">
        <v>70</v>
      </c>
      <c r="T37" t="s">
        <v>177</v>
      </c>
      <c r="U37" t="s">
        <v>182</v>
      </c>
      <c r="V37" t="s">
        <v>24</v>
      </c>
      <c r="W37">
        <v>2076.8939999999998</v>
      </c>
      <c r="X37">
        <v>18.25</v>
      </c>
    </row>
    <row r="38" spans="1:24" x14ac:dyDescent="0.25">
      <c r="A38" t="s">
        <v>71</v>
      </c>
      <c r="B38" t="s">
        <v>72</v>
      </c>
      <c r="C38" t="s">
        <v>19</v>
      </c>
      <c r="D38" t="s">
        <v>24</v>
      </c>
      <c r="E38">
        <v>1394.9680000000001</v>
      </c>
      <c r="F38">
        <v>27.31</v>
      </c>
      <c r="J38" t="s">
        <v>71</v>
      </c>
      <c r="K38" t="s">
        <v>72</v>
      </c>
      <c r="L38" t="s">
        <v>167</v>
      </c>
      <c r="M38" t="s">
        <v>168</v>
      </c>
      <c r="N38" t="s">
        <v>24</v>
      </c>
      <c r="O38">
        <v>421.68099999999998</v>
      </c>
      <c r="P38">
        <v>18.39</v>
      </c>
      <c r="R38" t="s">
        <v>71</v>
      </c>
      <c r="S38" t="s">
        <v>72</v>
      </c>
      <c r="T38" t="s">
        <v>177</v>
      </c>
      <c r="U38" t="s">
        <v>182</v>
      </c>
      <c r="V38" t="s">
        <v>24</v>
      </c>
      <c r="W38">
        <v>2076.8939999999998</v>
      </c>
      <c r="X38">
        <v>17.579999999999998</v>
      </c>
    </row>
    <row r="39" spans="1:24" x14ac:dyDescent="0.25">
      <c r="A39" t="s">
        <v>73</v>
      </c>
      <c r="B39" t="s">
        <v>74</v>
      </c>
      <c r="C39" t="s">
        <v>19</v>
      </c>
      <c r="D39" t="s">
        <v>24</v>
      </c>
      <c r="E39">
        <v>1394.9680000000001</v>
      </c>
      <c r="F39">
        <v>23.55</v>
      </c>
      <c r="J39" t="s">
        <v>73</v>
      </c>
      <c r="K39" t="s">
        <v>74</v>
      </c>
      <c r="L39" t="s">
        <v>167</v>
      </c>
      <c r="M39" t="s">
        <v>168</v>
      </c>
      <c r="N39" t="s">
        <v>24</v>
      </c>
      <c r="O39">
        <v>421.68099999999998</v>
      </c>
      <c r="P39">
        <v>16.84</v>
      </c>
      <c r="R39" t="s">
        <v>73</v>
      </c>
      <c r="S39" t="s">
        <v>74</v>
      </c>
      <c r="T39" t="s">
        <v>177</v>
      </c>
      <c r="U39" t="s">
        <v>182</v>
      </c>
      <c r="V39" t="s">
        <v>24</v>
      </c>
      <c r="W39">
        <v>2076.8939999999998</v>
      </c>
      <c r="X39">
        <v>16.86</v>
      </c>
    </row>
    <row r="40" spans="1:24" x14ac:dyDescent="0.25">
      <c r="A40" t="s">
        <v>75</v>
      </c>
      <c r="B40" t="s">
        <v>76</v>
      </c>
      <c r="C40" t="s">
        <v>19</v>
      </c>
      <c r="D40" t="s">
        <v>24</v>
      </c>
      <c r="E40">
        <v>1394.9680000000001</v>
      </c>
      <c r="F40">
        <v>24.36</v>
      </c>
      <c r="J40" t="s">
        <v>75</v>
      </c>
      <c r="K40" t="s">
        <v>76</v>
      </c>
      <c r="L40" t="s">
        <v>167</v>
      </c>
      <c r="M40" t="s">
        <v>168</v>
      </c>
      <c r="N40" t="s">
        <v>24</v>
      </c>
      <c r="O40">
        <v>421.68099999999998</v>
      </c>
      <c r="P40">
        <v>22.27</v>
      </c>
      <c r="R40" t="s">
        <v>75</v>
      </c>
      <c r="S40" t="s">
        <v>76</v>
      </c>
      <c r="T40" t="s">
        <v>177</v>
      </c>
      <c r="U40" t="s">
        <v>182</v>
      </c>
      <c r="V40" t="s">
        <v>24</v>
      </c>
      <c r="W40">
        <v>2076.8939999999998</v>
      </c>
      <c r="X40">
        <v>18.489999999999998</v>
      </c>
    </row>
    <row r="41" spans="1:24" x14ac:dyDescent="0.25">
      <c r="A41" t="s">
        <v>77</v>
      </c>
      <c r="B41" t="s">
        <v>78</v>
      </c>
      <c r="C41" t="s">
        <v>19</v>
      </c>
      <c r="D41" t="s">
        <v>24</v>
      </c>
      <c r="E41">
        <v>1394.9680000000001</v>
      </c>
      <c r="F41">
        <v>31.15</v>
      </c>
      <c r="J41" t="s">
        <v>77</v>
      </c>
      <c r="K41" t="s">
        <v>78</v>
      </c>
      <c r="L41" t="s">
        <v>167</v>
      </c>
      <c r="M41" t="s">
        <v>168</v>
      </c>
      <c r="N41" t="s">
        <v>24</v>
      </c>
      <c r="O41">
        <v>421.68099999999998</v>
      </c>
      <c r="P41">
        <v>20.73</v>
      </c>
      <c r="R41" t="s">
        <v>77</v>
      </c>
      <c r="S41" t="s">
        <v>78</v>
      </c>
      <c r="T41" t="s">
        <v>177</v>
      </c>
      <c r="U41" t="s">
        <v>182</v>
      </c>
      <c r="V41" t="s">
        <v>24</v>
      </c>
      <c r="W41">
        <v>2076.8939999999998</v>
      </c>
      <c r="X41">
        <v>20.78</v>
      </c>
    </row>
    <row r="42" spans="1:24" x14ac:dyDescent="0.25">
      <c r="A42" t="s">
        <v>79</v>
      </c>
      <c r="B42" t="s">
        <v>80</v>
      </c>
      <c r="C42" t="s">
        <v>19</v>
      </c>
      <c r="D42" t="s">
        <v>24</v>
      </c>
      <c r="E42">
        <v>1394.9680000000001</v>
      </c>
      <c r="F42">
        <v>27.62</v>
      </c>
      <c r="J42" t="s">
        <v>79</v>
      </c>
      <c r="K42" t="s">
        <v>80</v>
      </c>
      <c r="L42" t="s">
        <v>167</v>
      </c>
      <c r="M42" t="s">
        <v>168</v>
      </c>
      <c r="N42" t="s">
        <v>24</v>
      </c>
      <c r="O42">
        <v>421.68099999999998</v>
      </c>
      <c r="P42">
        <v>18.12</v>
      </c>
      <c r="R42" t="s">
        <v>79</v>
      </c>
      <c r="S42" t="s">
        <v>80</v>
      </c>
      <c r="T42" t="s">
        <v>177</v>
      </c>
      <c r="U42" t="s">
        <v>182</v>
      </c>
      <c r="V42" t="s">
        <v>24</v>
      </c>
      <c r="W42">
        <v>2076.8939999999998</v>
      </c>
      <c r="X42">
        <v>18.03</v>
      </c>
    </row>
    <row r="43" spans="1:24" x14ac:dyDescent="0.25">
      <c r="A43" t="s">
        <v>81</v>
      </c>
      <c r="B43" t="s">
        <v>82</v>
      </c>
      <c r="C43" t="s">
        <v>19</v>
      </c>
      <c r="D43" t="s">
        <v>24</v>
      </c>
      <c r="E43">
        <v>1394.9680000000001</v>
      </c>
      <c r="F43">
        <v>26.35</v>
      </c>
      <c r="J43" t="s">
        <v>81</v>
      </c>
      <c r="K43" t="s">
        <v>82</v>
      </c>
      <c r="L43" t="s">
        <v>167</v>
      </c>
      <c r="M43" t="s">
        <v>168</v>
      </c>
      <c r="N43" t="s">
        <v>24</v>
      </c>
      <c r="O43">
        <v>421.68099999999998</v>
      </c>
      <c r="P43">
        <v>17.55</v>
      </c>
      <c r="R43" t="s">
        <v>81</v>
      </c>
      <c r="S43" t="s">
        <v>82</v>
      </c>
      <c r="T43" t="s">
        <v>177</v>
      </c>
      <c r="U43" t="s">
        <v>182</v>
      </c>
      <c r="V43" t="s">
        <v>24</v>
      </c>
      <c r="W43">
        <v>2076.8939999999998</v>
      </c>
      <c r="X43">
        <v>17.12</v>
      </c>
    </row>
    <row r="44" spans="1:24" x14ac:dyDescent="0.25">
      <c r="A44" t="s">
        <v>83</v>
      </c>
      <c r="B44" t="s">
        <v>84</v>
      </c>
      <c r="C44" t="s">
        <v>19</v>
      </c>
      <c r="D44" t="s">
        <v>24</v>
      </c>
      <c r="E44">
        <v>1394.9680000000001</v>
      </c>
      <c r="F44">
        <v>24.42</v>
      </c>
      <c r="J44" t="s">
        <v>83</v>
      </c>
      <c r="K44" t="s">
        <v>84</v>
      </c>
      <c r="L44" t="s">
        <v>167</v>
      </c>
      <c r="M44" t="s">
        <v>168</v>
      </c>
      <c r="N44" t="s">
        <v>24</v>
      </c>
      <c r="O44">
        <v>421.68099999999998</v>
      </c>
      <c r="P44">
        <v>18.399999999999999</v>
      </c>
      <c r="R44" t="s">
        <v>83</v>
      </c>
      <c r="S44" t="s">
        <v>84</v>
      </c>
      <c r="T44" t="s">
        <v>177</v>
      </c>
      <c r="U44" t="s">
        <v>182</v>
      </c>
      <c r="V44" t="s">
        <v>24</v>
      </c>
      <c r="W44">
        <v>2076.8939999999998</v>
      </c>
      <c r="X44">
        <v>18.809999999999999</v>
      </c>
    </row>
    <row r="45" spans="1:24" x14ac:dyDescent="0.25">
      <c r="A45" t="s">
        <v>85</v>
      </c>
      <c r="B45" t="s">
        <v>86</v>
      </c>
      <c r="C45" t="s">
        <v>19</v>
      </c>
      <c r="D45" t="s">
        <v>24</v>
      </c>
      <c r="E45">
        <v>1394.9680000000001</v>
      </c>
      <c r="F45">
        <v>30.14</v>
      </c>
      <c r="J45" t="s">
        <v>85</v>
      </c>
      <c r="K45" t="s">
        <v>86</v>
      </c>
      <c r="L45" t="s">
        <v>167</v>
      </c>
      <c r="M45" t="s">
        <v>168</v>
      </c>
      <c r="N45" t="s">
        <v>24</v>
      </c>
      <c r="O45">
        <v>421.68099999999998</v>
      </c>
      <c r="P45">
        <v>20.05</v>
      </c>
      <c r="R45" t="s">
        <v>85</v>
      </c>
      <c r="S45" t="s">
        <v>86</v>
      </c>
      <c r="T45" t="s">
        <v>177</v>
      </c>
      <c r="U45" t="s">
        <v>182</v>
      </c>
      <c r="V45" t="s">
        <v>24</v>
      </c>
      <c r="W45">
        <v>2076.8939999999998</v>
      </c>
      <c r="X45">
        <v>20.190000000000001</v>
      </c>
    </row>
    <row r="46" spans="1:24" x14ac:dyDescent="0.25">
      <c r="A46" t="s">
        <v>87</v>
      </c>
      <c r="B46" t="s">
        <v>88</v>
      </c>
      <c r="C46" t="s">
        <v>19</v>
      </c>
      <c r="D46" t="s">
        <v>24</v>
      </c>
      <c r="E46">
        <v>1394.9680000000001</v>
      </c>
      <c r="F46">
        <v>27.86</v>
      </c>
      <c r="J46" t="s">
        <v>87</v>
      </c>
      <c r="K46" t="s">
        <v>88</v>
      </c>
      <c r="L46" t="s">
        <v>167</v>
      </c>
      <c r="M46" t="s">
        <v>168</v>
      </c>
      <c r="N46" t="s">
        <v>24</v>
      </c>
      <c r="O46">
        <v>421.68099999999998</v>
      </c>
      <c r="P46">
        <v>18.809999999999999</v>
      </c>
      <c r="R46" t="s">
        <v>87</v>
      </c>
      <c r="S46" t="s">
        <v>88</v>
      </c>
      <c r="T46" t="s">
        <v>177</v>
      </c>
      <c r="U46" t="s">
        <v>182</v>
      </c>
      <c r="V46" t="s">
        <v>24</v>
      </c>
      <c r="W46">
        <v>2076.8939999999998</v>
      </c>
      <c r="X46">
        <v>18.52</v>
      </c>
    </row>
    <row r="47" spans="1:24" x14ac:dyDescent="0.25">
      <c r="A47" t="s">
        <v>89</v>
      </c>
      <c r="B47" t="s">
        <v>90</v>
      </c>
      <c r="C47" t="s">
        <v>19</v>
      </c>
      <c r="D47" t="s">
        <v>24</v>
      </c>
      <c r="E47">
        <v>1394.9680000000001</v>
      </c>
      <c r="F47">
        <v>30.84</v>
      </c>
      <c r="J47" t="s">
        <v>89</v>
      </c>
      <c r="K47" t="s">
        <v>90</v>
      </c>
      <c r="L47" t="s">
        <v>167</v>
      </c>
      <c r="M47" t="s">
        <v>168</v>
      </c>
      <c r="N47" t="s">
        <v>24</v>
      </c>
      <c r="O47">
        <v>421.68099999999998</v>
      </c>
      <c r="P47">
        <v>18.649999999999999</v>
      </c>
      <c r="R47" t="s">
        <v>89</v>
      </c>
      <c r="S47" t="s">
        <v>90</v>
      </c>
      <c r="T47" t="s">
        <v>177</v>
      </c>
      <c r="U47" t="s">
        <v>182</v>
      </c>
      <c r="V47" t="s">
        <v>24</v>
      </c>
      <c r="W47">
        <v>2076.8939999999998</v>
      </c>
      <c r="X47">
        <v>16.25</v>
      </c>
    </row>
    <row r="48" spans="1:24" x14ac:dyDescent="0.25">
      <c r="A48" t="s">
        <v>91</v>
      </c>
      <c r="B48" t="s">
        <v>92</v>
      </c>
      <c r="C48" t="s">
        <v>19</v>
      </c>
      <c r="D48" t="s">
        <v>24</v>
      </c>
      <c r="E48">
        <v>1394.9680000000001</v>
      </c>
      <c r="F48">
        <v>24.79</v>
      </c>
      <c r="J48" t="s">
        <v>91</v>
      </c>
      <c r="K48" t="s">
        <v>92</v>
      </c>
      <c r="L48" t="s">
        <v>167</v>
      </c>
      <c r="M48" t="s">
        <v>168</v>
      </c>
      <c r="N48" t="s">
        <v>24</v>
      </c>
      <c r="O48">
        <v>421.68099999999998</v>
      </c>
      <c r="P48">
        <v>17.899999999999999</v>
      </c>
      <c r="R48" t="s">
        <v>91</v>
      </c>
      <c r="S48" t="s">
        <v>92</v>
      </c>
      <c r="T48" t="s">
        <v>177</v>
      </c>
      <c r="U48" t="s">
        <v>182</v>
      </c>
      <c r="V48" t="s">
        <v>24</v>
      </c>
      <c r="W48">
        <v>2076.8939999999998</v>
      </c>
      <c r="X48">
        <v>16.2</v>
      </c>
    </row>
    <row r="49" spans="1:24" x14ac:dyDescent="0.25">
      <c r="A49" t="s">
        <v>93</v>
      </c>
      <c r="B49" t="s">
        <v>94</v>
      </c>
      <c r="C49" t="s">
        <v>19</v>
      </c>
      <c r="D49" t="s">
        <v>24</v>
      </c>
      <c r="E49">
        <v>1394.9680000000001</v>
      </c>
      <c r="F49">
        <v>24.77</v>
      </c>
      <c r="J49" t="s">
        <v>93</v>
      </c>
      <c r="K49" t="s">
        <v>94</v>
      </c>
      <c r="L49" t="s">
        <v>167</v>
      </c>
      <c r="M49" t="s">
        <v>168</v>
      </c>
      <c r="N49" t="s">
        <v>24</v>
      </c>
      <c r="O49">
        <v>421.68099999999998</v>
      </c>
      <c r="P49">
        <v>19.149999999999999</v>
      </c>
      <c r="R49" t="s">
        <v>93</v>
      </c>
      <c r="S49" t="s">
        <v>94</v>
      </c>
      <c r="T49" t="s">
        <v>177</v>
      </c>
      <c r="U49" t="s">
        <v>182</v>
      </c>
      <c r="V49" t="s">
        <v>24</v>
      </c>
      <c r="W49">
        <v>2076.8939999999998</v>
      </c>
      <c r="X49">
        <v>19.63</v>
      </c>
    </row>
    <row r="50" spans="1:24" x14ac:dyDescent="0.25">
      <c r="A50" t="s">
        <v>95</v>
      </c>
      <c r="B50" t="s">
        <v>96</v>
      </c>
      <c r="C50" t="s">
        <v>19</v>
      </c>
      <c r="D50" t="s">
        <v>24</v>
      </c>
      <c r="E50">
        <v>1394.9680000000001</v>
      </c>
      <c r="F50">
        <v>27.06</v>
      </c>
      <c r="J50" t="s">
        <v>95</v>
      </c>
      <c r="K50" t="s">
        <v>96</v>
      </c>
      <c r="L50" t="s">
        <v>167</v>
      </c>
      <c r="M50" t="s">
        <v>168</v>
      </c>
      <c r="N50" t="s">
        <v>24</v>
      </c>
      <c r="O50">
        <v>421.68099999999998</v>
      </c>
      <c r="P50">
        <v>20.56</v>
      </c>
      <c r="R50" t="s">
        <v>95</v>
      </c>
      <c r="S50" t="s">
        <v>96</v>
      </c>
      <c r="T50" t="s">
        <v>177</v>
      </c>
      <c r="U50" t="s">
        <v>182</v>
      </c>
      <c r="V50" t="s">
        <v>24</v>
      </c>
      <c r="W50">
        <v>2076.8939999999998</v>
      </c>
      <c r="X50">
        <v>20.76</v>
      </c>
    </row>
    <row r="51" spans="1:24" x14ac:dyDescent="0.25">
      <c r="A51" t="s">
        <v>97</v>
      </c>
      <c r="B51" t="s">
        <v>98</v>
      </c>
      <c r="C51" t="s">
        <v>19</v>
      </c>
      <c r="D51" t="s">
        <v>24</v>
      </c>
      <c r="E51">
        <v>1394.9680000000001</v>
      </c>
      <c r="F51">
        <v>26.96</v>
      </c>
      <c r="J51" t="s">
        <v>97</v>
      </c>
      <c r="K51" t="s">
        <v>98</v>
      </c>
      <c r="L51" t="s">
        <v>167</v>
      </c>
      <c r="M51" t="s">
        <v>168</v>
      </c>
      <c r="N51" t="s">
        <v>24</v>
      </c>
      <c r="O51">
        <v>421.68099999999998</v>
      </c>
      <c r="P51">
        <v>17.57</v>
      </c>
      <c r="R51" t="s">
        <v>97</v>
      </c>
      <c r="S51" t="s">
        <v>98</v>
      </c>
      <c r="T51" t="s">
        <v>177</v>
      </c>
      <c r="U51" t="s">
        <v>182</v>
      </c>
      <c r="V51" t="s">
        <v>24</v>
      </c>
      <c r="W51">
        <v>2076.8939999999998</v>
      </c>
      <c r="X51">
        <v>17.95</v>
      </c>
    </row>
    <row r="52" spans="1:24" x14ac:dyDescent="0.25">
      <c r="A52" t="s">
        <v>99</v>
      </c>
      <c r="B52" t="s">
        <v>100</v>
      </c>
      <c r="C52" t="s">
        <v>19</v>
      </c>
      <c r="D52" t="s">
        <v>24</v>
      </c>
      <c r="E52">
        <v>1394.9680000000001</v>
      </c>
      <c r="F52">
        <v>27.81</v>
      </c>
      <c r="J52" t="s">
        <v>99</v>
      </c>
      <c r="K52" t="s">
        <v>100</v>
      </c>
      <c r="L52" t="s">
        <v>167</v>
      </c>
      <c r="M52" t="s">
        <v>168</v>
      </c>
      <c r="N52" t="s">
        <v>24</v>
      </c>
      <c r="O52">
        <v>421.68099999999998</v>
      </c>
      <c r="P52">
        <v>20.09</v>
      </c>
      <c r="R52" t="s">
        <v>99</v>
      </c>
      <c r="S52" t="s">
        <v>100</v>
      </c>
      <c r="T52" t="s">
        <v>177</v>
      </c>
      <c r="U52" t="s">
        <v>182</v>
      </c>
      <c r="V52" t="s">
        <v>24</v>
      </c>
      <c r="W52">
        <v>2076.8939999999998</v>
      </c>
      <c r="X52">
        <v>18.28</v>
      </c>
    </row>
    <row r="53" spans="1:24" x14ac:dyDescent="0.25">
      <c r="A53" t="s">
        <v>101</v>
      </c>
      <c r="B53" t="s">
        <v>102</v>
      </c>
      <c r="C53" t="s">
        <v>19</v>
      </c>
      <c r="D53" t="s">
        <v>24</v>
      </c>
      <c r="E53">
        <v>1394.9680000000001</v>
      </c>
      <c r="F53">
        <v>29.97</v>
      </c>
      <c r="J53" t="s">
        <v>101</v>
      </c>
      <c r="K53" t="s">
        <v>102</v>
      </c>
      <c r="L53" t="s">
        <v>167</v>
      </c>
      <c r="M53" t="s">
        <v>168</v>
      </c>
      <c r="N53" t="s">
        <v>24</v>
      </c>
      <c r="O53">
        <v>421.68099999999998</v>
      </c>
      <c r="P53">
        <v>20.239999999999998</v>
      </c>
      <c r="R53" t="s">
        <v>101</v>
      </c>
      <c r="S53" t="s">
        <v>102</v>
      </c>
      <c r="T53" t="s">
        <v>177</v>
      </c>
      <c r="U53" t="s">
        <v>182</v>
      </c>
      <c r="V53" t="s">
        <v>24</v>
      </c>
      <c r="W53">
        <v>2076.8939999999998</v>
      </c>
      <c r="X53">
        <v>19.75</v>
      </c>
    </row>
    <row r="54" spans="1:24" x14ac:dyDescent="0.25">
      <c r="A54" t="s">
        <v>103</v>
      </c>
      <c r="B54" t="s">
        <v>104</v>
      </c>
      <c r="C54" t="s">
        <v>19</v>
      </c>
      <c r="D54" t="s">
        <v>24</v>
      </c>
      <c r="E54">
        <v>1394.9680000000001</v>
      </c>
      <c r="F54">
        <v>22.88</v>
      </c>
      <c r="J54" t="s">
        <v>103</v>
      </c>
      <c r="K54" t="s">
        <v>104</v>
      </c>
      <c r="L54" t="s">
        <v>167</v>
      </c>
      <c r="M54" t="s">
        <v>168</v>
      </c>
      <c r="N54" t="s">
        <v>24</v>
      </c>
      <c r="O54">
        <v>421.68099999999998</v>
      </c>
      <c r="P54">
        <v>16.98</v>
      </c>
      <c r="R54" t="s">
        <v>103</v>
      </c>
      <c r="S54" t="s">
        <v>104</v>
      </c>
      <c r="T54" t="s">
        <v>177</v>
      </c>
      <c r="U54" t="s">
        <v>182</v>
      </c>
      <c r="V54" t="s">
        <v>24</v>
      </c>
      <c r="W54">
        <v>2076.8939999999998</v>
      </c>
      <c r="X54">
        <v>17.29</v>
      </c>
    </row>
    <row r="55" spans="1:24" x14ac:dyDescent="0.25">
      <c r="A55" t="s">
        <v>105</v>
      </c>
      <c r="B55" t="s">
        <v>106</v>
      </c>
      <c r="C55" t="s">
        <v>19</v>
      </c>
      <c r="D55" t="s">
        <v>24</v>
      </c>
      <c r="E55">
        <v>1394.9680000000001</v>
      </c>
      <c r="F55">
        <v>23.61</v>
      </c>
      <c r="J55" t="s">
        <v>105</v>
      </c>
      <c r="K55" t="s">
        <v>106</v>
      </c>
      <c r="L55" t="s">
        <v>167</v>
      </c>
      <c r="M55" t="s">
        <v>168</v>
      </c>
      <c r="N55" t="s">
        <v>24</v>
      </c>
      <c r="O55">
        <v>421.68099999999998</v>
      </c>
      <c r="P55">
        <v>16.760000000000002</v>
      </c>
      <c r="R55" t="s">
        <v>105</v>
      </c>
      <c r="S55" t="s">
        <v>106</v>
      </c>
      <c r="T55" t="s">
        <v>177</v>
      </c>
      <c r="U55" t="s">
        <v>182</v>
      </c>
      <c r="V55" t="s">
        <v>24</v>
      </c>
      <c r="W55">
        <v>2076.8939999999998</v>
      </c>
      <c r="X55">
        <v>17.559999999999999</v>
      </c>
    </row>
    <row r="56" spans="1:24" x14ac:dyDescent="0.25">
      <c r="A56" t="s">
        <v>107</v>
      </c>
      <c r="B56" t="s">
        <v>108</v>
      </c>
      <c r="C56" t="s">
        <v>19</v>
      </c>
      <c r="D56" t="s">
        <v>24</v>
      </c>
      <c r="E56">
        <v>1394.9680000000001</v>
      </c>
      <c r="F56">
        <v>22.98</v>
      </c>
      <c r="J56" t="s">
        <v>107</v>
      </c>
      <c r="K56" t="s">
        <v>108</v>
      </c>
      <c r="L56" t="s">
        <v>167</v>
      </c>
      <c r="M56" t="s">
        <v>168</v>
      </c>
      <c r="N56" t="s">
        <v>24</v>
      </c>
      <c r="O56">
        <v>421.68099999999998</v>
      </c>
      <c r="P56">
        <v>17.649999999999999</v>
      </c>
      <c r="R56" t="s">
        <v>107</v>
      </c>
      <c r="S56" t="s">
        <v>108</v>
      </c>
      <c r="T56" t="s">
        <v>177</v>
      </c>
      <c r="U56" t="s">
        <v>182</v>
      </c>
      <c r="V56" t="s">
        <v>24</v>
      </c>
      <c r="W56">
        <v>2076.8939999999998</v>
      </c>
      <c r="X56">
        <v>17</v>
      </c>
    </row>
    <row r="57" spans="1:24" x14ac:dyDescent="0.25">
      <c r="A57" t="s">
        <v>109</v>
      </c>
      <c r="B57" t="s">
        <v>110</v>
      </c>
      <c r="C57" t="s">
        <v>19</v>
      </c>
      <c r="D57" t="s">
        <v>24</v>
      </c>
      <c r="E57">
        <v>1394.9680000000001</v>
      </c>
      <c r="F57">
        <v>28.19</v>
      </c>
      <c r="J57" t="s">
        <v>109</v>
      </c>
      <c r="K57" t="s">
        <v>110</v>
      </c>
      <c r="L57" t="s">
        <v>167</v>
      </c>
      <c r="M57" t="s">
        <v>168</v>
      </c>
      <c r="N57" t="s">
        <v>24</v>
      </c>
      <c r="O57">
        <v>421.68099999999998</v>
      </c>
      <c r="P57">
        <v>18.96</v>
      </c>
      <c r="R57" t="s">
        <v>109</v>
      </c>
      <c r="S57" t="s">
        <v>110</v>
      </c>
      <c r="T57" t="s">
        <v>177</v>
      </c>
      <c r="U57" t="s">
        <v>182</v>
      </c>
      <c r="V57" t="s">
        <v>24</v>
      </c>
      <c r="W57">
        <v>2076.8939999999998</v>
      </c>
      <c r="X57">
        <v>19.16</v>
      </c>
    </row>
    <row r="58" spans="1:24" x14ac:dyDescent="0.25">
      <c r="A58" t="s">
        <v>111</v>
      </c>
      <c r="B58" t="s">
        <v>112</v>
      </c>
      <c r="C58" t="s">
        <v>19</v>
      </c>
      <c r="D58" t="s">
        <v>24</v>
      </c>
      <c r="E58">
        <v>1394.9680000000001</v>
      </c>
      <c r="F58">
        <v>32.380000000000003</v>
      </c>
      <c r="J58" t="s">
        <v>111</v>
      </c>
      <c r="K58" t="s">
        <v>112</v>
      </c>
      <c r="L58" t="s">
        <v>167</v>
      </c>
      <c r="M58" t="s">
        <v>168</v>
      </c>
      <c r="N58" t="s">
        <v>24</v>
      </c>
      <c r="O58">
        <v>421.68099999999998</v>
      </c>
      <c r="P58">
        <v>18.25</v>
      </c>
      <c r="R58" t="s">
        <v>111</v>
      </c>
      <c r="S58" t="s">
        <v>112</v>
      </c>
      <c r="T58" t="s">
        <v>177</v>
      </c>
      <c r="U58" t="s">
        <v>182</v>
      </c>
      <c r="V58" t="s">
        <v>24</v>
      </c>
      <c r="W58">
        <v>2076.8939999999998</v>
      </c>
      <c r="X58">
        <v>19.37</v>
      </c>
    </row>
    <row r="59" spans="1:24" x14ac:dyDescent="0.25">
      <c r="A59" t="s">
        <v>113</v>
      </c>
      <c r="B59" t="s">
        <v>114</v>
      </c>
      <c r="C59" t="s">
        <v>19</v>
      </c>
      <c r="D59" t="s">
        <v>24</v>
      </c>
      <c r="E59">
        <v>1394.9680000000001</v>
      </c>
      <c r="F59">
        <v>23.86</v>
      </c>
      <c r="J59" t="s">
        <v>113</v>
      </c>
      <c r="K59" t="s">
        <v>114</v>
      </c>
      <c r="L59" t="s">
        <v>167</v>
      </c>
      <c r="M59" t="s">
        <v>168</v>
      </c>
      <c r="N59" t="s">
        <v>24</v>
      </c>
      <c r="O59">
        <v>421.68099999999998</v>
      </c>
      <c r="P59">
        <v>16.34</v>
      </c>
      <c r="R59" t="s">
        <v>113</v>
      </c>
      <c r="S59" t="s">
        <v>114</v>
      </c>
      <c r="T59" t="s">
        <v>177</v>
      </c>
      <c r="U59" t="s">
        <v>182</v>
      </c>
      <c r="V59" t="s">
        <v>24</v>
      </c>
      <c r="W59">
        <v>2076.8939999999998</v>
      </c>
      <c r="X59">
        <v>16.62</v>
      </c>
    </row>
    <row r="60" spans="1:24" x14ac:dyDescent="0.25">
      <c r="A60" t="s">
        <v>115</v>
      </c>
      <c r="B60" t="s">
        <v>116</v>
      </c>
      <c r="C60" t="s">
        <v>19</v>
      </c>
      <c r="D60" t="s">
        <v>24</v>
      </c>
      <c r="E60">
        <v>1394.9680000000001</v>
      </c>
      <c r="F60">
        <v>24.9</v>
      </c>
      <c r="J60" t="s">
        <v>115</v>
      </c>
      <c r="K60" t="s">
        <v>116</v>
      </c>
      <c r="L60" t="s">
        <v>167</v>
      </c>
      <c r="M60" t="s">
        <v>168</v>
      </c>
      <c r="N60" t="s">
        <v>24</v>
      </c>
      <c r="O60">
        <v>421.68099999999998</v>
      </c>
      <c r="P60">
        <v>17.27</v>
      </c>
      <c r="R60" t="s">
        <v>115</v>
      </c>
      <c r="S60" t="s">
        <v>116</v>
      </c>
      <c r="T60" t="s">
        <v>177</v>
      </c>
      <c r="U60" t="s">
        <v>182</v>
      </c>
      <c r="V60" t="s">
        <v>24</v>
      </c>
      <c r="W60">
        <v>2076.8939999999998</v>
      </c>
      <c r="X60">
        <v>18.02</v>
      </c>
    </row>
    <row r="61" spans="1:24" x14ac:dyDescent="0.25">
      <c r="A61" t="s">
        <v>117</v>
      </c>
      <c r="B61" t="s">
        <v>118</v>
      </c>
      <c r="C61" t="s">
        <v>19</v>
      </c>
      <c r="D61" t="s">
        <v>24</v>
      </c>
      <c r="E61">
        <v>1394.9680000000001</v>
      </c>
      <c r="F61">
        <v>29.56</v>
      </c>
      <c r="J61" t="s">
        <v>117</v>
      </c>
      <c r="K61" t="s">
        <v>118</v>
      </c>
      <c r="L61" t="s">
        <v>167</v>
      </c>
      <c r="M61" t="s">
        <v>168</v>
      </c>
      <c r="N61" t="s">
        <v>24</v>
      </c>
      <c r="O61">
        <v>421.68099999999998</v>
      </c>
      <c r="P61">
        <v>19.05</v>
      </c>
      <c r="R61" t="s">
        <v>117</v>
      </c>
      <c r="S61" t="s">
        <v>118</v>
      </c>
      <c r="T61" t="s">
        <v>177</v>
      </c>
      <c r="U61" t="s">
        <v>182</v>
      </c>
      <c r="V61" t="s">
        <v>24</v>
      </c>
      <c r="W61">
        <v>2076.8939999999998</v>
      </c>
      <c r="X61">
        <v>17.71</v>
      </c>
    </row>
    <row r="62" spans="1:24" x14ac:dyDescent="0.25">
      <c r="A62" t="s">
        <v>119</v>
      </c>
      <c r="B62" t="s">
        <v>120</v>
      </c>
      <c r="C62" t="s">
        <v>19</v>
      </c>
      <c r="D62" t="s">
        <v>24</v>
      </c>
      <c r="E62">
        <v>1394.9680000000001</v>
      </c>
      <c r="F62">
        <v>26.77</v>
      </c>
      <c r="J62" t="s">
        <v>119</v>
      </c>
      <c r="K62" t="s">
        <v>120</v>
      </c>
      <c r="L62" t="s">
        <v>167</v>
      </c>
      <c r="M62" t="s">
        <v>168</v>
      </c>
      <c r="N62" t="s">
        <v>24</v>
      </c>
      <c r="O62">
        <v>421.68099999999998</v>
      </c>
      <c r="P62">
        <v>17.46</v>
      </c>
      <c r="R62" t="s">
        <v>119</v>
      </c>
      <c r="S62" t="s">
        <v>120</v>
      </c>
      <c r="T62" t="s">
        <v>177</v>
      </c>
      <c r="U62" t="s">
        <v>182</v>
      </c>
      <c r="V62" t="s">
        <v>24</v>
      </c>
      <c r="W62">
        <v>2076.8939999999998</v>
      </c>
      <c r="X62">
        <v>17.29</v>
      </c>
    </row>
    <row r="63" spans="1:24" x14ac:dyDescent="0.25">
      <c r="A63" t="s">
        <v>121</v>
      </c>
      <c r="B63" t="s">
        <v>122</v>
      </c>
      <c r="C63" t="s">
        <v>19</v>
      </c>
      <c r="D63" t="s">
        <v>24</v>
      </c>
      <c r="E63">
        <v>1394.9680000000001</v>
      </c>
      <c r="F63">
        <v>22.91</v>
      </c>
      <c r="J63" t="s">
        <v>121</v>
      </c>
      <c r="K63" t="s">
        <v>122</v>
      </c>
      <c r="L63" t="s">
        <v>167</v>
      </c>
      <c r="M63" t="s">
        <v>168</v>
      </c>
      <c r="N63" t="s">
        <v>24</v>
      </c>
      <c r="O63">
        <v>421.68099999999998</v>
      </c>
      <c r="P63">
        <v>15.56</v>
      </c>
      <c r="R63" t="s">
        <v>121</v>
      </c>
      <c r="S63" t="s">
        <v>122</v>
      </c>
      <c r="T63" t="s">
        <v>177</v>
      </c>
      <c r="U63" t="s">
        <v>182</v>
      </c>
      <c r="V63" t="s">
        <v>24</v>
      </c>
      <c r="W63">
        <v>2076.8939999999998</v>
      </c>
      <c r="X63">
        <v>14.79</v>
      </c>
    </row>
    <row r="64" spans="1:24" x14ac:dyDescent="0.25">
      <c r="A64" t="s">
        <v>123</v>
      </c>
      <c r="B64" t="s">
        <v>124</v>
      </c>
      <c r="C64" t="s">
        <v>19</v>
      </c>
      <c r="D64" t="s">
        <v>24</v>
      </c>
      <c r="E64">
        <v>1394.9680000000001</v>
      </c>
      <c r="F64">
        <v>27.73</v>
      </c>
      <c r="J64" t="s">
        <v>123</v>
      </c>
      <c r="K64" t="s">
        <v>124</v>
      </c>
      <c r="L64" t="s">
        <v>167</v>
      </c>
      <c r="M64" t="s">
        <v>168</v>
      </c>
      <c r="N64" t="s">
        <v>24</v>
      </c>
      <c r="O64">
        <v>421.68099999999998</v>
      </c>
      <c r="P64">
        <v>18.34</v>
      </c>
      <c r="R64" t="s">
        <v>123</v>
      </c>
      <c r="S64" t="s">
        <v>124</v>
      </c>
      <c r="T64" t="s">
        <v>177</v>
      </c>
      <c r="U64" t="s">
        <v>182</v>
      </c>
      <c r="V64" t="s">
        <v>24</v>
      </c>
      <c r="W64">
        <v>2076.8939999999998</v>
      </c>
      <c r="X64">
        <v>17.43</v>
      </c>
    </row>
    <row r="65" spans="1:24" x14ac:dyDescent="0.25">
      <c r="A65" t="s">
        <v>125</v>
      </c>
      <c r="B65" t="s">
        <v>126</v>
      </c>
      <c r="C65" t="s">
        <v>19</v>
      </c>
      <c r="D65" t="s">
        <v>24</v>
      </c>
      <c r="E65">
        <v>1394.9680000000001</v>
      </c>
      <c r="F65">
        <v>25.74</v>
      </c>
      <c r="J65" t="s">
        <v>125</v>
      </c>
      <c r="K65" t="s">
        <v>126</v>
      </c>
      <c r="L65" t="s">
        <v>167</v>
      </c>
      <c r="M65" t="s">
        <v>168</v>
      </c>
      <c r="N65" t="s">
        <v>24</v>
      </c>
      <c r="O65">
        <v>421.68099999999998</v>
      </c>
      <c r="P65">
        <v>19.52</v>
      </c>
      <c r="R65" t="s">
        <v>125</v>
      </c>
      <c r="S65" t="s">
        <v>126</v>
      </c>
      <c r="T65" t="s">
        <v>177</v>
      </c>
      <c r="U65" t="s">
        <v>182</v>
      </c>
      <c r="V65" t="s">
        <v>24</v>
      </c>
      <c r="W65">
        <v>2076.8939999999998</v>
      </c>
      <c r="X65">
        <v>19.850000000000001</v>
      </c>
    </row>
    <row r="66" spans="1:24" x14ac:dyDescent="0.25">
      <c r="A66" t="s">
        <v>127</v>
      </c>
      <c r="B66" t="s">
        <v>128</v>
      </c>
      <c r="C66" t="s">
        <v>19</v>
      </c>
      <c r="D66" t="s">
        <v>24</v>
      </c>
      <c r="E66">
        <v>1394.9680000000001</v>
      </c>
      <c r="F66">
        <v>26.47</v>
      </c>
      <c r="J66" t="s">
        <v>127</v>
      </c>
      <c r="K66" t="s">
        <v>128</v>
      </c>
      <c r="L66" t="s">
        <v>167</v>
      </c>
      <c r="M66" t="s">
        <v>168</v>
      </c>
      <c r="N66" t="s">
        <v>24</v>
      </c>
      <c r="O66">
        <v>421.68099999999998</v>
      </c>
      <c r="P66">
        <v>17.510000000000002</v>
      </c>
      <c r="R66" t="s">
        <v>127</v>
      </c>
      <c r="S66" t="s">
        <v>128</v>
      </c>
      <c r="T66" t="s">
        <v>177</v>
      </c>
      <c r="U66" t="s">
        <v>182</v>
      </c>
      <c r="V66" t="s">
        <v>24</v>
      </c>
      <c r="W66">
        <v>2076.8939999999998</v>
      </c>
      <c r="X66">
        <v>18.079999999999998</v>
      </c>
    </row>
    <row r="67" spans="1:24" x14ac:dyDescent="0.25">
      <c r="A67" t="s">
        <v>129</v>
      </c>
      <c r="B67" t="s">
        <v>130</v>
      </c>
      <c r="C67" t="s">
        <v>19</v>
      </c>
      <c r="D67" t="s">
        <v>24</v>
      </c>
      <c r="E67">
        <v>1394.9680000000001</v>
      </c>
      <c r="F67">
        <v>26.55</v>
      </c>
      <c r="J67" t="s">
        <v>129</v>
      </c>
      <c r="K67" t="s">
        <v>130</v>
      </c>
      <c r="L67" t="s">
        <v>167</v>
      </c>
      <c r="M67" t="s">
        <v>168</v>
      </c>
      <c r="N67" t="s">
        <v>24</v>
      </c>
      <c r="O67">
        <v>421.68099999999998</v>
      </c>
      <c r="P67">
        <v>17.149999999999999</v>
      </c>
      <c r="R67" t="s">
        <v>129</v>
      </c>
      <c r="S67" t="s">
        <v>130</v>
      </c>
      <c r="T67" t="s">
        <v>177</v>
      </c>
      <c r="U67" t="s">
        <v>182</v>
      </c>
      <c r="V67" t="s">
        <v>24</v>
      </c>
      <c r="W67">
        <v>2076.8939999999998</v>
      </c>
      <c r="X67">
        <v>17.62</v>
      </c>
    </row>
    <row r="68" spans="1:24" x14ac:dyDescent="0.25">
      <c r="A68" t="s">
        <v>131</v>
      </c>
      <c r="B68" t="s">
        <v>132</v>
      </c>
      <c r="C68" t="s">
        <v>19</v>
      </c>
      <c r="D68" t="s">
        <v>24</v>
      </c>
      <c r="E68">
        <v>1394.9680000000001</v>
      </c>
      <c r="F68">
        <v>26.31</v>
      </c>
      <c r="J68" t="s">
        <v>131</v>
      </c>
      <c r="K68" t="s">
        <v>132</v>
      </c>
      <c r="L68" t="s">
        <v>167</v>
      </c>
      <c r="M68" t="s">
        <v>168</v>
      </c>
      <c r="N68" t="s">
        <v>24</v>
      </c>
      <c r="O68">
        <v>421.68099999999998</v>
      </c>
      <c r="P68">
        <v>16.989999999999998</v>
      </c>
      <c r="R68" t="s">
        <v>131</v>
      </c>
      <c r="S68" t="s">
        <v>132</v>
      </c>
      <c r="T68" t="s">
        <v>177</v>
      </c>
      <c r="U68" t="s">
        <v>182</v>
      </c>
      <c r="V68" t="s">
        <v>24</v>
      </c>
      <c r="W68">
        <v>2076.8939999999998</v>
      </c>
      <c r="X68">
        <v>18.07</v>
      </c>
    </row>
    <row r="69" spans="1:24" x14ac:dyDescent="0.25">
      <c r="A69" t="s">
        <v>133</v>
      </c>
      <c r="B69">
        <v>4113</v>
      </c>
      <c r="C69" t="s">
        <v>19</v>
      </c>
      <c r="D69" t="s">
        <v>24</v>
      </c>
      <c r="E69">
        <v>1394.9680000000001</v>
      </c>
      <c r="F69">
        <v>24.75</v>
      </c>
      <c r="J69" t="s">
        <v>133</v>
      </c>
      <c r="K69">
        <v>4113</v>
      </c>
      <c r="L69" t="s">
        <v>167</v>
      </c>
      <c r="M69" t="s">
        <v>168</v>
      </c>
      <c r="N69" t="s">
        <v>24</v>
      </c>
      <c r="O69">
        <v>421.68099999999998</v>
      </c>
      <c r="P69">
        <v>18.05</v>
      </c>
      <c r="R69" t="s">
        <v>133</v>
      </c>
      <c r="S69">
        <v>4113</v>
      </c>
      <c r="T69" t="s">
        <v>177</v>
      </c>
      <c r="U69" t="s">
        <v>182</v>
      </c>
      <c r="V69" t="s">
        <v>24</v>
      </c>
      <c r="W69">
        <v>2076.8939999999998</v>
      </c>
      <c r="X69">
        <v>17.760000000000002</v>
      </c>
    </row>
    <row r="70" spans="1:24" x14ac:dyDescent="0.25">
      <c r="A70" t="s">
        <v>134</v>
      </c>
      <c r="B70">
        <v>4133</v>
      </c>
      <c r="C70" t="s">
        <v>19</v>
      </c>
      <c r="D70" t="s">
        <v>24</v>
      </c>
      <c r="E70">
        <v>1394.9680000000001</v>
      </c>
      <c r="F70">
        <v>28.26</v>
      </c>
      <c r="J70" t="s">
        <v>134</v>
      </c>
      <c r="K70">
        <v>4133</v>
      </c>
      <c r="L70" t="s">
        <v>167</v>
      </c>
      <c r="M70" t="s">
        <v>168</v>
      </c>
      <c r="N70" t="s">
        <v>24</v>
      </c>
      <c r="O70">
        <v>421.68099999999998</v>
      </c>
      <c r="P70">
        <v>17.84</v>
      </c>
      <c r="R70" t="s">
        <v>134</v>
      </c>
      <c r="S70">
        <v>4133</v>
      </c>
      <c r="T70" t="s">
        <v>177</v>
      </c>
      <c r="U70" t="s">
        <v>182</v>
      </c>
      <c r="V70" t="s">
        <v>24</v>
      </c>
      <c r="W70">
        <v>2076.8939999999998</v>
      </c>
      <c r="X70">
        <v>18.38</v>
      </c>
    </row>
    <row r="71" spans="1:24" x14ac:dyDescent="0.25">
      <c r="A71" t="s">
        <v>135</v>
      </c>
      <c r="B71">
        <v>4137</v>
      </c>
      <c r="C71" t="s">
        <v>19</v>
      </c>
      <c r="D71" t="s">
        <v>24</v>
      </c>
      <c r="E71">
        <v>1394.9680000000001</v>
      </c>
      <c r="F71">
        <v>24.52</v>
      </c>
      <c r="J71" t="s">
        <v>135</v>
      </c>
      <c r="K71">
        <v>4137</v>
      </c>
      <c r="L71" t="s">
        <v>167</v>
      </c>
      <c r="M71" t="s">
        <v>168</v>
      </c>
      <c r="N71" t="s">
        <v>24</v>
      </c>
      <c r="O71">
        <v>421.68099999999998</v>
      </c>
      <c r="P71">
        <v>18.47</v>
      </c>
      <c r="R71" t="s">
        <v>135</v>
      </c>
      <c r="S71">
        <v>4137</v>
      </c>
      <c r="T71" t="s">
        <v>177</v>
      </c>
      <c r="U71" t="s">
        <v>182</v>
      </c>
      <c r="V71" t="s">
        <v>24</v>
      </c>
      <c r="W71">
        <v>2076.8939999999998</v>
      </c>
      <c r="X71">
        <v>18.489999999999998</v>
      </c>
    </row>
    <row r="72" spans="1:24" x14ac:dyDescent="0.25">
      <c r="A72" t="s">
        <v>136</v>
      </c>
      <c r="B72">
        <v>4162</v>
      </c>
      <c r="C72" t="s">
        <v>19</v>
      </c>
      <c r="D72" t="s">
        <v>24</v>
      </c>
      <c r="E72">
        <v>1394.9680000000001</v>
      </c>
      <c r="F72" t="s">
        <v>20</v>
      </c>
      <c r="J72" t="s">
        <v>136</v>
      </c>
      <c r="K72">
        <v>4162</v>
      </c>
      <c r="L72" t="s">
        <v>167</v>
      </c>
      <c r="M72" t="s">
        <v>168</v>
      </c>
      <c r="N72" t="s">
        <v>24</v>
      </c>
      <c r="O72">
        <v>421.68099999999998</v>
      </c>
      <c r="P72">
        <v>19.350000000000001</v>
      </c>
      <c r="R72" t="s">
        <v>136</v>
      </c>
      <c r="S72">
        <v>4162</v>
      </c>
      <c r="T72" t="s">
        <v>177</v>
      </c>
      <c r="U72" t="s">
        <v>182</v>
      </c>
      <c r="V72" t="s">
        <v>24</v>
      </c>
      <c r="W72">
        <v>2076.8939999999998</v>
      </c>
      <c r="X72">
        <v>18.559999999999999</v>
      </c>
    </row>
    <row r="73" spans="1:24" x14ac:dyDescent="0.25">
      <c r="A73" t="s">
        <v>137</v>
      </c>
      <c r="B73">
        <v>4232</v>
      </c>
      <c r="C73" t="s">
        <v>19</v>
      </c>
      <c r="D73" t="s">
        <v>24</v>
      </c>
      <c r="E73">
        <v>1394.9680000000001</v>
      </c>
      <c r="F73">
        <v>23.93</v>
      </c>
      <c r="J73" t="s">
        <v>137</v>
      </c>
      <c r="K73">
        <v>4232</v>
      </c>
      <c r="L73" t="s">
        <v>167</v>
      </c>
      <c r="M73" t="s">
        <v>168</v>
      </c>
      <c r="N73" t="s">
        <v>24</v>
      </c>
      <c r="O73">
        <v>421.68099999999998</v>
      </c>
      <c r="P73">
        <v>16.8</v>
      </c>
      <c r="R73" t="s">
        <v>137</v>
      </c>
      <c r="S73">
        <v>4232</v>
      </c>
      <c r="T73" t="s">
        <v>177</v>
      </c>
      <c r="U73" t="s">
        <v>182</v>
      </c>
      <c r="V73" t="s">
        <v>24</v>
      </c>
      <c r="W73">
        <v>2076.8939999999998</v>
      </c>
      <c r="X73">
        <v>17</v>
      </c>
    </row>
    <row r="74" spans="1:24" x14ac:dyDescent="0.25">
      <c r="A74" t="s">
        <v>138</v>
      </c>
      <c r="B74">
        <v>4205</v>
      </c>
      <c r="C74" t="s">
        <v>19</v>
      </c>
      <c r="D74" t="s">
        <v>24</v>
      </c>
      <c r="E74">
        <v>1394.9680000000001</v>
      </c>
      <c r="F74">
        <v>23.16</v>
      </c>
      <c r="J74" t="s">
        <v>138</v>
      </c>
      <c r="K74">
        <v>4205</v>
      </c>
      <c r="L74" t="s">
        <v>167</v>
      </c>
      <c r="M74" t="s">
        <v>168</v>
      </c>
      <c r="N74" t="s">
        <v>24</v>
      </c>
      <c r="O74">
        <v>421.68099999999998</v>
      </c>
      <c r="P74">
        <v>16.41</v>
      </c>
      <c r="R74" t="s">
        <v>138</v>
      </c>
      <c r="S74">
        <v>4205</v>
      </c>
      <c r="T74" t="s">
        <v>177</v>
      </c>
      <c r="U74" t="s">
        <v>182</v>
      </c>
      <c r="V74" t="s">
        <v>24</v>
      </c>
      <c r="W74">
        <v>2076.8939999999998</v>
      </c>
      <c r="X74">
        <v>16.53</v>
      </c>
    </row>
    <row r="75" spans="1:24" x14ac:dyDescent="0.25">
      <c r="A75" t="s">
        <v>139</v>
      </c>
      <c r="B75">
        <v>4250</v>
      </c>
      <c r="C75" t="s">
        <v>19</v>
      </c>
      <c r="D75" t="s">
        <v>24</v>
      </c>
      <c r="E75">
        <v>1394.9680000000001</v>
      </c>
      <c r="F75">
        <v>29.52</v>
      </c>
      <c r="J75" t="s">
        <v>139</v>
      </c>
      <c r="K75">
        <v>4250</v>
      </c>
      <c r="L75" t="s">
        <v>167</v>
      </c>
      <c r="M75" t="s">
        <v>168</v>
      </c>
      <c r="N75" t="s">
        <v>24</v>
      </c>
      <c r="O75">
        <v>421.68099999999998</v>
      </c>
      <c r="P75">
        <v>19.57</v>
      </c>
      <c r="R75" t="s">
        <v>139</v>
      </c>
      <c r="S75">
        <v>4250</v>
      </c>
      <c r="T75" t="s">
        <v>177</v>
      </c>
      <c r="U75" t="s">
        <v>182</v>
      </c>
      <c r="V75" t="s">
        <v>24</v>
      </c>
      <c r="W75">
        <v>2076.8939999999998</v>
      </c>
      <c r="X75">
        <v>20.11</v>
      </c>
    </row>
    <row r="76" spans="1:24" x14ac:dyDescent="0.25">
      <c r="A76" t="s">
        <v>140</v>
      </c>
      <c r="B76">
        <v>4448</v>
      </c>
      <c r="C76" t="s">
        <v>19</v>
      </c>
      <c r="D76" t="s">
        <v>24</v>
      </c>
      <c r="E76">
        <v>1394.9680000000001</v>
      </c>
      <c r="F76">
        <v>22.8</v>
      </c>
      <c r="J76" t="s">
        <v>140</v>
      </c>
      <c r="K76">
        <v>4448</v>
      </c>
      <c r="L76" t="s">
        <v>167</v>
      </c>
      <c r="M76" t="s">
        <v>168</v>
      </c>
      <c r="N76" t="s">
        <v>24</v>
      </c>
      <c r="O76">
        <v>421.68099999999998</v>
      </c>
      <c r="P76">
        <v>17.850000000000001</v>
      </c>
      <c r="R76" t="s">
        <v>140</v>
      </c>
      <c r="S76">
        <v>4448</v>
      </c>
      <c r="T76" t="s">
        <v>177</v>
      </c>
      <c r="U76" t="s">
        <v>182</v>
      </c>
      <c r="V76" t="s">
        <v>24</v>
      </c>
      <c r="W76">
        <v>2076.8939999999998</v>
      </c>
      <c r="X76">
        <v>16.96</v>
      </c>
    </row>
    <row r="77" spans="1:24" x14ac:dyDescent="0.25">
      <c r="A77" t="s">
        <v>141</v>
      </c>
      <c r="B77">
        <v>4467</v>
      </c>
      <c r="C77" t="s">
        <v>19</v>
      </c>
      <c r="D77" t="s">
        <v>24</v>
      </c>
      <c r="E77">
        <v>1394.9680000000001</v>
      </c>
      <c r="F77">
        <v>26.63</v>
      </c>
      <c r="J77" t="s">
        <v>141</v>
      </c>
      <c r="K77">
        <v>4467</v>
      </c>
      <c r="L77" t="s">
        <v>167</v>
      </c>
      <c r="M77" t="s">
        <v>168</v>
      </c>
      <c r="N77" t="s">
        <v>24</v>
      </c>
      <c r="O77">
        <v>421.68099999999998</v>
      </c>
      <c r="P77">
        <v>18.920000000000002</v>
      </c>
      <c r="R77" t="s">
        <v>141</v>
      </c>
      <c r="S77">
        <v>4467</v>
      </c>
      <c r="T77" t="s">
        <v>177</v>
      </c>
      <c r="U77" t="s">
        <v>182</v>
      </c>
      <c r="V77" t="s">
        <v>24</v>
      </c>
      <c r="W77">
        <v>2076.8939999999998</v>
      </c>
      <c r="X77">
        <v>18.100000000000001</v>
      </c>
    </row>
    <row r="78" spans="1:24" x14ac:dyDescent="0.25">
      <c r="A78" t="s">
        <v>142</v>
      </c>
      <c r="B78">
        <v>4478</v>
      </c>
      <c r="C78" t="s">
        <v>19</v>
      </c>
      <c r="D78" t="s">
        <v>24</v>
      </c>
      <c r="E78">
        <v>1394.9680000000001</v>
      </c>
      <c r="F78">
        <v>23.99</v>
      </c>
      <c r="J78" t="s">
        <v>142</v>
      </c>
      <c r="K78">
        <v>4478</v>
      </c>
      <c r="L78" t="s">
        <v>167</v>
      </c>
      <c r="M78" t="s">
        <v>168</v>
      </c>
      <c r="N78" t="s">
        <v>24</v>
      </c>
      <c r="O78">
        <v>421.68099999999998</v>
      </c>
      <c r="P78">
        <v>18.23</v>
      </c>
      <c r="R78" t="s">
        <v>142</v>
      </c>
      <c r="S78">
        <v>4478</v>
      </c>
      <c r="T78" t="s">
        <v>177</v>
      </c>
      <c r="U78" t="s">
        <v>182</v>
      </c>
      <c r="V78" t="s">
        <v>24</v>
      </c>
      <c r="W78">
        <v>2076.8939999999998</v>
      </c>
      <c r="X78">
        <v>19.04</v>
      </c>
    </row>
    <row r="79" spans="1:24" x14ac:dyDescent="0.25">
      <c r="A79" t="s">
        <v>143</v>
      </c>
      <c r="B79">
        <v>4483</v>
      </c>
      <c r="C79" t="s">
        <v>19</v>
      </c>
      <c r="D79" t="s">
        <v>24</v>
      </c>
      <c r="E79">
        <v>1394.9680000000001</v>
      </c>
      <c r="F79">
        <v>21.5</v>
      </c>
      <c r="J79" t="s">
        <v>143</v>
      </c>
      <c r="K79">
        <v>4483</v>
      </c>
      <c r="L79" t="s">
        <v>167</v>
      </c>
      <c r="M79" t="s">
        <v>168</v>
      </c>
      <c r="N79" t="s">
        <v>24</v>
      </c>
      <c r="O79">
        <v>421.68099999999998</v>
      </c>
      <c r="P79">
        <v>14.64</v>
      </c>
      <c r="R79" t="s">
        <v>143</v>
      </c>
      <c r="S79">
        <v>4483</v>
      </c>
      <c r="T79" t="s">
        <v>177</v>
      </c>
      <c r="U79" t="s">
        <v>182</v>
      </c>
      <c r="V79" t="s">
        <v>24</v>
      </c>
      <c r="W79">
        <v>2076.8939999999998</v>
      </c>
      <c r="X79">
        <v>14.75</v>
      </c>
    </row>
    <row r="80" spans="1:24" x14ac:dyDescent="0.25">
      <c r="A80" t="s">
        <v>144</v>
      </c>
      <c r="B80">
        <v>4486</v>
      </c>
      <c r="C80" t="s">
        <v>19</v>
      </c>
      <c r="D80" t="s">
        <v>24</v>
      </c>
      <c r="E80">
        <v>1394.9680000000001</v>
      </c>
      <c r="F80">
        <v>30.48</v>
      </c>
      <c r="J80" t="s">
        <v>144</v>
      </c>
      <c r="K80">
        <v>4486</v>
      </c>
      <c r="L80" t="s">
        <v>167</v>
      </c>
      <c r="M80" t="s">
        <v>168</v>
      </c>
      <c r="N80" t="s">
        <v>24</v>
      </c>
      <c r="O80">
        <v>421.68099999999998</v>
      </c>
      <c r="P80">
        <v>17.71</v>
      </c>
      <c r="R80" t="s">
        <v>144</v>
      </c>
      <c r="S80">
        <v>4486</v>
      </c>
      <c r="T80" t="s">
        <v>177</v>
      </c>
      <c r="U80" t="s">
        <v>182</v>
      </c>
      <c r="V80" t="s">
        <v>24</v>
      </c>
      <c r="W80">
        <v>2076.8939999999998</v>
      </c>
      <c r="X80">
        <v>16.829999999999998</v>
      </c>
    </row>
    <row r="81" spans="1:24" x14ac:dyDescent="0.25">
      <c r="A81" t="s">
        <v>145</v>
      </c>
      <c r="B81">
        <v>4519</v>
      </c>
      <c r="C81" t="s">
        <v>19</v>
      </c>
      <c r="D81" t="s">
        <v>24</v>
      </c>
      <c r="E81">
        <v>1394.9680000000001</v>
      </c>
      <c r="F81">
        <v>24.03</v>
      </c>
      <c r="J81" t="s">
        <v>145</v>
      </c>
      <c r="K81">
        <v>4519</v>
      </c>
      <c r="L81" t="s">
        <v>167</v>
      </c>
      <c r="M81" t="s">
        <v>168</v>
      </c>
      <c r="N81" t="s">
        <v>24</v>
      </c>
      <c r="O81">
        <v>421.68099999999998</v>
      </c>
      <c r="P81">
        <v>17.600000000000001</v>
      </c>
      <c r="R81" t="s">
        <v>145</v>
      </c>
      <c r="S81">
        <v>4519</v>
      </c>
      <c r="T81" t="s">
        <v>177</v>
      </c>
      <c r="U81" t="s">
        <v>182</v>
      </c>
      <c r="V81" t="s">
        <v>24</v>
      </c>
      <c r="W81">
        <v>2076.8939999999998</v>
      </c>
      <c r="X81">
        <v>17.55</v>
      </c>
    </row>
    <row r="82" spans="1:24" x14ac:dyDescent="0.25">
      <c r="A82" t="s">
        <v>146</v>
      </c>
      <c r="B82">
        <v>4544</v>
      </c>
      <c r="C82" t="s">
        <v>19</v>
      </c>
      <c r="D82" t="s">
        <v>24</v>
      </c>
      <c r="E82">
        <v>1394.9680000000001</v>
      </c>
      <c r="F82">
        <v>25.22</v>
      </c>
      <c r="J82" t="s">
        <v>146</v>
      </c>
      <c r="K82">
        <v>4544</v>
      </c>
      <c r="L82" t="s">
        <v>167</v>
      </c>
      <c r="M82" t="s">
        <v>168</v>
      </c>
      <c r="N82" t="s">
        <v>24</v>
      </c>
      <c r="O82">
        <v>421.68099999999998</v>
      </c>
      <c r="P82">
        <v>19.079999999999998</v>
      </c>
      <c r="R82" t="s">
        <v>146</v>
      </c>
      <c r="S82">
        <v>4544</v>
      </c>
      <c r="T82" t="s">
        <v>177</v>
      </c>
      <c r="U82" t="s">
        <v>182</v>
      </c>
      <c r="V82" t="s">
        <v>24</v>
      </c>
      <c r="W82">
        <v>2076.8939999999998</v>
      </c>
      <c r="X82">
        <v>19.93</v>
      </c>
    </row>
    <row r="83" spans="1:24" x14ac:dyDescent="0.25">
      <c r="A83" t="s">
        <v>147</v>
      </c>
      <c r="B83">
        <v>4545</v>
      </c>
      <c r="C83" t="s">
        <v>19</v>
      </c>
      <c r="D83" t="s">
        <v>24</v>
      </c>
      <c r="E83">
        <v>1394.9680000000001</v>
      </c>
      <c r="F83">
        <v>21.81</v>
      </c>
      <c r="J83" t="s">
        <v>147</v>
      </c>
      <c r="K83">
        <v>4545</v>
      </c>
      <c r="L83" t="s">
        <v>167</v>
      </c>
      <c r="M83" t="s">
        <v>168</v>
      </c>
      <c r="N83" t="s">
        <v>24</v>
      </c>
      <c r="O83">
        <v>421.68099999999998</v>
      </c>
      <c r="P83">
        <v>15.42</v>
      </c>
      <c r="R83" t="s">
        <v>147</v>
      </c>
      <c r="S83">
        <v>4545</v>
      </c>
      <c r="T83" t="s">
        <v>177</v>
      </c>
      <c r="U83" t="s">
        <v>182</v>
      </c>
      <c r="V83" t="s">
        <v>24</v>
      </c>
      <c r="W83">
        <v>2076.8939999999998</v>
      </c>
      <c r="X83">
        <v>15.57</v>
      </c>
    </row>
    <row r="84" spans="1:24" x14ac:dyDescent="0.25">
      <c r="A84" t="s">
        <v>148</v>
      </c>
      <c r="B84">
        <v>4570</v>
      </c>
      <c r="C84" t="s">
        <v>19</v>
      </c>
      <c r="D84" t="s">
        <v>24</v>
      </c>
      <c r="E84">
        <v>1394.9680000000001</v>
      </c>
      <c r="F84">
        <v>30.18</v>
      </c>
      <c r="J84" t="s">
        <v>148</v>
      </c>
      <c r="K84">
        <v>4570</v>
      </c>
      <c r="L84" t="s">
        <v>167</v>
      </c>
      <c r="M84" t="s">
        <v>168</v>
      </c>
      <c r="N84" t="s">
        <v>24</v>
      </c>
      <c r="O84">
        <v>421.68099999999998</v>
      </c>
      <c r="P84">
        <v>24.36</v>
      </c>
      <c r="R84" t="s">
        <v>148</v>
      </c>
      <c r="S84">
        <v>4570</v>
      </c>
      <c r="T84" t="s">
        <v>177</v>
      </c>
      <c r="U84" t="s">
        <v>182</v>
      </c>
      <c r="V84" t="s">
        <v>24</v>
      </c>
      <c r="W84">
        <v>2076.8939999999998</v>
      </c>
      <c r="X84">
        <v>22.23</v>
      </c>
    </row>
    <row r="85" spans="1:24" x14ac:dyDescent="0.25">
      <c r="A85" t="s">
        <v>149</v>
      </c>
      <c r="B85">
        <v>4584</v>
      </c>
      <c r="C85" t="s">
        <v>19</v>
      </c>
      <c r="D85" t="s">
        <v>24</v>
      </c>
      <c r="E85">
        <v>1394.9680000000001</v>
      </c>
      <c r="F85">
        <v>25.95</v>
      </c>
      <c r="J85" t="s">
        <v>149</v>
      </c>
      <c r="K85">
        <v>4584</v>
      </c>
      <c r="L85" t="s">
        <v>167</v>
      </c>
      <c r="M85" t="s">
        <v>168</v>
      </c>
      <c r="N85" t="s">
        <v>24</v>
      </c>
      <c r="O85">
        <v>421.68099999999998</v>
      </c>
      <c r="P85">
        <v>17.739999999999998</v>
      </c>
      <c r="R85" t="s">
        <v>149</v>
      </c>
      <c r="S85">
        <v>4584</v>
      </c>
      <c r="T85" t="s">
        <v>177</v>
      </c>
      <c r="U85" t="s">
        <v>182</v>
      </c>
      <c r="V85" t="s">
        <v>24</v>
      </c>
      <c r="W85">
        <v>2076.8939999999998</v>
      </c>
      <c r="X85">
        <v>18.25</v>
      </c>
    </row>
    <row r="86" spans="1:24" x14ac:dyDescent="0.25">
      <c r="A86" t="s">
        <v>150</v>
      </c>
      <c r="B86">
        <v>4637</v>
      </c>
      <c r="C86" t="s">
        <v>19</v>
      </c>
      <c r="D86" t="s">
        <v>24</v>
      </c>
      <c r="E86">
        <v>1394.9680000000001</v>
      </c>
      <c r="F86">
        <v>23.62</v>
      </c>
      <c r="J86" t="s">
        <v>150</v>
      </c>
      <c r="K86">
        <v>4637</v>
      </c>
      <c r="L86" t="s">
        <v>167</v>
      </c>
      <c r="M86" t="s">
        <v>168</v>
      </c>
      <c r="N86" t="s">
        <v>24</v>
      </c>
      <c r="O86">
        <v>421.68099999999998</v>
      </c>
      <c r="P86">
        <v>16.38</v>
      </c>
      <c r="R86" t="s">
        <v>150</v>
      </c>
      <c r="S86">
        <v>4637</v>
      </c>
      <c r="T86" t="s">
        <v>177</v>
      </c>
      <c r="U86" t="s">
        <v>182</v>
      </c>
      <c r="V86" t="s">
        <v>24</v>
      </c>
      <c r="W86">
        <v>2076.8939999999998</v>
      </c>
      <c r="X86">
        <v>16.71</v>
      </c>
    </row>
    <row r="87" spans="1:24" x14ac:dyDescent="0.25">
      <c r="A87" t="s">
        <v>151</v>
      </c>
      <c r="B87">
        <v>4742</v>
      </c>
      <c r="C87" t="s">
        <v>19</v>
      </c>
      <c r="D87" t="s">
        <v>24</v>
      </c>
      <c r="E87">
        <v>1394.9680000000001</v>
      </c>
      <c r="F87">
        <v>20.7</v>
      </c>
      <c r="J87" t="s">
        <v>151</v>
      </c>
      <c r="K87">
        <v>4742</v>
      </c>
      <c r="L87" t="s">
        <v>167</v>
      </c>
      <c r="M87" t="s">
        <v>168</v>
      </c>
      <c r="N87" t="s">
        <v>24</v>
      </c>
      <c r="O87">
        <v>421.68099999999998</v>
      </c>
      <c r="P87">
        <v>15.32</v>
      </c>
      <c r="R87" t="s">
        <v>151</v>
      </c>
      <c r="S87">
        <v>4742</v>
      </c>
      <c r="T87" t="s">
        <v>177</v>
      </c>
      <c r="U87" t="s">
        <v>182</v>
      </c>
      <c r="V87" t="s">
        <v>24</v>
      </c>
      <c r="W87">
        <v>2076.8939999999998</v>
      </c>
      <c r="X87">
        <v>16.43</v>
      </c>
    </row>
    <row r="88" spans="1:24" x14ac:dyDescent="0.25">
      <c r="A88" t="s">
        <v>152</v>
      </c>
      <c r="B88">
        <v>4287</v>
      </c>
      <c r="C88" t="s">
        <v>19</v>
      </c>
      <c r="D88" t="s">
        <v>24</v>
      </c>
      <c r="E88">
        <v>1394.9680000000001</v>
      </c>
      <c r="F88">
        <v>24.13</v>
      </c>
      <c r="J88" t="s">
        <v>152</v>
      </c>
      <c r="K88">
        <v>4287</v>
      </c>
      <c r="L88" t="s">
        <v>167</v>
      </c>
      <c r="M88" t="s">
        <v>168</v>
      </c>
      <c r="N88" t="s">
        <v>24</v>
      </c>
      <c r="O88">
        <v>421.68099999999998</v>
      </c>
      <c r="P88">
        <v>18.329999999999998</v>
      </c>
      <c r="R88" t="s">
        <v>152</v>
      </c>
      <c r="S88">
        <v>4287</v>
      </c>
      <c r="T88" t="s">
        <v>177</v>
      </c>
      <c r="U88" t="s">
        <v>182</v>
      </c>
      <c r="V88" t="s">
        <v>24</v>
      </c>
      <c r="W88">
        <v>2076.8939999999998</v>
      </c>
      <c r="X88">
        <v>17.25</v>
      </c>
    </row>
    <row r="89" spans="1:24" x14ac:dyDescent="0.25">
      <c r="A89" t="s">
        <v>153</v>
      </c>
      <c r="B89">
        <v>4400</v>
      </c>
      <c r="C89" t="s">
        <v>19</v>
      </c>
      <c r="D89" t="s">
        <v>24</v>
      </c>
      <c r="E89">
        <v>1394.9680000000001</v>
      </c>
      <c r="F89">
        <v>26.64</v>
      </c>
      <c r="J89" t="s">
        <v>153</v>
      </c>
      <c r="K89">
        <v>4400</v>
      </c>
      <c r="L89" t="s">
        <v>167</v>
      </c>
      <c r="M89" t="s">
        <v>168</v>
      </c>
      <c r="N89" t="s">
        <v>24</v>
      </c>
      <c r="O89">
        <v>421.68099999999998</v>
      </c>
      <c r="P89">
        <v>19.18</v>
      </c>
      <c r="R89" t="s">
        <v>153</v>
      </c>
      <c r="S89">
        <v>4400</v>
      </c>
      <c r="T89" t="s">
        <v>177</v>
      </c>
      <c r="U89" t="s">
        <v>182</v>
      </c>
      <c r="V89" t="s">
        <v>24</v>
      </c>
      <c r="W89">
        <v>2076.8939999999998</v>
      </c>
      <c r="X89">
        <v>17.38</v>
      </c>
    </row>
    <row r="90" spans="1:24" x14ac:dyDescent="0.25">
      <c r="A90" t="s">
        <v>154</v>
      </c>
      <c r="B90">
        <v>4481</v>
      </c>
      <c r="C90" t="s">
        <v>19</v>
      </c>
      <c r="D90" t="s">
        <v>24</v>
      </c>
      <c r="E90">
        <v>1394.9680000000001</v>
      </c>
      <c r="F90">
        <v>25.91</v>
      </c>
      <c r="J90" t="s">
        <v>154</v>
      </c>
      <c r="K90">
        <v>4481</v>
      </c>
      <c r="L90" t="s">
        <v>167</v>
      </c>
      <c r="M90" t="s">
        <v>168</v>
      </c>
      <c r="N90" t="s">
        <v>24</v>
      </c>
      <c r="O90">
        <v>421.68099999999998</v>
      </c>
      <c r="P90">
        <v>17.899999999999999</v>
      </c>
      <c r="R90" t="s">
        <v>154</v>
      </c>
      <c r="S90">
        <v>4481</v>
      </c>
      <c r="T90" t="s">
        <v>177</v>
      </c>
      <c r="U90" t="s">
        <v>182</v>
      </c>
      <c r="V90" t="s">
        <v>24</v>
      </c>
      <c r="W90">
        <v>2076.8939999999998</v>
      </c>
      <c r="X90">
        <v>17.98</v>
      </c>
    </row>
    <row r="91" spans="1:24" x14ac:dyDescent="0.25">
      <c r="A91" t="s">
        <v>155</v>
      </c>
      <c r="B91">
        <v>4572</v>
      </c>
      <c r="C91" t="s">
        <v>19</v>
      </c>
      <c r="D91" t="s">
        <v>24</v>
      </c>
      <c r="E91">
        <v>1394.9680000000001</v>
      </c>
      <c r="F91">
        <v>22.98</v>
      </c>
      <c r="J91" t="s">
        <v>155</v>
      </c>
      <c r="K91">
        <v>4572</v>
      </c>
      <c r="L91" t="s">
        <v>167</v>
      </c>
      <c r="M91" t="s">
        <v>168</v>
      </c>
      <c r="N91" t="s">
        <v>24</v>
      </c>
      <c r="O91">
        <v>421.68099999999998</v>
      </c>
      <c r="P91">
        <v>17.11</v>
      </c>
      <c r="R91" t="s">
        <v>155</v>
      </c>
      <c r="S91">
        <v>4572</v>
      </c>
      <c r="T91" t="s">
        <v>177</v>
      </c>
      <c r="U91" t="s">
        <v>182</v>
      </c>
      <c r="V91" t="s">
        <v>24</v>
      </c>
      <c r="W91">
        <v>2076.8939999999998</v>
      </c>
      <c r="X91">
        <v>18.43</v>
      </c>
    </row>
    <row r="92" spans="1:24" x14ac:dyDescent="0.25">
      <c r="A92" t="s">
        <v>156</v>
      </c>
      <c r="B92">
        <v>4806</v>
      </c>
      <c r="C92" t="s">
        <v>19</v>
      </c>
      <c r="D92" t="s">
        <v>24</v>
      </c>
      <c r="E92">
        <v>1394.9680000000001</v>
      </c>
      <c r="F92">
        <v>33.6</v>
      </c>
      <c r="J92" t="s">
        <v>156</v>
      </c>
      <c r="K92">
        <v>4806</v>
      </c>
      <c r="L92" t="s">
        <v>167</v>
      </c>
      <c r="M92" t="s">
        <v>168</v>
      </c>
      <c r="N92" t="s">
        <v>24</v>
      </c>
      <c r="O92">
        <v>421.68099999999998</v>
      </c>
      <c r="P92">
        <v>21.54</v>
      </c>
      <c r="R92" t="s">
        <v>156</v>
      </c>
      <c r="S92">
        <v>4806</v>
      </c>
      <c r="T92" t="s">
        <v>177</v>
      </c>
      <c r="U92" t="s">
        <v>182</v>
      </c>
      <c r="V92" t="s">
        <v>24</v>
      </c>
      <c r="W92">
        <v>2076.8939999999998</v>
      </c>
      <c r="X92">
        <v>22.93</v>
      </c>
    </row>
    <row r="93" spans="1:24" x14ac:dyDescent="0.25">
      <c r="A93" t="s">
        <v>157</v>
      </c>
      <c r="B93">
        <v>4728</v>
      </c>
      <c r="C93" t="s">
        <v>19</v>
      </c>
      <c r="D93" t="s">
        <v>24</v>
      </c>
      <c r="E93">
        <v>1394.9680000000001</v>
      </c>
      <c r="F93">
        <v>26.91</v>
      </c>
      <c r="J93" t="s">
        <v>157</v>
      </c>
      <c r="K93">
        <v>4728</v>
      </c>
      <c r="L93" t="s">
        <v>167</v>
      </c>
      <c r="M93" t="s">
        <v>168</v>
      </c>
      <c r="N93" t="s">
        <v>24</v>
      </c>
      <c r="O93">
        <v>421.68099999999998</v>
      </c>
      <c r="P93">
        <v>18.22</v>
      </c>
      <c r="R93" t="s">
        <v>157</v>
      </c>
      <c r="S93">
        <v>4728</v>
      </c>
      <c r="T93" t="s">
        <v>177</v>
      </c>
      <c r="U93" t="s">
        <v>182</v>
      </c>
      <c r="V93" t="s">
        <v>24</v>
      </c>
      <c r="W93">
        <v>2076.8939999999998</v>
      </c>
      <c r="X93">
        <v>18.670000000000002</v>
      </c>
    </row>
    <row r="94" spans="1:24" x14ac:dyDescent="0.25">
      <c r="A94" t="s">
        <v>158</v>
      </c>
      <c r="B94">
        <v>4738</v>
      </c>
      <c r="C94" t="s">
        <v>19</v>
      </c>
      <c r="D94" t="s">
        <v>24</v>
      </c>
      <c r="E94">
        <v>1394.9680000000001</v>
      </c>
      <c r="F94">
        <v>24.95</v>
      </c>
      <c r="J94" t="s">
        <v>158</v>
      </c>
      <c r="K94">
        <v>4738</v>
      </c>
      <c r="L94" t="s">
        <v>167</v>
      </c>
      <c r="M94" t="s">
        <v>168</v>
      </c>
      <c r="N94" t="s">
        <v>24</v>
      </c>
      <c r="O94">
        <v>421.68099999999998</v>
      </c>
      <c r="P94">
        <v>16.489999999999998</v>
      </c>
      <c r="R94" t="s">
        <v>158</v>
      </c>
      <c r="S94">
        <v>4738</v>
      </c>
      <c r="T94" t="s">
        <v>177</v>
      </c>
      <c r="U94" t="s">
        <v>182</v>
      </c>
      <c r="V94" t="s">
        <v>24</v>
      </c>
      <c r="W94">
        <v>2076.8939999999998</v>
      </c>
      <c r="X94">
        <v>17.059999999999999</v>
      </c>
    </row>
    <row r="95" spans="1:24" x14ac:dyDescent="0.25">
      <c r="A95" t="s">
        <v>159</v>
      </c>
      <c r="B95">
        <v>4778</v>
      </c>
      <c r="C95" t="s">
        <v>19</v>
      </c>
      <c r="D95" t="s">
        <v>24</v>
      </c>
      <c r="E95">
        <v>1394.9680000000001</v>
      </c>
      <c r="F95">
        <v>23.2</v>
      </c>
      <c r="J95" t="s">
        <v>159</v>
      </c>
      <c r="K95">
        <v>4778</v>
      </c>
      <c r="L95" t="s">
        <v>167</v>
      </c>
      <c r="M95" t="s">
        <v>168</v>
      </c>
      <c r="N95" t="s">
        <v>24</v>
      </c>
      <c r="O95">
        <v>421.68099999999998</v>
      </c>
      <c r="P95">
        <v>17.3</v>
      </c>
      <c r="R95" t="s">
        <v>159</v>
      </c>
      <c r="S95">
        <v>4778</v>
      </c>
      <c r="T95" t="s">
        <v>177</v>
      </c>
      <c r="U95" t="s">
        <v>182</v>
      </c>
      <c r="V95" t="s">
        <v>24</v>
      </c>
      <c r="W95">
        <v>2076.8939999999998</v>
      </c>
      <c r="X95">
        <v>17.04</v>
      </c>
    </row>
    <row r="96" spans="1:24" x14ac:dyDescent="0.25">
      <c r="A96" t="s">
        <v>160</v>
      </c>
      <c r="B96">
        <v>4811</v>
      </c>
      <c r="C96" t="s">
        <v>19</v>
      </c>
      <c r="D96" t="s">
        <v>24</v>
      </c>
      <c r="E96">
        <v>1394.9680000000001</v>
      </c>
      <c r="F96">
        <v>24.29</v>
      </c>
      <c r="J96" t="s">
        <v>160</v>
      </c>
      <c r="K96">
        <v>4811</v>
      </c>
      <c r="L96" t="s">
        <v>167</v>
      </c>
      <c r="M96" t="s">
        <v>168</v>
      </c>
      <c r="N96" t="s">
        <v>24</v>
      </c>
      <c r="O96">
        <v>421.68099999999998</v>
      </c>
      <c r="P96">
        <v>18.03</v>
      </c>
      <c r="R96" t="s">
        <v>160</v>
      </c>
      <c r="S96">
        <v>4811</v>
      </c>
      <c r="T96" t="s">
        <v>177</v>
      </c>
      <c r="U96" t="s">
        <v>182</v>
      </c>
      <c r="V96" t="s">
        <v>24</v>
      </c>
      <c r="W96">
        <v>2076.8939999999998</v>
      </c>
      <c r="X96">
        <v>18.98</v>
      </c>
    </row>
    <row r="97" spans="1:24" x14ac:dyDescent="0.25">
      <c r="A97" t="s">
        <v>161</v>
      </c>
      <c r="B97">
        <v>4744</v>
      </c>
      <c r="C97" t="s">
        <v>19</v>
      </c>
      <c r="D97" t="s">
        <v>24</v>
      </c>
      <c r="E97">
        <v>1394.9680000000001</v>
      </c>
      <c r="F97">
        <v>24.83</v>
      </c>
      <c r="J97" t="s">
        <v>161</v>
      </c>
      <c r="K97">
        <v>4744</v>
      </c>
      <c r="L97" t="s">
        <v>167</v>
      </c>
      <c r="M97" t="s">
        <v>168</v>
      </c>
      <c r="N97" t="s">
        <v>24</v>
      </c>
      <c r="O97">
        <v>421.68099999999998</v>
      </c>
      <c r="P97">
        <v>16.27</v>
      </c>
      <c r="R97" t="s">
        <v>161</v>
      </c>
      <c r="S97">
        <v>4744</v>
      </c>
      <c r="T97" t="s">
        <v>177</v>
      </c>
      <c r="U97" t="s">
        <v>182</v>
      </c>
      <c r="V97" t="s">
        <v>24</v>
      </c>
      <c r="W97">
        <v>2076.8939999999998</v>
      </c>
      <c r="X97">
        <v>16.89</v>
      </c>
    </row>
    <row r="98" spans="1:24" x14ac:dyDescent="0.25">
      <c r="A98" t="s">
        <v>162</v>
      </c>
      <c r="B98">
        <v>4515</v>
      </c>
      <c r="C98" t="s">
        <v>19</v>
      </c>
      <c r="D98" t="s">
        <v>24</v>
      </c>
      <c r="E98">
        <v>1394.9680000000001</v>
      </c>
      <c r="F98">
        <v>23.34</v>
      </c>
      <c r="J98" t="s">
        <v>162</v>
      </c>
      <c r="K98">
        <v>4515</v>
      </c>
      <c r="L98" t="s">
        <v>167</v>
      </c>
      <c r="M98" t="s">
        <v>168</v>
      </c>
      <c r="N98" t="s">
        <v>24</v>
      </c>
      <c r="O98">
        <v>421.68099999999998</v>
      </c>
      <c r="P98">
        <v>16.2</v>
      </c>
      <c r="R98" t="s">
        <v>162</v>
      </c>
      <c r="S98">
        <v>4515</v>
      </c>
      <c r="T98" t="s">
        <v>177</v>
      </c>
      <c r="U98" t="s">
        <v>182</v>
      </c>
      <c r="V98" t="s">
        <v>24</v>
      </c>
      <c r="W98">
        <v>2076.8939999999998</v>
      </c>
      <c r="X98">
        <v>17.68</v>
      </c>
    </row>
    <row r="99" spans="1:24" x14ac:dyDescent="0.25">
      <c r="A99" t="s">
        <v>163</v>
      </c>
      <c r="B99" t="s">
        <v>18</v>
      </c>
      <c r="C99" t="s">
        <v>19</v>
      </c>
      <c r="D99" t="s">
        <v>18</v>
      </c>
      <c r="E99">
        <v>1394.9680000000001</v>
      </c>
      <c r="F99" t="s">
        <v>20</v>
      </c>
      <c r="J99" t="s">
        <v>163</v>
      </c>
      <c r="K99" t="s">
        <v>18</v>
      </c>
      <c r="L99" t="s">
        <v>167</v>
      </c>
      <c r="M99" t="s">
        <v>168</v>
      </c>
      <c r="N99" t="s">
        <v>18</v>
      </c>
      <c r="O99">
        <v>421.68099999999998</v>
      </c>
      <c r="P99">
        <v>36.340000000000003</v>
      </c>
      <c r="R99" t="s">
        <v>163</v>
      </c>
      <c r="S99" t="s">
        <v>18</v>
      </c>
      <c r="T99" t="s">
        <v>177</v>
      </c>
      <c r="U99" t="s">
        <v>182</v>
      </c>
      <c r="V99" t="s">
        <v>18</v>
      </c>
      <c r="W99">
        <v>2076.8939999999998</v>
      </c>
      <c r="X99">
        <v>37.65</v>
      </c>
    </row>
    <row r="100" spans="1:24" x14ac:dyDescent="0.25">
      <c r="A100" t="s">
        <v>164</v>
      </c>
      <c r="B100" t="s">
        <v>22</v>
      </c>
      <c r="C100" t="s">
        <v>19</v>
      </c>
      <c r="D100" t="s">
        <v>22</v>
      </c>
      <c r="E100">
        <v>1394.9680000000001</v>
      </c>
      <c r="F100" t="s">
        <v>20</v>
      </c>
      <c r="J100" t="s">
        <v>164</v>
      </c>
      <c r="K100" t="s">
        <v>22</v>
      </c>
      <c r="L100" t="s">
        <v>167</v>
      </c>
      <c r="M100" t="s">
        <v>168</v>
      </c>
      <c r="N100" t="s">
        <v>22</v>
      </c>
      <c r="O100">
        <v>421.68099999999998</v>
      </c>
      <c r="P100" t="s">
        <v>20</v>
      </c>
      <c r="R100" t="s">
        <v>164</v>
      </c>
      <c r="S100" t="s">
        <v>22</v>
      </c>
      <c r="T100" t="s">
        <v>177</v>
      </c>
      <c r="U100" t="s">
        <v>182</v>
      </c>
      <c r="V100" t="s">
        <v>22</v>
      </c>
      <c r="W100">
        <v>2076.8939999999998</v>
      </c>
      <c r="X100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4"/>
  <sheetViews>
    <sheetView workbookViewId="0">
      <selection activeCell="S15" sqref="S15"/>
    </sheetView>
  </sheetViews>
  <sheetFormatPr defaultColWidth="8.85546875" defaultRowHeight="15" x14ac:dyDescent="0.25"/>
  <cols>
    <col min="6" max="6" width="12" customWidth="1"/>
    <col min="7" max="7" width="11.140625" customWidth="1"/>
    <col min="8" max="9" width="12.28515625" customWidth="1"/>
    <col min="10" max="12" width="10.42578125" bestFit="1" customWidth="1"/>
  </cols>
  <sheetData>
    <row r="1" spans="1:13" x14ac:dyDescent="0.25">
      <c r="B1" t="s">
        <v>7</v>
      </c>
      <c r="F1" t="s">
        <v>8</v>
      </c>
      <c r="J1" t="s">
        <v>9</v>
      </c>
    </row>
    <row r="2" spans="1:13" x14ac:dyDescent="0.25">
      <c r="A2" t="s">
        <v>169</v>
      </c>
      <c r="B2" t="s">
        <v>0</v>
      </c>
      <c r="C2" t="s">
        <v>170</v>
      </c>
      <c r="D2" t="s">
        <v>171</v>
      </c>
      <c r="E2" t="s">
        <v>184</v>
      </c>
      <c r="F2" t="s">
        <v>6</v>
      </c>
      <c r="G2" t="s">
        <v>172</v>
      </c>
      <c r="H2" t="s">
        <v>173</v>
      </c>
      <c r="I2" t="s">
        <v>185</v>
      </c>
      <c r="J2" t="s">
        <v>170</v>
      </c>
      <c r="K2" t="s">
        <v>171</v>
      </c>
      <c r="L2" t="s">
        <v>174</v>
      </c>
    </row>
    <row r="3" spans="1:13" x14ac:dyDescent="0.25">
      <c r="A3" s="1">
        <v>2094</v>
      </c>
      <c r="B3">
        <v>24.64</v>
      </c>
      <c r="C3">
        <v>26.6</v>
      </c>
      <c r="D3">
        <v>24.32</v>
      </c>
      <c r="E3">
        <f>(C3+D3)/2</f>
        <v>25.46</v>
      </c>
      <c r="F3" s="2">
        <f>1.85^-B3</f>
        <v>2.6114914731549972E-7</v>
      </c>
      <c r="G3" s="2">
        <f>1.88^-C3</f>
        <v>5.0980161811032947E-8</v>
      </c>
      <c r="H3" s="2">
        <f>1.97^-D3</f>
        <v>6.8957479621052224E-8</v>
      </c>
      <c r="I3" s="2">
        <f>1.92^-E3</f>
        <v>6.1256293819095147E-8</v>
      </c>
      <c r="J3" s="7">
        <f>F3/G3</f>
        <v>5.1225641119676233</v>
      </c>
      <c r="K3" s="7">
        <f>F3/H3</f>
        <v>3.7871040059847658</v>
      </c>
      <c r="L3" s="7">
        <f>F3/I3</f>
        <v>4.2632214754411546</v>
      </c>
      <c r="M3">
        <v>1</v>
      </c>
    </row>
    <row r="4" spans="1:13" x14ac:dyDescent="0.25">
      <c r="A4" s="1">
        <v>2903</v>
      </c>
      <c r="B4">
        <v>21.81</v>
      </c>
      <c r="C4">
        <v>32.14</v>
      </c>
      <c r="D4">
        <v>31.46</v>
      </c>
      <c r="E4">
        <f t="shared" ref="E4:E67" si="0">(C4+D4)/2</f>
        <v>31.8</v>
      </c>
      <c r="F4" s="2">
        <f t="shared" ref="F4:F67" si="1">1.85^-B4</f>
        <v>1.4893082782919909E-6</v>
      </c>
      <c r="G4" s="2">
        <f t="shared" ref="G4:G67" si="2">1.88^-C4</f>
        <v>1.5437135800556964E-9</v>
      </c>
      <c r="H4" s="2">
        <f t="shared" ref="H4:H67" si="3">1.97^-D4</f>
        <v>5.4461866963122479E-10</v>
      </c>
      <c r="I4" s="2">
        <f t="shared" ref="I4:I67" si="4">1.92^-E4</f>
        <v>9.7953718495674061E-10</v>
      </c>
      <c r="J4" s="7">
        <f t="shared" ref="J4:J67" si="5">F4/G4</f>
        <v>964.75686781109835</v>
      </c>
      <c r="K4" s="7">
        <f t="shared" ref="K4:K67" si="6">F4/H4</f>
        <v>2734.5891012154239</v>
      </c>
      <c r="L4" s="7">
        <f t="shared" ref="L4:L67" si="7">F4/I4</f>
        <v>1520.420358883837</v>
      </c>
      <c r="M4">
        <v>1</v>
      </c>
    </row>
    <row r="5" spans="1:13" x14ac:dyDescent="0.25">
      <c r="A5" s="1">
        <v>2838</v>
      </c>
      <c r="B5">
        <v>23.82</v>
      </c>
      <c r="C5">
        <v>25.03</v>
      </c>
      <c r="D5">
        <v>23.77</v>
      </c>
      <c r="E5">
        <f t="shared" si="0"/>
        <v>24.4</v>
      </c>
      <c r="F5" s="2">
        <f t="shared" si="1"/>
        <v>4.3248338688909022E-7</v>
      </c>
      <c r="G5" s="2">
        <f t="shared" si="2"/>
        <v>1.3735011675488796E-7</v>
      </c>
      <c r="H5" s="2">
        <f t="shared" si="3"/>
        <v>1.0012391068525796E-7</v>
      </c>
      <c r="I5" s="2">
        <f t="shared" si="4"/>
        <v>1.2230663555242068E-7</v>
      </c>
      <c r="J5" s="7">
        <f t="shared" si="5"/>
        <v>3.1487660666564317</v>
      </c>
      <c r="K5" s="7">
        <f t="shared" si="6"/>
        <v>4.3194815696783229</v>
      </c>
      <c r="L5" s="7">
        <f t="shared" si="7"/>
        <v>3.5360582435752441</v>
      </c>
      <c r="M5">
        <v>1</v>
      </c>
    </row>
    <row r="6" spans="1:13" x14ac:dyDescent="0.25">
      <c r="A6" s="1">
        <v>4115</v>
      </c>
      <c r="B6">
        <v>22.04</v>
      </c>
      <c r="C6">
        <v>23.46</v>
      </c>
      <c r="D6">
        <v>22.32</v>
      </c>
      <c r="E6">
        <f t="shared" si="0"/>
        <v>22.89</v>
      </c>
      <c r="F6" s="2">
        <f t="shared" si="1"/>
        <v>1.2928112003904609E-6</v>
      </c>
      <c r="G6" s="2">
        <f t="shared" si="2"/>
        <v>3.7004697322280057E-7</v>
      </c>
      <c r="H6" s="2">
        <f t="shared" si="3"/>
        <v>2.6761708266134184E-7</v>
      </c>
      <c r="I6" s="2">
        <f t="shared" si="4"/>
        <v>3.2751777502825182E-7</v>
      </c>
      <c r="J6" s="7">
        <f t="shared" si="5"/>
        <v>3.493640791414002</v>
      </c>
      <c r="K6" s="7">
        <f t="shared" si="6"/>
        <v>4.83082465264917</v>
      </c>
      <c r="L6" s="7">
        <f t="shared" si="7"/>
        <v>3.9473008763537871</v>
      </c>
      <c r="M6">
        <v>1</v>
      </c>
    </row>
    <row r="7" spans="1:13" x14ac:dyDescent="0.25">
      <c r="A7" s="1">
        <v>4195</v>
      </c>
      <c r="B7">
        <v>25.85</v>
      </c>
      <c r="C7">
        <v>29.25</v>
      </c>
      <c r="D7">
        <v>30.4</v>
      </c>
      <c r="E7">
        <f t="shared" si="0"/>
        <v>29.824999999999999</v>
      </c>
      <c r="F7" s="2">
        <f t="shared" si="1"/>
        <v>1.2405401386718503E-7</v>
      </c>
      <c r="G7" s="2">
        <f t="shared" si="2"/>
        <v>9.5693603516411423E-9</v>
      </c>
      <c r="H7" s="2">
        <f t="shared" si="3"/>
        <v>1.1174464616831428E-9</v>
      </c>
      <c r="I7" s="2">
        <f t="shared" si="4"/>
        <v>3.5525553566356455E-9</v>
      </c>
      <c r="J7" s="7">
        <f t="shared" si="5"/>
        <v>12.963668344447893</v>
      </c>
      <c r="K7" s="7">
        <f t="shared" si="6"/>
        <v>111.01562188521308</v>
      </c>
      <c r="L7" s="7">
        <f t="shared" si="7"/>
        <v>34.919656814205744</v>
      </c>
      <c r="M7">
        <v>1</v>
      </c>
    </row>
    <row r="8" spans="1:13" x14ac:dyDescent="0.25">
      <c r="A8" s="1">
        <v>4221</v>
      </c>
      <c r="B8">
        <v>22.02</v>
      </c>
      <c r="C8">
        <v>27.91</v>
      </c>
      <c r="D8">
        <v>24.99</v>
      </c>
      <c r="E8">
        <f t="shared" si="0"/>
        <v>26.45</v>
      </c>
      <c r="F8" s="2">
        <f t="shared" si="1"/>
        <v>1.3088158343913808E-6</v>
      </c>
      <c r="G8" s="2">
        <f t="shared" si="2"/>
        <v>2.2297410380550406E-8</v>
      </c>
      <c r="H8" s="2">
        <f t="shared" si="3"/>
        <v>4.3781335815239471E-8</v>
      </c>
      <c r="I8" s="2">
        <f t="shared" si="4"/>
        <v>3.211311989799565E-8</v>
      </c>
      <c r="J8" s="7">
        <f t="shared" si="5"/>
        <v>58.698109424089679</v>
      </c>
      <c r="K8" s="7">
        <f t="shared" si="6"/>
        <v>29.894378735145999</v>
      </c>
      <c r="L8" s="7">
        <f t="shared" si="7"/>
        <v>40.756421006389694</v>
      </c>
      <c r="M8">
        <v>1</v>
      </c>
    </row>
    <row r="9" spans="1:13" x14ac:dyDescent="0.25">
      <c r="A9" s="1">
        <v>4223</v>
      </c>
      <c r="B9" t="s">
        <v>20</v>
      </c>
      <c r="C9">
        <v>21.35</v>
      </c>
      <c r="D9">
        <v>36.28</v>
      </c>
      <c r="E9">
        <f t="shared" si="0"/>
        <v>28.815000000000001</v>
      </c>
      <c r="F9" s="2" t="e">
        <f t="shared" si="1"/>
        <v>#VALUE!</v>
      </c>
      <c r="G9" s="2">
        <f t="shared" si="2"/>
        <v>1.4019415851740249E-6</v>
      </c>
      <c r="H9" s="2">
        <f t="shared" si="3"/>
        <v>2.0737925733750538E-11</v>
      </c>
      <c r="I9" s="2">
        <f t="shared" si="4"/>
        <v>6.8655462148092852E-9</v>
      </c>
      <c r="J9" s="7"/>
      <c r="K9" s="7"/>
      <c r="L9" s="7"/>
      <c r="M9">
        <v>1</v>
      </c>
    </row>
    <row r="10" spans="1:13" x14ac:dyDescent="0.25">
      <c r="A10" s="1">
        <v>4225</v>
      </c>
      <c r="B10">
        <v>20.58</v>
      </c>
      <c r="C10">
        <v>25.28</v>
      </c>
      <c r="D10">
        <v>24.48</v>
      </c>
      <c r="E10">
        <f t="shared" si="0"/>
        <v>24.880000000000003</v>
      </c>
      <c r="F10" s="2">
        <f t="shared" si="1"/>
        <v>3.1739920122678626E-6</v>
      </c>
      <c r="G10" s="2">
        <f t="shared" si="2"/>
        <v>1.1729772002977928E-7</v>
      </c>
      <c r="H10" s="2">
        <f t="shared" si="3"/>
        <v>6.186810067497275E-8</v>
      </c>
      <c r="I10" s="2">
        <f t="shared" si="4"/>
        <v>8.9426334511200944E-8</v>
      </c>
      <c r="J10" s="7">
        <f t="shared" si="5"/>
        <v>27.059281386390602</v>
      </c>
      <c r="K10" s="7">
        <f t="shared" si="6"/>
        <v>51.302561055536408</v>
      </c>
      <c r="L10" s="7">
        <f t="shared" si="7"/>
        <v>35.492811257631381</v>
      </c>
      <c r="M10">
        <v>1</v>
      </c>
    </row>
    <row r="11" spans="1:13" x14ac:dyDescent="0.25">
      <c r="A11" s="1">
        <v>4290</v>
      </c>
      <c r="B11">
        <v>29.86</v>
      </c>
      <c r="C11">
        <v>24.07</v>
      </c>
      <c r="D11">
        <v>26.13</v>
      </c>
      <c r="E11">
        <f t="shared" si="0"/>
        <v>25.1</v>
      </c>
      <c r="F11" s="2">
        <f t="shared" si="1"/>
        <v>1.0525729135616176E-8</v>
      </c>
      <c r="G11" s="2">
        <f t="shared" si="2"/>
        <v>2.5177961679737133E-7</v>
      </c>
      <c r="H11" s="2">
        <f t="shared" si="3"/>
        <v>2.0211451806694895E-8</v>
      </c>
      <c r="I11" s="2">
        <f t="shared" si="4"/>
        <v>7.7470999579111624E-8</v>
      </c>
      <c r="J11" s="7">
        <f t="shared" si="5"/>
        <v>4.1805326696033276E-2</v>
      </c>
      <c r="K11" s="7">
        <f t="shared" si="6"/>
        <v>0.52078045834043474</v>
      </c>
      <c r="L11" s="7">
        <f t="shared" si="7"/>
        <v>0.13586670099522261</v>
      </c>
      <c r="M11">
        <v>1</v>
      </c>
    </row>
    <row r="12" spans="1:13" x14ac:dyDescent="0.25">
      <c r="A12" s="1">
        <v>4382</v>
      </c>
      <c r="B12" t="s">
        <v>20</v>
      </c>
      <c r="C12" t="s">
        <v>20</v>
      </c>
      <c r="D12" t="s">
        <v>20</v>
      </c>
      <c r="E12" t="e">
        <f t="shared" si="0"/>
        <v>#VALUE!</v>
      </c>
      <c r="F12" s="2" t="e">
        <f t="shared" si="1"/>
        <v>#VALUE!</v>
      </c>
      <c r="G12" s="2" t="e">
        <f t="shared" si="2"/>
        <v>#VALUE!</v>
      </c>
      <c r="H12" s="2" t="e">
        <f t="shared" si="3"/>
        <v>#VALUE!</v>
      </c>
      <c r="I12" s="2" t="e">
        <f t="shared" si="4"/>
        <v>#VALUE!</v>
      </c>
      <c r="J12" s="7"/>
      <c r="K12" s="7"/>
      <c r="L12" s="7"/>
      <c r="M12">
        <v>1</v>
      </c>
    </row>
    <row r="13" spans="1:13" x14ac:dyDescent="0.25">
      <c r="A13" s="1">
        <v>4485</v>
      </c>
      <c r="B13">
        <v>30.46</v>
      </c>
      <c r="C13">
        <v>37</v>
      </c>
      <c r="D13">
        <v>34.56</v>
      </c>
      <c r="E13">
        <f t="shared" si="0"/>
        <v>35.78</v>
      </c>
      <c r="F13" s="2">
        <f t="shared" si="1"/>
        <v>7.2769460113582583E-9</v>
      </c>
      <c r="G13" s="2">
        <f t="shared" si="2"/>
        <v>7.1805808619846259E-11</v>
      </c>
      <c r="H13" s="2">
        <f t="shared" si="3"/>
        <v>6.656519733943873E-11</v>
      </c>
      <c r="I13" s="2">
        <f t="shared" si="4"/>
        <v>7.3026760738293344E-11</v>
      </c>
      <c r="J13" s="7">
        <f t="shared" si="5"/>
        <v>101.34202442985926</v>
      </c>
      <c r="K13" s="7">
        <f t="shared" si="6"/>
        <v>109.32058045664041</v>
      </c>
      <c r="L13" s="7">
        <f t="shared" si="7"/>
        <v>99.647662552591029</v>
      </c>
      <c r="M13">
        <v>1</v>
      </c>
    </row>
    <row r="14" spans="1:13" x14ac:dyDescent="0.25">
      <c r="A14" s="1">
        <v>4554</v>
      </c>
      <c r="B14" t="s">
        <v>20</v>
      </c>
      <c r="C14" t="s">
        <v>20</v>
      </c>
      <c r="D14" t="s">
        <v>20</v>
      </c>
      <c r="E14" t="e">
        <f t="shared" si="0"/>
        <v>#VALUE!</v>
      </c>
      <c r="F14" s="2" t="e">
        <f t="shared" si="1"/>
        <v>#VALUE!</v>
      </c>
      <c r="G14" s="2" t="e">
        <f t="shared" si="2"/>
        <v>#VALUE!</v>
      </c>
      <c r="H14" s="2" t="e">
        <f t="shared" si="3"/>
        <v>#VALUE!</v>
      </c>
      <c r="I14" s="2" t="e">
        <f t="shared" si="4"/>
        <v>#VALUE!</v>
      </c>
      <c r="J14" s="7"/>
      <c r="K14" s="7"/>
      <c r="L14" s="7"/>
      <c r="M14">
        <v>1</v>
      </c>
    </row>
    <row r="15" spans="1:13" x14ac:dyDescent="0.25">
      <c r="A15" s="1">
        <v>4765</v>
      </c>
      <c r="B15">
        <v>23.1</v>
      </c>
      <c r="C15">
        <v>27.95</v>
      </c>
      <c r="D15">
        <v>24.1</v>
      </c>
      <c r="E15">
        <f t="shared" si="0"/>
        <v>26.024999999999999</v>
      </c>
      <c r="F15" s="2">
        <f t="shared" si="1"/>
        <v>6.7349298089473767E-7</v>
      </c>
      <c r="G15" s="2">
        <f t="shared" si="2"/>
        <v>2.1741430376512733E-8</v>
      </c>
      <c r="H15" s="2">
        <f t="shared" si="3"/>
        <v>8.0050481680804098E-8</v>
      </c>
      <c r="I15" s="2">
        <f t="shared" si="4"/>
        <v>4.2372639971573345E-8</v>
      </c>
      <c r="J15" s="7">
        <f t="shared" si="5"/>
        <v>30.977399795291856</v>
      </c>
      <c r="K15" s="7">
        <f t="shared" si="6"/>
        <v>8.4133532585131157</v>
      </c>
      <c r="L15" s="7">
        <f t="shared" si="7"/>
        <v>15.894524894992756</v>
      </c>
      <c r="M15">
        <v>1</v>
      </c>
    </row>
    <row r="16" spans="1:13" x14ac:dyDescent="0.25">
      <c r="A16" s="1">
        <v>4803</v>
      </c>
      <c r="B16">
        <v>21.36</v>
      </c>
      <c r="C16">
        <v>25.42</v>
      </c>
      <c r="D16">
        <v>23.51</v>
      </c>
      <c r="E16">
        <f t="shared" si="0"/>
        <v>24.465000000000003</v>
      </c>
      <c r="F16" s="2">
        <f t="shared" si="1"/>
        <v>1.964318384438795E-6</v>
      </c>
      <c r="G16" s="2">
        <f t="shared" si="2"/>
        <v>1.0737606187119655E-7</v>
      </c>
      <c r="H16" s="2">
        <f t="shared" si="3"/>
        <v>1.1942603752356152E-7</v>
      </c>
      <c r="I16" s="2">
        <f t="shared" si="4"/>
        <v>1.1722910242041188E-7</v>
      </c>
      <c r="J16" s="7">
        <f t="shared" si="5"/>
        <v>18.29382033767547</v>
      </c>
      <c r="K16" s="7">
        <f t="shared" si="6"/>
        <v>16.447990950476402</v>
      </c>
      <c r="L16" s="7">
        <f t="shared" si="7"/>
        <v>16.756234961129998</v>
      </c>
      <c r="M16">
        <v>1</v>
      </c>
    </row>
    <row r="17" spans="1:13" x14ac:dyDescent="0.25">
      <c r="A17" s="1">
        <v>4814</v>
      </c>
      <c r="B17">
        <v>22.16</v>
      </c>
      <c r="C17">
        <v>23.58</v>
      </c>
      <c r="D17">
        <v>22.75</v>
      </c>
      <c r="E17">
        <f t="shared" si="0"/>
        <v>23.164999999999999</v>
      </c>
      <c r="F17" s="2">
        <f t="shared" si="1"/>
        <v>1.2008105603470478E-6</v>
      </c>
      <c r="G17" s="2">
        <f t="shared" si="2"/>
        <v>3.4305038760504036E-7</v>
      </c>
      <c r="H17" s="2">
        <f t="shared" si="3"/>
        <v>1.9993708446562988E-7</v>
      </c>
      <c r="I17" s="2">
        <f t="shared" si="4"/>
        <v>2.7373292433780407E-7</v>
      </c>
      <c r="J17" s="7">
        <f t="shared" si="5"/>
        <v>3.5003912070478727</v>
      </c>
      <c r="K17" s="7">
        <f t="shared" si="6"/>
        <v>6.005942137029975</v>
      </c>
      <c r="L17" s="7">
        <f t="shared" si="7"/>
        <v>4.3867962293975653</v>
      </c>
      <c r="M17">
        <v>1</v>
      </c>
    </row>
    <row r="18" spans="1:13" x14ac:dyDescent="0.25">
      <c r="A18" s="1" t="s">
        <v>40</v>
      </c>
      <c r="B18" t="s">
        <v>20</v>
      </c>
      <c r="C18">
        <v>27.67</v>
      </c>
      <c r="D18">
        <v>25.86</v>
      </c>
      <c r="E18">
        <f t="shared" si="0"/>
        <v>26.765000000000001</v>
      </c>
      <c r="F18" s="2" t="e">
        <f t="shared" si="1"/>
        <v>#VALUE!</v>
      </c>
      <c r="G18" s="2">
        <f t="shared" si="2"/>
        <v>2.5944918504612912E-8</v>
      </c>
      <c r="H18" s="2">
        <f t="shared" si="3"/>
        <v>2.4271878611854191E-8</v>
      </c>
      <c r="I18" s="2">
        <f t="shared" si="4"/>
        <v>2.6148249109093599E-8</v>
      </c>
      <c r="J18" s="7"/>
      <c r="K18" s="7"/>
      <c r="L18" s="7"/>
      <c r="M18">
        <v>1</v>
      </c>
    </row>
    <row r="19" spans="1:13" x14ac:dyDescent="0.25">
      <c r="A19" s="1" t="s">
        <v>42</v>
      </c>
      <c r="B19">
        <v>28.56</v>
      </c>
      <c r="C19">
        <v>26.17</v>
      </c>
      <c r="D19">
        <v>26</v>
      </c>
      <c r="E19">
        <f t="shared" si="0"/>
        <v>26.085000000000001</v>
      </c>
      <c r="F19" s="2">
        <f t="shared" si="1"/>
        <v>2.341938233749088E-8</v>
      </c>
      <c r="G19" s="2">
        <f t="shared" si="2"/>
        <v>6.6878894363595429E-8</v>
      </c>
      <c r="H19" s="2">
        <f t="shared" si="3"/>
        <v>2.207385166539033E-8</v>
      </c>
      <c r="I19" s="2">
        <f t="shared" si="4"/>
        <v>4.0746231590384516E-8</v>
      </c>
      <c r="J19" s="7">
        <f t="shared" si="5"/>
        <v>0.35017597943782525</v>
      </c>
      <c r="K19" s="7">
        <f t="shared" si="6"/>
        <v>1.0609558627328375</v>
      </c>
      <c r="L19" s="7">
        <f t="shared" si="7"/>
        <v>0.5747619208795125</v>
      </c>
      <c r="M19">
        <v>1</v>
      </c>
    </row>
    <row r="20" spans="1:13" x14ac:dyDescent="0.25">
      <c r="A20" s="1" t="s">
        <v>44</v>
      </c>
      <c r="B20">
        <v>20.440000000000001</v>
      </c>
      <c r="C20">
        <v>21.91</v>
      </c>
      <c r="D20">
        <v>21.72</v>
      </c>
      <c r="E20">
        <f t="shared" si="0"/>
        <v>21.814999999999998</v>
      </c>
      <c r="F20" s="2">
        <f t="shared" si="1"/>
        <v>3.4594724106084832E-6</v>
      </c>
      <c r="G20" s="2">
        <f t="shared" si="2"/>
        <v>9.8446781551015067E-7</v>
      </c>
      <c r="H20" s="2">
        <f t="shared" si="3"/>
        <v>4.0196993144403056E-7</v>
      </c>
      <c r="I20" s="2">
        <f t="shared" si="4"/>
        <v>6.6036446578604447E-7</v>
      </c>
      <c r="J20" s="7">
        <f t="shared" si="5"/>
        <v>3.5140533353198413</v>
      </c>
      <c r="K20" s="7">
        <f t="shared" si="6"/>
        <v>8.606296491333886</v>
      </c>
      <c r="L20" s="7">
        <f t="shared" si="7"/>
        <v>5.2387319273616679</v>
      </c>
      <c r="M20">
        <v>1</v>
      </c>
    </row>
    <row r="21" spans="1:13" x14ac:dyDescent="0.25">
      <c r="A21" s="1" t="s">
        <v>46</v>
      </c>
      <c r="B21">
        <v>20.88</v>
      </c>
      <c r="C21">
        <v>23.01</v>
      </c>
      <c r="D21">
        <v>22.03</v>
      </c>
      <c r="E21">
        <f t="shared" si="0"/>
        <v>22.520000000000003</v>
      </c>
      <c r="F21" s="2">
        <f t="shared" si="1"/>
        <v>2.6390906676722439E-6</v>
      </c>
      <c r="G21" s="2">
        <f t="shared" si="2"/>
        <v>4.9161812765327436E-7</v>
      </c>
      <c r="H21" s="2">
        <f t="shared" si="3"/>
        <v>3.2576846213117615E-7</v>
      </c>
      <c r="I21" s="2">
        <f t="shared" si="4"/>
        <v>4.1692345647352185E-7</v>
      </c>
      <c r="J21" s="7">
        <f t="shared" si="5"/>
        <v>5.3681720002268243</v>
      </c>
      <c r="K21" s="7">
        <f t="shared" si="6"/>
        <v>8.1011238792341089</v>
      </c>
      <c r="L21" s="7">
        <f t="shared" si="7"/>
        <v>6.329916503126392</v>
      </c>
      <c r="M21">
        <v>1</v>
      </c>
    </row>
    <row r="22" spans="1:13" x14ac:dyDescent="0.25">
      <c r="A22" s="1" t="s">
        <v>48</v>
      </c>
      <c r="B22">
        <v>20.260000000000002</v>
      </c>
      <c r="C22">
        <v>28.77</v>
      </c>
      <c r="D22">
        <v>25.83</v>
      </c>
      <c r="E22">
        <f t="shared" si="0"/>
        <v>27.299999999999997</v>
      </c>
      <c r="F22" s="2">
        <f t="shared" si="1"/>
        <v>3.8645664793677718E-6</v>
      </c>
      <c r="G22" s="2">
        <f t="shared" si="2"/>
        <v>1.2956230824818746E-8</v>
      </c>
      <c r="H22" s="2">
        <f t="shared" si="3"/>
        <v>2.4770648591504436E-8</v>
      </c>
      <c r="I22" s="2">
        <f t="shared" si="4"/>
        <v>1.8444906429014853E-8</v>
      </c>
      <c r="J22" s="7">
        <f t="shared" si="5"/>
        <v>298.27860676616461</v>
      </c>
      <c r="K22" s="7">
        <f t="shared" si="6"/>
        <v>156.01393984868037</v>
      </c>
      <c r="L22" s="7">
        <f t="shared" si="7"/>
        <v>209.51944073235288</v>
      </c>
      <c r="M22">
        <v>1</v>
      </c>
    </row>
    <row r="23" spans="1:13" x14ac:dyDescent="0.25">
      <c r="A23" s="1" t="s">
        <v>50</v>
      </c>
      <c r="B23">
        <v>28.29</v>
      </c>
      <c r="C23">
        <v>29.12</v>
      </c>
      <c r="D23">
        <v>27.98</v>
      </c>
      <c r="E23">
        <f t="shared" si="0"/>
        <v>28.55</v>
      </c>
      <c r="F23" s="2">
        <f t="shared" si="1"/>
        <v>2.7651061202903689E-8</v>
      </c>
      <c r="G23" s="2">
        <f t="shared" si="2"/>
        <v>1.0387796412891381E-8</v>
      </c>
      <c r="H23" s="2">
        <f t="shared" si="3"/>
        <v>5.7654736550418274E-9</v>
      </c>
      <c r="I23" s="2">
        <f t="shared" si="4"/>
        <v>8.1611229466045309E-9</v>
      </c>
      <c r="J23" s="7">
        <f t="shared" si="5"/>
        <v>2.6618793923019504</v>
      </c>
      <c r="K23" s="7">
        <f t="shared" si="6"/>
        <v>4.7959739055824526</v>
      </c>
      <c r="L23" s="7">
        <f t="shared" si="7"/>
        <v>3.3881441786645339</v>
      </c>
      <c r="M23">
        <v>1</v>
      </c>
    </row>
    <row r="24" spans="1:13" x14ac:dyDescent="0.25">
      <c r="A24" s="1" t="s">
        <v>52</v>
      </c>
      <c r="B24">
        <v>23.55</v>
      </c>
      <c r="C24">
        <v>26.76</v>
      </c>
      <c r="D24">
        <v>26.24</v>
      </c>
      <c r="E24">
        <f t="shared" si="0"/>
        <v>26.5</v>
      </c>
      <c r="F24" s="2">
        <f t="shared" si="1"/>
        <v>5.1062937646162181E-7</v>
      </c>
      <c r="G24" s="2">
        <f t="shared" si="2"/>
        <v>4.6082491717597859E-8</v>
      </c>
      <c r="H24" s="2">
        <f t="shared" si="3"/>
        <v>1.8758850640233077E-8</v>
      </c>
      <c r="I24" s="2">
        <f t="shared" si="4"/>
        <v>3.108260714310597E-8</v>
      </c>
      <c r="J24" s="7">
        <f t="shared" si="5"/>
        <v>11.080767498225883</v>
      </c>
      <c r="K24" s="7">
        <f t="shared" si="6"/>
        <v>27.220717636423235</v>
      </c>
      <c r="L24" s="7">
        <f t="shared" si="7"/>
        <v>16.428138544191519</v>
      </c>
      <c r="M24">
        <v>1</v>
      </c>
    </row>
    <row r="25" spans="1:13" x14ac:dyDescent="0.25">
      <c r="A25" s="1" t="s">
        <v>54</v>
      </c>
      <c r="B25">
        <v>24.6</v>
      </c>
      <c r="C25">
        <v>29.14</v>
      </c>
      <c r="D25">
        <v>31.02</v>
      </c>
      <c r="E25">
        <f t="shared" si="0"/>
        <v>30.08</v>
      </c>
      <c r="F25" s="2">
        <f t="shared" si="1"/>
        <v>2.6765507428721953E-7</v>
      </c>
      <c r="G25" s="2">
        <f t="shared" si="2"/>
        <v>1.025747040141584E-8</v>
      </c>
      <c r="H25" s="2">
        <f t="shared" si="3"/>
        <v>7.3393511081820279E-10</v>
      </c>
      <c r="I25" s="2">
        <f t="shared" si="4"/>
        <v>3.0081468986199509E-9</v>
      </c>
      <c r="J25" s="7">
        <f t="shared" si="5"/>
        <v>26.093672593027911</v>
      </c>
      <c r="K25" s="7">
        <f t="shared" si="6"/>
        <v>364.68492969199048</v>
      </c>
      <c r="L25" s="7">
        <f t="shared" si="7"/>
        <v>88.976729962892364</v>
      </c>
      <c r="M25">
        <v>1</v>
      </c>
    </row>
    <row r="26" spans="1:13" x14ac:dyDescent="0.25">
      <c r="A26" s="1" t="s">
        <v>56</v>
      </c>
      <c r="B26">
        <v>21.71</v>
      </c>
      <c r="C26">
        <v>29.64</v>
      </c>
      <c r="D26">
        <v>28.22</v>
      </c>
      <c r="E26">
        <f t="shared" si="0"/>
        <v>28.93</v>
      </c>
      <c r="F26" s="2">
        <f t="shared" si="1"/>
        <v>1.5838052432120444E-6</v>
      </c>
      <c r="G26" s="2">
        <f t="shared" si="2"/>
        <v>7.4810291644621391E-9</v>
      </c>
      <c r="H26" s="2">
        <f t="shared" si="3"/>
        <v>4.8996278857261024E-9</v>
      </c>
      <c r="I26" s="2">
        <f t="shared" si="4"/>
        <v>6.3693549761008848E-9</v>
      </c>
      <c r="J26" s="7">
        <f t="shared" si="5"/>
        <v>211.70954001031683</v>
      </c>
      <c r="K26" s="7">
        <f t="shared" si="6"/>
        <v>323.25010799821825</v>
      </c>
      <c r="L26" s="7">
        <f t="shared" si="7"/>
        <v>248.66022527474192</v>
      </c>
      <c r="M26">
        <v>1</v>
      </c>
    </row>
    <row r="27" spans="1:13" x14ac:dyDescent="0.25">
      <c r="A27" s="1" t="s">
        <v>58</v>
      </c>
      <c r="B27">
        <v>20.93</v>
      </c>
      <c r="C27">
        <v>25.44</v>
      </c>
      <c r="D27">
        <v>22.77</v>
      </c>
      <c r="E27">
        <f t="shared" si="0"/>
        <v>24.105</v>
      </c>
      <c r="F27" s="2">
        <f t="shared" si="1"/>
        <v>2.5591498968631786E-6</v>
      </c>
      <c r="G27" s="2">
        <f t="shared" si="2"/>
        <v>1.0602891438048743E-7</v>
      </c>
      <c r="H27" s="2">
        <f t="shared" si="3"/>
        <v>1.9724410404995863E-7</v>
      </c>
      <c r="I27" s="2">
        <f t="shared" si="4"/>
        <v>1.4825996119014899E-7</v>
      </c>
      <c r="J27" s="7">
        <f t="shared" si="5"/>
        <v>24.136339712765565</v>
      </c>
      <c r="K27" s="7">
        <f t="shared" si="6"/>
        <v>12.974531782278211</v>
      </c>
      <c r="L27" s="7">
        <f t="shared" si="7"/>
        <v>17.261234093950506</v>
      </c>
      <c r="M27">
        <v>1</v>
      </c>
    </row>
    <row r="28" spans="1:13" x14ac:dyDescent="0.25">
      <c r="A28" s="1" t="s">
        <v>60</v>
      </c>
      <c r="B28">
        <v>22.39</v>
      </c>
      <c r="C28">
        <v>29.52</v>
      </c>
      <c r="D28">
        <v>26.36</v>
      </c>
      <c r="E28">
        <f t="shared" si="0"/>
        <v>27.939999999999998</v>
      </c>
      <c r="F28" s="2">
        <f t="shared" si="1"/>
        <v>1.0423774342704918E-6</v>
      </c>
      <c r="G28" s="2">
        <f t="shared" si="2"/>
        <v>8.0697538872567696E-9</v>
      </c>
      <c r="H28" s="2">
        <f t="shared" si="3"/>
        <v>1.7292997487592531E-8</v>
      </c>
      <c r="I28" s="2">
        <f t="shared" si="4"/>
        <v>1.2149647281032482E-8</v>
      </c>
      <c r="J28" s="7">
        <f t="shared" si="5"/>
        <v>129.17090766752457</v>
      </c>
      <c r="K28" s="7">
        <f t="shared" si="6"/>
        <v>60.277429347826022</v>
      </c>
      <c r="L28" s="7">
        <f t="shared" si="7"/>
        <v>85.794872078122594</v>
      </c>
      <c r="M28">
        <v>1</v>
      </c>
    </row>
    <row r="29" spans="1:13" x14ac:dyDescent="0.25">
      <c r="A29" s="1" t="s">
        <v>62</v>
      </c>
      <c r="B29">
        <v>21.89</v>
      </c>
      <c r="C29">
        <v>28.21</v>
      </c>
      <c r="D29">
        <v>23.62</v>
      </c>
      <c r="E29">
        <f t="shared" si="0"/>
        <v>25.914999999999999</v>
      </c>
      <c r="F29" s="2">
        <f t="shared" si="1"/>
        <v>1.4177865931201425E-6</v>
      </c>
      <c r="G29" s="2">
        <f t="shared" si="2"/>
        <v>1.8450454645908775E-8</v>
      </c>
      <c r="H29" s="2">
        <f t="shared" si="3"/>
        <v>1.1084286383214073E-7</v>
      </c>
      <c r="I29" s="2">
        <f t="shared" si="4"/>
        <v>4.5524864113275379E-8</v>
      </c>
      <c r="J29" s="7">
        <f t="shared" si="5"/>
        <v>76.842908227983642</v>
      </c>
      <c r="K29" s="7">
        <f t="shared" si="6"/>
        <v>12.790959599052075</v>
      </c>
      <c r="L29" s="7">
        <f t="shared" si="7"/>
        <v>31.143126305493038</v>
      </c>
      <c r="M29">
        <v>1</v>
      </c>
    </row>
    <row r="30" spans="1:13" x14ac:dyDescent="0.25">
      <c r="A30" s="1" t="s">
        <v>64</v>
      </c>
      <c r="B30">
        <v>22.88</v>
      </c>
      <c r="C30">
        <v>27.09</v>
      </c>
      <c r="D30">
        <v>24.39</v>
      </c>
      <c r="E30">
        <f t="shared" si="0"/>
        <v>25.740000000000002</v>
      </c>
      <c r="F30" s="2">
        <f t="shared" si="1"/>
        <v>7.7110026812921661E-7</v>
      </c>
      <c r="G30" s="2">
        <f t="shared" si="2"/>
        <v>3.7416560566105268E-8</v>
      </c>
      <c r="H30" s="2">
        <f t="shared" si="3"/>
        <v>6.5761050756428531E-8</v>
      </c>
      <c r="I30" s="2">
        <f t="shared" si="4"/>
        <v>5.1030094569338011E-8</v>
      </c>
      <c r="J30" s="7">
        <f t="shared" si="5"/>
        <v>20.608528856277005</v>
      </c>
      <c r="K30" s="7">
        <f t="shared" si="6"/>
        <v>11.725789951034763</v>
      </c>
      <c r="L30" s="7">
        <f t="shared" si="7"/>
        <v>15.110696435834956</v>
      </c>
      <c r="M30">
        <v>1</v>
      </c>
    </row>
    <row r="31" spans="1:13" x14ac:dyDescent="0.25">
      <c r="A31" s="1" t="s">
        <v>66</v>
      </c>
      <c r="B31">
        <v>21.91</v>
      </c>
      <c r="C31">
        <v>27.88</v>
      </c>
      <c r="D31">
        <v>20.09</v>
      </c>
      <c r="E31">
        <f t="shared" si="0"/>
        <v>23.984999999999999</v>
      </c>
      <c r="F31" s="2">
        <f t="shared" si="1"/>
        <v>1.400449428548894E-6</v>
      </c>
      <c r="G31" s="2">
        <f t="shared" si="2"/>
        <v>2.2723706041977118E-8</v>
      </c>
      <c r="H31" s="2">
        <f t="shared" si="3"/>
        <v>1.2138737402247419E-6</v>
      </c>
      <c r="I31" s="2">
        <f t="shared" si="4"/>
        <v>1.6033193336438101E-7</v>
      </c>
      <c r="J31" s="7">
        <f t="shared" si="5"/>
        <v>61.629446621157108</v>
      </c>
      <c r="K31" s="7">
        <f t="shared" si="6"/>
        <v>1.1537027139985816</v>
      </c>
      <c r="L31" s="7">
        <f t="shared" si="7"/>
        <v>8.7346880884055675</v>
      </c>
      <c r="M31">
        <v>1</v>
      </c>
    </row>
    <row r="32" spans="1:13" x14ac:dyDescent="0.25">
      <c r="A32" s="1" t="s">
        <v>68</v>
      </c>
      <c r="B32" t="s">
        <v>20</v>
      </c>
      <c r="C32" t="s">
        <v>20</v>
      </c>
      <c r="D32">
        <v>35.950000000000003</v>
      </c>
      <c r="E32" t="e">
        <f t="shared" si="0"/>
        <v>#VALUE!</v>
      </c>
      <c r="F32" s="2" t="e">
        <f t="shared" si="1"/>
        <v>#VALUE!</v>
      </c>
      <c r="G32" s="2" t="e">
        <f t="shared" si="2"/>
        <v>#VALUE!</v>
      </c>
      <c r="H32" s="2">
        <f t="shared" si="3"/>
        <v>2.5938160275448605E-11</v>
      </c>
      <c r="I32" s="2" t="e">
        <f t="shared" si="4"/>
        <v>#VALUE!</v>
      </c>
      <c r="J32" s="7"/>
      <c r="K32" s="7"/>
      <c r="L32" s="7"/>
      <c r="M32">
        <v>1</v>
      </c>
    </row>
    <row r="33" spans="1:13" x14ac:dyDescent="0.25">
      <c r="A33" s="1" t="s">
        <v>70</v>
      </c>
      <c r="B33">
        <v>22.69</v>
      </c>
      <c r="C33">
        <v>27.01</v>
      </c>
      <c r="D33">
        <v>25.47</v>
      </c>
      <c r="E33">
        <f t="shared" si="0"/>
        <v>26.240000000000002</v>
      </c>
      <c r="F33" s="2">
        <f t="shared" si="1"/>
        <v>8.6670935161233117E-7</v>
      </c>
      <c r="G33" s="2">
        <f t="shared" si="2"/>
        <v>3.9354689602570385E-8</v>
      </c>
      <c r="H33" s="2">
        <f t="shared" si="3"/>
        <v>3.1618788070528985E-8</v>
      </c>
      <c r="I33" s="2">
        <f t="shared" si="4"/>
        <v>3.6827798545474209E-8</v>
      </c>
      <c r="J33" s="7">
        <f t="shared" si="5"/>
        <v>22.023025981526825</v>
      </c>
      <c r="K33" s="7">
        <f t="shared" si="6"/>
        <v>27.41121353794605</v>
      </c>
      <c r="L33" s="7">
        <f t="shared" si="7"/>
        <v>23.534107001865351</v>
      </c>
      <c r="M33">
        <v>1</v>
      </c>
    </row>
    <row r="34" spans="1:13" x14ac:dyDescent="0.25">
      <c r="A34" s="1" t="s">
        <v>72</v>
      </c>
      <c r="B34">
        <v>22.94</v>
      </c>
      <c r="C34">
        <v>26.13</v>
      </c>
      <c r="D34">
        <v>23.45</v>
      </c>
      <c r="E34">
        <f t="shared" si="0"/>
        <v>24.79</v>
      </c>
      <c r="F34" s="2">
        <f t="shared" si="1"/>
        <v>7.4315696158056155E-7</v>
      </c>
      <c r="G34" s="2">
        <f t="shared" si="2"/>
        <v>6.8589146509584927E-8</v>
      </c>
      <c r="H34" s="2">
        <f t="shared" si="3"/>
        <v>1.2438470958681131E-7</v>
      </c>
      <c r="I34" s="2">
        <f t="shared" si="4"/>
        <v>9.4833666210697414E-8</v>
      </c>
      <c r="J34" s="7">
        <f t="shared" si="5"/>
        <v>10.834906095189707</v>
      </c>
      <c r="K34" s="7">
        <f t="shared" si="6"/>
        <v>5.9746649250476649</v>
      </c>
      <c r="L34" s="7">
        <f t="shared" si="7"/>
        <v>7.8364255150638904</v>
      </c>
      <c r="M34">
        <v>1</v>
      </c>
    </row>
    <row r="35" spans="1:13" x14ac:dyDescent="0.25">
      <c r="A35" s="1" t="s">
        <v>74</v>
      </c>
      <c r="B35">
        <v>21.7</v>
      </c>
      <c r="C35">
        <v>25.96</v>
      </c>
      <c r="D35">
        <v>22.84</v>
      </c>
      <c r="E35">
        <f t="shared" si="0"/>
        <v>24.4</v>
      </c>
      <c r="F35" s="2">
        <f t="shared" si="1"/>
        <v>1.5935786169923857E-6</v>
      </c>
      <c r="G35" s="2">
        <f t="shared" si="2"/>
        <v>7.6359351803651829E-8</v>
      </c>
      <c r="H35" s="2">
        <f t="shared" si="3"/>
        <v>1.8810112563736495E-7</v>
      </c>
      <c r="I35" s="2">
        <f t="shared" si="4"/>
        <v>1.2230663555242068E-7</v>
      </c>
      <c r="J35" s="7">
        <f t="shared" si="5"/>
        <v>20.869462342871461</v>
      </c>
      <c r="K35" s="7">
        <f t="shared" si="6"/>
        <v>8.4719249371457916</v>
      </c>
      <c r="L35" s="7">
        <f t="shared" si="7"/>
        <v>13.029371708204476</v>
      </c>
      <c r="M35">
        <v>1</v>
      </c>
    </row>
    <row r="36" spans="1:13" x14ac:dyDescent="0.25">
      <c r="A36" s="1" t="s">
        <v>76</v>
      </c>
      <c r="B36">
        <v>21.04</v>
      </c>
      <c r="C36">
        <v>28.94</v>
      </c>
      <c r="D36">
        <v>31.36</v>
      </c>
      <c r="E36">
        <f t="shared" si="0"/>
        <v>30.15</v>
      </c>
      <c r="F36" s="2">
        <f t="shared" si="1"/>
        <v>2.3917007207223526E-6</v>
      </c>
      <c r="G36" s="2">
        <f t="shared" si="2"/>
        <v>1.1637825534985629E-8</v>
      </c>
      <c r="H36" s="2">
        <f t="shared" si="3"/>
        <v>5.8282630875153418E-10</v>
      </c>
      <c r="I36" s="2">
        <f t="shared" si="4"/>
        <v>2.8738755303098529E-9</v>
      </c>
      <c r="J36" s="7">
        <f t="shared" si="5"/>
        <v>205.51096195182015</v>
      </c>
      <c r="K36" s="7">
        <f t="shared" si="6"/>
        <v>4103.6251878292669</v>
      </c>
      <c r="L36" s="7">
        <f t="shared" si="7"/>
        <v>832.22140120469533</v>
      </c>
      <c r="M36">
        <v>1</v>
      </c>
    </row>
    <row r="37" spans="1:13" x14ac:dyDescent="0.25">
      <c r="A37" s="1" t="s">
        <v>78</v>
      </c>
      <c r="B37">
        <v>25.94</v>
      </c>
      <c r="C37">
        <v>25.59</v>
      </c>
      <c r="D37">
        <v>25.51</v>
      </c>
      <c r="E37">
        <f t="shared" si="0"/>
        <v>25.55</v>
      </c>
      <c r="F37" s="2">
        <f t="shared" si="1"/>
        <v>1.1737223249648575E-7</v>
      </c>
      <c r="G37" s="2">
        <f t="shared" si="2"/>
        <v>9.6449645856652478E-8</v>
      </c>
      <c r="H37" s="2">
        <f t="shared" si="3"/>
        <v>3.0772768564910617E-8</v>
      </c>
      <c r="I37" s="2">
        <f t="shared" si="4"/>
        <v>5.7763514170296759E-8</v>
      </c>
      <c r="J37" s="7">
        <f t="shared" si="5"/>
        <v>1.2169275631237599</v>
      </c>
      <c r="K37" s="7">
        <f t="shared" si="6"/>
        <v>3.8141590103895378</v>
      </c>
      <c r="L37" s="7">
        <f t="shared" si="7"/>
        <v>2.0319441118220793</v>
      </c>
      <c r="M37">
        <v>1</v>
      </c>
    </row>
    <row r="38" spans="1:13" x14ac:dyDescent="0.25">
      <c r="A38" s="1" t="s">
        <v>80</v>
      </c>
      <c r="B38">
        <v>22.79</v>
      </c>
      <c r="C38">
        <v>23.78</v>
      </c>
      <c r="D38">
        <v>22.84</v>
      </c>
      <c r="E38">
        <f t="shared" si="0"/>
        <v>23.310000000000002</v>
      </c>
      <c r="F38" s="2">
        <f t="shared" si="1"/>
        <v>8.1499756220753522E-7</v>
      </c>
      <c r="G38" s="2">
        <f t="shared" si="2"/>
        <v>3.0236139788095492E-7</v>
      </c>
      <c r="H38" s="2">
        <f t="shared" si="3"/>
        <v>1.8810112563736495E-7</v>
      </c>
      <c r="I38" s="2">
        <f t="shared" si="4"/>
        <v>2.4902810220592668E-7</v>
      </c>
      <c r="J38" s="7">
        <f t="shared" si="5"/>
        <v>2.6954418385392382</v>
      </c>
      <c r="K38" s="7">
        <f t="shared" si="6"/>
        <v>4.3327628128007429</v>
      </c>
      <c r="L38" s="7">
        <f t="shared" si="7"/>
        <v>3.2727132198662314</v>
      </c>
      <c r="M38">
        <v>1</v>
      </c>
    </row>
    <row r="39" spans="1:13" x14ac:dyDescent="0.25">
      <c r="A39" s="1" t="s">
        <v>82</v>
      </c>
      <c r="B39">
        <v>23.15</v>
      </c>
      <c r="C39">
        <v>25.57</v>
      </c>
      <c r="D39">
        <v>23.89</v>
      </c>
      <c r="E39">
        <f t="shared" si="0"/>
        <v>24.73</v>
      </c>
      <c r="F39" s="2">
        <f t="shared" si="1"/>
        <v>6.5309218576983624E-7</v>
      </c>
      <c r="G39" s="2">
        <f t="shared" si="2"/>
        <v>9.767508421141399E-8</v>
      </c>
      <c r="H39" s="2">
        <f t="shared" si="3"/>
        <v>9.2300033148864518E-8</v>
      </c>
      <c r="I39" s="2">
        <f t="shared" si="4"/>
        <v>9.8619004474477502E-8</v>
      </c>
      <c r="J39" s="7">
        <f t="shared" si="5"/>
        <v>6.6863744325650449</v>
      </c>
      <c r="K39" s="7">
        <f t="shared" si="6"/>
        <v>7.0757524508849068</v>
      </c>
      <c r="L39" s="7">
        <f t="shared" si="7"/>
        <v>6.6223765819787381</v>
      </c>
      <c r="M39">
        <v>1</v>
      </c>
    </row>
    <row r="40" spans="1:13" x14ac:dyDescent="0.25">
      <c r="A40" s="5" t="s">
        <v>84</v>
      </c>
      <c r="B40">
        <v>20.28</v>
      </c>
      <c r="C40">
        <v>28.39</v>
      </c>
      <c r="D40">
        <v>24.81</v>
      </c>
      <c r="E40">
        <f t="shared" si="0"/>
        <v>26.6</v>
      </c>
      <c r="F40" s="2">
        <f t="shared" si="1"/>
        <v>3.8173092790426644E-6</v>
      </c>
      <c r="G40" s="6">
        <f t="shared" si="2"/>
        <v>1.6468675012425592E-8</v>
      </c>
      <c r="H40" s="6">
        <f t="shared" si="3"/>
        <v>4.9464420894191619E-8</v>
      </c>
      <c r="I40" s="6">
        <f t="shared" si="4"/>
        <v>2.9119728164967126E-8</v>
      </c>
      <c r="J40" s="8">
        <f t="shared" si="5"/>
        <v>231.79213119224892</v>
      </c>
      <c r="K40" s="8">
        <f t="shared" si="6"/>
        <v>77.172828672313713</v>
      </c>
      <c r="L40" s="8">
        <f t="shared" si="7"/>
        <v>131.0901412752585</v>
      </c>
      <c r="M40">
        <v>2</v>
      </c>
    </row>
    <row r="41" spans="1:13" x14ac:dyDescent="0.25">
      <c r="A41" s="5" t="s">
        <v>86</v>
      </c>
      <c r="B41">
        <v>27.25</v>
      </c>
      <c r="C41">
        <v>29.36</v>
      </c>
      <c r="D41">
        <v>27.14</v>
      </c>
      <c r="E41">
        <f t="shared" si="0"/>
        <v>28.25</v>
      </c>
      <c r="F41" s="2">
        <f t="shared" si="1"/>
        <v>5.2428858357206969E-8</v>
      </c>
      <c r="G41" s="6">
        <f t="shared" si="2"/>
        <v>8.9274113359295394E-9</v>
      </c>
      <c r="H41" s="6">
        <f t="shared" si="3"/>
        <v>1.0190291840475857E-8</v>
      </c>
      <c r="I41" s="6">
        <f t="shared" si="4"/>
        <v>9.9252233621760411E-9</v>
      </c>
      <c r="J41" s="8">
        <f t="shared" si="5"/>
        <v>5.8727951904938154</v>
      </c>
      <c r="K41" s="8">
        <f t="shared" si="6"/>
        <v>5.1449810445035</v>
      </c>
      <c r="L41" s="8">
        <f t="shared" si="7"/>
        <v>5.2823857402552479</v>
      </c>
      <c r="M41">
        <v>2</v>
      </c>
    </row>
    <row r="42" spans="1:13" x14ac:dyDescent="0.25">
      <c r="A42" s="5" t="s">
        <v>88</v>
      </c>
      <c r="B42">
        <v>24.2</v>
      </c>
      <c r="C42">
        <v>28.49</v>
      </c>
      <c r="D42">
        <v>24.8</v>
      </c>
      <c r="E42">
        <f t="shared" si="0"/>
        <v>26.645</v>
      </c>
      <c r="F42" s="2">
        <f t="shared" si="1"/>
        <v>3.4232937930426026E-7</v>
      </c>
      <c r="G42" s="6">
        <f t="shared" si="2"/>
        <v>1.5461188480037502E-8</v>
      </c>
      <c r="H42" s="6">
        <f t="shared" si="3"/>
        <v>4.9800945846356098E-8</v>
      </c>
      <c r="I42" s="6">
        <f t="shared" si="4"/>
        <v>2.8277353508662577E-8</v>
      </c>
      <c r="J42" s="8">
        <f t="shared" si="5"/>
        <v>22.141207304099169</v>
      </c>
      <c r="K42" s="8">
        <f t="shared" si="6"/>
        <v>6.8739533654722402</v>
      </c>
      <c r="L42" s="8">
        <f t="shared" si="7"/>
        <v>12.106132180983272</v>
      </c>
      <c r="M42">
        <v>2</v>
      </c>
    </row>
    <row r="43" spans="1:13" x14ac:dyDescent="0.25">
      <c r="A43" s="5" t="s">
        <v>90</v>
      </c>
      <c r="B43">
        <v>27.44</v>
      </c>
      <c r="C43">
        <v>24.18</v>
      </c>
      <c r="D43">
        <v>23.47</v>
      </c>
      <c r="E43">
        <f t="shared" si="0"/>
        <v>23.824999999999999</v>
      </c>
      <c r="F43" s="2">
        <f t="shared" si="1"/>
        <v>4.6645287329302905E-8</v>
      </c>
      <c r="G43" s="6">
        <f t="shared" si="2"/>
        <v>2.3488928439896793E-7</v>
      </c>
      <c r="H43" s="6">
        <f t="shared" si="3"/>
        <v>1.2270935462291603E-7</v>
      </c>
      <c r="I43" s="6">
        <f t="shared" si="4"/>
        <v>1.7797058423889947E-7</v>
      </c>
      <c r="J43" s="8">
        <f t="shared" si="5"/>
        <v>0.19858414337060265</v>
      </c>
      <c r="K43" s="8">
        <f t="shared" si="6"/>
        <v>0.38012821005084058</v>
      </c>
      <c r="L43" s="8">
        <f t="shared" si="7"/>
        <v>0.26209548914380387</v>
      </c>
      <c r="M43">
        <v>2</v>
      </c>
    </row>
    <row r="44" spans="1:13" x14ac:dyDescent="0.25">
      <c r="A44" s="5" t="s">
        <v>92</v>
      </c>
      <c r="B44">
        <v>22.04</v>
      </c>
      <c r="C44">
        <v>26.05</v>
      </c>
      <c r="D44">
        <v>24.55</v>
      </c>
      <c r="E44">
        <f t="shared" si="0"/>
        <v>25.3</v>
      </c>
      <c r="F44" s="2">
        <f t="shared" si="1"/>
        <v>1.2928112003904609E-6</v>
      </c>
      <c r="G44" s="6">
        <f t="shared" si="2"/>
        <v>7.2141974840818779E-8</v>
      </c>
      <c r="H44" s="6">
        <f t="shared" si="3"/>
        <v>5.9000290194025971E-8</v>
      </c>
      <c r="I44" s="6">
        <f t="shared" si="4"/>
        <v>6.7995303059920284E-8</v>
      </c>
      <c r="J44" s="8">
        <f t="shared" si="5"/>
        <v>17.920374417848251</v>
      </c>
      <c r="K44" s="8">
        <f t="shared" si="6"/>
        <v>21.911946469059291</v>
      </c>
      <c r="L44" s="8">
        <f t="shared" si="7"/>
        <v>19.013242712532392</v>
      </c>
      <c r="M44">
        <v>2</v>
      </c>
    </row>
    <row r="45" spans="1:13" x14ac:dyDescent="0.25">
      <c r="A45" s="5" t="s">
        <v>94</v>
      </c>
      <c r="B45">
        <v>20.83</v>
      </c>
      <c r="C45">
        <v>27.6</v>
      </c>
      <c r="D45">
        <v>22.87</v>
      </c>
      <c r="E45">
        <f t="shared" si="0"/>
        <v>25.234999999999999</v>
      </c>
      <c r="F45" s="2">
        <f t="shared" si="1"/>
        <v>2.7215285672526226E-6</v>
      </c>
      <c r="G45" s="6">
        <f t="shared" si="2"/>
        <v>2.7117107346294156E-8</v>
      </c>
      <c r="H45" s="6">
        <f t="shared" si="3"/>
        <v>1.8431361098025993E-7</v>
      </c>
      <c r="I45" s="6">
        <f t="shared" si="4"/>
        <v>7.0940377252073845E-8</v>
      </c>
      <c r="J45" s="8">
        <f t="shared" si="5"/>
        <v>100.36205309430059</v>
      </c>
      <c r="K45" s="8">
        <f t="shared" si="6"/>
        <v>14.765749272548838</v>
      </c>
      <c r="L45" s="8">
        <f t="shared" si="7"/>
        <v>38.363604376984931</v>
      </c>
      <c r="M45">
        <v>2</v>
      </c>
    </row>
    <row r="46" spans="1:13" x14ac:dyDescent="0.25">
      <c r="A46" s="5" t="s">
        <v>96</v>
      </c>
      <c r="B46">
        <v>23.29</v>
      </c>
      <c r="C46">
        <v>29.78</v>
      </c>
      <c r="D46">
        <v>23.74</v>
      </c>
      <c r="E46">
        <f t="shared" si="0"/>
        <v>26.759999999999998</v>
      </c>
      <c r="F46" s="2">
        <f t="shared" si="1"/>
        <v>5.9919812470578712E-7</v>
      </c>
      <c r="G46" s="6">
        <f t="shared" si="2"/>
        <v>6.8482443667240762E-9</v>
      </c>
      <c r="H46" s="6">
        <f t="shared" si="3"/>
        <v>1.0218138640411721E-7</v>
      </c>
      <c r="I46" s="6">
        <f t="shared" si="4"/>
        <v>2.6233674152955493E-8</v>
      </c>
      <c r="J46" s="8">
        <f t="shared" si="5"/>
        <v>87.496603891256783</v>
      </c>
      <c r="K46" s="8">
        <f t="shared" si="6"/>
        <v>5.8640633660617816</v>
      </c>
      <c r="L46" s="8">
        <f t="shared" si="7"/>
        <v>22.840800766684879</v>
      </c>
      <c r="M46">
        <v>2</v>
      </c>
    </row>
    <row r="47" spans="1:13" x14ac:dyDescent="0.25">
      <c r="A47" s="5" t="s">
        <v>98</v>
      </c>
      <c r="B47">
        <v>23.48</v>
      </c>
      <c r="C47">
        <v>24.16</v>
      </c>
      <c r="D47">
        <v>22.6</v>
      </c>
      <c r="E47">
        <f t="shared" si="0"/>
        <v>23.380000000000003</v>
      </c>
      <c r="F47" s="2">
        <f t="shared" si="1"/>
        <v>5.3309893768149982E-7</v>
      </c>
      <c r="G47" s="6">
        <f t="shared" si="2"/>
        <v>2.3787366381963251E-7</v>
      </c>
      <c r="H47" s="6">
        <f t="shared" si="3"/>
        <v>2.2134172423692618E-7</v>
      </c>
      <c r="I47" s="6">
        <f t="shared" si="4"/>
        <v>2.3791250673876485E-7</v>
      </c>
      <c r="J47" s="8">
        <f t="shared" si="5"/>
        <v>2.2411011337754547</v>
      </c>
      <c r="K47" s="8">
        <f t="shared" si="6"/>
        <v>2.4084882302211845</v>
      </c>
      <c r="L47" s="8">
        <f t="shared" si="7"/>
        <v>2.2407352391392297</v>
      </c>
      <c r="M47">
        <v>2</v>
      </c>
    </row>
    <row r="48" spans="1:13" x14ac:dyDescent="0.25">
      <c r="A48" s="5" t="s">
        <v>100</v>
      </c>
      <c r="B48">
        <v>23.68</v>
      </c>
      <c r="C48">
        <v>25.05</v>
      </c>
      <c r="D48">
        <v>22.77</v>
      </c>
      <c r="E48">
        <f t="shared" si="0"/>
        <v>23.91</v>
      </c>
      <c r="F48" s="2">
        <f t="shared" si="1"/>
        <v>4.7138251741229091E-7</v>
      </c>
      <c r="G48" s="6">
        <f t="shared" si="2"/>
        <v>1.3562691270073937E-7</v>
      </c>
      <c r="H48" s="6">
        <f t="shared" si="3"/>
        <v>1.9724410404995863E-7</v>
      </c>
      <c r="I48" s="6">
        <f t="shared" si="4"/>
        <v>1.6837112809417964E-7</v>
      </c>
      <c r="J48" s="8">
        <f t="shared" si="5"/>
        <v>3.4755824491293694</v>
      </c>
      <c r="K48" s="8">
        <f t="shared" si="6"/>
        <v>2.3898433855994883</v>
      </c>
      <c r="L48" s="8">
        <f t="shared" si="7"/>
        <v>2.7996635928495981</v>
      </c>
      <c r="M48">
        <v>2</v>
      </c>
    </row>
    <row r="49" spans="1:13" x14ac:dyDescent="0.25">
      <c r="A49" s="5" t="s">
        <v>102</v>
      </c>
      <c r="B49">
        <v>24.9</v>
      </c>
      <c r="C49">
        <v>27.86</v>
      </c>
      <c r="D49">
        <v>23.56</v>
      </c>
      <c r="E49">
        <f t="shared" si="0"/>
        <v>25.71</v>
      </c>
      <c r="F49" s="2">
        <f t="shared" si="1"/>
        <v>2.2254813684985183E-7</v>
      </c>
      <c r="G49" s="6">
        <f t="shared" si="2"/>
        <v>2.3012421471658957E-8</v>
      </c>
      <c r="H49" s="6">
        <f t="shared" si="3"/>
        <v>1.1544515512215026E-7</v>
      </c>
      <c r="I49" s="6">
        <f t="shared" si="4"/>
        <v>5.2038576736998805E-8</v>
      </c>
      <c r="J49" s="8">
        <f t="shared" si="5"/>
        <v>9.6707831083283384</v>
      </c>
      <c r="K49" s="8">
        <f t="shared" si="6"/>
        <v>1.9277390776111654</v>
      </c>
      <c r="L49" s="8">
        <f t="shared" si="7"/>
        <v>4.2765992231994074</v>
      </c>
      <c r="M49">
        <v>2</v>
      </c>
    </row>
    <row r="50" spans="1:13" x14ac:dyDescent="0.25">
      <c r="A50" s="5" t="s">
        <v>104</v>
      </c>
      <c r="B50">
        <v>19.13</v>
      </c>
      <c r="C50">
        <v>22.93</v>
      </c>
      <c r="D50">
        <v>23.35</v>
      </c>
      <c r="E50">
        <f t="shared" si="0"/>
        <v>23.14</v>
      </c>
      <c r="F50" s="2">
        <f t="shared" si="1"/>
        <v>7.7447042109262656E-6</v>
      </c>
      <c r="G50" s="6">
        <f t="shared" si="2"/>
        <v>5.1708330546869847E-7</v>
      </c>
      <c r="H50" s="6">
        <f t="shared" si="3"/>
        <v>1.3311089978369784E-7</v>
      </c>
      <c r="I50" s="6">
        <f t="shared" si="4"/>
        <v>2.7823359537344294E-7</v>
      </c>
      <c r="J50" s="8">
        <f t="shared" si="5"/>
        <v>14.977672125589615</v>
      </c>
      <c r="K50" s="8">
        <f t="shared" si="6"/>
        <v>58.18234437233339</v>
      </c>
      <c r="L50" s="8">
        <f t="shared" si="7"/>
        <v>27.835259076213944</v>
      </c>
      <c r="M50">
        <v>2</v>
      </c>
    </row>
    <row r="51" spans="1:13" x14ac:dyDescent="0.25">
      <c r="A51" s="5" t="s">
        <v>106</v>
      </c>
      <c r="B51">
        <v>21.79</v>
      </c>
      <c r="C51">
        <v>26.36</v>
      </c>
      <c r="D51">
        <v>24.41</v>
      </c>
      <c r="E51">
        <f t="shared" si="0"/>
        <v>25.384999999999998</v>
      </c>
      <c r="F51" s="2">
        <f t="shared" si="1"/>
        <v>1.5077454900839404E-6</v>
      </c>
      <c r="G51" s="6">
        <f t="shared" si="2"/>
        <v>5.9319720136333574E-8</v>
      </c>
      <c r="H51" s="6">
        <f t="shared" si="3"/>
        <v>6.4875306011903819E-8</v>
      </c>
      <c r="I51" s="6">
        <f t="shared" si="4"/>
        <v>6.4327742307889259E-8</v>
      </c>
      <c r="J51" s="8">
        <f t="shared" si="5"/>
        <v>25.417272479012254</v>
      </c>
      <c r="K51" s="8">
        <f t="shared" si="6"/>
        <v>23.240668642199356</v>
      </c>
      <c r="L51" s="8">
        <f t="shared" si="7"/>
        <v>23.438495367480478</v>
      </c>
      <c r="M51">
        <v>2</v>
      </c>
    </row>
    <row r="52" spans="1:13" x14ac:dyDescent="0.25">
      <c r="A52" s="5" t="s">
        <v>108</v>
      </c>
      <c r="B52">
        <v>20.3</v>
      </c>
      <c r="C52">
        <v>28.04</v>
      </c>
      <c r="D52">
        <v>23.28</v>
      </c>
      <c r="E52">
        <f t="shared" si="0"/>
        <v>25.66</v>
      </c>
      <c r="F52" s="2">
        <f t="shared" si="1"/>
        <v>3.7706299554327062E-6</v>
      </c>
      <c r="G52" s="6">
        <f t="shared" si="2"/>
        <v>2.0540636951174121E-8</v>
      </c>
      <c r="H52" s="6">
        <f t="shared" si="3"/>
        <v>1.3958098378282023E-7</v>
      </c>
      <c r="I52" s="6">
        <f t="shared" si="4"/>
        <v>5.3763863706231584E-8</v>
      </c>
      <c r="J52" s="8">
        <f t="shared" si="5"/>
        <v>183.56928095246695</v>
      </c>
      <c r="K52" s="8">
        <f t="shared" si="6"/>
        <v>27.013923052008174</v>
      </c>
      <c r="L52" s="8">
        <f t="shared" si="7"/>
        <v>70.133165578196071</v>
      </c>
      <c r="M52">
        <v>2</v>
      </c>
    </row>
    <row r="53" spans="1:13" x14ac:dyDescent="0.25">
      <c r="A53" s="5" t="s">
        <v>110</v>
      </c>
      <c r="B53">
        <v>23.6</v>
      </c>
      <c r="C53">
        <v>24.04</v>
      </c>
      <c r="D53">
        <v>26.97</v>
      </c>
      <c r="E53">
        <f t="shared" si="0"/>
        <v>25.504999999999999</v>
      </c>
      <c r="F53" s="2">
        <f t="shared" si="1"/>
        <v>4.9516188743135614E-7</v>
      </c>
      <c r="G53" s="6">
        <f t="shared" si="2"/>
        <v>2.5659329499786827E-7</v>
      </c>
      <c r="H53" s="6">
        <f t="shared" si="3"/>
        <v>1.1435255706690872E-8</v>
      </c>
      <c r="I53" s="6">
        <f t="shared" si="4"/>
        <v>5.9484273518629919E-8</v>
      </c>
      <c r="J53" s="8">
        <f t="shared" si="5"/>
        <v>1.9297538052795566</v>
      </c>
      <c r="K53" s="8">
        <f t="shared" si="6"/>
        <v>43.301339308191636</v>
      </c>
      <c r="L53" s="8">
        <f t="shared" si="7"/>
        <v>8.3242487155243818</v>
      </c>
      <c r="M53">
        <v>2</v>
      </c>
    </row>
    <row r="54" spans="1:13" x14ac:dyDescent="0.25">
      <c r="A54" s="5" t="s">
        <v>112</v>
      </c>
      <c r="B54">
        <v>29.8</v>
      </c>
      <c r="C54">
        <v>27.03</v>
      </c>
      <c r="D54">
        <v>25.05</v>
      </c>
      <c r="E54">
        <f t="shared" si="0"/>
        <v>26.04</v>
      </c>
      <c r="F54" s="2">
        <f t="shared" si="1"/>
        <v>1.0921505117124939E-8</v>
      </c>
      <c r="G54" s="6">
        <f t="shared" si="2"/>
        <v>3.8860942947851985E-8</v>
      </c>
      <c r="H54" s="6">
        <f t="shared" si="3"/>
        <v>4.2035966247549352E-8</v>
      </c>
      <c r="I54" s="6">
        <f t="shared" si="4"/>
        <v>4.1960050727353792E-8</v>
      </c>
      <c r="J54" s="8">
        <f t="shared" si="5"/>
        <v>0.28104066161700325</v>
      </c>
      <c r="K54" s="8">
        <f t="shared" si="6"/>
        <v>0.25981334776054188</v>
      </c>
      <c r="L54" s="8">
        <f t="shared" si="7"/>
        <v>0.26028341071583122</v>
      </c>
      <c r="M54">
        <v>2</v>
      </c>
    </row>
    <row r="55" spans="1:13" x14ac:dyDescent="0.25">
      <c r="A55" s="5" t="s">
        <v>114</v>
      </c>
      <c r="B55">
        <v>20.96</v>
      </c>
      <c r="C55">
        <v>24.37</v>
      </c>
      <c r="D55">
        <v>22.38</v>
      </c>
      <c r="E55">
        <f t="shared" si="0"/>
        <v>23.375</v>
      </c>
      <c r="F55" s="2">
        <f t="shared" si="1"/>
        <v>2.5123524935652105E-6</v>
      </c>
      <c r="G55" s="6">
        <f t="shared" si="2"/>
        <v>2.0834026558242463E-7</v>
      </c>
      <c r="H55" s="6">
        <f t="shared" si="3"/>
        <v>2.5694836497209093E-7</v>
      </c>
      <c r="I55" s="6">
        <f t="shared" si="4"/>
        <v>2.3868975519768308E-7</v>
      </c>
      <c r="J55" s="8">
        <f t="shared" si="5"/>
        <v>12.058890711988946</v>
      </c>
      <c r="K55" s="8">
        <f t="shared" si="6"/>
        <v>9.7776551091815502</v>
      </c>
      <c r="L55" s="8">
        <f t="shared" si="7"/>
        <v>10.525598350396219</v>
      </c>
      <c r="M55">
        <v>2</v>
      </c>
    </row>
    <row r="56" spans="1:13" x14ac:dyDescent="0.25">
      <c r="A56" s="5" t="s">
        <v>116</v>
      </c>
      <c r="B56">
        <v>22.03</v>
      </c>
      <c r="C56">
        <v>22.86</v>
      </c>
      <c r="D56">
        <v>23.37</v>
      </c>
      <c r="E56">
        <f t="shared" si="0"/>
        <v>23.115000000000002</v>
      </c>
      <c r="F56" s="2">
        <f t="shared" si="1"/>
        <v>1.3007889029160565E-6</v>
      </c>
      <c r="G56" s="6">
        <f t="shared" si="2"/>
        <v>5.4044507786286874E-7</v>
      </c>
      <c r="H56" s="6">
        <f t="shared" si="3"/>
        <v>1.3131801054962707E-7</v>
      </c>
      <c r="I56" s="6">
        <f t="shared" si="4"/>
        <v>2.8280826569075408E-7</v>
      </c>
      <c r="J56" s="8">
        <f t="shared" si="5"/>
        <v>2.4068845405344139</v>
      </c>
      <c r="K56" s="8">
        <f t="shared" si="6"/>
        <v>9.9056397326737482</v>
      </c>
      <c r="L56" s="8">
        <f t="shared" si="7"/>
        <v>4.5995434388698051</v>
      </c>
      <c r="M56">
        <v>2</v>
      </c>
    </row>
    <row r="57" spans="1:13" x14ac:dyDescent="0.25">
      <c r="A57" s="5" t="s">
        <v>118</v>
      </c>
      <c r="B57">
        <v>25.81</v>
      </c>
      <c r="C57">
        <v>22.67</v>
      </c>
      <c r="D57">
        <v>24.36</v>
      </c>
      <c r="E57">
        <f t="shared" si="0"/>
        <v>23.515000000000001</v>
      </c>
      <c r="F57" s="2">
        <f t="shared" si="1"/>
        <v>1.2714453268780988E-7</v>
      </c>
      <c r="G57" s="6">
        <f t="shared" si="2"/>
        <v>6.0931456164401876E-7</v>
      </c>
      <c r="H57" s="6">
        <f t="shared" si="3"/>
        <v>6.7112393949597912E-8</v>
      </c>
      <c r="I57" s="6">
        <f t="shared" si="4"/>
        <v>2.1785704421948947E-7</v>
      </c>
      <c r="J57" s="8">
        <f t="shared" si="5"/>
        <v>0.20866813414856777</v>
      </c>
      <c r="K57" s="8">
        <f t="shared" si="6"/>
        <v>1.8945015250580497</v>
      </c>
      <c r="L57" s="8">
        <f t="shared" si="7"/>
        <v>0.58361451264211883</v>
      </c>
      <c r="M57">
        <v>2</v>
      </c>
    </row>
    <row r="58" spans="1:13" x14ac:dyDescent="0.25">
      <c r="A58" s="5" t="s">
        <v>120</v>
      </c>
      <c r="B58">
        <v>22.71</v>
      </c>
      <c r="C58">
        <v>25.57</v>
      </c>
      <c r="D58">
        <v>20.43</v>
      </c>
      <c r="E58">
        <f t="shared" si="0"/>
        <v>23</v>
      </c>
      <c r="F58" s="2">
        <f t="shared" si="1"/>
        <v>8.5611094227678076E-7</v>
      </c>
      <c r="G58" s="6">
        <f t="shared" si="2"/>
        <v>9.767508421141399E-8</v>
      </c>
      <c r="H58" s="6">
        <f t="shared" si="3"/>
        <v>9.6395109169378768E-7</v>
      </c>
      <c r="I58" s="6">
        <f t="shared" si="4"/>
        <v>3.0483985039542326E-7</v>
      </c>
      <c r="J58" s="8">
        <f t="shared" si="5"/>
        <v>8.7648856326938134</v>
      </c>
      <c r="K58" s="8">
        <f t="shared" si="6"/>
        <v>0.88812694923399305</v>
      </c>
      <c r="L58" s="8">
        <f t="shared" si="7"/>
        <v>2.8083957565465139</v>
      </c>
      <c r="M58">
        <v>2</v>
      </c>
    </row>
    <row r="59" spans="1:13" x14ac:dyDescent="0.25">
      <c r="A59" s="5" t="s">
        <v>122</v>
      </c>
      <c r="B59">
        <v>22.29</v>
      </c>
      <c r="C59">
        <v>25.24</v>
      </c>
      <c r="D59">
        <v>22.55</v>
      </c>
      <c r="E59">
        <f t="shared" si="0"/>
        <v>23.895</v>
      </c>
      <c r="F59" s="2">
        <f t="shared" si="1"/>
        <v>1.1085165307057062E-6</v>
      </c>
      <c r="G59" s="6">
        <f t="shared" si="2"/>
        <v>1.2029730127748886E-7</v>
      </c>
      <c r="H59" s="6">
        <f t="shared" si="3"/>
        <v>2.2897422621399517E-7</v>
      </c>
      <c r="I59" s="6">
        <f t="shared" si="4"/>
        <v>1.7002670560861467E-7</v>
      </c>
      <c r="J59" s="8">
        <f t="shared" si="5"/>
        <v>9.2148079710341939</v>
      </c>
      <c r="K59" s="8">
        <f t="shared" si="6"/>
        <v>4.8412284169909441</v>
      </c>
      <c r="L59" s="8">
        <f t="shared" si="7"/>
        <v>6.5196612893118449</v>
      </c>
      <c r="M59">
        <v>2</v>
      </c>
    </row>
    <row r="60" spans="1:13" x14ac:dyDescent="0.25">
      <c r="A60" s="5" t="s">
        <v>124</v>
      </c>
      <c r="B60">
        <v>24.45</v>
      </c>
      <c r="C60">
        <v>27.54</v>
      </c>
      <c r="D60">
        <v>25.22</v>
      </c>
      <c r="E60">
        <f t="shared" si="0"/>
        <v>26.38</v>
      </c>
      <c r="F60" s="2">
        <f t="shared" si="1"/>
        <v>2.9352915243183593E-7</v>
      </c>
      <c r="G60" s="6">
        <f t="shared" si="2"/>
        <v>2.8163902441896892E-8</v>
      </c>
      <c r="H60" s="6">
        <f t="shared" si="3"/>
        <v>3.7459482747577481E-8</v>
      </c>
      <c r="I60" s="6">
        <f t="shared" si="4"/>
        <v>3.3613488478309521E-8</v>
      </c>
      <c r="J60" s="8">
        <f t="shared" si="5"/>
        <v>10.4221761539402</v>
      </c>
      <c r="K60" s="8">
        <f t="shared" si="6"/>
        <v>7.835910453163387</v>
      </c>
      <c r="L60" s="8">
        <f t="shared" si="7"/>
        <v>8.7324810878004406</v>
      </c>
      <c r="M60">
        <v>2</v>
      </c>
    </row>
    <row r="61" spans="1:13" x14ac:dyDescent="0.25">
      <c r="A61" s="5" t="s">
        <v>126</v>
      </c>
      <c r="B61">
        <v>19.93</v>
      </c>
      <c r="C61">
        <v>26.36</v>
      </c>
      <c r="D61">
        <v>24.86</v>
      </c>
      <c r="E61">
        <f t="shared" si="0"/>
        <v>25.61</v>
      </c>
      <c r="F61" s="2">
        <f t="shared" si="1"/>
        <v>4.7344273091968799E-6</v>
      </c>
      <c r="G61" s="6">
        <f t="shared" si="2"/>
        <v>5.9319720136333574E-8</v>
      </c>
      <c r="H61" s="6">
        <f t="shared" si="3"/>
        <v>4.7815600865352775E-8</v>
      </c>
      <c r="I61" s="6">
        <f t="shared" si="4"/>
        <v>5.5546350839512836E-8</v>
      </c>
      <c r="J61" s="8">
        <f t="shared" si="5"/>
        <v>79.812030439722591</v>
      </c>
      <c r="K61" s="8">
        <f t="shared" si="6"/>
        <v>99.014280350232923</v>
      </c>
      <c r="L61" s="8">
        <f t="shared" si="7"/>
        <v>85.233813520456323</v>
      </c>
      <c r="M61">
        <v>2</v>
      </c>
    </row>
    <row r="62" spans="1:13" x14ac:dyDescent="0.25">
      <c r="A62" s="5" t="s">
        <v>128</v>
      </c>
      <c r="B62">
        <v>22.85</v>
      </c>
      <c r="C62">
        <v>23.65</v>
      </c>
      <c r="D62">
        <v>21.89</v>
      </c>
      <c r="E62">
        <f t="shared" si="0"/>
        <v>22.77</v>
      </c>
      <c r="F62" s="2">
        <f t="shared" si="1"/>
        <v>7.8546349555181557E-7</v>
      </c>
      <c r="G62" s="6">
        <f t="shared" si="2"/>
        <v>3.2822137832503659E-7</v>
      </c>
      <c r="H62" s="6">
        <f t="shared" si="3"/>
        <v>3.5820719864742792E-7</v>
      </c>
      <c r="I62" s="6">
        <f t="shared" si="4"/>
        <v>3.5418569963155485E-7</v>
      </c>
      <c r="J62" s="8">
        <f t="shared" si="5"/>
        <v>2.3930906011063469</v>
      </c>
      <c r="K62" s="8">
        <f t="shared" si="6"/>
        <v>2.1927630112339607</v>
      </c>
      <c r="L62" s="8">
        <f t="shared" si="7"/>
        <v>2.2176601042021225</v>
      </c>
      <c r="M62">
        <v>2</v>
      </c>
    </row>
    <row r="63" spans="1:13" x14ac:dyDescent="0.25">
      <c r="A63" s="5" t="s">
        <v>130</v>
      </c>
      <c r="B63">
        <v>23.84</v>
      </c>
      <c r="C63">
        <v>24.24</v>
      </c>
      <c r="D63">
        <v>22.43</v>
      </c>
      <c r="E63">
        <f t="shared" si="0"/>
        <v>23.335000000000001</v>
      </c>
      <c r="F63" s="2">
        <f t="shared" si="1"/>
        <v>4.2719483663109547E-7</v>
      </c>
      <c r="G63" s="6">
        <f t="shared" si="2"/>
        <v>2.2615892640167915E-7</v>
      </c>
      <c r="H63" s="6">
        <f t="shared" si="3"/>
        <v>2.4838338831038899E-7</v>
      </c>
      <c r="I63" s="6">
        <f t="shared" si="4"/>
        <v>2.4499985549059379E-7</v>
      </c>
      <c r="J63" s="8">
        <f t="shared" si="5"/>
        <v>1.8889143286449723</v>
      </c>
      <c r="K63" s="8">
        <f t="shared" si="6"/>
        <v>1.7199009947366413</v>
      </c>
      <c r="L63" s="8">
        <f t="shared" si="7"/>
        <v>1.74365342287925</v>
      </c>
      <c r="M63">
        <v>2</v>
      </c>
    </row>
    <row r="64" spans="1:13" x14ac:dyDescent="0.25">
      <c r="A64" s="5" t="s">
        <v>132</v>
      </c>
      <c r="B64">
        <v>23.27</v>
      </c>
      <c r="C64">
        <v>23.43</v>
      </c>
      <c r="D64">
        <v>23.32</v>
      </c>
      <c r="E64">
        <f t="shared" si="0"/>
        <v>23.375</v>
      </c>
      <c r="F64" s="2">
        <f t="shared" si="1"/>
        <v>6.0661602662143986E-7</v>
      </c>
      <c r="G64" s="6">
        <f t="shared" si="2"/>
        <v>3.7712175977947482E-7</v>
      </c>
      <c r="H64" s="6">
        <f t="shared" si="3"/>
        <v>1.3584623485347295E-7</v>
      </c>
      <c r="I64" s="6">
        <f t="shared" si="4"/>
        <v>2.3868975519768308E-7</v>
      </c>
      <c r="J64" s="8">
        <f t="shared" si="5"/>
        <v>1.6085415675196355</v>
      </c>
      <c r="K64" s="8">
        <f t="shared" si="6"/>
        <v>4.4654607267971071</v>
      </c>
      <c r="L64" s="8">
        <f t="shared" si="7"/>
        <v>2.5414414042154423</v>
      </c>
      <c r="M64">
        <v>2</v>
      </c>
    </row>
    <row r="65" spans="1:13" x14ac:dyDescent="0.25">
      <c r="A65" s="3">
        <v>4113</v>
      </c>
      <c r="B65">
        <v>21.46</v>
      </c>
      <c r="C65">
        <v>24.38</v>
      </c>
      <c r="D65">
        <v>23.57</v>
      </c>
      <c r="E65">
        <f t="shared" si="0"/>
        <v>23.975000000000001</v>
      </c>
      <c r="F65" s="2">
        <f t="shared" si="1"/>
        <v>1.8471182891229799E-6</v>
      </c>
      <c r="G65" s="4">
        <f t="shared" si="2"/>
        <v>2.0702921478665528E-7</v>
      </c>
      <c r="H65" s="4">
        <f t="shared" si="3"/>
        <v>1.1466504593657409E-7</v>
      </c>
      <c r="I65" s="4">
        <f t="shared" si="4"/>
        <v>1.6138123766419222E-7</v>
      </c>
      <c r="J65" s="9">
        <f t="shared" si="5"/>
        <v>8.9220175569252156</v>
      </c>
      <c r="K65" s="9">
        <f t="shared" si="6"/>
        <v>16.10881741716387</v>
      </c>
      <c r="L65" s="9">
        <f t="shared" si="7"/>
        <v>11.445681764856264</v>
      </c>
      <c r="M65">
        <v>3</v>
      </c>
    </row>
    <row r="66" spans="1:13" x14ac:dyDescent="0.25">
      <c r="A66" s="3">
        <v>4133</v>
      </c>
      <c r="B66">
        <v>25.14</v>
      </c>
      <c r="C66">
        <v>26.82</v>
      </c>
      <c r="D66">
        <v>22.77</v>
      </c>
      <c r="E66">
        <f t="shared" si="0"/>
        <v>24.795000000000002</v>
      </c>
      <c r="F66" s="2">
        <f t="shared" si="1"/>
        <v>1.9200067165368542E-7</v>
      </c>
      <c r="G66" s="4">
        <f t="shared" si="2"/>
        <v>4.4369699024090503E-8</v>
      </c>
      <c r="H66" s="4">
        <f t="shared" si="3"/>
        <v>1.9724410404995863E-7</v>
      </c>
      <c r="I66" s="4">
        <f t="shared" si="4"/>
        <v>9.4524858147884748E-8</v>
      </c>
      <c r="J66" s="9">
        <f t="shared" si="5"/>
        <v>4.3272926316096658</v>
      </c>
      <c r="K66" s="9">
        <f t="shared" si="6"/>
        <v>0.97341653165488207</v>
      </c>
      <c r="L66" s="9">
        <f t="shared" si="7"/>
        <v>2.0312188287370834</v>
      </c>
      <c r="M66">
        <v>3</v>
      </c>
    </row>
    <row r="67" spans="1:13" x14ac:dyDescent="0.25">
      <c r="A67" s="3">
        <v>4137</v>
      </c>
      <c r="B67">
        <v>22.35</v>
      </c>
      <c r="C67">
        <v>31.61</v>
      </c>
      <c r="D67">
        <v>28.24</v>
      </c>
      <c r="E67">
        <f t="shared" si="0"/>
        <v>29.924999999999997</v>
      </c>
      <c r="F67" s="2">
        <f t="shared" si="1"/>
        <v>1.0683458570436262E-6</v>
      </c>
      <c r="G67" s="4">
        <f t="shared" si="2"/>
        <v>2.157100526239177E-9</v>
      </c>
      <c r="H67" s="4">
        <f t="shared" si="3"/>
        <v>4.8336341158579354E-9</v>
      </c>
      <c r="I67" s="4">
        <f t="shared" si="4"/>
        <v>3.328210075813186E-9</v>
      </c>
      <c r="J67" s="9">
        <f t="shared" si="5"/>
        <v>495.26938779540643</v>
      </c>
      <c r="K67" s="9">
        <f t="shared" si="6"/>
        <v>221.02331939826655</v>
      </c>
      <c r="L67" s="9">
        <f t="shared" si="7"/>
        <v>320.99712238945608</v>
      </c>
      <c r="M67">
        <v>3</v>
      </c>
    </row>
    <row r="68" spans="1:13" x14ac:dyDescent="0.25">
      <c r="A68" s="3">
        <v>4162</v>
      </c>
      <c r="B68" t="s">
        <v>20</v>
      </c>
      <c r="C68">
        <v>26.57</v>
      </c>
      <c r="D68">
        <v>24.25</v>
      </c>
      <c r="E68">
        <f t="shared" ref="E68:E94" si="8">(C68+D68)/2</f>
        <v>25.41</v>
      </c>
      <c r="F68" s="2" t="e">
        <f t="shared" ref="F68:F94" si="9">1.85^-B68</f>
        <v>#VALUE!</v>
      </c>
      <c r="G68" s="4">
        <f t="shared" ref="G68:G94" si="10">1.88^-C68</f>
        <v>5.1954832027347938E-8</v>
      </c>
      <c r="H68" s="4">
        <f t="shared" ref="H68:H94" si="11">1.97^-D68</f>
        <v>7.2309276402840781E-8</v>
      </c>
      <c r="I68" s="4">
        <f t="shared" ref="I68:I94" si="12">1.92^-E68</f>
        <v>6.3287184979775711E-8</v>
      </c>
      <c r="J68" s="9"/>
      <c r="K68" s="9"/>
      <c r="L68" s="9"/>
      <c r="M68">
        <v>3</v>
      </c>
    </row>
    <row r="69" spans="1:13" x14ac:dyDescent="0.25">
      <c r="A69" s="3">
        <v>4232</v>
      </c>
      <c r="B69">
        <v>21.69</v>
      </c>
      <c r="C69">
        <v>24.28</v>
      </c>
      <c r="D69">
        <v>24.87</v>
      </c>
      <c r="E69">
        <f t="shared" si="8"/>
        <v>24.575000000000003</v>
      </c>
      <c r="F69" s="2">
        <f t="shared" si="9"/>
        <v>1.6034123004828129E-6</v>
      </c>
      <c r="G69" s="4">
        <f t="shared" si="10"/>
        <v>2.2051971365598515E-7</v>
      </c>
      <c r="H69" s="4">
        <f t="shared" si="11"/>
        <v>4.7492491684985387E-8</v>
      </c>
      <c r="I69" s="4">
        <f t="shared" si="12"/>
        <v>1.0911194679661435E-7</v>
      </c>
      <c r="J69" s="9">
        <f t="shared" ref="J69:J94" si="13">F69/G69</f>
        <v>7.2710610489190364</v>
      </c>
      <c r="K69" s="9">
        <f t="shared" ref="K69:K94" si="14">F69/H69</f>
        <v>33.761385086260425</v>
      </c>
      <c r="L69" s="9">
        <f t="shared" ref="L69:L94" si="15">F69/I69</f>
        <v>14.695112199506328</v>
      </c>
      <c r="M69">
        <v>3</v>
      </c>
    </row>
    <row r="70" spans="1:13" x14ac:dyDescent="0.25">
      <c r="A70" s="3">
        <v>4205</v>
      </c>
      <c r="B70">
        <v>19.84</v>
      </c>
      <c r="C70">
        <v>27.04</v>
      </c>
      <c r="D70">
        <v>22.54</v>
      </c>
      <c r="E70">
        <f t="shared" si="8"/>
        <v>24.79</v>
      </c>
      <c r="F70" s="2">
        <f t="shared" si="9"/>
        <v>5.003949388846067E-6</v>
      </c>
      <c r="G70" s="4">
        <f t="shared" si="10"/>
        <v>3.8616397468207438E-8</v>
      </c>
      <c r="H70" s="4">
        <f t="shared" si="11"/>
        <v>2.3053202349799512E-7</v>
      </c>
      <c r="I70" s="4">
        <f t="shared" si="12"/>
        <v>9.4833666210697414E-8</v>
      </c>
      <c r="J70" s="9">
        <f t="shared" si="13"/>
        <v>129.58094791120217</v>
      </c>
      <c r="K70" s="9">
        <f t="shared" si="14"/>
        <v>21.706092337707631</v>
      </c>
      <c r="L70" s="9">
        <f t="shared" si="15"/>
        <v>52.765537691314229</v>
      </c>
      <c r="M70">
        <v>3</v>
      </c>
    </row>
    <row r="71" spans="1:13" x14ac:dyDescent="0.25">
      <c r="A71" s="3">
        <v>4250</v>
      </c>
      <c r="B71">
        <v>28.21</v>
      </c>
      <c r="C71">
        <v>30.29</v>
      </c>
      <c r="D71">
        <v>30.43</v>
      </c>
      <c r="E71">
        <f t="shared" si="8"/>
        <v>30.36</v>
      </c>
      <c r="F71" s="2">
        <f t="shared" si="9"/>
        <v>2.9045947078971446E-8</v>
      </c>
      <c r="G71" s="4">
        <f t="shared" si="10"/>
        <v>4.9631653689285428E-9</v>
      </c>
      <c r="H71" s="4">
        <f t="shared" si="11"/>
        <v>1.0949460920664549E-9</v>
      </c>
      <c r="I71" s="4">
        <f t="shared" si="12"/>
        <v>2.5059632430322736E-9</v>
      </c>
      <c r="J71" s="9">
        <f t="shared" si="13"/>
        <v>5.8523028994381336</v>
      </c>
      <c r="K71" s="9">
        <f t="shared" si="14"/>
        <v>26.527285032045739</v>
      </c>
      <c r="L71" s="9">
        <f t="shared" si="15"/>
        <v>11.590731492064974</v>
      </c>
      <c r="M71">
        <v>3</v>
      </c>
    </row>
    <row r="72" spans="1:13" x14ac:dyDescent="0.25">
      <c r="A72" s="3">
        <v>4448</v>
      </c>
      <c r="B72">
        <v>19.760000000000002</v>
      </c>
      <c r="C72">
        <v>25.18</v>
      </c>
      <c r="D72">
        <v>25.56</v>
      </c>
      <c r="E72">
        <f t="shared" si="8"/>
        <v>25.369999999999997</v>
      </c>
      <c r="F72" s="2">
        <f t="shared" si="9"/>
        <v>5.2563786998168262E-6</v>
      </c>
      <c r="G72" s="4">
        <f t="shared" si="10"/>
        <v>1.2494110872285546E-7</v>
      </c>
      <c r="H72" s="4">
        <f t="shared" si="11"/>
        <v>2.974700588063345E-8</v>
      </c>
      <c r="I72" s="4">
        <f t="shared" si="12"/>
        <v>6.4960270966007891E-8</v>
      </c>
      <c r="J72" s="9">
        <f t="shared" si="13"/>
        <v>42.070850447441863</v>
      </c>
      <c r="K72" s="9">
        <f t="shared" si="14"/>
        <v>176.70278215257116</v>
      </c>
      <c r="L72" s="9">
        <f t="shared" si="15"/>
        <v>80.916822261522881</v>
      </c>
      <c r="M72">
        <v>3</v>
      </c>
    </row>
    <row r="73" spans="1:13" x14ac:dyDescent="0.25">
      <c r="A73" s="3">
        <v>4467</v>
      </c>
      <c r="B73">
        <v>23.41</v>
      </c>
      <c r="C73">
        <v>27</v>
      </c>
      <c r="D73">
        <v>23.42</v>
      </c>
      <c r="E73">
        <f t="shared" si="8"/>
        <v>25.21</v>
      </c>
      <c r="F73" s="2">
        <f t="shared" si="9"/>
        <v>5.5655724182273687E-7</v>
      </c>
      <c r="G73" s="4">
        <f t="shared" si="10"/>
        <v>3.9603910453713939E-8</v>
      </c>
      <c r="H73" s="4">
        <f t="shared" si="11"/>
        <v>1.2694072760509131E-7</v>
      </c>
      <c r="I73" s="4">
        <f t="shared" si="12"/>
        <v>7.2106767089643257E-8</v>
      </c>
      <c r="J73" s="9">
        <f t="shared" si="13"/>
        <v>14.053088077582615</v>
      </c>
      <c r="K73" s="9">
        <f t="shared" si="14"/>
        <v>4.3843867316892124</v>
      </c>
      <c r="L73" s="9">
        <f t="shared" si="15"/>
        <v>7.7185160878288155</v>
      </c>
      <c r="M73">
        <v>3</v>
      </c>
    </row>
    <row r="74" spans="1:13" x14ac:dyDescent="0.25">
      <c r="A74" s="3">
        <v>4478</v>
      </c>
      <c r="B74">
        <v>20.21</v>
      </c>
      <c r="C74">
        <v>26.13</v>
      </c>
      <c r="D74">
        <v>28.08</v>
      </c>
      <c r="E74">
        <f t="shared" si="8"/>
        <v>27.104999999999997</v>
      </c>
      <c r="F74" s="2">
        <f t="shared" si="9"/>
        <v>3.9852848568188961E-6</v>
      </c>
      <c r="G74" s="4">
        <f t="shared" si="10"/>
        <v>6.8589146509584927E-8</v>
      </c>
      <c r="H74" s="4">
        <f t="shared" si="11"/>
        <v>5.3875134746900521E-9</v>
      </c>
      <c r="I74" s="4">
        <f t="shared" si="12"/>
        <v>2.0946921057545582E-8</v>
      </c>
      <c r="J74" s="9">
        <f t="shared" si="13"/>
        <v>58.1037242716233</v>
      </c>
      <c r="K74" s="9">
        <f t="shared" si="14"/>
        <v>739.72619753831293</v>
      </c>
      <c r="L74" s="9">
        <f t="shared" si="15"/>
        <v>190.25635537893533</v>
      </c>
      <c r="M74">
        <v>3</v>
      </c>
    </row>
    <row r="75" spans="1:13" x14ac:dyDescent="0.25">
      <c r="A75" s="3">
        <v>4483</v>
      </c>
      <c r="B75">
        <v>19.309999999999999</v>
      </c>
      <c r="C75">
        <v>23.94</v>
      </c>
      <c r="D75">
        <v>22.56</v>
      </c>
      <c r="E75">
        <f t="shared" si="8"/>
        <v>23.25</v>
      </c>
      <c r="F75" s="2">
        <f t="shared" si="9"/>
        <v>6.9328838536129883E-6</v>
      </c>
      <c r="G75" s="4">
        <f t="shared" si="10"/>
        <v>2.7331350310769246E-7</v>
      </c>
      <c r="H75" s="4">
        <f t="shared" si="11"/>
        <v>2.2742695559063609E-7</v>
      </c>
      <c r="I75" s="4">
        <f t="shared" si="12"/>
        <v>2.5896819670720095E-7</v>
      </c>
      <c r="J75" s="9">
        <f t="shared" si="13"/>
        <v>25.36604951743367</v>
      </c>
      <c r="K75" s="9">
        <f t="shared" si="14"/>
        <v>30.484002371697922</v>
      </c>
      <c r="L75" s="9">
        <f t="shared" si="15"/>
        <v>26.771178630291672</v>
      </c>
      <c r="M75">
        <v>3</v>
      </c>
    </row>
    <row r="76" spans="1:13" x14ac:dyDescent="0.25">
      <c r="A76" s="3">
        <v>4486</v>
      </c>
      <c r="B76">
        <v>26.22</v>
      </c>
      <c r="C76">
        <v>26.36</v>
      </c>
      <c r="D76">
        <v>24.45</v>
      </c>
      <c r="E76">
        <f t="shared" si="8"/>
        <v>25.405000000000001</v>
      </c>
      <c r="F76" s="2">
        <f t="shared" si="9"/>
        <v>9.8800076594400284E-8</v>
      </c>
      <c r="G76" s="4">
        <f t="shared" si="10"/>
        <v>5.9319720136333574E-8</v>
      </c>
      <c r="H76" s="4">
        <f t="shared" si="11"/>
        <v>6.3139446490767128E-8</v>
      </c>
      <c r="I76" s="4">
        <f t="shared" si="12"/>
        <v>6.3493941100624838E-8</v>
      </c>
      <c r="J76" s="9">
        <f t="shared" si="13"/>
        <v>1.6655519676648782</v>
      </c>
      <c r="K76" s="9">
        <f t="shared" si="14"/>
        <v>1.5647916173742165</v>
      </c>
      <c r="L76" s="9">
        <f t="shared" si="15"/>
        <v>1.5560551901766893</v>
      </c>
      <c r="M76">
        <v>3</v>
      </c>
    </row>
    <row r="77" spans="1:13" x14ac:dyDescent="0.25">
      <c r="A77" s="3">
        <v>4519</v>
      </c>
      <c r="B77">
        <v>20.58</v>
      </c>
      <c r="C77">
        <v>25.14</v>
      </c>
      <c r="D77">
        <v>24.55</v>
      </c>
      <c r="E77">
        <f t="shared" si="8"/>
        <v>24.844999999999999</v>
      </c>
      <c r="F77" s="2">
        <f t="shared" si="9"/>
        <v>3.1739920122678626E-6</v>
      </c>
      <c r="G77" s="4">
        <f t="shared" si="10"/>
        <v>1.2813614957017921E-7</v>
      </c>
      <c r="H77" s="4">
        <f t="shared" si="11"/>
        <v>5.9000290194025971E-8</v>
      </c>
      <c r="I77" s="4">
        <f t="shared" si="12"/>
        <v>9.1491547392500861E-8</v>
      </c>
      <c r="J77" s="9">
        <f t="shared" si="13"/>
        <v>24.770465032036029</v>
      </c>
      <c r="K77" s="9">
        <f t="shared" si="14"/>
        <v>53.796210185238081</v>
      </c>
      <c r="L77" s="9">
        <f t="shared" si="15"/>
        <v>34.691642044825883</v>
      </c>
      <c r="M77">
        <v>3</v>
      </c>
    </row>
    <row r="78" spans="1:13" x14ac:dyDescent="0.25">
      <c r="A78" s="3">
        <v>4544</v>
      </c>
      <c r="B78">
        <v>22.44</v>
      </c>
      <c r="C78">
        <v>29.21</v>
      </c>
      <c r="D78">
        <v>26.89</v>
      </c>
      <c r="E78">
        <f t="shared" si="8"/>
        <v>28.05</v>
      </c>
      <c r="F78" s="2">
        <f t="shared" si="9"/>
        <v>1.010802749629944E-6</v>
      </c>
      <c r="G78" s="4">
        <f t="shared" si="10"/>
        <v>9.8140716201642553E-9</v>
      </c>
      <c r="H78" s="4">
        <f t="shared" si="11"/>
        <v>1.2072665800460539E-8</v>
      </c>
      <c r="I78" s="4">
        <f t="shared" si="12"/>
        <v>1.1308383672268213E-8</v>
      </c>
      <c r="J78" s="9">
        <f t="shared" si="13"/>
        <v>102.99524893960641</v>
      </c>
      <c r="K78" s="9">
        <f t="shared" si="14"/>
        <v>83.726557691291731</v>
      </c>
      <c r="L78" s="9">
        <f t="shared" si="15"/>
        <v>89.38525424360661</v>
      </c>
      <c r="M78">
        <v>3</v>
      </c>
    </row>
    <row r="79" spans="1:13" x14ac:dyDescent="0.25">
      <c r="A79" s="3">
        <v>4545</v>
      </c>
      <c r="B79">
        <v>19.45</v>
      </c>
      <c r="C79">
        <v>23.94</v>
      </c>
      <c r="D79">
        <v>21.89</v>
      </c>
      <c r="E79">
        <f t="shared" si="8"/>
        <v>22.914999999999999</v>
      </c>
      <c r="F79" s="2">
        <f t="shared" si="9"/>
        <v>6.3607727888998998E-6</v>
      </c>
      <c r="G79" s="4">
        <f t="shared" si="10"/>
        <v>2.7331350310769246E-7</v>
      </c>
      <c r="H79" s="4">
        <f t="shared" si="11"/>
        <v>3.5820719864742792E-7</v>
      </c>
      <c r="I79" s="4">
        <f t="shared" si="12"/>
        <v>3.2221988940898256E-7</v>
      </c>
      <c r="J79" s="9">
        <f t="shared" si="13"/>
        <v>23.27280839246934</v>
      </c>
      <c r="K79" s="9">
        <f t="shared" si="14"/>
        <v>17.757244446560126</v>
      </c>
      <c r="L79" s="9">
        <f t="shared" si="15"/>
        <v>19.740472261246392</v>
      </c>
      <c r="M79">
        <v>3</v>
      </c>
    </row>
    <row r="80" spans="1:13" x14ac:dyDescent="0.25">
      <c r="A80" s="3">
        <v>4570</v>
      </c>
      <c r="B80">
        <v>25.85</v>
      </c>
      <c r="C80" t="s">
        <v>20</v>
      </c>
      <c r="D80" t="s">
        <v>20</v>
      </c>
      <c r="E80" t="e">
        <f t="shared" si="8"/>
        <v>#VALUE!</v>
      </c>
      <c r="F80" s="2">
        <f t="shared" si="9"/>
        <v>1.2405401386718503E-7</v>
      </c>
      <c r="G80" s="4" t="e">
        <f t="shared" si="10"/>
        <v>#VALUE!</v>
      </c>
      <c r="H80" s="4" t="e">
        <f t="shared" si="11"/>
        <v>#VALUE!</v>
      </c>
      <c r="I80" s="4" t="e">
        <f t="shared" si="12"/>
        <v>#VALUE!</v>
      </c>
      <c r="J80" s="9"/>
      <c r="K80" s="9"/>
      <c r="L80" s="9"/>
      <c r="M80">
        <v>3</v>
      </c>
    </row>
    <row r="81" spans="1:13" x14ac:dyDescent="0.25">
      <c r="A81" s="3">
        <v>4584</v>
      </c>
      <c r="B81">
        <v>22</v>
      </c>
      <c r="C81">
        <v>26.45</v>
      </c>
      <c r="D81">
        <v>23.22</v>
      </c>
      <c r="E81">
        <f t="shared" si="8"/>
        <v>24.835000000000001</v>
      </c>
      <c r="F81" s="2">
        <f t="shared" si="9"/>
        <v>1.3250186011973278E-6</v>
      </c>
      <c r="G81" s="4">
        <f t="shared" si="10"/>
        <v>5.6043453179694582E-8</v>
      </c>
      <c r="H81" s="4">
        <f t="shared" si="11"/>
        <v>1.4537650659507331E-7</v>
      </c>
      <c r="I81" s="4">
        <f t="shared" si="12"/>
        <v>9.2090320650334528E-8</v>
      </c>
      <c r="J81" s="9">
        <f t="shared" si="13"/>
        <v>23.642700904758001</v>
      </c>
      <c r="K81" s="9">
        <f t="shared" si="14"/>
        <v>9.114392911421298</v>
      </c>
      <c r="L81" s="9">
        <f t="shared" si="15"/>
        <v>14.388250489738246</v>
      </c>
      <c r="M81">
        <v>3</v>
      </c>
    </row>
    <row r="82" spans="1:13" x14ac:dyDescent="0.25">
      <c r="A82" s="3">
        <v>4637</v>
      </c>
      <c r="B82">
        <v>19.91</v>
      </c>
      <c r="C82">
        <v>22.85</v>
      </c>
      <c r="D82">
        <v>21.27</v>
      </c>
      <c r="E82">
        <f t="shared" si="8"/>
        <v>22.060000000000002</v>
      </c>
      <c r="F82" s="2">
        <f t="shared" si="9"/>
        <v>4.7930381692085899E-6</v>
      </c>
      <c r="G82" s="4">
        <f t="shared" si="10"/>
        <v>5.4386754628179251E-7</v>
      </c>
      <c r="H82" s="4">
        <f t="shared" si="11"/>
        <v>5.453852265383017E-7</v>
      </c>
      <c r="I82" s="4">
        <f t="shared" si="12"/>
        <v>5.6282696308288388E-7</v>
      </c>
      <c r="J82" s="9">
        <f t="shared" si="13"/>
        <v>8.8128776978451793</v>
      </c>
      <c r="K82" s="9">
        <f t="shared" si="14"/>
        <v>8.7883535086405224</v>
      </c>
      <c r="L82" s="9">
        <f t="shared" si="15"/>
        <v>8.5160066656272644</v>
      </c>
      <c r="M82">
        <v>3</v>
      </c>
    </row>
    <row r="83" spans="1:13" x14ac:dyDescent="0.25">
      <c r="A83" s="3">
        <v>4742</v>
      </c>
      <c r="B83">
        <v>19.07</v>
      </c>
      <c r="C83">
        <v>24.84</v>
      </c>
      <c r="D83">
        <v>22.8</v>
      </c>
      <c r="E83">
        <f t="shared" si="8"/>
        <v>23.82</v>
      </c>
      <c r="F83" s="2">
        <f t="shared" si="9"/>
        <v>8.0359113920233657E-6</v>
      </c>
      <c r="G83" s="4">
        <f t="shared" si="10"/>
        <v>1.5485278636119738E-7</v>
      </c>
      <c r="H83" s="4">
        <f t="shared" si="11"/>
        <v>1.9327249073512353E-7</v>
      </c>
      <c r="I83" s="4">
        <f t="shared" si="12"/>
        <v>1.7855200538496924E-7</v>
      </c>
      <c r="J83" s="9">
        <f t="shared" si="13"/>
        <v>51.893876635060565</v>
      </c>
      <c r="K83" s="9">
        <f t="shared" si="14"/>
        <v>41.578143694730137</v>
      </c>
      <c r="L83" s="9">
        <f t="shared" si="15"/>
        <v>45.005999090838777</v>
      </c>
      <c r="M83">
        <v>3</v>
      </c>
    </row>
    <row r="84" spans="1:13" x14ac:dyDescent="0.25">
      <c r="A84" s="3">
        <v>4287</v>
      </c>
      <c r="B84">
        <v>19.79</v>
      </c>
      <c r="C84">
        <v>25.04</v>
      </c>
      <c r="D84">
        <v>25.47</v>
      </c>
      <c r="E84">
        <f t="shared" si="8"/>
        <v>25.254999999999999</v>
      </c>
      <c r="F84" s="2">
        <f t="shared" si="9"/>
        <v>5.1602589398122866E-6</v>
      </c>
      <c r="G84" s="4">
        <f t="shared" si="10"/>
        <v>1.3648579521163223E-7</v>
      </c>
      <c r="H84" s="4">
        <f t="shared" si="11"/>
        <v>3.1618788070528985E-8</v>
      </c>
      <c r="I84" s="4">
        <f t="shared" si="12"/>
        <v>7.0020864611424193E-8</v>
      </c>
      <c r="J84" s="9">
        <f t="shared" si="13"/>
        <v>37.80802926642211</v>
      </c>
      <c r="K84" s="9">
        <f t="shared" si="14"/>
        <v>163.20230011035824</v>
      </c>
      <c r="L84" s="9">
        <f t="shared" si="15"/>
        <v>73.696018586013992</v>
      </c>
      <c r="M84">
        <v>3</v>
      </c>
    </row>
    <row r="85" spans="1:13" x14ac:dyDescent="0.25">
      <c r="A85" s="3">
        <v>4400</v>
      </c>
      <c r="B85">
        <v>21.32</v>
      </c>
      <c r="C85">
        <v>24.43</v>
      </c>
      <c r="D85">
        <v>24.49</v>
      </c>
      <c r="E85">
        <f t="shared" si="8"/>
        <v>24.46</v>
      </c>
      <c r="F85" s="2">
        <f t="shared" si="9"/>
        <v>2.013254833551248E-6</v>
      </c>
      <c r="G85" s="4">
        <f t="shared" si="10"/>
        <v>2.0059668073376311E-7</v>
      </c>
      <c r="H85" s="4">
        <f t="shared" si="11"/>
        <v>6.1450033120906884E-8</v>
      </c>
      <c r="I85" s="4">
        <f t="shared" si="12"/>
        <v>1.176120841326624E-7</v>
      </c>
      <c r="J85" s="9">
        <f t="shared" si="13"/>
        <v>10.036331738825179</v>
      </c>
      <c r="K85" s="9">
        <f t="shared" si="14"/>
        <v>32.762469461815257</v>
      </c>
      <c r="L85" s="9">
        <f t="shared" si="15"/>
        <v>17.117754934776649</v>
      </c>
      <c r="M85">
        <v>3</v>
      </c>
    </row>
    <row r="86" spans="1:13" x14ac:dyDescent="0.25">
      <c r="A86" s="3">
        <v>4481</v>
      </c>
      <c r="B86">
        <v>21.04</v>
      </c>
      <c r="C86">
        <v>26.88</v>
      </c>
      <c r="D86">
        <v>24.09</v>
      </c>
      <c r="E86">
        <f t="shared" si="8"/>
        <v>25.484999999999999</v>
      </c>
      <c r="F86" s="2">
        <f t="shared" si="9"/>
        <v>2.3917007207223526E-6</v>
      </c>
      <c r="G86" s="4">
        <f t="shared" si="10"/>
        <v>4.2720567358917083E-8</v>
      </c>
      <c r="H86" s="4">
        <f t="shared" si="11"/>
        <v>8.0595095041910954E-8</v>
      </c>
      <c r="I86" s="4">
        <f t="shared" si="12"/>
        <v>6.0265419848709902E-8</v>
      </c>
      <c r="J86" s="9">
        <f t="shared" si="13"/>
        <v>55.984760235707213</v>
      </c>
      <c r="K86" s="9">
        <f t="shared" si="14"/>
        <v>29.675512132327949</v>
      </c>
      <c r="L86" s="9">
        <f t="shared" si="15"/>
        <v>39.686120609903156</v>
      </c>
      <c r="M86">
        <v>3</v>
      </c>
    </row>
    <row r="87" spans="1:13" x14ac:dyDescent="0.25">
      <c r="A87" s="3">
        <v>4572</v>
      </c>
      <c r="B87">
        <v>19.13</v>
      </c>
      <c r="C87">
        <v>21.36</v>
      </c>
      <c r="D87">
        <v>22.99</v>
      </c>
      <c r="E87">
        <f t="shared" si="8"/>
        <v>22.174999999999997</v>
      </c>
      <c r="F87" s="2">
        <f t="shared" si="9"/>
        <v>7.7447042109262656E-6</v>
      </c>
      <c r="G87" s="4">
        <f t="shared" si="10"/>
        <v>1.3931193989023181E-6</v>
      </c>
      <c r="H87" s="4">
        <f t="shared" si="11"/>
        <v>1.6991098616536303E-7</v>
      </c>
      <c r="I87" s="4">
        <f t="shared" si="12"/>
        <v>5.2214996532439915E-7</v>
      </c>
      <c r="J87" s="9">
        <f t="shared" si="13"/>
        <v>5.5592537273033154</v>
      </c>
      <c r="K87" s="9">
        <f t="shared" si="14"/>
        <v>45.580950271154691</v>
      </c>
      <c r="L87" s="9">
        <f t="shared" si="15"/>
        <v>14.832336924727493</v>
      </c>
      <c r="M87">
        <v>3</v>
      </c>
    </row>
    <row r="88" spans="1:13" x14ac:dyDescent="0.25">
      <c r="A88" s="3">
        <v>4806</v>
      </c>
      <c r="B88">
        <v>30.26</v>
      </c>
      <c r="C88">
        <v>34.950000000000003</v>
      </c>
      <c r="D88" t="s">
        <v>20</v>
      </c>
      <c r="E88" t="e">
        <f t="shared" si="8"/>
        <v>#VALUE!</v>
      </c>
      <c r="F88" s="2">
        <f t="shared" si="9"/>
        <v>8.2296904210974289E-9</v>
      </c>
      <c r="G88" s="4">
        <f t="shared" si="10"/>
        <v>2.6192874871486698E-10</v>
      </c>
      <c r="H88" s="4" t="e">
        <f t="shared" si="11"/>
        <v>#VALUE!</v>
      </c>
      <c r="I88" s="4" t="e">
        <f t="shared" si="12"/>
        <v>#VALUE!</v>
      </c>
      <c r="J88" s="9"/>
      <c r="K88" s="9"/>
      <c r="L88" s="9"/>
      <c r="M88">
        <v>3</v>
      </c>
    </row>
    <row r="89" spans="1:13" x14ac:dyDescent="0.25">
      <c r="A89" s="3">
        <v>4728</v>
      </c>
      <c r="B89">
        <v>21.9</v>
      </c>
      <c r="C89">
        <v>22.89</v>
      </c>
      <c r="D89">
        <v>22.65</v>
      </c>
      <c r="E89">
        <f t="shared" si="8"/>
        <v>22.77</v>
      </c>
      <c r="F89" s="2">
        <f t="shared" si="9"/>
        <v>1.4090913469819432E-6</v>
      </c>
      <c r="G89" s="4">
        <f t="shared" si="10"/>
        <v>5.3030635350572514E-7</v>
      </c>
      <c r="H89" s="4">
        <f t="shared" si="11"/>
        <v>2.1396363991809439E-7</v>
      </c>
      <c r="I89" s="4">
        <f t="shared" si="12"/>
        <v>3.5418569963155485E-7</v>
      </c>
      <c r="J89" s="9">
        <f t="shared" si="13"/>
        <v>2.6571270316992925</v>
      </c>
      <c r="K89" s="9">
        <f t="shared" si="14"/>
        <v>6.5856579534791306</v>
      </c>
      <c r="L89" s="9">
        <f t="shared" si="15"/>
        <v>3.9783970624668483</v>
      </c>
      <c r="M89">
        <v>3</v>
      </c>
    </row>
    <row r="90" spans="1:13" x14ac:dyDescent="0.25">
      <c r="A90" s="3">
        <v>4738</v>
      </c>
      <c r="B90">
        <v>21.59</v>
      </c>
      <c r="C90">
        <v>25.59</v>
      </c>
      <c r="D90">
        <v>23.95</v>
      </c>
      <c r="E90">
        <f t="shared" si="8"/>
        <v>24.77</v>
      </c>
      <c r="F90" s="2">
        <f t="shared" si="9"/>
        <v>1.705149192783498E-6</v>
      </c>
      <c r="G90" s="4">
        <f t="shared" si="10"/>
        <v>9.6449645856652478E-8</v>
      </c>
      <c r="H90" s="4">
        <f t="shared" si="11"/>
        <v>8.8620436216631828E-8</v>
      </c>
      <c r="I90" s="4">
        <f t="shared" si="12"/>
        <v>9.6079020082344443E-8</v>
      </c>
      <c r="J90" s="9">
        <f t="shared" si="13"/>
        <v>17.679164891053748</v>
      </c>
      <c r="K90" s="9">
        <f t="shared" si="14"/>
        <v>19.241038134988152</v>
      </c>
      <c r="L90" s="9">
        <f t="shared" si="15"/>
        <v>17.747362445225829</v>
      </c>
      <c r="M90">
        <v>3</v>
      </c>
    </row>
    <row r="91" spans="1:13" x14ac:dyDescent="0.25">
      <c r="A91" s="3">
        <v>4778</v>
      </c>
      <c r="B91">
        <v>20.18</v>
      </c>
      <c r="C91">
        <v>26.87</v>
      </c>
      <c r="D91">
        <v>25.09</v>
      </c>
      <c r="E91">
        <f t="shared" si="8"/>
        <v>25.98</v>
      </c>
      <c r="F91" s="2">
        <f t="shared" si="9"/>
        <v>4.0595184618482533E-6</v>
      </c>
      <c r="G91" s="4">
        <f t="shared" si="10"/>
        <v>4.2991103253521826E-8</v>
      </c>
      <c r="H91" s="4">
        <f t="shared" si="11"/>
        <v>4.0911215757315192E-8</v>
      </c>
      <c r="I91" s="4">
        <f t="shared" si="12"/>
        <v>4.3634909371071285E-8</v>
      </c>
      <c r="J91" s="9">
        <f t="shared" si="13"/>
        <v>94.426943126091984</v>
      </c>
      <c r="K91" s="9">
        <f t="shared" si="14"/>
        <v>99.227519561610308</v>
      </c>
      <c r="L91" s="9">
        <f t="shared" si="15"/>
        <v>93.033731944441712</v>
      </c>
      <c r="M91">
        <v>3</v>
      </c>
    </row>
    <row r="92" spans="1:13" x14ac:dyDescent="0.25">
      <c r="A92" s="3">
        <v>4811</v>
      </c>
      <c r="B92">
        <v>20.5</v>
      </c>
      <c r="C92">
        <v>27.8</v>
      </c>
      <c r="D92">
        <v>25.43</v>
      </c>
      <c r="E92">
        <f t="shared" si="8"/>
        <v>26.615000000000002</v>
      </c>
      <c r="F92" s="2">
        <f t="shared" si="9"/>
        <v>3.3341072641265955E-6</v>
      </c>
      <c r="G92" s="4">
        <f t="shared" si="10"/>
        <v>2.3900764377369732E-8</v>
      </c>
      <c r="H92" s="4">
        <f t="shared" si="11"/>
        <v>3.248806674447265E-8</v>
      </c>
      <c r="I92" s="4">
        <f t="shared" si="12"/>
        <v>2.8836184665116211E-8</v>
      </c>
      <c r="J92" s="9">
        <f t="shared" si="13"/>
        <v>139.49793452143609</v>
      </c>
      <c r="K92" s="9">
        <f t="shared" si="14"/>
        <v>102.62559758788488</v>
      </c>
      <c r="L92" s="9">
        <f t="shared" si="15"/>
        <v>115.62234403915234</v>
      </c>
      <c r="M92">
        <v>3</v>
      </c>
    </row>
    <row r="93" spans="1:13" x14ac:dyDescent="0.25">
      <c r="A93" s="3">
        <v>4744</v>
      </c>
      <c r="B93">
        <v>19.989999999999998</v>
      </c>
      <c r="C93">
        <v>22.72</v>
      </c>
      <c r="D93">
        <v>23.03</v>
      </c>
      <c r="E93">
        <f t="shared" si="8"/>
        <v>22.875</v>
      </c>
      <c r="F93" s="2">
        <f t="shared" si="9"/>
        <v>4.5628600576977064E-6</v>
      </c>
      <c r="G93" s="4">
        <f t="shared" si="10"/>
        <v>5.903827569190818E-7</v>
      </c>
      <c r="H93" s="4">
        <f t="shared" si="11"/>
        <v>1.6536470158942945E-7</v>
      </c>
      <c r="I93" s="4">
        <f t="shared" si="12"/>
        <v>3.3073822659885158E-7</v>
      </c>
      <c r="J93" s="9">
        <f t="shared" si="13"/>
        <v>7.7286472279594278</v>
      </c>
      <c r="K93" s="9">
        <f t="shared" si="14"/>
        <v>27.592708805694578</v>
      </c>
      <c r="L93" s="9">
        <f t="shared" si="15"/>
        <v>13.795986344305899</v>
      </c>
      <c r="M93">
        <v>3</v>
      </c>
    </row>
    <row r="94" spans="1:13" x14ac:dyDescent="0.25">
      <c r="A94" s="3">
        <v>4515</v>
      </c>
      <c r="B94">
        <v>19.96</v>
      </c>
      <c r="C94">
        <v>23.28</v>
      </c>
      <c r="D94">
        <v>24.86</v>
      </c>
      <c r="E94">
        <f t="shared" si="8"/>
        <v>24.07</v>
      </c>
      <c r="F94" s="2">
        <f t="shared" si="9"/>
        <v>4.6478521130956387E-6</v>
      </c>
      <c r="G94" s="4">
        <f t="shared" si="10"/>
        <v>4.1457706167325157E-7</v>
      </c>
      <c r="H94" s="4">
        <f t="shared" si="11"/>
        <v>4.7815600865352775E-8</v>
      </c>
      <c r="I94" s="4">
        <f t="shared" si="12"/>
        <v>1.5168387857762195E-7</v>
      </c>
      <c r="J94" s="9">
        <f t="shared" si="13"/>
        <v>11.211069166095923</v>
      </c>
      <c r="K94" s="9">
        <f t="shared" si="14"/>
        <v>97.20367472080595</v>
      </c>
      <c r="L94" s="9">
        <f t="shared" si="15"/>
        <v>30.641701390284336</v>
      </c>
      <c r="M94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8"/>
  <sheetViews>
    <sheetView workbookViewId="0">
      <selection activeCell="W91" sqref="W91"/>
    </sheetView>
  </sheetViews>
  <sheetFormatPr defaultColWidth="8.85546875" defaultRowHeight="15" x14ac:dyDescent="0.25"/>
  <sheetData>
    <row r="1" spans="1:22" x14ac:dyDescent="0.25">
      <c r="A1" t="s">
        <v>175</v>
      </c>
      <c r="H1" t="s">
        <v>170</v>
      </c>
      <c r="P1" t="s">
        <v>171</v>
      </c>
    </row>
    <row r="2" spans="1:22" x14ac:dyDescent="0.25">
      <c r="A2" t="s">
        <v>10</v>
      </c>
      <c r="B2" t="s">
        <v>11</v>
      </c>
      <c r="C2" t="s">
        <v>12</v>
      </c>
      <c r="D2" t="s">
        <v>14</v>
      </c>
      <c r="E2" t="s">
        <v>15</v>
      </c>
      <c r="F2" t="s">
        <v>16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 x14ac:dyDescent="0.25">
      <c r="A3" t="s">
        <v>17</v>
      </c>
      <c r="B3" t="s">
        <v>18</v>
      </c>
      <c r="C3" t="s">
        <v>19</v>
      </c>
      <c r="D3" t="s">
        <v>18</v>
      </c>
      <c r="E3">
        <v>251.73400000000001</v>
      </c>
      <c r="F3" t="s">
        <v>20</v>
      </c>
      <c r="H3" t="s">
        <v>17</v>
      </c>
      <c r="I3" t="s">
        <v>18</v>
      </c>
      <c r="J3" t="s">
        <v>167</v>
      </c>
      <c r="K3" t="s">
        <v>176</v>
      </c>
      <c r="L3" t="s">
        <v>18</v>
      </c>
      <c r="M3">
        <v>491.98599999999999</v>
      </c>
      <c r="N3" t="s">
        <v>20</v>
      </c>
      <c r="P3" t="s">
        <v>17</v>
      </c>
      <c r="Q3" t="s">
        <v>18</v>
      </c>
      <c r="R3" t="s">
        <v>177</v>
      </c>
      <c r="S3" t="s">
        <v>178</v>
      </c>
      <c r="T3" t="s">
        <v>18</v>
      </c>
      <c r="U3">
        <v>4508.9229999999998</v>
      </c>
      <c r="V3" t="s">
        <v>20</v>
      </c>
    </row>
    <row r="4" spans="1:22" x14ac:dyDescent="0.25">
      <c r="A4" t="s">
        <v>21</v>
      </c>
      <c r="B4" t="s">
        <v>22</v>
      </c>
      <c r="C4" t="s">
        <v>19</v>
      </c>
      <c r="D4" t="s">
        <v>22</v>
      </c>
      <c r="E4">
        <v>251.73400000000001</v>
      </c>
      <c r="F4" t="s">
        <v>20</v>
      </c>
      <c r="H4" t="s">
        <v>21</v>
      </c>
      <c r="I4" t="s">
        <v>22</v>
      </c>
      <c r="J4" t="s">
        <v>167</v>
      </c>
      <c r="K4" t="s">
        <v>176</v>
      </c>
      <c r="L4" t="s">
        <v>22</v>
      </c>
      <c r="M4">
        <v>491.98599999999999</v>
      </c>
      <c r="N4" t="s">
        <v>20</v>
      </c>
      <c r="P4" t="s">
        <v>21</v>
      </c>
      <c r="Q4" t="s">
        <v>22</v>
      </c>
      <c r="R4" t="s">
        <v>177</v>
      </c>
      <c r="S4" t="s">
        <v>178</v>
      </c>
      <c r="T4" t="s">
        <v>22</v>
      </c>
      <c r="U4">
        <v>4508.9229999999998</v>
      </c>
      <c r="V4" t="s">
        <v>20</v>
      </c>
    </row>
    <row r="5" spans="1:22" x14ac:dyDescent="0.25">
      <c r="A5" t="s">
        <v>23</v>
      </c>
      <c r="B5">
        <v>2094</v>
      </c>
      <c r="C5" t="s">
        <v>19</v>
      </c>
      <c r="D5" t="s">
        <v>24</v>
      </c>
      <c r="E5">
        <v>251.73400000000001</v>
      </c>
      <c r="F5">
        <v>24.64</v>
      </c>
      <c r="H5" t="s">
        <v>23</v>
      </c>
      <c r="I5">
        <v>2094</v>
      </c>
      <c r="J5" t="s">
        <v>167</v>
      </c>
      <c r="K5" t="s">
        <v>176</v>
      </c>
      <c r="L5" t="s">
        <v>24</v>
      </c>
      <c r="M5">
        <v>491.98599999999999</v>
      </c>
      <c r="N5">
        <v>26.6</v>
      </c>
      <c r="P5" t="s">
        <v>23</v>
      </c>
      <c r="Q5">
        <v>2094</v>
      </c>
      <c r="R5" t="s">
        <v>177</v>
      </c>
      <c r="S5" t="s">
        <v>178</v>
      </c>
      <c r="T5" t="s">
        <v>24</v>
      </c>
      <c r="U5">
        <v>4508.9229999999998</v>
      </c>
      <c r="V5">
        <v>24.32</v>
      </c>
    </row>
    <row r="6" spans="1:22" x14ac:dyDescent="0.25">
      <c r="A6" t="s">
        <v>25</v>
      </c>
      <c r="B6">
        <v>2903</v>
      </c>
      <c r="C6" t="s">
        <v>19</v>
      </c>
      <c r="D6" t="s">
        <v>24</v>
      </c>
      <c r="E6">
        <v>251.73400000000001</v>
      </c>
      <c r="F6">
        <v>21.81</v>
      </c>
      <c r="H6" t="s">
        <v>25</v>
      </c>
      <c r="I6">
        <v>2903</v>
      </c>
      <c r="J6" t="s">
        <v>167</v>
      </c>
      <c r="K6" t="s">
        <v>176</v>
      </c>
      <c r="L6" t="s">
        <v>24</v>
      </c>
      <c r="M6">
        <v>491.98599999999999</v>
      </c>
      <c r="N6">
        <v>32.14</v>
      </c>
      <c r="P6" t="s">
        <v>25</v>
      </c>
      <c r="Q6">
        <v>2903</v>
      </c>
      <c r="R6" t="s">
        <v>177</v>
      </c>
      <c r="S6" t="s">
        <v>178</v>
      </c>
      <c r="T6" t="s">
        <v>24</v>
      </c>
      <c r="U6">
        <v>4508.9229999999998</v>
      </c>
      <c r="V6">
        <v>31.46</v>
      </c>
    </row>
    <row r="7" spans="1:22" x14ac:dyDescent="0.25">
      <c r="A7" t="s">
        <v>26</v>
      </c>
      <c r="B7">
        <v>2838</v>
      </c>
      <c r="C7" t="s">
        <v>19</v>
      </c>
      <c r="D7" t="s">
        <v>24</v>
      </c>
      <c r="E7">
        <v>251.73400000000001</v>
      </c>
      <c r="F7">
        <v>23.82</v>
      </c>
      <c r="H7" t="s">
        <v>26</v>
      </c>
      <c r="I7">
        <v>2838</v>
      </c>
      <c r="J7" t="s">
        <v>167</v>
      </c>
      <c r="K7" t="s">
        <v>176</v>
      </c>
      <c r="L7" t="s">
        <v>24</v>
      </c>
      <c r="M7">
        <v>491.98599999999999</v>
      </c>
      <c r="N7">
        <v>25.03</v>
      </c>
      <c r="P7" t="s">
        <v>26</v>
      </c>
      <c r="Q7">
        <v>2838</v>
      </c>
      <c r="R7" t="s">
        <v>177</v>
      </c>
      <c r="S7" t="s">
        <v>178</v>
      </c>
      <c r="T7" t="s">
        <v>24</v>
      </c>
      <c r="U7">
        <v>4508.9229999999998</v>
      </c>
      <c r="V7">
        <v>23.77</v>
      </c>
    </row>
    <row r="8" spans="1:22" x14ac:dyDescent="0.25">
      <c r="A8" t="s">
        <v>27</v>
      </c>
      <c r="B8">
        <v>4115</v>
      </c>
      <c r="C8" t="s">
        <v>19</v>
      </c>
      <c r="D8" t="s">
        <v>24</v>
      </c>
      <c r="E8">
        <v>251.73400000000001</v>
      </c>
      <c r="F8">
        <v>22.04</v>
      </c>
      <c r="H8" t="s">
        <v>27</v>
      </c>
      <c r="I8">
        <v>4115</v>
      </c>
      <c r="J8" t="s">
        <v>167</v>
      </c>
      <c r="K8" t="s">
        <v>176</v>
      </c>
      <c r="L8" t="s">
        <v>24</v>
      </c>
      <c r="M8">
        <v>491.98599999999999</v>
      </c>
      <c r="N8">
        <v>23.46</v>
      </c>
      <c r="P8" t="s">
        <v>27</v>
      </c>
      <c r="Q8">
        <v>4115</v>
      </c>
      <c r="R8" t="s">
        <v>177</v>
      </c>
      <c r="S8" t="s">
        <v>178</v>
      </c>
      <c r="T8" t="s">
        <v>24</v>
      </c>
      <c r="U8">
        <v>4508.9229999999998</v>
      </c>
      <c r="V8">
        <v>22.32</v>
      </c>
    </row>
    <row r="9" spans="1:22" x14ac:dyDescent="0.25">
      <c r="A9" t="s">
        <v>28</v>
      </c>
      <c r="B9">
        <v>4195</v>
      </c>
      <c r="C9" t="s">
        <v>19</v>
      </c>
      <c r="D9" t="s">
        <v>24</v>
      </c>
      <c r="E9">
        <v>251.73400000000001</v>
      </c>
      <c r="F9">
        <v>25.85</v>
      </c>
      <c r="H9" t="s">
        <v>28</v>
      </c>
      <c r="I9">
        <v>4195</v>
      </c>
      <c r="J9" t="s">
        <v>167</v>
      </c>
      <c r="K9" t="s">
        <v>176</v>
      </c>
      <c r="L9" t="s">
        <v>24</v>
      </c>
      <c r="M9">
        <v>491.98599999999999</v>
      </c>
      <c r="N9">
        <v>29.25</v>
      </c>
      <c r="P9" t="s">
        <v>28</v>
      </c>
      <c r="Q9">
        <v>4195</v>
      </c>
      <c r="R9" t="s">
        <v>177</v>
      </c>
      <c r="S9" t="s">
        <v>178</v>
      </c>
      <c r="T9" t="s">
        <v>24</v>
      </c>
      <c r="U9">
        <v>4508.9229999999998</v>
      </c>
      <c r="V9">
        <v>30.4</v>
      </c>
    </row>
    <row r="10" spans="1:22" x14ac:dyDescent="0.25">
      <c r="A10" t="s">
        <v>29</v>
      </c>
      <c r="B10">
        <v>4221</v>
      </c>
      <c r="C10" t="s">
        <v>19</v>
      </c>
      <c r="D10" t="s">
        <v>24</v>
      </c>
      <c r="E10">
        <v>251.73400000000001</v>
      </c>
      <c r="F10">
        <v>22.02</v>
      </c>
      <c r="H10" t="s">
        <v>29</v>
      </c>
      <c r="I10">
        <v>4221</v>
      </c>
      <c r="J10" t="s">
        <v>167</v>
      </c>
      <c r="K10" t="s">
        <v>176</v>
      </c>
      <c r="L10" t="s">
        <v>24</v>
      </c>
      <c r="M10">
        <v>491.98599999999999</v>
      </c>
      <c r="N10">
        <v>27.91</v>
      </c>
      <c r="P10" t="s">
        <v>29</v>
      </c>
      <c r="Q10">
        <v>4221</v>
      </c>
      <c r="R10" t="s">
        <v>177</v>
      </c>
      <c r="S10" t="s">
        <v>178</v>
      </c>
      <c r="T10" t="s">
        <v>24</v>
      </c>
      <c r="U10">
        <v>4508.9229999999998</v>
      </c>
      <c r="V10">
        <v>24.99</v>
      </c>
    </row>
    <row r="11" spans="1:22" x14ac:dyDescent="0.25">
      <c r="A11" t="s">
        <v>30</v>
      </c>
      <c r="B11">
        <v>4223</v>
      </c>
      <c r="C11" t="s">
        <v>19</v>
      </c>
      <c r="D11" t="s">
        <v>24</v>
      </c>
      <c r="E11">
        <v>251.73400000000001</v>
      </c>
      <c r="F11" t="s">
        <v>20</v>
      </c>
      <c r="H11" t="s">
        <v>30</v>
      </c>
      <c r="I11">
        <v>4223</v>
      </c>
      <c r="J11" t="s">
        <v>167</v>
      </c>
      <c r="K11" t="s">
        <v>176</v>
      </c>
      <c r="L11" t="s">
        <v>24</v>
      </c>
      <c r="M11">
        <v>491.98599999999999</v>
      </c>
      <c r="N11">
        <v>21.35</v>
      </c>
      <c r="P11" t="s">
        <v>30</v>
      </c>
      <c r="Q11">
        <v>4223</v>
      </c>
      <c r="R11" t="s">
        <v>177</v>
      </c>
      <c r="S11" t="s">
        <v>178</v>
      </c>
      <c r="T11" t="s">
        <v>24</v>
      </c>
      <c r="U11">
        <v>4508.9229999999998</v>
      </c>
      <c r="V11">
        <v>36.28</v>
      </c>
    </row>
    <row r="12" spans="1:22" x14ac:dyDescent="0.25">
      <c r="A12" t="s">
        <v>31</v>
      </c>
      <c r="B12">
        <v>4225</v>
      </c>
      <c r="C12" t="s">
        <v>19</v>
      </c>
      <c r="D12" t="s">
        <v>24</v>
      </c>
      <c r="E12">
        <v>251.73400000000001</v>
      </c>
      <c r="F12">
        <v>20.58</v>
      </c>
      <c r="H12" t="s">
        <v>31</v>
      </c>
      <c r="I12">
        <v>4225</v>
      </c>
      <c r="J12" t="s">
        <v>167</v>
      </c>
      <c r="K12" t="s">
        <v>176</v>
      </c>
      <c r="L12" t="s">
        <v>24</v>
      </c>
      <c r="M12">
        <v>491.98599999999999</v>
      </c>
      <c r="N12">
        <v>25.28</v>
      </c>
      <c r="P12" t="s">
        <v>31</v>
      </c>
      <c r="Q12">
        <v>4225</v>
      </c>
      <c r="R12" t="s">
        <v>177</v>
      </c>
      <c r="S12" t="s">
        <v>178</v>
      </c>
      <c r="T12" t="s">
        <v>24</v>
      </c>
      <c r="U12">
        <v>4508.9229999999998</v>
      </c>
      <c r="V12">
        <v>24.48</v>
      </c>
    </row>
    <row r="13" spans="1:22" x14ac:dyDescent="0.25">
      <c r="A13" t="s">
        <v>32</v>
      </c>
      <c r="B13">
        <v>4290</v>
      </c>
      <c r="C13" t="s">
        <v>19</v>
      </c>
      <c r="D13" t="s">
        <v>24</v>
      </c>
      <c r="E13">
        <v>251.73400000000001</v>
      </c>
      <c r="F13">
        <v>29.86</v>
      </c>
      <c r="H13" t="s">
        <v>32</v>
      </c>
      <c r="I13">
        <v>4290</v>
      </c>
      <c r="J13" t="s">
        <v>167</v>
      </c>
      <c r="K13" t="s">
        <v>176</v>
      </c>
      <c r="L13" t="s">
        <v>24</v>
      </c>
      <c r="M13">
        <v>491.98599999999999</v>
      </c>
      <c r="N13">
        <v>24.07</v>
      </c>
      <c r="P13" t="s">
        <v>32</v>
      </c>
      <c r="Q13">
        <v>4290</v>
      </c>
      <c r="R13" t="s">
        <v>177</v>
      </c>
      <c r="S13" t="s">
        <v>178</v>
      </c>
      <c r="T13" t="s">
        <v>24</v>
      </c>
      <c r="U13">
        <v>4508.9229999999998</v>
      </c>
      <c r="V13">
        <v>26.13</v>
      </c>
    </row>
    <row r="14" spans="1:22" x14ac:dyDescent="0.25">
      <c r="A14" t="s">
        <v>33</v>
      </c>
      <c r="B14">
        <v>4382</v>
      </c>
      <c r="C14" t="s">
        <v>19</v>
      </c>
      <c r="D14" t="s">
        <v>24</v>
      </c>
      <c r="E14">
        <v>251.73400000000001</v>
      </c>
      <c r="F14" t="s">
        <v>20</v>
      </c>
      <c r="H14" t="s">
        <v>33</v>
      </c>
      <c r="I14">
        <v>4382</v>
      </c>
      <c r="J14" t="s">
        <v>167</v>
      </c>
      <c r="K14" t="s">
        <v>176</v>
      </c>
      <c r="L14" t="s">
        <v>24</v>
      </c>
      <c r="M14">
        <v>491.98599999999999</v>
      </c>
      <c r="N14" t="s">
        <v>20</v>
      </c>
      <c r="P14" t="s">
        <v>33</v>
      </c>
      <c r="Q14">
        <v>4382</v>
      </c>
      <c r="R14" t="s">
        <v>177</v>
      </c>
      <c r="S14" t="s">
        <v>178</v>
      </c>
      <c r="T14" t="s">
        <v>24</v>
      </c>
      <c r="U14">
        <v>4508.9229999999998</v>
      </c>
      <c r="V14" t="s">
        <v>20</v>
      </c>
    </row>
    <row r="15" spans="1:22" x14ac:dyDescent="0.25">
      <c r="A15" t="s">
        <v>34</v>
      </c>
      <c r="B15">
        <v>4485</v>
      </c>
      <c r="C15" t="s">
        <v>19</v>
      </c>
      <c r="D15" t="s">
        <v>24</v>
      </c>
      <c r="E15">
        <v>251.73400000000001</v>
      </c>
      <c r="F15">
        <v>30.46</v>
      </c>
      <c r="H15" t="s">
        <v>34</v>
      </c>
      <c r="I15">
        <v>4485</v>
      </c>
      <c r="J15" t="s">
        <v>167</v>
      </c>
      <c r="K15" t="s">
        <v>176</v>
      </c>
      <c r="L15" t="s">
        <v>24</v>
      </c>
      <c r="M15">
        <v>491.98599999999999</v>
      </c>
      <c r="N15">
        <v>37</v>
      </c>
      <c r="P15" t="s">
        <v>34</v>
      </c>
      <c r="Q15">
        <v>4485</v>
      </c>
      <c r="R15" t="s">
        <v>177</v>
      </c>
      <c r="S15" t="s">
        <v>178</v>
      </c>
      <c r="T15" t="s">
        <v>24</v>
      </c>
      <c r="U15">
        <v>4508.9229999999998</v>
      </c>
      <c r="V15">
        <v>34.56</v>
      </c>
    </row>
    <row r="16" spans="1:22" x14ac:dyDescent="0.25">
      <c r="A16" t="s">
        <v>35</v>
      </c>
      <c r="B16">
        <v>4554</v>
      </c>
      <c r="C16" t="s">
        <v>19</v>
      </c>
      <c r="D16" t="s">
        <v>24</v>
      </c>
      <c r="E16">
        <v>251.73400000000001</v>
      </c>
      <c r="F16" t="s">
        <v>20</v>
      </c>
      <c r="H16" t="s">
        <v>35</v>
      </c>
      <c r="I16">
        <v>4554</v>
      </c>
      <c r="J16" t="s">
        <v>167</v>
      </c>
      <c r="K16" t="s">
        <v>176</v>
      </c>
      <c r="L16" t="s">
        <v>24</v>
      </c>
      <c r="M16">
        <v>491.98599999999999</v>
      </c>
      <c r="N16" t="s">
        <v>20</v>
      </c>
      <c r="P16" t="s">
        <v>35</v>
      </c>
      <c r="Q16">
        <v>4554</v>
      </c>
      <c r="R16" t="s">
        <v>177</v>
      </c>
      <c r="S16" t="s">
        <v>178</v>
      </c>
      <c r="T16" t="s">
        <v>24</v>
      </c>
      <c r="U16">
        <v>4508.9229999999998</v>
      </c>
      <c r="V16" t="s">
        <v>20</v>
      </c>
    </row>
    <row r="17" spans="1:22" x14ac:dyDescent="0.25">
      <c r="A17" t="s">
        <v>36</v>
      </c>
      <c r="B17">
        <v>4765</v>
      </c>
      <c r="C17" t="s">
        <v>19</v>
      </c>
      <c r="D17" t="s">
        <v>24</v>
      </c>
      <c r="E17">
        <v>251.73400000000001</v>
      </c>
      <c r="F17">
        <v>23.1</v>
      </c>
      <c r="H17" t="s">
        <v>36</v>
      </c>
      <c r="I17">
        <v>4765</v>
      </c>
      <c r="J17" t="s">
        <v>167</v>
      </c>
      <c r="K17" t="s">
        <v>176</v>
      </c>
      <c r="L17" t="s">
        <v>24</v>
      </c>
      <c r="M17">
        <v>491.98599999999999</v>
      </c>
      <c r="N17">
        <v>27.95</v>
      </c>
      <c r="P17" t="s">
        <v>36</v>
      </c>
      <c r="Q17">
        <v>4765</v>
      </c>
      <c r="R17" t="s">
        <v>177</v>
      </c>
      <c r="S17" t="s">
        <v>178</v>
      </c>
      <c r="T17" t="s">
        <v>24</v>
      </c>
      <c r="U17">
        <v>4508.9229999999998</v>
      </c>
      <c r="V17">
        <v>24.1</v>
      </c>
    </row>
    <row r="18" spans="1:22" x14ac:dyDescent="0.25">
      <c r="A18" t="s">
        <v>37</v>
      </c>
      <c r="B18">
        <v>4803</v>
      </c>
      <c r="C18" t="s">
        <v>19</v>
      </c>
      <c r="D18" t="s">
        <v>24</v>
      </c>
      <c r="E18">
        <v>251.73400000000001</v>
      </c>
      <c r="F18">
        <v>21.36</v>
      </c>
      <c r="H18" t="s">
        <v>37</v>
      </c>
      <c r="I18">
        <v>4803</v>
      </c>
      <c r="J18" t="s">
        <v>167</v>
      </c>
      <c r="K18" t="s">
        <v>176</v>
      </c>
      <c r="L18" t="s">
        <v>24</v>
      </c>
      <c r="M18">
        <v>491.98599999999999</v>
      </c>
      <c r="N18">
        <v>25.42</v>
      </c>
      <c r="P18" t="s">
        <v>37</v>
      </c>
      <c r="Q18">
        <v>4803</v>
      </c>
      <c r="R18" t="s">
        <v>177</v>
      </c>
      <c r="S18" t="s">
        <v>178</v>
      </c>
      <c r="T18" t="s">
        <v>24</v>
      </c>
      <c r="U18">
        <v>4508.9229999999998</v>
      </c>
      <c r="V18">
        <v>23.51</v>
      </c>
    </row>
    <row r="19" spans="1:22" x14ac:dyDescent="0.25">
      <c r="A19" t="s">
        <v>38</v>
      </c>
      <c r="B19">
        <v>4814</v>
      </c>
      <c r="C19" t="s">
        <v>19</v>
      </c>
      <c r="D19" t="s">
        <v>24</v>
      </c>
      <c r="E19">
        <v>251.73400000000001</v>
      </c>
      <c r="F19">
        <v>22.16</v>
      </c>
      <c r="H19" t="s">
        <v>38</v>
      </c>
      <c r="I19">
        <v>4814</v>
      </c>
      <c r="J19" t="s">
        <v>167</v>
      </c>
      <c r="K19" t="s">
        <v>176</v>
      </c>
      <c r="L19" t="s">
        <v>24</v>
      </c>
      <c r="M19">
        <v>491.98599999999999</v>
      </c>
      <c r="N19">
        <v>23.58</v>
      </c>
      <c r="P19" t="s">
        <v>38</v>
      </c>
      <c r="Q19">
        <v>4814</v>
      </c>
      <c r="R19" t="s">
        <v>177</v>
      </c>
      <c r="S19" t="s">
        <v>178</v>
      </c>
      <c r="T19" t="s">
        <v>24</v>
      </c>
      <c r="U19">
        <v>4508.9229999999998</v>
      </c>
      <c r="V19">
        <v>22.75</v>
      </c>
    </row>
    <row r="20" spans="1:22" x14ac:dyDescent="0.25">
      <c r="A20" t="s">
        <v>39</v>
      </c>
      <c r="B20" t="s">
        <v>40</v>
      </c>
      <c r="C20" t="s">
        <v>19</v>
      </c>
      <c r="D20" t="s">
        <v>24</v>
      </c>
      <c r="E20">
        <v>251.73400000000001</v>
      </c>
      <c r="F20" t="s">
        <v>20</v>
      </c>
      <c r="H20" t="s">
        <v>39</v>
      </c>
      <c r="I20" t="s">
        <v>40</v>
      </c>
      <c r="J20" t="s">
        <v>167</v>
      </c>
      <c r="K20" t="s">
        <v>176</v>
      </c>
      <c r="L20" t="s">
        <v>24</v>
      </c>
      <c r="M20">
        <v>491.98599999999999</v>
      </c>
      <c r="N20">
        <v>27.67</v>
      </c>
      <c r="P20" t="s">
        <v>39</v>
      </c>
      <c r="Q20" t="s">
        <v>40</v>
      </c>
      <c r="R20" t="s">
        <v>177</v>
      </c>
      <c r="S20" t="s">
        <v>178</v>
      </c>
      <c r="T20" t="s">
        <v>24</v>
      </c>
      <c r="U20">
        <v>4508.9229999999998</v>
      </c>
      <c r="V20">
        <v>25.86</v>
      </c>
    </row>
    <row r="21" spans="1:22" x14ac:dyDescent="0.25">
      <c r="A21" t="s">
        <v>41</v>
      </c>
      <c r="B21" t="s">
        <v>42</v>
      </c>
      <c r="C21" t="s">
        <v>19</v>
      </c>
      <c r="D21" t="s">
        <v>24</v>
      </c>
      <c r="E21">
        <v>251.73400000000001</v>
      </c>
      <c r="F21">
        <v>28.56</v>
      </c>
      <c r="H21" t="s">
        <v>41</v>
      </c>
      <c r="I21" t="s">
        <v>42</v>
      </c>
      <c r="J21" t="s">
        <v>167</v>
      </c>
      <c r="K21" t="s">
        <v>176</v>
      </c>
      <c r="L21" t="s">
        <v>24</v>
      </c>
      <c r="M21">
        <v>491.98599999999999</v>
      </c>
      <c r="N21">
        <v>26.17</v>
      </c>
      <c r="P21" t="s">
        <v>41</v>
      </c>
      <c r="Q21" t="s">
        <v>42</v>
      </c>
      <c r="R21" t="s">
        <v>177</v>
      </c>
      <c r="S21" t="s">
        <v>178</v>
      </c>
      <c r="T21" t="s">
        <v>24</v>
      </c>
      <c r="U21">
        <v>4508.9229999999998</v>
      </c>
      <c r="V21">
        <v>26</v>
      </c>
    </row>
    <row r="22" spans="1:22" x14ac:dyDescent="0.25">
      <c r="A22" t="s">
        <v>43</v>
      </c>
      <c r="B22" t="s">
        <v>44</v>
      </c>
      <c r="C22" t="s">
        <v>19</v>
      </c>
      <c r="D22" t="s">
        <v>24</v>
      </c>
      <c r="E22">
        <v>251.73400000000001</v>
      </c>
      <c r="F22">
        <v>20.440000000000001</v>
      </c>
      <c r="H22" t="s">
        <v>43</v>
      </c>
      <c r="I22" t="s">
        <v>44</v>
      </c>
      <c r="J22" t="s">
        <v>167</v>
      </c>
      <c r="K22" t="s">
        <v>176</v>
      </c>
      <c r="L22" t="s">
        <v>24</v>
      </c>
      <c r="M22">
        <v>491.98599999999999</v>
      </c>
      <c r="N22">
        <v>21.91</v>
      </c>
      <c r="P22" t="s">
        <v>43</v>
      </c>
      <c r="Q22" t="s">
        <v>44</v>
      </c>
      <c r="R22" t="s">
        <v>177</v>
      </c>
      <c r="S22" t="s">
        <v>178</v>
      </c>
      <c r="T22" t="s">
        <v>24</v>
      </c>
      <c r="U22">
        <v>4508.9229999999998</v>
      </c>
      <c r="V22">
        <v>21.72</v>
      </c>
    </row>
    <row r="23" spans="1:22" x14ac:dyDescent="0.25">
      <c r="A23" t="s">
        <v>45</v>
      </c>
      <c r="B23" t="s">
        <v>46</v>
      </c>
      <c r="C23" t="s">
        <v>19</v>
      </c>
      <c r="D23" t="s">
        <v>24</v>
      </c>
      <c r="E23">
        <v>251.73400000000001</v>
      </c>
      <c r="F23">
        <v>20.88</v>
      </c>
      <c r="H23" t="s">
        <v>45</v>
      </c>
      <c r="I23" t="s">
        <v>46</v>
      </c>
      <c r="J23" t="s">
        <v>167</v>
      </c>
      <c r="K23" t="s">
        <v>176</v>
      </c>
      <c r="L23" t="s">
        <v>24</v>
      </c>
      <c r="M23">
        <v>491.98599999999999</v>
      </c>
      <c r="N23">
        <v>23.01</v>
      </c>
      <c r="P23" t="s">
        <v>45</v>
      </c>
      <c r="Q23" t="s">
        <v>46</v>
      </c>
      <c r="R23" t="s">
        <v>177</v>
      </c>
      <c r="S23" t="s">
        <v>178</v>
      </c>
      <c r="T23" t="s">
        <v>24</v>
      </c>
      <c r="U23">
        <v>4508.9229999999998</v>
      </c>
      <c r="V23">
        <v>22.03</v>
      </c>
    </row>
    <row r="24" spans="1:22" x14ac:dyDescent="0.25">
      <c r="A24" t="s">
        <v>47</v>
      </c>
      <c r="B24" t="s">
        <v>48</v>
      </c>
      <c r="C24" t="s">
        <v>19</v>
      </c>
      <c r="D24" t="s">
        <v>24</v>
      </c>
      <c r="E24">
        <v>251.73400000000001</v>
      </c>
      <c r="F24">
        <v>20.260000000000002</v>
      </c>
      <c r="H24" t="s">
        <v>47</v>
      </c>
      <c r="I24" t="s">
        <v>48</v>
      </c>
      <c r="J24" t="s">
        <v>167</v>
      </c>
      <c r="K24" t="s">
        <v>176</v>
      </c>
      <c r="L24" t="s">
        <v>24</v>
      </c>
      <c r="M24">
        <v>491.98599999999999</v>
      </c>
      <c r="N24">
        <v>28.77</v>
      </c>
      <c r="P24" t="s">
        <v>47</v>
      </c>
      <c r="Q24" t="s">
        <v>48</v>
      </c>
      <c r="R24" t="s">
        <v>177</v>
      </c>
      <c r="S24" t="s">
        <v>178</v>
      </c>
      <c r="T24" t="s">
        <v>24</v>
      </c>
      <c r="U24">
        <v>4508.9229999999998</v>
      </c>
      <c r="V24">
        <v>25.83</v>
      </c>
    </row>
    <row r="25" spans="1:22" x14ac:dyDescent="0.25">
      <c r="A25" t="s">
        <v>49</v>
      </c>
      <c r="B25" t="s">
        <v>50</v>
      </c>
      <c r="C25" t="s">
        <v>19</v>
      </c>
      <c r="D25" t="s">
        <v>24</v>
      </c>
      <c r="E25">
        <v>251.73400000000001</v>
      </c>
      <c r="F25">
        <v>28.29</v>
      </c>
      <c r="H25" t="s">
        <v>49</v>
      </c>
      <c r="I25" t="s">
        <v>50</v>
      </c>
      <c r="J25" t="s">
        <v>167</v>
      </c>
      <c r="K25" t="s">
        <v>176</v>
      </c>
      <c r="L25" t="s">
        <v>24</v>
      </c>
      <c r="M25">
        <v>491.98599999999999</v>
      </c>
      <c r="N25">
        <v>29.12</v>
      </c>
      <c r="P25" t="s">
        <v>49</v>
      </c>
      <c r="Q25" t="s">
        <v>50</v>
      </c>
      <c r="R25" t="s">
        <v>177</v>
      </c>
      <c r="S25" t="s">
        <v>178</v>
      </c>
      <c r="T25" t="s">
        <v>24</v>
      </c>
      <c r="U25">
        <v>4508.9229999999998</v>
      </c>
      <c r="V25">
        <v>27.98</v>
      </c>
    </row>
    <row r="26" spans="1:22" x14ac:dyDescent="0.25">
      <c r="A26" t="s">
        <v>51</v>
      </c>
      <c r="B26" t="s">
        <v>52</v>
      </c>
      <c r="C26" t="s">
        <v>19</v>
      </c>
      <c r="D26" t="s">
        <v>24</v>
      </c>
      <c r="E26">
        <v>251.73400000000001</v>
      </c>
      <c r="F26">
        <v>23.55</v>
      </c>
      <c r="H26" t="s">
        <v>51</v>
      </c>
      <c r="I26" t="s">
        <v>52</v>
      </c>
      <c r="J26" t="s">
        <v>167</v>
      </c>
      <c r="K26" t="s">
        <v>176</v>
      </c>
      <c r="L26" t="s">
        <v>24</v>
      </c>
      <c r="M26">
        <v>491.98599999999999</v>
      </c>
      <c r="N26">
        <v>26.76</v>
      </c>
      <c r="P26" t="s">
        <v>51</v>
      </c>
      <c r="Q26" t="s">
        <v>52</v>
      </c>
      <c r="R26" t="s">
        <v>177</v>
      </c>
      <c r="S26" t="s">
        <v>178</v>
      </c>
      <c r="T26" t="s">
        <v>24</v>
      </c>
      <c r="U26">
        <v>4508.9229999999998</v>
      </c>
      <c r="V26">
        <v>26.24</v>
      </c>
    </row>
    <row r="27" spans="1:22" x14ac:dyDescent="0.25">
      <c r="A27" t="s">
        <v>53</v>
      </c>
      <c r="B27" t="s">
        <v>54</v>
      </c>
      <c r="C27" t="s">
        <v>19</v>
      </c>
      <c r="D27" t="s">
        <v>24</v>
      </c>
      <c r="E27">
        <v>251.73400000000001</v>
      </c>
      <c r="F27">
        <v>24.6</v>
      </c>
      <c r="H27" t="s">
        <v>53</v>
      </c>
      <c r="I27" t="s">
        <v>54</v>
      </c>
      <c r="J27" t="s">
        <v>167</v>
      </c>
      <c r="K27" t="s">
        <v>176</v>
      </c>
      <c r="L27" t="s">
        <v>24</v>
      </c>
      <c r="M27">
        <v>491.98599999999999</v>
      </c>
      <c r="N27">
        <v>29.14</v>
      </c>
      <c r="P27" t="s">
        <v>53</v>
      </c>
      <c r="Q27" t="s">
        <v>54</v>
      </c>
      <c r="R27" t="s">
        <v>177</v>
      </c>
      <c r="S27" t="s">
        <v>178</v>
      </c>
      <c r="T27" t="s">
        <v>24</v>
      </c>
      <c r="U27">
        <v>4508.9229999999998</v>
      </c>
      <c r="V27">
        <v>31.02</v>
      </c>
    </row>
    <row r="28" spans="1:22" x14ac:dyDescent="0.25">
      <c r="A28" t="s">
        <v>55</v>
      </c>
      <c r="B28" t="s">
        <v>56</v>
      </c>
      <c r="C28" t="s">
        <v>19</v>
      </c>
      <c r="D28" t="s">
        <v>24</v>
      </c>
      <c r="E28">
        <v>251.73400000000001</v>
      </c>
      <c r="F28">
        <v>21.71</v>
      </c>
      <c r="H28" t="s">
        <v>55</v>
      </c>
      <c r="I28" t="s">
        <v>56</v>
      </c>
      <c r="J28" t="s">
        <v>167</v>
      </c>
      <c r="K28" t="s">
        <v>176</v>
      </c>
      <c r="L28" t="s">
        <v>24</v>
      </c>
      <c r="M28">
        <v>491.98599999999999</v>
      </c>
      <c r="N28">
        <v>29.64</v>
      </c>
      <c r="P28" t="s">
        <v>55</v>
      </c>
      <c r="Q28" t="s">
        <v>56</v>
      </c>
      <c r="R28" t="s">
        <v>177</v>
      </c>
      <c r="S28" t="s">
        <v>178</v>
      </c>
      <c r="T28" t="s">
        <v>24</v>
      </c>
      <c r="U28">
        <v>4508.9229999999998</v>
      </c>
      <c r="V28">
        <v>28.22</v>
      </c>
    </row>
    <row r="29" spans="1:22" x14ac:dyDescent="0.25">
      <c r="A29" t="s">
        <v>57</v>
      </c>
      <c r="B29" t="s">
        <v>58</v>
      </c>
      <c r="C29" t="s">
        <v>19</v>
      </c>
      <c r="D29" t="s">
        <v>24</v>
      </c>
      <c r="E29">
        <v>251.73400000000001</v>
      </c>
      <c r="F29">
        <v>20.93</v>
      </c>
      <c r="H29" t="s">
        <v>57</v>
      </c>
      <c r="I29" t="s">
        <v>58</v>
      </c>
      <c r="J29" t="s">
        <v>167</v>
      </c>
      <c r="K29" t="s">
        <v>176</v>
      </c>
      <c r="L29" t="s">
        <v>24</v>
      </c>
      <c r="M29">
        <v>491.98599999999999</v>
      </c>
      <c r="N29">
        <v>25.44</v>
      </c>
      <c r="P29" t="s">
        <v>57</v>
      </c>
      <c r="Q29" t="s">
        <v>58</v>
      </c>
      <c r="R29" t="s">
        <v>177</v>
      </c>
      <c r="S29" t="s">
        <v>178</v>
      </c>
      <c r="T29" t="s">
        <v>24</v>
      </c>
      <c r="U29">
        <v>4508.9229999999998</v>
      </c>
      <c r="V29">
        <v>22.77</v>
      </c>
    </row>
    <row r="30" spans="1:22" x14ac:dyDescent="0.25">
      <c r="A30" t="s">
        <v>59</v>
      </c>
      <c r="B30" t="s">
        <v>60</v>
      </c>
      <c r="C30" t="s">
        <v>19</v>
      </c>
      <c r="D30" t="s">
        <v>24</v>
      </c>
      <c r="E30">
        <v>251.73400000000001</v>
      </c>
      <c r="F30">
        <v>22.39</v>
      </c>
      <c r="H30" t="s">
        <v>59</v>
      </c>
      <c r="I30" t="s">
        <v>60</v>
      </c>
      <c r="J30" t="s">
        <v>167</v>
      </c>
      <c r="K30" t="s">
        <v>176</v>
      </c>
      <c r="L30" t="s">
        <v>24</v>
      </c>
      <c r="M30">
        <v>491.98599999999999</v>
      </c>
      <c r="N30">
        <v>29.52</v>
      </c>
      <c r="P30" t="s">
        <v>59</v>
      </c>
      <c r="Q30" t="s">
        <v>60</v>
      </c>
      <c r="R30" t="s">
        <v>177</v>
      </c>
      <c r="S30" t="s">
        <v>178</v>
      </c>
      <c r="T30" t="s">
        <v>24</v>
      </c>
      <c r="U30">
        <v>4508.9229999999998</v>
      </c>
      <c r="V30">
        <v>26.36</v>
      </c>
    </row>
    <row r="31" spans="1:22" x14ac:dyDescent="0.25">
      <c r="A31" t="s">
        <v>61</v>
      </c>
      <c r="B31" t="s">
        <v>62</v>
      </c>
      <c r="C31" t="s">
        <v>19</v>
      </c>
      <c r="D31" t="s">
        <v>24</v>
      </c>
      <c r="E31">
        <v>251.73400000000001</v>
      </c>
      <c r="F31">
        <v>21.89</v>
      </c>
      <c r="H31" t="s">
        <v>61</v>
      </c>
      <c r="I31" t="s">
        <v>62</v>
      </c>
      <c r="J31" t="s">
        <v>167</v>
      </c>
      <c r="K31" t="s">
        <v>176</v>
      </c>
      <c r="L31" t="s">
        <v>24</v>
      </c>
      <c r="M31">
        <v>491.98599999999999</v>
      </c>
      <c r="N31">
        <v>28.21</v>
      </c>
      <c r="P31" t="s">
        <v>61</v>
      </c>
      <c r="Q31" t="s">
        <v>62</v>
      </c>
      <c r="R31" t="s">
        <v>177</v>
      </c>
      <c r="S31" t="s">
        <v>178</v>
      </c>
      <c r="T31" t="s">
        <v>24</v>
      </c>
      <c r="U31">
        <v>4508.9229999999998</v>
      </c>
      <c r="V31">
        <v>23.62</v>
      </c>
    </row>
    <row r="32" spans="1:22" x14ac:dyDescent="0.25">
      <c r="A32" t="s">
        <v>63</v>
      </c>
      <c r="B32" t="s">
        <v>64</v>
      </c>
      <c r="C32" t="s">
        <v>19</v>
      </c>
      <c r="D32" t="s">
        <v>24</v>
      </c>
      <c r="E32">
        <v>251.73400000000001</v>
      </c>
      <c r="F32">
        <v>22.88</v>
      </c>
      <c r="H32" t="s">
        <v>63</v>
      </c>
      <c r="I32" t="s">
        <v>64</v>
      </c>
      <c r="J32" t="s">
        <v>167</v>
      </c>
      <c r="K32" t="s">
        <v>176</v>
      </c>
      <c r="L32" t="s">
        <v>24</v>
      </c>
      <c r="M32">
        <v>491.98599999999999</v>
      </c>
      <c r="N32">
        <v>27.09</v>
      </c>
      <c r="P32" t="s">
        <v>63</v>
      </c>
      <c r="Q32" t="s">
        <v>64</v>
      </c>
      <c r="R32" t="s">
        <v>177</v>
      </c>
      <c r="S32" t="s">
        <v>178</v>
      </c>
      <c r="T32" t="s">
        <v>24</v>
      </c>
      <c r="U32">
        <v>4508.9229999999998</v>
      </c>
      <c r="V32">
        <v>24.39</v>
      </c>
    </row>
    <row r="33" spans="1:22" x14ac:dyDescent="0.25">
      <c r="A33" t="s">
        <v>65</v>
      </c>
      <c r="B33" t="s">
        <v>66</v>
      </c>
      <c r="C33" t="s">
        <v>19</v>
      </c>
      <c r="D33" t="s">
        <v>24</v>
      </c>
      <c r="E33">
        <v>251.73400000000001</v>
      </c>
      <c r="F33">
        <v>21.91</v>
      </c>
      <c r="H33" t="s">
        <v>65</v>
      </c>
      <c r="I33" t="s">
        <v>66</v>
      </c>
      <c r="J33" t="s">
        <v>167</v>
      </c>
      <c r="K33" t="s">
        <v>176</v>
      </c>
      <c r="L33" t="s">
        <v>24</v>
      </c>
      <c r="M33">
        <v>491.98599999999999</v>
      </c>
      <c r="N33">
        <v>27.88</v>
      </c>
      <c r="P33" t="s">
        <v>65</v>
      </c>
      <c r="Q33" t="s">
        <v>66</v>
      </c>
      <c r="R33" t="s">
        <v>177</v>
      </c>
      <c r="S33" t="s">
        <v>178</v>
      </c>
      <c r="T33" t="s">
        <v>24</v>
      </c>
      <c r="U33">
        <v>4508.9229999999998</v>
      </c>
      <c r="V33">
        <v>20.09</v>
      </c>
    </row>
    <row r="34" spans="1:22" x14ac:dyDescent="0.25">
      <c r="A34" t="s">
        <v>67</v>
      </c>
      <c r="B34" t="s">
        <v>68</v>
      </c>
      <c r="C34" t="s">
        <v>19</v>
      </c>
      <c r="D34" t="s">
        <v>24</v>
      </c>
      <c r="E34">
        <v>251.73400000000001</v>
      </c>
      <c r="F34" t="s">
        <v>20</v>
      </c>
      <c r="H34" t="s">
        <v>67</v>
      </c>
      <c r="I34" t="s">
        <v>68</v>
      </c>
      <c r="J34" t="s">
        <v>167</v>
      </c>
      <c r="K34" t="s">
        <v>176</v>
      </c>
      <c r="L34" t="s">
        <v>24</v>
      </c>
      <c r="M34">
        <v>491.98599999999999</v>
      </c>
      <c r="N34" t="s">
        <v>20</v>
      </c>
      <c r="P34" t="s">
        <v>67</v>
      </c>
      <c r="Q34" t="s">
        <v>68</v>
      </c>
      <c r="R34" t="s">
        <v>177</v>
      </c>
      <c r="S34" t="s">
        <v>178</v>
      </c>
      <c r="T34" t="s">
        <v>24</v>
      </c>
      <c r="U34">
        <v>4508.9229999999998</v>
      </c>
      <c r="V34">
        <v>35.950000000000003</v>
      </c>
    </row>
    <row r="35" spans="1:22" x14ac:dyDescent="0.25">
      <c r="A35" t="s">
        <v>69</v>
      </c>
      <c r="B35" t="s">
        <v>70</v>
      </c>
      <c r="C35" t="s">
        <v>19</v>
      </c>
      <c r="D35" t="s">
        <v>24</v>
      </c>
      <c r="E35">
        <v>251.73400000000001</v>
      </c>
      <c r="F35">
        <v>22.69</v>
      </c>
      <c r="H35" t="s">
        <v>69</v>
      </c>
      <c r="I35" t="s">
        <v>70</v>
      </c>
      <c r="J35" t="s">
        <v>167</v>
      </c>
      <c r="K35" t="s">
        <v>176</v>
      </c>
      <c r="L35" t="s">
        <v>24</v>
      </c>
      <c r="M35">
        <v>491.98599999999999</v>
      </c>
      <c r="N35">
        <v>27.01</v>
      </c>
      <c r="P35" t="s">
        <v>69</v>
      </c>
      <c r="Q35" t="s">
        <v>70</v>
      </c>
      <c r="R35" t="s">
        <v>177</v>
      </c>
      <c r="S35" t="s">
        <v>178</v>
      </c>
      <c r="T35" t="s">
        <v>24</v>
      </c>
      <c r="U35">
        <v>4508.9229999999998</v>
      </c>
      <c r="V35">
        <v>25.47</v>
      </c>
    </row>
    <row r="36" spans="1:22" x14ac:dyDescent="0.25">
      <c r="A36" t="s">
        <v>71</v>
      </c>
      <c r="B36" t="s">
        <v>72</v>
      </c>
      <c r="C36" t="s">
        <v>19</v>
      </c>
      <c r="D36" t="s">
        <v>24</v>
      </c>
      <c r="E36">
        <v>251.73400000000001</v>
      </c>
      <c r="F36">
        <v>22.94</v>
      </c>
      <c r="H36" t="s">
        <v>71</v>
      </c>
      <c r="I36" t="s">
        <v>72</v>
      </c>
      <c r="J36" t="s">
        <v>167</v>
      </c>
      <c r="K36" t="s">
        <v>176</v>
      </c>
      <c r="L36" t="s">
        <v>24</v>
      </c>
      <c r="M36">
        <v>491.98599999999999</v>
      </c>
      <c r="N36">
        <v>26.13</v>
      </c>
      <c r="P36" t="s">
        <v>71</v>
      </c>
      <c r="Q36" t="s">
        <v>72</v>
      </c>
      <c r="R36" t="s">
        <v>177</v>
      </c>
      <c r="S36" t="s">
        <v>178</v>
      </c>
      <c r="T36" t="s">
        <v>24</v>
      </c>
      <c r="U36">
        <v>4508.9229999999998</v>
      </c>
      <c r="V36">
        <v>23.45</v>
      </c>
    </row>
    <row r="37" spans="1:22" x14ac:dyDescent="0.25">
      <c r="A37" t="s">
        <v>73</v>
      </c>
      <c r="B37" t="s">
        <v>74</v>
      </c>
      <c r="C37" t="s">
        <v>19</v>
      </c>
      <c r="D37" t="s">
        <v>24</v>
      </c>
      <c r="E37">
        <v>251.73400000000001</v>
      </c>
      <c r="F37">
        <v>21.7</v>
      </c>
      <c r="H37" t="s">
        <v>73</v>
      </c>
      <c r="I37" t="s">
        <v>74</v>
      </c>
      <c r="J37" t="s">
        <v>167</v>
      </c>
      <c r="K37" t="s">
        <v>176</v>
      </c>
      <c r="L37" t="s">
        <v>24</v>
      </c>
      <c r="M37">
        <v>491.98599999999999</v>
      </c>
      <c r="N37">
        <v>25.96</v>
      </c>
      <c r="P37" t="s">
        <v>73</v>
      </c>
      <c r="Q37" t="s">
        <v>74</v>
      </c>
      <c r="R37" t="s">
        <v>177</v>
      </c>
      <c r="S37" t="s">
        <v>178</v>
      </c>
      <c r="T37" t="s">
        <v>24</v>
      </c>
      <c r="U37">
        <v>4508.9229999999998</v>
      </c>
      <c r="V37">
        <v>22.84</v>
      </c>
    </row>
    <row r="38" spans="1:22" x14ac:dyDescent="0.25">
      <c r="A38" t="s">
        <v>75</v>
      </c>
      <c r="B38" t="s">
        <v>76</v>
      </c>
      <c r="C38" t="s">
        <v>19</v>
      </c>
      <c r="D38" t="s">
        <v>24</v>
      </c>
      <c r="E38">
        <v>251.73400000000001</v>
      </c>
      <c r="F38">
        <v>21.04</v>
      </c>
      <c r="H38" t="s">
        <v>75</v>
      </c>
      <c r="I38" t="s">
        <v>76</v>
      </c>
      <c r="J38" t="s">
        <v>167</v>
      </c>
      <c r="K38" t="s">
        <v>176</v>
      </c>
      <c r="L38" t="s">
        <v>24</v>
      </c>
      <c r="M38">
        <v>491.98599999999999</v>
      </c>
      <c r="N38">
        <v>28.94</v>
      </c>
      <c r="P38" t="s">
        <v>75</v>
      </c>
      <c r="Q38" t="s">
        <v>76</v>
      </c>
      <c r="R38" t="s">
        <v>177</v>
      </c>
      <c r="S38" t="s">
        <v>178</v>
      </c>
      <c r="T38" t="s">
        <v>24</v>
      </c>
      <c r="U38">
        <v>4508.9229999999998</v>
      </c>
      <c r="V38">
        <v>31.36</v>
      </c>
    </row>
    <row r="39" spans="1:22" x14ac:dyDescent="0.25">
      <c r="A39" t="s">
        <v>77</v>
      </c>
      <c r="B39" t="s">
        <v>78</v>
      </c>
      <c r="C39" t="s">
        <v>19</v>
      </c>
      <c r="D39" t="s">
        <v>24</v>
      </c>
      <c r="E39">
        <v>251.73400000000001</v>
      </c>
      <c r="F39">
        <v>25.94</v>
      </c>
      <c r="H39" t="s">
        <v>77</v>
      </c>
      <c r="I39" t="s">
        <v>78</v>
      </c>
      <c r="J39" t="s">
        <v>167</v>
      </c>
      <c r="K39" t="s">
        <v>176</v>
      </c>
      <c r="L39" t="s">
        <v>24</v>
      </c>
      <c r="M39">
        <v>491.98599999999999</v>
      </c>
      <c r="N39">
        <v>25.59</v>
      </c>
      <c r="P39" t="s">
        <v>77</v>
      </c>
      <c r="Q39" t="s">
        <v>78</v>
      </c>
      <c r="R39" t="s">
        <v>177</v>
      </c>
      <c r="S39" t="s">
        <v>178</v>
      </c>
      <c r="T39" t="s">
        <v>24</v>
      </c>
      <c r="U39">
        <v>4508.9229999999998</v>
      </c>
      <c r="V39">
        <v>25.51</v>
      </c>
    </row>
    <row r="40" spans="1:22" x14ac:dyDescent="0.25">
      <c r="A40" t="s">
        <v>79</v>
      </c>
      <c r="B40" t="s">
        <v>80</v>
      </c>
      <c r="C40" t="s">
        <v>19</v>
      </c>
      <c r="D40" t="s">
        <v>24</v>
      </c>
      <c r="E40">
        <v>251.73400000000001</v>
      </c>
      <c r="F40">
        <v>22.79</v>
      </c>
      <c r="H40" t="s">
        <v>79</v>
      </c>
      <c r="I40" t="s">
        <v>80</v>
      </c>
      <c r="J40" t="s">
        <v>167</v>
      </c>
      <c r="K40" t="s">
        <v>176</v>
      </c>
      <c r="L40" t="s">
        <v>24</v>
      </c>
      <c r="M40">
        <v>491.98599999999999</v>
      </c>
      <c r="N40">
        <v>23.78</v>
      </c>
      <c r="P40" t="s">
        <v>79</v>
      </c>
      <c r="Q40" t="s">
        <v>80</v>
      </c>
      <c r="R40" t="s">
        <v>177</v>
      </c>
      <c r="S40" t="s">
        <v>178</v>
      </c>
      <c r="T40" t="s">
        <v>24</v>
      </c>
      <c r="U40">
        <v>4508.9229999999998</v>
      </c>
      <c r="V40">
        <v>22.84</v>
      </c>
    </row>
    <row r="41" spans="1:22" x14ac:dyDescent="0.25">
      <c r="A41" t="s">
        <v>81</v>
      </c>
      <c r="B41" t="s">
        <v>82</v>
      </c>
      <c r="C41" t="s">
        <v>19</v>
      </c>
      <c r="D41" t="s">
        <v>24</v>
      </c>
      <c r="E41">
        <v>251.73400000000001</v>
      </c>
      <c r="F41">
        <v>23.15</v>
      </c>
      <c r="H41" t="s">
        <v>81</v>
      </c>
      <c r="I41" t="s">
        <v>82</v>
      </c>
      <c r="J41" t="s">
        <v>167</v>
      </c>
      <c r="K41" t="s">
        <v>176</v>
      </c>
      <c r="L41" t="s">
        <v>24</v>
      </c>
      <c r="M41">
        <v>491.98599999999999</v>
      </c>
      <c r="N41">
        <v>25.57</v>
      </c>
      <c r="P41" t="s">
        <v>81</v>
      </c>
      <c r="Q41" t="s">
        <v>82</v>
      </c>
      <c r="R41" t="s">
        <v>177</v>
      </c>
      <c r="S41" t="s">
        <v>178</v>
      </c>
      <c r="T41" t="s">
        <v>24</v>
      </c>
      <c r="U41">
        <v>4508.9229999999998</v>
      </c>
      <c r="V41">
        <v>23.89</v>
      </c>
    </row>
    <row r="42" spans="1:22" x14ac:dyDescent="0.25">
      <c r="A42" t="s">
        <v>83</v>
      </c>
      <c r="B42" t="s">
        <v>84</v>
      </c>
      <c r="C42" t="s">
        <v>19</v>
      </c>
      <c r="D42" t="s">
        <v>24</v>
      </c>
      <c r="E42">
        <v>251.73400000000001</v>
      </c>
      <c r="F42">
        <v>20.28</v>
      </c>
      <c r="H42" t="s">
        <v>83</v>
      </c>
      <c r="I42" t="s">
        <v>84</v>
      </c>
      <c r="J42" t="s">
        <v>167</v>
      </c>
      <c r="K42" t="s">
        <v>176</v>
      </c>
      <c r="L42" t="s">
        <v>24</v>
      </c>
      <c r="M42">
        <v>491.98599999999999</v>
      </c>
      <c r="N42">
        <v>28.39</v>
      </c>
      <c r="P42" t="s">
        <v>83</v>
      </c>
      <c r="Q42" t="s">
        <v>84</v>
      </c>
      <c r="R42" t="s">
        <v>177</v>
      </c>
      <c r="S42" t="s">
        <v>178</v>
      </c>
      <c r="T42" t="s">
        <v>24</v>
      </c>
      <c r="U42">
        <v>4508.9229999999998</v>
      </c>
      <c r="V42">
        <v>24.81</v>
      </c>
    </row>
    <row r="43" spans="1:22" x14ac:dyDescent="0.25">
      <c r="A43" t="s">
        <v>85</v>
      </c>
      <c r="B43" t="s">
        <v>86</v>
      </c>
      <c r="C43" t="s">
        <v>19</v>
      </c>
      <c r="D43" t="s">
        <v>24</v>
      </c>
      <c r="E43">
        <v>251.73400000000001</v>
      </c>
      <c r="F43">
        <v>27.25</v>
      </c>
      <c r="H43" t="s">
        <v>85</v>
      </c>
      <c r="I43" t="s">
        <v>86</v>
      </c>
      <c r="J43" t="s">
        <v>167</v>
      </c>
      <c r="K43" t="s">
        <v>176</v>
      </c>
      <c r="L43" t="s">
        <v>24</v>
      </c>
      <c r="M43">
        <v>491.98599999999999</v>
      </c>
      <c r="N43">
        <v>29.36</v>
      </c>
      <c r="P43" t="s">
        <v>85</v>
      </c>
      <c r="Q43" t="s">
        <v>86</v>
      </c>
      <c r="R43" t="s">
        <v>177</v>
      </c>
      <c r="S43" t="s">
        <v>178</v>
      </c>
      <c r="T43" t="s">
        <v>24</v>
      </c>
      <c r="U43">
        <v>4508.9229999999998</v>
      </c>
      <c r="V43">
        <v>27.14</v>
      </c>
    </row>
    <row r="44" spans="1:22" x14ac:dyDescent="0.25">
      <c r="A44" t="s">
        <v>87</v>
      </c>
      <c r="B44" t="s">
        <v>88</v>
      </c>
      <c r="C44" t="s">
        <v>19</v>
      </c>
      <c r="D44" t="s">
        <v>24</v>
      </c>
      <c r="E44">
        <v>251.73400000000001</v>
      </c>
      <c r="F44">
        <v>24.2</v>
      </c>
      <c r="H44" t="s">
        <v>87</v>
      </c>
      <c r="I44" t="s">
        <v>88</v>
      </c>
      <c r="J44" t="s">
        <v>167</v>
      </c>
      <c r="K44" t="s">
        <v>176</v>
      </c>
      <c r="L44" t="s">
        <v>24</v>
      </c>
      <c r="M44">
        <v>491.98599999999999</v>
      </c>
      <c r="N44">
        <v>28.49</v>
      </c>
      <c r="P44" t="s">
        <v>87</v>
      </c>
      <c r="Q44" t="s">
        <v>88</v>
      </c>
      <c r="R44" t="s">
        <v>177</v>
      </c>
      <c r="S44" t="s">
        <v>178</v>
      </c>
      <c r="T44" t="s">
        <v>24</v>
      </c>
      <c r="U44">
        <v>4508.9229999999998</v>
      </c>
      <c r="V44">
        <v>24.8</v>
      </c>
    </row>
    <row r="45" spans="1:22" x14ac:dyDescent="0.25">
      <c r="A45" t="s">
        <v>89</v>
      </c>
      <c r="B45" t="s">
        <v>90</v>
      </c>
      <c r="C45" t="s">
        <v>19</v>
      </c>
      <c r="D45" t="s">
        <v>24</v>
      </c>
      <c r="E45">
        <v>251.73400000000001</v>
      </c>
      <c r="F45">
        <v>27.44</v>
      </c>
      <c r="H45" t="s">
        <v>89</v>
      </c>
      <c r="I45" t="s">
        <v>90</v>
      </c>
      <c r="J45" t="s">
        <v>167</v>
      </c>
      <c r="K45" t="s">
        <v>176</v>
      </c>
      <c r="L45" t="s">
        <v>24</v>
      </c>
      <c r="M45">
        <v>491.98599999999999</v>
      </c>
      <c r="N45">
        <v>24.18</v>
      </c>
      <c r="P45" t="s">
        <v>89</v>
      </c>
      <c r="Q45" t="s">
        <v>90</v>
      </c>
      <c r="R45" t="s">
        <v>177</v>
      </c>
      <c r="S45" t="s">
        <v>178</v>
      </c>
      <c r="T45" t="s">
        <v>24</v>
      </c>
      <c r="U45">
        <v>4508.9229999999998</v>
      </c>
      <c r="V45">
        <v>23.47</v>
      </c>
    </row>
    <row r="46" spans="1:22" x14ac:dyDescent="0.25">
      <c r="A46" t="s">
        <v>91</v>
      </c>
      <c r="B46" t="s">
        <v>92</v>
      </c>
      <c r="C46" t="s">
        <v>19</v>
      </c>
      <c r="D46" t="s">
        <v>24</v>
      </c>
      <c r="E46">
        <v>251.73400000000001</v>
      </c>
      <c r="F46">
        <v>22.04</v>
      </c>
      <c r="H46" t="s">
        <v>91</v>
      </c>
      <c r="I46" t="s">
        <v>92</v>
      </c>
      <c r="J46" t="s">
        <v>167</v>
      </c>
      <c r="K46" t="s">
        <v>176</v>
      </c>
      <c r="L46" t="s">
        <v>24</v>
      </c>
      <c r="M46">
        <v>491.98599999999999</v>
      </c>
      <c r="N46">
        <v>26.05</v>
      </c>
      <c r="P46" t="s">
        <v>91</v>
      </c>
      <c r="Q46" t="s">
        <v>92</v>
      </c>
      <c r="R46" t="s">
        <v>177</v>
      </c>
      <c r="S46" t="s">
        <v>178</v>
      </c>
      <c r="T46" t="s">
        <v>24</v>
      </c>
      <c r="U46">
        <v>4508.9229999999998</v>
      </c>
      <c r="V46">
        <v>24.55</v>
      </c>
    </row>
    <row r="47" spans="1:22" x14ac:dyDescent="0.25">
      <c r="A47" t="s">
        <v>93</v>
      </c>
      <c r="B47" t="s">
        <v>94</v>
      </c>
      <c r="C47" t="s">
        <v>19</v>
      </c>
      <c r="D47" t="s">
        <v>24</v>
      </c>
      <c r="E47">
        <v>251.73400000000001</v>
      </c>
      <c r="F47">
        <v>20.83</v>
      </c>
      <c r="H47" t="s">
        <v>93</v>
      </c>
      <c r="I47" t="s">
        <v>94</v>
      </c>
      <c r="J47" t="s">
        <v>167</v>
      </c>
      <c r="K47" t="s">
        <v>176</v>
      </c>
      <c r="L47" t="s">
        <v>24</v>
      </c>
      <c r="M47">
        <v>491.98599999999999</v>
      </c>
      <c r="N47">
        <v>27.6</v>
      </c>
      <c r="P47" t="s">
        <v>93</v>
      </c>
      <c r="Q47" t="s">
        <v>94</v>
      </c>
      <c r="R47" t="s">
        <v>177</v>
      </c>
      <c r="S47" t="s">
        <v>178</v>
      </c>
      <c r="T47" t="s">
        <v>24</v>
      </c>
      <c r="U47">
        <v>4508.9229999999998</v>
      </c>
      <c r="V47">
        <v>22.87</v>
      </c>
    </row>
    <row r="48" spans="1:22" x14ac:dyDescent="0.25">
      <c r="A48" t="s">
        <v>95</v>
      </c>
      <c r="B48" t="s">
        <v>96</v>
      </c>
      <c r="C48" t="s">
        <v>19</v>
      </c>
      <c r="D48" t="s">
        <v>24</v>
      </c>
      <c r="E48">
        <v>251.73400000000001</v>
      </c>
      <c r="F48">
        <v>23.29</v>
      </c>
      <c r="H48" t="s">
        <v>95</v>
      </c>
      <c r="I48" t="s">
        <v>96</v>
      </c>
      <c r="J48" t="s">
        <v>167</v>
      </c>
      <c r="K48" t="s">
        <v>176</v>
      </c>
      <c r="L48" t="s">
        <v>24</v>
      </c>
      <c r="M48">
        <v>491.98599999999999</v>
      </c>
      <c r="N48">
        <v>29.78</v>
      </c>
      <c r="P48" t="s">
        <v>95</v>
      </c>
      <c r="Q48" t="s">
        <v>96</v>
      </c>
      <c r="R48" t="s">
        <v>177</v>
      </c>
      <c r="S48" t="s">
        <v>178</v>
      </c>
      <c r="T48" t="s">
        <v>24</v>
      </c>
      <c r="U48">
        <v>4508.9229999999998</v>
      </c>
      <c r="V48">
        <v>23.74</v>
      </c>
    </row>
    <row r="49" spans="1:22" x14ac:dyDescent="0.25">
      <c r="A49" t="s">
        <v>97</v>
      </c>
      <c r="B49" t="s">
        <v>98</v>
      </c>
      <c r="C49" t="s">
        <v>19</v>
      </c>
      <c r="D49" t="s">
        <v>24</v>
      </c>
      <c r="E49">
        <v>251.73400000000001</v>
      </c>
      <c r="F49">
        <v>23.48</v>
      </c>
      <c r="H49" t="s">
        <v>97</v>
      </c>
      <c r="I49" t="s">
        <v>98</v>
      </c>
      <c r="J49" t="s">
        <v>167</v>
      </c>
      <c r="K49" t="s">
        <v>176</v>
      </c>
      <c r="L49" t="s">
        <v>24</v>
      </c>
      <c r="M49">
        <v>491.98599999999999</v>
      </c>
      <c r="N49">
        <v>24.16</v>
      </c>
      <c r="P49" t="s">
        <v>97</v>
      </c>
      <c r="Q49" t="s">
        <v>98</v>
      </c>
      <c r="R49" t="s">
        <v>177</v>
      </c>
      <c r="S49" t="s">
        <v>178</v>
      </c>
      <c r="T49" t="s">
        <v>24</v>
      </c>
      <c r="U49">
        <v>4508.9229999999998</v>
      </c>
      <c r="V49">
        <v>22.6</v>
      </c>
    </row>
    <row r="50" spans="1:22" x14ac:dyDescent="0.25">
      <c r="A50" t="s">
        <v>99</v>
      </c>
      <c r="B50" t="s">
        <v>100</v>
      </c>
      <c r="C50" t="s">
        <v>19</v>
      </c>
      <c r="D50" t="s">
        <v>24</v>
      </c>
      <c r="E50">
        <v>251.73400000000001</v>
      </c>
      <c r="F50">
        <v>23.68</v>
      </c>
      <c r="H50" t="s">
        <v>99</v>
      </c>
      <c r="I50" t="s">
        <v>100</v>
      </c>
      <c r="J50" t="s">
        <v>167</v>
      </c>
      <c r="K50" t="s">
        <v>176</v>
      </c>
      <c r="L50" t="s">
        <v>24</v>
      </c>
      <c r="M50">
        <v>491.98599999999999</v>
      </c>
      <c r="N50">
        <v>25.05</v>
      </c>
      <c r="P50" t="s">
        <v>99</v>
      </c>
      <c r="Q50" t="s">
        <v>100</v>
      </c>
      <c r="R50" t="s">
        <v>177</v>
      </c>
      <c r="S50" t="s">
        <v>178</v>
      </c>
      <c r="T50" t="s">
        <v>24</v>
      </c>
      <c r="U50">
        <v>4508.9229999999998</v>
      </c>
      <c r="V50">
        <v>22.77</v>
      </c>
    </row>
    <row r="51" spans="1:22" x14ac:dyDescent="0.25">
      <c r="A51" t="s">
        <v>101</v>
      </c>
      <c r="B51" t="s">
        <v>102</v>
      </c>
      <c r="C51" t="s">
        <v>19</v>
      </c>
      <c r="D51" t="s">
        <v>24</v>
      </c>
      <c r="E51">
        <v>251.73400000000001</v>
      </c>
      <c r="F51">
        <v>24.9</v>
      </c>
      <c r="H51" t="s">
        <v>101</v>
      </c>
      <c r="I51" t="s">
        <v>102</v>
      </c>
      <c r="J51" t="s">
        <v>167</v>
      </c>
      <c r="K51" t="s">
        <v>176</v>
      </c>
      <c r="L51" t="s">
        <v>24</v>
      </c>
      <c r="M51">
        <v>491.98599999999999</v>
      </c>
      <c r="N51">
        <v>27.86</v>
      </c>
      <c r="P51" t="s">
        <v>101</v>
      </c>
      <c r="Q51" t="s">
        <v>102</v>
      </c>
      <c r="R51" t="s">
        <v>177</v>
      </c>
      <c r="S51" t="s">
        <v>178</v>
      </c>
      <c r="T51" t="s">
        <v>24</v>
      </c>
      <c r="U51">
        <v>4508.9229999999998</v>
      </c>
      <c r="V51">
        <v>23.56</v>
      </c>
    </row>
    <row r="52" spans="1:22" x14ac:dyDescent="0.25">
      <c r="A52" t="s">
        <v>103</v>
      </c>
      <c r="B52" t="s">
        <v>104</v>
      </c>
      <c r="C52" t="s">
        <v>19</v>
      </c>
      <c r="D52" t="s">
        <v>24</v>
      </c>
      <c r="E52">
        <v>251.73400000000001</v>
      </c>
      <c r="F52">
        <v>19.13</v>
      </c>
      <c r="H52" t="s">
        <v>103</v>
      </c>
      <c r="I52" t="s">
        <v>104</v>
      </c>
      <c r="J52" t="s">
        <v>167</v>
      </c>
      <c r="K52" t="s">
        <v>176</v>
      </c>
      <c r="L52" t="s">
        <v>24</v>
      </c>
      <c r="M52">
        <v>491.98599999999999</v>
      </c>
      <c r="N52">
        <v>22.93</v>
      </c>
      <c r="P52" t="s">
        <v>103</v>
      </c>
      <c r="Q52" t="s">
        <v>104</v>
      </c>
      <c r="R52" t="s">
        <v>177</v>
      </c>
      <c r="S52" t="s">
        <v>178</v>
      </c>
      <c r="T52" t="s">
        <v>24</v>
      </c>
      <c r="U52">
        <v>4508.9229999999998</v>
      </c>
      <c r="V52">
        <v>23.35</v>
      </c>
    </row>
    <row r="53" spans="1:22" x14ac:dyDescent="0.25">
      <c r="A53" t="s">
        <v>105</v>
      </c>
      <c r="B53" t="s">
        <v>106</v>
      </c>
      <c r="C53" t="s">
        <v>19</v>
      </c>
      <c r="D53" t="s">
        <v>24</v>
      </c>
      <c r="E53">
        <v>251.73400000000001</v>
      </c>
      <c r="F53">
        <v>21.79</v>
      </c>
      <c r="H53" t="s">
        <v>105</v>
      </c>
      <c r="I53" t="s">
        <v>106</v>
      </c>
      <c r="J53" t="s">
        <v>167</v>
      </c>
      <c r="K53" t="s">
        <v>176</v>
      </c>
      <c r="L53" t="s">
        <v>24</v>
      </c>
      <c r="M53">
        <v>491.98599999999999</v>
      </c>
      <c r="N53">
        <v>26.36</v>
      </c>
      <c r="P53" t="s">
        <v>105</v>
      </c>
      <c r="Q53" t="s">
        <v>106</v>
      </c>
      <c r="R53" t="s">
        <v>177</v>
      </c>
      <c r="S53" t="s">
        <v>178</v>
      </c>
      <c r="T53" t="s">
        <v>24</v>
      </c>
      <c r="U53">
        <v>4508.9229999999998</v>
      </c>
      <c r="V53">
        <v>24.41</v>
      </c>
    </row>
    <row r="54" spans="1:22" x14ac:dyDescent="0.25">
      <c r="A54" t="s">
        <v>107</v>
      </c>
      <c r="B54" t="s">
        <v>108</v>
      </c>
      <c r="C54" t="s">
        <v>19</v>
      </c>
      <c r="D54" t="s">
        <v>24</v>
      </c>
      <c r="E54">
        <v>251.73400000000001</v>
      </c>
      <c r="F54">
        <v>20.3</v>
      </c>
      <c r="H54" t="s">
        <v>107</v>
      </c>
      <c r="I54" t="s">
        <v>108</v>
      </c>
      <c r="J54" t="s">
        <v>167</v>
      </c>
      <c r="K54" t="s">
        <v>176</v>
      </c>
      <c r="L54" t="s">
        <v>24</v>
      </c>
      <c r="M54">
        <v>491.98599999999999</v>
      </c>
      <c r="N54">
        <v>28.04</v>
      </c>
      <c r="P54" t="s">
        <v>107</v>
      </c>
      <c r="Q54" t="s">
        <v>108</v>
      </c>
      <c r="R54" t="s">
        <v>177</v>
      </c>
      <c r="S54" t="s">
        <v>178</v>
      </c>
      <c r="T54" t="s">
        <v>24</v>
      </c>
      <c r="U54">
        <v>4508.9229999999998</v>
      </c>
      <c r="V54">
        <v>23.28</v>
      </c>
    </row>
    <row r="55" spans="1:22" x14ac:dyDescent="0.25">
      <c r="A55" t="s">
        <v>109</v>
      </c>
      <c r="B55" t="s">
        <v>110</v>
      </c>
      <c r="C55" t="s">
        <v>19</v>
      </c>
      <c r="D55" t="s">
        <v>24</v>
      </c>
      <c r="E55">
        <v>251.73400000000001</v>
      </c>
      <c r="F55">
        <v>23.6</v>
      </c>
      <c r="H55" t="s">
        <v>109</v>
      </c>
      <c r="I55" t="s">
        <v>110</v>
      </c>
      <c r="J55" t="s">
        <v>167</v>
      </c>
      <c r="K55" t="s">
        <v>176</v>
      </c>
      <c r="L55" t="s">
        <v>24</v>
      </c>
      <c r="M55">
        <v>491.98599999999999</v>
      </c>
      <c r="N55">
        <v>24.04</v>
      </c>
      <c r="P55" t="s">
        <v>109</v>
      </c>
      <c r="Q55" t="s">
        <v>110</v>
      </c>
      <c r="R55" t="s">
        <v>177</v>
      </c>
      <c r="S55" t="s">
        <v>178</v>
      </c>
      <c r="T55" t="s">
        <v>24</v>
      </c>
      <c r="U55">
        <v>4508.9229999999998</v>
      </c>
      <c r="V55">
        <v>26.97</v>
      </c>
    </row>
    <row r="56" spans="1:22" x14ac:dyDescent="0.25">
      <c r="A56" t="s">
        <v>111</v>
      </c>
      <c r="B56" t="s">
        <v>112</v>
      </c>
      <c r="C56" t="s">
        <v>19</v>
      </c>
      <c r="D56" t="s">
        <v>24</v>
      </c>
      <c r="E56">
        <v>251.73400000000001</v>
      </c>
      <c r="F56">
        <v>29.8</v>
      </c>
      <c r="H56" t="s">
        <v>111</v>
      </c>
      <c r="I56" t="s">
        <v>112</v>
      </c>
      <c r="J56" t="s">
        <v>167</v>
      </c>
      <c r="K56" t="s">
        <v>176</v>
      </c>
      <c r="L56" t="s">
        <v>24</v>
      </c>
      <c r="M56">
        <v>491.98599999999999</v>
      </c>
      <c r="N56">
        <v>27.03</v>
      </c>
      <c r="P56" t="s">
        <v>111</v>
      </c>
      <c r="Q56" t="s">
        <v>112</v>
      </c>
      <c r="R56" t="s">
        <v>177</v>
      </c>
      <c r="S56" t="s">
        <v>178</v>
      </c>
      <c r="T56" t="s">
        <v>24</v>
      </c>
      <c r="U56">
        <v>4508.9229999999998</v>
      </c>
      <c r="V56">
        <v>25.05</v>
      </c>
    </row>
    <row r="57" spans="1:22" x14ac:dyDescent="0.25">
      <c r="A57" t="s">
        <v>113</v>
      </c>
      <c r="B57" t="s">
        <v>114</v>
      </c>
      <c r="C57" t="s">
        <v>19</v>
      </c>
      <c r="D57" t="s">
        <v>24</v>
      </c>
      <c r="E57">
        <v>251.73400000000001</v>
      </c>
      <c r="F57">
        <v>20.96</v>
      </c>
      <c r="H57" t="s">
        <v>113</v>
      </c>
      <c r="I57" t="s">
        <v>114</v>
      </c>
      <c r="J57" t="s">
        <v>167</v>
      </c>
      <c r="K57" t="s">
        <v>176</v>
      </c>
      <c r="L57" t="s">
        <v>24</v>
      </c>
      <c r="M57">
        <v>491.98599999999999</v>
      </c>
      <c r="N57">
        <v>24.37</v>
      </c>
      <c r="P57" t="s">
        <v>113</v>
      </c>
      <c r="Q57" t="s">
        <v>114</v>
      </c>
      <c r="R57" t="s">
        <v>177</v>
      </c>
      <c r="S57" t="s">
        <v>178</v>
      </c>
      <c r="T57" t="s">
        <v>24</v>
      </c>
      <c r="U57">
        <v>4508.9229999999998</v>
      </c>
      <c r="V57">
        <v>22.38</v>
      </c>
    </row>
    <row r="58" spans="1:22" x14ac:dyDescent="0.25">
      <c r="A58" t="s">
        <v>115</v>
      </c>
      <c r="B58" t="s">
        <v>116</v>
      </c>
      <c r="C58" t="s">
        <v>19</v>
      </c>
      <c r="D58" t="s">
        <v>24</v>
      </c>
      <c r="E58">
        <v>251.73400000000001</v>
      </c>
      <c r="F58">
        <v>22.03</v>
      </c>
      <c r="H58" t="s">
        <v>115</v>
      </c>
      <c r="I58" t="s">
        <v>116</v>
      </c>
      <c r="J58" t="s">
        <v>167</v>
      </c>
      <c r="K58" t="s">
        <v>176</v>
      </c>
      <c r="L58" t="s">
        <v>24</v>
      </c>
      <c r="M58">
        <v>491.98599999999999</v>
      </c>
      <c r="N58">
        <v>22.86</v>
      </c>
      <c r="P58" t="s">
        <v>115</v>
      </c>
      <c r="Q58" t="s">
        <v>116</v>
      </c>
      <c r="R58" t="s">
        <v>177</v>
      </c>
      <c r="S58" t="s">
        <v>178</v>
      </c>
      <c r="T58" t="s">
        <v>24</v>
      </c>
      <c r="U58">
        <v>4508.9229999999998</v>
      </c>
      <c r="V58">
        <v>23.37</v>
      </c>
    </row>
    <row r="59" spans="1:22" x14ac:dyDescent="0.25">
      <c r="A59" t="s">
        <v>117</v>
      </c>
      <c r="B59" t="s">
        <v>118</v>
      </c>
      <c r="C59" t="s">
        <v>19</v>
      </c>
      <c r="D59" t="s">
        <v>24</v>
      </c>
      <c r="E59">
        <v>251.73400000000001</v>
      </c>
      <c r="F59">
        <v>25.81</v>
      </c>
      <c r="H59" t="s">
        <v>117</v>
      </c>
      <c r="I59" t="s">
        <v>118</v>
      </c>
      <c r="J59" t="s">
        <v>167</v>
      </c>
      <c r="K59" t="s">
        <v>176</v>
      </c>
      <c r="L59" t="s">
        <v>24</v>
      </c>
      <c r="M59">
        <v>491.98599999999999</v>
      </c>
      <c r="N59">
        <v>22.67</v>
      </c>
      <c r="P59" t="s">
        <v>117</v>
      </c>
      <c r="Q59" t="s">
        <v>118</v>
      </c>
      <c r="R59" t="s">
        <v>177</v>
      </c>
      <c r="S59" t="s">
        <v>178</v>
      </c>
      <c r="T59" t="s">
        <v>24</v>
      </c>
      <c r="U59">
        <v>4508.9229999999998</v>
      </c>
      <c r="V59">
        <v>24.36</v>
      </c>
    </row>
    <row r="60" spans="1:22" x14ac:dyDescent="0.25">
      <c r="A60" t="s">
        <v>119</v>
      </c>
      <c r="B60" t="s">
        <v>120</v>
      </c>
      <c r="C60" t="s">
        <v>19</v>
      </c>
      <c r="D60" t="s">
        <v>24</v>
      </c>
      <c r="E60">
        <v>251.73400000000001</v>
      </c>
      <c r="F60">
        <v>22.71</v>
      </c>
      <c r="H60" t="s">
        <v>119</v>
      </c>
      <c r="I60" t="s">
        <v>120</v>
      </c>
      <c r="J60" t="s">
        <v>167</v>
      </c>
      <c r="K60" t="s">
        <v>176</v>
      </c>
      <c r="L60" t="s">
        <v>24</v>
      </c>
      <c r="M60">
        <v>491.98599999999999</v>
      </c>
      <c r="N60">
        <v>25.57</v>
      </c>
      <c r="P60" t="s">
        <v>119</v>
      </c>
      <c r="Q60" t="s">
        <v>120</v>
      </c>
      <c r="R60" t="s">
        <v>177</v>
      </c>
      <c r="S60" t="s">
        <v>178</v>
      </c>
      <c r="T60" t="s">
        <v>24</v>
      </c>
      <c r="U60">
        <v>4508.9229999999998</v>
      </c>
      <c r="V60">
        <v>20.43</v>
      </c>
    </row>
    <row r="61" spans="1:22" x14ac:dyDescent="0.25">
      <c r="A61" t="s">
        <v>121</v>
      </c>
      <c r="B61" t="s">
        <v>122</v>
      </c>
      <c r="C61" t="s">
        <v>19</v>
      </c>
      <c r="D61" t="s">
        <v>24</v>
      </c>
      <c r="E61">
        <v>251.73400000000001</v>
      </c>
      <c r="F61">
        <v>22.29</v>
      </c>
      <c r="H61" t="s">
        <v>121</v>
      </c>
      <c r="I61" t="s">
        <v>122</v>
      </c>
      <c r="J61" t="s">
        <v>167</v>
      </c>
      <c r="K61" t="s">
        <v>176</v>
      </c>
      <c r="L61" t="s">
        <v>24</v>
      </c>
      <c r="M61">
        <v>491.98599999999999</v>
      </c>
      <c r="N61">
        <v>25.24</v>
      </c>
      <c r="P61" t="s">
        <v>121</v>
      </c>
      <c r="Q61" t="s">
        <v>122</v>
      </c>
      <c r="R61" t="s">
        <v>177</v>
      </c>
      <c r="S61" t="s">
        <v>178</v>
      </c>
      <c r="T61" t="s">
        <v>24</v>
      </c>
      <c r="U61">
        <v>4508.9229999999998</v>
      </c>
      <c r="V61">
        <v>22.55</v>
      </c>
    </row>
    <row r="62" spans="1:22" x14ac:dyDescent="0.25">
      <c r="A62" t="s">
        <v>123</v>
      </c>
      <c r="B62" t="s">
        <v>124</v>
      </c>
      <c r="C62" t="s">
        <v>19</v>
      </c>
      <c r="D62" t="s">
        <v>24</v>
      </c>
      <c r="E62">
        <v>251.73400000000001</v>
      </c>
      <c r="F62">
        <v>24.45</v>
      </c>
      <c r="H62" t="s">
        <v>123</v>
      </c>
      <c r="I62" t="s">
        <v>124</v>
      </c>
      <c r="J62" t="s">
        <v>167</v>
      </c>
      <c r="K62" t="s">
        <v>176</v>
      </c>
      <c r="L62" t="s">
        <v>24</v>
      </c>
      <c r="M62">
        <v>491.98599999999999</v>
      </c>
      <c r="N62">
        <v>27.54</v>
      </c>
      <c r="P62" t="s">
        <v>123</v>
      </c>
      <c r="Q62" t="s">
        <v>124</v>
      </c>
      <c r="R62" t="s">
        <v>177</v>
      </c>
      <c r="S62" t="s">
        <v>178</v>
      </c>
      <c r="T62" t="s">
        <v>24</v>
      </c>
      <c r="U62">
        <v>4508.9229999999998</v>
      </c>
      <c r="V62">
        <v>25.22</v>
      </c>
    </row>
    <row r="63" spans="1:22" x14ac:dyDescent="0.25">
      <c r="A63" t="s">
        <v>125</v>
      </c>
      <c r="B63" t="s">
        <v>126</v>
      </c>
      <c r="C63" t="s">
        <v>19</v>
      </c>
      <c r="D63" t="s">
        <v>24</v>
      </c>
      <c r="E63">
        <v>251.73400000000001</v>
      </c>
      <c r="F63">
        <v>19.93</v>
      </c>
      <c r="H63" t="s">
        <v>125</v>
      </c>
      <c r="I63" t="s">
        <v>126</v>
      </c>
      <c r="J63" t="s">
        <v>167</v>
      </c>
      <c r="K63" t="s">
        <v>176</v>
      </c>
      <c r="L63" t="s">
        <v>24</v>
      </c>
      <c r="M63">
        <v>491.98599999999999</v>
      </c>
      <c r="N63">
        <v>26.36</v>
      </c>
      <c r="P63" t="s">
        <v>125</v>
      </c>
      <c r="Q63" t="s">
        <v>126</v>
      </c>
      <c r="R63" t="s">
        <v>177</v>
      </c>
      <c r="S63" t="s">
        <v>178</v>
      </c>
      <c r="T63" t="s">
        <v>24</v>
      </c>
      <c r="U63">
        <v>4508.9229999999998</v>
      </c>
      <c r="V63">
        <v>24.86</v>
      </c>
    </row>
    <row r="64" spans="1:22" x14ac:dyDescent="0.25">
      <c r="A64" t="s">
        <v>127</v>
      </c>
      <c r="B64" t="s">
        <v>128</v>
      </c>
      <c r="C64" t="s">
        <v>19</v>
      </c>
      <c r="D64" t="s">
        <v>24</v>
      </c>
      <c r="E64">
        <v>251.73400000000001</v>
      </c>
      <c r="F64">
        <v>22.85</v>
      </c>
      <c r="H64" t="s">
        <v>127</v>
      </c>
      <c r="I64" t="s">
        <v>128</v>
      </c>
      <c r="J64" t="s">
        <v>167</v>
      </c>
      <c r="K64" t="s">
        <v>176</v>
      </c>
      <c r="L64" t="s">
        <v>24</v>
      </c>
      <c r="M64">
        <v>491.98599999999999</v>
      </c>
      <c r="N64">
        <v>23.65</v>
      </c>
      <c r="P64" t="s">
        <v>127</v>
      </c>
      <c r="Q64" t="s">
        <v>128</v>
      </c>
      <c r="R64" t="s">
        <v>177</v>
      </c>
      <c r="S64" t="s">
        <v>178</v>
      </c>
      <c r="T64" t="s">
        <v>24</v>
      </c>
      <c r="U64">
        <v>4508.9229999999998</v>
      </c>
      <c r="V64">
        <v>21.89</v>
      </c>
    </row>
    <row r="65" spans="1:22" x14ac:dyDescent="0.25">
      <c r="A65" t="s">
        <v>129</v>
      </c>
      <c r="B65" t="s">
        <v>130</v>
      </c>
      <c r="C65" t="s">
        <v>19</v>
      </c>
      <c r="D65" t="s">
        <v>24</v>
      </c>
      <c r="E65">
        <v>251.73400000000001</v>
      </c>
      <c r="F65">
        <v>23.84</v>
      </c>
      <c r="H65" t="s">
        <v>129</v>
      </c>
      <c r="I65" t="s">
        <v>130</v>
      </c>
      <c r="J65" t="s">
        <v>167</v>
      </c>
      <c r="K65" t="s">
        <v>176</v>
      </c>
      <c r="L65" t="s">
        <v>24</v>
      </c>
      <c r="M65">
        <v>491.98599999999999</v>
      </c>
      <c r="N65">
        <v>24.24</v>
      </c>
      <c r="P65" t="s">
        <v>129</v>
      </c>
      <c r="Q65" t="s">
        <v>130</v>
      </c>
      <c r="R65" t="s">
        <v>177</v>
      </c>
      <c r="S65" t="s">
        <v>178</v>
      </c>
      <c r="T65" t="s">
        <v>24</v>
      </c>
      <c r="U65">
        <v>4508.9229999999998</v>
      </c>
      <c r="V65">
        <v>22.43</v>
      </c>
    </row>
    <row r="66" spans="1:22" x14ac:dyDescent="0.25">
      <c r="A66" t="s">
        <v>131</v>
      </c>
      <c r="B66" t="s">
        <v>132</v>
      </c>
      <c r="C66" t="s">
        <v>19</v>
      </c>
      <c r="D66" t="s">
        <v>24</v>
      </c>
      <c r="E66">
        <v>251.73400000000001</v>
      </c>
      <c r="F66">
        <v>23.27</v>
      </c>
      <c r="H66" t="s">
        <v>131</v>
      </c>
      <c r="I66" t="s">
        <v>132</v>
      </c>
      <c r="J66" t="s">
        <v>167</v>
      </c>
      <c r="K66" t="s">
        <v>176</v>
      </c>
      <c r="L66" t="s">
        <v>24</v>
      </c>
      <c r="M66">
        <v>491.98599999999999</v>
      </c>
      <c r="N66">
        <v>23.43</v>
      </c>
      <c r="P66" t="s">
        <v>131</v>
      </c>
      <c r="Q66" t="s">
        <v>132</v>
      </c>
      <c r="R66" t="s">
        <v>177</v>
      </c>
      <c r="S66" t="s">
        <v>178</v>
      </c>
      <c r="T66" t="s">
        <v>24</v>
      </c>
      <c r="U66">
        <v>4508.9229999999998</v>
      </c>
      <c r="V66">
        <v>23.32</v>
      </c>
    </row>
    <row r="67" spans="1:22" x14ac:dyDescent="0.25">
      <c r="A67" t="s">
        <v>133</v>
      </c>
      <c r="B67">
        <v>4113</v>
      </c>
      <c r="C67" t="s">
        <v>19</v>
      </c>
      <c r="D67" t="s">
        <v>24</v>
      </c>
      <c r="E67">
        <v>251.73400000000001</v>
      </c>
      <c r="F67">
        <v>21.46</v>
      </c>
      <c r="H67" t="s">
        <v>133</v>
      </c>
      <c r="I67">
        <v>4113</v>
      </c>
      <c r="J67" t="s">
        <v>167</v>
      </c>
      <c r="K67" t="s">
        <v>176</v>
      </c>
      <c r="L67" t="s">
        <v>24</v>
      </c>
      <c r="M67">
        <v>491.98599999999999</v>
      </c>
      <c r="N67">
        <v>24.38</v>
      </c>
      <c r="P67" t="s">
        <v>133</v>
      </c>
      <c r="Q67">
        <v>4113</v>
      </c>
      <c r="R67" t="s">
        <v>177</v>
      </c>
      <c r="S67" t="s">
        <v>178</v>
      </c>
      <c r="T67" t="s">
        <v>24</v>
      </c>
      <c r="U67">
        <v>4508.9229999999998</v>
      </c>
      <c r="V67">
        <v>23.57</v>
      </c>
    </row>
    <row r="68" spans="1:22" x14ac:dyDescent="0.25">
      <c r="A68" t="s">
        <v>134</v>
      </c>
      <c r="B68">
        <v>4133</v>
      </c>
      <c r="C68" t="s">
        <v>19</v>
      </c>
      <c r="D68" t="s">
        <v>24</v>
      </c>
      <c r="E68">
        <v>251.73400000000001</v>
      </c>
      <c r="F68">
        <v>25.14</v>
      </c>
      <c r="H68" t="s">
        <v>134</v>
      </c>
      <c r="I68">
        <v>4133</v>
      </c>
      <c r="J68" t="s">
        <v>167</v>
      </c>
      <c r="K68" t="s">
        <v>176</v>
      </c>
      <c r="L68" t="s">
        <v>24</v>
      </c>
      <c r="M68">
        <v>491.98599999999999</v>
      </c>
      <c r="N68">
        <v>26.82</v>
      </c>
      <c r="P68" t="s">
        <v>134</v>
      </c>
      <c r="Q68">
        <v>4133</v>
      </c>
      <c r="R68" t="s">
        <v>177</v>
      </c>
      <c r="S68" t="s">
        <v>178</v>
      </c>
      <c r="T68" t="s">
        <v>24</v>
      </c>
      <c r="U68">
        <v>4508.9229999999998</v>
      </c>
      <c r="V68">
        <v>22.77</v>
      </c>
    </row>
    <row r="69" spans="1:22" x14ac:dyDescent="0.25">
      <c r="A69" t="s">
        <v>135</v>
      </c>
      <c r="B69">
        <v>4137</v>
      </c>
      <c r="C69" t="s">
        <v>19</v>
      </c>
      <c r="D69" t="s">
        <v>24</v>
      </c>
      <c r="E69">
        <v>251.73400000000001</v>
      </c>
      <c r="F69">
        <v>22.35</v>
      </c>
      <c r="H69" t="s">
        <v>135</v>
      </c>
      <c r="I69">
        <v>4137</v>
      </c>
      <c r="J69" t="s">
        <v>167</v>
      </c>
      <c r="K69" t="s">
        <v>176</v>
      </c>
      <c r="L69" t="s">
        <v>24</v>
      </c>
      <c r="M69">
        <v>491.98599999999999</v>
      </c>
      <c r="N69">
        <v>31.61</v>
      </c>
      <c r="P69" t="s">
        <v>135</v>
      </c>
      <c r="Q69">
        <v>4137</v>
      </c>
      <c r="R69" t="s">
        <v>177</v>
      </c>
      <c r="S69" t="s">
        <v>178</v>
      </c>
      <c r="T69" t="s">
        <v>24</v>
      </c>
      <c r="U69">
        <v>4508.9229999999998</v>
      </c>
      <c r="V69">
        <v>28.24</v>
      </c>
    </row>
    <row r="70" spans="1:22" x14ac:dyDescent="0.25">
      <c r="A70" t="s">
        <v>136</v>
      </c>
      <c r="B70">
        <v>4162</v>
      </c>
      <c r="C70" t="s">
        <v>19</v>
      </c>
      <c r="D70" t="s">
        <v>24</v>
      </c>
      <c r="E70">
        <v>251.73400000000001</v>
      </c>
      <c r="F70" t="s">
        <v>20</v>
      </c>
      <c r="H70" t="s">
        <v>136</v>
      </c>
      <c r="I70">
        <v>4162</v>
      </c>
      <c r="J70" t="s">
        <v>167</v>
      </c>
      <c r="K70" t="s">
        <v>176</v>
      </c>
      <c r="L70" t="s">
        <v>24</v>
      </c>
      <c r="M70">
        <v>491.98599999999999</v>
      </c>
      <c r="N70">
        <v>26.57</v>
      </c>
      <c r="P70" t="s">
        <v>136</v>
      </c>
      <c r="Q70">
        <v>4162</v>
      </c>
      <c r="R70" t="s">
        <v>177</v>
      </c>
      <c r="S70" t="s">
        <v>178</v>
      </c>
      <c r="T70" t="s">
        <v>24</v>
      </c>
      <c r="U70">
        <v>4508.9229999999998</v>
      </c>
      <c r="V70">
        <v>24.25</v>
      </c>
    </row>
    <row r="71" spans="1:22" x14ac:dyDescent="0.25">
      <c r="A71" t="s">
        <v>137</v>
      </c>
      <c r="B71">
        <v>4232</v>
      </c>
      <c r="C71" t="s">
        <v>19</v>
      </c>
      <c r="D71" t="s">
        <v>24</v>
      </c>
      <c r="E71">
        <v>251.73400000000001</v>
      </c>
      <c r="F71">
        <v>21.69</v>
      </c>
      <c r="H71" t="s">
        <v>137</v>
      </c>
      <c r="I71">
        <v>4232</v>
      </c>
      <c r="J71" t="s">
        <v>167</v>
      </c>
      <c r="K71" t="s">
        <v>176</v>
      </c>
      <c r="L71" t="s">
        <v>24</v>
      </c>
      <c r="M71">
        <v>491.98599999999999</v>
      </c>
      <c r="N71">
        <v>24.28</v>
      </c>
      <c r="P71" t="s">
        <v>137</v>
      </c>
      <c r="Q71">
        <v>4232</v>
      </c>
      <c r="R71" t="s">
        <v>177</v>
      </c>
      <c r="S71" t="s">
        <v>178</v>
      </c>
      <c r="T71" t="s">
        <v>24</v>
      </c>
      <c r="U71">
        <v>4508.9229999999998</v>
      </c>
      <c r="V71">
        <v>24.87</v>
      </c>
    </row>
    <row r="72" spans="1:22" x14ac:dyDescent="0.25">
      <c r="A72" t="s">
        <v>138</v>
      </c>
      <c r="B72">
        <v>4205</v>
      </c>
      <c r="C72" t="s">
        <v>19</v>
      </c>
      <c r="D72" t="s">
        <v>24</v>
      </c>
      <c r="E72">
        <v>251.73400000000001</v>
      </c>
      <c r="F72">
        <v>19.84</v>
      </c>
      <c r="H72" t="s">
        <v>138</v>
      </c>
      <c r="I72">
        <v>4205</v>
      </c>
      <c r="J72" t="s">
        <v>167</v>
      </c>
      <c r="K72" t="s">
        <v>176</v>
      </c>
      <c r="L72" t="s">
        <v>24</v>
      </c>
      <c r="M72">
        <v>491.98599999999999</v>
      </c>
      <c r="N72">
        <v>27.04</v>
      </c>
      <c r="P72" t="s">
        <v>138</v>
      </c>
      <c r="Q72">
        <v>4205</v>
      </c>
      <c r="R72" t="s">
        <v>177</v>
      </c>
      <c r="S72" t="s">
        <v>178</v>
      </c>
      <c r="T72" t="s">
        <v>24</v>
      </c>
      <c r="U72">
        <v>4508.9229999999998</v>
      </c>
      <c r="V72">
        <v>22.54</v>
      </c>
    </row>
    <row r="73" spans="1:22" x14ac:dyDescent="0.25">
      <c r="A73" t="s">
        <v>139</v>
      </c>
      <c r="B73">
        <v>4250</v>
      </c>
      <c r="C73" t="s">
        <v>19</v>
      </c>
      <c r="D73" t="s">
        <v>24</v>
      </c>
      <c r="E73">
        <v>251.73400000000001</v>
      </c>
      <c r="F73">
        <v>28.21</v>
      </c>
      <c r="H73" t="s">
        <v>139</v>
      </c>
      <c r="I73">
        <v>4250</v>
      </c>
      <c r="J73" t="s">
        <v>167</v>
      </c>
      <c r="K73" t="s">
        <v>176</v>
      </c>
      <c r="L73" t="s">
        <v>24</v>
      </c>
      <c r="M73">
        <v>491.98599999999999</v>
      </c>
      <c r="N73">
        <v>30.29</v>
      </c>
      <c r="P73" t="s">
        <v>139</v>
      </c>
      <c r="Q73">
        <v>4250</v>
      </c>
      <c r="R73" t="s">
        <v>177</v>
      </c>
      <c r="S73" t="s">
        <v>178</v>
      </c>
      <c r="T73" t="s">
        <v>24</v>
      </c>
      <c r="U73">
        <v>4508.9229999999998</v>
      </c>
      <c r="V73">
        <v>30.43</v>
      </c>
    </row>
    <row r="74" spans="1:22" x14ac:dyDescent="0.25">
      <c r="A74" t="s">
        <v>140</v>
      </c>
      <c r="B74">
        <v>4448</v>
      </c>
      <c r="C74" t="s">
        <v>19</v>
      </c>
      <c r="D74" t="s">
        <v>24</v>
      </c>
      <c r="E74">
        <v>251.73400000000001</v>
      </c>
      <c r="F74">
        <v>19.760000000000002</v>
      </c>
      <c r="H74" t="s">
        <v>140</v>
      </c>
      <c r="I74">
        <v>4448</v>
      </c>
      <c r="J74" t="s">
        <v>167</v>
      </c>
      <c r="K74" t="s">
        <v>176</v>
      </c>
      <c r="L74" t="s">
        <v>24</v>
      </c>
      <c r="M74">
        <v>491.98599999999999</v>
      </c>
      <c r="N74">
        <v>25.18</v>
      </c>
      <c r="P74" t="s">
        <v>140</v>
      </c>
      <c r="Q74">
        <v>4448</v>
      </c>
      <c r="R74" t="s">
        <v>177</v>
      </c>
      <c r="S74" t="s">
        <v>178</v>
      </c>
      <c r="T74" t="s">
        <v>24</v>
      </c>
      <c r="U74">
        <v>4508.9229999999998</v>
      </c>
      <c r="V74">
        <v>25.56</v>
      </c>
    </row>
    <row r="75" spans="1:22" x14ac:dyDescent="0.25">
      <c r="A75" t="s">
        <v>141</v>
      </c>
      <c r="B75">
        <v>4467</v>
      </c>
      <c r="C75" t="s">
        <v>19</v>
      </c>
      <c r="D75" t="s">
        <v>24</v>
      </c>
      <c r="E75">
        <v>251.73400000000001</v>
      </c>
      <c r="F75">
        <v>23.41</v>
      </c>
      <c r="H75" t="s">
        <v>141</v>
      </c>
      <c r="I75">
        <v>4467</v>
      </c>
      <c r="J75" t="s">
        <v>167</v>
      </c>
      <c r="K75" t="s">
        <v>176</v>
      </c>
      <c r="L75" t="s">
        <v>24</v>
      </c>
      <c r="M75">
        <v>491.98599999999999</v>
      </c>
      <c r="N75">
        <v>27</v>
      </c>
      <c r="P75" t="s">
        <v>141</v>
      </c>
      <c r="Q75">
        <v>4467</v>
      </c>
      <c r="R75" t="s">
        <v>177</v>
      </c>
      <c r="S75" t="s">
        <v>178</v>
      </c>
      <c r="T75" t="s">
        <v>24</v>
      </c>
      <c r="U75">
        <v>4508.9229999999998</v>
      </c>
      <c r="V75">
        <v>23.42</v>
      </c>
    </row>
    <row r="76" spans="1:22" x14ac:dyDescent="0.25">
      <c r="A76" t="s">
        <v>142</v>
      </c>
      <c r="B76">
        <v>4478</v>
      </c>
      <c r="C76" t="s">
        <v>19</v>
      </c>
      <c r="D76" t="s">
        <v>24</v>
      </c>
      <c r="E76">
        <v>251.73400000000001</v>
      </c>
      <c r="F76">
        <v>20.21</v>
      </c>
      <c r="H76" t="s">
        <v>142</v>
      </c>
      <c r="I76">
        <v>4478</v>
      </c>
      <c r="J76" t="s">
        <v>167</v>
      </c>
      <c r="K76" t="s">
        <v>176</v>
      </c>
      <c r="L76" t="s">
        <v>24</v>
      </c>
      <c r="M76">
        <v>491.98599999999999</v>
      </c>
      <c r="N76">
        <v>26.13</v>
      </c>
      <c r="P76" t="s">
        <v>142</v>
      </c>
      <c r="Q76">
        <v>4478</v>
      </c>
      <c r="R76" t="s">
        <v>177</v>
      </c>
      <c r="S76" t="s">
        <v>178</v>
      </c>
      <c r="T76" t="s">
        <v>24</v>
      </c>
      <c r="U76">
        <v>4508.9229999999998</v>
      </c>
      <c r="V76">
        <v>28.08</v>
      </c>
    </row>
    <row r="77" spans="1:22" x14ac:dyDescent="0.25">
      <c r="A77" t="s">
        <v>143</v>
      </c>
      <c r="B77">
        <v>4483</v>
      </c>
      <c r="C77" t="s">
        <v>19</v>
      </c>
      <c r="D77" t="s">
        <v>24</v>
      </c>
      <c r="E77">
        <v>251.73400000000001</v>
      </c>
      <c r="F77">
        <v>19.309999999999999</v>
      </c>
      <c r="H77" t="s">
        <v>143</v>
      </c>
      <c r="I77">
        <v>4483</v>
      </c>
      <c r="J77" t="s">
        <v>167</v>
      </c>
      <c r="K77" t="s">
        <v>176</v>
      </c>
      <c r="L77" t="s">
        <v>24</v>
      </c>
      <c r="M77">
        <v>491.98599999999999</v>
      </c>
      <c r="N77">
        <v>23.94</v>
      </c>
      <c r="P77" t="s">
        <v>143</v>
      </c>
      <c r="Q77">
        <v>4483</v>
      </c>
      <c r="R77" t="s">
        <v>177</v>
      </c>
      <c r="S77" t="s">
        <v>178</v>
      </c>
      <c r="T77" t="s">
        <v>24</v>
      </c>
      <c r="U77">
        <v>4508.9229999999998</v>
      </c>
      <c r="V77">
        <v>22.56</v>
      </c>
    </row>
    <row r="78" spans="1:22" x14ac:dyDescent="0.25">
      <c r="A78" t="s">
        <v>144</v>
      </c>
      <c r="B78">
        <v>4486</v>
      </c>
      <c r="C78" t="s">
        <v>19</v>
      </c>
      <c r="D78" t="s">
        <v>24</v>
      </c>
      <c r="E78">
        <v>251.73400000000001</v>
      </c>
      <c r="F78">
        <v>26.22</v>
      </c>
      <c r="H78" t="s">
        <v>144</v>
      </c>
      <c r="I78">
        <v>4486</v>
      </c>
      <c r="J78" t="s">
        <v>167</v>
      </c>
      <c r="K78" t="s">
        <v>176</v>
      </c>
      <c r="L78" t="s">
        <v>24</v>
      </c>
      <c r="M78">
        <v>491.98599999999999</v>
      </c>
      <c r="N78">
        <v>26.36</v>
      </c>
      <c r="P78" t="s">
        <v>144</v>
      </c>
      <c r="Q78">
        <v>4486</v>
      </c>
      <c r="R78" t="s">
        <v>177</v>
      </c>
      <c r="S78" t="s">
        <v>178</v>
      </c>
      <c r="T78" t="s">
        <v>24</v>
      </c>
      <c r="U78">
        <v>4508.9229999999998</v>
      </c>
      <c r="V78">
        <v>24.45</v>
      </c>
    </row>
    <row r="79" spans="1:22" x14ac:dyDescent="0.25">
      <c r="A79" t="s">
        <v>145</v>
      </c>
      <c r="B79">
        <v>4519</v>
      </c>
      <c r="C79" t="s">
        <v>19</v>
      </c>
      <c r="D79" t="s">
        <v>24</v>
      </c>
      <c r="E79">
        <v>251.73400000000001</v>
      </c>
      <c r="F79">
        <v>20.58</v>
      </c>
      <c r="H79" t="s">
        <v>145</v>
      </c>
      <c r="I79">
        <v>4519</v>
      </c>
      <c r="J79" t="s">
        <v>167</v>
      </c>
      <c r="K79" t="s">
        <v>176</v>
      </c>
      <c r="L79" t="s">
        <v>24</v>
      </c>
      <c r="M79">
        <v>491.98599999999999</v>
      </c>
      <c r="N79">
        <v>25.14</v>
      </c>
      <c r="P79" t="s">
        <v>145</v>
      </c>
      <c r="Q79">
        <v>4519</v>
      </c>
      <c r="R79" t="s">
        <v>177</v>
      </c>
      <c r="S79" t="s">
        <v>178</v>
      </c>
      <c r="T79" t="s">
        <v>24</v>
      </c>
      <c r="U79">
        <v>4508.9229999999998</v>
      </c>
      <c r="V79">
        <v>24.55</v>
      </c>
    </row>
    <row r="80" spans="1:22" x14ac:dyDescent="0.25">
      <c r="A80" t="s">
        <v>146</v>
      </c>
      <c r="B80">
        <v>4544</v>
      </c>
      <c r="C80" t="s">
        <v>19</v>
      </c>
      <c r="D80" t="s">
        <v>24</v>
      </c>
      <c r="E80">
        <v>251.73400000000001</v>
      </c>
      <c r="F80">
        <v>22.44</v>
      </c>
      <c r="H80" t="s">
        <v>146</v>
      </c>
      <c r="I80">
        <v>4544</v>
      </c>
      <c r="J80" t="s">
        <v>167</v>
      </c>
      <c r="K80" t="s">
        <v>176</v>
      </c>
      <c r="L80" t="s">
        <v>24</v>
      </c>
      <c r="M80">
        <v>491.98599999999999</v>
      </c>
      <c r="N80">
        <v>29.21</v>
      </c>
      <c r="P80" t="s">
        <v>146</v>
      </c>
      <c r="Q80">
        <v>4544</v>
      </c>
      <c r="R80" t="s">
        <v>177</v>
      </c>
      <c r="S80" t="s">
        <v>178</v>
      </c>
      <c r="T80" t="s">
        <v>24</v>
      </c>
      <c r="U80">
        <v>4508.9229999999998</v>
      </c>
      <c r="V80">
        <v>26.89</v>
      </c>
    </row>
    <row r="81" spans="1:22" x14ac:dyDescent="0.25">
      <c r="A81" t="s">
        <v>147</v>
      </c>
      <c r="B81">
        <v>4545</v>
      </c>
      <c r="C81" t="s">
        <v>19</v>
      </c>
      <c r="D81" t="s">
        <v>24</v>
      </c>
      <c r="E81">
        <v>251.73400000000001</v>
      </c>
      <c r="F81">
        <v>19.45</v>
      </c>
      <c r="H81" t="s">
        <v>147</v>
      </c>
      <c r="I81">
        <v>4545</v>
      </c>
      <c r="J81" t="s">
        <v>167</v>
      </c>
      <c r="K81" t="s">
        <v>176</v>
      </c>
      <c r="L81" t="s">
        <v>24</v>
      </c>
      <c r="M81">
        <v>491.98599999999999</v>
      </c>
      <c r="N81">
        <v>23.94</v>
      </c>
      <c r="P81" t="s">
        <v>147</v>
      </c>
      <c r="Q81">
        <v>4545</v>
      </c>
      <c r="R81" t="s">
        <v>177</v>
      </c>
      <c r="S81" t="s">
        <v>178</v>
      </c>
      <c r="T81" t="s">
        <v>24</v>
      </c>
      <c r="U81">
        <v>4508.9229999999998</v>
      </c>
      <c r="V81">
        <v>21.89</v>
      </c>
    </row>
    <row r="82" spans="1:22" x14ac:dyDescent="0.25">
      <c r="A82" t="s">
        <v>148</v>
      </c>
      <c r="B82">
        <v>4570</v>
      </c>
      <c r="C82" t="s">
        <v>19</v>
      </c>
      <c r="D82" t="s">
        <v>24</v>
      </c>
      <c r="E82">
        <v>251.73400000000001</v>
      </c>
      <c r="F82">
        <v>25.85</v>
      </c>
      <c r="H82" t="s">
        <v>148</v>
      </c>
      <c r="I82">
        <v>4570</v>
      </c>
      <c r="J82" t="s">
        <v>167</v>
      </c>
      <c r="K82" t="s">
        <v>176</v>
      </c>
      <c r="L82" t="s">
        <v>24</v>
      </c>
      <c r="M82">
        <v>491.98599999999999</v>
      </c>
      <c r="N82" t="s">
        <v>20</v>
      </c>
      <c r="P82" t="s">
        <v>148</v>
      </c>
      <c r="Q82">
        <v>4570</v>
      </c>
      <c r="R82" t="s">
        <v>177</v>
      </c>
      <c r="S82" t="s">
        <v>178</v>
      </c>
      <c r="T82" t="s">
        <v>24</v>
      </c>
      <c r="U82">
        <v>4508.9229999999998</v>
      </c>
      <c r="V82" t="s">
        <v>20</v>
      </c>
    </row>
    <row r="83" spans="1:22" x14ac:dyDescent="0.25">
      <c r="A83" t="s">
        <v>149</v>
      </c>
      <c r="B83">
        <v>4584</v>
      </c>
      <c r="C83" t="s">
        <v>19</v>
      </c>
      <c r="D83" t="s">
        <v>24</v>
      </c>
      <c r="E83">
        <v>251.73400000000001</v>
      </c>
      <c r="F83">
        <v>22</v>
      </c>
      <c r="H83" t="s">
        <v>149</v>
      </c>
      <c r="I83">
        <v>4584</v>
      </c>
      <c r="J83" t="s">
        <v>167</v>
      </c>
      <c r="K83" t="s">
        <v>176</v>
      </c>
      <c r="L83" t="s">
        <v>24</v>
      </c>
      <c r="M83">
        <v>491.98599999999999</v>
      </c>
      <c r="N83">
        <v>26.45</v>
      </c>
      <c r="P83" t="s">
        <v>149</v>
      </c>
      <c r="Q83">
        <v>4584</v>
      </c>
      <c r="R83" t="s">
        <v>177</v>
      </c>
      <c r="S83" t="s">
        <v>178</v>
      </c>
      <c r="T83" t="s">
        <v>24</v>
      </c>
      <c r="U83">
        <v>4508.9229999999998</v>
      </c>
      <c r="V83">
        <v>23.22</v>
      </c>
    </row>
    <row r="84" spans="1:22" x14ac:dyDescent="0.25">
      <c r="A84" t="s">
        <v>150</v>
      </c>
      <c r="B84">
        <v>4637</v>
      </c>
      <c r="C84" t="s">
        <v>19</v>
      </c>
      <c r="D84" t="s">
        <v>24</v>
      </c>
      <c r="E84">
        <v>251.73400000000001</v>
      </c>
      <c r="F84">
        <v>19.91</v>
      </c>
      <c r="H84" t="s">
        <v>150</v>
      </c>
      <c r="I84">
        <v>4637</v>
      </c>
      <c r="J84" t="s">
        <v>167</v>
      </c>
      <c r="K84" t="s">
        <v>176</v>
      </c>
      <c r="L84" t="s">
        <v>24</v>
      </c>
      <c r="M84">
        <v>491.98599999999999</v>
      </c>
      <c r="N84">
        <v>22.85</v>
      </c>
      <c r="P84" t="s">
        <v>150</v>
      </c>
      <c r="Q84">
        <v>4637</v>
      </c>
      <c r="R84" t="s">
        <v>177</v>
      </c>
      <c r="S84" t="s">
        <v>178</v>
      </c>
      <c r="T84" t="s">
        <v>24</v>
      </c>
      <c r="U84">
        <v>4508.9229999999998</v>
      </c>
      <c r="V84">
        <v>21.27</v>
      </c>
    </row>
    <row r="85" spans="1:22" x14ac:dyDescent="0.25">
      <c r="A85" t="s">
        <v>151</v>
      </c>
      <c r="B85">
        <v>4742</v>
      </c>
      <c r="C85" t="s">
        <v>19</v>
      </c>
      <c r="D85" t="s">
        <v>24</v>
      </c>
      <c r="E85">
        <v>251.73400000000001</v>
      </c>
      <c r="F85">
        <v>19.07</v>
      </c>
      <c r="H85" t="s">
        <v>151</v>
      </c>
      <c r="I85">
        <v>4742</v>
      </c>
      <c r="J85" t="s">
        <v>167</v>
      </c>
      <c r="K85" t="s">
        <v>176</v>
      </c>
      <c r="L85" t="s">
        <v>24</v>
      </c>
      <c r="M85">
        <v>491.98599999999999</v>
      </c>
      <c r="N85">
        <v>24.84</v>
      </c>
      <c r="P85" t="s">
        <v>151</v>
      </c>
      <c r="Q85">
        <v>4742</v>
      </c>
      <c r="R85" t="s">
        <v>177</v>
      </c>
      <c r="S85" t="s">
        <v>178</v>
      </c>
      <c r="T85" t="s">
        <v>24</v>
      </c>
      <c r="U85">
        <v>4508.9229999999998</v>
      </c>
      <c r="V85">
        <v>22.8</v>
      </c>
    </row>
    <row r="86" spans="1:22" x14ac:dyDescent="0.25">
      <c r="A86" t="s">
        <v>152</v>
      </c>
      <c r="B86">
        <v>4287</v>
      </c>
      <c r="C86" t="s">
        <v>19</v>
      </c>
      <c r="D86" t="s">
        <v>24</v>
      </c>
      <c r="E86">
        <v>251.73400000000001</v>
      </c>
      <c r="F86">
        <v>19.79</v>
      </c>
      <c r="H86" t="s">
        <v>152</v>
      </c>
      <c r="I86">
        <v>4287</v>
      </c>
      <c r="J86" t="s">
        <v>167</v>
      </c>
      <c r="K86" t="s">
        <v>176</v>
      </c>
      <c r="L86" t="s">
        <v>24</v>
      </c>
      <c r="M86">
        <v>491.98599999999999</v>
      </c>
      <c r="N86">
        <v>25.04</v>
      </c>
      <c r="P86" t="s">
        <v>152</v>
      </c>
      <c r="Q86">
        <v>4287</v>
      </c>
      <c r="R86" t="s">
        <v>177</v>
      </c>
      <c r="S86" t="s">
        <v>178</v>
      </c>
      <c r="T86" t="s">
        <v>24</v>
      </c>
      <c r="U86">
        <v>4508.9229999999998</v>
      </c>
      <c r="V86">
        <v>25.47</v>
      </c>
    </row>
    <row r="87" spans="1:22" x14ac:dyDescent="0.25">
      <c r="A87" t="s">
        <v>153</v>
      </c>
      <c r="B87">
        <v>4400</v>
      </c>
      <c r="C87" t="s">
        <v>19</v>
      </c>
      <c r="D87" t="s">
        <v>24</v>
      </c>
      <c r="E87">
        <v>251.73400000000001</v>
      </c>
      <c r="F87">
        <v>21.32</v>
      </c>
      <c r="H87" t="s">
        <v>153</v>
      </c>
      <c r="I87">
        <v>4400</v>
      </c>
      <c r="J87" t="s">
        <v>167</v>
      </c>
      <c r="K87" t="s">
        <v>176</v>
      </c>
      <c r="L87" t="s">
        <v>24</v>
      </c>
      <c r="M87">
        <v>491.98599999999999</v>
      </c>
      <c r="N87">
        <v>24.43</v>
      </c>
      <c r="P87" t="s">
        <v>153</v>
      </c>
      <c r="Q87">
        <v>4400</v>
      </c>
      <c r="R87" t="s">
        <v>177</v>
      </c>
      <c r="S87" t="s">
        <v>178</v>
      </c>
      <c r="T87" t="s">
        <v>24</v>
      </c>
      <c r="U87">
        <v>4508.9229999999998</v>
      </c>
      <c r="V87">
        <v>24.49</v>
      </c>
    </row>
    <row r="88" spans="1:22" x14ac:dyDescent="0.25">
      <c r="A88" t="s">
        <v>154</v>
      </c>
      <c r="B88">
        <v>4481</v>
      </c>
      <c r="C88" t="s">
        <v>19</v>
      </c>
      <c r="D88" t="s">
        <v>24</v>
      </c>
      <c r="E88">
        <v>251.73400000000001</v>
      </c>
      <c r="F88">
        <v>21.04</v>
      </c>
      <c r="H88" t="s">
        <v>154</v>
      </c>
      <c r="I88">
        <v>4481</v>
      </c>
      <c r="J88" t="s">
        <v>167</v>
      </c>
      <c r="K88" t="s">
        <v>176</v>
      </c>
      <c r="L88" t="s">
        <v>24</v>
      </c>
      <c r="M88">
        <v>491.98599999999999</v>
      </c>
      <c r="N88">
        <v>26.88</v>
      </c>
      <c r="P88" t="s">
        <v>154</v>
      </c>
      <c r="Q88">
        <v>4481</v>
      </c>
      <c r="R88" t="s">
        <v>177</v>
      </c>
      <c r="S88" t="s">
        <v>178</v>
      </c>
      <c r="T88" t="s">
        <v>24</v>
      </c>
      <c r="U88">
        <v>4508.9229999999998</v>
      </c>
      <c r="V88">
        <v>24.09</v>
      </c>
    </row>
    <row r="89" spans="1:22" x14ac:dyDescent="0.25">
      <c r="A89" t="s">
        <v>155</v>
      </c>
      <c r="B89">
        <v>4572</v>
      </c>
      <c r="C89" t="s">
        <v>19</v>
      </c>
      <c r="D89" t="s">
        <v>24</v>
      </c>
      <c r="E89">
        <v>251.73400000000001</v>
      </c>
      <c r="F89">
        <v>19.13</v>
      </c>
      <c r="H89" t="s">
        <v>155</v>
      </c>
      <c r="I89">
        <v>4572</v>
      </c>
      <c r="J89" t="s">
        <v>167</v>
      </c>
      <c r="K89" t="s">
        <v>176</v>
      </c>
      <c r="L89" t="s">
        <v>24</v>
      </c>
      <c r="M89">
        <v>491.98599999999999</v>
      </c>
      <c r="N89">
        <v>21.36</v>
      </c>
      <c r="P89" t="s">
        <v>155</v>
      </c>
      <c r="Q89">
        <v>4572</v>
      </c>
      <c r="R89" t="s">
        <v>177</v>
      </c>
      <c r="S89" t="s">
        <v>178</v>
      </c>
      <c r="T89" t="s">
        <v>24</v>
      </c>
      <c r="U89">
        <v>4508.9229999999998</v>
      </c>
      <c r="V89">
        <v>22.99</v>
      </c>
    </row>
    <row r="90" spans="1:22" x14ac:dyDescent="0.25">
      <c r="A90" t="s">
        <v>156</v>
      </c>
      <c r="B90">
        <v>4806</v>
      </c>
      <c r="C90" t="s">
        <v>19</v>
      </c>
      <c r="D90" t="s">
        <v>24</v>
      </c>
      <c r="E90">
        <v>251.73400000000001</v>
      </c>
      <c r="F90">
        <v>30.26</v>
      </c>
      <c r="H90" t="s">
        <v>156</v>
      </c>
      <c r="I90">
        <v>4806</v>
      </c>
      <c r="J90" t="s">
        <v>167</v>
      </c>
      <c r="K90" t="s">
        <v>176</v>
      </c>
      <c r="L90" t="s">
        <v>24</v>
      </c>
      <c r="M90">
        <v>491.98599999999999</v>
      </c>
      <c r="N90">
        <v>34.950000000000003</v>
      </c>
      <c r="P90" t="s">
        <v>156</v>
      </c>
      <c r="Q90">
        <v>4806</v>
      </c>
      <c r="R90" t="s">
        <v>177</v>
      </c>
      <c r="S90" t="s">
        <v>178</v>
      </c>
      <c r="T90" t="s">
        <v>24</v>
      </c>
      <c r="U90">
        <v>4508.9229999999998</v>
      </c>
      <c r="V90" t="s">
        <v>20</v>
      </c>
    </row>
    <row r="91" spans="1:22" x14ac:dyDescent="0.25">
      <c r="A91" t="s">
        <v>157</v>
      </c>
      <c r="B91">
        <v>4728</v>
      </c>
      <c r="C91" t="s">
        <v>19</v>
      </c>
      <c r="D91" t="s">
        <v>24</v>
      </c>
      <c r="E91">
        <v>251.73400000000001</v>
      </c>
      <c r="F91">
        <v>21.9</v>
      </c>
      <c r="H91" t="s">
        <v>157</v>
      </c>
      <c r="I91">
        <v>4728</v>
      </c>
      <c r="J91" t="s">
        <v>167</v>
      </c>
      <c r="K91" t="s">
        <v>176</v>
      </c>
      <c r="L91" t="s">
        <v>24</v>
      </c>
      <c r="M91">
        <v>491.98599999999999</v>
      </c>
      <c r="N91">
        <v>22.89</v>
      </c>
      <c r="P91" t="s">
        <v>157</v>
      </c>
      <c r="Q91">
        <v>4728</v>
      </c>
      <c r="R91" t="s">
        <v>177</v>
      </c>
      <c r="S91" t="s">
        <v>178</v>
      </c>
      <c r="T91" t="s">
        <v>24</v>
      </c>
      <c r="U91">
        <v>4508.9229999999998</v>
      </c>
      <c r="V91">
        <v>22.65</v>
      </c>
    </row>
    <row r="92" spans="1:22" x14ac:dyDescent="0.25">
      <c r="A92" t="s">
        <v>158</v>
      </c>
      <c r="B92">
        <v>4738</v>
      </c>
      <c r="C92" t="s">
        <v>19</v>
      </c>
      <c r="D92" t="s">
        <v>24</v>
      </c>
      <c r="E92">
        <v>251.73400000000001</v>
      </c>
      <c r="F92">
        <v>21.59</v>
      </c>
      <c r="H92" t="s">
        <v>158</v>
      </c>
      <c r="I92">
        <v>4738</v>
      </c>
      <c r="J92" t="s">
        <v>167</v>
      </c>
      <c r="K92" t="s">
        <v>176</v>
      </c>
      <c r="L92" t="s">
        <v>24</v>
      </c>
      <c r="M92">
        <v>491.98599999999999</v>
      </c>
      <c r="N92">
        <v>25.59</v>
      </c>
      <c r="P92" t="s">
        <v>158</v>
      </c>
      <c r="Q92">
        <v>4738</v>
      </c>
      <c r="R92" t="s">
        <v>177</v>
      </c>
      <c r="S92" t="s">
        <v>178</v>
      </c>
      <c r="T92" t="s">
        <v>24</v>
      </c>
      <c r="U92">
        <v>4508.9229999999998</v>
      </c>
      <c r="V92">
        <v>23.95</v>
      </c>
    </row>
    <row r="93" spans="1:22" x14ac:dyDescent="0.25">
      <c r="A93" t="s">
        <v>159</v>
      </c>
      <c r="B93">
        <v>4778</v>
      </c>
      <c r="C93" t="s">
        <v>19</v>
      </c>
      <c r="D93" t="s">
        <v>24</v>
      </c>
      <c r="E93">
        <v>251.73400000000001</v>
      </c>
      <c r="F93">
        <v>20.18</v>
      </c>
      <c r="H93" t="s">
        <v>159</v>
      </c>
      <c r="I93">
        <v>4778</v>
      </c>
      <c r="J93" t="s">
        <v>167</v>
      </c>
      <c r="K93" t="s">
        <v>176</v>
      </c>
      <c r="L93" t="s">
        <v>24</v>
      </c>
      <c r="M93">
        <v>491.98599999999999</v>
      </c>
      <c r="N93">
        <v>26.87</v>
      </c>
      <c r="P93" t="s">
        <v>159</v>
      </c>
      <c r="Q93">
        <v>4778</v>
      </c>
      <c r="R93" t="s">
        <v>177</v>
      </c>
      <c r="S93" t="s">
        <v>178</v>
      </c>
      <c r="T93" t="s">
        <v>24</v>
      </c>
      <c r="U93">
        <v>4508.9229999999998</v>
      </c>
      <c r="V93">
        <v>25.09</v>
      </c>
    </row>
    <row r="94" spans="1:22" x14ac:dyDescent="0.25">
      <c r="A94" t="s">
        <v>160</v>
      </c>
      <c r="B94">
        <v>4811</v>
      </c>
      <c r="C94" t="s">
        <v>19</v>
      </c>
      <c r="D94" t="s">
        <v>24</v>
      </c>
      <c r="E94">
        <v>251.73400000000001</v>
      </c>
      <c r="F94">
        <v>20.5</v>
      </c>
      <c r="H94" t="s">
        <v>160</v>
      </c>
      <c r="I94">
        <v>4811</v>
      </c>
      <c r="J94" t="s">
        <v>167</v>
      </c>
      <c r="K94" t="s">
        <v>176</v>
      </c>
      <c r="L94" t="s">
        <v>24</v>
      </c>
      <c r="M94">
        <v>491.98599999999999</v>
      </c>
      <c r="N94">
        <v>27.8</v>
      </c>
      <c r="P94" t="s">
        <v>160</v>
      </c>
      <c r="Q94">
        <v>4811</v>
      </c>
      <c r="R94" t="s">
        <v>177</v>
      </c>
      <c r="S94" t="s">
        <v>178</v>
      </c>
      <c r="T94" t="s">
        <v>24</v>
      </c>
      <c r="U94">
        <v>4508.9229999999998</v>
      </c>
      <c r="V94">
        <v>25.43</v>
      </c>
    </row>
    <row r="95" spans="1:22" x14ac:dyDescent="0.25">
      <c r="A95" t="s">
        <v>161</v>
      </c>
      <c r="B95">
        <v>4744</v>
      </c>
      <c r="C95" t="s">
        <v>19</v>
      </c>
      <c r="D95" t="s">
        <v>24</v>
      </c>
      <c r="E95">
        <v>251.73400000000001</v>
      </c>
      <c r="F95">
        <v>19.989999999999998</v>
      </c>
      <c r="H95" t="s">
        <v>161</v>
      </c>
      <c r="I95">
        <v>4744</v>
      </c>
      <c r="J95" t="s">
        <v>167</v>
      </c>
      <c r="K95" t="s">
        <v>176</v>
      </c>
      <c r="L95" t="s">
        <v>24</v>
      </c>
      <c r="M95">
        <v>491.98599999999999</v>
      </c>
      <c r="N95">
        <v>22.72</v>
      </c>
      <c r="P95" t="s">
        <v>161</v>
      </c>
      <c r="Q95">
        <v>4744</v>
      </c>
      <c r="R95" t="s">
        <v>177</v>
      </c>
      <c r="S95" t="s">
        <v>178</v>
      </c>
      <c r="T95" t="s">
        <v>24</v>
      </c>
      <c r="U95">
        <v>4508.9229999999998</v>
      </c>
      <c r="V95">
        <v>23.03</v>
      </c>
    </row>
    <row r="96" spans="1:22" x14ac:dyDescent="0.25">
      <c r="A96" t="s">
        <v>162</v>
      </c>
      <c r="B96">
        <v>4515</v>
      </c>
      <c r="C96" t="s">
        <v>19</v>
      </c>
      <c r="D96" t="s">
        <v>24</v>
      </c>
      <c r="E96">
        <v>251.73400000000001</v>
      </c>
      <c r="F96">
        <v>19.96</v>
      </c>
      <c r="H96" t="s">
        <v>162</v>
      </c>
      <c r="I96">
        <v>4515</v>
      </c>
      <c r="J96" t="s">
        <v>167</v>
      </c>
      <c r="K96" t="s">
        <v>176</v>
      </c>
      <c r="L96" t="s">
        <v>24</v>
      </c>
      <c r="M96">
        <v>491.98599999999999</v>
      </c>
      <c r="N96">
        <v>23.28</v>
      </c>
      <c r="P96" t="s">
        <v>162</v>
      </c>
      <c r="Q96">
        <v>4515</v>
      </c>
      <c r="R96" t="s">
        <v>177</v>
      </c>
      <c r="S96" t="s">
        <v>178</v>
      </c>
      <c r="T96" t="s">
        <v>24</v>
      </c>
      <c r="U96">
        <v>4508.9229999999998</v>
      </c>
      <c r="V96">
        <v>24.86</v>
      </c>
    </row>
    <row r="97" spans="1:22" x14ac:dyDescent="0.25">
      <c r="A97" t="s">
        <v>163</v>
      </c>
      <c r="B97" t="s">
        <v>18</v>
      </c>
      <c r="C97" t="s">
        <v>19</v>
      </c>
      <c r="D97" t="s">
        <v>18</v>
      </c>
      <c r="E97">
        <v>251.73400000000001</v>
      </c>
      <c r="F97" t="s">
        <v>20</v>
      </c>
      <c r="H97" t="s">
        <v>163</v>
      </c>
      <c r="I97" t="s">
        <v>18</v>
      </c>
      <c r="J97" t="s">
        <v>167</v>
      </c>
      <c r="K97" t="s">
        <v>176</v>
      </c>
      <c r="L97" t="s">
        <v>18</v>
      </c>
      <c r="M97">
        <v>491.98599999999999</v>
      </c>
      <c r="N97" t="s">
        <v>20</v>
      </c>
      <c r="P97" t="s">
        <v>163</v>
      </c>
      <c r="Q97" t="s">
        <v>18</v>
      </c>
      <c r="R97" t="s">
        <v>177</v>
      </c>
      <c r="S97" t="s">
        <v>178</v>
      </c>
      <c r="T97" t="s">
        <v>18</v>
      </c>
      <c r="U97">
        <v>4508.9229999999998</v>
      </c>
      <c r="V97" t="s">
        <v>20</v>
      </c>
    </row>
    <row r="98" spans="1:22" x14ac:dyDescent="0.25">
      <c r="A98" t="s">
        <v>164</v>
      </c>
      <c r="B98" t="s">
        <v>22</v>
      </c>
      <c r="C98" t="s">
        <v>19</v>
      </c>
      <c r="D98" t="s">
        <v>22</v>
      </c>
      <c r="E98">
        <v>251.73400000000001</v>
      </c>
      <c r="F98" t="s">
        <v>20</v>
      </c>
      <c r="H98" t="s">
        <v>164</v>
      </c>
      <c r="I98" t="s">
        <v>22</v>
      </c>
      <c r="J98" t="s">
        <v>167</v>
      </c>
      <c r="K98" t="s">
        <v>176</v>
      </c>
      <c r="L98" t="s">
        <v>22</v>
      </c>
      <c r="M98">
        <v>491.98599999999999</v>
      </c>
      <c r="N98" t="s">
        <v>20</v>
      </c>
      <c r="P98" t="s">
        <v>164</v>
      </c>
      <c r="Q98" t="s">
        <v>22</v>
      </c>
      <c r="R98" t="s">
        <v>177</v>
      </c>
      <c r="S98" t="s">
        <v>178</v>
      </c>
      <c r="T98" t="s">
        <v>22</v>
      </c>
      <c r="U98">
        <v>4508.9229999999998</v>
      </c>
      <c r="V98" t="s">
        <v>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4"/>
  <sheetViews>
    <sheetView topLeftCell="A101" workbookViewId="0">
      <selection activeCell="J12" sqref="J12"/>
    </sheetView>
  </sheetViews>
  <sheetFormatPr defaultColWidth="8.85546875" defaultRowHeight="15" x14ac:dyDescent="0.25"/>
  <cols>
    <col min="4" max="4" width="12" customWidth="1"/>
    <col min="5" max="5" width="11.140625" customWidth="1"/>
    <col min="6" max="6" width="10.42578125" bestFit="1" customWidth="1"/>
  </cols>
  <sheetData>
    <row r="1" spans="1:7" x14ac:dyDescent="0.25">
      <c r="B1" t="s">
        <v>7</v>
      </c>
      <c r="D1" t="s">
        <v>8</v>
      </c>
      <c r="F1" t="s">
        <v>9</v>
      </c>
    </row>
    <row r="2" spans="1:7" x14ac:dyDescent="0.25">
      <c r="A2" t="s">
        <v>169</v>
      </c>
      <c r="B2" t="s">
        <v>0</v>
      </c>
      <c r="C2" t="s">
        <v>179</v>
      </c>
      <c r="D2" t="s">
        <v>6</v>
      </c>
      <c r="E2" t="s">
        <v>181</v>
      </c>
      <c r="F2" t="s">
        <v>179</v>
      </c>
    </row>
    <row r="3" spans="1:7" x14ac:dyDescent="0.25">
      <c r="A3" s="1">
        <v>2094</v>
      </c>
      <c r="B3">
        <v>26.79</v>
      </c>
      <c r="C3">
        <v>20.88</v>
      </c>
      <c r="D3" s="2">
        <f>1.85^-B3</f>
        <v>6.957759229500861E-8</v>
      </c>
      <c r="E3" s="2">
        <f t="shared" ref="E3:E34" si="0">1.89^-C3</f>
        <v>1.6884084960908395E-6</v>
      </c>
      <c r="F3" s="10">
        <f t="shared" ref="F3:F8" si="1">D3/E3</f>
        <v>4.1208980205975701E-2</v>
      </c>
      <c r="G3">
        <v>1</v>
      </c>
    </row>
    <row r="4" spans="1:7" x14ac:dyDescent="0.25">
      <c r="A4" s="1">
        <v>2903</v>
      </c>
      <c r="B4">
        <v>23.91</v>
      </c>
      <c r="C4">
        <v>22.04</v>
      </c>
      <c r="D4" s="2">
        <f t="shared" ref="D4:D67" si="2">1.85^-B4</f>
        <v>4.0918902222027581E-7</v>
      </c>
      <c r="E4" s="2">
        <f t="shared" si="0"/>
        <v>8.0682962473065564E-7</v>
      </c>
      <c r="F4" s="10">
        <f t="shared" si="1"/>
        <v>0.50715666564285566</v>
      </c>
      <c r="G4">
        <v>1</v>
      </c>
    </row>
    <row r="5" spans="1:7" x14ac:dyDescent="0.25">
      <c r="A5" s="1">
        <v>2838</v>
      </c>
      <c r="B5">
        <v>24.91</v>
      </c>
      <c r="C5">
        <v>19.07</v>
      </c>
      <c r="D5" s="2">
        <f t="shared" si="2"/>
        <v>2.2118325525420314E-7</v>
      </c>
      <c r="E5" s="2">
        <f t="shared" si="0"/>
        <v>5.3440854583799457E-6</v>
      </c>
      <c r="F5" s="10">
        <f t="shared" si="1"/>
        <v>4.1388420334366176E-2</v>
      </c>
      <c r="G5">
        <v>1</v>
      </c>
    </row>
    <row r="6" spans="1:7" x14ac:dyDescent="0.25">
      <c r="A6" s="1">
        <v>4115</v>
      </c>
      <c r="B6">
        <v>23.8</v>
      </c>
      <c r="C6">
        <v>18.12</v>
      </c>
      <c r="D6" s="2">
        <f t="shared" si="2"/>
        <v>4.3783740789118832E-7</v>
      </c>
      <c r="E6" s="2">
        <f t="shared" si="0"/>
        <v>9.7839023248871035E-6</v>
      </c>
      <c r="F6" s="10">
        <f t="shared" si="1"/>
        <v>4.4750795066450189E-2</v>
      </c>
      <c r="G6">
        <v>1</v>
      </c>
    </row>
    <row r="7" spans="1:7" x14ac:dyDescent="0.25">
      <c r="A7" s="1">
        <v>4195</v>
      </c>
      <c r="B7">
        <v>28.13</v>
      </c>
      <c r="C7">
        <v>22.89</v>
      </c>
      <c r="D7" s="2">
        <f t="shared" si="2"/>
        <v>3.051119939027204E-8</v>
      </c>
      <c r="E7" s="2">
        <f t="shared" si="0"/>
        <v>4.6966619524745867E-7</v>
      </c>
      <c r="F7" s="10">
        <f t="shared" si="1"/>
        <v>6.4963584134890173E-2</v>
      </c>
      <c r="G7">
        <v>1</v>
      </c>
    </row>
    <row r="8" spans="1:7" x14ac:dyDescent="0.25">
      <c r="A8" s="1">
        <v>4221</v>
      </c>
      <c r="B8">
        <v>23.87</v>
      </c>
      <c r="C8">
        <v>20.02</v>
      </c>
      <c r="D8" s="2">
        <f t="shared" si="2"/>
        <v>4.1938302026147313E-7</v>
      </c>
      <c r="E8" s="2">
        <f t="shared" si="0"/>
        <v>2.9190039350477205E-6</v>
      </c>
      <c r="F8" s="10">
        <f t="shared" si="1"/>
        <v>0.14367333158617923</v>
      </c>
      <c r="G8">
        <v>1</v>
      </c>
    </row>
    <row r="9" spans="1:7" x14ac:dyDescent="0.25">
      <c r="A9" s="1">
        <v>4223</v>
      </c>
      <c r="B9" t="s">
        <v>20</v>
      </c>
      <c r="C9">
        <v>24.42</v>
      </c>
      <c r="D9" s="2" t="e">
        <f t="shared" si="2"/>
        <v>#VALUE!</v>
      </c>
      <c r="E9" s="2">
        <f t="shared" si="0"/>
        <v>1.7733838214649025E-7</v>
      </c>
      <c r="F9" s="10"/>
      <c r="G9">
        <v>1</v>
      </c>
    </row>
    <row r="10" spans="1:7" x14ac:dyDescent="0.25">
      <c r="A10" s="1">
        <v>4225</v>
      </c>
      <c r="B10">
        <v>22.68</v>
      </c>
      <c r="C10">
        <v>20.81</v>
      </c>
      <c r="D10" s="2">
        <f t="shared" si="2"/>
        <v>8.7205765721273816E-7</v>
      </c>
      <c r="E10" s="2">
        <f t="shared" si="0"/>
        <v>1.7653460702922964E-6</v>
      </c>
      <c r="F10" s="10">
        <f>D10/E10</f>
        <v>0.49398680059845013</v>
      </c>
      <c r="G10">
        <v>1</v>
      </c>
    </row>
    <row r="11" spans="1:7" x14ac:dyDescent="0.25">
      <c r="A11" s="1">
        <v>4290</v>
      </c>
      <c r="B11">
        <v>32.72</v>
      </c>
      <c r="C11">
        <v>18.989999999999998</v>
      </c>
      <c r="D11" s="2">
        <f t="shared" si="2"/>
        <v>1.8119284605595111E-9</v>
      </c>
      <c r="E11" s="2">
        <f t="shared" si="0"/>
        <v>5.6232881556871668E-6</v>
      </c>
      <c r="F11" s="10">
        <f>D11/E11</f>
        <v>3.2221867533624427E-4</v>
      </c>
      <c r="G11">
        <v>1</v>
      </c>
    </row>
    <row r="12" spans="1:7" x14ac:dyDescent="0.25">
      <c r="A12" s="1">
        <v>4382</v>
      </c>
      <c r="B12" t="s">
        <v>20</v>
      </c>
      <c r="C12" t="s">
        <v>20</v>
      </c>
      <c r="D12" s="2" t="e">
        <f t="shared" si="2"/>
        <v>#VALUE!</v>
      </c>
      <c r="E12" s="2" t="e">
        <f t="shared" si="0"/>
        <v>#VALUE!</v>
      </c>
      <c r="F12" s="10"/>
      <c r="G12">
        <v>1</v>
      </c>
    </row>
    <row r="13" spans="1:7" x14ac:dyDescent="0.25">
      <c r="A13" s="1">
        <v>4485</v>
      </c>
      <c r="B13">
        <v>32.51</v>
      </c>
      <c r="C13">
        <v>24.72</v>
      </c>
      <c r="D13" s="2">
        <f t="shared" si="2"/>
        <v>2.0618027266143142E-9</v>
      </c>
      <c r="E13" s="2">
        <f t="shared" si="0"/>
        <v>1.4650896517194436E-7</v>
      </c>
      <c r="F13" s="10">
        <f>D13/E13</f>
        <v>1.407287754844601E-2</v>
      </c>
      <c r="G13">
        <v>1</v>
      </c>
    </row>
    <row r="14" spans="1:7" x14ac:dyDescent="0.25">
      <c r="A14" s="1">
        <v>4554</v>
      </c>
      <c r="B14">
        <v>38.26</v>
      </c>
      <c r="C14">
        <v>29.27</v>
      </c>
      <c r="D14" s="2">
        <f t="shared" si="2"/>
        <v>5.9980443314739043E-11</v>
      </c>
      <c r="E14" s="2">
        <f t="shared" si="0"/>
        <v>8.0902695548099898E-9</v>
      </c>
      <c r="F14" s="10">
        <f>D14/E14</f>
        <v>7.4138992413520094E-3</v>
      </c>
      <c r="G14">
        <v>1</v>
      </c>
    </row>
    <row r="15" spans="1:7" x14ac:dyDescent="0.25">
      <c r="A15" s="1">
        <v>4765</v>
      </c>
      <c r="B15">
        <v>24.72</v>
      </c>
      <c r="C15">
        <v>21.69</v>
      </c>
      <c r="D15" s="2">
        <f t="shared" si="2"/>
        <v>2.4860787069101483E-7</v>
      </c>
      <c r="E15" s="2">
        <f t="shared" si="0"/>
        <v>1.0081925118601821E-6</v>
      </c>
      <c r="F15" s="10">
        <f>D15/E15</f>
        <v>0.24658769805016387</v>
      </c>
      <c r="G15">
        <v>1</v>
      </c>
    </row>
    <row r="16" spans="1:7" x14ac:dyDescent="0.25">
      <c r="A16" s="1">
        <v>4803</v>
      </c>
      <c r="B16">
        <v>21.86</v>
      </c>
      <c r="C16">
        <v>18.829999999999998</v>
      </c>
      <c r="D16" s="2">
        <f t="shared" si="2"/>
        <v>1.4441955986870864E-6</v>
      </c>
      <c r="E16" s="2">
        <f t="shared" si="0"/>
        <v>6.2262166344973741E-6</v>
      </c>
      <c r="F16" s="10">
        <f>D16/E16</f>
        <v>0.23195395911624467</v>
      </c>
      <c r="G16">
        <v>1</v>
      </c>
    </row>
    <row r="17" spans="1:7" x14ac:dyDescent="0.25">
      <c r="A17" s="1">
        <v>4814</v>
      </c>
      <c r="B17">
        <v>23.61</v>
      </c>
      <c r="C17">
        <v>18.850000000000001</v>
      </c>
      <c r="D17" s="2">
        <f t="shared" si="2"/>
        <v>4.9212507320955258E-7</v>
      </c>
      <c r="E17" s="2">
        <f t="shared" si="0"/>
        <v>6.1474498049903429E-6</v>
      </c>
      <c r="F17" s="10">
        <f>D17/E17</f>
        <v>8.0053532573793121E-2</v>
      </c>
      <c r="G17">
        <v>1</v>
      </c>
    </row>
    <row r="18" spans="1:7" x14ac:dyDescent="0.25">
      <c r="A18" s="1" t="s">
        <v>40</v>
      </c>
      <c r="B18" t="s">
        <v>20</v>
      </c>
      <c r="C18">
        <v>19.16</v>
      </c>
      <c r="D18" s="2" t="e">
        <f t="shared" si="2"/>
        <v>#VALUE!</v>
      </c>
      <c r="E18" s="2">
        <f t="shared" si="0"/>
        <v>5.0465180627506554E-6</v>
      </c>
      <c r="F18" s="10"/>
      <c r="G18">
        <v>1</v>
      </c>
    </row>
    <row r="19" spans="1:7" x14ac:dyDescent="0.25">
      <c r="A19" s="1" t="s">
        <v>42</v>
      </c>
      <c r="B19">
        <v>29.99</v>
      </c>
      <c r="C19">
        <v>19.16</v>
      </c>
      <c r="D19" s="2">
        <f t="shared" si="2"/>
        <v>9.7167239611792276E-9</v>
      </c>
      <c r="E19" s="2">
        <f t="shared" si="0"/>
        <v>5.0465180627506554E-6</v>
      </c>
      <c r="F19" s="10">
        <f t="shared" ref="F19:F31" si="3">D19/E19</f>
        <v>1.9254313251943519E-3</v>
      </c>
      <c r="G19">
        <v>1</v>
      </c>
    </row>
    <row r="20" spans="1:7" x14ac:dyDescent="0.25">
      <c r="A20" s="1" t="s">
        <v>44</v>
      </c>
      <c r="B20">
        <v>21.34</v>
      </c>
      <c r="C20">
        <v>17.98</v>
      </c>
      <c r="D20" s="2">
        <f t="shared" si="2"/>
        <v>1.9886360858902725E-6</v>
      </c>
      <c r="E20" s="2">
        <f t="shared" si="0"/>
        <v>1.0695885889885014E-5</v>
      </c>
      <c r="F20" s="10">
        <f t="shared" si="3"/>
        <v>0.18592532739816386</v>
      </c>
      <c r="G20">
        <v>1</v>
      </c>
    </row>
    <row r="21" spans="1:7" x14ac:dyDescent="0.25">
      <c r="A21" s="1" t="s">
        <v>46</v>
      </c>
      <c r="B21">
        <v>22.46</v>
      </c>
      <c r="C21">
        <v>18.03</v>
      </c>
      <c r="D21" s="2">
        <f t="shared" si="2"/>
        <v>9.984423184448539E-7</v>
      </c>
      <c r="E21" s="2">
        <f t="shared" si="0"/>
        <v>1.0360809074790072E-5</v>
      </c>
      <c r="F21" s="10">
        <f t="shared" si="3"/>
        <v>9.6367215266447134E-2</v>
      </c>
      <c r="G21">
        <v>1</v>
      </c>
    </row>
    <row r="22" spans="1:7" x14ac:dyDescent="0.25">
      <c r="A22" s="1" t="s">
        <v>48</v>
      </c>
      <c r="B22">
        <v>22.39</v>
      </c>
      <c r="C22">
        <v>21.44</v>
      </c>
      <c r="D22" s="2">
        <f t="shared" si="2"/>
        <v>1.0423774342704918E-6</v>
      </c>
      <c r="E22" s="2">
        <f t="shared" si="0"/>
        <v>1.1821127961788509E-6</v>
      </c>
      <c r="F22" s="10">
        <f t="shared" si="3"/>
        <v>0.88179185407682747</v>
      </c>
      <c r="G22">
        <v>1</v>
      </c>
    </row>
    <row r="23" spans="1:7" x14ac:dyDescent="0.25">
      <c r="A23" s="1" t="s">
        <v>50</v>
      </c>
      <c r="B23">
        <v>30</v>
      </c>
      <c r="C23">
        <v>22.05</v>
      </c>
      <c r="D23" s="2">
        <f t="shared" si="2"/>
        <v>9.657131560666062E-9</v>
      </c>
      <c r="E23" s="2">
        <f t="shared" si="0"/>
        <v>8.0170984723719868E-7</v>
      </c>
      <c r="F23" s="10">
        <f t="shared" si="3"/>
        <v>1.2045669133223014E-2</v>
      </c>
      <c r="G23">
        <v>1</v>
      </c>
    </row>
    <row r="24" spans="1:7" x14ac:dyDescent="0.25">
      <c r="A24" s="1" t="s">
        <v>52</v>
      </c>
      <c r="B24">
        <v>24.05</v>
      </c>
      <c r="C24">
        <v>19.170000000000002</v>
      </c>
      <c r="D24" s="2">
        <f t="shared" si="2"/>
        <v>3.7542218404522763E-7</v>
      </c>
      <c r="E24" s="2">
        <f t="shared" si="0"/>
        <v>5.0144951315071223E-6</v>
      </c>
      <c r="F24" s="10">
        <f t="shared" si="3"/>
        <v>7.4867394263955209E-2</v>
      </c>
      <c r="G24">
        <v>1</v>
      </c>
    </row>
    <row r="25" spans="1:7" x14ac:dyDescent="0.25">
      <c r="A25" s="1" t="s">
        <v>54</v>
      </c>
      <c r="B25">
        <v>26.57</v>
      </c>
      <c r="C25">
        <v>22.17</v>
      </c>
      <c r="D25" s="2">
        <f t="shared" si="2"/>
        <v>7.9661260913499548E-8</v>
      </c>
      <c r="E25" s="2">
        <f t="shared" si="0"/>
        <v>7.4274853090687484E-7</v>
      </c>
      <c r="F25" s="10">
        <f t="shared" si="3"/>
        <v>0.1072519939100188</v>
      </c>
      <c r="G25">
        <v>1</v>
      </c>
    </row>
    <row r="26" spans="1:7" x14ac:dyDescent="0.25">
      <c r="A26" s="1" t="s">
        <v>56</v>
      </c>
      <c r="B26">
        <v>24.09</v>
      </c>
      <c r="C26">
        <v>20.94</v>
      </c>
      <c r="D26" s="2">
        <f t="shared" si="2"/>
        <v>3.6629674781179828E-7</v>
      </c>
      <c r="E26" s="2">
        <f t="shared" si="0"/>
        <v>1.6251364105396467E-6</v>
      </c>
      <c r="F26" s="10">
        <f t="shared" si="3"/>
        <v>0.22539446254247969</v>
      </c>
      <c r="G26">
        <v>1</v>
      </c>
    </row>
    <row r="27" spans="1:7" x14ac:dyDescent="0.25">
      <c r="A27" s="1" t="s">
        <v>58</v>
      </c>
      <c r="B27">
        <v>23.65</v>
      </c>
      <c r="C27">
        <v>19.239999999999998</v>
      </c>
      <c r="D27" s="2">
        <f t="shared" si="2"/>
        <v>4.8016292455318943E-7</v>
      </c>
      <c r="E27" s="2">
        <f t="shared" si="0"/>
        <v>4.7959526611351352E-6</v>
      </c>
      <c r="F27" s="10">
        <f t="shared" si="3"/>
        <v>0.10011836197723052</v>
      </c>
      <c r="G27">
        <v>1</v>
      </c>
    </row>
    <row r="28" spans="1:7" x14ac:dyDescent="0.25">
      <c r="A28" s="1" t="s">
        <v>60</v>
      </c>
      <c r="B28">
        <v>24.29</v>
      </c>
      <c r="C28">
        <v>21.14</v>
      </c>
      <c r="D28" s="2">
        <f t="shared" si="2"/>
        <v>3.2389087821934435E-7</v>
      </c>
      <c r="E28" s="2">
        <f t="shared" si="0"/>
        <v>1.4308610435067442E-6</v>
      </c>
      <c r="F28" s="10">
        <f t="shared" si="3"/>
        <v>0.22636081937457384</v>
      </c>
      <c r="G28">
        <v>1</v>
      </c>
    </row>
    <row r="29" spans="1:7" x14ac:dyDescent="0.25">
      <c r="A29" s="1" t="s">
        <v>62</v>
      </c>
      <c r="B29">
        <v>23.65</v>
      </c>
      <c r="C29">
        <v>19.87</v>
      </c>
      <c r="D29" s="2">
        <f t="shared" si="2"/>
        <v>4.8016292455318943E-7</v>
      </c>
      <c r="E29" s="2">
        <f t="shared" si="0"/>
        <v>3.2114706039803033E-6</v>
      </c>
      <c r="F29" s="10">
        <f t="shared" si="3"/>
        <v>0.1495149679894546</v>
      </c>
      <c r="G29">
        <v>1</v>
      </c>
    </row>
    <row r="30" spans="1:7" x14ac:dyDescent="0.25">
      <c r="A30" s="1" t="s">
        <v>64</v>
      </c>
      <c r="B30">
        <v>24.65</v>
      </c>
      <c r="C30">
        <v>19.2</v>
      </c>
      <c r="D30" s="2">
        <f t="shared" si="2"/>
        <v>2.5954752678550785E-7</v>
      </c>
      <c r="E30" s="2">
        <f t="shared" si="0"/>
        <v>4.9196404068301149E-6</v>
      </c>
      <c r="F30" s="10">
        <f t="shared" si="3"/>
        <v>5.2757418291216697E-2</v>
      </c>
      <c r="G30">
        <v>1</v>
      </c>
    </row>
    <row r="31" spans="1:7" x14ac:dyDescent="0.25">
      <c r="A31" s="1" t="s">
        <v>66</v>
      </c>
      <c r="B31">
        <v>23.97</v>
      </c>
      <c r="C31">
        <v>20.170000000000002</v>
      </c>
      <c r="D31" s="2">
        <f t="shared" si="2"/>
        <v>3.9436073755116849E-7</v>
      </c>
      <c r="E31" s="2">
        <f t="shared" si="0"/>
        <v>2.6531720272524464E-6</v>
      </c>
      <c r="F31" s="10">
        <f t="shared" si="3"/>
        <v>0.14863745490320046</v>
      </c>
      <c r="G31">
        <v>1</v>
      </c>
    </row>
    <row r="32" spans="1:7" x14ac:dyDescent="0.25">
      <c r="A32" s="1" t="s">
        <v>68</v>
      </c>
      <c r="B32" t="s">
        <v>20</v>
      </c>
      <c r="C32">
        <v>29.15</v>
      </c>
      <c r="D32" s="2" t="e">
        <f t="shared" si="2"/>
        <v>#VALUE!</v>
      </c>
      <c r="E32" s="2">
        <f t="shared" si="0"/>
        <v>8.7324962608477924E-9</v>
      </c>
      <c r="F32" s="10"/>
      <c r="G32">
        <v>1</v>
      </c>
    </row>
    <row r="33" spans="1:7" x14ac:dyDescent="0.25">
      <c r="A33" s="1" t="s">
        <v>70</v>
      </c>
      <c r="B33">
        <v>24.36</v>
      </c>
      <c r="C33">
        <v>19.7</v>
      </c>
      <c r="D33" s="2">
        <f t="shared" si="2"/>
        <v>3.1023921733185318E-7</v>
      </c>
      <c r="E33" s="2">
        <f t="shared" si="0"/>
        <v>3.5785118343273563E-6</v>
      </c>
      <c r="F33" s="10">
        <f t="shared" ref="F33:F64" si="4">D33/E33</f>
        <v>8.6695037405169872E-2</v>
      </c>
      <c r="G33">
        <v>1</v>
      </c>
    </row>
    <row r="34" spans="1:7" x14ac:dyDescent="0.25">
      <c r="A34" s="1" t="s">
        <v>72</v>
      </c>
      <c r="B34">
        <v>25.73</v>
      </c>
      <c r="C34">
        <v>20.85</v>
      </c>
      <c r="D34" s="2">
        <f t="shared" si="2"/>
        <v>1.3355846781905313E-7</v>
      </c>
      <c r="E34" s="2">
        <f t="shared" si="0"/>
        <v>1.7209624044652546E-6</v>
      </c>
      <c r="F34" s="10">
        <f t="shared" si="4"/>
        <v>7.7606848047649848E-2</v>
      </c>
      <c r="G34">
        <v>1</v>
      </c>
    </row>
    <row r="35" spans="1:7" x14ac:dyDescent="0.25">
      <c r="A35" s="1" t="s">
        <v>74</v>
      </c>
      <c r="B35">
        <v>22.89</v>
      </c>
      <c r="C35">
        <v>19.72</v>
      </c>
      <c r="D35" s="2">
        <f t="shared" si="2"/>
        <v>7.6637113141629316E-7</v>
      </c>
      <c r="E35" s="2">
        <f t="shared" ref="E35:E66" si="5">1.89^-C35</f>
        <v>3.5332406772041662E-6</v>
      </c>
      <c r="F35" s="10">
        <f t="shared" si="4"/>
        <v>0.21690317796938713</v>
      </c>
      <c r="G35">
        <v>1</v>
      </c>
    </row>
    <row r="36" spans="1:7" x14ac:dyDescent="0.25">
      <c r="A36" s="1" t="s">
        <v>76</v>
      </c>
      <c r="B36">
        <v>22.3</v>
      </c>
      <c r="C36">
        <v>21.01</v>
      </c>
      <c r="D36" s="2">
        <f t="shared" si="2"/>
        <v>1.1017180293448373E-6</v>
      </c>
      <c r="E36" s="2">
        <f t="shared" si="5"/>
        <v>1.5543094745198546E-6</v>
      </c>
      <c r="F36" s="10">
        <f t="shared" si="4"/>
        <v>0.70881510240112999</v>
      </c>
      <c r="G36">
        <v>1</v>
      </c>
    </row>
    <row r="37" spans="1:7" x14ac:dyDescent="0.25">
      <c r="A37" s="1" t="s">
        <v>78</v>
      </c>
      <c r="B37">
        <v>27.49</v>
      </c>
      <c r="C37">
        <v>19.78</v>
      </c>
      <c r="D37" s="2">
        <f t="shared" si="2"/>
        <v>4.5232353598229712E-8</v>
      </c>
      <c r="E37" s="2">
        <f t="shared" si="5"/>
        <v>3.4008346232672169E-6</v>
      </c>
      <c r="F37" s="10">
        <f t="shared" si="4"/>
        <v>1.3300368470953323E-2</v>
      </c>
      <c r="G37">
        <v>1</v>
      </c>
    </row>
    <row r="38" spans="1:7" x14ac:dyDescent="0.25">
      <c r="A38" s="1" t="s">
        <v>80</v>
      </c>
      <c r="B38">
        <v>25.97</v>
      </c>
      <c r="C38">
        <v>20.059999999999999</v>
      </c>
      <c r="D38" s="2">
        <f t="shared" si="2"/>
        <v>1.152259276993918E-7</v>
      </c>
      <c r="E38" s="2">
        <f t="shared" si="5"/>
        <v>2.8456154378113063E-6</v>
      </c>
      <c r="F38" s="10">
        <f t="shared" si="4"/>
        <v>4.0492445383982507E-2</v>
      </c>
      <c r="G38">
        <v>1</v>
      </c>
    </row>
    <row r="39" spans="1:7" x14ac:dyDescent="0.25">
      <c r="A39" s="1" t="s">
        <v>82</v>
      </c>
      <c r="B39">
        <v>24.88</v>
      </c>
      <c r="C39">
        <v>20.3</v>
      </c>
      <c r="D39" s="2">
        <f t="shared" si="2"/>
        <v>2.2530321932190401E-7</v>
      </c>
      <c r="E39" s="2">
        <f t="shared" si="5"/>
        <v>2.4424482754247311E-6</v>
      </c>
      <c r="F39" s="10">
        <f t="shared" si="4"/>
        <v>9.2244827286147857E-2</v>
      </c>
      <c r="G39">
        <v>1</v>
      </c>
    </row>
    <row r="40" spans="1:7" x14ac:dyDescent="0.25">
      <c r="A40" s="5" t="s">
        <v>84</v>
      </c>
      <c r="B40">
        <v>22.37</v>
      </c>
      <c r="C40">
        <v>21.04</v>
      </c>
      <c r="D40" s="2">
        <f t="shared" si="2"/>
        <v>1.0552817696609018E-6</v>
      </c>
      <c r="E40" s="6">
        <f t="shared" si="5"/>
        <v>1.5249079907409387E-6</v>
      </c>
      <c r="F40" s="11">
        <f t="shared" si="4"/>
        <v>0.69202979856387936</v>
      </c>
      <c r="G40">
        <v>2</v>
      </c>
    </row>
    <row r="41" spans="1:7" x14ac:dyDescent="0.25">
      <c r="A41" s="5" t="s">
        <v>86</v>
      </c>
      <c r="B41">
        <v>28.83</v>
      </c>
      <c r="C41">
        <v>21.44</v>
      </c>
      <c r="D41" s="2">
        <f t="shared" si="2"/>
        <v>1.9835313554330646E-8</v>
      </c>
      <c r="E41" s="6">
        <f t="shared" si="5"/>
        <v>1.1821127961788509E-6</v>
      </c>
      <c r="F41" s="11">
        <f t="shared" si="4"/>
        <v>1.6779543896697325E-2</v>
      </c>
      <c r="G41">
        <v>2</v>
      </c>
    </row>
    <row r="42" spans="1:7" x14ac:dyDescent="0.25">
      <c r="A42" s="5" t="s">
        <v>88</v>
      </c>
      <c r="B42">
        <v>26.15</v>
      </c>
      <c r="C42">
        <v>20.23</v>
      </c>
      <c r="D42" s="2">
        <f t="shared" si="2"/>
        <v>1.0314764152485912E-7</v>
      </c>
      <c r="E42" s="6">
        <f t="shared" si="5"/>
        <v>2.5537460128258392E-6</v>
      </c>
      <c r="F42" s="11">
        <f t="shared" si="4"/>
        <v>4.039072053634709E-2</v>
      </c>
      <c r="G42">
        <v>2</v>
      </c>
    </row>
    <row r="43" spans="1:7" x14ac:dyDescent="0.25">
      <c r="A43" s="5" t="s">
        <v>90</v>
      </c>
      <c r="B43">
        <v>29.59</v>
      </c>
      <c r="C43">
        <v>19.46</v>
      </c>
      <c r="D43" s="2">
        <f t="shared" si="2"/>
        <v>1.2427636917997849E-8</v>
      </c>
      <c r="E43" s="6">
        <f t="shared" si="5"/>
        <v>4.1692053922335591E-6</v>
      </c>
      <c r="F43" s="11">
        <f t="shared" si="4"/>
        <v>2.980816666204113E-3</v>
      </c>
      <c r="G43">
        <v>2</v>
      </c>
    </row>
    <row r="44" spans="1:7" x14ac:dyDescent="0.25">
      <c r="A44" s="5" t="s">
        <v>92</v>
      </c>
      <c r="B44">
        <v>23.34</v>
      </c>
      <c r="C44">
        <v>18.059999999999999</v>
      </c>
      <c r="D44" s="2">
        <f t="shared" si="2"/>
        <v>5.8104779719219059E-7</v>
      </c>
      <c r="E44" s="6">
        <f t="shared" si="5"/>
        <v>1.0164822905405764E-5</v>
      </c>
      <c r="F44" s="11">
        <f t="shared" si="4"/>
        <v>5.7162608989791946E-2</v>
      </c>
      <c r="G44">
        <v>2</v>
      </c>
    </row>
    <row r="45" spans="1:7" x14ac:dyDescent="0.25">
      <c r="A45" s="5" t="s">
        <v>94</v>
      </c>
      <c r="B45">
        <v>22.07</v>
      </c>
      <c r="C45">
        <v>19.59</v>
      </c>
      <c r="D45" s="2">
        <f t="shared" si="2"/>
        <v>1.2691704565610509E-6</v>
      </c>
      <c r="E45" s="6">
        <f t="shared" si="5"/>
        <v>3.838073225390386E-6</v>
      </c>
      <c r="F45" s="11">
        <f t="shared" si="4"/>
        <v>0.3306790626517967</v>
      </c>
      <c r="G45">
        <v>2</v>
      </c>
    </row>
    <row r="46" spans="1:7" x14ac:dyDescent="0.25">
      <c r="A46" s="5" t="s">
        <v>96</v>
      </c>
      <c r="B46">
        <v>25.12</v>
      </c>
      <c r="C46">
        <v>22.47</v>
      </c>
      <c r="D46" s="2">
        <f t="shared" si="2"/>
        <v>1.9437758521756851E-7</v>
      </c>
      <c r="E46" s="6">
        <f t="shared" si="5"/>
        <v>6.1362530394721908E-7</v>
      </c>
      <c r="F46" s="11">
        <f t="shared" si="4"/>
        <v>0.31676918139980725</v>
      </c>
      <c r="G46">
        <v>2</v>
      </c>
    </row>
    <row r="47" spans="1:7" x14ac:dyDescent="0.25">
      <c r="A47" s="5" t="s">
        <v>98</v>
      </c>
      <c r="B47">
        <v>24.75</v>
      </c>
      <c r="C47">
        <v>19.54</v>
      </c>
      <c r="D47" s="2">
        <f t="shared" si="2"/>
        <v>2.4406175058994698E-7</v>
      </c>
      <c r="E47" s="6">
        <f t="shared" si="5"/>
        <v>3.9621995694993805E-6</v>
      </c>
      <c r="F47" s="11">
        <f t="shared" si="4"/>
        <v>6.1597541039757349E-2</v>
      </c>
      <c r="G47">
        <v>2</v>
      </c>
    </row>
    <row r="48" spans="1:7" x14ac:dyDescent="0.25">
      <c r="A48" s="5" t="s">
        <v>100</v>
      </c>
      <c r="B48">
        <v>25.49</v>
      </c>
      <c r="C48">
        <v>19.579999999999998</v>
      </c>
      <c r="D48" s="2">
        <f t="shared" si="2"/>
        <v>1.5480773018994094E-7</v>
      </c>
      <c r="E48" s="6">
        <f t="shared" si="5"/>
        <v>3.8625834406326092E-6</v>
      </c>
      <c r="F48" s="11">
        <f t="shared" si="4"/>
        <v>4.0078805434061178E-2</v>
      </c>
      <c r="G48">
        <v>2</v>
      </c>
    </row>
    <row r="49" spans="1:7" x14ac:dyDescent="0.25">
      <c r="A49" s="5" t="s">
        <v>102</v>
      </c>
      <c r="B49">
        <v>25.87</v>
      </c>
      <c r="C49">
        <v>20.02</v>
      </c>
      <c r="D49" s="2">
        <f t="shared" si="2"/>
        <v>1.2253704025170872E-7</v>
      </c>
      <c r="E49" s="6">
        <f t="shared" si="5"/>
        <v>2.9190039350477205E-6</v>
      </c>
      <c r="F49" s="11">
        <f t="shared" si="4"/>
        <v>4.1979059630731695E-2</v>
      </c>
      <c r="G49">
        <v>2</v>
      </c>
    </row>
    <row r="50" spans="1:7" x14ac:dyDescent="0.25">
      <c r="A50" s="5" t="s">
        <v>104</v>
      </c>
      <c r="B50">
        <v>20.99</v>
      </c>
      <c r="C50">
        <v>18.96</v>
      </c>
      <c r="D50" s="2">
        <f t="shared" si="2"/>
        <v>2.4664108419987603E-6</v>
      </c>
      <c r="E50" s="6">
        <f t="shared" si="5"/>
        <v>5.7317097893185E-6</v>
      </c>
      <c r="F50" s="11">
        <f t="shared" si="4"/>
        <v>0.43030979108452322</v>
      </c>
      <c r="G50">
        <v>2</v>
      </c>
    </row>
    <row r="51" spans="1:7" x14ac:dyDescent="0.25">
      <c r="A51" s="5" t="s">
        <v>106</v>
      </c>
      <c r="B51">
        <v>23.36</v>
      </c>
      <c r="C51">
        <v>20.309999999999999</v>
      </c>
      <c r="D51" s="2">
        <f t="shared" si="2"/>
        <v>5.7394255206392844E-7</v>
      </c>
      <c r="E51" s="6">
        <f t="shared" si="5"/>
        <v>2.4269495984721837E-6</v>
      </c>
      <c r="F51" s="11">
        <f t="shared" si="4"/>
        <v>0.23648721523728283</v>
      </c>
      <c r="G51">
        <v>2</v>
      </c>
    </row>
    <row r="52" spans="1:7" x14ac:dyDescent="0.25">
      <c r="A52" s="5" t="s">
        <v>108</v>
      </c>
      <c r="B52">
        <v>22.11</v>
      </c>
      <c r="C52">
        <v>20.09</v>
      </c>
      <c r="D52" s="2">
        <f t="shared" si="2"/>
        <v>1.238320563925764E-6</v>
      </c>
      <c r="E52" s="6">
        <f t="shared" si="5"/>
        <v>2.7917874727198022E-6</v>
      </c>
      <c r="F52" s="11">
        <f t="shared" si="4"/>
        <v>0.44355832097755388</v>
      </c>
      <c r="G52">
        <v>2</v>
      </c>
    </row>
    <row r="53" spans="1:7" x14ac:dyDescent="0.25">
      <c r="A53" s="5" t="s">
        <v>110</v>
      </c>
      <c r="B53">
        <v>25.33</v>
      </c>
      <c r="C53">
        <v>19.850000000000001</v>
      </c>
      <c r="D53" s="2">
        <f t="shared" si="2"/>
        <v>1.7082055145444914E-7</v>
      </c>
      <c r="E53" s="6">
        <f t="shared" si="5"/>
        <v>3.2526189444393303E-6</v>
      </c>
      <c r="F53" s="11">
        <f t="shared" si="4"/>
        <v>5.2517849269273782E-2</v>
      </c>
      <c r="G53">
        <v>2</v>
      </c>
    </row>
    <row r="54" spans="1:7" x14ac:dyDescent="0.25">
      <c r="A54" s="5" t="s">
        <v>112</v>
      </c>
      <c r="B54">
        <v>30.89</v>
      </c>
      <c r="C54">
        <v>21.59</v>
      </c>
      <c r="D54" s="2">
        <f t="shared" si="2"/>
        <v>5.585541843484993E-9</v>
      </c>
      <c r="E54" s="6">
        <f t="shared" si="5"/>
        <v>1.0744585049103856E-6</v>
      </c>
      <c r="F54" s="11">
        <f t="shared" si="4"/>
        <v>5.1984714327807857E-3</v>
      </c>
      <c r="G54">
        <v>2</v>
      </c>
    </row>
    <row r="55" spans="1:7" x14ac:dyDescent="0.25">
      <c r="A55" s="5" t="s">
        <v>114</v>
      </c>
      <c r="B55">
        <v>21.99</v>
      </c>
      <c r="C55">
        <v>19.66</v>
      </c>
      <c r="D55" s="2">
        <f t="shared" si="2"/>
        <v>1.3331950497290594E-6</v>
      </c>
      <c r="E55" s="6">
        <f t="shared" si="5"/>
        <v>3.6708017489709188E-6</v>
      </c>
      <c r="F55" s="11">
        <f t="shared" si="4"/>
        <v>0.36318906356160763</v>
      </c>
      <c r="G55">
        <v>2</v>
      </c>
    </row>
    <row r="56" spans="1:7" x14ac:dyDescent="0.25">
      <c r="A56" s="5" t="s">
        <v>116</v>
      </c>
      <c r="B56">
        <v>23.58</v>
      </c>
      <c r="C56">
        <v>19.97</v>
      </c>
      <c r="D56" s="2">
        <f t="shared" si="2"/>
        <v>5.0129185039667733E-7</v>
      </c>
      <c r="E56" s="6">
        <f t="shared" si="5"/>
        <v>3.0134068465138998E-6</v>
      </c>
      <c r="F56" s="11">
        <f t="shared" si="4"/>
        <v>0.16635385659145346</v>
      </c>
      <c r="G56">
        <v>2</v>
      </c>
    </row>
    <row r="57" spans="1:7" x14ac:dyDescent="0.25">
      <c r="A57" s="5" t="s">
        <v>118</v>
      </c>
      <c r="B57">
        <v>27.41</v>
      </c>
      <c r="C57">
        <v>20.04</v>
      </c>
      <c r="D57" s="2">
        <f t="shared" si="2"/>
        <v>4.7514145631905711E-8</v>
      </c>
      <c r="E57" s="6">
        <f t="shared" si="5"/>
        <v>2.8820761025003735E-6</v>
      </c>
      <c r="F57" s="11">
        <f t="shared" si="4"/>
        <v>1.6486082928443266E-2</v>
      </c>
      <c r="G57">
        <v>2</v>
      </c>
    </row>
    <row r="58" spans="1:7" x14ac:dyDescent="0.25">
      <c r="A58" s="5" t="s">
        <v>120</v>
      </c>
      <c r="B58">
        <v>24.66</v>
      </c>
      <c r="C58">
        <v>18.91</v>
      </c>
      <c r="D58" s="2">
        <f t="shared" si="2"/>
        <v>2.5795572895012636E-7</v>
      </c>
      <c r="E58" s="6">
        <f t="shared" si="5"/>
        <v>5.9170778476805125E-6</v>
      </c>
      <c r="F58" s="11">
        <f t="shared" si="4"/>
        <v>4.359512171218851E-2</v>
      </c>
      <c r="G58">
        <v>2</v>
      </c>
    </row>
    <row r="59" spans="1:7" x14ac:dyDescent="0.25">
      <c r="A59" s="5" t="s">
        <v>122</v>
      </c>
      <c r="B59">
        <v>23.73</v>
      </c>
      <c r="C59">
        <v>20.11</v>
      </c>
      <c r="D59" s="2">
        <f t="shared" si="2"/>
        <v>4.5710385611070942E-7</v>
      </c>
      <c r="E59" s="6">
        <f t="shared" si="5"/>
        <v>2.7564690344462025E-6</v>
      </c>
      <c r="F59" s="11">
        <f t="shared" si="4"/>
        <v>0.16582949069933789</v>
      </c>
      <c r="G59">
        <v>2</v>
      </c>
    </row>
    <row r="60" spans="1:7" x14ac:dyDescent="0.25">
      <c r="A60" s="5" t="s">
        <v>124</v>
      </c>
      <c r="B60">
        <v>25.64</v>
      </c>
      <c r="C60">
        <v>18.95</v>
      </c>
      <c r="D60" s="2">
        <f t="shared" si="2"/>
        <v>1.4116170125162146E-7</v>
      </c>
      <c r="E60" s="6">
        <f t="shared" si="5"/>
        <v>5.7683129056198748E-6</v>
      </c>
      <c r="F60" s="11">
        <f t="shared" si="4"/>
        <v>2.4471921610579123E-2</v>
      </c>
      <c r="G60">
        <v>2</v>
      </c>
    </row>
    <row r="61" spans="1:7" x14ac:dyDescent="0.25">
      <c r="A61" s="5" t="s">
        <v>126</v>
      </c>
      <c r="B61">
        <v>36.54</v>
      </c>
      <c r="C61">
        <v>19.04</v>
      </c>
      <c r="D61" s="2">
        <f t="shared" si="2"/>
        <v>1.7280051964519375E-10</v>
      </c>
      <c r="E61" s="6">
        <f t="shared" si="5"/>
        <v>5.4471238337257051E-6</v>
      </c>
      <c r="F61" s="11">
        <f t="shared" si="4"/>
        <v>3.1723258901386543E-5</v>
      </c>
      <c r="G61">
        <v>2</v>
      </c>
    </row>
    <row r="62" spans="1:7" x14ac:dyDescent="0.25">
      <c r="A62" s="5" t="s">
        <v>128</v>
      </c>
      <c r="B62">
        <v>24.93</v>
      </c>
      <c r="C62">
        <v>20.399999999999999</v>
      </c>
      <c r="D62" s="2">
        <f t="shared" si="2"/>
        <v>2.1847855306887106E-7</v>
      </c>
      <c r="E62" s="6">
        <f t="shared" si="5"/>
        <v>2.291813085973402E-6</v>
      </c>
      <c r="F62" s="11">
        <f t="shared" si="4"/>
        <v>9.5330005054088715E-2</v>
      </c>
      <c r="G62">
        <v>2</v>
      </c>
    </row>
    <row r="63" spans="1:7" x14ac:dyDescent="0.25">
      <c r="A63" s="5" t="s">
        <v>130</v>
      </c>
      <c r="B63">
        <v>25.87</v>
      </c>
      <c r="C63">
        <v>18.96</v>
      </c>
      <c r="D63" s="2">
        <f t="shared" si="2"/>
        <v>1.2253704025170872E-7</v>
      </c>
      <c r="E63" s="6">
        <f t="shared" si="5"/>
        <v>5.7317097893185E-6</v>
      </c>
      <c r="F63" s="11">
        <f t="shared" si="4"/>
        <v>2.1378793546049088E-2</v>
      </c>
      <c r="G63">
        <v>2</v>
      </c>
    </row>
    <row r="64" spans="1:7" x14ac:dyDescent="0.25">
      <c r="A64" s="5" t="s">
        <v>132</v>
      </c>
      <c r="B64">
        <v>25.1</v>
      </c>
      <c r="C64">
        <v>19.07</v>
      </c>
      <c r="D64" s="2">
        <f t="shared" si="2"/>
        <v>1.9678392429356832E-7</v>
      </c>
      <c r="E64" s="6">
        <f t="shared" si="5"/>
        <v>5.3440854583799457E-6</v>
      </c>
      <c r="F64" s="11">
        <f t="shared" si="4"/>
        <v>3.6822750277130334E-2</v>
      </c>
      <c r="G64">
        <v>2</v>
      </c>
    </row>
    <row r="65" spans="1:7" x14ac:dyDescent="0.25">
      <c r="A65" s="3">
        <v>4113</v>
      </c>
      <c r="B65">
        <v>22.75</v>
      </c>
      <c r="C65">
        <v>18.96</v>
      </c>
      <c r="D65" s="2">
        <f t="shared" si="2"/>
        <v>8.3530134139409369E-7</v>
      </c>
      <c r="E65" s="4">
        <f t="shared" si="5"/>
        <v>5.7317097893185E-6</v>
      </c>
      <c r="F65" s="12">
        <f t="shared" ref="F65:F94" si="6">D65/E65</f>
        <v>0.14573336266095407</v>
      </c>
      <c r="G65">
        <v>3</v>
      </c>
    </row>
    <row r="66" spans="1:7" x14ac:dyDescent="0.25">
      <c r="A66" s="3">
        <v>4133</v>
      </c>
      <c r="B66">
        <v>27.21</v>
      </c>
      <c r="C66">
        <v>19.190000000000001</v>
      </c>
      <c r="D66" s="2">
        <f t="shared" si="2"/>
        <v>5.3735002096097084E-8</v>
      </c>
      <c r="E66" s="4">
        <f t="shared" si="5"/>
        <v>4.9510575888911513E-6</v>
      </c>
      <c r="F66" s="12">
        <f t="shared" si="6"/>
        <v>1.0853237137993315E-2</v>
      </c>
      <c r="G66">
        <v>3</v>
      </c>
    </row>
    <row r="67" spans="1:7" x14ac:dyDescent="0.25">
      <c r="A67" s="3">
        <v>4137</v>
      </c>
      <c r="B67">
        <v>22.99</v>
      </c>
      <c r="C67">
        <v>18.62</v>
      </c>
      <c r="D67" s="2">
        <f t="shared" si="2"/>
        <v>7.2064597282651859E-7</v>
      </c>
      <c r="E67" s="4">
        <f t="shared" ref="E67:E94" si="7">1.89^-C67</f>
        <v>7.1167417453729496E-6</v>
      </c>
      <c r="F67" s="12">
        <f t="shared" si="6"/>
        <v>0.10126066093308174</v>
      </c>
      <c r="G67">
        <v>3</v>
      </c>
    </row>
    <row r="68" spans="1:7" x14ac:dyDescent="0.25">
      <c r="A68" s="3">
        <v>4162</v>
      </c>
      <c r="B68">
        <v>33.92</v>
      </c>
      <c r="C68">
        <v>18.97</v>
      </c>
      <c r="D68" s="2">
        <f t="shared" ref="D68:D94" si="8">1.85^-B68</f>
        <v>8.660340599521643E-10</v>
      </c>
      <c r="E68" s="4">
        <f t="shared" si="7"/>
        <v>5.6953389399112789E-6</v>
      </c>
      <c r="F68" s="12">
        <f t="shared" si="6"/>
        <v>1.5206014410893958E-4</v>
      </c>
      <c r="G68">
        <v>3</v>
      </c>
    </row>
    <row r="69" spans="1:7" x14ac:dyDescent="0.25">
      <c r="A69" s="3">
        <v>4232</v>
      </c>
      <c r="B69">
        <v>22.48</v>
      </c>
      <c r="C69">
        <v>18.350000000000001</v>
      </c>
      <c r="D69" s="2">
        <f t="shared" si="8"/>
        <v>9.8623303471077494E-7</v>
      </c>
      <c r="E69" s="4">
        <f t="shared" si="7"/>
        <v>8.4513462186929285E-6</v>
      </c>
      <c r="F69" s="12">
        <f t="shared" si="6"/>
        <v>0.11669537718492666</v>
      </c>
      <c r="G69">
        <v>3</v>
      </c>
    </row>
    <row r="70" spans="1:7" x14ac:dyDescent="0.25">
      <c r="A70" s="3">
        <v>4205</v>
      </c>
      <c r="B70">
        <v>21.83</v>
      </c>
      <c r="C70">
        <v>17.940000000000001</v>
      </c>
      <c r="D70" s="2">
        <f t="shared" si="8"/>
        <v>1.4710965228392554E-6</v>
      </c>
      <c r="E70" s="4">
        <f t="shared" si="7"/>
        <v>1.097173306924758E-5</v>
      </c>
      <c r="F70" s="12">
        <f t="shared" si="6"/>
        <v>0.13408059725428048</v>
      </c>
      <c r="G70">
        <v>3</v>
      </c>
    </row>
    <row r="71" spans="1:7" x14ac:dyDescent="0.25">
      <c r="A71" s="3">
        <v>4250</v>
      </c>
      <c r="B71">
        <v>29.16</v>
      </c>
      <c r="C71">
        <v>20.53</v>
      </c>
      <c r="D71" s="2">
        <f t="shared" si="8"/>
        <v>1.6190952540534135E-8</v>
      </c>
      <c r="E71" s="4">
        <f t="shared" si="7"/>
        <v>2.1097896638192426E-6</v>
      </c>
      <c r="F71" s="12">
        <f t="shared" si="6"/>
        <v>7.6742022288726619E-3</v>
      </c>
      <c r="G71">
        <v>3</v>
      </c>
    </row>
    <row r="72" spans="1:7" x14ac:dyDescent="0.25">
      <c r="A72" s="3">
        <v>4448</v>
      </c>
      <c r="B72">
        <v>20.92</v>
      </c>
      <c r="C72">
        <v>16.93</v>
      </c>
      <c r="D72" s="2">
        <f t="shared" si="8"/>
        <v>2.5749419449127443E-6</v>
      </c>
      <c r="E72" s="4">
        <f t="shared" si="7"/>
        <v>2.0869000782800843E-5</v>
      </c>
      <c r="F72" s="12">
        <f t="shared" si="6"/>
        <v>0.12338597193569896</v>
      </c>
      <c r="G72">
        <v>3</v>
      </c>
    </row>
    <row r="73" spans="1:7" x14ac:dyDescent="0.25">
      <c r="A73" s="3">
        <v>4467</v>
      </c>
      <c r="B73">
        <v>31.77</v>
      </c>
      <c r="C73">
        <v>20</v>
      </c>
      <c r="D73" s="2">
        <f t="shared" si="8"/>
        <v>3.2505300750240693E-9</v>
      </c>
      <c r="E73" s="4">
        <f t="shared" si="7"/>
        <v>2.9564049212413126E-6</v>
      </c>
      <c r="F73" s="12">
        <f t="shared" si="6"/>
        <v>1.099487438838135E-3</v>
      </c>
      <c r="G73">
        <v>3</v>
      </c>
    </row>
    <row r="74" spans="1:7" x14ac:dyDescent="0.25">
      <c r="A74" s="3">
        <v>4478</v>
      </c>
      <c r="B74">
        <v>21.67</v>
      </c>
      <c r="C74">
        <v>20.11</v>
      </c>
      <c r="D74" s="2">
        <f t="shared" si="8"/>
        <v>1.6232620875314168E-6</v>
      </c>
      <c r="E74" s="4">
        <f t="shared" si="7"/>
        <v>2.7564690344462025E-6</v>
      </c>
      <c r="F74" s="12">
        <f t="shared" si="6"/>
        <v>0.58889182764120684</v>
      </c>
      <c r="G74">
        <v>3</v>
      </c>
    </row>
    <row r="75" spans="1:7" x14ac:dyDescent="0.25">
      <c r="A75" s="3">
        <v>4483</v>
      </c>
      <c r="B75">
        <v>20.61</v>
      </c>
      <c r="C75">
        <v>17.73</v>
      </c>
      <c r="D75" s="2">
        <f t="shared" si="8"/>
        <v>3.115951416660434E-6</v>
      </c>
      <c r="E75" s="4">
        <f t="shared" si="7"/>
        <v>1.2541001275216124E-5</v>
      </c>
      <c r="F75" s="12">
        <f t="shared" si="6"/>
        <v>0.24846113546119031</v>
      </c>
      <c r="G75">
        <v>3</v>
      </c>
    </row>
    <row r="76" spans="1:7" x14ac:dyDescent="0.25">
      <c r="A76" s="3">
        <v>4486</v>
      </c>
      <c r="B76">
        <v>28.47</v>
      </c>
      <c r="C76">
        <v>19.5</v>
      </c>
      <c r="D76" s="2">
        <f t="shared" si="8"/>
        <v>2.475260391202825E-8</v>
      </c>
      <c r="E76" s="4">
        <f t="shared" si="7"/>
        <v>4.0643848009584833E-6</v>
      </c>
      <c r="F76" s="12">
        <f t="shared" si="6"/>
        <v>6.0901231365177253E-3</v>
      </c>
      <c r="G76">
        <v>3</v>
      </c>
    </row>
    <row r="77" spans="1:7" x14ac:dyDescent="0.25">
      <c r="A77" s="3">
        <v>4519</v>
      </c>
      <c r="B77">
        <v>21.91</v>
      </c>
      <c r="C77">
        <v>19.77</v>
      </c>
      <c r="D77" s="2">
        <f t="shared" si="8"/>
        <v>1.400449428548894E-6</v>
      </c>
      <c r="E77" s="4">
        <f t="shared" si="7"/>
        <v>3.4225526009410232E-6</v>
      </c>
      <c r="F77" s="12">
        <f t="shared" si="6"/>
        <v>0.40918273342646172</v>
      </c>
      <c r="G77">
        <v>3</v>
      </c>
    </row>
    <row r="78" spans="1:7" x14ac:dyDescent="0.25">
      <c r="A78" s="3">
        <v>4544</v>
      </c>
      <c r="B78">
        <v>23.69</v>
      </c>
      <c r="C78">
        <v>21.14</v>
      </c>
      <c r="D78" s="2">
        <f t="shared" si="8"/>
        <v>4.684915414120709E-7</v>
      </c>
      <c r="E78" s="4">
        <f t="shared" si="7"/>
        <v>1.4308610435067442E-6</v>
      </c>
      <c r="F78" s="12">
        <f t="shared" si="6"/>
        <v>0.32741931408230607</v>
      </c>
      <c r="G78">
        <v>3</v>
      </c>
    </row>
    <row r="79" spans="1:7" x14ac:dyDescent="0.25">
      <c r="A79" s="3">
        <v>4545</v>
      </c>
      <c r="B79">
        <v>20.3</v>
      </c>
      <c r="C79">
        <v>17.57</v>
      </c>
      <c r="D79" s="2">
        <f t="shared" si="8"/>
        <v>3.7706299554327062E-6</v>
      </c>
      <c r="E79" s="4">
        <f t="shared" si="7"/>
        <v>1.3885646367603164E-5</v>
      </c>
      <c r="F79" s="12">
        <f t="shared" si="6"/>
        <v>0.27154875297919345</v>
      </c>
      <c r="G79">
        <v>3</v>
      </c>
    </row>
    <row r="80" spans="1:7" x14ac:dyDescent="0.25">
      <c r="A80" s="3">
        <v>4570</v>
      </c>
      <c r="B80">
        <v>28.06</v>
      </c>
      <c r="C80">
        <v>25.46</v>
      </c>
      <c r="D80" s="2">
        <f t="shared" si="8"/>
        <v>3.1853803819618225E-8</v>
      </c>
      <c r="E80" s="4">
        <f t="shared" si="7"/>
        <v>9.1470797541058657E-8</v>
      </c>
      <c r="F80" s="12">
        <f t="shared" si="6"/>
        <v>0.34824014522580227</v>
      </c>
      <c r="G80">
        <v>3</v>
      </c>
    </row>
    <row r="81" spans="1:7" x14ac:dyDescent="0.25">
      <c r="A81" s="3">
        <v>4584</v>
      </c>
      <c r="B81">
        <v>22.96</v>
      </c>
      <c r="C81">
        <v>19.47</v>
      </c>
      <c r="D81" s="2">
        <f t="shared" si="8"/>
        <v>7.340693918378991E-7</v>
      </c>
      <c r="E81" s="4">
        <f t="shared" si="7"/>
        <v>4.142749492154435E-6</v>
      </c>
      <c r="F81" s="12">
        <f t="shared" si="6"/>
        <v>0.17719376786554059</v>
      </c>
      <c r="G81">
        <v>3</v>
      </c>
    </row>
    <row r="82" spans="1:7" x14ac:dyDescent="0.25">
      <c r="A82" s="3">
        <v>4637</v>
      </c>
      <c r="B82">
        <v>22.05</v>
      </c>
      <c r="C82">
        <v>19.55</v>
      </c>
      <c r="D82" s="2">
        <f t="shared" si="8"/>
        <v>1.2848824248947918E-6</v>
      </c>
      <c r="E82" s="4">
        <f t="shared" si="7"/>
        <v>3.9370572351592472E-6</v>
      </c>
      <c r="F82" s="12">
        <f t="shared" si="6"/>
        <v>0.32635604415916514</v>
      </c>
      <c r="G82">
        <v>3</v>
      </c>
    </row>
    <row r="83" spans="1:7" x14ac:dyDescent="0.25">
      <c r="A83" s="3">
        <v>4742</v>
      </c>
      <c r="B83">
        <v>20.87</v>
      </c>
      <c r="C83">
        <v>18.940000000000001</v>
      </c>
      <c r="D83" s="2">
        <f t="shared" si="8"/>
        <v>2.6553760156630506E-6</v>
      </c>
      <c r="E83" s="4">
        <f t="shared" si="7"/>
        <v>5.8051497720886685E-6</v>
      </c>
      <c r="F83" s="12">
        <f t="shared" si="6"/>
        <v>0.45741731392188656</v>
      </c>
      <c r="G83">
        <v>3</v>
      </c>
    </row>
    <row r="84" spans="1:7" x14ac:dyDescent="0.25">
      <c r="A84" s="3">
        <v>4287</v>
      </c>
      <c r="B84">
        <v>20.69</v>
      </c>
      <c r="C84">
        <v>17.43</v>
      </c>
      <c r="D84" s="2">
        <f t="shared" si="8"/>
        <v>2.966312755893204E-6</v>
      </c>
      <c r="E84" s="4">
        <f t="shared" si="7"/>
        <v>1.5179964407186912E-5</v>
      </c>
      <c r="F84" s="12">
        <f t="shared" si="6"/>
        <v>0.19540973063736641</v>
      </c>
      <c r="G84">
        <v>3</v>
      </c>
    </row>
    <row r="85" spans="1:7" x14ac:dyDescent="0.25">
      <c r="A85" s="3">
        <v>4400</v>
      </c>
      <c r="B85">
        <v>23.95</v>
      </c>
      <c r="C85">
        <v>19.66</v>
      </c>
      <c r="D85" s="2">
        <f t="shared" si="8"/>
        <v>3.9924281102557298E-7</v>
      </c>
      <c r="E85" s="4">
        <f t="shared" si="7"/>
        <v>3.6708017489709188E-6</v>
      </c>
      <c r="F85" s="12">
        <f t="shared" si="6"/>
        <v>0.10876174697734566</v>
      </c>
      <c r="G85">
        <v>3</v>
      </c>
    </row>
    <row r="86" spans="1:7" x14ac:dyDescent="0.25">
      <c r="A86" s="3">
        <v>4481</v>
      </c>
      <c r="B86">
        <v>22.11</v>
      </c>
      <c r="C86">
        <v>18.91</v>
      </c>
      <c r="D86" s="2">
        <f t="shared" si="8"/>
        <v>1.238320563925764E-6</v>
      </c>
      <c r="E86" s="4">
        <f t="shared" si="7"/>
        <v>5.9170778476805125E-6</v>
      </c>
      <c r="F86" s="12">
        <f t="shared" si="6"/>
        <v>0.20927907250893854</v>
      </c>
      <c r="G86">
        <v>3</v>
      </c>
    </row>
    <row r="87" spans="1:7" x14ac:dyDescent="0.25">
      <c r="A87" s="3">
        <v>4572</v>
      </c>
      <c r="B87">
        <v>20.92</v>
      </c>
      <c r="C87">
        <v>19.22</v>
      </c>
      <c r="D87" s="2">
        <f t="shared" si="8"/>
        <v>2.5749419449127443E-6</v>
      </c>
      <c r="E87" s="4">
        <f t="shared" si="7"/>
        <v>4.8574028555355367E-6</v>
      </c>
      <c r="F87" s="12">
        <f t="shared" si="6"/>
        <v>0.53010673017954835</v>
      </c>
      <c r="G87">
        <v>3</v>
      </c>
    </row>
    <row r="88" spans="1:7" x14ac:dyDescent="0.25">
      <c r="A88" s="3">
        <v>4806</v>
      </c>
      <c r="B88">
        <v>31.35</v>
      </c>
      <c r="C88">
        <v>25.94</v>
      </c>
      <c r="D88" s="2">
        <f t="shared" si="8"/>
        <v>4.2088777794821255E-9</v>
      </c>
      <c r="E88" s="4">
        <f t="shared" si="7"/>
        <v>6.7387725752047165E-8</v>
      </c>
      <c r="F88" s="12">
        <f t="shared" si="6"/>
        <v>6.2457632046653014E-2</v>
      </c>
      <c r="G88">
        <v>3</v>
      </c>
    </row>
    <row r="89" spans="1:7" x14ac:dyDescent="0.25">
      <c r="A89" s="3">
        <v>4728</v>
      </c>
      <c r="B89">
        <v>23.77</v>
      </c>
      <c r="C89">
        <v>19.809999999999999</v>
      </c>
      <c r="D89" s="2">
        <f t="shared" si="8"/>
        <v>4.4599297276852953E-7</v>
      </c>
      <c r="E89" s="4">
        <f t="shared" si="7"/>
        <v>3.3365040728524388E-6</v>
      </c>
      <c r="F89" s="12">
        <f t="shared" si="6"/>
        <v>0.13367074129996248</v>
      </c>
      <c r="G89">
        <v>3</v>
      </c>
    </row>
    <row r="90" spans="1:7" x14ac:dyDescent="0.25">
      <c r="A90" s="3">
        <v>4738</v>
      </c>
      <c r="B90">
        <v>23.35</v>
      </c>
      <c r="C90">
        <v>19.05</v>
      </c>
      <c r="D90" s="2">
        <f t="shared" si="8"/>
        <v>5.7748424705060885E-7</v>
      </c>
      <c r="E90" s="4">
        <f t="shared" si="7"/>
        <v>5.4125588386472404E-6</v>
      </c>
      <c r="F90" s="12">
        <f t="shared" si="6"/>
        <v>0.10669338925744397</v>
      </c>
      <c r="G90">
        <v>3</v>
      </c>
    </row>
    <row r="91" spans="1:7" x14ac:dyDescent="0.25">
      <c r="A91" s="3">
        <v>4778</v>
      </c>
      <c r="B91">
        <v>21.59</v>
      </c>
      <c r="C91">
        <v>19.59</v>
      </c>
      <c r="D91" s="2">
        <f t="shared" si="8"/>
        <v>1.705149192783498E-6</v>
      </c>
      <c r="E91" s="4">
        <f t="shared" si="7"/>
        <v>3.838073225390386E-6</v>
      </c>
      <c r="F91" s="12">
        <f t="shared" si="6"/>
        <v>0.44427218884289532</v>
      </c>
      <c r="G91">
        <v>3</v>
      </c>
    </row>
    <row r="92" spans="1:7" x14ac:dyDescent="0.25">
      <c r="A92" s="3">
        <v>4811</v>
      </c>
      <c r="B92">
        <v>21.79</v>
      </c>
      <c r="C92">
        <v>19.47</v>
      </c>
      <c r="D92" s="2">
        <f t="shared" si="8"/>
        <v>1.5077454900839404E-6</v>
      </c>
      <c r="E92" s="4">
        <f t="shared" si="7"/>
        <v>4.142749492154435E-6</v>
      </c>
      <c r="F92" s="12">
        <f t="shared" si="6"/>
        <v>0.36394802363486334</v>
      </c>
      <c r="G92">
        <v>3</v>
      </c>
    </row>
    <row r="93" spans="1:7" x14ac:dyDescent="0.25">
      <c r="A93" s="3">
        <v>4744</v>
      </c>
      <c r="B93">
        <v>21.72</v>
      </c>
      <c r="C93">
        <v>17.940000000000001</v>
      </c>
      <c r="D93" s="2">
        <f t="shared" si="8"/>
        <v>1.5740918092639972E-6</v>
      </c>
      <c r="E93" s="4">
        <f t="shared" si="7"/>
        <v>1.097173306924758E-5</v>
      </c>
      <c r="F93" s="12">
        <f t="shared" si="6"/>
        <v>0.14346792793163946</v>
      </c>
      <c r="G93">
        <v>3</v>
      </c>
    </row>
    <row r="94" spans="1:7" x14ac:dyDescent="0.25">
      <c r="A94" s="3">
        <v>4515</v>
      </c>
      <c r="B94">
        <v>21.14</v>
      </c>
      <c r="C94">
        <v>18.52</v>
      </c>
      <c r="D94" s="2">
        <f t="shared" si="8"/>
        <v>2.2490010674196423E-6</v>
      </c>
      <c r="E94" s="4">
        <f t="shared" si="7"/>
        <v>7.5845075276924993E-6</v>
      </c>
      <c r="F94" s="12">
        <f t="shared" si="6"/>
        <v>0.29652565564845257</v>
      </c>
      <c r="G94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8"/>
  <sheetViews>
    <sheetView tabSelected="1" workbookViewId="0">
      <selection activeCell="S33" sqref="S33"/>
    </sheetView>
  </sheetViews>
  <sheetFormatPr defaultColWidth="8.85546875" defaultRowHeight="15" x14ac:dyDescent="0.25"/>
  <sheetData>
    <row r="1" spans="1:15" x14ac:dyDescent="0.25">
      <c r="A1" t="s">
        <v>175</v>
      </c>
      <c r="I1" t="s">
        <v>179</v>
      </c>
    </row>
    <row r="2" spans="1:15" x14ac:dyDescent="0.25">
      <c r="A2" t="s">
        <v>10</v>
      </c>
      <c r="B2" t="s">
        <v>11</v>
      </c>
      <c r="C2" t="s">
        <v>12</v>
      </c>
      <c r="D2" t="s">
        <v>14</v>
      </c>
      <c r="E2" t="s">
        <v>15</v>
      </c>
      <c r="F2" t="s">
        <v>16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</row>
    <row r="3" spans="1:15" x14ac:dyDescent="0.25">
      <c r="A3" t="s">
        <v>17</v>
      </c>
      <c r="B3" t="s">
        <v>18</v>
      </c>
      <c r="C3" t="s">
        <v>19</v>
      </c>
      <c r="D3" t="s">
        <v>18</v>
      </c>
      <c r="E3">
        <v>756.18700000000001</v>
      </c>
      <c r="F3" t="s">
        <v>20</v>
      </c>
      <c r="I3" t="s">
        <v>17</v>
      </c>
      <c r="J3" t="s">
        <v>18</v>
      </c>
      <c r="K3" t="s">
        <v>167</v>
      </c>
      <c r="L3" t="s">
        <v>180</v>
      </c>
      <c r="M3" t="s">
        <v>18</v>
      </c>
      <c r="N3">
        <v>408.86599999999999</v>
      </c>
      <c r="O3">
        <v>38.19</v>
      </c>
    </row>
    <row r="4" spans="1:15" x14ac:dyDescent="0.25">
      <c r="A4" t="s">
        <v>21</v>
      </c>
      <c r="B4" t="s">
        <v>22</v>
      </c>
      <c r="C4" t="s">
        <v>19</v>
      </c>
      <c r="D4" t="s">
        <v>22</v>
      </c>
      <c r="E4">
        <v>756.18700000000001</v>
      </c>
      <c r="F4" t="s">
        <v>20</v>
      </c>
      <c r="I4" t="s">
        <v>21</v>
      </c>
      <c r="J4" t="s">
        <v>22</v>
      </c>
      <c r="K4" t="s">
        <v>167</v>
      </c>
      <c r="L4" t="s">
        <v>180</v>
      </c>
      <c r="M4" t="s">
        <v>22</v>
      </c>
      <c r="N4">
        <v>408.86599999999999</v>
      </c>
      <c r="O4">
        <v>37.29</v>
      </c>
    </row>
    <row r="5" spans="1:15" x14ac:dyDescent="0.25">
      <c r="A5" t="s">
        <v>23</v>
      </c>
      <c r="B5">
        <v>2094</v>
      </c>
      <c r="C5" t="s">
        <v>19</v>
      </c>
      <c r="D5" t="s">
        <v>24</v>
      </c>
      <c r="E5">
        <v>756.18700000000001</v>
      </c>
      <c r="F5">
        <v>26.79</v>
      </c>
      <c r="I5" t="s">
        <v>23</v>
      </c>
      <c r="J5">
        <v>2094</v>
      </c>
      <c r="K5" t="s">
        <v>167</v>
      </c>
      <c r="L5" t="s">
        <v>180</v>
      </c>
      <c r="M5" t="s">
        <v>24</v>
      </c>
      <c r="N5">
        <v>408.86599999999999</v>
      </c>
      <c r="O5">
        <v>20.88</v>
      </c>
    </row>
    <row r="6" spans="1:15" x14ac:dyDescent="0.25">
      <c r="A6" t="s">
        <v>25</v>
      </c>
      <c r="B6">
        <v>2903</v>
      </c>
      <c r="C6" t="s">
        <v>19</v>
      </c>
      <c r="D6" t="s">
        <v>24</v>
      </c>
      <c r="E6">
        <v>756.18700000000001</v>
      </c>
      <c r="F6">
        <v>23.91</v>
      </c>
      <c r="I6" t="s">
        <v>25</v>
      </c>
      <c r="J6">
        <v>2903</v>
      </c>
      <c r="K6" t="s">
        <v>167</v>
      </c>
      <c r="L6" t="s">
        <v>180</v>
      </c>
      <c r="M6" t="s">
        <v>24</v>
      </c>
      <c r="N6">
        <v>408.86599999999999</v>
      </c>
      <c r="O6">
        <v>22.04</v>
      </c>
    </row>
    <row r="7" spans="1:15" x14ac:dyDescent="0.25">
      <c r="A7" t="s">
        <v>26</v>
      </c>
      <c r="B7">
        <v>2838</v>
      </c>
      <c r="C7" t="s">
        <v>19</v>
      </c>
      <c r="D7" t="s">
        <v>24</v>
      </c>
      <c r="E7">
        <v>756.18700000000001</v>
      </c>
      <c r="F7">
        <v>24.91</v>
      </c>
      <c r="I7" t="s">
        <v>26</v>
      </c>
      <c r="J7">
        <v>2838</v>
      </c>
      <c r="K7" t="s">
        <v>167</v>
      </c>
      <c r="L7" t="s">
        <v>180</v>
      </c>
      <c r="M7" t="s">
        <v>24</v>
      </c>
      <c r="N7">
        <v>408.86599999999999</v>
      </c>
      <c r="O7">
        <v>19.07</v>
      </c>
    </row>
    <row r="8" spans="1:15" x14ac:dyDescent="0.25">
      <c r="A8" t="s">
        <v>27</v>
      </c>
      <c r="B8">
        <v>4115</v>
      </c>
      <c r="C8" t="s">
        <v>19</v>
      </c>
      <c r="D8" t="s">
        <v>24</v>
      </c>
      <c r="E8">
        <v>756.18700000000001</v>
      </c>
      <c r="F8">
        <v>23.8</v>
      </c>
      <c r="I8" t="s">
        <v>27</v>
      </c>
      <c r="J8">
        <v>4115</v>
      </c>
      <c r="K8" t="s">
        <v>167</v>
      </c>
      <c r="L8" t="s">
        <v>180</v>
      </c>
      <c r="M8" t="s">
        <v>24</v>
      </c>
      <c r="N8">
        <v>408.86599999999999</v>
      </c>
      <c r="O8">
        <v>18.12</v>
      </c>
    </row>
    <row r="9" spans="1:15" x14ac:dyDescent="0.25">
      <c r="A9" t="s">
        <v>28</v>
      </c>
      <c r="B9">
        <v>4195</v>
      </c>
      <c r="C9" t="s">
        <v>19</v>
      </c>
      <c r="D9" t="s">
        <v>24</v>
      </c>
      <c r="E9">
        <v>756.18700000000001</v>
      </c>
      <c r="F9">
        <v>28.13</v>
      </c>
      <c r="I9" t="s">
        <v>28</v>
      </c>
      <c r="J9">
        <v>4195</v>
      </c>
      <c r="K9" t="s">
        <v>167</v>
      </c>
      <c r="L9" t="s">
        <v>180</v>
      </c>
      <c r="M9" t="s">
        <v>24</v>
      </c>
      <c r="N9">
        <v>408.86599999999999</v>
      </c>
      <c r="O9">
        <v>22.89</v>
      </c>
    </row>
    <row r="10" spans="1:15" x14ac:dyDescent="0.25">
      <c r="A10" t="s">
        <v>29</v>
      </c>
      <c r="B10">
        <v>4221</v>
      </c>
      <c r="C10" t="s">
        <v>19</v>
      </c>
      <c r="D10" t="s">
        <v>24</v>
      </c>
      <c r="E10">
        <v>756.18700000000001</v>
      </c>
      <c r="F10">
        <v>23.87</v>
      </c>
      <c r="I10" t="s">
        <v>29</v>
      </c>
      <c r="J10">
        <v>4221</v>
      </c>
      <c r="K10" t="s">
        <v>167</v>
      </c>
      <c r="L10" t="s">
        <v>180</v>
      </c>
      <c r="M10" t="s">
        <v>24</v>
      </c>
      <c r="N10">
        <v>408.86599999999999</v>
      </c>
      <c r="O10">
        <v>20.02</v>
      </c>
    </row>
    <row r="11" spans="1:15" x14ac:dyDescent="0.25">
      <c r="A11" t="s">
        <v>30</v>
      </c>
      <c r="B11">
        <v>4223</v>
      </c>
      <c r="C11" t="s">
        <v>19</v>
      </c>
      <c r="D11" t="s">
        <v>24</v>
      </c>
      <c r="E11">
        <v>756.18700000000001</v>
      </c>
      <c r="F11" t="s">
        <v>20</v>
      </c>
      <c r="I11" t="s">
        <v>30</v>
      </c>
      <c r="J11">
        <v>4223</v>
      </c>
      <c r="K11" t="s">
        <v>167</v>
      </c>
      <c r="L11" t="s">
        <v>180</v>
      </c>
      <c r="M11" t="s">
        <v>24</v>
      </c>
      <c r="N11">
        <v>408.86599999999999</v>
      </c>
      <c r="O11">
        <v>24.42</v>
      </c>
    </row>
    <row r="12" spans="1:15" x14ac:dyDescent="0.25">
      <c r="A12" t="s">
        <v>31</v>
      </c>
      <c r="B12">
        <v>4225</v>
      </c>
      <c r="C12" t="s">
        <v>19</v>
      </c>
      <c r="D12" t="s">
        <v>24</v>
      </c>
      <c r="E12">
        <v>756.18700000000001</v>
      </c>
      <c r="F12">
        <v>22.68</v>
      </c>
      <c r="I12" t="s">
        <v>31</v>
      </c>
      <c r="J12">
        <v>4225</v>
      </c>
      <c r="K12" t="s">
        <v>167</v>
      </c>
      <c r="L12" t="s">
        <v>180</v>
      </c>
      <c r="M12" t="s">
        <v>24</v>
      </c>
      <c r="N12">
        <v>408.86599999999999</v>
      </c>
      <c r="O12">
        <v>20.81</v>
      </c>
    </row>
    <row r="13" spans="1:15" x14ac:dyDescent="0.25">
      <c r="A13" t="s">
        <v>32</v>
      </c>
      <c r="B13">
        <v>4290</v>
      </c>
      <c r="C13" t="s">
        <v>19</v>
      </c>
      <c r="D13" t="s">
        <v>24</v>
      </c>
      <c r="E13">
        <v>756.18700000000001</v>
      </c>
      <c r="F13">
        <v>32.72</v>
      </c>
      <c r="I13" t="s">
        <v>32</v>
      </c>
      <c r="J13">
        <v>4290</v>
      </c>
      <c r="K13" t="s">
        <v>167</v>
      </c>
      <c r="L13" t="s">
        <v>180</v>
      </c>
      <c r="M13" t="s">
        <v>24</v>
      </c>
      <c r="N13">
        <v>408.86599999999999</v>
      </c>
      <c r="O13">
        <v>18.989999999999998</v>
      </c>
    </row>
    <row r="14" spans="1:15" x14ac:dyDescent="0.25">
      <c r="A14" t="s">
        <v>33</v>
      </c>
      <c r="B14">
        <v>4382</v>
      </c>
      <c r="C14" t="s">
        <v>19</v>
      </c>
      <c r="D14" t="s">
        <v>24</v>
      </c>
      <c r="E14">
        <v>756.18700000000001</v>
      </c>
      <c r="F14" t="s">
        <v>20</v>
      </c>
      <c r="I14" t="s">
        <v>33</v>
      </c>
      <c r="J14">
        <v>4382</v>
      </c>
      <c r="K14" t="s">
        <v>167</v>
      </c>
      <c r="L14" t="s">
        <v>180</v>
      </c>
      <c r="M14" t="s">
        <v>24</v>
      </c>
      <c r="N14">
        <v>408.86599999999999</v>
      </c>
      <c r="O14" t="s">
        <v>20</v>
      </c>
    </row>
    <row r="15" spans="1:15" x14ac:dyDescent="0.25">
      <c r="A15" t="s">
        <v>34</v>
      </c>
      <c r="B15">
        <v>4485</v>
      </c>
      <c r="C15" t="s">
        <v>19</v>
      </c>
      <c r="D15" t="s">
        <v>24</v>
      </c>
      <c r="E15">
        <v>756.18700000000001</v>
      </c>
      <c r="F15">
        <v>32.51</v>
      </c>
      <c r="I15" t="s">
        <v>34</v>
      </c>
      <c r="J15">
        <v>4485</v>
      </c>
      <c r="K15" t="s">
        <v>167</v>
      </c>
      <c r="L15" t="s">
        <v>180</v>
      </c>
      <c r="M15" t="s">
        <v>24</v>
      </c>
      <c r="N15">
        <v>408.86599999999999</v>
      </c>
      <c r="O15">
        <v>24.72</v>
      </c>
    </row>
    <row r="16" spans="1:15" x14ac:dyDescent="0.25">
      <c r="A16" t="s">
        <v>35</v>
      </c>
      <c r="B16">
        <v>4554</v>
      </c>
      <c r="C16" t="s">
        <v>19</v>
      </c>
      <c r="D16" t="s">
        <v>24</v>
      </c>
      <c r="E16">
        <v>756.18700000000001</v>
      </c>
      <c r="F16">
        <v>38.26</v>
      </c>
      <c r="I16" t="s">
        <v>35</v>
      </c>
      <c r="J16">
        <v>4554</v>
      </c>
      <c r="K16" t="s">
        <v>167</v>
      </c>
      <c r="L16" t="s">
        <v>180</v>
      </c>
      <c r="M16" t="s">
        <v>24</v>
      </c>
      <c r="N16">
        <v>408.86599999999999</v>
      </c>
      <c r="O16">
        <v>29.27</v>
      </c>
    </row>
    <row r="17" spans="1:15" x14ac:dyDescent="0.25">
      <c r="A17" t="s">
        <v>36</v>
      </c>
      <c r="B17">
        <v>4765</v>
      </c>
      <c r="C17" t="s">
        <v>19</v>
      </c>
      <c r="D17" t="s">
        <v>24</v>
      </c>
      <c r="E17">
        <v>756.18700000000001</v>
      </c>
      <c r="F17">
        <v>24.72</v>
      </c>
      <c r="I17" t="s">
        <v>36</v>
      </c>
      <c r="J17">
        <v>4765</v>
      </c>
      <c r="K17" t="s">
        <v>167</v>
      </c>
      <c r="L17" t="s">
        <v>180</v>
      </c>
      <c r="M17" t="s">
        <v>24</v>
      </c>
      <c r="N17">
        <v>408.86599999999999</v>
      </c>
      <c r="O17">
        <v>21.69</v>
      </c>
    </row>
    <row r="18" spans="1:15" x14ac:dyDescent="0.25">
      <c r="A18" t="s">
        <v>37</v>
      </c>
      <c r="B18">
        <v>4803</v>
      </c>
      <c r="C18" t="s">
        <v>19</v>
      </c>
      <c r="D18" t="s">
        <v>24</v>
      </c>
      <c r="E18">
        <v>756.18700000000001</v>
      </c>
      <c r="F18">
        <v>21.86</v>
      </c>
      <c r="I18" t="s">
        <v>37</v>
      </c>
      <c r="J18">
        <v>4803</v>
      </c>
      <c r="K18" t="s">
        <v>167</v>
      </c>
      <c r="L18" t="s">
        <v>180</v>
      </c>
      <c r="M18" t="s">
        <v>24</v>
      </c>
      <c r="N18">
        <v>408.86599999999999</v>
      </c>
      <c r="O18">
        <v>18.829999999999998</v>
      </c>
    </row>
    <row r="19" spans="1:15" x14ac:dyDescent="0.25">
      <c r="A19" t="s">
        <v>38</v>
      </c>
      <c r="B19">
        <v>4814</v>
      </c>
      <c r="C19" t="s">
        <v>19</v>
      </c>
      <c r="D19" t="s">
        <v>24</v>
      </c>
      <c r="E19">
        <v>756.18700000000001</v>
      </c>
      <c r="F19">
        <v>23.61</v>
      </c>
      <c r="I19" t="s">
        <v>38</v>
      </c>
      <c r="J19">
        <v>4814</v>
      </c>
      <c r="K19" t="s">
        <v>167</v>
      </c>
      <c r="L19" t="s">
        <v>180</v>
      </c>
      <c r="M19" t="s">
        <v>24</v>
      </c>
      <c r="N19">
        <v>408.86599999999999</v>
      </c>
      <c r="O19">
        <v>18.850000000000001</v>
      </c>
    </row>
    <row r="20" spans="1:15" x14ac:dyDescent="0.25">
      <c r="A20" t="s">
        <v>39</v>
      </c>
      <c r="B20" t="s">
        <v>40</v>
      </c>
      <c r="C20" t="s">
        <v>19</v>
      </c>
      <c r="D20" t="s">
        <v>24</v>
      </c>
      <c r="E20">
        <v>756.18700000000001</v>
      </c>
      <c r="F20" t="s">
        <v>20</v>
      </c>
      <c r="I20" t="s">
        <v>39</v>
      </c>
      <c r="J20" t="s">
        <v>40</v>
      </c>
      <c r="K20" t="s">
        <v>167</v>
      </c>
      <c r="L20" t="s">
        <v>180</v>
      </c>
      <c r="M20" t="s">
        <v>24</v>
      </c>
      <c r="N20">
        <v>408.86599999999999</v>
      </c>
      <c r="O20">
        <v>19.16</v>
      </c>
    </row>
    <row r="21" spans="1:15" x14ac:dyDescent="0.25">
      <c r="A21" t="s">
        <v>41</v>
      </c>
      <c r="B21" t="s">
        <v>42</v>
      </c>
      <c r="C21" t="s">
        <v>19</v>
      </c>
      <c r="D21" t="s">
        <v>24</v>
      </c>
      <c r="E21">
        <v>756.18700000000001</v>
      </c>
      <c r="F21">
        <v>29.99</v>
      </c>
      <c r="I21" t="s">
        <v>41</v>
      </c>
      <c r="J21" t="s">
        <v>42</v>
      </c>
      <c r="K21" t="s">
        <v>167</v>
      </c>
      <c r="L21" t="s">
        <v>180</v>
      </c>
      <c r="M21" t="s">
        <v>24</v>
      </c>
      <c r="N21">
        <v>408.86599999999999</v>
      </c>
      <c r="O21">
        <v>19.16</v>
      </c>
    </row>
    <row r="22" spans="1:15" x14ac:dyDescent="0.25">
      <c r="A22" t="s">
        <v>43</v>
      </c>
      <c r="B22" t="s">
        <v>44</v>
      </c>
      <c r="C22" t="s">
        <v>19</v>
      </c>
      <c r="D22" t="s">
        <v>24</v>
      </c>
      <c r="E22">
        <v>756.18700000000001</v>
      </c>
      <c r="F22">
        <v>21.34</v>
      </c>
      <c r="I22" t="s">
        <v>43</v>
      </c>
      <c r="J22" t="s">
        <v>44</v>
      </c>
      <c r="K22" t="s">
        <v>167</v>
      </c>
      <c r="L22" t="s">
        <v>180</v>
      </c>
      <c r="M22" t="s">
        <v>24</v>
      </c>
      <c r="N22">
        <v>408.86599999999999</v>
      </c>
      <c r="O22">
        <v>17.98</v>
      </c>
    </row>
    <row r="23" spans="1:15" x14ac:dyDescent="0.25">
      <c r="A23" t="s">
        <v>45</v>
      </c>
      <c r="B23" t="s">
        <v>46</v>
      </c>
      <c r="C23" t="s">
        <v>19</v>
      </c>
      <c r="D23" t="s">
        <v>24</v>
      </c>
      <c r="E23">
        <v>756.18700000000001</v>
      </c>
      <c r="F23">
        <v>22.46</v>
      </c>
      <c r="I23" t="s">
        <v>45</v>
      </c>
      <c r="J23" t="s">
        <v>46</v>
      </c>
      <c r="K23" t="s">
        <v>167</v>
      </c>
      <c r="L23" t="s">
        <v>180</v>
      </c>
      <c r="M23" t="s">
        <v>24</v>
      </c>
      <c r="N23">
        <v>408.86599999999999</v>
      </c>
      <c r="O23">
        <v>18.03</v>
      </c>
    </row>
    <row r="24" spans="1:15" x14ac:dyDescent="0.25">
      <c r="A24" t="s">
        <v>47</v>
      </c>
      <c r="B24" t="s">
        <v>48</v>
      </c>
      <c r="C24" t="s">
        <v>19</v>
      </c>
      <c r="D24" t="s">
        <v>24</v>
      </c>
      <c r="E24">
        <v>756.18700000000001</v>
      </c>
      <c r="F24">
        <v>22.39</v>
      </c>
      <c r="I24" t="s">
        <v>47</v>
      </c>
      <c r="J24" t="s">
        <v>48</v>
      </c>
      <c r="K24" t="s">
        <v>167</v>
      </c>
      <c r="L24" t="s">
        <v>180</v>
      </c>
      <c r="M24" t="s">
        <v>24</v>
      </c>
      <c r="N24">
        <v>408.86599999999999</v>
      </c>
      <c r="O24">
        <v>21.44</v>
      </c>
    </row>
    <row r="25" spans="1:15" x14ac:dyDescent="0.25">
      <c r="A25" t="s">
        <v>49</v>
      </c>
      <c r="B25" t="s">
        <v>50</v>
      </c>
      <c r="C25" t="s">
        <v>19</v>
      </c>
      <c r="D25" t="s">
        <v>24</v>
      </c>
      <c r="E25">
        <v>756.18700000000001</v>
      </c>
      <c r="F25">
        <v>30</v>
      </c>
      <c r="I25" t="s">
        <v>49</v>
      </c>
      <c r="J25" t="s">
        <v>50</v>
      </c>
      <c r="K25" t="s">
        <v>167</v>
      </c>
      <c r="L25" t="s">
        <v>180</v>
      </c>
      <c r="M25" t="s">
        <v>24</v>
      </c>
      <c r="N25">
        <v>408.86599999999999</v>
      </c>
      <c r="O25">
        <v>22.05</v>
      </c>
    </row>
    <row r="26" spans="1:15" x14ac:dyDescent="0.25">
      <c r="A26" t="s">
        <v>51</v>
      </c>
      <c r="B26" t="s">
        <v>52</v>
      </c>
      <c r="C26" t="s">
        <v>19</v>
      </c>
      <c r="D26" t="s">
        <v>24</v>
      </c>
      <c r="E26">
        <v>756.18700000000001</v>
      </c>
      <c r="F26">
        <v>24.05</v>
      </c>
      <c r="I26" t="s">
        <v>51</v>
      </c>
      <c r="J26" t="s">
        <v>52</v>
      </c>
      <c r="K26" t="s">
        <v>167</v>
      </c>
      <c r="L26" t="s">
        <v>180</v>
      </c>
      <c r="M26" t="s">
        <v>24</v>
      </c>
      <c r="N26">
        <v>408.86599999999999</v>
      </c>
      <c r="O26">
        <v>19.170000000000002</v>
      </c>
    </row>
    <row r="27" spans="1:15" x14ac:dyDescent="0.25">
      <c r="A27" t="s">
        <v>53</v>
      </c>
      <c r="B27" t="s">
        <v>54</v>
      </c>
      <c r="C27" t="s">
        <v>19</v>
      </c>
      <c r="D27" t="s">
        <v>24</v>
      </c>
      <c r="E27">
        <v>756.18700000000001</v>
      </c>
      <c r="F27">
        <v>26.57</v>
      </c>
      <c r="I27" t="s">
        <v>53</v>
      </c>
      <c r="J27" t="s">
        <v>54</v>
      </c>
      <c r="K27" t="s">
        <v>167</v>
      </c>
      <c r="L27" t="s">
        <v>180</v>
      </c>
      <c r="M27" t="s">
        <v>24</v>
      </c>
      <c r="N27">
        <v>408.86599999999999</v>
      </c>
      <c r="O27">
        <v>22.17</v>
      </c>
    </row>
    <row r="28" spans="1:15" x14ac:dyDescent="0.25">
      <c r="A28" t="s">
        <v>55</v>
      </c>
      <c r="B28" t="s">
        <v>56</v>
      </c>
      <c r="C28" t="s">
        <v>19</v>
      </c>
      <c r="D28" t="s">
        <v>24</v>
      </c>
      <c r="E28">
        <v>756.18700000000001</v>
      </c>
      <c r="F28">
        <v>24.09</v>
      </c>
      <c r="I28" t="s">
        <v>55</v>
      </c>
      <c r="J28" t="s">
        <v>56</v>
      </c>
      <c r="K28" t="s">
        <v>167</v>
      </c>
      <c r="L28" t="s">
        <v>180</v>
      </c>
      <c r="M28" t="s">
        <v>24</v>
      </c>
      <c r="N28">
        <v>408.86599999999999</v>
      </c>
      <c r="O28">
        <v>20.94</v>
      </c>
    </row>
    <row r="29" spans="1:15" x14ac:dyDescent="0.25">
      <c r="A29" t="s">
        <v>57</v>
      </c>
      <c r="B29" t="s">
        <v>58</v>
      </c>
      <c r="C29" t="s">
        <v>19</v>
      </c>
      <c r="D29" t="s">
        <v>24</v>
      </c>
      <c r="E29">
        <v>756.18700000000001</v>
      </c>
      <c r="F29">
        <v>23.65</v>
      </c>
      <c r="I29" t="s">
        <v>57</v>
      </c>
      <c r="J29" t="s">
        <v>58</v>
      </c>
      <c r="K29" t="s">
        <v>167</v>
      </c>
      <c r="L29" t="s">
        <v>180</v>
      </c>
      <c r="M29" t="s">
        <v>24</v>
      </c>
      <c r="N29">
        <v>408.86599999999999</v>
      </c>
      <c r="O29">
        <v>19.239999999999998</v>
      </c>
    </row>
    <row r="30" spans="1:15" x14ac:dyDescent="0.25">
      <c r="A30" t="s">
        <v>59</v>
      </c>
      <c r="B30" t="s">
        <v>60</v>
      </c>
      <c r="C30" t="s">
        <v>19</v>
      </c>
      <c r="D30" t="s">
        <v>24</v>
      </c>
      <c r="E30">
        <v>756.18700000000001</v>
      </c>
      <c r="F30">
        <v>24.29</v>
      </c>
      <c r="I30" t="s">
        <v>59</v>
      </c>
      <c r="J30" t="s">
        <v>60</v>
      </c>
      <c r="K30" t="s">
        <v>167</v>
      </c>
      <c r="L30" t="s">
        <v>180</v>
      </c>
      <c r="M30" t="s">
        <v>24</v>
      </c>
      <c r="N30">
        <v>408.86599999999999</v>
      </c>
      <c r="O30">
        <v>21.14</v>
      </c>
    </row>
    <row r="31" spans="1:15" x14ac:dyDescent="0.25">
      <c r="A31" t="s">
        <v>61</v>
      </c>
      <c r="B31" t="s">
        <v>62</v>
      </c>
      <c r="C31" t="s">
        <v>19</v>
      </c>
      <c r="D31" t="s">
        <v>24</v>
      </c>
      <c r="E31">
        <v>756.18700000000001</v>
      </c>
      <c r="F31">
        <v>23.65</v>
      </c>
      <c r="I31" t="s">
        <v>61</v>
      </c>
      <c r="J31" t="s">
        <v>62</v>
      </c>
      <c r="K31" t="s">
        <v>167</v>
      </c>
      <c r="L31" t="s">
        <v>180</v>
      </c>
      <c r="M31" t="s">
        <v>24</v>
      </c>
      <c r="N31">
        <v>408.86599999999999</v>
      </c>
      <c r="O31">
        <v>19.87</v>
      </c>
    </row>
    <row r="32" spans="1:15" x14ac:dyDescent="0.25">
      <c r="A32" t="s">
        <v>63</v>
      </c>
      <c r="B32" t="s">
        <v>64</v>
      </c>
      <c r="C32" t="s">
        <v>19</v>
      </c>
      <c r="D32" t="s">
        <v>24</v>
      </c>
      <c r="E32">
        <v>756.18700000000001</v>
      </c>
      <c r="F32">
        <v>24.65</v>
      </c>
      <c r="I32" t="s">
        <v>63</v>
      </c>
      <c r="J32" t="s">
        <v>64</v>
      </c>
      <c r="K32" t="s">
        <v>167</v>
      </c>
      <c r="L32" t="s">
        <v>180</v>
      </c>
      <c r="M32" t="s">
        <v>24</v>
      </c>
      <c r="N32">
        <v>408.86599999999999</v>
      </c>
      <c r="O32">
        <v>19.2</v>
      </c>
    </row>
    <row r="33" spans="1:15" x14ac:dyDescent="0.25">
      <c r="A33" t="s">
        <v>65</v>
      </c>
      <c r="B33" t="s">
        <v>66</v>
      </c>
      <c r="C33" t="s">
        <v>19</v>
      </c>
      <c r="D33" t="s">
        <v>24</v>
      </c>
      <c r="E33">
        <v>756.18700000000001</v>
      </c>
      <c r="F33">
        <v>23.97</v>
      </c>
      <c r="I33" t="s">
        <v>65</v>
      </c>
      <c r="J33" t="s">
        <v>66</v>
      </c>
      <c r="K33" t="s">
        <v>167</v>
      </c>
      <c r="L33" t="s">
        <v>180</v>
      </c>
      <c r="M33" t="s">
        <v>24</v>
      </c>
      <c r="N33">
        <v>408.86599999999999</v>
      </c>
      <c r="O33">
        <v>20.170000000000002</v>
      </c>
    </row>
    <row r="34" spans="1:15" x14ac:dyDescent="0.25">
      <c r="A34" t="s">
        <v>67</v>
      </c>
      <c r="B34" t="s">
        <v>68</v>
      </c>
      <c r="C34" t="s">
        <v>19</v>
      </c>
      <c r="D34" t="s">
        <v>24</v>
      </c>
      <c r="E34">
        <v>756.18700000000001</v>
      </c>
      <c r="F34" t="s">
        <v>20</v>
      </c>
      <c r="I34" t="s">
        <v>67</v>
      </c>
      <c r="J34" t="s">
        <v>68</v>
      </c>
      <c r="K34" t="s">
        <v>167</v>
      </c>
      <c r="L34" t="s">
        <v>180</v>
      </c>
      <c r="M34" t="s">
        <v>24</v>
      </c>
      <c r="N34">
        <v>408.86599999999999</v>
      </c>
      <c r="O34">
        <v>29.15</v>
      </c>
    </row>
    <row r="35" spans="1:15" x14ac:dyDescent="0.25">
      <c r="A35" t="s">
        <v>69</v>
      </c>
      <c r="B35" t="s">
        <v>70</v>
      </c>
      <c r="C35" t="s">
        <v>19</v>
      </c>
      <c r="D35" t="s">
        <v>24</v>
      </c>
      <c r="E35">
        <v>756.18700000000001</v>
      </c>
      <c r="F35">
        <v>24.36</v>
      </c>
      <c r="I35" t="s">
        <v>69</v>
      </c>
      <c r="J35" t="s">
        <v>70</v>
      </c>
      <c r="K35" t="s">
        <v>167</v>
      </c>
      <c r="L35" t="s">
        <v>180</v>
      </c>
      <c r="M35" t="s">
        <v>24</v>
      </c>
      <c r="N35">
        <v>408.86599999999999</v>
      </c>
      <c r="O35">
        <v>19.7</v>
      </c>
    </row>
    <row r="36" spans="1:15" x14ac:dyDescent="0.25">
      <c r="A36" t="s">
        <v>71</v>
      </c>
      <c r="B36" t="s">
        <v>72</v>
      </c>
      <c r="C36" t="s">
        <v>19</v>
      </c>
      <c r="D36" t="s">
        <v>24</v>
      </c>
      <c r="E36">
        <v>756.18700000000001</v>
      </c>
      <c r="F36">
        <v>25.73</v>
      </c>
      <c r="I36" t="s">
        <v>71</v>
      </c>
      <c r="J36" t="s">
        <v>72</v>
      </c>
      <c r="K36" t="s">
        <v>167</v>
      </c>
      <c r="L36" t="s">
        <v>180</v>
      </c>
      <c r="M36" t="s">
        <v>24</v>
      </c>
      <c r="N36">
        <v>408.86599999999999</v>
      </c>
      <c r="O36">
        <v>20.85</v>
      </c>
    </row>
    <row r="37" spans="1:15" x14ac:dyDescent="0.25">
      <c r="A37" t="s">
        <v>73</v>
      </c>
      <c r="B37" t="s">
        <v>74</v>
      </c>
      <c r="C37" t="s">
        <v>19</v>
      </c>
      <c r="D37" t="s">
        <v>24</v>
      </c>
      <c r="E37">
        <v>756.18700000000001</v>
      </c>
      <c r="F37">
        <v>22.89</v>
      </c>
      <c r="I37" t="s">
        <v>73</v>
      </c>
      <c r="J37" t="s">
        <v>74</v>
      </c>
      <c r="K37" t="s">
        <v>167</v>
      </c>
      <c r="L37" t="s">
        <v>180</v>
      </c>
      <c r="M37" t="s">
        <v>24</v>
      </c>
      <c r="N37">
        <v>408.86599999999999</v>
      </c>
      <c r="O37">
        <v>19.72</v>
      </c>
    </row>
    <row r="38" spans="1:15" x14ac:dyDescent="0.25">
      <c r="A38" t="s">
        <v>75</v>
      </c>
      <c r="B38" t="s">
        <v>76</v>
      </c>
      <c r="C38" t="s">
        <v>19</v>
      </c>
      <c r="D38" t="s">
        <v>24</v>
      </c>
      <c r="E38">
        <v>756.18700000000001</v>
      </c>
      <c r="F38">
        <v>22.3</v>
      </c>
      <c r="I38" t="s">
        <v>75</v>
      </c>
      <c r="J38" t="s">
        <v>76</v>
      </c>
      <c r="K38" t="s">
        <v>167</v>
      </c>
      <c r="L38" t="s">
        <v>180</v>
      </c>
      <c r="M38" t="s">
        <v>24</v>
      </c>
      <c r="N38">
        <v>408.86599999999999</v>
      </c>
      <c r="O38">
        <v>21.01</v>
      </c>
    </row>
    <row r="39" spans="1:15" x14ac:dyDescent="0.25">
      <c r="A39" t="s">
        <v>77</v>
      </c>
      <c r="B39" t="s">
        <v>78</v>
      </c>
      <c r="C39" t="s">
        <v>19</v>
      </c>
      <c r="D39" t="s">
        <v>24</v>
      </c>
      <c r="E39">
        <v>756.18700000000001</v>
      </c>
      <c r="F39">
        <v>27.49</v>
      </c>
      <c r="I39" t="s">
        <v>77</v>
      </c>
      <c r="J39" t="s">
        <v>78</v>
      </c>
      <c r="K39" t="s">
        <v>167</v>
      </c>
      <c r="L39" t="s">
        <v>180</v>
      </c>
      <c r="M39" t="s">
        <v>24</v>
      </c>
      <c r="N39">
        <v>408.86599999999999</v>
      </c>
      <c r="O39">
        <v>19.78</v>
      </c>
    </row>
    <row r="40" spans="1:15" x14ac:dyDescent="0.25">
      <c r="A40" t="s">
        <v>79</v>
      </c>
      <c r="B40" t="s">
        <v>80</v>
      </c>
      <c r="C40" t="s">
        <v>19</v>
      </c>
      <c r="D40" t="s">
        <v>24</v>
      </c>
      <c r="E40">
        <v>756.18700000000001</v>
      </c>
      <c r="F40">
        <v>25.97</v>
      </c>
      <c r="I40" t="s">
        <v>79</v>
      </c>
      <c r="J40" t="s">
        <v>80</v>
      </c>
      <c r="K40" t="s">
        <v>167</v>
      </c>
      <c r="L40" t="s">
        <v>180</v>
      </c>
      <c r="M40" t="s">
        <v>24</v>
      </c>
      <c r="N40">
        <v>408.86599999999999</v>
      </c>
      <c r="O40">
        <v>20.059999999999999</v>
      </c>
    </row>
    <row r="41" spans="1:15" x14ac:dyDescent="0.25">
      <c r="A41" t="s">
        <v>81</v>
      </c>
      <c r="B41" t="s">
        <v>82</v>
      </c>
      <c r="C41" t="s">
        <v>19</v>
      </c>
      <c r="D41" t="s">
        <v>24</v>
      </c>
      <c r="E41">
        <v>756.18700000000001</v>
      </c>
      <c r="F41">
        <v>24.88</v>
      </c>
      <c r="I41" t="s">
        <v>81</v>
      </c>
      <c r="J41" t="s">
        <v>82</v>
      </c>
      <c r="K41" t="s">
        <v>167</v>
      </c>
      <c r="L41" t="s">
        <v>180</v>
      </c>
      <c r="M41" t="s">
        <v>24</v>
      </c>
      <c r="N41">
        <v>408.86599999999999</v>
      </c>
      <c r="O41">
        <v>20.3</v>
      </c>
    </row>
    <row r="42" spans="1:15" x14ac:dyDescent="0.25">
      <c r="A42" t="s">
        <v>83</v>
      </c>
      <c r="B42" t="s">
        <v>84</v>
      </c>
      <c r="C42" t="s">
        <v>19</v>
      </c>
      <c r="D42" t="s">
        <v>24</v>
      </c>
      <c r="E42">
        <v>756.18700000000001</v>
      </c>
      <c r="F42">
        <v>22.37</v>
      </c>
      <c r="I42" t="s">
        <v>83</v>
      </c>
      <c r="J42" t="s">
        <v>84</v>
      </c>
      <c r="K42" t="s">
        <v>167</v>
      </c>
      <c r="L42" t="s">
        <v>180</v>
      </c>
      <c r="M42" t="s">
        <v>24</v>
      </c>
      <c r="N42">
        <v>408.86599999999999</v>
      </c>
      <c r="O42">
        <v>21.04</v>
      </c>
    </row>
    <row r="43" spans="1:15" x14ac:dyDescent="0.25">
      <c r="A43" t="s">
        <v>85</v>
      </c>
      <c r="B43" t="s">
        <v>86</v>
      </c>
      <c r="C43" t="s">
        <v>19</v>
      </c>
      <c r="D43" t="s">
        <v>24</v>
      </c>
      <c r="E43">
        <v>756.18700000000001</v>
      </c>
      <c r="F43">
        <v>28.83</v>
      </c>
      <c r="I43" t="s">
        <v>85</v>
      </c>
      <c r="J43" t="s">
        <v>86</v>
      </c>
      <c r="K43" t="s">
        <v>167</v>
      </c>
      <c r="L43" t="s">
        <v>180</v>
      </c>
      <c r="M43" t="s">
        <v>24</v>
      </c>
      <c r="N43">
        <v>408.86599999999999</v>
      </c>
      <c r="O43">
        <v>21.44</v>
      </c>
    </row>
    <row r="44" spans="1:15" x14ac:dyDescent="0.25">
      <c r="A44" t="s">
        <v>87</v>
      </c>
      <c r="B44" t="s">
        <v>88</v>
      </c>
      <c r="C44" t="s">
        <v>19</v>
      </c>
      <c r="D44" t="s">
        <v>24</v>
      </c>
      <c r="E44">
        <v>756.18700000000001</v>
      </c>
      <c r="F44">
        <v>26.15</v>
      </c>
      <c r="I44" t="s">
        <v>87</v>
      </c>
      <c r="J44" t="s">
        <v>88</v>
      </c>
      <c r="K44" t="s">
        <v>167</v>
      </c>
      <c r="L44" t="s">
        <v>180</v>
      </c>
      <c r="M44" t="s">
        <v>24</v>
      </c>
      <c r="N44">
        <v>408.86599999999999</v>
      </c>
      <c r="O44">
        <v>20.23</v>
      </c>
    </row>
    <row r="45" spans="1:15" x14ac:dyDescent="0.25">
      <c r="A45" t="s">
        <v>89</v>
      </c>
      <c r="B45" t="s">
        <v>90</v>
      </c>
      <c r="C45" t="s">
        <v>19</v>
      </c>
      <c r="D45" t="s">
        <v>24</v>
      </c>
      <c r="E45">
        <v>756.18700000000001</v>
      </c>
      <c r="F45">
        <v>29.59</v>
      </c>
      <c r="I45" t="s">
        <v>89</v>
      </c>
      <c r="J45" t="s">
        <v>90</v>
      </c>
      <c r="K45" t="s">
        <v>167</v>
      </c>
      <c r="L45" t="s">
        <v>180</v>
      </c>
      <c r="M45" t="s">
        <v>24</v>
      </c>
      <c r="N45">
        <v>408.86599999999999</v>
      </c>
      <c r="O45">
        <v>19.46</v>
      </c>
    </row>
    <row r="46" spans="1:15" x14ac:dyDescent="0.25">
      <c r="A46" t="s">
        <v>91</v>
      </c>
      <c r="B46" t="s">
        <v>92</v>
      </c>
      <c r="C46" t="s">
        <v>19</v>
      </c>
      <c r="D46" t="s">
        <v>24</v>
      </c>
      <c r="E46">
        <v>756.18700000000001</v>
      </c>
      <c r="F46">
        <v>23.34</v>
      </c>
      <c r="I46" t="s">
        <v>91</v>
      </c>
      <c r="J46" t="s">
        <v>92</v>
      </c>
      <c r="K46" t="s">
        <v>167</v>
      </c>
      <c r="L46" t="s">
        <v>180</v>
      </c>
      <c r="M46" t="s">
        <v>24</v>
      </c>
      <c r="N46">
        <v>408.86599999999999</v>
      </c>
      <c r="O46">
        <v>18.059999999999999</v>
      </c>
    </row>
    <row r="47" spans="1:15" x14ac:dyDescent="0.25">
      <c r="A47" t="s">
        <v>93</v>
      </c>
      <c r="B47" t="s">
        <v>94</v>
      </c>
      <c r="C47" t="s">
        <v>19</v>
      </c>
      <c r="D47" t="s">
        <v>24</v>
      </c>
      <c r="E47">
        <v>756.18700000000001</v>
      </c>
      <c r="F47">
        <v>22.07</v>
      </c>
      <c r="I47" t="s">
        <v>93</v>
      </c>
      <c r="J47" t="s">
        <v>94</v>
      </c>
      <c r="K47" t="s">
        <v>167</v>
      </c>
      <c r="L47" t="s">
        <v>180</v>
      </c>
      <c r="M47" t="s">
        <v>24</v>
      </c>
      <c r="N47">
        <v>408.86599999999999</v>
      </c>
      <c r="O47">
        <v>19.59</v>
      </c>
    </row>
    <row r="48" spans="1:15" x14ac:dyDescent="0.25">
      <c r="A48" t="s">
        <v>95</v>
      </c>
      <c r="B48" t="s">
        <v>96</v>
      </c>
      <c r="C48" t="s">
        <v>19</v>
      </c>
      <c r="D48" t="s">
        <v>24</v>
      </c>
      <c r="E48">
        <v>756.18700000000001</v>
      </c>
      <c r="F48">
        <v>25.12</v>
      </c>
      <c r="I48" t="s">
        <v>95</v>
      </c>
      <c r="J48" t="s">
        <v>96</v>
      </c>
      <c r="K48" t="s">
        <v>167</v>
      </c>
      <c r="L48" t="s">
        <v>180</v>
      </c>
      <c r="M48" t="s">
        <v>24</v>
      </c>
      <c r="N48">
        <v>408.86599999999999</v>
      </c>
      <c r="O48">
        <v>22.47</v>
      </c>
    </row>
    <row r="49" spans="1:15" x14ac:dyDescent="0.25">
      <c r="A49" t="s">
        <v>97</v>
      </c>
      <c r="B49" t="s">
        <v>98</v>
      </c>
      <c r="C49" t="s">
        <v>19</v>
      </c>
      <c r="D49" t="s">
        <v>24</v>
      </c>
      <c r="E49">
        <v>756.18700000000001</v>
      </c>
      <c r="F49">
        <v>24.75</v>
      </c>
      <c r="I49" t="s">
        <v>97</v>
      </c>
      <c r="J49" t="s">
        <v>98</v>
      </c>
      <c r="K49" t="s">
        <v>167</v>
      </c>
      <c r="L49" t="s">
        <v>180</v>
      </c>
      <c r="M49" t="s">
        <v>24</v>
      </c>
      <c r="N49">
        <v>408.86599999999999</v>
      </c>
      <c r="O49">
        <v>19.54</v>
      </c>
    </row>
    <row r="50" spans="1:15" x14ac:dyDescent="0.25">
      <c r="A50" t="s">
        <v>99</v>
      </c>
      <c r="B50" t="s">
        <v>100</v>
      </c>
      <c r="C50" t="s">
        <v>19</v>
      </c>
      <c r="D50" t="s">
        <v>24</v>
      </c>
      <c r="E50">
        <v>756.18700000000001</v>
      </c>
      <c r="F50">
        <v>25.49</v>
      </c>
      <c r="I50" t="s">
        <v>99</v>
      </c>
      <c r="J50" t="s">
        <v>100</v>
      </c>
      <c r="K50" t="s">
        <v>167</v>
      </c>
      <c r="L50" t="s">
        <v>180</v>
      </c>
      <c r="M50" t="s">
        <v>24</v>
      </c>
      <c r="N50">
        <v>408.86599999999999</v>
      </c>
      <c r="O50">
        <v>19.579999999999998</v>
      </c>
    </row>
    <row r="51" spans="1:15" x14ac:dyDescent="0.25">
      <c r="A51" t="s">
        <v>101</v>
      </c>
      <c r="B51" t="s">
        <v>102</v>
      </c>
      <c r="C51" t="s">
        <v>19</v>
      </c>
      <c r="D51" t="s">
        <v>24</v>
      </c>
      <c r="E51">
        <v>756.18700000000001</v>
      </c>
      <c r="F51">
        <v>25.87</v>
      </c>
      <c r="I51" t="s">
        <v>101</v>
      </c>
      <c r="J51" t="s">
        <v>102</v>
      </c>
      <c r="K51" t="s">
        <v>167</v>
      </c>
      <c r="L51" t="s">
        <v>180</v>
      </c>
      <c r="M51" t="s">
        <v>24</v>
      </c>
      <c r="N51">
        <v>408.86599999999999</v>
      </c>
      <c r="O51">
        <v>20.02</v>
      </c>
    </row>
    <row r="52" spans="1:15" x14ac:dyDescent="0.25">
      <c r="A52" t="s">
        <v>103</v>
      </c>
      <c r="B52" t="s">
        <v>104</v>
      </c>
      <c r="C52" t="s">
        <v>19</v>
      </c>
      <c r="D52" t="s">
        <v>24</v>
      </c>
      <c r="E52">
        <v>756.18700000000001</v>
      </c>
      <c r="F52">
        <v>20.99</v>
      </c>
      <c r="I52" t="s">
        <v>103</v>
      </c>
      <c r="J52" t="s">
        <v>104</v>
      </c>
      <c r="K52" t="s">
        <v>167</v>
      </c>
      <c r="L52" t="s">
        <v>180</v>
      </c>
      <c r="M52" t="s">
        <v>24</v>
      </c>
      <c r="N52">
        <v>408.86599999999999</v>
      </c>
      <c r="O52">
        <v>18.96</v>
      </c>
    </row>
    <row r="53" spans="1:15" x14ac:dyDescent="0.25">
      <c r="A53" t="s">
        <v>105</v>
      </c>
      <c r="B53" t="s">
        <v>106</v>
      </c>
      <c r="C53" t="s">
        <v>19</v>
      </c>
      <c r="D53" t="s">
        <v>24</v>
      </c>
      <c r="E53">
        <v>756.18700000000001</v>
      </c>
      <c r="F53">
        <v>23.36</v>
      </c>
      <c r="I53" t="s">
        <v>105</v>
      </c>
      <c r="J53" t="s">
        <v>106</v>
      </c>
      <c r="K53" t="s">
        <v>167</v>
      </c>
      <c r="L53" t="s">
        <v>180</v>
      </c>
      <c r="M53" t="s">
        <v>24</v>
      </c>
      <c r="N53">
        <v>408.86599999999999</v>
      </c>
      <c r="O53">
        <v>20.309999999999999</v>
      </c>
    </row>
    <row r="54" spans="1:15" x14ac:dyDescent="0.25">
      <c r="A54" t="s">
        <v>107</v>
      </c>
      <c r="B54" t="s">
        <v>108</v>
      </c>
      <c r="C54" t="s">
        <v>19</v>
      </c>
      <c r="D54" t="s">
        <v>24</v>
      </c>
      <c r="E54">
        <v>756.18700000000001</v>
      </c>
      <c r="F54">
        <v>22.11</v>
      </c>
      <c r="I54" t="s">
        <v>107</v>
      </c>
      <c r="J54" t="s">
        <v>108</v>
      </c>
      <c r="K54" t="s">
        <v>167</v>
      </c>
      <c r="L54" t="s">
        <v>180</v>
      </c>
      <c r="M54" t="s">
        <v>24</v>
      </c>
      <c r="N54">
        <v>408.86599999999999</v>
      </c>
      <c r="O54">
        <v>20.09</v>
      </c>
    </row>
    <row r="55" spans="1:15" x14ac:dyDescent="0.25">
      <c r="A55" t="s">
        <v>109</v>
      </c>
      <c r="B55" t="s">
        <v>110</v>
      </c>
      <c r="C55" t="s">
        <v>19</v>
      </c>
      <c r="D55" t="s">
        <v>24</v>
      </c>
      <c r="E55">
        <v>756.18700000000001</v>
      </c>
      <c r="F55">
        <v>25.33</v>
      </c>
      <c r="I55" t="s">
        <v>109</v>
      </c>
      <c r="J55" t="s">
        <v>110</v>
      </c>
      <c r="K55" t="s">
        <v>167</v>
      </c>
      <c r="L55" t="s">
        <v>180</v>
      </c>
      <c r="M55" t="s">
        <v>24</v>
      </c>
      <c r="N55">
        <v>408.86599999999999</v>
      </c>
      <c r="O55">
        <v>19.850000000000001</v>
      </c>
    </row>
    <row r="56" spans="1:15" x14ac:dyDescent="0.25">
      <c r="A56" t="s">
        <v>111</v>
      </c>
      <c r="B56" t="s">
        <v>112</v>
      </c>
      <c r="C56" t="s">
        <v>19</v>
      </c>
      <c r="D56" t="s">
        <v>24</v>
      </c>
      <c r="E56">
        <v>756.18700000000001</v>
      </c>
      <c r="F56">
        <v>30.89</v>
      </c>
      <c r="I56" t="s">
        <v>111</v>
      </c>
      <c r="J56" t="s">
        <v>112</v>
      </c>
      <c r="K56" t="s">
        <v>167</v>
      </c>
      <c r="L56" t="s">
        <v>180</v>
      </c>
      <c r="M56" t="s">
        <v>24</v>
      </c>
      <c r="N56">
        <v>408.86599999999999</v>
      </c>
      <c r="O56">
        <v>21.59</v>
      </c>
    </row>
    <row r="57" spans="1:15" x14ac:dyDescent="0.25">
      <c r="A57" t="s">
        <v>113</v>
      </c>
      <c r="B57" t="s">
        <v>114</v>
      </c>
      <c r="C57" t="s">
        <v>19</v>
      </c>
      <c r="D57" t="s">
        <v>24</v>
      </c>
      <c r="E57">
        <v>756.18700000000001</v>
      </c>
      <c r="F57">
        <v>21.99</v>
      </c>
      <c r="I57" t="s">
        <v>113</v>
      </c>
      <c r="J57" t="s">
        <v>114</v>
      </c>
      <c r="K57" t="s">
        <v>167</v>
      </c>
      <c r="L57" t="s">
        <v>180</v>
      </c>
      <c r="M57" t="s">
        <v>24</v>
      </c>
      <c r="N57">
        <v>408.86599999999999</v>
      </c>
      <c r="O57">
        <v>19.66</v>
      </c>
    </row>
    <row r="58" spans="1:15" x14ac:dyDescent="0.25">
      <c r="A58" t="s">
        <v>115</v>
      </c>
      <c r="B58" t="s">
        <v>116</v>
      </c>
      <c r="C58" t="s">
        <v>19</v>
      </c>
      <c r="D58" t="s">
        <v>24</v>
      </c>
      <c r="E58">
        <v>756.18700000000001</v>
      </c>
      <c r="F58">
        <v>23.58</v>
      </c>
      <c r="I58" t="s">
        <v>115</v>
      </c>
      <c r="J58" t="s">
        <v>116</v>
      </c>
      <c r="K58" t="s">
        <v>167</v>
      </c>
      <c r="L58" t="s">
        <v>180</v>
      </c>
      <c r="M58" t="s">
        <v>24</v>
      </c>
      <c r="N58">
        <v>408.86599999999999</v>
      </c>
      <c r="O58">
        <v>19.97</v>
      </c>
    </row>
    <row r="59" spans="1:15" x14ac:dyDescent="0.25">
      <c r="A59" t="s">
        <v>117</v>
      </c>
      <c r="B59" t="s">
        <v>118</v>
      </c>
      <c r="C59" t="s">
        <v>19</v>
      </c>
      <c r="D59" t="s">
        <v>24</v>
      </c>
      <c r="E59">
        <v>756.18700000000001</v>
      </c>
      <c r="F59">
        <v>27.41</v>
      </c>
      <c r="I59" t="s">
        <v>117</v>
      </c>
      <c r="J59" t="s">
        <v>118</v>
      </c>
      <c r="K59" t="s">
        <v>167</v>
      </c>
      <c r="L59" t="s">
        <v>180</v>
      </c>
      <c r="M59" t="s">
        <v>24</v>
      </c>
      <c r="N59">
        <v>408.86599999999999</v>
      </c>
      <c r="O59">
        <v>20.04</v>
      </c>
    </row>
    <row r="60" spans="1:15" x14ac:dyDescent="0.25">
      <c r="A60" t="s">
        <v>119</v>
      </c>
      <c r="B60" t="s">
        <v>120</v>
      </c>
      <c r="C60" t="s">
        <v>19</v>
      </c>
      <c r="D60" t="s">
        <v>24</v>
      </c>
      <c r="E60">
        <v>756.18700000000001</v>
      </c>
      <c r="F60">
        <v>24.66</v>
      </c>
      <c r="I60" t="s">
        <v>119</v>
      </c>
      <c r="J60" t="s">
        <v>120</v>
      </c>
      <c r="K60" t="s">
        <v>167</v>
      </c>
      <c r="L60" t="s">
        <v>180</v>
      </c>
      <c r="M60" t="s">
        <v>24</v>
      </c>
      <c r="N60">
        <v>408.86599999999999</v>
      </c>
      <c r="O60">
        <v>18.91</v>
      </c>
    </row>
    <row r="61" spans="1:15" x14ac:dyDescent="0.25">
      <c r="A61" t="s">
        <v>121</v>
      </c>
      <c r="B61" t="s">
        <v>122</v>
      </c>
      <c r="C61" t="s">
        <v>19</v>
      </c>
      <c r="D61" t="s">
        <v>24</v>
      </c>
      <c r="E61">
        <v>756.18700000000001</v>
      </c>
      <c r="F61">
        <v>23.73</v>
      </c>
      <c r="I61" t="s">
        <v>121</v>
      </c>
      <c r="J61" t="s">
        <v>122</v>
      </c>
      <c r="K61" t="s">
        <v>167</v>
      </c>
      <c r="L61" t="s">
        <v>180</v>
      </c>
      <c r="M61" t="s">
        <v>24</v>
      </c>
      <c r="N61">
        <v>408.86599999999999</v>
      </c>
      <c r="O61">
        <v>20.11</v>
      </c>
    </row>
    <row r="62" spans="1:15" x14ac:dyDescent="0.25">
      <c r="A62" t="s">
        <v>123</v>
      </c>
      <c r="B62" t="s">
        <v>124</v>
      </c>
      <c r="C62" t="s">
        <v>19</v>
      </c>
      <c r="D62" t="s">
        <v>24</v>
      </c>
      <c r="E62">
        <v>756.18700000000001</v>
      </c>
      <c r="F62">
        <v>25.64</v>
      </c>
      <c r="I62" t="s">
        <v>123</v>
      </c>
      <c r="J62" t="s">
        <v>124</v>
      </c>
      <c r="K62" t="s">
        <v>167</v>
      </c>
      <c r="L62" t="s">
        <v>180</v>
      </c>
      <c r="M62" t="s">
        <v>24</v>
      </c>
      <c r="N62">
        <v>408.86599999999999</v>
      </c>
      <c r="O62">
        <v>18.95</v>
      </c>
    </row>
    <row r="63" spans="1:15" x14ac:dyDescent="0.25">
      <c r="A63" t="s">
        <v>125</v>
      </c>
      <c r="B63" t="s">
        <v>126</v>
      </c>
      <c r="C63" t="s">
        <v>19</v>
      </c>
      <c r="D63" t="s">
        <v>24</v>
      </c>
      <c r="E63">
        <v>756.18700000000001</v>
      </c>
      <c r="F63">
        <v>36.54</v>
      </c>
      <c r="I63" t="s">
        <v>125</v>
      </c>
      <c r="J63" t="s">
        <v>126</v>
      </c>
      <c r="K63" t="s">
        <v>167</v>
      </c>
      <c r="L63" t="s">
        <v>180</v>
      </c>
      <c r="M63" t="s">
        <v>24</v>
      </c>
      <c r="N63">
        <v>408.86599999999999</v>
      </c>
      <c r="O63">
        <v>19.04</v>
      </c>
    </row>
    <row r="64" spans="1:15" x14ac:dyDescent="0.25">
      <c r="A64" t="s">
        <v>127</v>
      </c>
      <c r="B64" t="s">
        <v>128</v>
      </c>
      <c r="C64" t="s">
        <v>19</v>
      </c>
      <c r="D64" t="s">
        <v>24</v>
      </c>
      <c r="E64">
        <v>756.18700000000001</v>
      </c>
      <c r="F64">
        <v>24.93</v>
      </c>
      <c r="I64" t="s">
        <v>127</v>
      </c>
      <c r="J64" t="s">
        <v>128</v>
      </c>
      <c r="K64" t="s">
        <v>167</v>
      </c>
      <c r="L64" t="s">
        <v>180</v>
      </c>
      <c r="M64" t="s">
        <v>24</v>
      </c>
      <c r="N64">
        <v>408.86599999999999</v>
      </c>
      <c r="O64">
        <v>20.399999999999999</v>
      </c>
    </row>
    <row r="65" spans="1:15" x14ac:dyDescent="0.25">
      <c r="A65" t="s">
        <v>129</v>
      </c>
      <c r="B65" t="s">
        <v>130</v>
      </c>
      <c r="C65" t="s">
        <v>19</v>
      </c>
      <c r="D65" t="s">
        <v>24</v>
      </c>
      <c r="E65">
        <v>756.18700000000001</v>
      </c>
      <c r="F65">
        <v>25.87</v>
      </c>
      <c r="I65" t="s">
        <v>129</v>
      </c>
      <c r="J65" t="s">
        <v>130</v>
      </c>
      <c r="K65" t="s">
        <v>167</v>
      </c>
      <c r="L65" t="s">
        <v>180</v>
      </c>
      <c r="M65" t="s">
        <v>24</v>
      </c>
      <c r="N65">
        <v>408.86599999999999</v>
      </c>
      <c r="O65">
        <v>18.96</v>
      </c>
    </row>
    <row r="66" spans="1:15" x14ac:dyDescent="0.25">
      <c r="A66" t="s">
        <v>131</v>
      </c>
      <c r="B66" t="s">
        <v>132</v>
      </c>
      <c r="C66" t="s">
        <v>19</v>
      </c>
      <c r="D66" t="s">
        <v>24</v>
      </c>
      <c r="E66">
        <v>756.18700000000001</v>
      </c>
      <c r="F66">
        <v>25.1</v>
      </c>
      <c r="I66" t="s">
        <v>131</v>
      </c>
      <c r="J66" t="s">
        <v>132</v>
      </c>
      <c r="K66" t="s">
        <v>167</v>
      </c>
      <c r="L66" t="s">
        <v>180</v>
      </c>
      <c r="M66" t="s">
        <v>24</v>
      </c>
      <c r="N66">
        <v>408.86599999999999</v>
      </c>
      <c r="O66">
        <v>19.07</v>
      </c>
    </row>
    <row r="67" spans="1:15" x14ac:dyDescent="0.25">
      <c r="A67" t="s">
        <v>133</v>
      </c>
      <c r="B67">
        <v>4113</v>
      </c>
      <c r="C67" t="s">
        <v>19</v>
      </c>
      <c r="D67" t="s">
        <v>24</v>
      </c>
      <c r="E67">
        <v>756.18700000000001</v>
      </c>
      <c r="F67">
        <v>22.75</v>
      </c>
      <c r="I67" t="s">
        <v>133</v>
      </c>
      <c r="J67">
        <v>4113</v>
      </c>
      <c r="K67" t="s">
        <v>167</v>
      </c>
      <c r="L67" t="s">
        <v>180</v>
      </c>
      <c r="M67" t="s">
        <v>24</v>
      </c>
      <c r="N67">
        <v>408.86599999999999</v>
      </c>
      <c r="O67">
        <v>18.96</v>
      </c>
    </row>
    <row r="68" spans="1:15" x14ac:dyDescent="0.25">
      <c r="A68" t="s">
        <v>134</v>
      </c>
      <c r="B68">
        <v>4133</v>
      </c>
      <c r="C68" t="s">
        <v>19</v>
      </c>
      <c r="D68" t="s">
        <v>24</v>
      </c>
      <c r="E68">
        <v>756.18700000000001</v>
      </c>
      <c r="F68">
        <v>27.21</v>
      </c>
      <c r="I68" t="s">
        <v>134</v>
      </c>
      <c r="J68">
        <v>4133</v>
      </c>
      <c r="K68" t="s">
        <v>167</v>
      </c>
      <c r="L68" t="s">
        <v>180</v>
      </c>
      <c r="M68" t="s">
        <v>24</v>
      </c>
      <c r="N68">
        <v>408.86599999999999</v>
      </c>
      <c r="O68">
        <v>19.190000000000001</v>
      </c>
    </row>
    <row r="69" spans="1:15" x14ac:dyDescent="0.25">
      <c r="A69" t="s">
        <v>135</v>
      </c>
      <c r="B69">
        <v>4137</v>
      </c>
      <c r="C69" t="s">
        <v>19</v>
      </c>
      <c r="D69" t="s">
        <v>24</v>
      </c>
      <c r="E69">
        <v>756.18700000000001</v>
      </c>
      <c r="F69">
        <v>22.99</v>
      </c>
      <c r="I69" t="s">
        <v>135</v>
      </c>
      <c r="J69">
        <v>4137</v>
      </c>
      <c r="K69" t="s">
        <v>167</v>
      </c>
      <c r="L69" t="s">
        <v>180</v>
      </c>
      <c r="M69" t="s">
        <v>24</v>
      </c>
      <c r="N69">
        <v>408.86599999999999</v>
      </c>
      <c r="O69">
        <v>18.62</v>
      </c>
    </row>
    <row r="70" spans="1:15" x14ac:dyDescent="0.25">
      <c r="A70" t="s">
        <v>136</v>
      </c>
      <c r="B70">
        <v>4162</v>
      </c>
      <c r="C70" t="s">
        <v>19</v>
      </c>
      <c r="D70" t="s">
        <v>24</v>
      </c>
      <c r="E70">
        <v>756.18700000000001</v>
      </c>
      <c r="F70">
        <v>33.92</v>
      </c>
      <c r="I70" t="s">
        <v>136</v>
      </c>
      <c r="J70">
        <v>4162</v>
      </c>
      <c r="K70" t="s">
        <v>167</v>
      </c>
      <c r="L70" t="s">
        <v>180</v>
      </c>
      <c r="M70" t="s">
        <v>24</v>
      </c>
      <c r="N70">
        <v>408.86599999999999</v>
      </c>
      <c r="O70">
        <v>18.97</v>
      </c>
    </row>
    <row r="71" spans="1:15" x14ac:dyDescent="0.25">
      <c r="A71" t="s">
        <v>137</v>
      </c>
      <c r="B71">
        <v>4232</v>
      </c>
      <c r="C71" t="s">
        <v>19</v>
      </c>
      <c r="D71" t="s">
        <v>24</v>
      </c>
      <c r="E71">
        <v>756.18700000000001</v>
      </c>
      <c r="F71">
        <v>22.48</v>
      </c>
      <c r="I71" t="s">
        <v>137</v>
      </c>
      <c r="J71">
        <v>4232</v>
      </c>
      <c r="K71" t="s">
        <v>167</v>
      </c>
      <c r="L71" t="s">
        <v>180</v>
      </c>
      <c r="M71" t="s">
        <v>24</v>
      </c>
      <c r="N71">
        <v>408.86599999999999</v>
      </c>
      <c r="O71">
        <v>18.350000000000001</v>
      </c>
    </row>
    <row r="72" spans="1:15" x14ac:dyDescent="0.25">
      <c r="A72" t="s">
        <v>138</v>
      </c>
      <c r="B72">
        <v>4205</v>
      </c>
      <c r="C72" t="s">
        <v>19</v>
      </c>
      <c r="D72" t="s">
        <v>24</v>
      </c>
      <c r="E72">
        <v>756.18700000000001</v>
      </c>
      <c r="F72">
        <v>21.83</v>
      </c>
      <c r="I72" t="s">
        <v>138</v>
      </c>
      <c r="J72">
        <v>4205</v>
      </c>
      <c r="K72" t="s">
        <v>167</v>
      </c>
      <c r="L72" t="s">
        <v>180</v>
      </c>
      <c r="M72" t="s">
        <v>24</v>
      </c>
      <c r="N72">
        <v>408.86599999999999</v>
      </c>
      <c r="O72">
        <v>17.940000000000001</v>
      </c>
    </row>
    <row r="73" spans="1:15" x14ac:dyDescent="0.25">
      <c r="A73" t="s">
        <v>139</v>
      </c>
      <c r="B73">
        <v>4250</v>
      </c>
      <c r="C73" t="s">
        <v>19</v>
      </c>
      <c r="D73" t="s">
        <v>24</v>
      </c>
      <c r="E73">
        <v>756.18700000000001</v>
      </c>
      <c r="F73">
        <v>29.16</v>
      </c>
      <c r="I73" t="s">
        <v>139</v>
      </c>
      <c r="J73">
        <v>4250</v>
      </c>
      <c r="K73" t="s">
        <v>167</v>
      </c>
      <c r="L73" t="s">
        <v>180</v>
      </c>
      <c r="M73" t="s">
        <v>24</v>
      </c>
      <c r="N73">
        <v>408.86599999999999</v>
      </c>
      <c r="O73">
        <v>20.53</v>
      </c>
    </row>
    <row r="74" spans="1:15" x14ac:dyDescent="0.25">
      <c r="A74" t="s">
        <v>140</v>
      </c>
      <c r="B74">
        <v>4448</v>
      </c>
      <c r="C74" t="s">
        <v>19</v>
      </c>
      <c r="D74" t="s">
        <v>24</v>
      </c>
      <c r="E74">
        <v>756.18700000000001</v>
      </c>
      <c r="F74">
        <v>20.92</v>
      </c>
      <c r="I74" t="s">
        <v>140</v>
      </c>
      <c r="J74">
        <v>4448</v>
      </c>
      <c r="K74" t="s">
        <v>167</v>
      </c>
      <c r="L74" t="s">
        <v>180</v>
      </c>
      <c r="M74" t="s">
        <v>24</v>
      </c>
      <c r="N74">
        <v>408.86599999999999</v>
      </c>
      <c r="O74">
        <v>16.93</v>
      </c>
    </row>
    <row r="75" spans="1:15" x14ac:dyDescent="0.25">
      <c r="A75" t="s">
        <v>141</v>
      </c>
      <c r="B75">
        <v>4467</v>
      </c>
      <c r="C75" t="s">
        <v>19</v>
      </c>
      <c r="D75" t="s">
        <v>24</v>
      </c>
      <c r="E75">
        <v>756.18700000000001</v>
      </c>
      <c r="F75">
        <v>31.77</v>
      </c>
      <c r="I75" t="s">
        <v>141</v>
      </c>
      <c r="J75">
        <v>4467</v>
      </c>
      <c r="K75" t="s">
        <v>167</v>
      </c>
      <c r="L75" t="s">
        <v>180</v>
      </c>
      <c r="M75" t="s">
        <v>24</v>
      </c>
      <c r="N75">
        <v>408.86599999999999</v>
      </c>
      <c r="O75">
        <v>20</v>
      </c>
    </row>
    <row r="76" spans="1:15" x14ac:dyDescent="0.25">
      <c r="A76" t="s">
        <v>142</v>
      </c>
      <c r="B76">
        <v>4478</v>
      </c>
      <c r="C76" t="s">
        <v>19</v>
      </c>
      <c r="D76" t="s">
        <v>24</v>
      </c>
      <c r="E76">
        <v>756.18700000000001</v>
      </c>
      <c r="F76">
        <v>21.67</v>
      </c>
      <c r="I76" t="s">
        <v>142</v>
      </c>
      <c r="J76">
        <v>4478</v>
      </c>
      <c r="K76" t="s">
        <v>167</v>
      </c>
      <c r="L76" t="s">
        <v>180</v>
      </c>
      <c r="M76" t="s">
        <v>24</v>
      </c>
      <c r="N76">
        <v>408.86599999999999</v>
      </c>
      <c r="O76">
        <v>20.11</v>
      </c>
    </row>
    <row r="77" spans="1:15" x14ac:dyDescent="0.25">
      <c r="A77" t="s">
        <v>143</v>
      </c>
      <c r="B77">
        <v>4483</v>
      </c>
      <c r="C77" t="s">
        <v>19</v>
      </c>
      <c r="D77" t="s">
        <v>24</v>
      </c>
      <c r="E77">
        <v>756.18700000000001</v>
      </c>
      <c r="F77">
        <v>20.61</v>
      </c>
      <c r="I77" t="s">
        <v>143</v>
      </c>
      <c r="J77">
        <v>4483</v>
      </c>
      <c r="K77" t="s">
        <v>167</v>
      </c>
      <c r="L77" t="s">
        <v>180</v>
      </c>
      <c r="M77" t="s">
        <v>24</v>
      </c>
      <c r="N77">
        <v>408.86599999999999</v>
      </c>
      <c r="O77">
        <v>17.73</v>
      </c>
    </row>
    <row r="78" spans="1:15" x14ac:dyDescent="0.25">
      <c r="A78" t="s">
        <v>144</v>
      </c>
      <c r="B78">
        <v>4486</v>
      </c>
      <c r="C78" t="s">
        <v>19</v>
      </c>
      <c r="D78" t="s">
        <v>24</v>
      </c>
      <c r="E78">
        <v>756.18700000000001</v>
      </c>
      <c r="F78">
        <v>28.47</v>
      </c>
      <c r="I78" t="s">
        <v>144</v>
      </c>
      <c r="J78">
        <v>4486</v>
      </c>
      <c r="K78" t="s">
        <v>167</v>
      </c>
      <c r="L78" t="s">
        <v>180</v>
      </c>
      <c r="M78" t="s">
        <v>24</v>
      </c>
      <c r="N78">
        <v>408.86599999999999</v>
      </c>
      <c r="O78">
        <v>19.5</v>
      </c>
    </row>
    <row r="79" spans="1:15" x14ac:dyDescent="0.25">
      <c r="A79" t="s">
        <v>145</v>
      </c>
      <c r="B79">
        <v>4519</v>
      </c>
      <c r="C79" t="s">
        <v>19</v>
      </c>
      <c r="D79" t="s">
        <v>24</v>
      </c>
      <c r="E79">
        <v>756.18700000000001</v>
      </c>
      <c r="F79">
        <v>21.91</v>
      </c>
      <c r="I79" t="s">
        <v>145</v>
      </c>
      <c r="J79">
        <v>4519</v>
      </c>
      <c r="K79" t="s">
        <v>167</v>
      </c>
      <c r="L79" t="s">
        <v>180</v>
      </c>
      <c r="M79" t="s">
        <v>24</v>
      </c>
      <c r="N79">
        <v>408.86599999999999</v>
      </c>
      <c r="O79">
        <v>19.77</v>
      </c>
    </row>
    <row r="80" spans="1:15" x14ac:dyDescent="0.25">
      <c r="A80" t="s">
        <v>146</v>
      </c>
      <c r="B80">
        <v>4544</v>
      </c>
      <c r="C80" t="s">
        <v>19</v>
      </c>
      <c r="D80" t="s">
        <v>24</v>
      </c>
      <c r="E80">
        <v>756.18700000000001</v>
      </c>
      <c r="F80">
        <v>23.69</v>
      </c>
      <c r="I80" t="s">
        <v>146</v>
      </c>
      <c r="J80">
        <v>4544</v>
      </c>
      <c r="K80" t="s">
        <v>167</v>
      </c>
      <c r="L80" t="s">
        <v>180</v>
      </c>
      <c r="M80" t="s">
        <v>24</v>
      </c>
      <c r="N80">
        <v>408.86599999999999</v>
      </c>
      <c r="O80">
        <v>21.14</v>
      </c>
    </row>
    <row r="81" spans="1:15" x14ac:dyDescent="0.25">
      <c r="A81" t="s">
        <v>147</v>
      </c>
      <c r="B81">
        <v>4545</v>
      </c>
      <c r="C81" t="s">
        <v>19</v>
      </c>
      <c r="D81" t="s">
        <v>24</v>
      </c>
      <c r="E81">
        <v>756.18700000000001</v>
      </c>
      <c r="F81">
        <v>20.3</v>
      </c>
      <c r="I81" t="s">
        <v>147</v>
      </c>
      <c r="J81">
        <v>4545</v>
      </c>
      <c r="K81" t="s">
        <v>167</v>
      </c>
      <c r="L81" t="s">
        <v>180</v>
      </c>
      <c r="M81" t="s">
        <v>24</v>
      </c>
      <c r="N81">
        <v>408.86599999999999</v>
      </c>
      <c r="O81">
        <v>17.57</v>
      </c>
    </row>
    <row r="82" spans="1:15" x14ac:dyDescent="0.25">
      <c r="A82" t="s">
        <v>148</v>
      </c>
      <c r="B82">
        <v>4570</v>
      </c>
      <c r="C82" t="s">
        <v>19</v>
      </c>
      <c r="D82" t="s">
        <v>24</v>
      </c>
      <c r="E82">
        <v>756.18700000000001</v>
      </c>
      <c r="F82">
        <v>28.06</v>
      </c>
      <c r="I82" t="s">
        <v>148</v>
      </c>
      <c r="J82">
        <v>4570</v>
      </c>
      <c r="K82" t="s">
        <v>167</v>
      </c>
      <c r="L82" t="s">
        <v>180</v>
      </c>
      <c r="M82" t="s">
        <v>24</v>
      </c>
      <c r="N82">
        <v>408.86599999999999</v>
      </c>
      <c r="O82">
        <v>25.46</v>
      </c>
    </row>
    <row r="83" spans="1:15" x14ac:dyDescent="0.25">
      <c r="A83" t="s">
        <v>149</v>
      </c>
      <c r="B83">
        <v>4584</v>
      </c>
      <c r="C83" t="s">
        <v>19</v>
      </c>
      <c r="D83" t="s">
        <v>24</v>
      </c>
      <c r="E83">
        <v>756.18700000000001</v>
      </c>
      <c r="F83">
        <v>22.96</v>
      </c>
      <c r="I83" t="s">
        <v>149</v>
      </c>
      <c r="J83">
        <v>4584</v>
      </c>
      <c r="K83" t="s">
        <v>167</v>
      </c>
      <c r="L83" t="s">
        <v>180</v>
      </c>
      <c r="M83" t="s">
        <v>24</v>
      </c>
      <c r="N83">
        <v>408.86599999999999</v>
      </c>
      <c r="O83">
        <v>19.47</v>
      </c>
    </row>
    <row r="84" spans="1:15" x14ac:dyDescent="0.25">
      <c r="A84" t="s">
        <v>150</v>
      </c>
      <c r="B84">
        <v>4637</v>
      </c>
      <c r="C84" t="s">
        <v>19</v>
      </c>
      <c r="D84" t="s">
        <v>24</v>
      </c>
      <c r="E84">
        <v>756.18700000000001</v>
      </c>
      <c r="F84">
        <v>22.05</v>
      </c>
      <c r="I84" t="s">
        <v>150</v>
      </c>
      <c r="J84">
        <v>4637</v>
      </c>
      <c r="K84" t="s">
        <v>167</v>
      </c>
      <c r="L84" t="s">
        <v>180</v>
      </c>
      <c r="M84" t="s">
        <v>24</v>
      </c>
      <c r="N84">
        <v>408.86599999999999</v>
      </c>
      <c r="O84">
        <v>19.55</v>
      </c>
    </row>
    <row r="85" spans="1:15" x14ac:dyDescent="0.25">
      <c r="A85" t="s">
        <v>151</v>
      </c>
      <c r="B85">
        <v>4742</v>
      </c>
      <c r="C85" t="s">
        <v>19</v>
      </c>
      <c r="D85" t="s">
        <v>24</v>
      </c>
      <c r="E85">
        <v>756.18700000000001</v>
      </c>
      <c r="F85">
        <v>20.87</v>
      </c>
      <c r="I85" t="s">
        <v>151</v>
      </c>
      <c r="J85">
        <v>4742</v>
      </c>
      <c r="K85" t="s">
        <v>167</v>
      </c>
      <c r="L85" t="s">
        <v>180</v>
      </c>
      <c r="M85" t="s">
        <v>24</v>
      </c>
      <c r="N85">
        <v>408.86599999999999</v>
      </c>
      <c r="O85">
        <v>18.940000000000001</v>
      </c>
    </row>
    <row r="86" spans="1:15" x14ac:dyDescent="0.25">
      <c r="A86" t="s">
        <v>152</v>
      </c>
      <c r="B86">
        <v>4287</v>
      </c>
      <c r="C86" t="s">
        <v>19</v>
      </c>
      <c r="D86" t="s">
        <v>24</v>
      </c>
      <c r="E86">
        <v>756.18700000000001</v>
      </c>
      <c r="F86">
        <v>20.69</v>
      </c>
      <c r="I86" t="s">
        <v>152</v>
      </c>
      <c r="J86">
        <v>4287</v>
      </c>
      <c r="K86" t="s">
        <v>167</v>
      </c>
      <c r="L86" t="s">
        <v>180</v>
      </c>
      <c r="M86" t="s">
        <v>24</v>
      </c>
      <c r="N86">
        <v>408.86599999999999</v>
      </c>
      <c r="O86">
        <v>17.43</v>
      </c>
    </row>
    <row r="87" spans="1:15" x14ac:dyDescent="0.25">
      <c r="A87" t="s">
        <v>153</v>
      </c>
      <c r="B87">
        <v>4400</v>
      </c>
      <c r="C87" t="s">
        <v>19</v>
      </c>
      <c r="D87" t="s">
        <v>24</v>
      </c>
      <c r="E87">
        <v>756.18700000000001</v>
      </c>
      <c r="F87">
        <v>23.95</v>
      </c>
      <c r="I87" t="s">
        <v>153</v>
      </c>
      <c r="J87">
        <v>4400</v>
      </c>
      <c r="K87" t="s">
        <v>167</v>
      </c>
      <c r="L87" t="s">
        <v>180</v>
      </c>
      <c r="M87" t="s">
        <v>24</v>
      </c>
      <c r="N87">
        <v>408.86599999999999</v>
      </c>
      <c r="O87">
        <v>19.66</v>
      </c>
    </row>
    <row r="88" spans="1:15" x14ac:dyDescent="0.25">
      <c r="A88" t="s">
        <v>154</v>
      </c>
      <c r="B88">
        <v>4481</v>
      </c>
      <c r="C88" t="s">
        <v>19</v>
      </c>
      <c r="D88" t="s">
        <v>24</v>
      </c>
      <c r="E88">
        <v>756.18700000000001</v>
      </c>
      <c r="F88">
        <v>22.11</v>
      </c>
      <c r="I88" t="s">
        <v>154</v>
      </c>
      <c r="J88">
        <v>4481</v>
      </c>
      <c r="K88" t="s">
        <v>167</v>
      </c>
      <c r="L88" t="s">
        <v>180</v>
      </c>
      <c r="M88" t="s">
        <v>24</v>
      </c>
      <c r="N88">
        <v>408.86599999999999</v>
      </c>
      <c r="O88">
        <v>18.91</v>
      </c>
    </row>
    <row r="89" spans="1:15" x14ac:dyDescent="0.25">
      <c r="A89" t="s">
        <v>155</v>
      </c>
      <c r="B89">
        <v>4572</v>
      </c>
      <c r="C89" t="s">
        <v>19</v>
      </c>
      <c r="D89" t="s">
        <v>24</v>
      </c>
      <c r="E89">
        <v>756.18700000000001</v>
      </c>
      <c r="F89">
        <v>20.92</v>
      </c>
      <c r="I89" t="s">
        <v>155</v>
      </c>
      <c r="J89">
        <v>4572</v>
      </c>
      <c r="K89" t="s">
        <v>167</v>
      </c>
      <c r="L89" t="s">
        <v>180</v>
      </c>
      <c r="M89" t="s">
        <v>24</v>
      </c>
      <c r="N89">
        <v>408.86599999999999</v>
      </c>
      <c r="O89">
        <v>19.22</v>
      </c>
    </row>
    <row r="90" spans="1:15" x14ac:dyDescent="0.25">
      <c r="A90" t="s">
        <v>156</v>
      </c>
      <c r="B90">
        <v>4806</v>
      </c>
      <c r="C90" t="s">
        <v>19</v>
      </c>
      <c r="D90" t="s">
        <v>24</v>
      </c>
      <c r="E90">
        <v>756.18700000000001</v>
      </c>
      <c r="F90">
        <v>31.35</v>
      </c>
      <c r="I90" t="s">
        <v>156</v>
      </c>
      <c r="J90">
        <v>4806</v>
      </c>
      <c r="K90" t="s">
        <v>167</v>
      </c>
      <c r="L90" t="s">
        <v>180</v>
      </c>
      <c r="M90" t="s">
        <v>24</v>
      </c>
      <c r="N90">
        <v>408.86599999999999</v>
      </c>
      <c r="O90">
        <v>25.94</v>
      </c>
    </row>
    <row r="91" spans="1:15" x14ac:dyDescent="0.25">
      <c r="A91" t="s">
        <v>157</v>
      </c>
      <c r="B91">
        <v>4728</v>
      </c>
      <c r="C91" t="s">
        <v>19</v>
      </c>
      <c r="D91" t="s">
        <v>24</v>
      </c>
      <c r="E91">
        <v>756.18700000000001</v>
      </c>
      <c r="F91">
        <v>23.77</v>
      </c>
      <c r="I91" t="s">
        <v>157</v>
      </c>
      <c r="J91">
        <v>4728</v>
      </c>
      <c r="K91" t="s">
        <v>167</v>
      </c>
      <c r="L91" t="s">
        <v>180</v>
      </c>
      <c r="M91" t="s">
        <v>24</v>
      </c>
      <c r="N91">
        <v>408.86599999999999</v>
      </c>
      <c r="O91">
        <v>19.809999999999999</v>
      </c>
    </row>
    <row r="92" spans="1:15" x14ac:dyDescent="0.25">
      <c r="A92" t="s">
        <v>158</v>
      </c>
      <c r="B92">
        <v>4738</v>
      </c>
      <c r="C92" t="s">
        <v>19</v>
      </c>
      <c r="D92" t="s">
        <v>24</v>
      </c>
      <c r="E92">
        <v>756.18700000000001</v>
      </c>
      <c r="F92">
        <v>23.35</v>
      </c>
      <c r="I92" t="s">
        <v>158</v>
      </c>
      <c r="J92">
        <v>4738</v>
      </c>
      <c r="K92" t="s">
        <v>167</v>
      </c>
      <c r="L92" t="s">
        <v>180</v>
      </c>
      <c r="M92" t="s">
        <v>24</v>
      </c>
      <c r="N92">
        <v>408.86599999999999</v>
      </c>
      <c r="O92">
        <v>19.05</v>
      </c>
    </row>
    <row r="93" spans="1:15" x14ac:dyDescent="0.25">
      <c r="A93" t="s">
        <v>159</v>
      </c>
      <c r="B93">
        <v>4778</v>
      </c>
      <c r="C93" t="s">
        <v>19</v>
      </c>
      <c r="D93" t="s">
        <v>24</v>
      </c>
      <c r="E93">
        <v>756.18700000000001</v>
      </c>
      <c r="F93">
        <v>21.59</v>
      </c>
      <c r="I93" t="s">
        <v>159</v>
      </c>
      <c r="J93">
        <v>4778</v>
      </c>
      <c r="K93" t="s">
        <v>167</v>
      </c>
      <c r="L93" t="s">
        <v>180</v>
      </c>
      <c r="M93" t="s">
        <v>24</v>
      </c>
      <c r="N93">
        <v>408.86599999999999</v>
      </c>
      <c r="O93">
        <v>19.59</v>
      </c>
    </row>
    <row r="94" spans="1:15" x14ac:dyDescent="0.25">
      <c r="A94" t="s">
        <v>160</v>
      </c>
      <c r="B94">
        <v>4811</v>
      </c>
      <c r="C94" t="s">
        <v>19</v>
      </c>
      <c r="D94" t="s">
        <v>24</v>
      </c>
      <c r="E94">
        <v>756.18700000000001</v>
      </c>
      <c r="F94">
        <v>21.79</v>
      </c>
      <c r="I94" t="s">
        <v>160</v>
      </c>
      <c r="J94">
        <v>4811</v>
      </c>
      <c r="K94" t="s">
        <v>167</v>
      </c>
      <c r="L94" t="s">
        <v>180</v>
      </c>
      <c r="M94" t="s">
        <v>24</v>
      </c>
      <c r="N94">
        <v>408.86599999999999</v>
      </c>
      <c r="O94">
        <v>19.47</v>
      </c>
    </row>
    <row r="95" spans="1:15" x14ac:dyDescent="0.25">
      <c r="A95" t="s">
        <v>161</v>
      </c>
      <c r="B95">
        <v>4744</v>
      </c>
      <c r="C95" t="s">
        <v>19</v>
      </c>
      <c r="D95" t="s">
        <v>24</v>
      </c>
      <c r="E95">
        <v>756.18700000000001</v>
      </c>
      <c r="F95">
        <v>21.72</v>
      </c>
      <c r="I95" t="s">
        <v>161</v>
      </c>
      <c r="J95">
        <v>4744</v>
      </c>
      <c r="K95" t="s">
        <v>167</v>
      </c>
      <c r="L95" t="s">
        <v>180</v>
      </c>
      <c r="M95" t="s">
        <v>24</v>
      </c>
      <c r="N95">
        <v>408.86599999999999</v>
      </c>
      <c r="O95">
        <v>17.940000000000001</v>
      </c>
    </row>
    <row r="96" spans="1:15" x14ac:dyDescent="0.25">
      <c r="A96" t="s">
        <v>162</v>
      </c>
      <c r="B96">
        <v>4515</v>
      </c>
      <c r="C96" t="s">
        <v>19</v>
      </c>
      <c r="D96" t="s">
        <v>24</v>
      </c>
      <c r="E96">
        <v>756.18700000000001</v>
      </c>
      <c r="F96">
        <v>21.14</v>
      </c>
      <c r="I96" t="s">
        <v>162</v>
      </c>
      <c r="J96">
        <v>4515</v>
      </c>
      <c r="K96" t="s">
        <v>167</v>
      </c>
      <c r="L96" t="s">
        <v>180</v>
      </c>
      <c r="M96" t="s">
        <v>24</v>
      </c>
      <c r="N96">
        <v>408.86599999999999</v>
      </c>
      <c r="O96">
        <v>18.52</v>
      </c>
    </row>
    <row r="97" spans="1:15" x14ac:dyDescent="0.25">
      <c r="A97" t="s">
        <v>163</v>
      </c>
      <c r="B97" t="s">
        <v>18</v>
      </c>
      <c r="C97" t="s">
        <v>19</v>
      </c>
      <c r="D97" t="s">
        <v>18</v>
      </c>
      <c r="E97">
        <v>756.18700000000001</v>
      </c>
      <c r="F97" t="s">
        <v>20</v>
      </c>
      <c r="I97" t="s">
        <v>163</v>
      </c>
      <c r="J97" t="s">
        <v>18</v>
      </c>
      <c r="K97" t="s">
        <v>167</v>
      </c>
      <c r="L97" t="s">
        <v>180</v>
      </c>
      <c r="M97" t="s">
        <v>18</v>
      </c>
      <c r="N97">
        <v>408.86599999999999</v>
      </c>
      <c r="O97">
        <v>36.840000000000003</v>
      </c>
    </row>
    <row r="98" spans="1:15" x14ac:dyDescent="0.25">
      <c r="A98" t="s">
        <v>164</v>
      </c>
      <c r="B98" t="s">
        <v>22</v>
      </c>
      <c r="C98" t="s">
        <v>19</v>
      </c>
      <c r="D98" t="s">
        <v>22</v>
      </c>
      <c r="E98">
        <v>756.18700000000001</v>
      </c>
      <c r="F98" t="s">
        <v>20</v>
      </c>
      <c r="I98" t="s">
        <v>164</v>
      </c>
      <c r="J98" t="s">
        <v>22</v>
      </c>
      <c r="K98" t="s">
        <v>167</v>
      </c>
      <c r="L98" t="s">
        <v>180</v>
      </c>
      <c r="M98" t="s">
        <v>22</v>
      </c>
      <c r="N98">
        <v>408.86599999999999</v>
      </c>
      <c r="O98">
        <v>38.28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ACTB GAPDH</vt:lpstr>
      <vt:lpstr>Raw data plate36</vt:lpstr>
      <vt:lpstr>GUSB SDHA</vt:lpstr>
      <vt:lpstr>Raw data plate19</vt:lpstr>
      <vt:lpstr>PPIA</vt:lpstr>
      <vt:lpstr>Raw data plate18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Cecilia Drakskog</cp:lastModifiedBy>
  <dcterms:created xsi:type="dcterms:W3CDTF">2017-05-30T12:09:22Z</dcterms:created>
  <dcterms:modified xsi:type="dcterms:W3CDTF">2020-08-19T15:01:02Z</dcterms:modified>
</cp:coreProperties>
</file>