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 Drakskog\Dropbox (Personal)\Öronslemhinnor\Manus for PlosOne\Files for Zenodo\"/>
    </mc:Choice>
  </mc:AlternateContent>
  <xr:revisionPtr revIDLastSave="0" documentId="8_{369B0054-D712-462E-A811-F1B66FCB1E39}" xr6:coauthVersionLast="45" xr6:coauthVersionMax="45" xr10:uidLastSave="{00000000-0000-0000-0000-000000000000}"/>
  <bookViews>
    <workbookView xWindow="28680" yWindow="-120" windowWidth="29040" windowHeight="15840" xr2:uid="{AFD3549B-155F-4F23-8A91-ED7ABB20D2FF}"/>
  </bookViews>
  <sheets>
    <sheet name="TLR2" sheetId="2" r:id="rId1"/>
    <sheet name="TLR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2" l="1"/>
  <c r="B11" i="2"/>
  <c r="P10" i="2"/>
  <c r="L10" i="2"/>
  <c r="F10" i="2"/>
  <c r="B10" i="2"/>
  <c r="P9" i="2"/>
  <c r="L9" i="2"/>
  <c r="F9" i="2"/>
  <c r="B9" i="2"/>
  <c r="P8" i="2"/>
  <c r="L8" i="2"/>
  <c r="F8" i="2"/>
  <c r="B8" i="2"/>
  <c r="P7" i="2"/>
  <c r="L7" i="2"/>
  <c r="F7" i="2"/>
  <c r="B7" i="2"/>
  <c r="P6" i="2"/>
  <c r="L6" i="2"/>
  <c r="F6" i="2"/>
  <c r="B6" i="2"/>
  <c r="P5" i="2"/>
  <c r="L5" i="2"/>
  <c r="F5" i="2"/>
  <c r="B5" i="2"/>
  <c r="Q4" i="2"/>
  <c r="R4" i="2" s="1"/>
  <c r="P4" i="2"/>
  <c r="L4" i="2"/>
  <c r="G4" i="2"/>
  <c r="H4" i="2" s="1"/>
  <c r="F4" i="2"/>
  <c r="B4" i="2"/>
  <c r="AF11" i="1"/>
  <c r="V11" i="1"/>
  <c r="L11" i="1"/>
  <c r="B11" i="1"/>
  <c r="AJ10" i="1"/>
  <c r="AF10" i="1"/>
  <c r="Z10" i="1"/>
  <c r="V10" i="1"/>
  <c r="P10" i="1"/>
  <c r="L10" i="1"/>
  <c r="F10" i="1"/>
  <c r="B10" i="1"/>
  <c r="AJ9" i="1"/>
  <c r="AF9" i="1"/>
  <c r="Z9" i="1"/>
  <c r="V9" i="1"/>
  <c r="P9" i="1"/>
  <c r="L9" i="1"/>
  <c r="F9" i="1"/>
  <c r="B9" i="1"/>
  <c r="AJ8" i="1"/>
  <c r="AF8" i="1"/>
  <c r="Z8" i="1"/>
  <c r="V8" i="1"/>
  <c r="P8" i="1"/>
  <c r="L8" i="1"/>
  <c r="F8" i="1"/>
  <c r="B8" i="1"/>
  <c r="AJ7" i="1"/>
  <c r="AF7" i="1"/>
  <c r="V7" i="1"/>
  <c r="P7" i="1"/>
  <c r="L7" i="1"/>
  <c r="F7" i="1"/>
  <c r="B7" i="1"/>
  <c r="AJ6" i="1"/>
  <c r="AF6" i="1"/>
  <c r="Z6" i="1"/>
  <c r="V6" i="1"/>
  <c r="P6" i="1"/>
  <c r="L6" i="1"/>
  <c r="F6" i="1"/>
  <c r="B6" i="1"/>
  <c r="AJ5" i="1"/>
  <c r="AF5" i="1"/>
  <c r="V5" i="1"/>
  <c r="P5" i="1"/>
  <c r="L5" i="1"/>
  <c r="F5" i="1"/>
  <c r="B5" i="1"/>
  <c r="AJ4" i="1"/>
  <c r="AF4" i="1"/>
  <c r="AK4" i="1" s="1"/>
  <c r="AL4" i="1" s="1"/>
  <c r="Z4" i="1"/>
  <c r="AA4" i="1" s="1"/>
  <c r="AB4" i="1" s="1"/>
  <c r="V4" i="1"/>
  <c r="P4" i="1"/>
  <c r="Q4" i="1" s="1"/>
  <c r="R4" i="1" s="1"/>
  <c r="L4" i="1"/>
  <c r="F4" i="1"/>
  <c r="G4" i="1" s="1"/>
  <c r="H4" i="1" s="1"/>
  <c r="B4" i="1"/>
</calcChain>
</file>

<file path=xl/sharedStrings.xml><?xml version="1.0" encoding="utf-8"?>
<sst xmlns="http://schemas.openxmlformats.org/spreadsheetml/2006/main" count="531" uniqueCount="110">
  <si>
    <t>TLR4 (Cy5)</t>
  </si>
  <si>
    <t>with 50nM reference genes</t>
  </si>
  <si>
    <t>Alone</t>
  </si>
  <si>
    <t>Multiplex</t>
  </si>
  <si>
    <t>Duplex with TLR1</t>
  </si>
  <si>
    <t>fold dilution</t>
  </si>
  <si>
    <t>log (fold dilution)</t>
  </si>
  <si>
    <t>Ct1</t>
  </si>
  <si>
    <t>Ct2</t>
  </si>
  <si>
    <t>Ct3</t>
  </si>
  <si>
    <t>Ct average</t>
  </si>
  <si>
    <t>slope</t>
  </si>
  <si>
    <t>efficiency</t>
  </si>
  <si>
    <t xml:space="preserve">  No Ct </t>
  </si>
  <si>
    <t>Plate 22</t>
  </si>
  <si>
    <t>Plate 33</t>
  </si>
  <si>
    <t xml:space="preserve">Well </t>
  </si>
  <si>
    <t xml:space="preserve">Dye </t>
  </si>
  <si>
    <t xml:space="preserve">Assay </t>
  </si>
  <si>
    <t xml:space="preserve">Replicate </t>
  </si>
  <si>
    <t xml:space="preserve">Threshold (dR) </t>
  </si>
  <si>
    <t xml:space="preserve">Ct (dR) </t>
  </si>
  <si>
    <t>Plate well</t>
  </si>
  <si>
    <t xml:space="preserve">  A4 </t>
  </si>
  <si>
    <t xml:space="preserve">CY5 </t>
  </si>
  <si>
    <t xml:space="preserve"> TLR4 </t>
  </si>
  <si>
    <t>A05</t>
  </si>
  <si>
    <t xml:space="preserve">  H8 </t>
  </si>
  <si>
    <t xml:space="preserve">  A5 </t>
  </si>
  <si>
    <t>B05</t>
  </si>
  <si>
    <t xml:space="preserve">  G8 </t>
  </si>
  <si>
    <t xml:space="preserve">  A6 </t>
  </si>
  <si>
    <t>C05</t>
  </si>
  <si>
    <t xml:space="preserve">  F8 </t>
  </si>
  <si>
    <t xml:space="preserve">  B4 </t>
  </si>
  <si>
    <t>D05</t>
  </si>
  <si>
    <t xml:space="preserve">  E8 </t>
  </si>
  <si>
    <t xml:space="preserve">  B5 </t>
  </si>
  <si>
    <t>E05</t>
  </si>
  <si>
    <t xml:space="preserve">  D8 </t>
  </si>
  <si>
    <t xml:space="preserve">  B6 </t>
  </si>
  <si>
    <t>F05</t>
  </si>
  <si>
    <t xml:space="preserve">  C8 </t>
  </si>
  <si>
    <t xml:space="preserve">  C4 </t>
  </si>
  <si>
    <t>G05</t>
  </si>
  <si>
    <t xml:space="preserve">  B8 </t>
  </si>
  <si>
    <t xml:space="preserve">  C5 </t>
  </si>
  <si>
    <t>H05</t>
  </si>
  <si>
    <t xml:space="preserve">  A8 </t>
  </si>
  <si>
    <t xml:space="preserve">  C6 </t>
  </si>
  <si>
    <t>A06</t>
  </si>
  <si>
    <t xml:space="preserve">  H7 </t>
  </si>
  <si>
    <t xml:space="preserve">  D4 </t>
  </si>
  <si>
    <t>B06</t>
  </si>
  <si>
    <t xml:space="preserve">  G7 </t>
  </si>
  <si>
    <t xml:space="preserve">  D5 </t>
  </si>
  <si>
    <t>C06</t>
  </si>
  <si>
    <t xml:space="preserve">  F7 </t>
  </si>
  <si>
    <t xml:space="preserve">  D6 </t>
  </si>
  <si>
    <t>D06</t>
  </si>
  <si>
    <t xml:space="preserve">  E7 </t>
  </si>
  <si>
    <t xml:space="preserve">  E4 </t>
  </si>
  <si>
    <t>E06</t>
  </si>
  <si>
    <t xml:space="preserve">  D7 </t>
  </si>
  <si>
    <t xml:space="preserve">  E5 </t>
  </si>
  <si>
    <t>F06</t>
  </si>
  <si>
    <t xml:space="preserve">  C7 </t>
  </si>
  <si>
    <t xml:space="preserve">  E6 </t>
  </si>
  <si>
    <t>G06</t>
  </si>
  <si>
    <t xml:space="preserve">  B7 </t>
  </si>
  <si>
    <t xml:space="preserve">  F4 </t>
  </si>
  <si>
    <t>H06</t>
  </si>
  <si>
    <t xml:space="preserve">  A7 </t>
  </si>
  <si>
    <t xml:space="preserve">  F5 </t>
  </si>
  <si>
    <t>A07</t>
  </si>
  <si>
    <t xml:space="preserve">  H6 </t>
  </si>
  <si>
    <t xml:space="preserve">  F6 </t>
  </si>
  <si>
    <t>B07</t>
  </si>
  <si>
    <t xml:space="preserve">  G6 </t>
  </si>
  <si>
    <t xml:space="preserve">  G4 </t>
  </si>
  <si>
    <t>C07</t>
  </si>
  <si>
    <t xml:space="preserve">  G5 </t>
  </si>
  <si>
    <t>D07</t>
  </si>
  <si>
    <t>E07</t>
  </si>
  <si>
    <t xml:space="preserve">  H4 </t>
  </si>
  <si>
    <t>F07</t>
  </si>
  <si>
    <t xml:space="preserve">  H5 </t>
  </si>
  <si>
    <t>G07</t>
  </si>
  <si>
    <t>H07</t>
  </si>
  <si>
    <t>A08</t>
  </si>
  <si>
    <t>B08</t>
  </si>
  <si>
    <t xml:space="preserve">  A9 </t>
  </si>
  <si>
    <t>C08</t>
  </si>
  <si>
    <t>D08</t>
  </si>
  <si>
    <t>E08</t>
  </si>
  <si>
    <t xml:space="preserve">  B9 </t>
  </si>
  <si>
    <t>F08</t>
  </si>
  <si>
    <t>G08</t>
  </si>
  <si>
    <t>H08</t>
  </si>
  <si>
    <t xml:space="preserve">  C9 </t>
  </si>
  <si>
    <t xml:space="preserve">  D9 </t>
  </si>
  <si>
    <t xml:space="preserve">  E9 </t>
  </si>
  <si>
    <t xml:space="preserve">  F9 </t>
  </si>
  <si>
    <t xml:space="preserve">  G9 </t>
  </si>
  <si>
    <t xml:space="preserve">  H9 </t>
  </si>
  <si>
    <t>TLR2 (Cy5)</t>
  </si>
  <si>
    <t>50nM reference genes!</t>
  </si>
  <si>
    <t>Plate 31</t>
  </si>
  <si>
    <t xml:space="preserve">Well Type </t>
  </si>
  <si>
    <t xml:space="preserve"> Standard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</si>
</sst>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/>
    <xf numFmtId="2" fontId="0" fillId="0" borderId="4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C92B-5196-48CA-B9BC-E01957467640}">
  <dimension ref="A1:R68"/>
  <sheetViews>
    <sheetView tabSelected="1" workbookViewId="0">
      <selection activeCell="K20" sqref="K20"/>
    </sheetView>
  </sheetViews>
  <sheetFormatPr defaultColWidth="8.875" defaultRowHeight="15.75" x14ac:dyDescent="0.25"/>
  <cols>
    <col min="1" max="1" width="12" customWidth="1"/>
  </cols>
  <sheetData>
    <row r="1" spans="1:18" x14ac:dyDescent="0.25">
      <c r="A1" t="s">
        <v>105</v>
      </c>
    </row>
    <row r="2" spans="1:18" x14ac:dyDescent="0.25">
      <c r="A2" s="1" t="s">
        <v>2</v>
      </c>
      <c r="K2" s="1" t="s">
        <v>3</v>
      </c>
      <c r="L2" t="s">
        <v>106</v>
      </c>
    </row>
    <row r="3" spans="1:18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3" t="s">
        <v>11</v>
      </c>
      <c r="H3" s="4" t="s">
        <v>12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4" t="s">
        <v>11</v>
      </c>
      <c r="R3" s="4" t="s">
        <v>12</v>
      </c>
    </row>
    <row r="4" spans="1:18" x14ac:dyDescent="0.25">
      <c r="A4" s="5">
        <v>1</v>
      </c>
      <c r="B4" s="5">
        <f>LOG10(A4)</f>
        <v>0</v>
      </c>
      <c r="C4" s="5">
        <v>27.56</v>
      </c>
      <c r="D4" s="5">
        <v>27.53</v>
      </c>
      <c r="E4" s="5">
        <v>27.67</v>
      </c>
      <c r="F4" s="6">
        <f>AVERAGE(C4:E4)</f>
        <v>27.58666666666667</v>
      </c>
      <c r="G4" s="7">
        <f>SLOPE(F4:F10,B4:B10)</f>
        <v>-3.7505137189635649</v>
      </c>
      <c r="H4" s="8">
        <f>((10^(-1/G4))-1)*100</f>
        <v>84.769439146461494</v>
      </c>
      <c r="K4" s="5">
        <v>1</v>
      </c>
      <c r="L4" s="5">
        <f>LOG10(K4)</f>
        <v>0</v>
      </c>
      <c r="M4" s="5" t="s">
        <v>13</v>
      </c>
      <c r="N4" s="5">
        <v>28.28</v>
      </c>
      <c r="O4" s="5">
        <v>28.14</v>
      </c>
      <c r="P4" s="6">
        <f>AVERAGE(M4:O4)</f>
        <v>28.21</v>
      </c>
      <c r="Q4" s="7">
        <f>SLOPE(P4:P10,L4:L10)</f>
        <v>-3.2892624733745461</v>
      </c>
      <c r="R4" s="8">
        <f>((10^(-1/Q4))-1)*100</f>
        <v>101.3814764058333</v>
      </c>
    </row>
    <row r="5" spans="1:18" x14ac:dyDescent="0.25">
      <c r="A5" s="5">
        <v>0.2</v>
      </c>
      <c r="B5" s="5">
        <f t="shared" ref="B5:B11" si="0">LOG10(A5)</f>
        <v>-0.69897000433601875</v>
      </c>
      <c r="C5" s="5">
        <v>29.91</v>
      </c>
      <c r="D5" s="5">
        <v>31.01</v>
      </c>
      <c r="E5" s="5">
        <v>30.59</v>
      </c>
      <c r="F5" s="6">
        <f t="shared" ref="F5" si="1">AVERAGE(C5:E5)</f>
        <v>30.503333333333334</v>
      </c>
      <c r="G5" s="10"/>
      <c r="H5" s="11"/>
      <c r="K5" s="5">
        <v>0.2</v>
      </c>
      <c r="L5" s="5">
        <f t="shared" ref="L5:L11" si="2">LOG10(K5)</f>
        <v>-0.69897000433601875</v>
      </c>
      <c r="M5" s="5">
        <v>30.91</v>
      </c>
      <c r="N5" s="5">
        <v>30.96</v>
      </c>
      <c r="O5" s="5" t="s">
        <v>13</v>
      </c>
      <c r="P5" s="6">
        <f t="shared" ref="P5:P10" si="3">AVERAGE(M5:O5)</f>
        <v>30.935000000000002</v>
      </c>
      <c r="Q5" s="10"/>
      <c r="R5" s="11"/>
    </row>
    <row r="6" spans="1:18" x14ac:dyDescent="0.25">
      <c r="A6" s="5">
        <v>0.1</v>
      </c>
      <c r="B6" s="5">
        <f t="shared" si="0"/>
        <v>-1</v>
      </c>
      <c r="C6" s="5">
        <v>30.61</v>
      </c>
      <c r="D6" s="5">
        <v>31.84</v>
      </c>
      <c r="E6" s="5">
        <v>30.68</v>
      </c>
      <c r="F6" s="6">
        <f>AVERAGE(C6:E6)</f>
        <v>31.043333333333333</v>
      </c>
      <c r="G6" s="10"/>
      <c r="H6" s="11"/>
      <c r="K6" s="5">
        <v>0.1</v>
      </c>
      <c r="L6" s="5">
        <f t="shared" si="2"/>
        <v>-1</v>
      </c>
      <c r="M6" s="5">
        <v>31.22</v>
      </c>
      <c r="N6" s="5" t="s">
        <v>13</v>
      </c>
      <c r="O6" s="5">
        <v>30.87</v>
      </c>
      <c r="P6" s="6">
        <f t="shared" si="3"/>
        <v>31.045000000000002</v>
      </c>
      <c r="Q6" s="10"/>
      <c r="R6" s="11"/>
    </row>
    <row r="7" spans="1:18" x14ac:dyDescent="0.25">
      <c r="A7" s="5">
        <v>0.05</v>
      </c>
      <c r="B7" s="5">
        <f t="shared" si="0"/>
        <v>-1.3010299956639813</v>
      </c>
      <c r="C7" s="5">
        <v>32.520000000000003</v>
      </c>
      <c r="D7" s="5">
        <v>31.75</v>
      </c>
      <c r="E7" s="5">
        <v>31.61</v>
      </c>
      <c r="F7" s="6">
        <f>AVERAGE(C7:E7)</f>
        <v>31.960000000000004</v>
      </c>
      <c r="G7" s="10"/>
      <c r="H7" s="11"/>
      <c r="K7" s="5">
        <v>0.05</v>
      </c>
      <c r="L7" s="5">
        <f t="shared" si="2"/>
        <v>-1.3010299956639813</v>
      </c>
      <c r="M7" s="5" t="s">
        <v>13</v>
      </c>
      <c r="N7" s="5">
        <v>32.71</v>
      </c>
      <c r="O7" s="5">
        <v>30.87</v>
      </c>
      <c r="P7" s="6">
        <f t="shared" si="3"/>
        <v>31.79</v>
      </c>
      <c r="Q7" s="10"/>
      <c r="R7" s="11"/>
    </row>
    <row r="8" spans="1:18" x14ac:dyDescent="0.25">
      <c r="A8" s="5">
        <v>2.5000000000000001E-2</v>
      </c>
      <c r="B8" s="5">
        <f t="shared" si="0"/>
        <v>-1.6020599913279623</v>
      </c>
      <c r="C8" s="5">
        <v>32.6</v>
      </c>
      <c r="D8" s="5">
        <v>32.9</v>
      </c>
      <c r="E8" s="5">
        <v>33.65</v>
      </c>
      <c r="F8" s="6">
        <f t="shared" ref="F8:F9" si="4">AVERAGE(C8:E8)</f>
        <v>33.050000000000004</v>
      </c>
      <c r="G8" s="10"/>
      <c r="H8" s="11"/>
      <c r="K8" s="5">
        <v>2.5000000000000001E-2</v>
      </c>
      <c r="L8" s="5">
        <f t="shared" si="2"/>
        <v>-1.6020599913279623</v>
      </c>
      <c r="M8" s="5">
        <v>32.03</v>
      </c>
      <c r="N8" s="5">
        <v>32.700000000000003</v>
      </c>
      <c r="O8" s="5">
        <v>32.35</v>
      </c>
      <c r="P8" s="6">
        <f t="shared" si="3"/>
        <v>32.360000000000007</v>
      </c>
      <c r="Q8" s="10"/>
      <c r="R8" s="11"/>
    </row>
    <row r="9" spans="1:18" x14ac:dyDescent="0.25">
      <c r="A9" s="5">
        <v>1.2500000000000001E-2</v>
      </c>
      <c r="B9" s="5">
        <f t="shared" si="0"/>
        <v>-1.9030899869919435</v>
      </c>
      <c r="C9" s="5">
        <v>34.64</v>
      </c>
      <c r="D9" s="5">
        <v>34.28</v>
      </c>
      <c r="E9" s="5">
        <v>34.659999999999997</v>
      </c>
      <c r="F9" s="6">
        <f t="shared" si="4"/>
        <v>34.526666666666664</v>
      </c>
      <c r="G9" s="10"/>
      <c r="H9" s="11"/>
      <c r="K9" s="5">
        <v>1.2500000000000001E-2</v>
      </c>
      <c r="L9" s="5">
        <f t="shared" si="2"/>
        <v>-1.9030899869919435</v>
      </c>
      <c r="M9" s="5">
        <v>34.36</v>
      </c>
      <c r="N9" s="5">
        <v>34.450000000000003</v>
      </c>
      <c r="O9" s="5">
        <v>35.35</v>
      </c>
      <c r="P9" s="6">
        <f t="shared" si="3"/>
        <v>34.72</v>
      </c>
      <c r="Q9" s="10"/>
      <c r="R9" s="11"/>
    </row>
    <row r="10" spans="1:18" x14ac:dyDescent="0.25">
      <c r="A10" s="5">
        <v>6.2500000000000003E-3</v>
      </c>
      <c r="B10" s="5">
        <f t="shared" si="0"/>
        <v>-2.2041199826559246</v>
      </c>
      <c r="C10" s="5" t="s">
        <v>13</v>
      </c>
      <c r="D10" s="5">
        <v>37</v>
      </c>
      <c r="E10" s="5">
        <v>35.630000000000003</v>
      </c>
      <c r="F10" s="6">
        <f>AVERAGE(C10:E10)</f>
        <v>36.314999999999998</v>
      </c>
      <c r="G10" s="10"/>
      <c r="H10" s="11"/>
      <c r="K10" s="5">
        <v>6.2500000000000003E-3</v>
      </c>
      <c r="L10" s="5">
        <f t="shared" si="2"/>
        <v>-2.2041199826559246</v>
      </c>
      <c r="M10" s="5">
        <v>36.86</v>
      </c>
      <c r="N10" s="5">
        <v>35.82</v>
      </c>
      <c r="O10" s="5">
        <v>34.94</v>
      </c>
      <c r="P10" s="6">
        <f t="shared" si="3"/>
        <v>35.873333333333335</v>
      </c>
      <c r="Q10" s="10"/>
      <c r="R10" s="11"/>
    </row>
    <row r="11" spans="1:18" x14ac:dyDescent="0.25">
      <c r="A11" s="5">
        <v>0</v>
      </c>
      <c r="B11" s="5" t="e">
        <f t="shared" si="0"/>
        <v>#NUM!</v>
      </c>
      <c r="C11" s="5" t="s">
        <v>13</v>
      </c>
      <c r="D11" s="5" t="s">
        <v>13</v>
      </c>
      <c r="E11" s="5" t="s">
        <v>13</v>
      </c>
      <c r="F11" s="12"/>
      <c r="G11" s="13"/>
      <c r="H11" s="14"/>
      <c r="K11" s="5">
        <v>0</v>
      </c>
      <c r="L11" s="5" t="e">
        <f t="shared" si="2"/>
        <v>#NUM!</v>
      </c>
      <c r="M11" s="5" t="s">
        <v>13</v>
      </c>
      <c r="N11" s="5" t="s">
        <v>13</v>
      </c>
      <c r="O11" s="5" t="s">
        <v>13</v>
      </c>
      <c r="P11" s="12"/>
      <c r="Q11" s="13"/>
      <c r="R11" s="14"/>
    </row>
    <row r="18" spans="1:8" x14ac:dyDescent="0.25">
      <c r="A18" t="s">
        <v>107</v>
      </c>
    </row>
    <row r="20" spans="1:8" x14ac:dyDescent="0.25">
      <c r="A20" t="s">
        <v>16</v>
      </c>
      <c r="B20" t="s">
        <v>17</v>
      </c>
      <c r="C20" t="s">
        <v>108</v>
      </c>
      <c r="D20" t="s">
        <v>19</v>
      </c>
      <c r="E20" t="s">
        <v>20</v>
      </c>
      <c r="F20" t="s">
        <v>21</v>
      </c>
    </row>
    <row r="21" spans="1:8" x14ac:dyDescent="0.25">
      <c r="A21" t="s">
        <v>23</v>
      </c>
      <c r="B21" t="s">
        <v>24</v>
      </c>
      <c r="C21" t="s">
        <v>109</v>
      </c>
      <c r="D21">
        <v>9</v>
      </c>
      <c r="E21">
        <v>294.88900000000001</v>
      </c>
      <c r="F21">
        <v>27.56</v>
      </c>
      <c r="G21" s="15"/>
      <c r="H21" s="15"/>
    </row>
    <row r="22" spans="1:8" x14ac:dyDescent="0.25">
      <c r="A22" t="s">
        <v>28</v>
      </c>
      <c r="B22" t="s">
        <v>24</v>
      </c>
      <c r="C22" t="s">
        <v>109</v>
      </c>
      <c r="D22">
        <v>9</v>
      </c>
      <c r="E22">
        <v>294.88900000000001</v>
      </c>
      <c r="F22">
        <v>27.53</v>
      </c>
      <c r="G22" s="15"/>
      <c r="H22" s="15"/>
    </row>
    <row r="23" spans="1:8" x14ac:dyDescent="0.25">
      <c r="A23" t="s">
        <v>31</v>
      </c>
      <c r="B23" t="s">
        <v>24</v>
      </c>
      <c r="C23" t="s">
        <v>109</v>
      </c>
      <c r="D23">
        <v>9</v>
      </c>
      <c r="E23">
        <v>294.88900000000001</v>
      </c>
      <c r="F23">
        <v>27.67</v>
      </c>
      <c r="G23" s="15"/>
      <c r="H23" s="15"/>
    </row>
    <row r="24" spans="1:8" x14ac:dyDescent="0.25">
      <c r="A24" t="s">
        <v>34</v>
      </c>
      <c r="B24" t="s">
        <v>24</v>
      </c>
      <c r="C24" t="s">
        <v>109</v>
      </c>
      <c r="D24">
        <v>10</v>
      </c>
      <c r="E24">
        <v>294.88900000000001</v>
      </c>
      <c r="F24">
        <v>29.91</v>
      </c>
      <c r="G24" s="15"/>
      <c r="H24" s="15"/>
    </row>
    <row r="25" spans="1:8" x14ac:dyDescent="0.25">
      <c r="A25" t="s">
        <v>37</v>
      </c>
      <c r="B25" t="s">
        <v>24</v>
      </c>
      <c r="C25" t="s">
        <v>109</v>
      </c>
      <c r="D25">
        <v>10</v>
      </c>
      <c r="E25">
        <v>294.88900000000001</v>
      </c>
      <c r="F25">
        <v>31.01</v>
      </c>
      <c r="G25" s="15"/>
      <c r="H25" s="15"/>
    </row>
    <row r="26" spans="1:8" x14ac:dyDescent="0.25">
      <c r="A26" t="s">
        <v>40</v>
      </c>
      <c r="B26" t="s">
        <v>24</v>
      </c>
      <c r="C26" t="s">
        <v>109</v>
      </c>
      <c r="D26">
        <v>10</v>
      </c>
      <c r="E26">
        <v>294.88900000000001</v>
      </c>
      <c r="F26">
        <v>30.59</v>
      </c>
      <c r="G26" s="15"/>
      <c r="H26" s="15"/>
    </row>
    <row r="27" spans="1:8" x14ac:dyDescent="0.25">
      <c r="A27" t="s">
        <v>43</v>
      </c>
      <c r="B27" t="s">
        <v>24</v>
      </c>
      <c r="C27" t="s">
        <v>109</v>
      </c>
      <c r="D27">
        <v>11</v>
      </c>
      <c r="E27">
        <v>294.88900000000001</v>
      </c>
      <c r="F27">
        <v>30.61</v>
      </c>
      <c r="G27" s="15"/>
      <c r="H27" s="15"/>
    </row>
    <row r="28" spans="1:8" x14ac:dyDescent="0.25">
      <c r="A28" t="s">
        <v>46</v>
      </c>
      <c r="B28" t="s">
        <v>24</v>
      </c>
      <c r="C28" t="s">
        <v>109</v>
      </c>
      <c r="D28">
        <v>11</v>
      </c>
      <c r="E28">
        <v>294.88900000000001</v>
      </c>
      <c r="F28">
        <v>31.84</v>
      </c>
      <c r="G28" s="15"/>
      <c r="H28" s="15"/>
    </row>
    <row r="29" spans="1:8" x14ac:dyDescent="0.25">
      <c r="A29" t="s">
        <v>49</v>
      </c>
      <c r="B29" t="s">
        <v>24</v>
      </c>
      <c r="C29" t="s">
        <v>109</v>
      </c>
      <c r="D29">
        <v>11</v>
      </c>
      <c r="E29">
        <v>294.88900000000001</v>
      </c>
      <c r="F29">
        <v>30.68</v>
      </c>
      <c r="G29" s="15"/>
      <c r="H29" s="15"/>
    </row>
    <row r="30" spans="1:8" x14ac:dyDescent="0.25">
      <c r="A30" t="s">
        <v>52</v>
      </c>
      <c r="B30" t="s">
        <v>24</v>
      </c>
      <c r="C30" t="s">
        <v>109</v>
      </c>
      <c r="D30">
        <v>12</v>
      </c>
      <c r="E30">
        <v>294.88900000000001</v>
      </c>
      <c r="F30">
        <v>32.520000000000003</v>
      </c>
      <c r="G30" s="15"/>
      <c r="H30" s="15"/>
    </row>
    <row r="31" spans="1:8" x14ac:dyDescent="0.25">
      <c r="A31" t="s">
        <v>55</v>
      </c>
      <c r="B31" t="s">
        <v>24</v>
      </c>
      <c r="C31" t="s">
        <v>109</v>
      </c>
      <c r="D31">
        <v>12</v>
      </c>
      <c r="E31">
        <v>294.88900000000001</v>
      </c>
      <c r="F31">
        <v>31.75</v>
      </c>
      <c r="G31" s="15"/>
      <c r="H31" s="15"/>
    </row>
    <row r="32" spans="1:8" x14ac:dyDescent="0.25">
      <c r="A32" t="s">
        <v>58</v>
      </c>
      <c r="B32" t="s">
        <v>24</v>
      </c>
      <c r="C32" t="s">
        <v>109</v>
      </c>
      <c r="D32">
        <v>12</v>
      </c>
      <c r="E32">
        <v>294.88900000000001</v>
      </c>
      <c r="F32">
        <v>31.61</v>
      </c>
      <c r="G32" s="15"/>
      <c r="H32" s="15"/>
    </row>
    <row r="33" spans="1:8" x14ac:dyDescent="0.25">
      <c r="A33" t="s">
        <v>61</v>
      </c>
      <c r="B33" t="s">
        <v>24</v>
      </c>
      <c r="C33" t="s">
        <v>109</v>
      </c>
      <c r="D33">
        <v>13</v>
      </c>
      <c r="E33">
        <v>294.88900000000001</v>
      </c>
      <c r="F33">
        <v>32.6</v>
      </c>
      <c r="G33" s="15"/>
      <c r="H33" s="15"/>
    </row>
    <row r="34" spans="1:8" x14ac:dyDescent="0.25">
      <c r="A34" t="s">
        <v>64</v>
      </c>
      <c r="B34" t="s">
        <v>24</v>
      </c>
      <c r="C34" t="s">
        <v>109</v>
      </c>
      <c r="D34">
        <v>13</v>
      </c>
      <c r="E34">
        <v>294.88900000000001</v>
      </c>
      <c r="F34">
        <v>32.9</v>
      </c>
      <c r="G34" s="15"/>
      <c r="H34" s="15"/>
    </row>
    <row r="35" spans="1:8" x14ac:dyDescent="0.25">
      <c r="A35" t="s">
        <v>67</v>
      </c>
      <c r="B35" t="s">
        <v>24</v>
      </c>
      <c r="C35" t="s">
        <v>109</v>
      </c>
      <c r="D35">
        <v>13</v>
      </c>
      <c r="E35">
        <v>294.88900000000001</v>
      </c>
      <c r="F35">
        <v>33.65</v>
      </c>
      <c r="G35" s="15"/>
      <c r="H35" s="15"/>
    </row>
    <row r="36" spans="1:8" x14ac:dyDescent="0.25">
      <c r="A36" t="s">
        <v>70</v>
      </c>
      <c r="B36" t="s">
        <v>24</v>
      </c>
      <c r="C36" t="s">
        <v>109</v>
      </c>
      <c r="D36">
        <v>14</v>
      </c>
      <c r="E36">
        <v>294.88900000000001</v>
      </c>
      <c r="F36">
        <v>34.64</v>
      </c>
      <c r="G36" s="15"/>
      <c r="H36" s="15"/>
    </row>
    <row r="37" spans="1:8" x14ac:dyDescent="0.25">
      <c r="A37" t="s">
        <v>73</v>
      </c>
      <c r="B37" t="s">
        <v>24</v>
      </c>
      <c r="C37" t="s">
        <v>109</v>
      </c>
      <c r="D37">
        <v>14</v>
      </c>
      <c r="E37">
        <v>294.88900000000001</v>
      </c>
      <c r="F37">
        <v>34.28</v>
      </c>
      <c r="G37" s="15"/>
      <c r="H37" s="15"/>
    </row>
    <row r="38" spans="1:8" x14ac:dyDescent="0.25">
      <c r="A38" t="s">
        <v>76</v>
      </c>
      <c r="B38" t="s">
        <v>24</v>
      </c>
      <c r="C38" t="s">
        <v>109</v>
      </c>
      <c r="D38">
        <v>14</v>
      </c>
      <c r="E38">
        <v>294.88900000000001</v>
      </c>
      <c r="F38">
        <v>34.659999999999997</v>
      </c>
      <c r="G38" s="15"/>
      <c r="H38" s="15"/>
    </row>
    <row r="39" spans="1:8" x14ac:dyDescent="0.25">
      <c r="A39" t="s">
        <v>79</v>
      </c>
      <c r="B39" t="s">
        <v>24</v>
      </c>
      <c r="C39" t="s">
        <v>109</v>
      </c>
      <c r="D39">
        <v>15</v>
      </c>
      <c r="E39">
        <v>294.88900000000001</v>
      </c>
      <c r="F39" t="s">
        <v>13</v>
      </c>
    </row>
    <row r="40" spans="1:8" x14ac:dyDescent="0.25">
      <c r="A40" t="s">
        <v>81</v>
      </c>
      <c r="B40" t="s">
        <v>24</v>
      </c>
      <c r="C40" t="s">
        <v>109</v>
      </c>
      <c r="D40">
        <v>15</v>
      </c>
      <c r="E40">
        <v>294.88900000000001</v>
      </c>
      <c r="F40">
        <v>37</v>
      </c>
      <c r="G40" s="15"/>
      <c r="H40" s="15"/>
    </row>
    <row r="41" spans="1:8" x14ac:dyDescent="0.25">
      <c r="A41" t="s">
        <v>78</v>
      </c>
      <c r="B41" t="s">
        <v>24</v>
      </c>
      <c r="C41" t="s">
        <v>109</v>
      </c>
      <c r="D41">
        <v>15</v>
      </c>
      <c r="E41">
        <v>294.88900000000001</v>
      </c>
      <c r="F41">
        <v>35.630000000000003</v>
      </c>
      <c r="G41" s="15"/>
      <c r="H41" s="15"/>
    </row>
    <row r="42" spans="1:8" x14ac:dyDescent="0.25">
      <c r="A42" t="s">
        <v>84</v>
      </c>
      <c r="B42" t="s">
        <v>24</v>
      </c>
      <c r="C42" t="s">
        <v>109</v>
      </c>
      <c r="D42">
        <v>16</v>
      </c>
      <c r="E42">
        <v>294.88900000000001</v>
      </c>
      <c r="F42" t="s">
        <v>13</v>
      </c>
    </row>
    <row r="43" spans="1:8" x14ac:dyDescent="0.25">
      <c r="A43" t="s">
        <v>86</v>
      </c>
      <c r="B43" t="s">
        <v>24</v>
      </c>
      <c r="C43" t="s">
        <v>109</v>
      </c>
      <c r="D43">
        <v>16</v>
      </c>
      <c r="E43">
        <v>294.88900000000001</v>
      </c>
      <c r="F43" t="s">
        <v>13</v>
      </c>
    </row>
    <row r="44" spans="1:8" x14ac:dyDescent="0.25">
      <c r="A44" t="s">
        <v>75</v>
      </c>
      <c r="B44" t="s">
        <v>24</v>
      </c>
      <c r="C44" t="s">
        <v>109</v>
      </c>
      <c r="D44">
        <v>16</v>
      </c>
      <c r="E44">
        <v>294.88900000000001</v>
      </c>
      <c r="F44" t="s">
        <v>13</v>
      </c>
    </row>
    <row r="45" spans="1:8" x14ac:dyDescent="0.25">
      <c r="A45" t="s">
        <v>72</v>
      </c>
      <c r="B45" t="s">
        <v>24</v>
      </c>
      <c r="C45" t="s">
        <v>109</v>
      </c>
      <c r="D45">
        <v>17</v>
      </c>
      <c r="E45">
        <v>294.88900000000001</v>
      </c>
      <c r="F45" t="s">
        <v>13</v>
      </c>
    </row>
    <row r="46" spans="1:8" x14ac:dyDescent="0.25">
      <c r="A46" t="s">
        <v>48</v>
      </c>
      <c r="B46" t="s">
        <v>24</v>
      </c>
      <c r="C46" t="s">
        <v>109</v>
      </c>
      <c r="D46">
        <v>17</v>
      </c>
      <c r="E46">
        <v>294.88900000000001</v>
      </c>
      <c r="F46">
        <v>28.28</v>
      </c>
      <c r="G46" s="15"/>
      <c r="H46" s="15"/>
    </row>
    <row r="47" spans="1:8" x14ac:dyDescent="0.25">
      <c r="A47" t="s">
        <v>91</v>
      </c>
      <c r="B47" t="s">
        <v>24</v>
      </c>
      <c r="C47" t="s">
        <v>109</v>
      </c>
      <c r="D47">
        <v>17</v>
      </c>
      <c r="E47">
        <v>294.88900000000001</v>
      </c>
      <c r="F47">
        <v>28.14</v>
      </c>
      <c r="G47" s="15"/>
      <c r="H47" s="15"/>
    </row>
    <row r="48" spans="1:8" x14ac:dyDescent="0.25">
      <c r="A48" t="s">
        <v>69</v>
      </c>
      <c r="B48" t="s">
        <v>24</v>
      </c>
      <c r="C48" t="s">
        <v>109</v>
      </c>
      <c r="D48">
        <v>18</v>
      </c>
      <c r="E48">
        <v>294.88900000000001</v>
      </c>
      <c r="F48">
        <v>30.91</v>
      </c>
      <c r="G48" s="15"/>
      <c r="H48" s="15"/>
    </row>
    <row r="49" spans="1:8" x14ac:dyDescent="0.25">
      <c r="A49" t="s">
        <v>45</v>
      </c>
      <c r="B49" t="s">
        <v>24</v>
      </c>
      <c r="C49" t="s">
        <v>109</v>
      </c>
      <c r="D49">
        <v>18</v>
      </c>
      <c r="E49">
        <v>294.88900000000001</v>
      </c>
      <c r="F49">
        <v>30.96</v>
      </c>
      <c r="G49" s="15"/>
      <c r="H49" s="15"/>
    </row>
    <row r="50" spans="1:8" x14ac:dyDescent="0.25">
      <c r="A50" t="s">
        <v>95</v>
      </c>
      <c r="B50" t="s">
        <v>24</v>
      </c>
      <c r="C50" t="s">
        <v>109</v>
      </c>
      <c r="D50">
        <v>18</v>
      </c>
      <c r="E50">
        <v>294.88900000000001</v>
      </c>
      <c r="F50" t="s">
        <v>13</v>
      </c>
    </row>
    <row r="51" spans="1:8" x14ac:dyDescent="0.25">
      <c r="A51" t="s">
        <v>66</v>
      </c>
      <c r="B51" t="s">
        <v>24</v>
      </c>
      <c r="C51" t="s">
        <v>109</v>
      </c>
      <c r="D51">
        <v>19</v>
      </c>
      <c r="E51">
        <v>294.88900000000001</v>
      </c>
      <c r="F51">
        <v>31.22</v>
      </c>
      <c r="G51" s="15"/>
      <c r="H51" s="15"/>
    </row>
    <row r="52" spans="1:8" x14ac:dyDescent="0.25">
      <c r="A52" t="s">
        <v>42</v>
      </c>
      <c r="B52" t="s">
        <v>24</v>
      </c>
      <c r="C52" t="s">
        <v>109</v>
      </c>
      <c r="D52">
        <v>19</v>
      </c>
      <c r="E52">
        <v>294.88900000000001</v>
      </c>
      <c r="F52" t="s">
        <v>13</v>
      </c>
    </row>
    <row r="53" spans="1:8" x14ac:dyDescent="0.25">
      <c r="A53" t="s">
        <v>99</v>
      </c>
      <c r="B53" t="s">
        <v>24</v>
      </c>
      <c r="C53" t="s">
        <v>109</v>
      </c>
      <c r="D53">
        <v>19</v>
      </c>
      <c r="E53">
        <v>294.88900000000001</v>
      </c>
      <c r="F53">
        <v>30.87</v>
      </c>
      <c r="G53" s="15"/>
      <c r="H53" s="15"/>
    </row>
    <row r="54" spans="1:8" x14ac:dyDescent="0.25">
      <c r="A54" t="s">
        <v>63</v>
      </c>
      <c r="B54" t="s">
        <v>24</v>
      </c>
      <c r="C54" t="s">
        <v>109</v>
      </c>
      <c r="D54">
        <v>20</v>
      </c>
      <c r="E54">
        <v>294.88900000000001</v>
      </c>
      <c r="F54" t="s">
        <v>13</v>
      </c>
    </row>
    <row r="55" spans="1:8" x14ac:dyDescent="0.25">
      <c r="A55" t="s">
        <v>39</v>
      </c>
      <c r="B55" t="s">
        <v>24</v>
      </c>
      <c r="C55" t="s">
        <v>109</v>
      </c>
      <c r="D55">
        <v>20</v>
      </c>
      <c r="E55">
        <v>294.88900000000001</v>
      </c>
      <c r="F55">
        <v>32.71</v>
      </c>
      <c r="G55" s="15"/>
      <c r="H55" s="15"/>
    </row>
    <row r="56" spans="1:8" x14ac:dyDescent="0.25">
      <c r="A56" t="s">
        <v>100</v>
      </c>
      <c r="B56" t="s">
        <v>24</v>
      </c>
      <c r="C56" t="s">
        <v>109</v>
      </c>
      <c r="D56">
        <v>20</v>
      </c>
      <c r="E56">
        <v>294.88900000000001</v>
      </c>
      <c r="F56">
        <v>30.87</v>
      </c>
      <c r="G56" s="15"/>
      <c r="H56" s="15"/>
    </row>
    <row r="57" spans="1:8" x14ac:dyDescent="0.25">
      <c r="A57" t="s">
        <v>60</v>
      </c>
      <c r="B57" t="s">
        <v>24</v>
      </c>
      <c r="C57" t="s">
        <v>109</v>
      </c>
      <c r="D57">
        <v>21</v>
      </c>
      <c r="E57">
        <v>294.88900000000001</v>
      </c>
      <c r="F57">
        <v>32.03</v>
      </c>
      <c r="G57" s="15"/>
      <c r="H57" s="15"/>
    </row>
    <row r="58" spans="1:8" x14ac:dyDescent="0.25">
      <c r="A58" t="s">
        <v>36</v>
      </c>
      <c r="B58" t="s">
        <v>24</v>
      </c>
      <c r="C58" t="s">
        <v>109</v>
      </c>
      <c r="D58">
        <v>21</v>
      </c>
      <c r="E58">
        <v>294.88900000000001</v>
      </c>
      <c r="F58">
        <v>32.700000000000003</v>
      </c>
      <c r="G58" s="15"/>
      <c r="H58" s="15"/>
    </row>
    <row r="59" spans="1:8" x14ac:dyDescent="0.25">
      <c r="A59" t="s">
        <v>101</v>
      </c>
      <c r="B59" t="s">
        <v>24</v>
      </c>
      <c r="C59" t="s">
        <v>109</v>
      </c>
      <c r="D59">
        <v>21</v>
      </c>
      <c r="E59">
        <v>294.88900000000001</v>
      </c>
      <c r="F59">
        <v>32.35</v>
      </c>
      <c r="G59" s="15"/>
      <c r="H59" s="15"/>
    </row>
    <row r="60" spans="1:8" x14ac:dyDescent="0.25">
      <c r="A60" t="s">
        <v>57</v>
      </c>
      <c r="B60" t="s">
        <v>24</v>
      </c>
      <c r="C60" t="s">
        <v>109</v>
      </c>
      <c r="D60">
        <v>22</v>
      </c>
      <c r="E60">
        <v>294.88900000000001</v>
      </c>
      <c r="F60">
        <v>34.36</v>
      </c>
      <c r="G60" s="15"/>
      <c r="H60" s="15"/>
    </row>
    <row r="61" spans="1:8" x14ac:dyDescent="0.25">
      <c r="A61" t="s">
        <v>33</v>
      </c>
      <c r="B61" t="s">
        <v>24</v>
      </c>
      <c r="C61" t="s">
        <v>109</v>
      </c>
      <c r="D61">
        <v>22</v>
      </c>
      <c r="E61">
        <v>294.88900000000001</v>
      </c>
      <c r="F61">
        <v>34.450000000000003</v>
      </c>
      <c r="G61" s="15"/>
      <c r="H61" s="15"/>
    </row>
    <row r="62" spans="1:8" x14ac:dyDescent="0.25">
      <c r="A62" t="s">
        <v>102</v>
      </c>
      <c r="B62" t="s">
        <v>24</v>
      </c>
      <c r="C62" t="s">
        <v>109</v>
      </c>
      <c r="D62">
        <v>22</v>
      </c>
      <c r="E62">
        <v>294.88900000000001</v>
      </c>
      <c r="F62">
        <v>35.35</v>
      </c>
      <c r="G62" s="15"/>
      <c r="H62" s="15"/>
    </row>
    <row r="63" spans="1:8" x14ac:dyDescent="0.25">
      <c r="A63" t="s">
        <v>54</v>
      </c>
      <c r="B63" t="s">
        <v>24</v>
      </c>
      <c r="C63" t="s">
        <v>109</v>
      </c>
      <c r="D63">
        <v>23</v>
      </c>
      <c r="E63">
        <v>294.88900000000001</v>
      </c>
      <c r="F63">
        <v>36.86</v>
      </c>
      <c r="G63" s="15"/>
      <c r="H63" s="15"/>
    </row>
    <row r="64" spans="1:8" x14ac:dyDescent="0.25">
      <c r="A64" t="s">
        <v>30</v>
      </c>
      <c r="B64" t="s">
        <v>24</v>
      </c>
      <c r="C64" t="s">
        <v>109</v>
      </c>
      <c r="D64">
        <v>23</v>
      </c>
      <c r="E64">
        <v>294.88900000000001</v>
      </c>
      <c r="F64">
        <v>35.82</v>
      </c>
      <c r="G64" s="15"/>
      <c r="H64" s="15"/>
    </row>
    <row r="65" spans="1:8" x14ac:dyDescent="0.25">
      <c r="A65" t="s">
        <v>103</v>
      </c>
      <c r="B65" t="s">
        <v>24</v>
      </c>
      <c r="C65" t="s">
        <v>109</v>
      </c>
      <c r="D65">
        <v>23</v>
      </c>
      <c r="E65">
        <v>294.88900000000001</v>
      </c>
      <c r="F65">
        <v>34.94</v>
      </c>
      <c r="G65" s="15"/>
      <c r="H65" s="15"/>
    </row>
    <row r="66" spans="1:8" x14ac:dyDescent="0.25">
      <c r="A66" t="s">
        <v>51</v>
      </c>
      <c r="B66" t="s">
        <v>24</v>
      </c>
      <c r="C66" t="s">
        <v>109</v>
      </c>
      <c r="D66">
        <v>24</v>
      </c>
      <c r="E66">
        <v>294.88900000000001</v>
      </c>
      <c r="F66" t="s">
        <v>13</v>
      </c>
    </row>
    <row r="67" spans="1:8" x14ac:dyDescent="0.25">
      <c r="A67" t="s">
        <v>27</v>
      </c>
      <c r="B67" t="s">
        <v>24</v>
      </c>
      <c r="C67" t="s">
        <v>109</v>
      </c>
      <c r="D67">
        <v>24</v>
      </c>
      <c r="E67">
        <v>294.88900000000001</v>
      </c>
      <c r="F67" t="s">
        <v>13</v>
      </c>
    </row>
    <row r="68" spans="1:8" x14ac:dyDescent="0.25">
      <c r="A68" t="s">
        <v>104</v>
      </c>
      <c r="B68" t="s">
        <v>24</v>
      </c>
      <c r="C68" t="s">
        <v>109</v>
      </c>
      <c r="D68">
        <v>24</v>
      </c>
      <c r="E68">
        <v>294.88900000000001</v>
      </c>
      <c r="F68" t="s">
        <v>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825C-371D-4772-BF38-7B06032BEF36}">
  <dimension ref="A1:AL68"/>
  <sheetViews>
    <sheetView topLeftCell="O1" workbookViewId="0">
      <selection activeCell="AB19" sqref="AB19"/>
    </sheetView>
  </sheetViews>
  <sheetFormatPr defaultColWidth="8.875" defaultRowHeight="15.75" x14ac:dyDescent="0.25"/>
  <cols>
    <col min="1" max="1" width="12" customWidth="1"/>
  </cols>
  <sheetData>
    <row r="1" spans="1:38" x14ac:dyDescent="0.25">
      <c r="A1" t="s">
        <v>0</v>
      </c>
      <c r="U1" t="s">
        <v>1</v>
      </c>
    </row>
    <row r="2" spans="1:38" x14ac:dyDescent="0.25">
      <c r="A2" s="1" t="s">
        <v>2</v>
      </c>
      <c r="K2" s="1" t="s">
        <v>3</v>
      </c>
      <c r="U2" s="1" t="s">
        <v>4</v>
      </c>
      <c r="AE2" s="1" t="s">
        <v>3</v>
      </c>
    </row>
    <row r="3" spans="1:38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3" t="s">
        <v>11</v>
      </c>
      <c r="H3" s="4" t="s">
        <v>12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4" t="s">
        <v>11</v>
      </c>
      <c r="R3" s="4" t="s">
        <v>12</v>
      </c>
      <c r="U3" s="2" t="s">
        <v>5</v>
      </c>
      <c r="V3" s="2" t="s">
        <v>6</v>
      </c>
      <c r="W3" s="2" t="s">
        <v>7</v>
      </c>
      <c r="X3" s="2" t="s">
        <v>8</v>
      </c>
      <c r="Y3" s="2" t="s">
        <v>9</v>
      </c>
      <c r="Z3" s="2" t="s">
        <v>10</v>
      </c>
      <c r="AA3" s="3" t="s">
        <v>11</v>
      </c>
      <c r="AB3" s="4" t="s">
        <v>12</v>
      </c>
      <c r="AE3" s="2" t="s">
        <v>5</v>
      </c>
      <c r="AF3" s="2" t="s">
        <v>6</v>
      </c>
      <c r="AG3" s="2" t="s">
        <v>7</v>
      </c>
      <c r="AH3" s="2" t="s">
        <v>8</v>
      </c>
      <c r="AI3" s="2" t="s">
        <v>9</v>
      </c>
      <c r="AJ3" s="2" t="s">
        <v>10</v>
      </c>
      <c r="AK3" s="4" t="s">
        <v>11</v>
      </c>
      <c r="AL3" s="4" t="s">
        <v>12</v>
      </c>
    </row>
    <row r="4" spans="1:38" x14ac:dyDescent="0.25">
      <c r="A4" s="5">
        <v>1</v>
      </c>
      <c r="B4" s="5">
        <f>LOG10(A4)</f>
        <v>0</v>
      </c>
      <c r="C4" s="5">
        <v>29.48</v>
      </c>
      <c r="D4" s="5">
        <v>29.17</v>
      </c>
      <c r="E4" s="5" t="s">
        <v>13</v>
      </c>
      <c r="F4" s="6">
        <f>AVERAGE(C4:E4)</f>
        <v>29.325000000000003</v>
      </c>
      <c r="G4" s="7">
        <f>SLOPE(F4:F10,B4:B10)</f>
        <v>-3.4179513629488367</v>
      </c>
      <c r="H4" s="8">
        <f>((10^(-1/G4))-1)*100</f>
        <v>96.143046673650161</v>
      </c>
      <c r="K4" s="5">
        <v>1</v>
      </c>
      <c r="L4" s="5">
        <f>LOG10(K4)</f>
        <v>0</v>
      </c>
      <c r="M4" s="5">
        <v>32.590000000000003</v>
      </c>
      <c r="N4" s="5" t="s">
        <v>13</v>
      </c>
      <c r="O4" s="5">
        <v>32.57</v>
      </c>
      <c r="P4" s="6">
        <f>AVERAGE(M4,O4)</f>
        <v>32.58</v>
      </c>
      <c r="Q4" s="7" t="e">
        <f>SLOPE(P4:P10,L4:L10)</f>
        <v>#DIV/0!</v>
      </c>
      <c r="R4" s="8" t="e">
        <f>((10^(-1/Q4))-1)*100</f>
        <v>#DIV/0!</v>
      </c>
      <c r="U4" s="5">
        <v>1</v>
      </c>
      <c r="V4" s="5">
        <f>LOG10(U4)</f>
        <v>0</v>
      </c>
      <c r="W4" s="5">
        <v>28.72</v>
      </c>
      <c r="X4" s="5"/>
      <c r="Y4" s="5"/>
      <c r="Z4" s="6">
        <f>AVERAGE(W4:Y4)</f>
        <v>28.72</v>
      </c>
      <c r="AA4" s="7">
        <f>SLOPE(Z4:Z10,V4:V10)</f>
        <v>-4.1082192130472537</v>
      </c>
      <c r="AB4" s="8">
        <f>((10^(-1/AA4))-1)*100</f>
        <v>75.151745386743229</v>
      </c>
      <c r="AE4" s="5">
        <v>1</v>
      </c>
      <c r="AF4" s="5">
        <f>LOG10(AE4)</f>
        <v>0</v>
      </c>
      <c r="AG4" s="5">
        <v>28.72</v>
      </c>
      <c r="AH4" s="5">
        <v>28.66</v>
      </c>
      <c r="AI4" s="9">
        <v>28.54</v>
      </c>
      <c r="AJ4" s="6">
        <f>AVERAGE(AG4:AI4)</f>
        <v>28.639999999999997</v>
      </c>
      <c r="AK4" s="7">
        <f>SLOPE(AJ4:AJ10,AF4:AF10)</f>
        <v>-3.8638648258468784</v>
      </c>
      <c r="AL4" s="8">
        <f>((10^(-1/AK4))-1)*100</f>
        <v>81.471415052077802</v>
      </c>
    </row>
    <row r="5" spans="1:38" x14ac:dyDescent="0.25">
      <c r="A5" s="5">
        <v>0.2</v>
      </c>
      <c r="B5" s="5">
        <f t="shared" ref="B5:B11" si="0">LOG10(A5)</f>
        <v>-0.69897000433601875</v>
      </c>
      <c r="C5" s="5">
        <v>32.64</v>
      </c>
      <c r="D5" s="5">
        <v>31.53</v>
      </c>
      <c r="E5" s="5" t="s">
        <v>13</v>
      </c>
      <c r="F5" s="6">
        <f t="shared" ref="F5" si="1">AVERAGE(C5:E5)</f>
        <v>32.085000000000001</v>
      </c>
      <c r="G5" s="10"/>
      <c r="H5" s="11"/>
      <c r="K5" s="5">
        <v>0.2</v>
      </c>
      <c r="L5" s="5">
        <f t="shared" ref="L5:L11" si="2">LOG10(K5)</f>
        <v>-0.69897000433601875</v>
      </c>
      <c r="M5" s="5" t="s">
        <v>13</v>
      </c>
      <c r="N5" s="5" t="s">
        <v>13</v>
      </c>
      <c r="O5" s="5" t="s">
        <v>13</v>
      </c>
      <c r="P5" s="6" t="e">
        <f t="shared" ref="P5:P10" si="3">AVERAGE(M5,O5)</f>
        <v>#DIV/0!</v>
      </c>
      <c r="Q5" s="10"/>
      <c r="R5" s="11"/>
      <c r="U5" s="5">
        <v>0.2</v>
      </c>
      <c r="V5" s="5">
        <f t="shared" ref="V5:V11" si="4">LOG10(U5)</f>
        <v>-0.69897000433601875</v>
      </c>
      <c r="W5" s="5" t="s">
        <v>13</v>
      </c>
      <c r="X5" s="5"/>
      <c r="Y5" s="5"/>
      <c r="Z5" s="6"/>
      <c r="AA5" s="10"/>
      <c r="AB5" s="11"/>
      <c r="AE5" s="5">
        <v>0.2</v>
      </c>
      <c r="AF5" s="5">
        <f t="shared" ref="AF5:AF11" si="5">LOG10(AE5)</f>
        <v>-0.69897000433601875</v>
      </c>
      <c r="AG5" s="5">
        <v>31.18</v>
      </c>
      <c r="AH5" s="5">
        <v>31.2</v>
      </c>
      <c r="AI5" s="9">
        <v>31.4</v>
      </c>
      <c r="AJ5" s="6">
        <f t="shared" ref="AJ5:AJ10" si="6">AVERAGE(AG5:AI5)</f>
        <v>31.26</v>
      </c>
      <c r="AK5" s="10"/>
      <c r="AL5" s="11"/>
    </row>
    <row r="6" spans="1:38" x14ac:dyDescent="0.25">
      <c r="A6" s="5">
        <v>0.1</v>
      </c>
      <c r="B6" s="5">
        <f t="shared" si="0"/>
        <v>-1</v>
      </c>
      <c r="C6" s="5">
        <v>34.47</v>
      </c>
      <c r="D6" s="5">
        <v>33.39</v>
      </c>
      <c r="E6" s="5">
        <v>33.79</v>
      </c>
      <c r="F6" s="6">
        <f>AVERAGE(C6:E6)</f>
        <v>33.883333333333333</v>
      </c>
      <c r="G6" s="10"/>
      <c r="H6" s="11"/>
      <c r="K6" s="5">
        <v>0.1</v>
      </c>
      <c r="L6" s="5">
        <f t="shared" si="2"/>
        <v>-1</v>
      </c>
      <c r="M6" s="5">
        <v>37.04</v>
      </c>
      <c r="N6" s="5" t="s">
        <v>13</v>
      </c>
      <c r="O6" s="5">
        <v>36.25</v>
      </c>
      <c r="P6" s="6">
        <f t="shared" si="3"/>
        <v>36.644999999999996</v>
      </c>
      <c r="Q6" s="10"/>
      <c r="R6" s="11"/>
      <c r="U6" s="5">
        <v>0.1</v>
      </c>
      <c r="V6" s="5">
        <f t="shared" si="4"/>
        <v>-1</v>
      </c>
      <c r="W6" s="5">
        <v>32.17</v>
      </c>
      <c r="X6" s="5"/>
      <c r="Y6" s="5"/>
      <c r="Z6" s="6">
        <f>AVERAGE(W6:Y6)</f>
        <v>32.17</v>
      </c>
      <c r="AA6" s="10"/>
      <c r="AB6" s="11"/>
      <c r="AE6" s="5">
        <v>0.1</v>
      </c>
      <c r="AF6" s="5">
        <f t="shared" si="5"/>
        <v>-1</v>
      </c>
      <c r="AG6" s="5">
        <v>32.11</v>
      </c>
      <c r="AH6" s="5">
        <v>32.51</v>
      </c>
      <c r="AI6" s="9">
        <v>32.409999999999997</v>
      </c>
      <c r="AJ6" s="6">
        <f t="shared" si="6"/>
        <v>32.343333333333334</v>
      </c>
      <c r="AK6" s="10"/>
      <c r="AL6" s="11"/>
    </row>
    <row r="7" spans="1:38" x14ac:dyDescent="0.25">
      <c r="A7" s="5">
        <v>0.05</v>
      </c>
      <c r="B7" s="5">
        <f t="shared" si="0"/>
        <v>-1.3010299956639813</v>
      </c>
      <c r="C7" s="5">
        <v>33.53</v>
      </c>
      <c r="D7" s="5">
        <v>34.4</v>
      </c>
      <c r="E7" s="5">
        <v>34.86</v>
      </c>
      <c r="F7" s="6">
        <f>AVERAGE(C7:E7)</f>
        <v>34.263333333333335</v>
      </c>
      <c r="G7" s="10"/>
      <c r="H7" s="11"/>
      <c r="K7" s="5">
        <v>0.05</v>
      </c>
      <c r="L7" s="5">
        <f t="shared" si="2"/>
        <v>-1.3010299956639813</v>
      </c>
      <c r="M7" s="5">
        <v>35.96</v>
      </c>
      <c r="N7" s="5" t="s">
        <v>13</v>
      </c>
      <c r="O7" s="5">
        <v>36.200000000000003</v>
      </c>
      <c r="P7" s="6">
        <f t="shared" si="3"/>
        <v>36.08</v>
      </c>
      <c r="Q7" s="10"/>
      <c r="R7" s="11"/>
      <c r="U7" s="5">
        <v>0.05</v>
      </c>
      <c r="V7" s="5">
        <f t="shared" si="4"/>
        <v>-1.3010299956639813</v>
      </c>
      <c r="W7" s="5" t="s">
        <v>13</v>
      </c>
      <c r="X7" s="5"/>
      <c r="Y7" s="5"/>
      <c r="Z7" s="6"/>
      <c r="AA7" s="10"/>
      <c r="AB7" s="11"/>
      <c r="AE7" s="5">
        <v>0.05</v>
      </c>
      <c r="AF7" s="5">
        <f t="shared" si="5"/>
        <v>-1.3010299956639813</v>
      </c>
      <c r="AG7" s="5">
        <v>33.6</v>
      </c>
      <c r="AH7" s="5">
        <v>34.47</v>
      </c>
      <c r="AI7" s="9">
        <v>33.5</v>
      </c>
      <c r="AJ7" s="6">
        <f t="shared" si="6"/>
        <v>33.856666666666662</v>
      </c>
      <c r="AK7" s="10"/>
      <c r="AL7" s="11"/>
    </row>
    <row r="8" spans="1:38" x14ac:dyDescent="0.25">
      <c r="A8" s="5">
        <v>2.5000000000000001E-2</v>
      </c>
      <c r="B8" s="5">
        <f t="shared" si="0"/>
        <v>-1.6020599913279623</v>
      </c>
      <c r="C8" s="5">
        <v>35.770000000000003</v>
      </c>
      <c r="D8" s="5">
        <v>35.22</v>
      </c>
      <c r="E8" s="5">
        <v>35.36</v>
      </c>
      <c r="F8" s="6">
        <f t="shared" ref="F8:F9" si="7">AVERAGE(C8:E8)</f>
        <v>35.450000000000003</v>
      </c>
      <c r="G8" s="10"/>
      <c r="H8" s="11"/>
      <c r="K8" s="5">
        <v>2.5000000000000001E-2</v>
      </c>
      <c r="L8" s="5">
        <f t="shared" si="2"/>
        <v>-1.6020599913279623</v>
      </c>
      <c r="M8" s="5" t="s">
        <v>13</v>
      </c>
      <c r="N8" s="5">
        <v>36.75</v>
      </c>
      <c r="O8" s="5">
        <v>36.9</v>
      </c>
      <c r="P8" s="6">
        <f t="shared" si="3"/>
        <v>36.9</v>
      </c>
      <c r="Q8" s="10"/>
      <c r="R8" s="11"/>
      <c r="U8" s="5">
        <v>2.5000000000000001E-2</v>
      </c>
      <c r="V8" s="5">
        <f t="shared" si="4"/>
        <v>-1.6020599913279623</v>
      </c>
      <c r="W8" s="5">
        <v>34.01</v>
      </c>
      <c r="X8" s="5"/>
      <c r="Y8" s="5"/>
      <c r="Z8" s="6">
        <f t="shared" ref="Z8:Z9" si="8">AVERAGE(W8:Y8)</f>
        <v>34.01</v>
      </c>
      <c r="AA8" s="10"/>
      <c r="AB8" s="11"/>
      <c r="AE8" s="5">
        <v>2.5000000000000001E-2</v>
      </c>
      <c r="AF8" s="5">
        <f t="shared" si="5"/>
        <v>-1.6020599913279623</v>
      </c>
      <c r="AG8" s="5">
        <v>34.659999999999997</v>
      </c>
      <c r="AH8" s="5">
        <v>35.36</v>
      </c>
      <c r="AI8" s="9">
        <v>34.54</v>
      </c>
      <c r="AJ8" s="6">
        <f t="shared" si="6"/>
        <v>34.853333333333332</v>
      </c>
      <c r="AK8" s="10"/>
      <c r="AL8" s="11"/>
    </row>
    <row r="9" spans="1:38" x14ac:dyDescent="0.25">
      <c r="A9" s="5">
        <v>1.2500000000000001E-2</v>
      </c>
      <c r="B9" s="5">
        <f t="shared" si="0"/>
        <v>-1.9030899869919435</v>
      </c>
      <c r="C9" s="5">
        <v>35.11</v>
      </c>
      <c r="D9" s="5">
        <v>36.229999999999997</v>
      </c>
      <c r="E9" s="5">
        <v>36.01</v>
      </c>
      <c r="F9" s="6">
        <f t="shared" si="7"/>
        <v>35.783333333333331</v>
      </c>
      <c r="G9" s="10"/>
      <c r="H9" s="11"/>
      <c r="K9" s="5">
        <v>1.2500000000000001E-2</v>
      </c>
      <c r="L9" s="5">
        <f t="shared" si="2"/>
        <v>-1.9030899869919435</v>
      </c>
      <c r="M9" s="5">
        <v>35.700000000000003</v>
      </c>
      <c r="N9" s="5">
        <v>36.79</v>
      </c>
      <c r="O9" s="5">
        <v>37.67</v>
      </c>
      <c r="P9" s="6">
        <f t="shared" si="3"/>
        <v>36.685000000000002</v>
      </c>
      <c r="Q9" s="10"/>
      <c r="R9" s="11"/>
      <c r="U9" s="5">
        <v>1.2500000000000001E-2</v>
      </c>
      <c r="V9" s="5">
        <f t="shared" si="4"/>
        <v>-1.9030899869919435</v>
      </c>
      <c r="W9" s="5">
        <v>36.79</v>
      </c>
      <c r="X9" s="5"/>
      <c r="Y9" s="5"/>
      <c r="Z9" s="6">
        <f t="shared" si="8"/>
        <v>36.79</v>
      </c>
      <c r="AA9" s="10"/>
      <c r="AB9" s="11"/>
      <c r="AE9" s="5">
        <v>1.2500000000000001E-2</v>
      </c>
      <c r="AF9" s="5">
        <f t="shared" si="5"/>
        <v>-1.9030899869919435</v>
      </c>
      <c r="AG9" s="5">
        <v>36.1</v>
      </c>
      <c r="AH9" s="5">
        <v>37.659999999999997</v>
      </c>
      <c r="AI9" s="9">
        <v>34.700000000000003</v>
      </c>
      <c r="AJ9" s="6">
        <f t="shared" si="6"/>
        <v>36.153333333333329</v>
      </c>
      <c r="AK9" s="10"/>
      <c r="AL9" s="11"/>
    </row>
    <row r="10" spans="1:38" x14ac:dyDescent="0.25">
      <c r="A10" s="5">
        <v>6.2500000000000003E-3</v>
      </c>
      <c r="B10" s="5">
        <f t="shared" si="0"/>
        <v>-2.2041199826559246</v>
      </c>
      <c r="C10" s="5">
        <v>37.78</v>
      </c>
      <c r="D10" s="5">
        <v>35.08</v>
      </c>
      <c r="E10" s="5">
        <v>38.5</v>
      </c>
      <c r="F10" s="6">
        <f>AVERAGE(C10:E10)</f>
        <v>37.119999999999997</v>
      </c>
      <c r="G10" s="10"/>
      <c r="H10" s="11"/>
      <c r="K10" s="5">
        <v>6.2500000000000003E-3</v>
      </c>
      <c r="L10" s="5">
        <f t="shared" si="2"/>
        <v>-2.2041199826559246</v>
      </c>
      <c r="M10" s="5">
        <v>36.479999999999997</v>
      </c>
      <c r="N10" s="5" t="s">
        <v>13</v>
      </c>
      <c r="O10" s="5" t="s">
        <v>13</v>
      </c>
      <c r="P10" s="6">
        <f t="shared" si="3"/>
        <v>36.479999999999997</v>
      </c>
      <c r="Q10" s="10"/>
      <c r="R10" s="11"/>
      <c r="U10" s="5">
        <v>6.2500000000000003E-3</v>
      </c>
      <c r="V10" s="5">
        <f t="shared" si="4"/>
        <v>-2.2041199826559246</v>
      </c>
      <c r="W10" s="5">
        <v>37.74</v>
      </c>
      <c r="X10" s="5"/>
      <c r="Y10" s="5"/>
      <c r="Z10" s="6">
        <f>AVERAGE(W10:Y10)</f>
        <v>37.74</v>
      </c>
      <c r="AA10" s="10"/>
      <c r="AB10" s="11"/>
      <c r="AE10" s="5">
        <v>6.2500000000000003E-3</v>
      </c>
      <c r="AF10" s="5">
        <f t="shared" si="5"/>
        <v>-2.2041199826559246</v>
      </c>
      <c r="AG10" s="5">
        <v>36</v>
      </c>
      <c r="AH10" s="5">
        <v>37.880000000000003</v>
      </c>
      <c r="AI10" s="9" t="s">
        <v>13</v>
      </c>
      <c r="AJ10" s="6">
        <f t="shared" si="6"/>
        <v>36.94</v>
      </c>
      <c r="AK10" s="10"/>
      <c r="AL10" s="11"/>
    </row>
    <row r="11" spans="1:38" x14ac:dyDescent="0.25">
      <c r="A11" s="5">
        <v>0</v>
      </c>
      <c r="B11" s="5" t="e">
        <f t="shared" si="0"/>
        <v>#NUM!</v>
      </c>
      <c r="C11" s="5" t="s">
        <v>13</v>
      </c>
      <c r="D11" s="5" t="s">
        <v>13</v>
      </c>
      <c r="E11" s="5" t="s">
        <v>13</v>
      </c>
      <c r="F11" s="12"/>
      <c r="G11" s="13"/>
      <c r="H11" s="14"/>
      <c r="K11" s="5">
        <v>0</v>
      </c>
      <c r="L11" s="5" t="e">
        <f t="shared" si="2"/>
        <v>#NUM!</v>
      </c>
      <c r="M11" s="5" t="s">
        <v>13</v>
      </c>
      <c r="N11" s="5" t="s">
        <v>13</v>
      </c>
      <c r="O11" s="5" t="s">
        <v>13</v>
      </c>
      <c r="P11" s="12"/>
      <c r="Q11" s="13"/>
      <c r="R11" s="14"/>
      <c r="U11" s="5">
        <v>0</v>
      </c>
      <c r="V11" s="5" t="e">
        <f t="shared" si="4"/>
        <v>#NUM!</v>
      </c>
      <c r="W11" s="5" t="s">
        <v>13</v>
      </c>
      <c r="X11" s="5"/>
      <c r="Y11" s="5"/>
      <c r="Z11" s="12"/>
      <c r="AA11" s="13"/>
      <c r="AB11" s="14"/>
      <c r="AE11" s="5">
        <v>0</v>
      </c>
      <c r="AF11" s="5" t="e">
        <f t="shared" si="5"/>
        <v>#NUM!</v>
      </c>
      <c r="AG11" s="5" t="s">
        <v>13</v>
      </c>
      <c r="AH11" s="5" t="s">
        <v>13</v>
      </c>
      <c r="AI11" s="9" t="s">
        <v>13</v>
      </c>
      <c r="AJ11" s="12"/>
      <c r="AK11" s="13"/>
      <c r="AL11" s="14"/>
    </row>
    <row r="18" spans="1:25" x14ac:dyDescent="0.25">
      <c r="A18" t="s">
        <v>14</v>
      </c>
      <c r="U18" t="s">
        <v>15</v>
      </c>
    </row>
    <row r="20" spans="1:25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V20" t="s">
        <v>22</v>
      </c>
      <c r="W20" t="s">
        <v>16</v>
      </c>
      <c r="X20" t="s">
        <v>17</v>
      </c>
      <c r="Y20" t="s">
        <v>21</v>
      </c>
    </row>
    <row r="21" spans="1:25" x14ac:dyDescent="0.25">
      <c r="A21" t="s">
        <v>23</v>
      </c>
      <c r="B21" t="s">
        <v>24</v>
      </c>
      <c r="C21" t="s">
        <v>25</v>
      </c>
      <c r="D21">
        <v>9</v>
      </c>
      <c r="E21">
        <v>558.88</v>
      </c>
      <c r="F21">
        <v>29.48</v>
      </c>
      <c r="U21">
        <v>5</v>
      </c>
      <c r="V21" t="s">
        <v>26</v>
      </c>
      <c r="W21" t="s">
        <v>27</v>
      </c>
      <c r="X21" t="s">
        <v>24</v>
      </c>
      <c r="Y21">
        <v>28.72</v>
      </c>
    </row>
    <row r="22" spans="1:25" x14ac:dyDescent="0.25">
      <c r="A22" t="s">
        <v>28</v>
      </c>
      <c r="B22" t="s">
        <v>24</v>
      </c>
      <c r="C22" t="s">
        <v>25</v>
      </c>
      <c r="D22">
        <v>9</v>
      </c>
      <c r="E22">
        <v>558.88</v>
      </c>
      <c r="F22">
        <v>29.17</v>
      </c>
      <c r="U22">
        <v>5</v>
      </c>
      <c r="V22" t="s">
        <v>29</v>
      </c>
      <c r="W22" t="s">
        <v>30</v>
      </c>
      <c r="X22" t="s">
        <v>24</v>
      </c>
      <c r="Y22" t="s">
        <v>13</v>
      </c>
    </row>
    <row r="23" spans="1:25" x14ac:dyDescent="0.25">
      <c r="A23" t="s">
        <v>31</v>
      </c>
      <c r="B23" t="s">
        <v>24</v>
      </c>
      <c r="C23" t="s">
        <v>25</v>
      </c>
      <c r="D23">
        <v>9</v>
      </c>
      <c r="E23">
        <v>558.88</v>
      </c>
      <c r="F23" t="s">
        <v>13</v>
      </c>
      <c r="U23">
        <v>5</v>
      </c>
      <c r="V23" t="s">
        <v>32</v>
      </c>
      <c r="W23" t="s">
        <v>33</v>
      </c>
      <c r="X23" t="s">
        <v>24</v>
      </c>
      <c r="Y23">
        <v>32.17</v>
      </c>
    </row>
    <row r="24" spans="1:25" x14ac:dyDescent="0.25">
      <c r="A24" t="s">
        <v>34</v>
      </c>
      <c r="B24" t="s">
        <v>24</v>
      </c>
      <c r="C24" t="s">
        <v>25</v>
      </c>
      <c r="D24">
        <v>10</v>
      </c>
      <c r="E24">
        <v>558.88</v>
      </c>
      <c r="F24">
        <v>32.64</v>
      </c>
      <c r="U24">
        <v>5</v>
      </c>
      <c r="V24" t="s">
        <v>35</v>
      </c>
      <c r="W24" t="s">
        <v>36</v>
      </c>
      <c r="X24" t="s">
        <v>24</v>
      </c>
      <c r="Y24" t="s">
        <v>13</v>
      </c>
    </row>
    <row r="25" spans="1:25" x14ac:dyDescent="0.25">
      <c r="A25" t="s">
        <v>37</v>
      </c>
      <c r="B25" t="s">
        <v>24</v>
      </c>
      <c r="C25" t="s">
        <v>25</v>
      </c>
      <c r="D25">
        <v>10</v>
      </c>
      <c r="E25">
        <v>558.88</v>
      </c>
      <c r="F25">
        <v>31.53</v>
      </c>
      <c r="U25">
        <v>5</v>
      </c>
      <c r="V25" t="s">
        <v>38</v>
      </c>
      <c r="W25" t="s">
        <v>39</v>
      </c>
      <c r="X25" t="s">
        <v>24</v>
      </c>
      <c r="Y25">
        <v>34.01</v>
      </c>
    </row>
    <row r="26" spans="1:25" x14ac:dyDescent="0.25">
      <c r="A26" t="s">
        <v>40</v>
      </c>
      <c r="B26" t="s">
        <v>24</v>
      </c>
      <c r="C26" t="s">
        <v>25</v>
      </c>
      <c r="D26">
        <v>10</v>
      </c>
      <c r="E26">
        <v>558.88</v>
      </c>
      <c r="F26" t="s">
        <v>13</v>
      </c>
      <c r="U26">
        <v>5</v>
      </c>
      <c r="V26" t="s">
        <v>41</v>
      </c>
      <c r="W26" t="s">
        <v>42</v>
      </c>
      <c r="X26" t="s">
        <v>24</v>
      </c>
      <c r="Y26">
        <v>36.79</v>
      </c>
    </row>
    <row r="27" spans="1:25" x14ac:dyDescent="0.25">
      <c r="A27" t="s">
        <v>43</v>
      </c>
      <c r="B27" t="s">
        <v>24</v>
      </c>
      <c r="C27" t="s">
        <v>25</v>
      </c>
      <c r="D27">
        <v>11</v>
      </c>
      <c r="E27">
        <v>558.88</v>
      </c>
      <c r="F27">
        <v>34.47</v>
      </c>
      <c r="U27">
        <v>5</v>
      </c>
      <c r="V27" t="s">
        <v>44</v>
      </c>
      <c r="W27" t="s">
        <v>45</v>
      </c>
      <c r="X27" t="s">
        <v>24</v>
      </c>
      <c r="Y27">
        <v>37.74</v>
      </c>
    </row>
    <row r="28" spans="1:25" x14ac:dyDescent="0.25">
      <c r="A28" t="s">
        <v>46</v>
      </c>
      <c r="B28" t="s">
        <v>24</v>
      </c>
      <c r="C28" t="s">
        <v>25</v>
      </c>
      <c r="D28">
        <v>11</v>
      </c>
      <c r="E28">
        <v>558.88</v>
      </c>
      <c r="F28">
        <v>33.39</v>
      </c>
      <c r="U28">
        <v>5</v>
      </c>
      <c r="V28" t="s">
        <v>47</v>
      </c>
      <c r="W28" t="s">
        <v>48</v>
      </c>
      <c r="X28" t="s">
        <v>24</v>
      </c>
      <c r="Y28" t="s">
        <v>13</v>
      </c>
    </row>
    <row r="29" spans="1:25" x14ac:dyDescent="0.25">
      <c r="A29" t="s">
        <v>49</v>
      </c>
      <c r="B29" t="s">
        <v>24</v>
      </c>
      <c r="C29" t="s">
        <v>25</v>
      </c>
      <c r="D29">
        <v>11</v>
      </c>
      <c r="E29">
        <v>558.88</v>
      </c>
      <c r="F29">
        <v>33.79</v>
      </c>
      <c r="U29">
        <v>6</v>
      </c>
      <c r="V29" t="s">
        <v>50</v>
      </c>
      <c r="W29" t="s">
        <v>51</v>
      </c>
      <c r="X29" t="s">
        <v>24</v>
      </c>
      <c r="Y29">
        <v>28.72</v>
      </c>
    </row>
    <row r="30" spans="1:25" x14ac:dyDescent="0.25">
      <c r="A30" t="s">
        <v>52</v>
      </c>
      <c r="B30" t="s">
        <v>24</v>
      </c>
      <c r="C30" t="s">
        <v>25</v>
      </c>
      <c r="D30">
        <v>12</v>
      </c>
      <c r="E30">
        <v>558.88</v>
      </c>
      <c r="F30">
        <v>33.53</v>
      </c>
      <c r="U30">
        <v>6</v>
      </c>
      <c r="V30" t="s">
        <v>53</v>
      </c>
      <c r="W30" t="s">
        <v>54</v>
      </c>
      <c r="X30" t="s">
        <v>24</v>
      </c>
      <c r="Y30">
        <v>31.18</v>
      </c>
    </row>
    <row r="31" spans="1:25" x14ac:dyDescent="0.25">
      <c r="A31" t="s">
        <v>55</v>
      </c>
      <c r="B31" t="s">
        <v>24</v>
      </c>
      <c r="C31" t="s">
        <v>25</v>
      </c>
      <c r="D31">
        <v>12</v>
      </c>
      <c r="E31">
        <v>558.88</v>
      </c>
      <c r="F31">
        <v>34.4</v>
      </c>
      <c r="U31">
        <v>6</v>
      </c>
      <c r="V31" t="s">
        <v>56</v>
      </c>
      <c r="W31" t="s">
        <v>57</v>
      </c>
      <c r="X31" t="s">
        <v>24</v>
      </c>
      <c r="Y31">
        <v>32.11</v>
      </c>
    </row>
    <row r="32" spans="1:25" x14ac:dyDescent="0.25">
      <c r="A32" t="s">
        <v>58</v>
      </c>
      <c r="B32" t="s">
        <v>24</v>
      </c>
      <c r="C32" t="s">
        <v>25</v>
      </c>
      <c r="D32">
        <v>12</v>
      </c>
      <c r="E32">
        <v>558.88</v>
      </c>
      <c r="F32">
        <v>34.86</v>
      </c>
      <c r="U32">
        <v>6</v>
      </c>
      <c r="V32" t="s">
        <v>59</v>
      </c>
      <c r="W32" t="s">
        <v>60</v>
      </c>
      <c r="X32" t="s">
        <v>24</v>
      </c>
      <c r="Y32">
        <v>33.6</v>
      </c>
    </row>
    <row r="33" spans="1:25" x14ac:dyDescent="0.25">
      <c r="A33" t="s">
        <v>61</v>
      </c>
      <c r="B33" t="s">
        <v>24</v>
      </c>
      <c r="C33" t="s">
        <v>25</v>
      </c>
      <c r="D33">
        <v>13</v>
      </c>
      <c r="E33">
        <v>558.88</v>
      </c>
      <c r="F33">
        <v>35.770000000000003</v>
      </c>
      <c r="U33">
        <v>6</v>
      </c>
      <c r="V33" t="s">
        <v>62</v>
      </c>
      <c r="W33" t="s">
        <v>63</v>
      </c>
      <c r="X33" t="s">
        <v>24</v>
      </c>
      <c r="Y33">
        <v>34.659999999999997</v>
      </c>
    </row>
    <row r="34" spans="1:25" x14ac:dyDescent="0.25">
      <c r="A34" t="s">
        <v>64</v>
      </c>
      <c r="B34" t="s">
        <v>24</v>
      </c>
      <c r="C34" t="s">
        <v>25</v>
      </c>
      <c r="D34">
        <v>13</v>
      </c>
      <c r="E34">
        <v>558.88</v>
      </c>
      <c r="F34">
        <v>35.22</v>
      </c>
      <c r="U34">
        <v>6</v>
      </c>
      <c r="V34" t="s">
        <v>65</v>
      </c>
      <c r="W34" t="s">
        <v>66</v>
      </c>
      <c r="X34" t="s">
        <v>24</v>
      </c>
      <c r="Y34">
        <v>36.1</v>
      </c>
    </row>
    <row r="35" spans="1:25" x14ac:dyDescent="0.25">
      <c r="A35" t="s">
        <v>67</v>
      </c>
      <c r="B35" t="s">
        <v>24</v>
      </c>
      <c r="C35" t="s">
        <v>25</v>
      </c>
      <c r="D35">
        <v>13</v>
      </c>
      <c r="E35">
        <v>558.88</v>
      </c>
      <c r="F35">
        <v>35.36</v>
      </c>
      <c r="U35">
        <v>6</v>
      </c>
      <c r="V35" t="s">
        <v>68</v>
      </c>
      <c r="W35" t="s">
        <v>69</v>
      </c>
      <c r="X35" t="s">
        <v>24</v>
      </c>
      <c r="Y35">
        <v>36</v>
      </c>
    </row>
    <row r="36" spans="1:25" x14ac:dyDescent="0.25">
      <c r="A36" t="s">
        <v>70</v>
      </c>
      <c r="B36" t="s">
        <v>24</v>
      </c>
      <c r="C36" t="s">
        <v>25</v>
      </c>
      <c r="D36">
        <v>14</v>
      </c>
      <c r="E36">
        <v>558.88</v>
      </c>
      <c r="F36">
        <v>35.11</v>
      </c>
      <c r="U36">
        <v>6</v>
      </c>
      <c r="V36" t="s">
        <v>71</v>
      </c>
      <c r="W36" t="s">
        <v>72</v>
      </c>
      <c r="X36" t="s">
        <v>24</v>
      </c>
      <c r="Y36" t="s">
        <v>13</v>
      </c>
    </row>
    <row r="37" spans="1:25" x14ac:dyDescent="0.25">
      <c r="A37" t="s">
        <v>73</v>
      </c>
      <c r="B37" t="s">
        <v>24</v>
      </c>
      <c r="C37" t="s">
        <v>25</v>
      </c>
      <c r="D37">
        <v>14</v>
      </c>
      <c r="E37">
        <v>558.88</v>
      </c>
      <c r="F37">
        <v>36.229999999999997</v>
      </c>
      <c r="U37">
        <v>7</v>
      </c>
      <c r="V37" t="s">
        <v>74</v>
      </c>
      <c r="W37" t="s">
        <v>75</v>
      </c>
      <c r="X37" t="s">
        <v>24</v>
      </c>
      <c r="Y37">
        <v>28.66</v>
      </c>
    </row>
    <row r="38" spans="1:25" x14ac:dyDescent="0.25">
      <c r="A38" t="s">
        <v>76</v>
      </c>
      <c r="B38" t="s">
        <v>24</v>
      </c>
      <c r="C38" t="s">
        <v>25</v>
      </c>
      <c r="D38">
        <v>14</v>
      </c>
      <c r="E38">
        <v>558.88</v>
      </c>
      <c r="F38">
        <v>36.01</v>
      </c>
      <c r="U38">
        <v>7</v>
      </c>
      <c r="V38" t="s">
        <v>77</v>
      </c>
      <c r="W38" t="s">
        <v>78</v>
      </c>
      <c r="X38" t="s">
        <v>24</v>
      </c>
      <c r="Y38">
        <v>31.2</v>
      </c>
    </row>
    <row r="39" spans="1:25" x14ac:dyDescent="0.25">
      <c r="A39" t="s">
        <v>79</v>
      </c>
      <c r="B39" t="s">
        <v>24</v>
      </c>
      <c r="C39" t="s">
        <v>25</v>
      </c>
      <c r="D39">
        <v>15</v>
      </c>
      <c r="E39">
        <v>558.88</v>
      </c>
      <c r="F39">
        <v>37.78</v>
      </c>
      <c r="U39">
        <v>7</v>
      </c>
      <c r="V39" t="s">
        <v>80</v>
      </c>
      <c r="W39" t="s">
        <v>76</v>
      </c>
      <c r="X39" t="s">
        <v>24</v>
      </c>
      <c r="Y39">
        <v>32.51</v>
      </c>
    </row>
    <row r="40" spans="1:25" x14ac:dyDescent="0.25">
      <c r="A40" t="s">
        <v>81</v>
      </c>
      <c r="B40" t="s">
        <v>24</v>
      </c>
      <c r="C40" t="s">
        <v>25</v>
      </c>
      <c r="D40">
        <v>15</v>
      </c>
      <c r="E40">
        <v>558.88</v>
      </c>
      <c r="F40">
        <v>35.08</v>
      </c>
      <c r="U40">
        <v>7</v>
      </c>
      <c r="V40" t="s">
        <v>82</v>
      </c>
      <c r="W40" t="s">
        <v>67</v>
      </c>
      <c r="X40" t="s">
        <v>24</v>
      </c>
      <c r="Y40">
        <v>34.47</v>
      </c>
    </row>
    <row r="41" spans="1:25" x14ac:dyDescent="0.25">
      <c r="A41" t="s">
        <v>78</v>
      </c>
      <c r="B41" t="s">
        <v>24</v>
      </c>
      <c r="C41" t="s">
        <v>25</v>
      </c>
      <c r="D41">
        <v>15</v>
      </c>
      <c r="E41">
        <v>558.88</v>
      </c>
      <c r="F41">
        <v>38.5</v>
      </c>
      <c r="U41">
        <v>7</v>
      </c>
      <c r="V41" t="s">
        <v>83</v>
      </c>
      <c r="W41" t="s">
        <v>58</v>
      </c>
      <c r="X41" t="s">
        <v>24</v>
      </c>
      <c r="Y41">
        <v>35.36</v>
      </c>
    </row>
    <row r="42" spans="1:25" x14ac:dyDescent="0.25">
      <c r="A42" t="s">
        <v>84</v>
      </c>
      <c r="B42" t="s">
        <v>24</v>
      </c>
      <c r="C42" t="s">
        <v>25</v>
      </c>
      <c r="D42">
        <v>16</v>
      </c>
      <c r="E42">
        <v>558.88</v>
      </c>
      <c r="F42" t="s">
        <v>13</v>
      </c>
      <c r="U42">
        <v>7</v>
      </c>
      <c r="V42" t="s">
        <v>85</v>
      </c>
      <c r="W42" t="s">
        <v>49</v>
      </c>
      <c r="X42" t="s">
        <v>24</v>
      </c>
      <c r="Y42">
        <v>37.659999999999997</v>
      </c>
    </row>
    <row r="43" spans="1:25" x14ac:dyDescent="0.25">
      <c r="A43" t="s">
        <v>86</v>
      </c>
      <c r="B43" t="s">
        <v>24</v>
      </c>
      <c r="C43" t="s">
        <v>25</v>
      </c>
      <c r="D43">
        <v>16</v>
      </c>
      <c r="E43">
        <v>558.88</v>
      </c>
      <c r="F43" t="s">
        <v>13</v>
      </c>
      <c r="U43">
        <v>7</v>
      </c>
      <c r="V43" t="s">
        <v>87</v>
      </c>
      <c r="W43" t="s">
        <v>40</v>
      </c>
      <c r="X43" t="s">
        <v>24</v>
      </c>
      <c r="Y43">
        <v>37.880000000000003</v>
      </c>
    </row>
    <row r="44" spans="1:25" x14ac:dyDescent="0.25">
      <c r="A44" t="s">
        <v>75</v>
      </c>
      <c r="B44" t="s">
        <v>24</v>
      </c>
      <c r="C44" t="s">
        <v>25</v>
      </c>
      <c r="D44">
        <v>16</v>
      </c>
      <c r="E44">
        <v>558.88</v>
      </c>
      <c r="F44" t="s">
        <v>13</v>
      </c>
      <c r="U44">
        <v>7</v>
      </c>
      <c r="V44" t="s">
        <v>88</v>
      </c>
      <c r="W44" t="s">
        <v>31</v>
      </c>
      <c r="X44" t="s">
        <v>24</v>
      </c>
      <c r="Y44" t="s">
        <v>13</v>
      </c>
    </row>
    <row r="45" spans="1:25" x14ac:dyDescent="0.25">
      <c r="A45" t="s">
        <v>72</v>
      </c>
      <c r="B45" t="s">
        <v>24</v>
      </c>
      <c r="C45" t="s">
        <v>25</v>
      </c>
      <c r="D45">
        <v>17</v>
      </c>
      <c r="E45">
        <v>558.88</v>
      </c>
      <c r="F45">
        <v>32.590000000000003</v>
      </c>
      <c r="U45">
        <v>8</v>
      </c>
      <c r="V45" t="s">
        <v>89</v>
      </c>
      <c r="W45" t="s">
        <v>86</v>
      </c>
      <c r="X45" t="s">
        <v>24</v>
      </c>
      <c r="Y45">
        <v>28.54</v>
      </c>
    </row>
    <row r="46" spans="1:25" x14ac:dyDescent="0.25">
      <c r="A46" t="s">
        <v>48</v>
      </c>
      <c r="B46" t="s">
        <v>24</v>
      </c>
      <c r="C46" t="s">
        <v>25</v>
      </c>
      <c r="D46">
        <v>17</v>
      </c>
      <c r="E46">
        <v>558.88</v>
      </c>
      <c r="F46" t="s">
        <v>13</v>
      </c>
      <c r="U46">
        <v>8</v>
      </c>
      <c r="V46" t="s">
        <v>90</v>
      </c>
      <c r="W46" t="s">
        <v>81</v>
      </c>
      <c r="X46" t="s">
        <v>24</v>
      </c>
      <c r="Y46">
        <v>31.4</v>
      </c>
    </row>
    <row r="47" spans="1:25" x14ac:dyDescent="0.25">
      <c r="A47" t="s">
        <v>91</v>
      </c>
      <c r="B47" t="s">
        <v>24</v>
      </c>
      <c r="C47" t="s">
        <v>25</v>
      </c>
      <c r="D47">
        <v>17</v>
      </c>
      <c r="E47">
        <v>558.88</v>
      </c>
      <c r="F47">
        <v>32.57</v>
      </c>
      <c r="U47">
        <v>8</v>
      </c>
      <c r="V47" t="s">
        <v>92</v>
      </c>
      <c r="W47" t="s">
        <v>73</v>
      </c>
      <c r="X47" t="s">
        <v>24</v>
      </c>
      <c r="Y47">
        <v>32.409999999999997</v>
      </c>
    </row>
    <row r="48" spans="1:25" x14ac:dyDescent="0.25">
      <c r="A48" t="s">
        <v>69</v>
      </c>
      <c r="B48" t="s">
        <v>24</v>
      </c>
      <c r="C48" t="s">
        <v>25</v>
      </c>
      <c r="D48">
        <v>18</v>
      </c>
      <c r="E48">
        <v>558.88</v>
      </c>
      <c r="F48" t="s">
        <v>13</v>
      </c>
      <c r="U48">
        <v>8</v>
      </c>
      <c r="V48" t="s">
        <v>93</v>
      </c>
      <c r="W48" t="s">
        <v>64</v>
      </c>
      <c r="X48" t="s">
        <v>24</v>
      </c>
      <c r="Y48">
        <v>33.5</v>
      </c>
    </row>
    <row r="49" spans="1:25" x14ac:dyDescent="0.25">
      <c r="A49" t="s">
        <v>45</v>
      </c>
      <c r="B49" t="s">
        <v>24</v>
      </c>
      <c r="C49" t="s">
        <v>25</v>
      </c>
      <c r="D49">
        <v>18</v>
      </c>
      <c r="E49">
        <v>558.88</v>
      </c>
      <c r="F49" t="s">
        <v>13</v>
      </c>
      <c r="U49">
        <v>8</v>
      </c>
      <c r="V49" t="s">
        <v>94</v>
      </c>
      <c r="W49" t="s">
        <v>55</v>
      </c>
      <c r="X49" t="s">
        <v>24</v>
      </c>
      <c r="Y49">
        <v>34.54</v>
      </c>
    </row>
    <row r="50" spans="1:25" x14ac:dyDescent="0.25">
      <c r="A50" t="s">
        <v>95</v>
      </c>
      <c r="B50" t="s">
        <v>24</v>
      </c>
      <c r="C50" t="s">
        <v>25</v>
      </c>
      <c r="D50">
        <v>18</v>
      </c>
      <c r="E50">
        <v>558.88</v>
      </c>
      <c r="F50" t="s">
        <v>13</v>
      </c>
      <c r="U50">
        <v>8</v>
      </c>
      <c r="V50" t="s">
        <v>96</v>
      </c>
      <c r="W50" t="s">
        <v>46</v>
      </c>
      <c r="X50" t="s">
        <v>24</v>
      </c>
      <c r="Y50">
        <v>34.700000000000003</v>
      </c>
    </row>
    <row r="51" spans="1:25" x14ac:dyDescent="0.25">
      <c r="A51" t="s">
        <v>66</v>
      </c>
      <c r="B51" t="s">
        <v>24</v>
      </c>
      <c r="C51" t="s">
        <v>25</v>
      </c>
      <c r="D51">
        <v>19</v>
      </c>
      <c r="E51">
        <v>558.88</v>
      </c>
      <c r="F51">
        <v>37.04</v>
      </c>
      <c r="U51">
        <v>8</v>
      </c>
      <c r="V51" t="s">
        <v>97</v>
      </c>
      <c r="W51" t="s">
        <v>37</v>
      </c>
      <c r="X51" t="s">
        <v>24</v>
      </c>
      <c r="Y51" t="s">
        <v>13</v>
      </c>
    </row>
    <row r="52" spans="1:25" x14ac:dyDescent="0.25">
      <c r="A52" t="s">
        <v>42</v>
      </c>
      <c r="B52" t="s">
        <v>24</v>
      </c>
      <c r="C52" t="s">
        <v>25</v>
      </c>
      <c r="D52">
        <v>19</v>
      </c>
      <c r="E52">
        <v>558.88</v>
      </c>
      <c r="F52" t="s">
        <v>13</v>
      </c>
      <c r="U52">
        <v>8</v>
      </c>
      <c r="V52" t="s">
        <v>98</v>
      </c>
      <c r="W52" t="s">
        <v>28</v>
      </c>
      <c r="X52" t="s">
        <v>24</v>
      </c>
      <c r="Y52" t="s">
        <v>13</v>
      </c>
    </row>
    <row r="53" spans="1:25" x14ac:dyDescent="0.25">
      <c r="A53" t="s">
        <v>99</v>
      </c>
      <c r="B53" t="s">
        <v>24</v>
      </c>
      <c r="C53" t="s">
        <v>25</v>
      </c>
      <c r="D53">
        <v>19</v>
      </c>
      <c r="E53">
        <v>558.88</v>
      </c>
      <c r="F53">
        <v>36.25</v>
      </c>
    </row>
    <row r="54" spans="1:25" x14ac:dyDescent="0.25">
      <c r="A54" t="s">
        <v>63</v>
      </c>
      <c r="B54" t="s">
        <v>24</v>
      </c>
      <c r="C54" t="s">
        <v>25</v>
      </c>
      <c r="D54">
        <v>20</v>
      </c>
      <c r="E54">
        <v>558.88</v>
      </c>
      <c r="F54">
        <v>35.96</v>
      </c>
    </row>
    <row r="55" spans="1:25" x14ac:dyDescent="0.25">
      <c r="A55" t="s">
        <v>39</v>
      </c>
      <c r="B55" t="s">
        <v>24</v>
      </c>
      <c r="C55" t="s">
        <v>25</v>
      </c>
      <c r="D55">
        <v>20</v>
      </c>
      <c r="E55">
        <v>558.88</v>
      </c>
      <c r="F55" t="s">
        <v>13</v>
      </c>
    </row>
    <row r="56" spans="1:25" x14ac:dyDescent="0.25">
      <c r="A56" t="s">
        <v>100</v>
      </c>
      <c r="B56" t="s">
        <v>24</v>
      </c>
      <c r="C56" t="s">
        <v>25</v>
      </c>
      <c r="D56">
        <v>20</v>
      </c>
      <c r="E56">
        <v>558.88</v>
      </c>
      <c r="F56">
        <v>36.200000000000003</v>
      </c>
    </row>
    <row r="57" spans="1:25" x14ac:dyDescent="0.25">
      <c r="A57" t="s">
        <v>60</v>
      </c>
      <c r="B57" t="s">
        <v>24</v>
      </c>
      <c r="C57" t="s">
        <v>25</v>
      </c>
      <c r="D57">
        <v>21</v>
      </c>
      <c r="E57">
        <v>558.88</v>
      </c>
      <c r="F57" t="s">
        <v>13</v>
      </c>
    </row>
    <row r="58" spans="1:25" x14ac:dyDescent="0.25">
      <c r="A58" t="s">
        <v>36</v>
      </c>
      <c r="B58" t="s">
        <v>24</v>
      </c>
      <c r="C58" t="s">
        <v>25</v>
      </c>
      <c r="D58">
        <v>21</v>
      </c>
      <c r="E58">
        <v>558.88</v>
      </c>
      <c r="F58">
        <v>36.75</v>
      </c>
    </row>
    <row r="59" spans="1:25" x14ac:dyDescent="0.25">
      <c r="A59" t="s">
        <v>101</v>
      </c>
      <c r="B59" t="s">
        <v>24</v>
      </c>
      <c r="C59" t="s">
        <v>25</v>
      </c>
      <c r="D59">
        <v>21</v>
      </c>
      <c r="E59">
        <v>558.88</v>
      </c>
      <c r="F59">
        <v>36.9</v>
      </c>
    </row>
    <row r="60" spans="1:25" x14ac:dyDescent="0.25">
      <c r="A60" t="s">
        <v>57</v>
      </c>
      <c r="B60" t="s">
        <v>24</v>
      </c>
      <c r="C60" t="s">
        <v>25</v>
      </c>
      <c r="D60">
        <v>22</v>
      </c>
      <c r="E60">
        <v>558.88</v>
      </c>
      <c r="F60">
        <v>35.700000000000003</v>
      </c>
    </row>
    <row r="61" spans="1:25" x14ac:dyDescent="0.25">
      <c r="A61" t="s">
        <v>33</v>
      </c>
      <c r="B61" t="s">
        <v>24</v>
      </c>
      <c r="C61" t="s">
        <v>25</v>
      </c>
      <c r="D61">
        <v>22</v>
      </c>
      <c r="E61">
        <v>558.88</v>
      </c>
      <c r="F61">
        <v>36.79</v>
      </c>
    </row>
    <row r="62" spans="1:25" x14ac:dyDescent="0.25">
      <c r="A62" t="s">
        <v>102</v>
      </c>
      <c r="B62" t="s">
        <v>24</v>
      </c>
      <c r="C62" t="s">
        <v>25</v>
      </c>
      <c r="D62">
        <v>22</v>
      </c>
      <c r="E62">
        <v>558.88</v>
      </c>
      <c r="F62">
        <v>37.67</v>
      </c>
    </row>
    <row r="63" spans="1:25" x14ac:dyDescent="0.25">
      <c r="A63" t="s">
        <v>54</v>
      </c>
      <c r="B63" t="s">
        <v>24</v>
      </c>
      <c r="C63" t="s">
        <v>25</v>
      </c>
      <c r="D63">
        <v>23</v>
      </c>
      <c r="E63">
        <v>558.88</v>
      </c>
      <c r="F63">
        <v>36.479999999999997</v>
      </c>
    </row>
    <row r="64" spans="1:25" x14ac:dyDescent="0.25">
      <c r="A64" t="s">
        <v>30</v>
      </c>
      <c r="B64" t="s">
        <v>24</v>
      </c>
      <c r="C64" t="s">
        <v>25</v>
      </c>
      <c r="D64">
        <v>23</v>
      </c>
      <c r="E64">
        <v>558.88</v>
      </c>
      <c r="F64" t="s">
        <v>13</v>
      </c>
    </row>
    <row r="65" spans="1:6" x14ac:dyDescent="0.25">
      <c r="A65" t="s">
        <v>103</v>
      </c>
      <c r="B65" t="s">
        <v>24</v>
      </c>
      <c r="C65" t="s">
        <v>25</v>
      </c>
      <c r="D65">
        <v>23</v>
      </c>
      <c r="E65">
        <v>558.88</v>
      </c>
      <c r="F65" t="s">
        <v>13</v>
      </c>
    </row>
    <row r="66" spans="1:6" x14ac:dyDescent="0.25">
      <c r="A66" t="s">
        <v>51</v>
      </c>
      <c r="B66" t="s">
        <v>24</v>
      </c>
      <c r="C66" t="s">
        <v>25</v>
      </c>
      <c r="D66">
        <v>24</v>
      </c>
      <c r="E66">
        <v>558.88</v>
      </c>
      <c r="F66" t="s">
        <v>13</v>
      </c>
    </row>
    <row r="67" spans="1:6" x14ac:dyDescent="0.25">
      <c r="A67" t="s">
        <v>27</v>
      </c>
      <c r="B67" t="s">
        <v>24</v>
      </c>
      <c r="C67" t="s">
        <v>25</v>
      </c>
      <c r="D67">
        <v>24</v>
      </c>
      <c r="E67">
        <v>558.88</v>
      </c>
      <c r="F67" t="s">
        <v>13</v>
      </c>
    </row>
    <row r="68" spans="1:6" x14ac:dyDescent="0.25">
      <c r="A68" t="s">
        <v>104</v>
      </c>
      <c r="B68" t="s">
        <v>24</v>
      </c>
      <c r="C68" t="s">
        <v>25</v>
      </c>
      <c r="D68">
        <v>24</v>
      </c>
      <c r="E68">
        <v>558.88</v>
      </c>
      <c r="F68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TLR2</vt:lpstr>
      <vt:lpstr>TLR4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Drakskog</dc:creator>
  <cp:lastModifiedBy>Cecilia Drakskog</cp:lastModifiedBy>
  <dcterms:created xsi:type="dcterms:W3CDTF">2020-08-19T15:08:52Z</dcterms:created>
  <dcterms:modified xsi:type="dcterms:W3CDTF">2020-08-19T15:09:35Z</dcterms:modified>
</cp:coreProperties>
</file>