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book/Dropbox/CURSOS/VINCULACION/CursoR_Expresion_Diferencial_Genes_v1_2022/Clase_10/Papers/Cytokines_data/"/>
    </mc:Choice>
  </mc:AlternateContent>
  <xr:revisionPtr revIDLastSave="0" documentId="13_ncr:1_{753CCD57-0D1A-984C-B65B-29C889E2D519}" xr6:coauthVersionLast="36" xr6:coauthVersionMax="36" xr10:uidLastSave="{00000000-0000-0000-0000-000000000000}"/>
  <bookViews>
    <workbookView xWindow="20" yWindow="460" windowWidth="25600" windowHeight="15460" activeTab="1" xr2:uid="{00000000-000D-0000-FFFF-FFFF00000000}"/>
  </bookViews>
  <sheets>
    <sheet name="Instrument and run details" sheetId="6" r:id="rId1"/>
    <sheet name="Metadata" sheetId="7" r:id="rId2"/>
    <sheet name="rag1 wt" sheetId="1" r:id="rId3"/>
    <sheet name="rag1 wt il17" sheetId="3" r:id="rId4"/>
    <sheet name="rag1 mutant" sheetId="2" r:id="rId5"/>
    <sheet name="rag1 mutant il17" sheetId="4" r:id="rId6"/>
    <sheet name="rag1 mutant ifng" sheetId="5" r:id="rId7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3" l="1"/>
  <c r="T37" i="3"/>
  <c r="U37" i="3"/>
  <c r="V37" i="3"/>
  <c r="W37" i="3"/>
  <c r="X37" i="3"/>
  <c r="Y37" i="3"/>
  <c r="Z37" i="3"/>
  <c r="AA37" i="3"/>
  <c r="AB37" i="3"/>
  <c r="J37" i="3"/>
  <c r="K37" i="3"/>
  <c r="L37" i="3"/>
  <c r="M37" i="3"/>
  <c r="N37" i="3"/>
  <c r="O37" i="3"/>
  <c r="P37" i="3"/>
  <c r="Q37" i="3"/>
  <c r="R37" i="3"/>
  <c r="C37" i="3"/>
  <c r="D37" i="3"/>
  <c r="E37" i="3"/>
  <c r="F37" i="3"/>
  <c r="G37" i="3"/>
  <c r="H37" i="3"/>
  <c r="I37" i="3"/>
  <c r="B37" i="3"/>
  <c r="B48" i="3" s="1"/>
  <c r="S44" i="1"/>
  <c r="R34" i="5"/>
  <c r="S34" i="5"/>
  <c r="T34" i="5"/>
  <c r="T38" i="5" s="1"/>
  <c r="T42" i="5" s="1"/>
  <c r="U34" i="5"/>
  <c r="V34" i="5"/>
  <c r="W34" i="5"/>
  <c r="X34" i="5"/>
  <c r="X38" i="5" s="1"/>
  <c r="X42" i="5" s="1"/>
  <c r="R33" i="5"/>
  <c r="S33" i="5"/>
  <c r="T33" i="5"/>
  <c r="U33" i="5"/>
  <c r="U37" i="5" s="1"/>
  <c r="U41" i="5" s="1"/>
  <c r="V33" i="5"/>
  <c r="W33" i="5"/>
  <c r="X33" i="5"/>
  <c r="J34" i="5"/>
  <c r="J38" i="5" s="1"/>
  <c r="J42" i="5" s="1"/>
  <c r="K34" i="5"/>
  <c r="L34" i="5"/>
  <c r="M34" i="5"/>
  <c r="N34" i="5"/>
  <c r="N38" i="5" s="1"/>
  <c r="N42" i="5" s="1"/>
  <c r="O34" i="5"/>
  <c r="P34" i="5"/>
  <c r="P38" i="5" s="1"/>
  <c r="P42" i="5" s="1"/>
  <c r="Q34" i="5"/>
  <c r="J33" i="5"/>
  <c r="J37" i="5" s="1"/>
  <c r="J41" i="5" s="1"/>
  <c r="K33" i="5"/>
  <c r="L33" i="5"/>
  <c r="L37" i="5" s="1"/>
  <c r="L41" i="5" s="1"/>
  <c r="M33" i="5"/>
  <c r="N33" i="5"/>
  <c r="N37" i="5" s="1"/>
  <c r="N41" i="5" s="1"/>
  <c r="O33" i="5"/>
  <c r="P33" i="5"/>
  <c r="P37" i="5" s="1"/>
  <c r="P41" i="5" s="1"/>
  <c r="Q33" i="5"/>
  <c r="C34" i="5"/>
  <c r="D34" i="5"/>
  <c r="B48" i="5" s="1"/>
  <c r="E34" i="5"/>
  <c r="E38" i="5" s="1"/>
  <c r="E42" i="5" s="1"/>
  <c r="F34" i="5"/>
  <c r="G34" i="5"/>
  <c r="H34" i="5"/>
  <c r="H38" i="5" s="1"/>
  <c r="H42" i="5" s="1"/>
  <c r="I34" i="5"/>
  <c r="I38" i="5" s="1"/>
  <c r="I42" i="5" s="1"/>
  <c r="B34" i="5"/>
  <c r="C33" i="5"/>
  <c r="D33" i="5"/>
  <c r="D37" i="5" s="1"/>
  <c r="D41" i="5" s="1"/>
  <c r="E33" i="5"/>
  <c r="E37" i="5" s="1"/>
  <c r="E41" i="5" s="1"/>
  <c r="F33" i="5"/>
  <c r="G33" i="5"/>
  <c r="H33" i="5"/>
  <c r="H37" i="5" s="1"/>
  <c r="H41" i="5" s="1"/>
  <c r="I33" i="5"/>
  <c r="I37" i="5" s="1"/>
  <c r="I41" i="5" s="1"/>
  <c r="B33" i="5"/>
  <c r="B47" i="5" s="1"/>
  <c r="R32" i="4"/>
  <c r="S32" i="4"/>
  <c r="T32" i="4"/>
  <c r="U32" i="4"/>
  <c r="V32" i="4"/>
  <c r="W32" i="4"/>
  <c r="X32" i="4"/>
  <c r="I32" i="4"/>
  <c r="J32" i="4"/>
  <c r="K32" i="4"/>
  <c r="L32" i="4"/>
  <c r="M32" i="4"/>
  <c r="N32" i="4"/>
  <c r="O32" i="4"/>
  <c r="P32" i="4"/>
  <c r="Q32" i="4"/>
  <c r="C32" i="4"/>
  <c r="B32" i="4"/>
  <c r="D32" i="4"/>
  <c r="E32" i="4"/>
  <c r="F32" i="4"/>
  <c r="G32" i="4"/>
  <c r="H32" i="4"/>
  <c r="S48" i="1"/>
  <c r="T48" i="1"/>
  <c r="U48" i="1"/>
  <c r="V48" i="1"/>
  <c r="W48" i="1"/>
  <c r="X48" i="1"/>
  <c r="Y48" i="1"/>
  <c r="Z48" i="1"/>
  <c r="AA48" i="1"/>
  <c r="AB48" i="1"/>
  <c r="S47" i="1"/>
  <c r="T47" i="1"/>
  <c r="U47" i="1"/>
  <c r="V47" i="1"/>
  <c r="W47" i="1"/>
  <c r="X47" i="1"/>
  <c r="Y47" i="1"/>
  <c r="Z47" i="1"/>
  <c r="AA47" i="1"/>
  <c r="AB47" i="1"/>
  <c r="S46" i="1"/>
  <c r="T46" i="1"/>
  <c r="U46" i="1"/>
  <c r="V46" i="1"/>
  <c r="W46" i="1"/>
  <c r="X46" i="1"/>
  <c r="Y46" i="1"/>
  <c r="Z46" i="1"/>
  <c r="AA46" i="1"/>
  <c r="AB46" i="1"/>
  <c r="S45" i="1"/>
  <c r="T45" i="1"/>
  <c r="U45" i="1"/>
  <c r="V45" i="1"/>
  <c r="W45" i="1"/>
  <c r="X45" i="1"/>
  <c r="Y45" i="1"/>
  <c r="Z45" i="1"/>
  <c r="AA45" i="1"/>
  <c r="AB45" i="1"/>
  <c r="T44" i="1"/>
  <c r="U44" i="1"/>
  <c r="V44" i="1"/>
  <c r="W44" i="1"/>
  <c r="X44" i="1"/>
  <c r="Y44" i="1"/>
  <c r="Z44" i="1"/>
  <c r="AA44" i="1"/>
  <c r="AB44" i="1"/>
  <c r="S43" i="1"/>
  <c r="T43" i="1"/>
  <c r="U43" i="1"/>
  <c r="V43" i="1"/>
  <c r="W43" i="1"/>
  <c r="X43" i="1"/>
  <c r="Y43" i="1"/>
  <c r="Z43" i="1"/>
  <c r="AA43" i="1"/>
  <c r="AB43" i="1"/>
  <c r="J48" i="1"/>
  <c r="K48" i="1"/>
  <c r="L48" i="1"/>
  <c r="M48" i="1"/>
  <c r="N48" i="1"/>
  <c r="O48" i="1"/>
  <c r="P48" i="1"/>
  <c r="Q48" i="1"/>
  <c r="R48" i="1"/>
  <c r="J47" i="1"/>
  <c r="K47" i="1"/>
  <c r="L47" i="1"/>
  <c r="M47" i="1"/>
  <c r="N47" i="1"/>
  <c r="O47" i="1"/>
  <c r="P47" i="1"/>
  <c r="Q47" i="1"/>
  <c r="R47" i="1"/>
  <c r="J46" i="1"/>
  <c r="K46" i="1"/>
  <c r="L46" i="1"/>
  <c r="M46" i="1"/>
  <c r="N46" i="1"/>
  <c r="O46" i="1"/>
  <c r="P46" i="1"/>
  <c r="Q46" i="1"/>
  <c r="R46" i="1"/>
  <c r="J45" i="1"/>
  <c r="K45" i="1"/>
  <c r="L45" i="1"/>
  <c r="M45" i="1"/>
  <c r="N45" i="1"/>
  <c r="O45" i="1"/>
  <c r="P45" i="1"/>
  <c r="Q45" i="1"/>
  <c r="R45" i="1"/>
  <c r="J44" i="1"/>
  <c r="K44" i="1"/>
  <c r="L44" i="1"/>
  <c r="M44" i="1"/>
  <c r="N44" i="1"/>
  <c r="O44" i="1"/>
  <c r="P44" i="1"/>
  <c r="Q44" i="1"/>
  <c r="R44" i="1"/>
  <c r="J43" i="1"/>
  <c r="K43" i="1"/>
  <c r="L43" i="1"/>
  <c r="M43" i="1"/>
  <c r="N43" i="1"/>
  <c r="O43" i="1"/>
  <c r="P43" i="1"/>
  <c r="Q43" i="1"/>
  <c r="R43" i="1"/>
  <c r="C48" i="1"/>
  <c r="D48" i="1"/>
  <c r="E48" i="1"/>
  <c r="F48" i="1"/>
  <c r="G48" i="1"/>
  <c r="H48" i="1"/>
  <c r="I48" i="1"/>
  <c r="B48" i="1"/>
  <c r="C47" i="1"/>
  <c r="D47" i="1"/>
  <c r="E47" i="1"/>
  <c r="F47" i="1"/>
  <c r="G47" i="1"/>
  <c r="H47" i="1"/>
  <c r="I47" i="1"/>
  <c r="B47" i="1"/>
  <c r="C46" i="1"/>
  <c r="D46" i="1"/>
  <c r="E46" i="1"/>
  <c r="F46" i="1"/>
  <c r="G46" i="1"/>
  <c r="H46" i="1"/>
  <c r="I46" i="1"/>
  <c r="B46" i="1"/>
  <c r="C45" i="1"/>
  <c r="D45" i="1"/>
  <c r="E45" i="1"/>
  <c r="F45" i="1"/>
  <c r="G45" i="1"/>
  <c r="H45" i="1"/>
  <c r="I45" i="1"/>
  <c r="B45" i="1"/>
  <c r="C44" i="1"/>
  <c r="D44" i="1"/>
  <c r="E44" i="1"/>
  <c r="F44" i="1"/>
  <c r="G44" i="1"/>
  <c r="H44" i="1"/>
  <c r="I44" i="1"/>
  <c r="B44" i="1"/>
  <c r="C43" i="1"/>
  <c r="D43" i="1"/>
  <c r="E43" i="1"/>
  <c r="F43" i="1"/>
  <c r="G43" i="1"/>
  <c r="H43" i="1"/>
  <c r="I43" i="1"/>
  <c r="B43" i="1"/>
  <c r="R39" i="2"/>
  <c r="S39" i="2"/>
  <c r="T39" i="2"/>
  <c r="U39" i="2"/>
  <c r="V39" i="2"/>
  <c r="W39" i="2"/>
  <c r="X39" i="2"/>
  <c r="R38" i="2"/>
  <c r="S38" i="2"/>
  <c r="T38" i="2"/>
  <c r="U38" i="2"/>
  <c r="V38" i="2"/>
  <c r="W38" i="2"/>
  <c r="X38" i="2"/>
  <c r="R37" i="2"/>
  <c r="S37" i="2"/>
  <c r="T37" i="2"/>
  <c r="U37" i="2"/>
  <c r="V37" i="2"/>
  <c r="W37" i="2"/>
  <c r="X37" i="2"/>
  <c r="R36" i="2"/>
  <c r="S36" i="2"/>
  <c r="T36" i="2"/>
  <c r="U36" i="2"/>
  <c r="V36" i="2"/>
  <c r="W36" i="2"/>
  <c r="X36" i="2"/>
  <c r="J39" i="2"/>
  <c r="K39" i="2"/>
  <c r="L39" i="2"/>
  <c r="M39" i="2"/>
  <c r="N39" i="2"/>
  <c r="O39" i="2"/>
  <c r="O45" i="2" s="1"/>
  <c r="O51" i="2" s="1"/>
  <c r="P39" i="2"/>
  <c r="Q39" i="2"/>
  <c r="J38" i="2"/>
  <c r="K38" i="2"/>
  <c r="L38" i="2"/>
  <c r="M38" i="2"/>
  <c r="N38" i="2"/>
  <c r="O38" i="2"/>
  <c r="O44" i="2" s="1"/>
  <c r="O50" i="2" s="1"/>
  <c r="P38" i="2"/>
  <c r="Q38" i="2"/>
  <c r="J37" i="2"/>
  <c r="K37" i="2"/>
  <c r="L37" i="2"/>
  <c r="M37" i="2"/>
  <c r="N37" i="2"/>
  <c r="O37" i="2"/>
  <c r="P37" i="2"/>
  <c r="Q37" i="2"/>
  <c r="J36" i="2"/>
  <c r="K36" i="2"/>
  <c r="L36" i="2"/>
  <c r="M36" i="2"/>
  <c r="N36" i="2"/>
  <c r="O36" i="2"/>
  <c r="P36" i="2"/>
  <c r="Q36" i="2"/>
  <c r="C39" i="2"/>
  <c r="D39" i="2"/>
  <c r="E39" i="2"/>
  <c r="F39" i="2"/>
  <c r="G39" i="2"/>
  <c r="G45" i="2" s="1"/>
  <c r="G51" i="2" s="1"/>
  <c r="H39" i="2"/>
  <c r="I39" i="2"/>
  <c r="B39" i="2"/>
  <c r="B59" i="2" s="1"/>
  <c r="C38" i="2"/>
  <c r="C44" i="2" s="1"/>
  <c r="C50" i="2" s="1"/>
  <c r="D38" i="2"/>
  <c r="E38" i="2"/>
  <c r="B58" i="2" s="1"/>
  <c r="F38" i="2"/>
  <c r="G38" i="2"/>
  <c r="H38" i="2"/>
  <c r="H44" i="2" s="1"/>
  <c r="H50" i="2" s="1"/>
  <c r="I38" i="2"/>
  <c r="I44" i="2" s="1"/>
  <c r="I50" i="2" s="1"/>
  <c r="B38" i="2"/>
  <c r="B44" i="2" s="1"/>
  <c r="B50" i="2" s="1"/>
  <c r="C37" i="2"/>
  <c r="D37" i="2"/>
  <c r="E37" i="2"/>
  <c r="F37" i="2"/>
  <c r="G37" i="2"/>
  <c r="H37" i="2"/>
  <c r="I37" i="2"/>
  <c r="B37" i="2"/>
  <c r="C36" i="2"/>
  <c r="D36" i="2"/>
  <c r="E36" i="2"/>
  <c r="F36" i="2"/>
  <c r="G36" i="2"/>
  <c r="H36" i="2"/>
  <c r="I36" i="2"/>
  <c r="B36" i="2"/>
  <c r="L45" i="2" l="1"/>
  <c r="L51" i="2" s="1"/>
  <c r="C45" i="2"/>
  <c r="C51" i="2" s="1"/>
  <c r="K45" i="2"/>
  <c r="K51" i="2" s="1"/>
  <c r="B45" i="2"/>
  <c r="B51" i="2" s="1"/>
  <c r="P45" i="2"/>
  <c r="P51" i="2" s="1"/>
  <c r="U45" i="2"/>
  <c r="U51" i="2" s="1"/>
  <c r="F45" i="2"/>
  <c r="F51" i="2" s="1"/>
  <c r="D42" i="2"/>
  <c r="D48" i="2" s="1"/>
  <c r="R44" i="2"/>
  <c r="R50" i="2" s="1"/>
  <c r="L44" i="2"/>
  <c r="L50" i="2" s="1"/>
  <c r="G44" i="2"/>
  <c r="G50" i="2" s="1"/>
  <c r="V44" i="2"/>
  <c r="V50" i="2" s="1"/>
  <c r="P44" i="2"/>
  <c r="P50" i="2" s="1"/>
  <c r="K44" i="2"/>
  <c r="K50" i="2" s="1"/>
  <c r="F44" i="2"/>
  <c r="F50" i="2" s="1"/>
  <c r="I51" i="1"/>
  <c r="I59" i="1" s="1"/>
  <c r="E45" i="2"/>
  <c r="E51" i="2" s="1"/>
  <c r="N45" i="2"/>
  <c r="N51" i="2" s="1"/>
  <c r="B72" i="1"/>
  <c r="E56" i="1"/>
  <c r="E64" i="1" s="1"/>
  <c r="N53" i="1"/>
  <c r="K54" i="1"/>
  <c r="K62" i="1" s="1"/>
  <c r="S53" i="1"/>
  <c r="S61" i="1" s="1"/>
  <c r="U54" i="1"/>
  <c r="U62" i="1" s="1"/>
  <c r="D44" i="2"/>
  <c r="D50" i="2" s="1"/>
  <c r="I57" i="2" s="1"/>
  <c r="H45" i="2"/>
  <c r="H51" i="2" s="1"/>
  <c r="D45" i="2"/>
  <c r="D51" i="2" s="1"/>
  <c r="E44" i="2"/>
  <c r="E50" i="2" s="1"/>
  <c r="Q44" i="2"/>
  <c r="Q50" i="2" s="1"/>
  <c r="M44" i="2"/>
  <c r="M50" i="2" s="1"/>
  <c r="Q45" i="2"/>
  <c r="Q51" i="2" s="1"/>
  <c r="M45" i="2"/>
  <c r="M51" i="2" s="1"/>
  <c r="U44" i="2"/>
  <c r="U50" i="2" s="1"/>
  <c r="X45" i="2"/>
  <c r="X51" i="2" s="1"/>
  <c r="T45" i="2"/>
  <c r="T51" i="2" s="1"/>
  <c r="H51" i="1"/>
  <c r="H59" i="1" s="1"/>
  <c r="I45" i="2"/>
  <c r="I51" i="2" s="1"/>
  <c r="N44" i="2"/>
  <c r="N50" i="2" s="1"/>
  <c r="J45" i="2"/>
  <c r="J51" i="2" s="1"/>
  <c r="Q58" i="2" s="1"/>
  <c r="I54" i="1"/>
  <c r="I62" i="1" s="1"/>
  <c r="E55" i="1"/>
  <c r="E63" i="1" s="1"/>
  <c r="P55" i="1"/>
  <c r="P63" i="1" s="1"/>
  <c r="M56" i="1"/>
  <c r="M64" i="1" s="1"/>
  <c r="AA55" i="1"/>
  <c r="AA63" i="1" s="1"/>
  <c r="W55" i="1"/>
  <c r="W63" i="1" s="1"/>
  <c r="C42" i="2"/>
  <c r="C48" i="2" s="1"/>
  <c r="P42" i="2"/>
  <c r="P48" i="2" s="1"/>
  <c r="R42" i="2"/>
  <c r="R48" i="2" s="1"/>
  <c r="X44" i="2"/>
  <c r="X50" i="2" s="1"/>
  <c r="T44" i="2"/>
  <c r="T50" i="2" s="1"/>
  <c r="W45" i="2"/>
  <c r="W51" i="2" s="1"/>
  <c r="S45" i="2"/>
  <c r="S51" i="2" s="1"/>
  <c r="G53" i="1"/>
  <c r="G61" i="1" s="1"/>
  <c r="G54" i="1"/>
  <c r="G62" i="1" s="1"/>
  <c r="E42" i="2"/>
  <c r="E48" i="2" s="1"/>
  <c r="J42" i="2"/>
  <c r="J48" i="2" s="1"/>
  <c r="J44" i="2"/>
  <c r="J50" i="2" s="1"/>
  <c r="X42" i="2"/>
  <c r="X48" i="2" s="1"/>
  <c r="E51" i="1"/>
  <c r="E59" i="1" s="1"/>
  <c r="I55" i="1"/>
  <c r="I63" i="1" s="1"/>
  <c r="I56" i="1"/>
  <c r="I64" i="1" s="1"/>
  <c r="O54" i="1"/>
  <c r="O62" i="1" s="1"/>
  <c r="Q56" i="1"/>
  <c r="Q64" i="1" s="1"/>
  <c r="B56" i="2"/>
  <c r="B57" i="2"/>
  <c r="F43" i="2" s="1"/>
  <c r="F49" i="2" s="1"/>
  <c r="K42" i="2"/>
  <c r="K48" i="2" s="1"/>
  <c r="W44" i="2"/>
  <c r="W50" i="2" s="1"/>
  <c r="S44" i="2"/>
  <c r="S50" i="2" s="1"/>
  <c r="V45" i="2"/>
  <c r="V51" i="2" s="1"/>
  <c r="R45" i="2"/>
  <c r="R51" i="2" s="1"/>
  <c r="X58" i="2" s="1"/>
  <c r="B73" i="1"/>
  <c r="B70" i="1"/>
  <c r="D51" i="1"/>
  <c r="D59" i="1" s="1"/>
  <c r="H52" i="1"/>
  <c r="H60" i="1" s="1"/>
  <c r="D53" i="1"/>
  <c r="D61" i="1" s="1"/>
  <c r="H54" i="1"/>
  <c r="H62" i="1" s="1"/>
  <c r="H55" i="1"/>
  <c r="H63" i="1" s="1"/>
  <c r="D55" i="1"/>
  <c r="D63" i="1" s="1"/>
  <c r="H56" i="1"/>
  <c r="H64" i="1" s="1"/>
  <c r="K51" i="1"/>
  <c r="K59" i="1" s="1"/>
  <c r="P52" i="1"/>
  <c r="P60" i="1" s="1"/>
  <c r="Q53" i="1"/>
  <c r="Q61" i="1" s="1"/>
  <c r="M53" i="1"/>
  <c r="M61" i="1" s="1"/>
  <c r="R54" i="1"/>
  <c r="R62" i="1" s="1"/>
  <c r="J54" i="1"/>
  <c r="J62" i="1" s="1"/>
  <c r="O55" i="1"/>
  <c r="O63" i="1" s="1"/>
  <c r="K55" i="1"/>
  <c r="K63" i="1" s="1"/>
  <c r="R51" i="1"/>
  <c r="R59" i="1" s="1"/>
  <c r="N51" i="1"/>
  <c r="N59" i="1" s="1"/>
  <c r="O52" i="1"/>
  <c r="O60" i="1" s="1"/>
  <c r="K52" i="1"/>
  <c r="K60" i="1" s="1"/>
  <c r="P53" i="1"/>
  <c r="P61" i="1" s="1"/>
  <c r="Q54" i="1"/>
  <c r="Q62" i="1" s="1"/>
  <c r="M54" i="1"/>
  <c r="M62" i="1" s="1"/>
  <c r="R55" i="1"/>
  <c r="R63" i="1" s="1"/>
  <c r="N55" i="1"/>
  <c r="N63" i="1" s="1"/>
  <c r="J55" i="1"/>
  <c r="J63" i="1" s="1"/>
  <c r="O56" i="1"/>
  <c r="O64" i="1" s="1"/>
  <c r="K56" i="1"/>
  <c r="K64" i="1" s="1"/>
  <c r="V51" i="1"/>
  <c r="V59" i="1" s="1"/>
  <c r="AB52" i="1"/>
  <c r="B51" i="1"/>
  <c r="B59" i="1" s="1"/>
  <c r="B52" i="1"/>
  <c r="B60" i="1" s="1"/>
  <c r="F52" i="1"/>
  <c r="F60" i="1" s="1"/>
  <c r="B53" i="1"/>
  <c r="B61" i="1" s="1"/>
  <c r="B71" i="1"/>
  <c r="AA53" i="1" s="1"/>
  <c r="AA61" i="1" s="1"/>
  <c r="F53" i="1"/>
  <c r="F61" i="1" s="1"/>
  <c r="B54" i="1"/>
  <c r="B62" i="1" s="1"/>
  <c r="F54" i="1"/>
  <c r="F62" i="1" s="1"/>
  <c r="B55" i="1"/>
  <c r="B63" i="1" s="1"/>
  <c r="F55" i="1"/>
  <c r="F63" i="1" s="1"/>
  <c r="B56" i="1"/>
  <c r="B64" i="1" s="1"/>
  <c r="F56" i="1"/>
  <c r="F64" i="1" s="1"/>
  <c r="B69" i="1"/>
  <c r="C51" i="1" s="1"/>
  <c r="C59" i="1" s="1"/>
  <c r="B74" i="1"/>
  <c r="Q51" i="1"/>
  <c r="Q59" i="1" s="1"/>
  <c r="M51" i="1"/>
  <c r="M59" i="1" s="1"/>
  <c r="R52" i="1"/>
  <c r="R60" i="1" s="1"/>
  <c r="N52" i="1"/>
  <c r="N60" i="1" s="1"/>
  <c r="J52" i="1"/>
  <c r="J60" i="1" s="1"/>
  <c r="Y51" i="1"/>
  <c r="Y59" i="1" s="1"/>
  <c r="U51" i="1"/>
  <c r="U59" i="1" s="1"/>
  <c r="AA52" i="1"/>
  <c r="AA60" i="1" s="1"/>
  <c r="W52" i="1"/>
  <c r="W60" i="1" s="1"/>
  <c r="AB53" i="1"/>
  <c r="AB61" i="1" s="1"/>
  <c r="X53" i="1"/>
  <c r="X61" i="1" s="1"/>
  <c r="T53" i="1"/>
  <c r="T61" i="1" s="1"/>
  <c r="Z54" i="1"/>
  <c r="Z62" i="1" s="1"/>
  <c r="V54" i="1"/>
  <c r="V62" i="1" s="1"/>
  <c r="AB55" i="1"/>
  <c r="AB63" i="1" s="1"/>
  <c r="X55" i="1"/>
  <c r="X63" i="1" s="1"/>
  <c r="T55" i="1"/>
  <c r="T63" i="1" s="1"/>
  <c r="Z56" i="1"/>
  <c r="Z64" i="1" s="1"/>
  <c r="Y53" i="1"/>
  <c r="Y61" i="1" s="1"/>
  <c r="U53" i="1"/>
  <c r="U61" i="1" s="1"/>
  <c r="AA54" i="1"/>
  <c r="AA62" i="1" s="1"/>
  <c r="W54" i="1"/>
  <c r="W62" i="1" s="1"/>
  <c r="S54" i="1"/>
  <c r="S62" i="1" s="1"/>
  <c r="Y55" i="1"/>
  <c r="Y63" i="1" s="1"/>
  <c r="U55" i="1"/>
  <c r="U63" i="1" s="1"/>
  <c r="W56" i="1"/>
  <c r="W64" i="1" s="1"/>
  <c r="S56" i="1"/>
  <c r="S64" i="1" s="1"/>
  <c r="R38" i="5"/>
  <c r="R42" i="5" s="1"/>
  <c r="V38" i="5"/>
  <c r="V42" i="5" s="1"/>
  <c r="C38" i="5"/>
  <c r="C42" i="5" s="1"/>
  <c r="G38" i="5"/>
  <c r="G42" i="5" s="1"/>
  <c r="U38" i="5"/>
  <c r="U42" i="5" s="1"/>
  <c r="F38" i="5"/>
  <c r="F42" i="5" s="1"/>
  <c r="B38" i="5"/>
  <c r="B42" i="5" s="1"/>
  <c r="O37" i="5"/>
  <c r="O41" i="5" s="1"/>
  <c r="K37" i="5"/>
  <c r="K41" i="5" s="1"/>
  <c r="O38" i="5"/>
  <c r="O42" i="5" s="1"/>
  <c r="K38" i="5"/>
  <c r="K42" i="5" s="1"/>
  <c r="Q47" i="5" s="1"/>
  <c r="O40" i="3"/>
  <c r="O43" i="3" s="1"/>
  <c r="K40" i="3"/>
  <c r="K43" i="3" s="1"/>
  <c r="Z40" i="3"/>
  <c r="Z43" i="3" s="1"/>
  <c r="V40" i="3"/>
  <c r="V43" i="3" s="1"/>
  <c r="E35" i="4"/>
  <c r="E38" i="4" s="1"/>
  <c r="B35" i="4"/>
  <c r="B38" i="4" s="1"/>
  <c r="R35" i="4"/>
  <c r="R38" i="4" s="1"/>
  <c r="Q46" i="5"/>
  <c r="M40" i="3"/>
  <c r="M43" i="3" s="1"/>
  <c r="Q40" i="3"/>
  <c r="Q43" i="3" s="1"/>
  <c r="C40" i="3"/>
  <c r="C43" i="3" s="1"/>
  <c r="G40" i="3"/>
  <c r="G43" i="3" s="1"/>
  <c r="S40" i="3"/>
  <c r="S43" i="3" s="1"/>
  <c r="W40" i="3"/>
  <c r="W43" i="3" s="1"/>
  <c r="AA40" i="3"/>
  <c r="AA43" i="3" s="1"/>
  <c r="L40" i="3"/>
  <c r="L43" i="3" s="1"/>
  <c r="P40" i="3"/>
  <c r="P43" i="3" s="1"/>
  <c r="F40" i="3"/>
  <c r="F43" i="3" s="1"/>
  <c r="B40" i="3"/>
  <c r="B43" i="3" s="1"/>
  <c r="R40" i="3"/>
  <c r="R43" i="3" s="1"/>
  <c r="N40" i="3"/>
  <c r="N43" i="3" s="1"/>
  <c r="J40" i="3"/>
  <c r="J43" i="3" s="1"/>
  <c r="Y40" i="3"/>
  <c r="Y43" i="3" s="1"/>
  <c r="U40" i="3"/>
  <c r="U43" i="3" s="1"/>
  <c r="AB51" i="1"/>
  <c r="AB59" i="1" s="1"/>
  <c r="X51" i="1"/>
  <c r="X59" i="1" s="1"/>
  <c r="T51" i="1"/>
  <c r="T59" i="1" s="1"/>
  <c r="Z52" i="1"/>
  <c r="Z60" i="1" s="1"/>
  <c r="V52" i="1"/>
  <c r="V60" i="1" s="1"/>
  <c r="H35" i="4"/>
  <c r="H38" i="4" s="1"/>
  <c r="D35" i="4"/>
  <c r="D38" i="4" s="1"/>
  <c r="M35" i="4"/>
  <c r="M38" i="4" s="1"/>
  <c r="I35" i="4"/>
  <c r="I38" i="4" s="1"/>
  <c r="S37" i="5"/>
  <c r="S41" i="5" s="1"/>
  <c r="W37" i="5"/>
  <c r="W41" i="5" s="1"/>
  <c r="C37" i="5"/>
  <c r="C41" i="5" s="1"/>
  <c r="G37" i="5"/>
  <c r="G41" i="5" s="1"/>
  <c r="R37" i="5"/>
  <c r="R41" i="5" s="1"/>
  <c r="V37" i="5"/>
  <c r="V41" i="5" s="1"/>
  <c r="F37" i="5"/>
  <c r="F41" i="5" s="1"/>
  <c r="B37" i="5"/>
  <c r="B41" i="5" s="1"/>
  <c r="Q37" i="5"/>
  <c r="Q41" i="5" s="1"/>
  <c r="M37" i="5"/>
  <c r="M41" i="5" s="1"/>
  <c r="Q38" i="5"/>
  <c r="Q42" i="5" s="1"/>
  <c r="M38" i="5"/>
  <c r="M42" i="5" s="1"/>
  <c r="X37" i="5"/>
  <c r="X41" i="5" s="1"/>
  <c r="T37" i="5"/>
  <c r="T41" i="5" s="1"/>
  <c r="W38" i="5"/>
  <c r="W42" i="5" s="1"/>
  <c r="S38" i="5"/>
  <c r="S42" i="5" s="1"/>
  <c r="I40" i="3"/>
  <c r="I43" i="3" s="1"/>
  <c r="E40" i="3"/>
  <c r="E43" i="3" s="1"/>
  <c r="AB40" i="3"/>
  <c r="AB43" i="3" s="1"/>
  <c r="X40" i="3"/>
  <c r="X43" i="3" s="1"/>
  <c r="T40" i="3"/>
  <c r="T43" i="3" s="1"/>
  <c r="AA51" i="1"/>
  <c r="AA59" i="1" s="1"/>
  <c r="W51" i="1"/>
  <c r="W59" i="1" s="1"/>
  <c r="S51" i="1"/>
  <c r="S59" i="1" s="1"/>
  <c r="Y52" i="1"/>
  <c r="Y60" i="1" s="1"/>
  <c r="U52" i="1"/>
  <c r="U60" i="1" s="1"/>
  <c r="Z53" i="1"/>
  <c r="Z61" i="1" s="1"/>
  <c r="V53" i="1"/>
  <c r="V61" i="1" s="1"/>
  <c r="AB54" i="1"/>
  <c r="AB62" i="1" s="1"/>
  <c r="X54" i="1"/>
  <c r="X62" i="1" s="1"/>
  <c r="T54" i="1"/>
  <c r="T62" i="1" s="1"/>
  <c r="Z55" i="1"/>
  <c r="Z63" i="1" s="1"/>
  <c r="V55" i="1"/>
  <c r="V63" i="1" s="1"/>
  <c r="AB56" i="1"/>
  <c r="AB64" i="1" s="1"/>
  <c r="X56" i="1"/>
  <c r="X64" i="1" s="1"/>
  <c r="T56" i="1"/>
  <c r="T64" i="1" s="1"/>
  <c r="P35" i="4"/>
  <c r="P38" i="4" s="1"/>
  <c r="L35" i="4"/>
  <c r="L38" i="4" s="1"/>
  <c r="X35" i="4"/>
  <c r="X38" i="4" s="1"/>
  <c r="L38" i="5"/>
  <c r="L42" i="5" s="1"/>
  <c r="H40" i="3"/>
  <c r="H43" i="3" s="1"/>
  <c r="D40" i="3"/>
  <c r="D43" i="3" s="1"/>
  <c r="B43" i="4"/>
  <c r="V35" i="4" s="1"/>
  <c r="V38" i="4" s="1"/>
  <c r="D38" i="5"/>
  <c r="D42" i="5" s="1"/>
  <c r="I47" i="3" l="1"/>
  <c r="X47" i="5"/>
  <c r="T43" i="2"/>
  <c r="T49" i="2" s="1"/>
  <c r="M43" i="2"/>
  <c r="M49" i="2" s="1"/>
  <c r="R47" i="3"/>
  <c r="X43" i="2"/>
  <c r="X49" i="2" s="1"/>
  <c r="B43" i="2"/>
  <c r="B49" i="2" s="1"/>
  <c r="V43" i="2"/>
  <c r="V49" i="2" s="1"/>
  <c r="Q43" i="2"/>
  <c r="Q49" i="2" s="1"/>
  <c r="L54" i="1"/>
  <c r="L62" i="1" s="1"/>
  <c r="P54" i="1"/>
  <c r="P62" i="1" s="1"/>
  <c r="C54" i="1"/>
  <c r="C62" i="1" s="1"/>
  <c r="I72" i="1" s="1"/>
  <c r="N43" i="2"/>
  <c r="N49" i="2" s="1"/>
  <c r="I43" i="2"/>
  <c r="I49" i="2" s="1"/>
  <c r="I58" i="2"/>
  <c r="R43" i="2"/>
  <c r="R49" i="2" s="1"/>
  <c r="Q35" i="4"/>
  <c r="Q38" i="4" s="1"/>
  <c r="AB47" i="3"/>
  <c r="I47" i="5"/>
  <c r="J56" i="1"/>
  <c r="J64" i="1" s="1"/>
  <c r="N56" i="1"/>
  <c r="N64" i="1" s="1"/>
  <c r="R56" i="1"/>
  <c r="R64" i="1" s="1"/>
  <c r="C56" i="1"/>
  <c r="C64" i="1" s="1"/>
  <c r="I74" i="1" s="1"/>
  <c r="L56" i="1"/>
  <c r="L64" i="1" s="1"/>
  <c r="O51" i="1"/>
  <c r="O59" i="1" s="1"/>
  <c r="H53" i="1"/>
  <c r="H61" i="1" s="1"/>
  <c r="S52" i="1"/>
  <c r="S60" i="1" s="1"/>
  <c r="AB70" i="1" s="1"/>
  <c r="X52" i="1"/>
  <c r="X60" i="1" s="1"/>
  <c r="T52" i="1"/>
  <c r="T60" i="1" s="1"/>
  <c r="C52" i="1"/>
  <c r="C60" i="1" s="1"/>
  <c r="I70" i="1" s="1"/>
  <c r="U42" i="2"/>
  <c r="U48" i="2" s="1"/>
  <c r="M42" i="2"/>
  <c r="M48" i="2" s="1"/>
  <c r="Q42" i="2"/>
  <c r="Q48" i="2" s="1"/>
  <c r="F42" i="2"/>
  <c r="F48" i="2" s="1"/>
  <c r="R53" i="1"/>
  <c r="R61" i="1" s="1"/>
  <c r="E53" i="1"/>
  <c r="E61" i="1" s="1"/>
  <c r="Q57" i="2"/>
  <c r="G56" i="1"/>
  <c r="G64" i="1" s="1"/>
  <c r="G52" i="1"/>
  <c r="G60" i="1" s="1"/>
  <c r="V42" i="2"/>
  <c r="V48" i="2" s="1"/>
  <c r="G42" i="2"/>
  <c r="G48" i="2" s="1"/>
  <c r="Y54" i="1"/>
  <c r="Y62" i="1" s="1"/>
  <c r="AB72" i="1" s="1"/>
  <c r="J53" i="1"/>
  <c r="J61" i="1" s="1"/>
  <c r="I52" i="1"/>
  <c r="I60" i="1" s="1"/>
  <c r="N42" i="2"/>
  <c r="N48" i="2" s="1"/>
  <c r="S42" i="2"/>
  <c r="S48" i="2" s="1"/>
  <c r="X55" i="2" s="1"/>
  <c r="U56" i="1"/>
  <c r="U64" i="1" s="1"/>
  <c r="AB74" i="1" s="1"/>
  <c r="Q52" i="1"/>
  <c r="Q60" i="1" s="1"/>
  <c r="E54" i="1"/>
  <c r="E62" i="1" s="1"/>
  <c r="H42" i="2"/>
  <c r="H48" i="2" s="1"/>
  <c r="L43" i="2"/>
  <c r="L49" i="2" s="1"/>
  <c r="K43" i="2"/>
  <c r="K49" i="2" s="1"/>
  <c r="G43" i="2"/>
  <c r="G49" i="2" s="1"/>
  <c r="W43" i="2"/>
  <c r="W49" i="2" s="1"/>
  <c r="C43" i="2"/>
  <c r="C49" i="2" s="1"/>
  <c r="S43" i="2"/>
  <c r="S49" i="2" s="1"/>
  <c r="P43" i="2"/>
  <c r="P49" i="2" s="1"/>
  <c r="U43" i="2"/>
  <c r="U49" i="2" s="1"/>
  <c r="E43" i="2"/>
  <c r="E49" i="2" s="1"/>
  <c r="H43" i="2"/>
  <c r="H49" i="2" s="1"/>
  <c r="X46" i="5"/>
  <c r="K35" i="4"/>
  <c r="K38" i="4" s="1"/>
  <c r="O35" i="4"/>
  <c r="O38" i="4" s="1"/>
  <c r="G35" i="4"/>
  <c r="G38" i="4" s="1"/>
  <c r="S35" i="4"/>
  <c r="S38" i="4" s="1"/>
  <c r="X42" i="4" s="1"/>
  <c r="W35" i="4"/>
  <c r="W38" i="4" s="1"/>
  <c r="N35" i="4"/>
  <c r="N38" i="4" s="1"/>
  <c r="F35" i="4"/>
  <c r="F38" i="4" s="1"/>
  <c r="T35" i="4"/>
  <c r="T38" i="4" s="1"/>
  <c r="I46" i="5"/>
  <c r="U35" i="4"/>
  <c r="U38" i="4" s="1"/>
  <c r="C35" i="4"/>
  <c r="C38" i="4" s="1"/>
  <c r="I42" i="4" s="1"/>
  <c r="J35" i="4"/>
  <c r="J38" i="4" s="1"/>
  <c r="Q42" i="4" s="1"/>
  <c r="AA56" i="1"/>
  <c r="AA64" i="1" s="1"/>
  <c r="V56" i="1"/>
  <c r="V64" i="1" s="1"/>
  <c r="K53" i="1"/>
  <c r="K61" i="1" s="1"/>
  <c r="O53" i="1"/>
  <c r="O61" i="1" s="1"/>
  <c r="C53" i="1"/>
  <c r="C61" i="1" s="1"/>
  <c r="I71" i="1" s="1"/>
  <c r="F51" i="1"/>
  <c r="F59" i="1" s="1"/>
  <c r="I69" i="1" s="1"/>
  <c r="Z51" i="1"/>
  <c r="Z59" i="1" s="1"/>
  <c r="AB69" i="1" s="1"/>
  <c r="L53" i="1"/>
  <c r="L61" i="1" s="1"/>
  <c r="J51" i="1"/>
  <c r="J59" i="1" s="1"/>
  <c r="P56" i="1"/>
  <c r="P64" i="1" s="1"/>
  <c r="N54" i="1"/>
  <c r="N62" i="1" s="1"/>
  <c r="R72" i="1" s="1"/>
  <c r="L52" i="1"/>
  <c r="L60" i="1" s="1"/>
  <c r="R70" i="1" s="1"/>
  <c r="D56" i="1"/>
  <c r="D64" i="1" s="1"/>
  <c r="D54" i="1"/>
  <c r="D62" i="1" s="1"/>
  <c r="D52" i="1"/>
  <c r="D60" i="1" s="1"/>
  <c r="M55" i="1"/>
  <c r="M63" i="1" s="1"/>
  <c r="Q55" i="1"/>
  <c r="Q63" i="1" s="1"/>
  <c r="C55" i="1"/>
  <c r="C63" i="1" s="1"/>
  <c r="I73" i="1" s="1"/>
  <c r="O42" i="2"/>
  <c r="O48" i="2" s="1"/>
  <c r="B42" i="2"/>
  <c r="B48" i="2" s="1"/>
  <c r="L51" i="1"/>
  <c r="L59" i="1" s="1"/>
  <c r="E52" i="1"/>
  <c r="E60" i="1" s="1"/>
  <c r="J43" i="2"/>
  <c r="J49" i="2" s="1"/>
  <c r="G55" i="1"/>
  <c r="G63" i="1" s="1"/>
  <c r="G51" i="1"/>
  <c r="G59" i="1" s="1"/>
  <c r="L42" i="2"/>
  <c r="L48" i="2" s="1"/>
  <c r="Q55" i="2" s="1"/>
  <c r="Y56" i="1"/>
  <c r="Y64" i="1" s="1"/>
  <c r="W53" i="1"/>
  <c r="W61" i="1" s="1"/>
  <c r="AB71" i="1" s="1"/>
  <c r="M52" i="1"/>
  <c r="M60" i="1" s="1"/>
  <c r="T42" i="2"/>
  <c r="T48" i="2" s="1"/>
  <c r="W42" i="2"/>
  <c r="W48" i="2" s="1"/>
  <c r="S55" i="1"/>
  <c r="S63" i="1" s="1"/>
  <c r="AB73" i="1" s="1"/>
  <c r="L55" i="1"/>
  <c r="L63" i="1" s="1"/>
  <c r="R73" i="1" s="1"/>
  <c r="P51" i="1"/>
  <c r="P59" i="1" s="1"/>
  <c r="I53" i="1"/>
  <c r="I61" i="1" s="1"/>
  <c r="I42" i="2"/>
  <c r="I48" i="2" s="1"/>
  <c r="X57" i="2"/>
  <c r="D43" i="2"/>
  <c r="D49" i="2" s="1"/>
  <c r="O43" i="2"/>
  <c r="O49" i="2" s="1"/>
  <c r="R69" i="1" l="1"/>
  <c r="R74" i="1"/>
  <c r="I55" i="2"/>
  <c r="X56" i="2"/>
  <c r="Q56" i="2"/>
  <c r="R71" i="1"/>
  <c r="I56" i="2"/>
</calcChain>
</file>

<file path=xl/sharedStrings.xml><?xml version="1.0" encoding="utf-8"?>
<sst xmlns="http://schemas.openxmlformats.org/spreadsheetml/2006/main" count="1040" uniqueCount="132">
  <si>
    <t>ELF1A 202</t>
  </si>
  <si>
    <t>IL22 199</t>
  </si>
  <si>
    <t>TNF A cs</t>
  </si>
  <si>
    <t>IFN G1</t>
  </si>
  <si>
    <t>IFN G2 22</t>
  </si>
  <si>
    <t>IL13 81</t>
  </si>
  <si>
    <t>IL 4 14</t>
  </si>
  <si>
    <t>Sample Name</t>
  </si>
  <si>
    <t>CT</t>
  </si>
  <si>
    <t>Delta Ct Mean</t>
  </si>
  <si>
    <t>Delta Ct Mean (software)</t>
  </si>
  <si>
    <t>PBS</t>
  </si>
  <si>
    <t>P1</t>
  </si>
  <si>
    <t>Mean P1</t>
  </si>
  <si>
    <t>P2</t>
  </si>
  <si>
    <t/>
  </si>
  <si>
    <t>Mean P2</t>
  </si>
  <si>
    <t>P3</t>
  </si>
  <si>
    <t>Mean P3</t>
  </si>
  <si>
    <t>P4</t>
  </si>
  <si>
    <t>Mean P4</t>
  </si>
  <si>
    <t>P5</t>
  </si>
  <si>
    <t>Mean P5</t>
  </si>
  <si>
    <t>P6</t>
  </si>
  <si>
    <t>Mean P6</t>
  </si>
  <si>
    <t>P7</t>
  </si>
  <si>
    <t>Mean P7</t>
  </si>
  <si>
    <t>P8</t>
  </si>
  <si>
    <t>Mean P8</t>
  </si>
  <si>
    <t>WORM</t>
  </si>
  <si>
    <t>W1</t>
  </si>
  <si>
    <t>W2</t>
  </si>
  <si>
    <t>W3</t>
  </si>
  <si>
    <t>W4</t>
  </si>
  <si>
    <t>W5</t>
  </si>
  <si>
    <t>Undetermined</t>
  </si>
  <si>
    <t>W6</t>
  </si>
  <si>
    <t>W7</t>
  </si>
  <si>
    <t>W8</t>
  </si>
  <si>
    <t>W9</t>
  </si>
  <si>
    <t>VIBRIO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</si>
  <si>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</si>
  <si>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</si>
  <si>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</si>
  <si>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</si>
  <si>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</si>
  <si>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</si>
  <si>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</si>
  <si>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</si>
  <si>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</si>
  <si>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</si>
  <si>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NTC</t>
  </si>
  <si>
    <t>H20</t>
  </si>
  <si>
    <t>eif1a</t>
  </si>
  <si>
    <t>il22</t>
  </si>
  <si>
    <t>ifng1</t>
  </si>
  <si>
    <t>ifng2 22</t>
  </si>
  <si>
    <t>il13</t>
  </si>
  <si>
    <t>il4</t>
  </si>
  <si>
    <t>tnfa</t>
  </si>
  <si>
    <t>delta CT</t>
  </si>
  <si>
    <t>delta delta Ct</t>
  </si>
  <si>
    <t>2^-ddCt</t>
  </si>
  <si>
    <t>AVERAGE PBS</t>
  </si>
  <si>
    <t>delta Ct</t>
  </si>
  <si>
    <t>GEOMEAN</t>
  </si>
  <si>
    <t>N/A</t>
  </si>
  <si>
    <t>IL17af2/18</t>
  </si>
  <si>
    <t>IL17a/f2 18</t>
  </si>
  <si>
    <t>il17</t>
  </si>
  <si>
    <t>ifng2</t>
  </si>
  <si>
    <t>ilfng2</t>
  </si>
  <si>
    <t>Calibration Pure Dye FAM is expired</t>
  </si>
  <si>
    <t>No</t>
  </si>
  <si>
    <t>Calibration Pure Dye FAM performed on</t>
  </si>
  <si>
    <t>10-19-2017</t>
  </si>
  <si>
    <t>Calibration Pure Dye NED is expired</t>
  </si>
  <si>
    <t>Yes</t>
  </si>
  <si>
    <t>Calibration Pure Dye NED performed on</t>
  </si>
  <si>
    <t>10-21-2016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</si>
  <si>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</si>
  <si>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</si>
  <si>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</si>
  <si>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</si>
  <si>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</si>
  <si>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</si>
  <si>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</si>
  <si>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</si>
  <si>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</si>
  <si>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</si>
  <si>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</si>
  <si>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</si>
  <si>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</si>
  <si>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</si>
  <si>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</si>
  <si>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2018-03-22 12:29:40 PM CET</t>
  </si>
  <si>
    <t>Date Modified</t>
  </si>
  <si>
    <t>2018-03-22 15:32:13 PM CET</t>
  </si>
  <si>
    <t>Experiment Barcode</t>
  </si>
  <si>
    <t>NA</t>
  </si>
  <si>
    <t>Experiment Comment</t>
  </si>
  <si>
    <t>Experiment File Name</t>
  </si>
  <si>
    <t>D:\Users\PedroH\2018-03-22 final.eds</t>
  </si>
  <si>
    <t>Experiment Name</t>
  </si>
  <si>
    <t>Experiment Run Start Time</t>
  </si>
  <si>
    <t>2018-03-22 12:26:36 PM CET</t>
  </si>
  <si>
    <t>Experiment Run Stop Time</t>
  </si>
  <si>
    <t>2018-03-22 14:15:41 PM CET</t>
  </si>
  <si>
    <t>Experiment Type</t>
  </si>
  <si>
    <t xml:space="preserve">Comparative Cт (ΔΔCт) </t>
  </si>
  <si>
    <t>Instrument Name</t>
  </si>
  <si>
    <t>Brenda</t>
  </si>
  <si>
    <t>Instrument Serial Number</t>
  </si>
  <si>
    <t>Instrument Type</t>
  </si>
  <si>
    <t>QuantStudio(TM) 6 Flex System</t>
  </si>
  <si>
    <t>Passive Reference</t>
  </si>
  <si>
    <t>ROX</t>
  </si>
  <si>
    <t>Quantification Cycle Method</t>
  </si>
  <si>
    <t>Ct</t>
  </si>
  <si>
    <t>Signal Smoothing On</t>
  </si>
  <si>
    <t>true</t>
  </si>
  <si>
    <t>Stage/ Cycle where Analysis is performed</t>
  </si>
  <si>
    <t>Stage 2, Step 2</t>
  </si>
  <si>
    <t>User Name</t>
  </si>
  <si>
    <t>Experiment Type and sample description</t>
  </si>
  <si>
    <t>Raw data (Ct values) of qPCR performed on zebrafish rag1+/+ (wt) and rag1-/- (mutant) intestines dissected 6 hours after i.p. injection with PBS, Vibrio anguillarum or Anisakis simplex extract. </t>
  </si>
  <si>
    <t>Date of data generation</t>
  </si>
  <si>
    <t>The experiment was finalized on 22nd March 2018 and the analysis was performed on 29th March 2018</t>
  </si>
  <si>
    <t>Instrument used</t>
  </si>
  <si>
    <t>The data was generated using a QuantStudio(TM) 6 Flex System, Chemistry SYBR_GREEN, Passive Reference ROX, Instrument Serial Number 278860534, performing analysis at Stage 2, Step 2 </t>
  </si>
  <si>
    <t>Name of experimenters</t>
  </si>
  <si>
    <t>Pedro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</si>
</sst>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2"/>
      <color rgb="FFC00000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/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1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6" fillId="3" borderId="0" xfId="0" applyFont="1" applyFill="1"/>
    <xf numFmtId="164" fontId="0" fillId="2" borderId="0" xfId="0" applyNumberFormat="1" applyFill="1"/>
    <xf numFmtId="0" fontId="7" fillId="2" borderId="0" xfId="0" applyFont="1" applyFill="1"/>
    <xf numFmtId="0" fontId="1" fillId="4" borderId="0" xfId="0" applyFont="1" applyFill="1"/>
    <xf numFmtId="0" fontId="6" fillId="4" borderId="0" xfId="0" applyFont="1" applyFill="1"/>
    <xf numFmtId="0" fontId="0" fillId="4" borderId="0" xfId="0" applyFill="1"/>
    <xf numFmtId="0" fontId="1" fillId="0" borderId="0" xfId="0" applyFont="1" applyFill="1"/>
    <xf numFmtId="0" fontId="6" fillId="0" borderId="0" xfId="0" applyFont="1" applyFill="1"/>
    <xf numFmtId="164" fontId="0" fillId="0" borderId="0" xfId="0" applyNumberFormat="1" applyFill="1"/>
    <xf numFmtId="14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A30" sqref="A30:B30"/>
    </sheetView>
  </sheetViews>
  <sheetFormatPr baseColWidth="10" defaultRowHeight="16"/>
  <cols>
    <col min="1" max="1" width="36.6640625" bestFit="1" customWidth="1"/>
  </cols>
  <sheetData>
    <row r="1" spans="1:2">
      <c r="A1" t="s">
        <v>72</v>
      </c>
      <c r="B1" t="s">
        <v>73</v>
      </c>
    </row>
    <row r="2" spans="1:2">
      <c r="A2" t="s">
        <v>74</v>
      </c>
      <c r="B2" t="s">
        <v>75</v>
      </c>
    </row>
    <row r="3" spans="1:2">
      <c r="A3" t="s">
        <v>76</v>
      </c>
      <c r="B3" t="s">
        <v>77</v>
      </c>
    </row>
    <row r="4" spans="1:2">
      <c r="A4" t="s">
        <v>78</v>
      </c>
      <c r="B4" t="s">
        <v>79</v>
      </c>
    </row>
    <row r="5" spans="1:2">
      <c r="A5" t="s">
        <v>80</v>
      </c>
      <c r="B5" t="s">
        <v>73</v>
      </c>
    </row>
    <row r="6" spans="1:2">
      <c r="A6" t="s">
        <v>81</v>
      </c>
      <c r="B6" t="s">
        <v>75</v>
      </c>
    </row>
    <row r="7" spans="1:2">
      <c r="A7" t="s">
        <v>82</v>
      </c>
      <c r="B7" t="s">
        <v>73</v>
      </c>
    </row>
    <row r="8" spans="1:2">
      <c r="A8" t="s">
        <v>83</v>
      </c>
      <c r="B8" t="s">
        <v>75</v>
      </c>
    </row>
    <row r="9" spans="1:2">
      <c r="A9" t="s">
        <v>84</v>
      </c>
      <c r="B9" t="s">
        <v>77</v>
      </c>
    </row>
    <row r="10" spans="1:2">
      <c r="A10" t="s">
        <v>85</v>
      </c>
      <c r="B10" t="s">
        <v>79</v>
      </c>
    </row>
    <row r="11" spans="1:2">
      <c r="A11" t="s">
        <v>86</v>
      </c>
      <c r="B11" t="s">
        <v>73</v>
      </c>
    </row>
    <row r="12" spans="1:2">
      <c r="A12" t="s">
        <v>87</v>
      </c>
      <c r="B12" t="s">
        <v>75</v>
      </c>
    </row>
    <row r="13" spans="1:2">
      <c r="A13" t="s">
        <v>88</v>
      </c>
      <c r="B13" t="s">
        <v>73</v>
      </c>
    </row>
    <row r="14" spans="1:2">
      <c r="A14" t="s">
        <v>89</v>
      </c>
      <c r="B14" t="s">
        <v>75</v>
      </c>
    </row>
    <row r="15" spans="1:2">
      <c r="A15" t="s">
        <v>90</v>
      </c>
      <c r="B15" t="s">
        <v>73</v>
      </c>
    </row>
    <row r="16" spans="1:2">
      <c r="A16" t="s">
        <v>91</v>
      </c>
      <c r="B16" t="s">
        <v>75</v>
      </c>
    </row>
    <row r="17" spans="1:2">
      <c r="A17" t="s">
        <v>92</v>
      </c>
      <c r="B17" t="s">
        <v>93</v>
      </c>
    </row>
    <row r="18" spans="1:2">
      <c r="A18" t="s">
        <v>94</v>
      </c>
      <c r="B18" t="s">
        <v>95</v>
      </c>
    </row>
    <row r="19" spans="1:2">
      <c r="A19" t="s">
        <v>96</v>
      </c>
      <c r="B19" t="s">
        <v>97</v>
      </c>
    </row>
    <row r="20" spans="1:2">
      <c r="A20" t="s">
        <v>98</v>
      </c>
      <c r="B20" t="s">
        <v>99</v>
      </c>
    </row>
    <row r="21" spans="1:2">
      <c r="A21" t="s">
        <v>100</v>
      </c>
      <c r="B21" t="s">
        <v>99</v>
      </c>
    </row>
    <row r="22" spans="1:2">
      <c r="A22" t="s">
        <v>101</v>
      </c>
      <c r="B22" t="s">
        <v>102</v>
      </c>
    </row>
    <row r="23" spans="1:2">
      <c r="A23" t="s">
        <v>103</v>
      </c>
      <c r="B23" s="38">
        <v>43181</v>
      </c>
    </row>
    <row r="24" spans="1:2">
      <c r="A24" t="s">
        <v>104</v>
      </c>
      <c r="B24" t="s">
        <v>105</v>
      </c>
    </row>
    <row r="25" spans="1:2">
      <c r="A25" t="s">
        <v>106</v>
      </c>
      <c r="B25" t="s">
        <v>107</v>
      </c>
    </row>
    <row r="26" spans="1:2">
      <c r="A26" t="s">
        <v>108</v>
      </c>
      <c r="B26" t="s">
        <v>109</v>
      </c>
    </row>
    <row r="27" spans="1:2">
      <c r="A27" t="s">
        <v>110</v>
      </c>
      <c r="B27" t="s">
        <v>111</v>
      </c>
    </row>
    <row r="28" spans="1:2">
      <c r="A28" t="s">
        <v>112</v>
      </c>
      <c r="B28">
        <v>278860534</v>
      </c>
    </row>
    <row r="29" spans="1:2">
      <c r="A29" t="s">
        <v>113</v>
      </c>
      <c r="B29" t="s">
        <v>114</v>
      </c>
    </row>
    <row r="30" spans="1:2">
      <c r="A30" t="s">
        <v>115</v>
      </c>
      <c r="B30" t="s">
        <v>116</v>
      </c>
    </row>
    <row r="31" spans="1:2">
      <c r="A31" t="s">
        <v>117</v>
      </c>
      <c r="B31" t="s">
        <v>118</v>
      </c>
    </row>
    <row r="32" spans="1:2">
      <c r="A32" t="s">
        <v>119</v>
      </c>
      <c r="B32" t="s">
        <v>120</v>
      </c>
    </row>
    <row r="33" spans="1:2">
      <c r="A33" t="s">
        <v>121</v>
      </c>
      <c r="B33" t="s">
        <v>122</v>
      </c>
    </row>
    <row r="34" spans="1:2">
      <c r="A34" t="s">
        <v>123</v>
      </c>
      <c r="B34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44CA-72B4-2F46-855B-F1C3EB69BE73}">
  <dimension ref="A1:A8"/>
  <sheetViews>
    <sheetView tabSelected="1" workbookViewId="0">
      <selection sqref="A1:A8"/>
    </sheetView>
  </sheetViews>
  <sheetFormatPr baseColWidth="10" defaultRowHeight="16"/>
  <sheetData>
    <row r="1" spans="1:1">
      <c r="A1" s="46" t="s">
        <v>124</v>
      </c>
    </row>
    <row r="2" spans="1:1">
      <c r="A2" s="47" t="s">
        <v>125</v>
      </c>
    </row>
    <row r="3" spans="1:1">
      <c r="A3" s="46" t="s">
        <v>126</v>
      </c>
    </row>
    <row r="4" spans="1:1">
      <c r="A4" s="47" t="s">
        <v>127</v>
      </c>
    </row>
    <row r="5" spans="1:1">
      <c r="A5" s="46" t="s">
        <v>128</v>
      </c>
    </row>
    <row r="6" spans="1:1">
      <c r="A6" s="47" t="s">
        <v>129</v>
      </c>
    </row>
    <row r="7" spans="1:1">
      <c r="A7" s="46" t="s">
        <v>130</v>
      </c>
    </row>
    <row r="8" spans="1:1">
      <c r="A8" s="47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topLeftCell="A23" zoomScale="75" workbookViewId="0">
      <selection activeCell="I3" sqref="I3:I10"/>
    </sheetView>
  </sheetViews>
  <sheetFormatPr baseColWidth="10" defaultRowHeight="16"/>
  <cols>
    <col min="1" max="1" width="13.5" bestFit="1" customWidth="1"/>
  </cols>
  <sheetData>
    <row r="1" spans="1:27">
      <c r="B1" s="39" t="s">
        <v>0</v>
      </c>
      <c r="C1" s="39"/>
      <c r="F1" s="39" t="s">
        <v>1</v>
      </c>
      <c r="G1" s="39"/>
      <c r="J1" s="42" t="s">
        <v>2</v>
      </c>
      <c r="K1" s="39"/>
      <c r="N1" s="39" t="s">
        <v>3</v>
      </c>
      <c r="O1" s="39"/>
      <c r="R1" s="39" t="s">
        <v>4</v>
      </c>
      <c r="S1" s="39"/>
      <c r="V1" s="39" t="s">
        <v>5</v>
      </c>
      <c r="W1" s="39"/>
      <c r="Z1" s="39" t="s">
        <v>6</v>
      </c>
      <c r="AA1" s="39"/>
    </row>
    <row r="2" spans="1:27">
      <c r="B2" s="1" t="s">
        <v>7</v>
      </c>
      <c r="C2" s="1" t="s">
        <v>8</v>
      </c>
      <c r="E2" s="2"/>
      <c r="F2" s="1" t="s">
        <v>7</v>
      </c>
      <c r="G2" s="1" t="s">
        <v>8</v>
      </c>
      <c r="J2" s="1" t="s">
        <v>7</v>
      </c>
      <c r="K2" s="1" t="s">
        <v>8</v>
      </c>
      <c r="N2" s="1" t="s">
        <v>7</v>
      </c>
      <c r="O2" s="1" t="s">
        <v>8</v>
      </c>
      <c r="R2" s="1" t="s">
        <v>7</v>
      </c>
      <c r="S2" s="1" t="s">
        <v>8</v>
      </c>
      <c r="V2" s="1" t="s">
        <v>7</v>
      </c>
      <c r="W2" s="1" t="s">
        <v>8</v>
      </c>
      <c r="Z2" s="1" t="s">
        <v>7</v>
      </c>
      <c r="AA2" s="1" t="s">
        <v>8</v>
      </c>
    </row>
    <row r="3" spans="1:27">
      <c r="A3" s="40" t="s">
        <v>11</v>
      </c>
      <c r="B3" s="3" t="s">
        <v>12</v>
      </c>
      <c r="C3" s="4">
        <v>13.314925193786621</v>
      </c>
      <c r="E3" s="40" t="s">
        <v>11</v>
      </c>
      <c r="F3" s="3" t="s">
        <v>12</v>
      </c>
      <c r="G3" s="4">
        <v>29.98310661315918</v>
      </c>
      <c r="I3" s="40" t="s">
        <v>11</v>
      </c>
      <c r="J3" s="3" t="s">
        <v>12</v>
      </c>
      <c r="K3" s="4">
        <v>28.849090576171875</v>
      </c>
      <c r="M3" s="40" t="s">
        <v>11</v>
      </c>
      <c r="N3" s="3" t="s">
        <v>12</v>
      </c>
      <c r="O3" s="4">
        <v>31.832004547119141</v>
      </c>
      <c r="Q3" s="41" t="s">
        <v>11</v>
      </c>
      <c r="R3" s="3" t="s">
        <v>12</v>
      </c>
      <c r="S3" s="4">
        <v>31.564958572387695</v>
      </c>
      <c r="U3" s="41" t="s">
        <v>11</v>
      </c>
      <c r="V3" s="3" t="s">
        <v>12</v>
      </c>
      <c r="W3" s="4">
        <v>27.725332260131836</v>
      </c>
      <c r="Y3" s="41" t="s">
        <v>11</v>
      </c>
      <c r="Z3" s="3" t="s">
        <v>13</v>
      </c>
      <c r="AA3" s="3">
        <v>27.712146759033203</v>
      </c>
    </row>
    <row r="4" spans="1:27">
      <c r="A4" s="40"/>
      <c r="B4" s="3" t="s">
        <v>14</v>
      </c>
      <c r="C4" s="4">
        <v>13.903046607971191</v>
      </c>
      <c r="E4" s="40"/>
      <c r="F4" s="3" t="s">
        <v>14</v>
      </c>
      <c r="G4" s="4">
        <v>30.655370712280273</v>
      </c>
      <c r="I4" s="40"/>
      <c r="J4" s="3" t="s">
        <v>14</v>
      </c>
      <c r="K4" s="4">
        <v>30.036159515380859</v>
      </c>
      <c r="M4" s="40"/>
      <c r="N4" s="3" t="s">
        <v>14</v>
      </c>
      <c r="O4" s="4">
        <v>30.830135345458984</v>
      </c>
      <c r="Q4" s="41"/>
      <c r="R4" s="3" t="s">
        <v>14</v>
      </c>
      <c r="S4" s="4">
        <v>33.216758728027344</v>
      </c>
      <c r="U4" s="41"/>
      <c r="V4" s="3" t="s">
        <v>14</v>
      </c>
      <c r="W4" s="4">
        <v>29.761388778686523</v>
      </c>
      <c r="Y4" s="41"/>
      <c r="Z4" s="3" t="s">
        <v>16</v>
      </c>
      <c r="AA4" s="3">
        <v>28.170992851257324</v>
      </c>
    </row>
    <row r="5" spans="1:27">
      <c r="A5" s="40"/>
      <c r="B5" s="3" t="s">
        <v>17</v>
      </c>
      <c r="C5" s="4">
        <v>13.71298885345459</v>
      </c>
      <c r="E5" s="40"/>
      <c r="F5" s="3" t="s">
        <v>17</v>
      </c>
      <c r="G5" s="4">
        <v>29.318271636962891</v>
      </c>
      <c r="I5" s="40"/>
      <c r="J5" s="3" t="s">
        <v>17</v>
      </c>
      <c r="K5" s="4">
        <v>28.819890975952148</v>
      </c>
      <c r="M5" s="40"/>
      <c r="N5" s="3" t="s">
        <v>17</v>
      </c>
      <c r="O5" s="4">
        <v>29.753580093383789</v>
      </c>
      <c r="Q5" s="41"/>
      <c r="R5" s="3" t="s">
        <v>17</v>
      </c>
      <c r="S5" s="4">
        <v>31.799907684326172</v>
      </c>
      <c r="U5" s="41"/>
      <c r="V5" s="3" t="s">
        <v>17</v>
      </c>
      <c r="W5" s="4">
        <v>28.734283447265625</v>
      </c>
      <c r="Y5" s="41"/>
      <c r="Z5" s="3" t="s">
        <v>18</v>
      </c>
      <c r="AA5" s="3">
        <v>27.165719032287598</v>
      </c>
    </row>
    <row r="6" spans="1:27">
      <c r="A6" s="40"/>
      <c r="B6" s="3" t="s">
        <v>19</v>
      </c>
      <c r="C6" s="4">
        <v>13.323058128356934</v>
      </c>
      <c r="E6" s="40"/>
      <c r="F6" s="3" t="s">
        <v>19</v>
      </c>
      <c r="G6" s="4">
        <v>30.661956787109375</v>
      </c>
      <c r="I6" s="40"/>
      <c r="J6" s="3" t="s">
        <v>19</v>
      </c>
      <c r="K6" s="4">
        <v>28.165231704711914</v>
      </c>
      <c r="M6" s="40"/>
      <c r="N6" s="3" t="s">
        <v>19</v>
      </c>
      <c r="O6" s="4">
        <v>29.186084747314453</v>
      </c>
      <c r="Q6" s="41"/>
      <c r="R6" s="3" t="s">
        <v>19</v>
      </c>
      <c r="S6" s="4">
        <v>30.833955764770508</v>
      </c>
      <c r="U6" s="41"/>
      <c r="V6" s="3" t="s">
        <v>19</v>
      </c>
      <c r="W6" s="4">
        <v>28.80565071105957</v>
      </c>
      <c r="Y6" s="41"/>
      <c r="Z6" s="3" t="s">
        <v>20</v>
      </c>
      <c r="AA6" s="3">
        <v>27.70561695098877</v>
      </c>
    </row>
    <row r="7" spans="1:27">
      <c r="A7" s="40"/>
      <c r="B7" s="3" t="s">
        <v>21</v>
      </c>
      <c r="C7" s="4">
        <v>12.915365219116211</v>
      </c>
      <c r="E7" s="40"/>
      <c r="F7" s="3" t="s">
        <v>21</v>
      </c>
      <c r="G7" s="4">
        <v>29.778266906738281</v>
      </c>
      <c r="I7" s="40"/>
      <c r="J7" s="3" t="s">
        <v>21</v>
      </c>
      <c r="K7" s="4">
        <v>29.696352005004883</v>
      </c>
      <c r="M7" s="40"/>
      <c r="N7" s="3" t="s">
        <v>21</v>
      </c>
      <c r="O7" s="4">
        <v>27.093233108520508</v>
      </c>
      <c r="Q7" s="41"/>
      <c r="R7" s="3" t="s">
        <v>21</v>
      </c>
      <c r="S7" s="4">
        <v>31.654788970947266</v>
      </c>
      <c r="U7" s="41"/>
      <c r="V7" s="3" t="s">
        <v>21</v>
      </c>
      <c r="W7" s="4">
        <v>26.979074478149414</v>
      </c>
      <c r="Y7" s="41"/>
      <c r="Z7" s="3" t="s">
        <v>22</v>
      </c>
      <c r="AA7" s="3">
        <v>27.001782417297363</v>
      </c>
    </row>
    <row r="8" spans="1:27">
      <c r="A8" s="40"/>
      <c r="B8" s="3" t="s">
        <v>23</v>
      </c>
      <c r="C8" s="4">
        <v>12.975543975830078</v>
      </c>
      <c r="E8" s="40"/>
      <c r="F8" s="3" t="s">
        <v>23</v>
      </c>
      <c r="G8" s="4">
        <v>30.220287322998047</v>
      </c>
      <c r="I8" s="40"/>
      <c r="J8" s="3" t="s">
        <v>23</v>
      </c>
      <c r="K8" s="4">
        <v>28.945842742919922</v>
      </c>
      <c r="M8" s="40"/>
      <c r="N8" s="3" t="s">
        <v>23</v>
      </c>
      <c r="O8" s="4">
        <v>28.110212326049805</v>
      </c>
      <c r="Q8" s="41"/>
      <c r="R8" s="3" t="s">
        <v>23</v>
      </c>
      <c r="S8" s="4">
        <v>31.898401260375977</v>
      </c>
      <c r="U8" s="41"/>
      <c r="V8" s="3" t="s">
        <v>23</v>
      </c>
      <c r="W8" s="4">
        <v>28.635114669799805</v>
      </c>
      <c r="Y8" s="41"/>
      <c r="Z8" s="3" t="s">
        <v>24</v>
      </c>
      <c r="AA8" s="3">
        <v>26.821977615356445</v>
      </c>
    </row>
    <row r="9" spans="1:27">
      <c r="A9" s="40"/>
      <c r="B9" s="3" t="s">
        <v>25</v>
      </c>
      <c r="C9" s="4">
        <v>12.894665718078613</v>
      </c>
      <c r="E9" s="40"/>
      <c r="F9" s="3" t="s">
        <v>25</v>
      </c>
      <c r="G9" s="4">
        <v>26.500055313110352</v>
      </c>
      <c r="I9" s="40"/>
      <c r="J9" s="3" t="s">
        <v>25</v>
      </c>
      <c r="K9" s="4">
        <v>28.516139984130859</v>
      </c>
      <c r="M9" s="40"/>
      <c r="N9" s="3" t="s">
        <v>25</v>
      </c>
      <c r="O9" s="4">
        <v>30.314605712890625</v>
      </c>
      <c r="Q9" s="41"/>
      <c r="R9" s="3" t="s">
        <v>25</v>
      </c>
      <c r="S9" s="4">
        <v>30.524015426635742</v>
      </c>
      <c r="U9" s="41"/>
      <c r="V9" s="3" t="s">
        <v>25</v>
      </c>
      <c r="W9" s="4">
        <v>29.918701171875</v>
      </c>
      <c r="Y9" s="41"/>
      <c r="Z9" s="3" t="s">
        <v>26</v>
      </c>
      <c r="AA9" s="3">
        <v>26.46129035949707</v>
      </c>
    </row>
    <row r="10" spans="1:27">
      <c r="A10" s="40"/>
      <c r="B10" s="3" t="s">
        <v>27</v>
      </c>
      <c r="C10" s="4">
        <v>13.982812881469727</v>
      </c>
      <c r="E10" s="40"/>
      <c r="F10" s="3" t="s">
        <v>27</v>
      </c>
      <c r="G10" s="4">
        <v>29.520883560180664</v>
      </c>
      <c r="I10" s="40"/>
      <c r="J10" s="3" t="s">
        <v>27</v>
      </c>
      <c r="K10" s="4">
        <v>29.52906608581543</v>
      </c>
      <c r="M10" s="40"/>
      <c r="N10" s="3" t="s">
        <v>27</v>
      </c>
      <c r="O10" s="4">
        <v>39.582862854003906</v>
      </c>
      <c r="Q10" s="41"/>
      <c r="R10" s="3" t="s">
        <v>27</v>
      </c>
      <c r="S10" s="4">
        <v>32.016670227050781</v>
      </c>
      <c r="U10" s="41"/>
      <c r="V10" s="3" t="s">
        <v>27</v>
      </c>
      <c r="W10" s="4">
        <v>27.989971160888672</v>
      </c>
      <c r="Y10" s="41"/>
      <c r="Z10" s="3" t="s">
        <v>28</v>
      </c>
      <c r="AA10" s="3">
        <v>27.908825874328613</v>
      </c>
    </row>
    <row r="11" spans="1:27">
      <c r="A11" s="44" t="s">
        <v>29</v>
      </c>
      <c r="B11" s="7" t="s">
        <v>30</v>
      </c>
      <c r="C11" s="8">
        <v>13.83295726776123</v>
      </c>
      <c r="E11" s="44" t="s">
        <v>29</v>
      </c>
      <c r="F11" s="7" t="s">
        <v>30</v>
      </c>
      <c r="G11" s="8">
        <v>26.954048156738281</v>
      </c>
      <c r="I11" s="44" t="s">
        <v>29</v>
      </c>
      <c r="J11" s="7" t="s">
        <v>30</v>
      </c>
      <c r="K11" s="8">
        <v>28.662443161010742</v>
      </c>
      <c r="M11" s="44" t="s">
        <v>29</v>
      </c>
      <c r="N11" s="7" t="s">
        <v>30</v>
      </c>
      <c r="O11" s="8">
        <v>28.279106140136719</v>
      </c>
      <c r="Q11" s="41" t="s">
        <v>29</v>
      </c>
      <c r="R11" s="7" t="s">
        <v>30</v>
      </c>
      <c r="S11" s="8">
        <v>30.158544540405273</v>
      </c>
      <c r="U11" s="41" t="s">
        <v>29</v>
      </c>
      <c r="V11" s="7" t="s">
        <v>30</v>
      </c>
      <c r="W11" s="8">
        <v>26.971152305602928</v>
      </c>
      <c r="Y11" s="41" t="s">
        <v>29</v>
      </c>
      <c r="Z11" s="7" t="s">
        <v>30</v>
      </c>
      <c r="AA11" s="8">
        <v>25.434782028198242</v>
      </c>
    </row>
    <row r="12" spans="1:27">
      <c r="A12" s="45"/>
      <c r="B12" s="7" t="s">
        <v>31</v>
      </c>
      <c r="C12" s="8">
        <v>13.343866348266602</v>
      </c>
      <c r="E12" s="45"/>
      <c r="F12" s="7" t="s">
        <v>31</v>
      </c>
      <c r="G12" s="8">
        <v>28.066629409790039</v>
      </c>
      <c r="I12" s="45"/>
      <c r="J12" s="7" t="s">
        <v>31</v>
      </c>
      <c r="K12" s="8">
        <v>29.56964111328125</v>
      </c>
      <c r="M12" s="45"/>
      <c r="N12" s="7" t="s">
        <v>31</v>
      </c>
      <c r="O12" s="8">
        <v>30.399328231811523</v>
      </c>
      <c r="Q12" s="43"/>
      <c r="R12" s="7" t="s">
        <v>31</v>
      </c>
      <c r="S12" s="8">
        <v>33.140144348144531</v>
      </c>
      <c r="U12" s="43"/>
      <c r="V12" s="7" t="s">
        <v>31</v>
      </c>
      <c r="W12" s="8">
        <v>26.912624359130859</v>
      </c>
      <c r="Y12" s="43"/>
      <c r="Z12" s="7" t="s">
        <v>31</v>
      </c>
      <c r="AA12" s="8">
        <v>26.948930740356445</v>
      </c>
    </row>
    <row r="13" spans="1:27">
      <c r="A13" s="45"/>
      <c r="B13" s="7" t="s">
        <v>32</v>
      </c>
      <c r="C13" s="8">
        <v>13.546499252319336</v>
      </c>
      <c r="E13" s="45"/>
      <c r="F13" s="7" t="s">
        <v>32</v>
      </c>
      <c r="G13" s="8">
        <v>28.986591339111328</v>
      </c>
      <c r="I13" s="45"/>
      <c r="J13" s="7" t="s">
        <v>32</v>
      </c>
      <c r="K13" s="8">
        <v>29.343555450439453</v>
      </c>
      <c r="M13" s="45"/>
      <c r="N13" s="7" t="s">
        <v>32</v>
      </c>
      <c r="O13" s="8">
        <v>30.524251937866211</v>
      </c>
      <c r="Q13" s="43"/>
      <c r="R13" s="7" t="s">
        <v>32</v>
      </c>
      <c r="S13" s="8">
        <v>33.617416381835938</v>
      </c>
      <c r="U13" s="43"/>
      <c r="V13" s="7" t="s">
        <v>32</v>
      </c>
      <c r="W13" s="8">
        <v>27.986640930175781</v>
      </c>
      <c r="Y13" s="43"/>
      <c r="Z13" s="7" t="s">
        <v>32</v>
      </c>
      <c r="AA13" s="8">
        <v>27.437606811523438</v>
      </c>
    </row>
    <row r="14" spans="1:27">
      <c r="A14" s="45"/>
      <c r="B14" s="7" t="s">
        <v>33</v>
      </c>
      <c r="C14" s="8">
        <v>11.887826919555664</v>
      </c>
      <c r="E14" s="45"/>
      <c r="F14" s="7" t="s">
        <v>33</v>
      </c>
      <c r="G14" s="8">
        <v>27.050888061523438</v>
      </c>
      <c r="I14" s="45"/>
      <c r="J14" s="7" t="s">
        <v>33</v>
      </c>
      <c r="K14" s="8">
        <v>27.128816604614258</v>
      </c>
      <c r="M14" s="45"/>
      <c r="N14" s="7" t="s">
        <v>33</v>
      </c>
      <c r="O14" s="8">
        <v>25.509315490722656</v>
      </c>
      <c r="Q14" s="43"/>
      <c r="R14" s="7" t="s">
        <v>33</v>
      </c>
      <c r="S14" s="8">
        <v>29.272281646728516</v>
      </c>
      <c r="U14" s="43"/>
      <c r="V14" s="7" t="s">
        <v>33</v>
      </c>
      <c r="W14" s="8">
        <v>27.297468185424805</v>
      </c>
      <c r="Y14" s="43"/>
      <c r="Z14" s="7" t="s">
        <v>33</v>
      </c>
      <c r="AA14" s="8">
        <v>25.334150314331055</v>
      </c>
    </row>
    <row r="15" spans="1:27">
      <c r="A15" s="45"/>
      <c r="B15" s="7" t="s">
        <v>34</v>
      </c>
      <c r="C15" s="8">
        <v>14.745383262634277</v>
      </c>
      <c r="E15" s="45"/>
      <c r="F15" s="7" t="s">
        <v>34</v>
      </c>
      <c r="G15" s="8">
        <v>32.822200775146484</v>
      </c>
      <c r="I15" s="45"/>
      <c r="J15" s="7" t="s">
        <v>34</v>
      </c>
      <c r="K15" s="8">
        <v>31.587419509887695</v>
      </c>
      <c r="M15" s="45"/>
      <c r="N15" s="7" t="s">
        <v>34</v>
      </c>
      <c r="O15" s="8">
        <v>41.020389556884766</v>
      </c>
      <c r="Q15" s="43"/>
      <c r="R15" s="7" t="s">
        <v>34</v>
      </c>
      <c r="S15" s="7"/>
      <c r="U15" s="43"/>
      <c r="V15" s="7" t="s">
        <v>34</v>
      </c>
      <c r="W15" s="8">
        <v>26.894591331481877</v>
      </c>
      <c r="Y15" s="43"/>
      <c r="Z15" s="7" t="s">
        <v>34</v>
      </c>
      <c r="AA15" s="8">
        <v>28.732332229614258</v>
      </c>
    </row>
    <row r="16" spans="1:27">
      <c r="A16" s="45"/>
      <c r="B16" s="7" t="s">
        <v>36</v>
      </c>
      <c r="C16" s="8">
        <v>12.034355163574219</v>
      </c>
      <c r="E16" s="45"/>
      <c r="F16" s="7" t="s">
        <v>36</v>
      </c>
      <c r="G16" s="8">
        <v>26.881921768188477</v>
      </c>
      <c r="I16" s="45"/>
      <c r="J16" s="7" t="s">
        <v>36</v>
      </c>
      <c r="K16" s="8">
        <v>27.198177337646484</v>
      </c>
      <c r="M16" s="45"/>
      <c r="N16" s="7" t="s">
        <v>36</v>
      </c>
      <c r="O16" s="8">
        <v>26.96363639831543</v>
      </c>
      <c r="Q16" s="43"/>
      <c r="R16" s="7" t="s">
        <v>36</v>
      </c>
      <c r="S16" s="8">
        <v>30.340902328491211</v>
      </c>
      <c r="U16" s="43"/>
      <c r="V16" s="7" t="s">
        <v>36</v>
      </c>
      <c r="W16" s="8">
        <v>24.366655349731445</v>
      </c>
      <c r="Y16" s="43"/>
      <c r="Z16" s="7" t="s">
        <v>36</v>
      </c>
      <c r="AA16" s="8">
        <v>24.113691329956055</v>
      </c>
    </row>
    <row r="17" spans="1:27">
      <c r="A17" s="45"/>
      <c r="B17" s="7" t="s">
        <v>37</v>
      </c>
      <c r="C17" s="8">
        <v>13.584517478942871</v>
      </c>
      <c r="E17" s="45"/>
      <c r="F17" s="7" t="s">
        <v>37</v>
      </c>
      <c r="G17" s="8">
        <v>27.084150314331055</v>
      </c>
      <c r="I17" s="45"/>
      <c r="J17" s="7" t="s">
        <v>37</v>
      </c>
      <c r="K17" s="8">
        <v>26.904533386230469</v>
      </c>
      <c r="M17" s="45"/>
      <c r="N17" s="7" t="s">
        <v>37</v>
      </c>
      <c r="O17" s="8">
        <v>29.241378784179688</v>
      </c>
      <c r="Q17" s="43"/>
      <c r="R17" s="7" t="s">
        <v>37</v>
      </c>
      <c r="S17" s="8">
        <v>31.004512786865234</v>
      </c>
      <c r="U17" s="43"/>
      <c r="V17" s="7" t="s">
        <v>37</v>
      </c>
      <c r="W17" s="8">
        <v>28.688241958618164</v>
      </c>
      <c r="Y17" s="43"/>
      <c r="Z17" s="7" t="s">
        <v>37</v>
      </c>
      <c r="AA17" s="8">
        <v>26.679769515991211</v>
      </c>
    </row>
    <row r="18" spans="1:27">
      <c r="A18" s="45"/>
      <c r="B18" s="7" t="s">
        <v>38</v>
      </c>
      <c r="C18" s="8">
        <v>12.43217945098877</v>
      </c>
      <c r="E18" s="45"/>
      <c r="F18" s="7" t="s">
        <v>38</v>
      </c>
      <c r="G18" s="8">
        <v>27.133268356323242</v>
      </c>
      <c r="I18" s="45"/>
      <c r="J18" s="7" t="s">
        <v>38</v>
      </c>
      <c r="K18" s="8">
        <v>27.442888259887695</v>
      </c>
      <c r="M18" s="45"/>
      <c r="N18" s="7" t="s">
        <v>38</v>
      </c>
      <c r="O18" s="8">
        <v>29.409931182861328</v>
      </c>
      <c r="Q18" s="43"/>
      <c r="R18" s="7" t="s">
        <v>38</v>
      </c>
      <c r="S18" s="8">
        <v>29.639366149902344</v>
      </c>
      <c r="U18" s="43"/>
      <c r="V18" s="7" t="s">
        <v>38</v>
      </c>
      <c r="W18" s="8">
        <v>24.513240814208984</v>
      </c>
      <c r="Y18" s="43"/>
      <c r="Z18" s="7" t="s">
        <v>38</v>
      </c>
      <c r="AA18" s="8">
        <v>24.309232711791992</v>
      </c>
    </row>
    <row r="19" spans="1:27">
      <c r="A19" s="45"/>
      <c r="B19" s="7" t="s">
        <v>39</v>
      </c>
      <c r="C19" s="8">
        <v>14.186979293823242</v>
      </c>
      <c r="E19" s="45"/>
      <c r="F19" s="7" t="s">
        <v>39</v>
      </c>
      <c r="G19" s="8">
        <v>30.735506057739258</v>
      </c>
      <c r="I19" s="45"/>
      <c r="J19" s="7" t="s">
        <v>39</v>
      </c>
      <c r="K19" s="8">
        <v>30.496000289916992</v>
      </c>
      <c r="M19" s="45"/>
      <c r="N19" s="7" t="s">
        <v>39</v>
      </c>
      <c r="O19" s="8">
        <v>30.714431762695312</v>
      </c>
      <c r="Q19" s="43"/>
      <c r="R19" s="7" t="s">
        <v>39</v>
      </c>
      <c r="S19" s="8">
        <v>31.884664535522461</v>
      </c>
      <c r="U19" s="43"/>
      <c r="V19" s="7" t="s">
        <v>39</v>
      </c>
      <c r="W19" s="8">
        <v>27.418762207031243</v>
      </c>
      <c r="Y19" s="43"/>
      <c r="Z19" s="7" t="s">
        <v>39</v>
      </c>
      <c r="AA19" s="8">
        <v>28.806596755981445</v>
      </c>
    </row>
    <row r="20" spans="1:27">
      <c r="A20" s="41" t="s">
        <v>40</v>
      </c>
      <c r="B20" s="1" t="s">
        <v>41</v>
      </c>
      <c r="C20" s="5">
        <v>12.588865280151367</v>
      </c>
      <c r="E20" s="41" t="s">
        <v>40</v>
      </c>
      <c r="F20" s="1" t="s">
        <v>41</v>
      </c>
      <c r="G20" s="5">
        <v>24.877080917358398</v>
      </c>
      <c r="I20" s="41" t="s">
        <v>40</v>
      </c>
      <c r="J20" s="1" t="s">
        <v>41</v>
      </c>
      <c r="K20" s="5">
        <v>24.36424446105957</v>
      </c>
      <c r="M20" s="41" t="s">
        <v>40</v>
      </c>
      <c r="N20" s="1" t="s">
        <v>41</v>
      </c>
      <c r="O20" s="5">
        <v>21.537109375</v>
      </c>
      <c r="Q20" s="41" t="s">
        <v>40</v>
      </c>
      <c r="R20" s="1" t="s">
        <v>41</v>
      </c>
      <c r="S20" s="5">
        <v>24.329078674316406</v>
      </c>
      <c r="U20" s="41" t="s">
        <v>40</v>
      </c>
      <c r="V20" s="1" t="s">
        <v>41</v>
      </c>
      <c r="W20" s="5">
        <v>27.583808898925767</v>
      </c>
      <c r="Y20" s="41" t="s">
        <v>40</v>
      </c>
      <c r="Z20" s="1" t="s">
        <v>41</v>
      </c>
      <c r="AA20" s="5">
        <v>24.930820465087891</v>
      </c>
    </row>
    <row r="21" spans="1:27">
      <c r="A21" s="43"/>
      <c r="B21" s="1" t="s">
        <v>42</v>
      </c>
      <c r="C21" s="5">
        <v>12.812211036682129</v>
      </c>
      <c r="E21" s="43"/>
      <c r="F21" s="1" t="s">
        <v>42</v>
      </c>
      <c r="G21" s="5">
        <v>25.495155334472656</v>
      </c>
      <c r="I21" s="43"/>
      <c r="J21" s="1" t="s">
        <v>42</v>
      </c>
      <c r="K21" s="5">
        <v>25.380733489990234</v>
      </c>
      <c r="M21" s="43"/>
      <c r="N21" s="1" t="s">
        <v>42</v>
      </c>
      <c r="O21" s="5">
        <v>25.045618057250977</v>
      </c>
      <c r="Q21" s="43"/>
      <c r="R21" s="1" t="s">
        <v>42</v>
      </c>
      <c r="S21" s="5">
        <v>26.076015472412109</v>
      </c>
      <c r="U21" s="43"/>
      <c r="V21" s="1" t="s">
        <v>42</v>
      </c>
      <c r="W21" s="5">
        <v>27.705327987670898</v>
      </c>
      <c r="Y21" s="43"/>
      <c r="Z21" s="1" t="s">
        <v>42</v>
      </c>
      <c r="AA21" s="5">
        <v>26.991933822631836</v>
      </c>
    </row>
    <row r="22" spans="1:27">
      <c r="A22" s="43"/>
      <c r="B22" s="1" t="s">
        <v>43</v>
      </c>
      <c r="C22" s="5">
        <v>13.093971252441406</v>
      </c>
      <c r="E22" s="43"/>
      <c r="F22" s="1" t="s">
        <v>43</v>
      </c>
      <c r="G22" s="5">
        <v>27.775611877441406</v>
      </c>
      <c r="I22" s="43"/>
      <c r="J22" s="1" t="s">
        <v>43</v>
      </c>
      <c r="K22" s="5">
        <v>27.121637344360352</v>
      </c>
      <c r="M22" s="43"/>
      <c r="N22" s="1" t="s">
        <v>43</v>
      </c>
      <c r="O22" s="5">
        <v>28.767873764038086</v>
      </c>
      <c r="Q22" s="43"/>
      <c r="R22" s="1" t="s">
        <v>43</v>
      </c>
      <c r="S22" s="5">
        <v>29.933788299560547</v>
      </c>
      <c r="U22" s="43"/>
      <c r="V22" s="1" t="s">
        <v>43</v>
      </c>
      <c r="W22" s="5">
        <v>28.842472076416016</v>
      </c>
      <c r="Y22" s="43"/>
      <c r="Z22" s="1" t="s">
        <v>43</v>
      </c>
      <c r="AA22" s="5">
        <v>27.471328735351562</v>
      </c>
    </row>
    <row r="23" spans="1:27">
      <c r="A23" s="43"/>
      <c r="B23" s="1" t="s">
        <v>44</v>
      </c>
      <c r="C23" s="5">
        <v>12.309267997741699</v>
      </c>
      <c r="E23" s="43"/>
      <c r="F23" s="1" t="s">
        <v>44</v>
      </c>
      <c r="G23" s="5">
        <v>24.633743286132812</v>
      </c>
      <c r="I23" s="43"/>
      <c r="J23" s="1" t="s">
        <v>44</v>
      </c>
      <c r="K23" s="5">
        <v>25.387260437011719</v>
      </c>
      <c r="M23" s="43"/>
      <c r="N23" s="1" t="s">
        <v>44</v>
      </c>
      <c r="O23" s="5">
        <v>23.973146438598633</v>
      </c>
      <c r="Q23" s="43"/>
      <c r="R23" s="1" t="s">
        <v>44</v>
      </c>
      <c r="S23" s="5">
        <v>25.563041687011719</v>
      </c>
      <c r="U23" s="43"/>
      <c r="V23" s="1" t="s">
        <v>44</v>
      </c>
      <c r="W23" s="5">
        <v>26.886911392211914</v>
      </c>
      <c r="Y23" s="43"/>
      <c r="Z23" s="1" t="s">
        <v>44</v>
      </c>
      <c r="AA23" s="5">
        <v>25.543128967285156</v>
      </c>
    </row>
    <row r="24" spans="1:27">
      <c r="A24" s="43"/>
      <c r="B24" s="1" t="s">
        <v>45</v>
      </c>
      <c r="C24" s="5">
        <v>13.74931526184082</v>
      </c>
      <c r="E24" s="43"/>
      <c r="F24" s="1" t="s">
        <v>45</v>
      </c>
      <c r="G24" s="5">
        <v>26.969684600830078</v>
      </c>
      <c r="I24" s="43"/>
      <c r="J24" s="1" t="s">
        <v>45</v>
      </c>
      <c r="K24" s="5">
        <v>27.153997421264648</v>
      </c>
      <c r="M24" s="43"/>
      <c r="N24" s="1" t="s">
        <v>45</v>
      </c>
      <c r="O24" s="5">
        <v>27.182647705078125</v>
      </c>
      <c r="Q24" s="43"/>
      <c r="R24" s="1" t="s">
        <v>45</v>
      </c>
      <c r="S24" s="5">
        <v>28.675601959228516</v>
      </c>
      <c r="U24" s="43"/>
      <c r="V24" s="1" t="s">
        <v>45</v>
      </c>
      <c r="W24" s="5">
        <v>29.673480987548828</v>
      </c>
      <c r="Y24" s="43"/>
      <c r="Z24" s="1" t="s">
        <v>45</v>
      </c>
      <c r="AA24" s="5">
        <v>27.341094970703125</v>
      </c>
    </row>
    <row r="25" spans="1:27">
      <c r="A25" s="43"/>
      <c r="B25" s="1" t="s">
        <v>46</v>
      </c>
      <c r="C25" s="5">
        <v>13.069306373596191</v>
      </c>
      <c r="E25" s="43"/>
      <c r="F25" s="1" t="s">
        <v>46</v>
      </c>
      <c r="G25" s="5">
        <v>25.302757263183594</v>
      </c>
      <c r="I25" s="43"/>
      <c r="J25" s="1" t="s">
        <v>46</v>
      </c>
      <c r="K25" s="5">
        <v>27.081415176391602</v>
      </c>
      <c r="M25" s="43"/>
      <c r="N25" s="1" t="s">
        <v>46</v>
      </c>
      <c r="O25" s="5">
        <v>24.338077545166016</v>
      </c>
      <c r="Q25" s="43"/>
      <c r="R25" s="1" t="s">
        <v>46</v>
      </c>
      <c r="S25" s="5">
        <v>27.794208526611328</v>
      </c>
      <c r="U25" s="43"/>
      <c r="V25" s="1" t="s">
        <v>46</v>
      </c>
      <c r="W25" s="5">
        <v>30.18785572052002</v>
      </c>
      <c r="Y25" s="43"/>
      <c r="Z25" s="1" t="s">
        <v>46</v>
      </c>
      <c r="AA25" s="5">
        <v>27.434814453125</v>
      </c>
    </row>
    <row r="26" spans="1:27">
      <c r="A26" s="43"/>
      <c r="B26" s="1" t="s">
        <v>47</v>
      </c>
      <c r="C26" s="5">
        <v>13.283595085144043</v>
      </c>
      <c r="E26" s="43"/>
      <c r="F26" s="1" t="s">
        <v>47</v>
      </c>
      <c r="G26" s="5">
        <v>26.815120697021484</v>
      </c>
      <c r="I26" s="43"/>
      <c r="J26" s="1" t="s">
        <v>47</v>
      </c>
      <c r="K26" s="5">
        <v>25.371286392211914</v>
      </c>
      <c r="M26" s="43"/>
      <c r="N26" s="1" t="s">
        <v>47</v>
      </c>
      <c r="O26" s="5">
        <v>24.031558990478516</v>
      </c>
      <c r="Q26" s="43"/>
      <c r="R26" s="1" t="s">
        <v>47</v>
      </c>
      <c r="S26" s="5">
        <v>27.727609634399414</v>
      </c>
      <c r="U26" s="43"/>
      <c r="V26" s="1" t="s">
        <v>47</v>
      </c>
      <c r="W26" s="5">
        <v>27.48602294921875</v>
      </c>
      <c r="Y26" s="43"/>
      <c r="Z26" s="1" t="s">
        <v>47</v>
      </c>
      <c r="AA26" s="5">
        <v>26.952945709228516</v>
      </c>
    </row>
    <row r="27" spans="1:27">
      <c r="A27" s="43"/>
      <c r="B27" s="1" t="s">
        <v>48</v>
      </c>
      <c r="C27" s="5">
        <v>13.817747116088867</v>
      </c>
      <c r="E27" s="43"/>
      <c r="F27" s="1" t="s">
        <v>48</v>
      </c>
      <c r="G27" s="5">
        <v>26.501361846923828</v>
      </c>
      <c r="I27" s="43"/>
      <c r="J27" s="1" t="s">
        <v>48</v>
      </c>
      <c r="K27" s="5">
        <v>26.868404388427734</v>
      </c>
      <c r="M27" s="43"/>
      <c r="N27" s="1" t="s">
        <v>48</v>
      </c>
      <c r="O27" s="5">
        <v>23.858312606811523</v>
      </c>
      <c r="Q27" s="43"/>
      <c r="R27" s="1" t="s">
        <v>48</v>
      </c>
      <c r="S27" s="5">
        <v>28.222625732421875</v>
      </c>
      <c r="U27" s="43"/>
      <c r="V27" s="1" t="s">
        <v>48</v>
      </c>
      <c r="W27" s="5">
        <v>29.583314895629883</v>
      </c>
      <c r="Y27" s="43"/>
      <c r="Z27" s="1" t="s">
        <v>48</v>
      </c>
      <c r="AA27" s="5">
        <v>26.463645935058594</v>
      </c>
    </row>
    <row r="28" spans="1:27">
      <c r="A28" s="43"/>
      <c r="B28" s="1" t="s">
        <v>49</v>
      </c>
      <c r="C28" s="5">
        <v>13.023656845092773</v>
      </c>
      <c r="E28" s="43"/>
      <c r="F28" s="1" t="s">
        <v>49</v>
      </c>
      <c r="G28" s="5">
        <v>24.844072341918945</v>
      </c>
      <c r="I28" s="43"/>
      <c r="J28" s="1" t="s">
        <v>49</v>
      </c>
      <c r="K28" s="5">
        <v>25.099519729614258</v>
      </c>
      <c r="M28" s="43"/>
      <c r="N28" s="1" t="s">
        <v>49</v>
      </c>
      <c r="O28" s="5">
        <v>24.214345932006836</v>
      </c>
      <c r="Q28" s="43"/>
      <c r="R28" s="1" t="s">
        <v>49</v>
      </c>
      <c r="S28" s="5">
        <v>27.218915939331055</v>
      </c>
      <c r="U28" s="43"/>
      <c r="V28" s="1" t="s">
        <v>49</v>
      </c>
      <c r="W28" s="5">
        <v>26.770669937133789</v>
      </c>
      <c r="Y28" s="43"/>
      <c r="Z28" s="1" t="s">
        <v>49</v>
      </c>
      <c r="AA28" s="5">
        <v>26.457494735717773</v>
      </c>
    </row>
    <row r="29" spans="1:27">
      <c r="A29" s="43"/>
      <c r="B29" s="1" t="s">
        <v>50</v>
      </c>
      <c r="C29" s="5">
        <v>13.931455612182617</v>
      </c>
      <c r="E29" s="43"/>
      <c r="F29" s="1" t="s">
        <v>50</v>
      </c>
      <c r="G29" s="5">
        <v>25.629877090454102</v>
      </c>
      <c r="I29" s="43"/>
      <c r="J29" s="1" t="s">
        <v>50</v>
      </c>
      <c r="K29" s="5">
        <v>26.290721893310547</v>
      </c>
      <c r="M29" s="43"/>
      <c r="N29" s="1" t="s">
        <v>50</v>
      </c>
      <c r="O29" s="1"/>
      <c r="Q29" s="43"/>
      <c r="R29" s="1" t="s">
        <v>50</v>
      </c>
      <c r="S29" s="5">
        <v>27.958620071411133</v>
      </c>
      <c r="U29" s="43"/>
      <c r="V29" s="1" t="s">
        <v>50</v>
      </c>
      <c r="W29" s="5">
        <v>30.28618049621582</v>
      </c>
      <c r="Y29" s="43"/>
      <c r="Z29" s="1" t="s">
        <v>50</v>
      </c>
      <c r="AA29" s="5">
        <v>28.710960388183594</v>
      </c>
    </row>
    <row r="30" spans="1:27">
      <c r="A30" t="s">
        <v>51</v>
      </c>
      <c r="B30" s="1" t="s">
        <v>52</v>
      </c>
      <c r="C30" s="5">
        <v>32.208808898925781</v>
      </c>
      <c r="E30" t="s">
        <v>51</v>
      </c>
      <c r="F30" s="1" t="s">
        <v>52</v>
      </c>
      <c r="G30" s="5">
        <v>32.733726501464844</v>
      </c>
      <c r="I30" t="s">
        <v>51</v>
      </c>
      <c r="J30" s="1" t="s">
        <v>52</v>
      </c>
      <c r="K30" s="5">
        <v>29.960687637329102</v>
      </c>
      <c r="M30" t="s">
        <v>51</v>
      </c>
      <c r="N30" s="1" t="s">
        <v>52</v>
      </c>
      <c r="O30" s="5">
        <v>39.286540985107422</v>
      </c>
      <c r="Q30" t="s">
        <v>51</v>
      </c>
      <c r="R30" s="1" t="s">
        <v>52</v>
      </c>
      <c r="S30" s="5">
        <v>38.778556823730469</v>
      </c>
      <c r="U30" t="s">
        <v>51</v>
      </c>
      <c r="V30" s="1" t="s">
        <v>52</v>
      </c>
      <c r="W30" s="1" t="s">
        <v>35</v>
      </c>
      <c r="Y30" t="s">
        <v>51</v>
      </c>
      <c r="Z30" s="1" t="s">
        <v>52</v>
      </c>
      <c r="AA30" s="5">
        <v>32.060924530029297</v>
      </c>
    </row>
    <row r="33" spans="1:28">
      <c r="B33" s="22" t="s">
        <v>12</v>
      </c>
      <c r="C33" s="22" t="s">
        <v>14</v>
      </c>
      <c r="D33" s="22" t="s">
        <v>17</v>
      </c>
      <c r="E33" s="22" t="s">
        <v>19</v>
      </c>
      <c r="F33" s="22" t="s">
        <v>21</v>
      </c>
      <c r="G33" s="22" t="s">
        <v>23</v>
      </c>
      <c r="H33" s="22" t="s">
        <v>25</v>
      </c>
      <c r="I33" s="22" t="s">
        <v>27</v>
      </c>
      <c r="J33" s="20" t="s">
        <v>30</v>
      </c>
      <c r="K33" s="20" t="s">
        <v>31</v>
      </c>
      <c r="L33" s="20" t="s">
        <v>32</v>
      </c>
      <c r="M33" s="20" t="s">
        <v>33</v>
      </c>
      <c r="N33" s="20" t="s">
        <v>34</v>
      </c>
      <c r="O33" s="20" t="s">
        <v>36</v>
      </c>
      <c r="P33" s="20" t="s">
        <v>37</v>
      </c>
      <c r="Q33" s="20" t="s">
        <v>38</v>
      </c>
      <c r="R33" s="20" t="s">
        <v>39</v>
      </c>
      <c r="S33" s="11" t="s">
        <v>41</v>
      </c>
      <c r="T33" t="s">
        <v>42</v>
      </c>
      <c r="U33" t="s">
        <v>43</v>
      </c>
      <c r="V33" t="s">
        <v>44</v>
      </c>
      <c r="W33" t="s">
        <v>45</v>
      </c>
      <c r="X33" t="s">
        <v>46</v>
      </c>
      <c r="Y33" t="s">
        <v>47</v>
      </c>
      <c r="Z33" t="s">
        <v>48</v>
      </c>
      <c r="AA33" t="s">
        <v>49</v>
      </c>
      <c r="AB33" t="s">
        <v>50</v>
      </c>
    </row>
    <row r="34" spans="1:28">
      <c r="A34" s="9" t="s">
        <v>53</v>
      </c>
      <c r="B34" s="23">
        <v>13.314925193786621</v>
      </c>
      <c r="C34" s="23">
        <v>13.903046607971191</v>
      </c>
      <c r="D34" s="23">
        <v>13.71298885345459</v>
      </c>
      <c r="E34" s="23">
        <v>13.323058128356934</v>
      </c>
      <c r="F34" s="23">
        <v>12.915365219116211</v>
      </c>
      <c r="G34" s="23">
        <v>12.975543975830078</v>
      </c>
      <c r="H34" s="23">
        <v>12.894665718078613</v>
      </c>
      <c r="I34" s="23">
        <v>13.982812881469727</v>
      </c>
      <c r="J34" s="24">
        <v>13.83295726776123</v>
      </c>
      <c r="K34" s="24">
        <v>13.343866348266602</v>
      </c>
      <c r="L34" s="24">
        <v>13.546499252319336</v>
      </c>
      <c r="M34" s="24">
        <v>11.887826919555664</v>
      </c>
      <c r="N34" s="24">
        <v>14.745383262634277</v>
      </c>
      <c r="O34" s="24">
        <v>12.034355163574219</v>
      </c>
      <c r="P34" s="24">
        <v>13.584517478942871</v>
      </c>
      <c r="Q34" s="24">
        <v>12.43217945098877</v>
      </c>
      <c r="R34" s="24">
        <v>14.186979293823242</v>
      </c>
      <c r="S34">
        <v>12.588865280151367</v>
      </c>
      <c r="T34">
        <v>12.812211036682129</v>
      </c>
      <c r="U34">
        <v>13.093971252441406</v>
      </c>
      <c r="V34">
        <v>12.309267997741699</v>
      </c>
      <c r="W34">
        <v>13.74931526184082</v>
      </c>
      <c r="X34">
        <v>13.069306373596191</v>
      </c>
      <c r="Y34">
        <v>13.283595085144043</v>
      </c>
      <c r="Z34">
        <v>13.817747116088867</v>
      </c>
      <c r="AA34">
        <v>13.023656845092773</v>
      </c>
      <c r="AB34">
        <v>13.931455612182617</v>
      </c>
    </row>
    <row r="35" spans="1:28">
      <c r="A35" s="9" t="s">
        <v>54</v>
      </c>
      <c r="B35" s="23">
        <v>29.98310661315918</v>
      </c>
      <c r="C35" s="23">
        <v>30.655370712280273</v>
      </c>
      <c r="D35" s="23">
        <v>29.318271636962891</v>
      </c>
      <c r="E35" s="23">
        <v>30.661956787109375</v>
      </c>
      <c r="F35" s="23">
        <v>29.778266906738281</v>
      </c>
      <c r="G35" s="23">
        <v>30.220287322998047</v>
      </c>
      <c r="H35" s="23">
        <v>26.500055313110352</v>
      </c>
      <c r="I35" s="23">
        <v>29.520883560180664</v>
      </c>
      <c r="J35" s="24">
        <v>26.954048156738281</v>
      </c>
      <c r="K35" s="24">
        <v>28.066629409790039</v>
      </c>
      <c r="L35" s="24">
        <v>28.986591339111328</v>
      </c>
      <c r="M35" s="24">
        <v>27.050888061523438</v>
      </c>
      <c r="N35" s="24">
        <v>32.822200775146484</v>
      </c>
      <c r="O35" s="24">
        <v>26.881921768188477</v>
      </c>
      <c r="P35" s="24">
        <v>27.084150314331055</v>
      </c>
      <c r="Q35" s="24">
        <v>27.133268356323242</v>
      </c>
      <c r="R35" s="24">
        <v>30.735506057739258</v>
      </c>
      <c r="S35">
        <v>24.877080917358398</v>
      </c>
      <c r="T35">
        <v>25.495155334472656</v>
      </c>
      <c r="U35">
        <v>27.775611877441406</v>
      </c>
      <c r="V35">
        <v>24.633743286132812</v>
      </c>
      <c r="W35">
        <v>26.969684600830078</v>
      </c>
      <c r="X35">
        <v>25.302757263183594</v>
      </c>
      <c r="Y35">
        <v>26.815120697021484</v>
      </c>
      <c r="Z35">
        <v>26.501361846923828</v>
      </c>
      <c r="AA35">
        <v>24.844072341918945</v>
      </c>
      <c r="AB35">
        <v>25.629877090454102</v>
      </c>
    </row>
    <row r="36" spans="1:28">
      <c r="A36" s="9" t="s">
        <v>55</v>
      </c>
      <c r="B36" s="23">
        <v>31.832004547119141</v>
      </c>
      <c r="C36" s="23">
        <v>30.830135345458984</v>
      </c>
      <c r="D36" s="23">
        <v>29.753580093383789</v>
      </c>
      <c r="E36" s="23">
        <v>29.186084747314453</v>
      </c>
      <c r="F36" s="23">
        <v>27.093233108520508</v>
      </c>
      <c r="G36" s="23">
        <v>28.110212326049805</v>
      </c>
      <c r="H36" s="23">
        <v>30.314605712890625</v>
      </c>
      <c r="I36" s="23">
        <v>39.582862854003906</v>
      </c>
      <c r="J36" s="24">
        <v>28.279106140136719</v>
      </c>
      <c r="K36" s="24">
        <v>30.399328231811523</v>
      </c>
      <c r="L36" s="24">
        <v>30.524251937866211</v>
      </c>
      <c r="M36" s="24">
        <v>25.509315490722656</v>
      </c>
      <c r="N36" s="24">
        <v>41.020389556884766</v>
      </c>
      <c r="O36" s="24">
        <v>26.96363639831543</v>
      </c>
      <c r="P36" s="24">
        <v>29.241378784179688</v>
      </c>
      <c r="Q36" s="24">
        <v>29.409931182861328</v>
      </c>
      <c r="R36" s="24">
        <v>30.714431762695312</v>
      </c>
      <c r="S36">
        <v>21.537109375</v>
      </c>
      <c r="T36">
        <v>25.045618057250977</v>
      </c>
      <c r="U36">
        <v>28.767873764038086</v>
      </c>
      <c r="V36">
        <v>23.973146438598633</v>
      </c>
      <c r="W36">
        <v>27.182647705078125</v>
      </c>
      <c r="X36">
        <v>24.338077545166016</v>
      </c>
      <c r="Y36">
        <v>24.031558990478516</v>
      </c>
      <c r="Z36">
        <v>23.858312606811523</v>
      </c>
      <c r="AA36">
        <v>24.214345932006836</v>
      </c>
      <c r="AB36" s="25" t="s">
        <v>66</v>
      </c>
    </row>
    <row r="37" spans="1:28">
      <c r="A37" s="9" t="s">
        <v>56</v>
      </c>
      <c r="B37" s="23">
        <v>31.564958572387695</v>
      </c>
      <c r="C37" s="23">
        <v>33.216758728027344</v>
      </c>
      <c r="D37" s="23">
        <v>31.799907684326172</v>
      </c>
      <c r="E37" s="23">
        <v>30.833955764770508</v>
      </c>
      <c r="F37" s="23">
        <v>31.654788970947266</v>
      </c>
      <c r="G37" s="23">
        <v>31.898401260375977</v>
      </c>
      <c r="H37" s="23">
        <v>30.524015426635742</v>
      </c>
      <c r="I37" s="23">
        <v>32.016670227050781</v>
      </c>
      <c r="J37" s="24">
        <v>30.158544540405273</v>
      </c>
      <c r="K37" s="24">
        <v>33.140144348144531</v>
      </c>
      <c r="L37" s="24">
        <v>33.617416381835938</v>
      </c>
      <c r="M37" s="24">
        <v>29.272281646728516</v>
      </c>
      <c r="N37" s="28" t="s">
        <v>66</v>
      </c>
      <c r="O37" s="24">
        <v>30.340902328491211</v>
      </c>
      <c r="P37" s="24">
        <v>31.004512786865234</v>
      </c>
      <c r="Q37" s="24">
        <v>29.639366149902344</v>
      </c>
      <c r="R37" s="24">
        <v>31.884664535522461</v>
      </c>
      <c r="S37">
        <v>24.329078674316406</v>
      </c>
      <c r="T37">
        <v>26.076015472412109</v>
      </c>
      <c r="U37">
        <v>29.933788299560547</v>
      </c>
      <c r="V37">
        <v>25.563041687011719</v>
      </c>
      <c r="W37">
        <v>28.675601959228516</v>
      </c>
      <c r="X37">
        <v>27.794208526611328</v>
      </c>
      <c r="Y37">
        <v>27.727609634399414</v>
      </c>
      <c r="Z37">
        <v>28.222625732421875</v>
      </c>
      <c r="AA37">
        <v>27.218915939331055</v>
      </c>
      <c r="AB37">
        <v>27.958620071411133</v>
      </c>
    </row>
    <row r="38" spans="1:28">
      <c r="A38" s="9" t="s">
        <v>57</v>
      </c>
      <c r="B38" s="23">
        <v>27.725332260131836</v>
      </c>
      <c r="C38" s="23">
        <v>29.761388778686523</v>
      </c>
      <c r="D38" s="23">
        <v>28.734283447265625</v>
      </c>
      <c r="E38" s="23">
        <v>28.80565071105957</v>
      </c>
      <c r="F38" s="23">
        <v>26.979074478149414</v>
      </c>
      <c r="G38" s="23">
        <v>28.635114669799805</v>
      </c>
      <c r="H38" s="23">
        <v>29.918701171875</v>
      </c>
      <c r="I38" s="23">
        <v>27.989971160888672</v>
      </c>
      <c r="J38" s="24">
        <v>26.971152305602928</v>
      </c>
      <c r="K38" s="24">
        <v>26.912624359130859</v>
      </c>
      <c r="L38" s="24">
        <v>27.986640930175781</v>
      </c>
      <c r="M38" s="24">
        <v>27.297468185424805</v>
      </c>
      <c r="N38" s="24">
        <v>26.894591331481877</v>
      </c>
      <c r="O38" s="24">
        <v>24.366655349731445</v>
      </c>
      <c r="P38" s="24">
        <v>28.688241958618164</v>
      </c>
      <c r="Q38" s="24">
        <v>24.513240814208984</v>
      </c>
      <c r="R38" s="24">
        <v>27.418762207031243</v>
      </c>
      <c r="S38">
        <v>27.583808898925767</v>
      </c>
      <c r="T38">
        <v>27.705327987670898</v>
      </c>
      <c r="U38">
        <v>28.842472076416016</v>
      </c>
      <c r="V38">
        <v>26.886911392211914</v>
      </c>
      <c r="W38">
        <v>29.673480987548828</v>
      </c>
      <c r="X38">
        <v>30.18785572052002</v>
      </c>
      <c r="Y38">
        <v>27.48602294921875</v>
      </c>
      <c r="Z38">
        <v>29.583314895629883</v>
      </c>
      <c r="AA38">
        <v>26.770669937133789</v>
      </c>
      <c r="AB38">
        <v>30.28618049621582</v>
      </c>
    </row>
    <row r="39" spans="1:28">
      <c r="A39" s="9" t="s">
        <v>58</v>
      </c>
      <c r="B39" s="23">
        <v>27.712146759033203</v>
      </c>
      <c r="C39" s="23">
        <v>28.170992851257324</v>
      </c>
      <c r="D39" s="23">
        <v>27.165719032287598</v>
      </c>
      <c r="E39" s="23">
        <v>27.70561695098877</v>
      </c>
      <c r="F39" s="23">
        <v>27.001782417297363</v>
      </c>
      <c r="G39" s="23">
        <v>26.821977615356445</v>
      </c>
      <c r="H39" s="23">
        <v>26.46129035949707</v>
      </c>
      <c r="I39" s="23">
        <v>27.908825874328613</v>
      </c>
      <c r="J39" s="24">
        <v>25.434782028198242</v>
      </c>
      <c r="K39" s="24">
        <v>26.948930740356445</v>
      </c>
      <c r="L39" s="24">
        <v>27.437606811523438</v>
      </c>
      <c r="M39" s="24">
        <v>25.334150314331055</v>
      </c>
      <c r="N39" s="24">
        <v>28.732332229614258</v>
      </c>
      <c r="O39" s="24">
        <v>24.113691329956055</v>
      </c>
      <c r="P39" s="24">
        <v>26.679769515991211</v>
      </c>
      <c r="Q39" s="24">
        <v>24.309232711791992</v>
      </c>
      <c r="R39" s="24">
        <v>28.806596755981445</v>
      </c>
      <c r="S39">
        <v>24.930820465087891</v>
      </c>
      <c r="T39">
        <v>26.991933822631836</v>
      </c>
      <c r="U39">
        <v>27.471328735351562</v>
      </c>
      <c r="V39">
        <v>25.543128967285156</v>
      </c>
      <c r="W39">
        <v>27.341094970703125</v>
      </c>
      <c r="X39">
        <v>27.434814453125</v>
      </c>
      <c r="Y39">
        <v>26.952945709228516</v>
      </c>
      <c r="Z39">
        <v>26.463645935058594</v>
      </c>
      <c r="AA39">
        <v>26.457494735717773</v>
      </c>
      <c r="AB39">
        <v>28.710960388183594</v>
      </c>
    </row>
    <row r="40" spans="1:28">
      <c r="A40" s="9" t="s">
        <v>59</v>
      </c>
      <c r="B40" s="23">
        <v>28.849090576171875</v>
      </c>
      <c r="C40" s="23">
        <v>30.036159515380859</v>
      </c>
      <c r="D40" s="23">
        <v>28.819890975952148</v>
      </c>
      <c r="E40" s="23">
        <v>28.165231704711914</v>
      </c>
      <c r="F40" s="23">
        <v>29.696352005004883</v>
      </c>
      <c r="G40" s="23">
        <v>28.945842742919922</v>
      </c>
      <c r="H40" s="23">
        <v>28.516139984130859</v>
      </c>
      <c r="I40" s="23">
        <v>29.52906608581543</v>
      </c>
      <c r="J40" s="24">
        <v>28.662443161010742</v>
      </c>
      <c r="K40" s="24">
        <v>29.56964111328125</v>
      </c>
      <c r="L40" s="24">
        <v>29.343555450439453</v>
      </c>
      <c r="M40" s="24">
        <v>27.128816604614258</v>
      </c>
      <c r="N40" s="24">
        <v>31.587419509887695</v>
      </c>
      <c r="O40" s="24">
        <v>27.198177337646484</v>
      </c>
      <c r="P40" s="24">
        <v>26.904533386230469</v>
      </c>
      <c r="Q40" s="24">
        <v>27.442888259887695</v>
      </c>
      <c r="R40" s="24">
        <v>30.496000289916992</v>
      </c>
      <c r="S40">
        <v>24.36424446105957</v>
      </c>
      <c r="T40">
        <v>25.380733489990234</v>
      </c>
      <c r="U40">
        <v>27.121637344360352</v>
      </c>
      <c r="V40">
        <v>25.387260437011719</v>
      </c>
      <c r="W40">
        <v>27.153997421264648</v>
      </c>
      <c r="X40">
        <v>27.081415176391602</v>
      </c>
      <c r="Y40">
        <v>25.371286392211914</v>
      </c>
      <c r="Z40">
        <v>26.868404388427734</v>
      </c>
      <c r="AA40">
        <v>25.099519729614258</v>
      </c>
      <c r="AB40">
        <v>26.290721893310547</v>
      </c>
    </row>
    <row r="41" spans="1:28">
      <c r="B41" s="23"/>
      <c r="C41" s="23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  <c r="R41" s="24"/>
    </row>
    <row r="42" spans="1:28">
      <c r="A42" s="12" t="s">
        <v>60</v>
      </c>
      <c r="B42" s="23"/>
      <c r="C42" s="23"/>
      <c r="D42" s="23"/>
      <c r="E42" s="23"/>
      <c r="F42" s="23"/>
      <c r="G42" s="23"/>
      <c r="H42" s="23"/>
      <c r="I42" s="23"/>
      <c r="J42" s="24"/>
      <c r="K42" s="24"/>
      <c r="L42" s="24"/>
      <c r="M42" s="24"/>
      <c r="N42" s="24"/>
      <c r="O42" s="24"/>
      <c r="P42" s="24"/>
      <c r="Q42" s="24"/>
      <c r="R42" s="24"/>
    </row>
    <row r="43" spans="1:28">
      <c r="A43" s="13" t="s">
        <v>54</v>
      </c>
      <c r="B43" s="23">
        <f>B35-B34</f>
        <v>16.668181419372559</v>
      </c>
      <c r="C43" s="23">
        <f t="shared" ref="C43:AB43" si="0">C35-C34</f>
        <v>16.752324104309082</v>
      </c>
      <c r="D43" s="23">
        <f t="shared" si="0"/>
        <v>15.605282783508301</v>
      </c>
      <c r="E43" s="23">
        <f t="shared" si="0"/>
        <v>17.338898658752441</v>
      </c>
      <c r="F43" s="23">
        <f t="shared" si="0"/>
        <v>16.86290168762207</v>
      </c>
      <c r="G43" s="23">
        <f t="shared" si="0"/>
        <v>17.244743347167969</v>
      </c>
      <c r="H43" s="23">
        <f t="shared" si="0"/>
        <v>13.605389595031738</v>
      </c>
      <c r="I43" s="23">
        <f t="shared" si="0"/>
        <v>15.538070678710938</v>
      </c>
      <c r="J43" s="24">
        <f>J35-J34</f>
        <v>13.121090888977051</v>
      </c>
      <c r="K43" s="24">
        <f t="shared" si="0"/>
        <v>14.722763061523438</v>
      </c>
      <c r="L43" s="24">
        <f t="shared" si="0"/>
        <v>15.440092086791992</v>
      </c>
      <c r="M43" s="24">
        <f t="shared" si="0"/>
        <v>15.163061141967773</v>
      </c>
      <c r="N43" s="24">
        <f t="shared" si="0"/>
        <v>18.076817512512207</v>
      </c>
      <c r="O43" s="24">
        <f t="shared" si="0"/>
        <v>14.847566604614258</v>
      </c>
      <c r="P43" s="24">
        <f t="shared" si="0"/>
        <v>13.499632835388184</v>
      </c>
      <c r="Q43" s="24">
        <f t="shared" si="0"/>
        <v>14.701088905334473</v>
      </c>
      <c r="R43" s="24">
        <f t="shared" si="0"/>
        <v>16.548526763916016</v>
      </c>
      <c r="S43">
        <f t="shared" si="0"/>
        <v>12.288215637207031</v>
      </c>
      <c r="T43">
        <f t="shared" si="0"/>
        <v>12.682944297790527</v>
      </c>
      <c r="U43">
        <f t="shared" si="0"/>
        <v>14.681640625</v>
      </c>
      <c r="V43">
        <f t="shared" si="0"/>
        <v>12.324475288391113</v>
      </c>
      <c r="W43">
        <f t="shared" si="0"/>
        <v>13.220369338989258</v>
      </c>
      <c r="X43">
        <f t="shared" si="0"/>
        <v>12.233450889587402</v>
      </c>
      <c r="Y43">
        <f t="shared" si="0"/>
        <v>13.531525611877441</v>
      </c>
      <c r="Z43">
        <f t="shared" si="0"/>
        <v>12.683614730834961</v>
      </c>
      <c r="AA43">
        <f t="shared" si="0"/>
        <v>11.820415496826172</v>
      </c>
      <c r="AB43">
        <f t="shared" si="0"/>
        <v>11.698421478271484</v>
      </c>
    </row>
    <row r="44" spans="1:28">
      <c r="A44" s="13" t="s">
        <v>55</v>
      </c>
      <c r="B44" s="23">
        <f>B36-B34</f>
        <v>18.51707935333252</v>
      </c>
      <c r="C44" s="23">
        <f t="shared" ref="C44:AB44" si="1">C36-C34</f>
        <v>16.927088737487793</v>
      </c>
      <c r="D44" s="23">
        <f t="shared" si="1"/>
        <v>16.040591239929199</v>
      </c>
      <c r="E44" s="23">
        <f t="shared" si="1"/>
        <v>15.86302661895752</v>
      </c>
      <c r="F44" s="23">
        <f t="shared" si="1"/>
        <v>14.177867889404297</v>
      </c>
      <c r="G44" s="23">
        <f t="shared" si="1"/>
        <v>15.134668350219727</v>
      </c>
      <c r="H44" s="23">
        <f t="shared" si="1"/>
        <v>17.419939994812012</v>
      </c>
      <c r="I44" s="23">
        <f t="shared" si="1"/>
        <v>25.60004997253418</v>
      </c>
      <c r="J44" s="24">
        <f>J36-J34</f>
        <v>14.446148872375488</v>
      </c>
      <c r="K44" s="24">
        <f t="shared" si="1"/>
        <v>17.055461883544922</v>
      </c>
      <c r="L44" s="24">
        <f t="shared" si="1"/>
        <v>16.977752685546875</v>
      </c>
      <c r="M44" s="24">
        <f t="shared" si="1"/>
        <v>13.621488571166992</v>
      </c>
      <c r="N44" s="24">
        <f t="shared" si="1"/>
        <v>26.275006294250488</v>
      </c>
      <c r="O44" s="24">
        <f t="shared" si="1"/>
        <v>14.929281234741211</v>
      </c>
      <c r="P44" s="24">
        <f t="shared" si="1"/>
        <v>15.656861305236816</v>
      </c>
      <c r="Q44" s="24">
        <f t="shared" si="1"/>
        <v>16.977751731872559</v>
      </c>
      <c r="R44" s="24">
        <f t="shared" si="1"/>
        <v>16.52745246887207</v>
      </c>
      <c r="S44">
        <f>S36-S34</f>
        <v>8.9482440948486328</v>
      </c>
      <c r="T44">
        <f t="shared" si="1"/>
        <v>12.233407020568848</v>
      </c>
      <c r="U44">
        <f t="shared" si="1"/>
        <v>15.67390251159668</v>
      </c>
      <c r="V44">
        <f t="shared" si="1"/>
        <v>11.663878440856934</v>
      </c>
      <c r="W44">
        <f t="shared" si="1"/>
        <v>13.433332443237305</v>
      </c>
      <c r="X44">
        <f t="shared" si="1"/>
        <v>11.268771171569824</v>
      </c>
      <c r="Y44">
        <f t="shared" si="1"/>
        <v>10.747963905334473</v>
      </c>
      <c r="Z44">
        <f t="shared" si="1"/>
        <v>10.040565490722656</v>
      </c>
      <c r="AA44">
        <f t="shared" si="1"/>
        <v>11.190689086914062</v>
      </c>
      <c r="AB44" s="25" t="e">
        <f t="shared" si="1"/>
        <v>#VALUE!</v>
      </c>
    </row>
    <row r="45" spans="1:28">
      <c r="A45" s="13" t="s">
        <v>56</v>
      </c>
      <c r="B45" s="23">
        <f>B37-B34</f>
        <v>18.250033378601074</v>
      </c>
      <c r="C45" s="23">
        <f t="shared" ref="C45:AB45" si="2">C37-C34</f>
        <v>19.313712120056152</v>
      </c>
      <c r="D45" s="23">
        <f t="shared" si="2"/>
        <v>18.086918830871582</v>
      </c>
      <c r="E45" s="23">
        <f t="shared" si="2"/>
        <v>17.510897636413574</v>
      </c>
      <c r="F45" s="23">
        <f t="shared" si="2"/>
        <v>18.739423751831055</v>
      </c>
      <c r="G45" s="23">
        <f t="shared" si="2"/>
        <v>18.922857284545898</v>
      </c>
      <c r="H45" s="23">
        <f t="shared" si="2"/>
        <v>17.629349708557129</v>
      </c>
      <c r="I45" s="23">
        <f t="shared" si="2"/>
        <v>18.033857345581055</v>
      </c>
      <c r="J45" s="24">
        <f t="shared" si="2"/>
        <v>16.325587272644043</v>
      </c>
      <c r="K45" s="24">
        <f t="shared" si="2"/>
        <v>19.79627799987793</v>
      </c>
      <c r="L45" s="24">
        <f t="shared" si="2"/>
        <v>20.070917129516602</v>
      </c>
      <c r="M45" s="24">
        <f t="shared" si="2"/>
        <v>17.384454727172852</v>
      </c>
      <c r="N45" s="28" t="e">
        <f t="shared" si="2"/>
        <v>#VALUE!</v>
      </c>
      <c r="O45" s="24">
        <f t="shared" si="2"/>
        <v>18.306547164916992</v>
      </c>
      <c r="P45" s="24">
        <f t="shared" si="2"/>
        <v>17.419995307922363</v>
      </c>
      <c r="Q45" s="24">
        <f t="shared" si="2"/>
        <v>17.207186698913574</v>
      </c>
      <c r="R45" s="24">
        <f t="shared" si="2"/>
        <v>17.697685241699219</v>
      </c>
      <c r="S45">
        <f t="shared" si="2"/>
        <v>11.740213394165039</v>
      </c>
      <c r="T45">
        <f t="shared" si="2"/>
        <v>13.26380443572998</v>
      </c>
      <c r="U45">
        <f t="shared" si="2"/>
        <v>16.839817047119141</v>
      </c>
      <c r="V45">
        <f t="shared" si="2"/>
        <v>13.25377368927002</v>
      </c>
      <c r="W45">
        <f t="shared" si="2"/>
        <v>14.926286697387695</v>
      </c>
      <c r="X45">
        <f t="shared" si="2"/>
        <v>14.724902153015137</v>
      </c>
      <c r="Y45">
        <f t="shared" si="2"/>
        <v>14.444014549255371</v>
      </c>
      <c r="Z45">
        <f t="shared" si="2"/>
        <v>14.404878616333008</v>
      </c>
      <c r="AA45">
        <f t="shared" si="2"/>
        <v>14.195259094238281</v>
      </c>
      <c r="AB45">
        <f t="shared" si="2"/>
        <v>14.027164459228516</v>
      </c>
    </row>
    <row r="46" spans="1:28">
      <c r="A46" s="13" t="s">
        <v>57</v>
      </c>
      <c r="B46" s="23">
        <f>B38-B34</f>
        <v>14.410407066345215</v>
      </c>
      <c r="C46" s="23">
        <f t="shared" ref="C46:AB46" si="3">C38-C34</f>
        <v>15.858342170715332</v>
      </c>
      <c r="D46" s="23">
        <f t="shared" si="3"/>
        <v>15.021294593811035</v>
      </c>
      <c r="E46" s="23">
        <f t="shared" si="3"/>
        <v>15.482592582702637</v>
      </c>
      <c r="F46" s="23">
        <f t="shared" si="3"/>
        <v>14.063709259033203</v>
      </c>
      <c r="G46" s="23">
        <f t="shared" si="3"/>
        <v>15.659570693969727</v>
      </c>
      <c r="H46" s="23">
        <f t="shared" si="3"/>
        <v>17.024035453796387</v>
      </c>
      <c r="I46" s="23">
        <f t="shared" si="3"/>
        <v>14.007158279418945</v>
      </c>
      <c r="J46" s="24">
        <f t="shared" si="3"/>
        <v>13.138195037841697</v>
      </c>
      <c r="K46" s="24">
        <f t="shared" si="3"/>
        <v>13.568758010864258</v>
      </c>
      <c r="L46" s="24">
        <f t="shared" si="3"/>
        <v>14.440141677856445</v>
      </c>
      <c r="M46" s="24">
        <f t="shared" si="3"/>
        <v>15.409641265869141</v>
      </c>
      <c r="N46" s="24">
        <f t="shared" si="3"/>
        <v>12.149208068847599</v>
      </c>
      <c r="O46" s="24">
        <f t="shared" si="3"/>
        <v>12.332300186157227</v>
      </c>
      <c r="P46" s="24">
        <f t="shared" si="3"/>
        <v>15.103724479675293</v>
      </c>
      <c r="Q46" s="24">
        <f t="shared" si="3"/>
        <v>12.081061363220215</v>
      </c>
      <c r="R46" s="24">
        <f t="shared" si="3"/>
        <v>13.231782913208001</v>
      </c>
      <c r="S46">
        <f t="shared" si="3"/>
        <v>14.9949436187744</v>
      </c>
      <c r="T46">
        <f t="shared" si="3"/>
        <v>14.89311695098877</v>
      </c>
      <c r="U46">
        <f t="shared" si="3"/>
        <v>15.748500823974609</v>
      </c>
      <c r="V46">
        <f t="shared" si="3"/>
        <v>14.577643394470215</v>
      </c>
      <c r="W46">
        <f t="shared" si="3"/>
        <v>15.924165725708008</v>
      </c>
      <c r="X46">
        <f t="shared" si="3"/>
        <v>17.118549346923828</v>
      </c>
      <c r="Y46">
        <f t="shared" si="3"/>
        <v>14.202427864074707</v>
      </c>
      <c r="Z46">
        <f t="shared" si="3"/>
        <v>15.765567779541016</v>
      </c>
      <c r="AA46">
        <f t="shared" si="3"/>
        <v>13.747013092041016</v>
      </c>
      <c r="AB46">
        <f t="shared" si="3"/>
        <v>16.354724884033203</v>
      </c>
    </row>
    <row r="47" spans="1:28">
      <c r="A47" s="13" t="s">
        <v>58</v>
      </c>
      <c r="B47" s="23">
        <f>B39-B34</f>
        <v>14.397221565246582</v>
      </c>
      <c r="C47" s="23">
        <f t="shared" ref="C47:AB47" si="4">C39-C34</f>
        <v>14.267946243286133</v>
      </c>
      <c r="D47" s="23">
        <f t="shared" si="4"/>
        <v>13.452730178833008</v>
      </c>
      <c r="E47" s="23">
        <f t="shared" si="4"/>
        <v>14.382558822631836</v>
      </c>
      <c r="F47" s="23">
        <f t="shared" si="4"/>
        <v>14.086417198181152</v>
      </c>
      <c r="G47" s="23">
        <f t="shared" si="4"/>
        <v>13.846433639526367</v>
      </c>
      <c r="H47" s="23">
        <f t="shared" si="4"/>
        <v>13.566624641418457</v>
      </c>
      <c r="I47" s="23">
        <f t="shared" si="4"/>
        <v>13.926012992858887</v>
      </c>
      <c r="J47" s="24">
        <f t="shared" si="4"/>
        <v>11.601824760437012</v>
      </c>
      <c r="K47" s="24">
        <f t="shared" si="4"/>
        <v>13.605064392089844</v>
      </c>
      <c r="L47" s="24">
        <f t="shared" si="4"/>
        <v>13.891107559204102</v>
      </c>
      <c r="M47" s="24">
        <f t="shared" si="4"/>
        <v>13.446323394775391</v>
      </c>
      <c r="N47" s="24">
        <f t="shared" si="4"/>
        <v>13.98694896697998</v>
      </c>
      <c r="O47" s="24">
        <f t="shared" si="4"/>
        <v>12.079336166381836</v>
      </c>
      <c r="P47" s="24">
        <f t="shared" si="4"/>
        <v>13.09525203704834</v>
      </c>
      <c r="Q47" s="24">
        <f t="shared" si="4"/>
        <v>11.877053260803223</v>
      </c>
      <c r="R47" s="24">
        <f t="shared" si="4"/>
        <v>14.619617462158203</v>
      </c>
      <c r="S47">
        <f t="shared" si="4"/>
        <v>12.341955184936523</v>
      </c>
      <c r="T47">
        <f t="shared" si="4"/>
        <v>14.179722785949707</v>
      </c>
      <c r="U47">
        <f t="shared" si="4"/>
        <v>14.377357482910156</v>
      </c>
      <c r="V47">
        <f t="shared" si="4"/>
        <v>13.233860969543457</v>
      </c>
      <c r="W47">
        <f t="shared" si="4"/>
        <v>13.591779708862305</v>
      </c>
      <c r="X47">
        <f t="shared" si="4"/>
        <v>14.365508079528809</v>
      </c>
      <c r="Y47">
        <f t="shared" si="4"/>
        <v>13.669350624084473</v>
      </c>
      <c r="Z47">
        <f t="shared" si="4"/>
        <v>12.645898818969727</v>
      </c>
      <c r="AA47">
        <f t="shared" si="4"/>
        <v>13.433837890625</v>
      </c>
      <c r="AB47">
        <f t="shared" si="4"/>
        <v>14.779504776000977</v>
      </c>
    </row>
    <row r="48" spans="1:28">
      <c r="A48" s="13" t="s">
        <v>59</v>
      </c>
      <c r="B48" s="23">
        <f>B40-B34</f>
        <v>15.534165382385254</v>
      </c>
      <c r="C48" s="23">
        <f t="shared" ref="C48:AB48" si="5">C40-C34</f>
        <v>16.133112907409668</v>
      </c>
      <c r="D48" s="23">
        <f t="shared" si="5"/>
        <v>15.106902122497559</v>
      </c>
      <c r="E48" s="23">
        <f t="shared" si="5"/>
        <v>14.84217357635498</v>
      </c>
      <c r="F48" s="23">
        <f t="shared" si="5"/>
        <v>16.780986785888672</v>
      </c>
      <c r="G48" s="23">
        <f t="shared" si="5"/>
        <v>15.970298767089844</v>
      </c>
      <c r="H48" s="23">
        <f t="shared" si="5"/>
        <v>15.621474266052246</v>
      </c>
      <c r="I48" s="23">
        <f t="shared" si="5"/>
        <v>15.546253204345703</v>
      </c>
      <c r="J48" s="24">
        <f t="shared" si="5"/>
        <v>14.829485893249512</v>
      </c>
      <c r="K48" s="24">
        <f t="shared" si="5"/>
        <v>16.225774765014648</v>
      </c>
      <c r="L48" s="24">
        <f t="shared" si="5"/>
        <v>15.797056198120117</v>
      </c>
      <c r="M48" s="24">
        <f t="shared" si="5"/>
        <v>15.240989685058594</v>
      </c>
      <c r="N48" s="24">
        <f t="shared" si="5"/>
        <v>16.842036247253418</v>
      </c>
      <c r="O48" s="24">
        <f t="shared" si="5"/>
        <v>15.163822174072266</v>
      </c>
      <c r="P48" s="24">
        <f t="shared" si="5"/>
        <v>13.320015907287598</v>
      </c>
      <c r="Q48" s="24">
        <f t="shared" si="5"/>
        <v>15.010708808898926</v>
      </c>
      <c r="R48" s="24">
        <f t="shared" si="5"/>
        <v>16.30902099609375</v>
      </c>
      <c r="S48">
        <f t="shared" si="5"/>
        <v>11.775379180908203</v>
      </c>
      <c r="T48">
        <f t="shared" si="5"/>
        <v>12.568522453308105</v>
      </c>
      <c r="U48">
        <f t="shared" si="5"/>
        <v>14.027666091918945</v>
      </c>
      <c r="V48">
        <f t="shared" si="5"/>
        <v>13.07799243927002</v>
      </c>
      <c r="W48">
        <f t="shared" si="5"/>
        <v>13.404682159423828</v>
      </c>
      <c r="X48">
        <f t="shared" si="5"/>
        <v>14.01210880279541</v>
      </c>
      <c r="Y48">
        <f t="shared" si="5"/>
        <v>12.087691307067871</v>
      </c>
      <c r="Z48">
        <f t="shared" si="5"/>
        <v>13.050657272338867</v>
      </c>
      <c r="AA48">
        <f t="shared" si="5"/>
        <v>12.075862884521484</v>
      </c>
      <c r="AB48">
        <f t="shared" si="5"/>
        <v>12.35926628112793</v>
      </c>
    </row>
    <row r="49" spans="1:28">
      <c r="B49" s="23"/>
      <c r="C49" s="23"/>
      <c r="D49" s="23"/>
      <c r="E49" s="23"/>
      <c r="F49" s="23"/>
      <c r="G49" s="23"/>
      <c r="H49" s="23"/>
      <c r="I49" s="23"/>
      <c r="J49" s="24"/>
      <c r="K49" s="24"/>
      <c r="L49" s="24"/>
      <c r="M49" s="24"/>
      <c r="N49" s="24"/>
      <c r="O49" s="24"/>
      <c r="P49" s="24"/>
      <c r="Q49" s="24"/>
      <c r="R49" s="24"/>
    </row>
    <row r="50" spans="1:28">
      <c r="A50" s="14" t="s">
        <v>61</v>
      </c>
      <c r="B50" s="23"/>
      <c r="C50" s="23"/>
      <c r="D50" s="23"/>
      <c r="E50" s="23"/>
      <c r="F50" s="23"/>
      <c r="G50" s="23"/>
      <c r="H50" s="23"/>
      <c r="I50" s="23"/>
      <c r="J50" s="24"/>
      <c r="K50" s="24"/>
      <c r="L50" s="24"/>
      <c r="M50" s="24"/>
      <c r="N50" s="24"/>
      <c r="O50" s="24"/>
      <c r="P50" s="24"/>
      <c r="Q50" s="24"/>
      <c r="R50" s="24"/>
    </row>
    <row r="51" spans="1:28">
      <c r="A51" s="15" t="s">
        <v>54</v>
      </c>
      <c r="B51" s="23">
        <f>B43-$B$69</f>
        <v>0.46620738506317139</v>
      </c>
      <c r="C51" s="23">
        <f t="shared" ref="C51:AB51" si="6">C43-$B$69</f>
        <v>0.55035006999969482</v>
      </c>
      <c r="D51" s="23">
        <f t="shared" si="6"/>
        <v>-0.59669125080108643</v>
      </c>
      <c r="E51" s="23">
        <f t="shared" si="6"/>
        <v>1.1369246244430542</v>
      </c>
      <c r="F51" s="23">
        <f t="shared" si="6"/>
        <v>0.66092765331268311</v>
      </c>
      <c r="G51" s="23">
        <f t="shared" si="6"/>
        <v>1.0427693128585815</v>
      </c>
      <c r="H51" s="23">
        <f t="shared" si="6"/>
        <v>-2.5965844392776489</v>
      </c>
      <c r="I51" s="23">
        <f t="shared" si="6"/>
        <v>-0.66390335559844971</v>
      </c>
      <c r="J51" s="24">
        <f t="shared" si="6"/>
        <v>-3.0808831453323364</v>
      </c>
      <c r="K51" s="24">
        <f t="shared" si="6"/>
        <v>-1.4792109727859497</v>
      </c>
      <c r="L51" s="24">
        <f t="shared" si="6"/>
        <v>-0.76188194751739502</v>
      </c>
      <c r="M51" s="24">
        <f t="shared" si="6"/>
        <v>-1.0389128923416138</v>
      </c>
      <c r="N51" s="24">
        <f t="shared" si="6"/>
        <v>1.8748434782028198</v>
      </c>
      <c r="O51" s="24">
        <f t="shared" si="6"/>
        <v>-1.3544074296951294</v>
      </c>
      <c r="P51" s="24">
        <f t="shared" si="6"/>
        <v>-2.7023411989212036</v>
      </c>
      <c r="Q51" s="24">
        <f t="shared" si="6"/>
        <v>-1.5008851289749146</v>
      </c>
      <c r="R51" s="24">
        <f t="shared" si="6"/>
        <v>0.34655272960662842</v>
      </c>
      <c r="S51">
        <f t="shared" si="6"/>
        <v>-3.913758397102356</v>
      </c>
      <c r="T51">
        <f t="shared" si="6"/>
        <v>-3.5190297365188599</v>
      </c>
      <c r="U51">
        <f t="shared" si="6"/>
        <v>-1.5203334093093872</v>
      </c>
      <c r="V51">
        <f t="shared" si="6"/>
        <v>-3.8774987459182739</v>
      </c>
      <c r="W51">
        <f t="shared" si="6"/>
        <v>-2.9816046953201294</v>
      </c>
      <c r="X51">
        <f t="shared" si="6"/>
        <v>-3.9685231447219849</v>
      </c>
      <c r="Y51">
        <f t="shared" si="6"/>
        <v>-2.6704484224319458</v>
      </c>
      <c r="Z51">
        <f t="shared" si="6"/>
        <v>-3.5183593034744263</v>
      </c>
      <c r="AA51">
        <f t="shared" si="6"/>
        <v>-4.3815585374832153</v>
      </c>
      <c r="AB51">
        <f t="shared" si="6"/>
        <v>-4.5035525560379028</v>
      </c>
    </row>
    <row r="52" spans="1:28">
      <c r="A52" s="15" t="s">
        <v>55</v>
      </c>
      <c r="B52" s="23">
        <f>B44-$B$70</f>
        <v>1.0570403337478638</v>
      </c>
      <c r="C52" s="23">
        <f t="shared" ref="C52:AB52" si="7">C44-$B$70</f>
        <v>-0.53295028209686279</v>
      </c>
      <c r="D52" s="23">
        <f t="shared" si="7"/>
        <v>-1.4194477796554565</v>
      </c>
      <c r="E52" s="23">
        <f t="shared" si="7"/>
        <v>-1.5970124006271362</v>
      </c>
      <c r="F52" s="23">
        <f t="shared" si="7"/>
        <v>-3.2821711301803589</v>
      </c>
      <c r="G52" s="23">
        <f t="shared" si="7"/>
        <v>-2.3253706693649292</v>
      </c>
      <c r="H52" s="23">
        <f t="shared" si="7"/>
        <v>-4.0099024772644043E-2</v>
      </c>
      <c r="I52" s="23">
        <f t="shared" si="7"/>
        <v>8.1400109529495239</v>
      </c>
      <c r="J52" s="24">
        <f t="shared" si="7"/>
        <v>-3.0138901472091675</v>
      </c>
      <c r="K52" s="24">
        <f t="shared" si="7"/>
        <v>-0.40457713603973389</v>
      </c>
      <c r="L52" s="24">
        <f t="shared" si="7"/>
        <v>-0.48228633403778076</v>
      </c>
      <c r="M52" s="24">
        <f t="shared" si="7"/>
        <v>-3.8385504484176636</v>
      </c>
      <c r="N52" s="24">
        <f t="shared" si="7"/>
        <v>8.8149672746658325</v>
      </c>
      <c r="O52" s="24">
        <f t="shared" si="7"/>
        <v>-2.5307577848434448</v>
      </c>
      <c r="P52" s="24">
        <f t="shared" si="7"/>
        <v>-1.8031777143478394</v>
      </c>
      <c r="Q52" s="24">
        <f t="shared" si="7"/>
        <v>-0.48228728771209717</v>
      </c>
      <c r="R52" s="24">
        <f t="shared" si="7"/>
        <v>-0.93258655071258545</v>
      </c>
      <c r="S52">
        <f>S44-$B$70</f>
        <v>-8.5117949247360229</v>
      </c>
      <c r="T52">
        <f t="shared" si="7"/>
        <v>-5.2266319990158081</v>
      </c>
      <c r="U52">
        <f t="shared" si="7"/>
        <v>-1.7861365079879761</v>
      </c>
      <c r="V52">
        <f t="shared" si="7"/>
        <v>-5.7961605787277222</v>
      </c>
      <c r="W52">
        <f t="shared" si="7"/>
        <v>-4.0267065763473511</v>
      </c>
      <c r="X52">
        <f t="shared" si="7"/>
        <v>-6.1912678480148315</v>
      </c>
      <c r="Y52">
        <f t="shared" si="7"/>
        <v>-6.7120751142501831</v>
      </c>
      <c r="Z52">
        <f t="shared" si="7"/>
        <v>-7.4194735288619995</v>
      </c>
      <c r="AA52">
        <f t="shared" si="7"/>
        <v>-6.2693499326705933</v>
      </c>
      <c r="AB52" t="e">
        <f t="shared" si="7"/>
        <v>#VALUE!</v>
      </c>
    </row>
    <row r="53" spans="1:28">
      <c r="A53" s="15" t="s">
        <v>56</v>
      </c>
      <c r="B53" s="23">
        <f>B45-$B$71</f>
        <v>-6.0847878456115723E-2</v>
      </c>
      <c r="C53" s="23">
        <f t="shared" ref="C53:AA53" si="8">C45-$B$71</f>
        <v>1.0028308629989624</v>
      </c>
      <c r="D53" s="23">
        <f t="shared" si="8"/>
        <v>-0.22396242618560791</v>
      </c>
      <c r="E53" s="23">
        <f t="shared" si="8"/>
        <v>-0.79998362064361572</v>
      </c>
      <c r="F53" s="23">
        <f t="shared" si="8"/>
        <v>0.42854249477386475</v>
      </c>
      <c r="G53" s="23">
        <f t="shared" si="8"/>
        <v>0.6119760274887085</v>
      </c>
      <c r="H53" s="23">
        <f t="shared" si="8"/>
        <v>-0.68153154850006104</v>
      </c>
      <c r="I53" s="23">
        <f t="shared" si="8"/>
        <v>-0.27702391147613525</v>
      </c>
      <c r="J53" s="24">
        <f t="shared" si="8"/>
        <v>-1.985293984413147</v>
      </c>
      <c r="K53" s="24">
        <f t="shared" si="8"/>
        <v>1.4853967428207397</v>
      </c>
      <c r="L53" s="24">
        <f t="shared" si="8"/>
        <v>1.7600358724594116</v>
      </c>
      <c r="M53" s="24">
        <f t="shared" si="8"/>
        <v>-0.92642652988433838</v>
      </c>
      <c r="N53" s="28" t="e">
        <f t="shared" si="8"/>
        <v>#VALUE!</v>
      </c>
      <c r="O53" s="24">
        <f t="shared" si="8"/>
        <v>-4.3340921401977539E-3</v>
      </c>
      <c r="P53" s="24">
        <f t="shared" si="8"/>
        <v>-0.89088594913482666</v>
      </c>
      <c r="Q53" s="24">
        <f t="shared" si="8"/>
        <v>-1.1036945581436157</v>
      </c>
      <c r="R53" s="24">
        <f t="shared" si="8"/>
        <v>-0.61319601535797119</v>
      </c>
      <c r="S53">
        <f t="shared" si="8"/>
        <v>-6.5706678628921509</v>
      </c>
      <c r="T53">
        <f t="shared" si="8"/>
        <v>-5.0470768213272095</v>
      </c>
      <c r="U53">
        <f t="shared" si="8"/>
        <v>-1.4710642099380493</v>
      </c>
      <c r="V53">
        <f t="shared" si="8"/>
        <v>-5.0571075677871704</v>
      </c>
      <c r="W53">
        <f t="shared" si="8"/>
        <v>-3.3845945596694946</v>
      </c>
      <c r="X53">
        <f t="shared" si="8"/>
        <v>-3.5859791040420532</v>
      </c>
      <c r="Y53">
        <f t="shared" si="8"/>
        <v>-3.8668667078018188</v>
      </c>
      <c r="Z53">
        <f t="shared" si="8"/>
        <v>-3.9060026407241821</v>
      </c>
      <c r="AA53">
        <f t="shared" si="8"/>
        <v>-4.1156221628189087</v>
      </c>
      <c r="AB53">
        <f>AB45-$B$71</f>
        <v>-4.2837167978286743</v>
      </c>
    </row>
    <row r="54" spans="1:28">
      <c r="A54" s="15" t="s">
        <v>57</v>
      </c>
      <c r="B54" s="23">
        <f>B46-$B$72</f>
        <v>-0.78048169612884521</v>
      </c>
      <c r="C54" s="23">
        <f t="shared" ref="C54:AB54" si="9">C46-$B$72</f>
        <v>0.66745340824127197</v>
      </c>
      <c r="D54" s="23">
        <f t="shared" si="9"/>
        <v>-0.1695941686630249</v>
      </c>
      <c r="E54" s="23">
        <f t="shared" si="9"/>
        <v>0.29170382022857666</v>
      </c>
      <c r="F54" s="23">
        <f t="shared" si="9"/>
        <v>-1.1271795034408569</v>
      </c>
      <c r="G54" s="23">
        <f t="shared" si="9"/>
        <v>0.4686819314956665</v>
      </c>
      <c r="H54" s="23">
        <f t="shared" si="9"/>
        <v>1.8331466913223267</v>
      </c>
      <c r="I54" s="23">
        <f t="shared" si="9"/>
        <v>-1.1837304830551147</v>
      </c>
      <c r="J54" s="24">
        <f t="shared" si="9"/>
        <v>-2.0526937246323627</v>
      </c>
      <c r="K54" s="24">
        <f t="shared" si="9"/>
        <v>-1.6221307516098022</v>
      </c>
      <c r="L54" s="24">
        <f t="shared" si="9"/>
        <v>-0.75074708461761475</v>
      </c>
      <c r="M54" s="24">
        <f t="shared" si="9"/>
        <v>0.21875250339508057</v>
      </c>
      <c r="N54" s="24">
        <f t="shared" si="9"/>
        <v>-3.0416806936264607</v>
      </c>
      <c r="O54" s="24">
        <f t="shared" si="9"/>
        <v>-2.8585885763168335</v>
      </c>
      <c r="P54" s="24">
        <f t="shared" si="9"/>
        <v>-8.716428279876709E-2</v>
      </c>
      <c r="Q54" s="24">
        <f t="shared" si="9"/>
        <v>-3.1098273992538452</v>
      </c>
      <c r="R54" s="24">
        <f t="shared" si="9"/>
        <v>-1.9591058492660594</v>
      </c>
      <c r="S54">
        <f t="shared" si="9"/>
        <v>-0.19594514369966021</v>
      </c>
      <c r="T54">
        <f t="shared" si="9"/>
        <v>-0.29777181148529053</v>
      </c>
      <c r="U54">
        <f t="shared" si="9"/>
        <v>0.55761206150054932</v>
      </c>
      <c r="V54">
        <f t="shared" si="9"/>
        <v>-0.61324536800384521</v>
      </c>
      <c r="W54">
        <f t="shared" si="9"/>
        <v>0.73327696323394775</v>
      </c>
      <c r="X54">
        <f t="shared" si="9"/>
        <v>1.9276605844497681</v>
      </c>
      <c r="Y54">
        <f t="shared" si="9"/>
        <v>-0.98846089839935303</v>
      </c>
      <c r="Z54">
        <f t="shared" si="9"/>
        <v>0.57467901706695557</v>
      </c>
      <c r="AA54">
        <f t="shared" si="9"/>
        <v>-1.4438756704330444</v>
      </c>
      <c r="AB54">
        <f t="shared" si="9"/>
        <v>1.1638361215591431</v>
      </c>
    </row>
    <row r="55" spans="1:28">
      <c r="A55" s="15" t="s">
        <v>58</v>
      </c>
      <c r="B55" s="23">
        <f>B47-$B$73</f>
        <v>0.4064784049987793</v>
      </c>
      <c r="C55" s="23">
        <f t="shared" ref="C55:AB55" si="10">C47-$B$73</f>
        <v>0.27720308303833008</v>
      </c>
      <c r="D55" s="23">
        <f t="shared" si="10"/>
        <v>-0.53801298141479492</v>
      </c>
      <c r="E55" s="23">
        <f t="shared" si="10"/>
        <v>0.3918156623840332</v>
      </c>
      <c r="F55" s="23">
        <f t="shared" si="10"/>
        <v>9.5674037933349609E-2</v>
      </c>
      <c r="G55" s="23">
        <f t="shared" si="10"/>
        <v>-0.14430952072143555</v>
      </c>
      <c r="H55" s="23">
        <f t="shared" si="10"/>
        <v>-0.4241185188293457</v>
      </c>
      <c r="I55" s="23">
        <f t="shared" si="10"/>
        <v>-6.4730167388916016E-2</v>
      </c>
      <c r="J55" s="24">
        <f t="shared" si="10"/>
        <v>-2.388918399810791</v>
      </c>
      <c r="K55" s="24">
        <f t="shared" si="10"/>
        <v>-0.38567876815795898</v>
      </c>
      <c r="L55" s="24">
        <f t="shared" si="10"/>
        <v>-9.9635601043701172E-2</v>
      </c>
      <c r="M55" s="24">
        <f t="shared" si="10"/>
        <v>-0.54441976547241211</v>
      </c>
      <c r="N55" s="24">
        <f>N47-$B$73</f>
        <v>-3.7941932678222656E-3</v>
      </c>
      <c r="O55" s="24">
        <f t="shared" si="10"/>
        <v>-1.9114069938659668</v>
      </c>
      <c r="P55" s="24">
        <f t="shared" si="10"/>
        <v>-0.89549112319946289</v>
      </c>
      <c r="Q55" s="24">
        <f t="shared" si="10"/>
        <v>-2.1136898994445801</v>
      </c>
      <c r="R55" s="24">
        <f t="shared" si="10"/>
        <v>0.62887430191040039</v>
      </c>
      <c r="S55">
        <f t="shared" si="10"/>
        <v>-1.6487879753112793</v>
      </c>
      <c r="T55">
        <f t="shared" si="10"/>
        <v>0.1889796257019043</v>
      </c>
      <c r="U55">
        <f t="shared" si="10"/>
        <v>0.38661432266235352</v>
      </c>
      <c r="V55">
        <f t="shared" si="10"/>
        <v>-0.7568821907043457</v>
      </c>
      <c r="W55">
        <f t="shared" si="10"/>
        <v>-0.39896345138549805</v>
      </c>
      <c r="X55">
        <f t="shared" si="10"/>
        <v>0.37476491928100586</v>
      </c>
      <c r="Y55">
        <f t="shared" si="10"/>
        <v>-0.32139253616333008</v>
      </c>
      <c r="Z55">
        <f t="shared" si="10"/>
        <v>-1.3448443412780762</v>
      </c>
      <c r="AA55">
        <f t="shared" si="10"/>
        <v>-0.55690526962280273</v>
      </c>
      <c r="AB55">
        <f t="shared" si="10"/>
        <v>0.78876161575317383</v>
      </c>
    </row>
    <row r="56" spans="1:28">
      <c r="A56" s="15" t="s">
        <v>59</v>
      </c>
      <c r="B56" s="23">
        <f>B48-$B$74</f>
        <v>-0.15775549411773682</v>
      </c>
      <c r="C56" s="23">
        <f t="shared" ref="C56:AB56" si="11">C48-$B$74</f>
        <v>0.44119203090667725</v>
      </c>
      <c r="D56" s="23">
        <f t="shared" si="11"/>
        <v>-0.58501875400543213</v>
      </c>
      <c r="E56" s="23">
        <f t="shared" si="11"/>
        <v>-0.84974730014801025</v>
      </c>
      <c r="F56" s="23">
        <f t="shared" si="11"/>
        <v>1.0890659093856812</v>
      </c>
      <c r="G56" s="23">
        <f t="shared" si="11"/>
        <v>0.27837789058685303</v>
      </c>
      <c r="H56" s="23">
        <f t="shared" si="11"/>
        <v>-7.0446610450744629E-2</v>
      </c>
      <c r="I56" s="23">
        <f t="shared" si="11"/>
        <v>-0.1456676721572876</v>
      </c>
      <c r="J56" s="24">
        <f t="shared" si="11"/>
        <v>-0.862434983253479</v>
      </c>
      <c r="K56" s="24">
        <f t="shared" si="11"/>
        <v>0.53385388851165771</v>
      </c>
      <c r="L56" s="24">
        <f t="shared" si="11"/>
        <v>0.10513532161712646</v>
      </c>
      <c r="M56" s="24">
        <f t="shared" si="11"/>
        <v>-0.45093119144439697</v>
      </c>
      <c r="N56" s="24">
        <f t="shared" si="11"/>
        <v>1.1501153707504272</v>
      </c>
      <c r="O56" s="24">
        <f t="shared" si="11"/>
        <v>-0.5280987024307251</v>
      </c>
      <c r="P56" s="24">
        <f t="shared" si="11"/>
        <v>-2.3719049692153931</v>
      </c>
      <c r="Q56" s="24">
        <f t="shared" si="11"/>
        <v>-0.68121206760406494</v>
      </c>
      <c r="R56" s="24">
        <f t="shared" si="11"/>
        <v>0.61710011959075928</v>
      </c>
      <c r="S56">
        <f t="shared" si="11"/>
        <v>-3.9165416955947876</v>
      </c>
      <c r="T56">
        <f t="shared" si="11"/>
        <v>-3.1233984231948853</v>
      </c>
      <c r="U56">
        <f t="shared" si="11"/>
        <v>-1.6642547845840454</v>
      </c>
      <c r="V56">
        <f t="shared" si="11"/>
        <v>-2.6139284372329712</v>
      </c>
      <c r="W56">
        <f t="shared" si="11"/>
        <v>-2.2872387170791626</v>
      </c>
      <c r="X56">
        <f t="shared" si="11"/>
        <v>-1.6798120737075806</v>
      </c>
      <c r="Y56">
        <f t="shared" si="11"/>
        <v>-3.6042295694351196</v>
      </c>
      <c r="Z56">
        <f t="shared" si="11"/>
        <v>-2.6412636041641235</v>
      </c>
      <c r="AA56">
        <f t="shared" si="11"/>
        <v>-3.6160579919815063</v>
      </c>
      <c r="AB56">
        <f t="shared" si="11"/>
        <v>-3.332654595375061</v>
      </c>
    </row>
    <row r="57" spans="1:28">
      <c r="B57" s="23"/>
      <c r="C57" s="23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</row>
    <row r="58" spans="1:28">
      <c r="A58" s="10" t="s">
        <v>62</v>
      </c>
      <c r="B58" s="23"/>
      <c r="C58" s="23"/>
      <c r="D58" s="23"/>
      <c r="E58" s="23"/>
      <c r="F58" s="23"/>
      <c r="G58" s="23"/>
      <c r="H58" s="23"/>
      <c r="I58" s="23"/>
      <c r="J58" s="24"/>
      <c r="K58" s="24"/>
      <c r="L58" s="24"/>
      <c r="M58" s="24"/>
      <c r="N58" s="24"/>
      <c r="O58" s="24"/>
      <c r="P58" s="24"/>
      <c r="Q58" s="24"/>
      <c r="R58" s="24"/>
    </row>
    <row r="59" spans="1:28">
      <c r="A59" s="9" t="s">
        <v>54</v>
      </c>
      <c r="B59" s="23">
        <f t="shared" ref="B59:B64" si="12">2^(-B51)</f>
        <v>0.72386502429192967</v>
      </c>
      <c r="C59" s="23">
        <f t="shared" ref="C59:AB59" si="13">2^(-C51)</f>
        <v>0.68285441362646926</v>
      </c>
      <c r="D59" s="23">
        <f t="shared" si="13"/>
        <v>1.5122443293040129</v>
      </c>
      <c r="E59" s="23">
        <f t="shared" si="13"/>
        <v>0.45472788315405793</v>
      </c>
      <c r="F59" s="23">
        <f t="shared" si="13"/>
        <v>0.63247148686762267</v>
      </c>
      <c r="G59" s="23">
        <f t="shared" si="13"/>
        <v>0.48539484338402383</v>
      </c>
      <c r="H59" s="23">
        <f t="shared" si="13"/>
        <v>6.0485294910661116</v>
      </c>
      <c r="I59" s="23">
        <f t="shared" si="13"/>
        <v>1.5843634836951987</v>
      </c>
      <c r="J59" s="24">
        <f t="shared" si="13"/>
        <v>8.461322335375403</v>
      </c>
      <c r="K59" s="24">
        <f t="shared" si="13"/>
        <v>2.787962145745472</v>
      </c>
      <c r="L59" s="24">
        <f t="shared" si="13"/>
        <v>1.6957011681855265</v>
      </c>
      <c r="M59" s="24">
        <f t="shared" si="13"/>
        <v>2.0546788167360099</v>
      </c>
      <c r="N59" s="24">
        <f t="shared" si="13"/>
        <v>0.27265651278724279</v>
      </c>
      <c r="O59" s="24">
        <f t="shared" si="13"/>
        <v>2.5569207212230318</v>
      </c>
      <c r="P59" s="24">
        <f t="shared" si="13"/>
        <v>6.5085726874564838</v>
      </c>
      <c r="Q59" s="24">
        <f t="shared" si="13"/>
        <v>2.8301629669540951</v>
      </c>
      <c r="R59" s="24">
        <f t="shared" si="13"/>
        <v>0.78646107632442463</v>
      </c>
      <c r="S59">
        <f t="shared" si="13"/>
        <v>15.071576189009969</v>
      </c>
      <c r="T59">
        <f t="shared" si="13"/>
        <v>11.463929492590482</v>
      </c>
      <c r="U59">
        <f t="shared" si="13"/>
        <v>2.8685733516786405</v>
      </c>
      <c r="V59">
        <f t="shared" si="13"/>
        <v>14.697498707556322</v>
      </c>
      <c r="W59">
        <f t="shared" si="13"/>
        <v>7.8986423328718818</v>
      </c>
      <c r="X59">
        <f t="shared" si="13"/>
        <v>15.654691192086252</v>
      </c>
      <c r="Y59">
        <f t="shared" si="13"/>
        <v>6.3662703441660264</v>
      </c>
      <c r="Z59">
        <f t="shared" si="13"/>
        <v>11.458603341615387</v>
      </c>
      <c r="AA59">
        <f t="shared" si="13"/>
        <v>20.843975188732049</v>
      </c>
      <c r="AB59">
        <f t="shared" si="13"/>
        <v>22.683204408252998</v>
      </c>
    </row>
    <row r="60" spans="1:28">
      <c r="A60" s="9" t="s">
        <v>55</v>
      </c>
      <c r="B60" s="23">
        <f t="shared" si="12"/>
        <v>0.48061702728884803</v>
      </c>
      <c r="C60" s="23">
        <f t="shared" ref="C60:AA60" si="14">2^(-C52)</f>
        <v>1.4468850227137879</v>
      </c>
      <c r="D60" s="23">
        <f t="shared" si="14"/>
        <v>2.6748310685777579</v>
      </c>
      <c r="E60" s="23">
        <f t="shared" si="14"/>
        <v>3.0251619971143144</v>
      </c>
      <c r="F60" s="23">
        <f t="shared" si="14"/>
        <v>9.7281881391597551</v>
      </c>
      <c r="G60" s="23">
        <f t="shared" si="14"/>
        <v>5.0119453002991685</v>
      </c>
      <c r="H60" s="23">
        <f t="shared" si="14"/>
        <v>1.0281843975176437</v>
      </c>
      <c r="I60" s="23">
        <f t="shared" si="14"/>
        <v>3.5449697869233176E-3</v>
      </c>
      <c r="J60" s="24">
        <f t="shared" si="14"/>
        <v>8.0773953109385204</v>
      </c>
      <c r="K60" s="24">
        <f t="shared" si="14"/>
        <v>1.3237008675894952</v>
      </c>
      <c r="L60" s="24">
        <f t="shared" si="14"/>
        <v>1.3969557610437935</v>
      </c>
      <c r="M60" s="24">
        <f t="shared" si="14"/>
        <v>14.306019900684511</v>
      </c>
      <c r="N60" s="24">
        <f t="shared" si="14"/>
        <v>2.220396016573692E-3</v>
      </c>
      <c r="O60" s="24">
        <f t="shared" si="14"/>
        <v>5.7787513113376088</v>
      </c>
      <c r="P60" s="24">
        <f t="shared" si="14"/>
        <v>3.4898806877845425</v>
      </c>
      <c r="Q60" s="24">
        <f t="shared" si="14"/>
        <v>1.3969566844830741</v>
      </c>
      <c r="R60" s="24">
        <f t="shared" si="14"/>
        <v>1.9086949537872204</v>
      </c>
      <c r="S60">
        <f>2^(-S52)</f>
        <v>365.01069465767398</v>
      </c>
      <c r="T60">
        <f t="shared" si="14"/>
        <v>37.443204339655765</v>
      </c>
      <c r="U60">
        <f t="shared" si="14"/>
        <v>3.4489005000352093</v>
      </c>
      <c r="V60">
        <f t="shared" si="14"/>
        <v>55.567159107826974</v>
      </c>
      <c r="W60">
        <f t="shared" si="14"/>
        <v>16.298943835370398</v>
      </c>
      <c r="X60">
        <f t="shared" si="14"/>
        <v>73.073066603252585</v>
      </c>
      <c r="Y60">
        <f t="shared" si="14"/>
        <v>104.84215581499117</v>
      </c>
      <c r="Z60">
        <f t="shared" si="14"/>
        <v>171.19224379915113</v>
      </c>
      <c r="AA60">
        <f t="shared" si="14"/>
        <v>77.136935828193828</v>
      </c>
      <c r="AB60" s="25"/>
    </row>
    <row r="61" spans="1:28">
      <c r="A61" s="9" t="s">
        <v>56</v>
      </c>
      <c r="B61" s="23">
        <f t="shared" si="12"/>
        <v>1.0430786027911467</v>
      </c>
      <c r="C61" s="23">
        <f t="shared" ref="C61:AA61" si="15">2^(-C53)</f>
        <v>0.4990198595794138</v>
      </c>
      <c r="D61" s="23">
        <f t="shared" si="15"/>
        <v>1.1679369762520726</v>
      </c>
      <c r="E61" s="23">
        <f t="shared" si="15"/>
        <v>1.7410813594528609</v>
      </c>
      <c r="F61" s="23">
        <f t="shared" si="15"/>
        <v>0.74301204580812363</v>
      </c>
      <c r="G61" s="23">
        <f t="shared" si="15"/>
        <v>0.65429990779760128</v>
      </c>
      <c r="H61" s="23">
        <f t="shared" si="15"/>
        <v>1.6038414714597435</v>
      </c>
      <c r="I61" s="23">
        <f t="shared" si="15"/>
        <v>1.2116927430680733</v>
      </c>
      <c r="J61" s="24">
        <f t="shared" si="15"/>
        <v>3.9594333748865798</v>
      </c>
      <c r="K61" s="24">
        <f t="shared" si="15"/>
        <v>0.35715030467837827</v>
      </c>
      <c r="L61" s="24">
        <f t="shared" si="15"/>
        <v>0.29524082413428732</v>
      </c>
      <c r="M61" s="24">
        <f t="shared" si="15"/>
        <v>1.9005625801965591</v>
      </c>
      <c r="N61" s="28"/>
      <c r="O61" s="24">
        <f t="shared" si="15"/>
        <v>1.0030086807693339</v>
      </c>
      <c r="P61" s="24">
        <f t="shared" si="15"/>
        <v>1.8543144960322171</v>
      </c>
      <c r="Q61" s="24">
        <f t="shared" si="15"/>
        <v>2.1490433103428015</v>
      </c>
      <c r="R61" s="24">
        <f t="shared" si="15"/>
        <v>1.5296440926724426</v>
      </c>
      <c r="S61">
        <f t="shared" si="15"/>
        <v>95.053501195597676</v>
      </c>
      <c r="T61">
        <f t="shared" si="15"/>
        <v>33.061420829638031</v>
      </c>
      <c r="U61">
        <f t="shared" si="15"/>
        <v>2.7722631534980966</v>
      </c>
      <c r="V61">
        <f t="shared" si="15"/>
        <v>33.292090704716585</v>
      </c>
      <c r="W61">
        <f t="shared" si="15"/>
        <v>10.443942824860308</v>
      </c>
      <c r="X61">
        <f t="shared" si="15"/>
        <v>12.008458848645581</v>
      </c>
      <c r="Y61">
        <f t="shared" si="15"/>
        <v>14.589582638290958</v>
      </c>
      <c r="Z61">
        <f t="shared" si="15"/>
        <v>14.990770589197904</v>
      </c>
      <c r="AA61">
        <f t="shared" si="15"/>
        <v>17.335074874723862</v>
      </c>
      <c r="AB61">
        <f>2^(-AB53)</f>
        <v>19.477232527249836</v>
      </c>
    </row>
    <row r="62" spans="1:28">
      <c r="A62" s="9" t="s">
        <v>57</v>
      </c>
      <c r="B62" s="23">
        <f t="shared" si="12"/>
        <v>1.7177042950962018</v>
      </c>
      <c r="C62" s="23">
        <f t="shared" ref="C62:AB62" si="16">2^(-C54)</f>
        <v>0.62961708367312019</v>
      </c>
      <c r="D62" s="23">
        <f t="shared" si="16"/>
        <v>1.1247420492929929</v>
      </c>
      <c r="E62" s="23">
        <f t="shared" si="16"/>
        <v>0.81693668787169471</v>
      </c>
      <c r="F62" s="23">
        <f t="shared" si="16"/>
        <v>2.1843128518219594</v>
      </c>
      <c r="G62" s="23">
        <f t="shared" si="16"/>
        <v>0.7226244971860557</v>
      </c>
      <c r="H62" s="23">
        <f t="shared" si="16"/>
        <v>0.28065181776220338</v>
      </c>
      <c r="I62" s="23">
        <f t="shared" si="16"/>
        <v>2.2716341148073469</v>
      </c>
      <c r="J62" s="24">
        <f t="shared" si="16"/>
        <v>4.148798888037744</v>
      </c>
      <c r="K62" s="24">
        <f t="shared" si="16"/>
        <v>3.0782934137495777</v>
      </c>
      <c r="L62" s="24">
        <f t="shared" si="16"/>
        <v>1.6826639549598064</v>
      </c>
      <c r="M62" s="24">
        <f t="shared" si="16"/>
        <v>0.85930815797017623</v>
      </c>
      <c r="N62" s="24">
        <f t="shared" si="16"/>
        <v>8.2344979547042261</v>
      </c>
      <c r="O62" s="24">
        <f t="shared" si="16"/>
        <v>7.253053931141169</v>
      </c>
      <c r="P62" s="24">
        <f t="shared" si="16"/>
        <v>1.0622801437416074</v>
      </c>
      <c r="Q62" s="24">
        <f t="shared" si="16"/>
        <v>8.6327930225722884</v>
      </c>
      <c r="R62" s="24">
        <f t="shared" si="16"/>
        <v>3.8882092159503432</v>
      </c>
      <c r="S62">
        <f t="shared" si="16"/>
        <v>1.1454743422195903</v>
      </c>
      <c r="T62">
        <f t="shared" si="16"/>
        <v>1.2292444244681953</v>
      </c>
      <c r="U62">
        <f t="shared" si="16"/>
        <v>0.6794258142800389</v>
      </c>
      <c r="V62">
        <f t="shared" si="16"/>
        <v>1.5296964206227948</v>
      </c>
      <c r="W62">
        <f t="shared" si="16"/>
        <v>0.60153602126377537</v>
      </c>
      <c r="X62">
        <f t="shared" si="16"/>
        <v>0.26285506057590591</v>
      </c>
      <c r="Y62">
        <f t="shared" si="16"/>
        <v>1.9840672110362694</v>
      </c>
      <c r="Z62">
        <f t="shared" si="16"/>
        <v>0.67143562142018121</v>
      </c>
      <c r="AA62">
        <f t="shared" si="16"/>
        <v>2.7205072449621044</v>
      </c>
      <c r="AB62">
        <f t="shared" si="16"/>
        <v>0.44632418165965376</v>
      </c>
    </row>
    <row r="63" spans="1:28">
      <c r="A63" s="9" t="s">
        <v>58</v>
      </c>
      <c r="B63" s="23">
        <f t="shared" si="12"/>
        <v>0.75446275909398408</v>
      </c>
      <c r="C63" s="23">
        <f t="shared" ref="C63:AB63" si="17">2^(-C55)</f>
        <v>0.82518924138856109</v>
      </c>
      <c r="D63" s="23">
        <f t="shared" si="17"/>
        <v>1.4519713447283804</v>
      </c>
      <c r="E63" s="23">
        <f t="shared" si="17"/>
        <v>0.76216979374491312</v>
      </c>
      <c r="F63" s="23">
        <f t="shared" si="17"/>
        <v>0.93583491619508818</v>
      </c>
      <c r="G63" s="23">
        <f t="shared" si="17"/>
        <v>1.1052015730863189</v>
      </c>
      <c r="H63" s="23">
        <f>2^(-H55)</f>
        <v>1.3417524466498385</v>
      </c>
      <c r="I63" s="23">
        <f t="shared" si="17"/>
        <v>1.04588930493723</v>
      </c>
      <c r="J63" s="24">
        <f t="shared" si="17"/>
        <v>5.237645437801099</v>
      </c>
      <c r="K63" s="24">
        <f t="shared" si="17"/>
        <v>1.3064743206969747</v>
      </c>
      <c r="L63" s="24">
        <f t="shared" si="17"/>
        <v>1.071502785920061</v>
      </c>
      <c r="M63" s="24">
        <f t="shared" si="17"/>
        <v>1.4584336618588707</v>
      </c>
      <c r="N63" s="24">
        <f t="shared" si="17"/>
        <v>1.0026333956771507</v>
      </c>
      <c r="O63" s="24">
        <f t="shared" si="17"/>
        <v>3.7617578772779074</v>
      </c>
      <c r="P63" s="24">
        <f t="shared" si="17"/>
        <v>1.8602430426164971</v>
      </c>
      <c r="Q63" s="24">
        <f t="shared" si="17"/>
        <v>4.32796820158178</v>
      </c>
      <c r="R63" s="24">
        <f t="shared" si="17"/>
        <v>0.64668080702670661</v>
      </c>
      <c r="S63">
        <f t="shared" si="17"/>
        <v>3.1357009462958301</v>
      </c>
      <c r="T63">
        <f t="shared" si="17"/>
        <v>0.87722593716976238</v>
      </c>
      <c r="U63">
        <f t="shared" si="17"/>
        <v>0.76492259925601369</v>
      </c>
      <c r="V63">
        <f t="shared" si="17"/>
        <v>1.689834772667002</v>
      </c>
      <c r="W63">
        <f t="shared" si="17"/>
        <v>1.3185602102330511</v>
      </c>
      <c r="X63">
        <f t="shared" si="17"/>
        <v>0.77123107112743194</v>
      </c>
      <c r="Y63">
        <f t="shared" si="17"/>
        <v>1.2495360598430127</v>
      </c>
      <c r="Z63">
        <f t="shared" si="17"/>
        <v>2.5400278954960429</v>
      </c>
      <c r="AA63">
        <f t="shared" si="17"/>
        <v>1.4711101465117851</v>
      </c>
      <c r="AB63">
        <f t="shared" si="17"/>
        <v>0.57884074555747089</v>
      </c>
    </row>
    <row r="64" spans="1:28">
      <c r="A64" s="9" t="s">
        <v>59</v>
      </c>
      <c r="B64" s="23">
        <f t="shared" si="12"/>
        <v>1.1155502444507979</v>
      </c>
      <c r="C64" s="23">
        <f t="shared" ref="C64:AB64" si="18">2^(-C56)</f>
        <v>0.73652580061472628</v>
      </c>
      <c r="D64" s="23">
        <f t="shared" si="18"/>
        <v>1.500058488848375</v>
      </c>
      <c r="E64" s="23">
        <f t="shared" si="18"/>
        <v>1.8021852300713457</v>
      </c>
      <c r="F64" s="23">
        <f t="shared" si="18"/>
        <v>0.47006562586062201</v>
      </c>
      <c r="G64" s="23">
        <f t="shared" si="18"/>
        <v>0.82451755131169524</v>
      </c>
      <c r="H64" s="23">
        <f t="shared" si="18"/>
        <v>1.0500416913344086</v>
      </c>
      <c r="I64" s="23">
        <f t="shared" si="18"/>
        <v>1.1062424984496577</v>
      </c>
      <c r="J64" s="24">
        <f t="shared" si="18"/>
        <v>1.8181043222021256</v>
      </c>
      <c r="K64" s="24">
        <f t="shared" si="18"/>
        <v>0.69070717311864105</v>
      </c>
      <c r="L64" s="24">
        <f t="shared" si="18"/>
        <v>0.92971773304764826</v>
      </c>
      <c r="M64" s="24">
        <f t="shared" si="18"/>
        <v>1.3669222557732603</v>
      </c>
      <c r="N64" s="24">
        <f t="shared" si="18"/>
        <v>0.45058919673752063</v>
      </c>
      <c r="O64" s="24">
        <f t="shared" si="18"/>
        <v>1.4420275248478924</v>
      </c>
      <c r="P64" s="24">
        <f t="shared" si="18"/>
        <v>5.1762416460057947</v>
      </c>
      <c r="Q64" s="24">
        <f t="shared" si="18"/>
        <v>1.603486344447052</v>
      </c>
      <c r="R64" s="24">
        <f t="shared" si="18"/>
        <v>0.65198012019581841</v>
      </c>
      <c r="S64">
        <f t="shared" si="18"/>
        <v>15.100680874744562</v>
      </c>
      <c r="T64">
        <f t="shared" si="18"/>
        <v>8.714382405790694</v>
      </c>
      <c r="U64">
        <f t="shared" si="18"/>
        <v>3.16949893798233</v>
      </c>
      <c r="V64">
        <f t="shared" si="18"/>
        <v>6.1216834146511854</v>
      </c>
      <c r="W64">
        <f t="shared" si="18"/>
        <v>4.8812096488504721</v>
      </c>
      <c r="X64">
        <f t="shared" si="18"/>
        <v>3.2038621462354446</v>
      </c>
      <c r="Y64">
        <f t="shared" si="18"/>
        <v>12.161333874451099</v>
      </c>
      <c r="Z64">
        <f t="shared" si="18"/>
        <v>6.238778564433562</v>
      </c>
      <c r="AA64">
        <f t="shared" si="18"/>
        <v>12.261452545100431</v>
      </c>
      <c r="AB64">
        <f t="shared" si="18"/>
        <v>10.074627521356641</v>
      </c>
    </row>
    <row r="67" spans="1:28">
      <c r="A67" s="9" t="s">
        <v>63</v>
      </c>
    </row>
    <row r="68" spans="1:28">
      <c r="A68" s="16" t="s">
        <v>64</v>
      </c>
      <c r="H68" s="26" t="s">
        <v>65</v>
      </c>
      <c r="I68" s="23"/>
      <c r="Q68" s="21" t="s">
        <v>65</v>
      </c>
      <c r="R68" s="24"/>
      <c r="AA68" s="19" t="s">
        <v>65</v>
      </c>
    </row>
    <row r="69" spans="1:28">
      <c r="A69" s="17" t="s">
        <v>54</v>
      </c>
      <c r="B69">
        <f t="shared" ref="B69:B74" si="19">AVERAGE(B43:I43)</f>
        <v>16.201974034309387</v>
      </c>
      <c r="H69" s="27" t="s">
        <v>54</v>
      </c>
      <c r="I69" s="23">
        <f>GEOMEAN(B59:I59)</f>
        <v>1</v>
      </c>
      <c r="Q69" s="29" t="s">
        <v>54</v>
      </c>
      <c r="R69" s="24">
        <f>GEOMEAN(J59:R59)</f>
        <v>2.1103152038520756</v>
      </c>
      <c r="AA69" s="17" t="s">
        <v>54</v>
      </c>
      <c r="AB69">
        <f>GEOMEAN(S59:AB59)</f>
        <v>11.200309506837524</v>
      </c>
    </row>
    <row r="70" spans="1:28">
      <c r="A70" s="17" t="s">
        <v>55</v>
      </c>
      <c r="B70">
        <f t="shared" si="19"/>
        <v>17.460039019584656</v>
      </c>
      <c r="H70" s="27" t="s">
        <v>55</v>
      </c>
      <c r="I70" s="23">
        <f t="shared" ref="I70:I71" si="20">GEOMEAN(B60:I60)</f>
        <v>1</v>
      </c>
      <c r="Q70" s="29" t="s">
        <v>55</v>
      </c>
      <c r="R70" s="24">
        <f t="shared" ref="R70:R74" si="21">GEOMEAN(J60:R60)</f>
        <v>1.4331985198847268</v>
      </c>
      <c r="AA70" s="17" t="s">
        <v>55</v>
      </c>
      <c r="AB70">
        <f t="shared" ref="AB70:AB74" si="22">GEOMEAN(S60:AB60)</f>
        <v>54.608981119481328</v>
      </c>
    </row>
    <row r="71" spans="1:28">
      <c r="A71" s="17" t="s">
        <v>56</v>
      </c>
      <c r="B71">
        <f t="shared" si="19"/>
        <v>18.31088125705719</v>
      </c>
      <c r="H71" s="27" t="s">
        <v>56</v>
      </c>
      <c r="I71" s="23">
        <f t="shared" si="20"/>
        <v>1</v>
      </c>
      <c r="Q71" s="29" t="s">
        <v>56</v>
      </c>
      <c r="R71" s="24">
        <f>GEOMEAN(J61:R61)</f>
        <v>1.2182412109817613</v>
      </c>
      <c r="AA71" s="17" t="s">
        <v>56</v>
      </c>
      <c r="AB71">
        <f>GEOMEAN(S61:AB61)</f>
        <v>17.494988892245249</v>
      </c>
    </row>
    <row r="72" spans="1:28">
      <c r="A72" s="17" t="s">
        <v>57</v>
      </c>
      <c r="B72">
        <f t="shared" si="19"/>
        <v>15.19088876247406</v>
      </c>
      <c r="H72" s="27" t="s">
        <v>57</v>
      </c>
      <c r="I72" s="23">
        <f>GEOMEAN(B62:I62)</f>
        <v>1</v>
      </c>
      <c r="Q72" s="29" t="s">
        <v>57</v>
      </c>
      <c r="R72" s="24">
        <f t="shared" si="21"/>
        <v>3.2398107449238469</v>
      </c>
      <c r="AA72" s="17" t="s">
        <v>57</v>
      </c>
      <c r="AB72">
        <f t="shared" si="22"/>
        <v>0.90640229202101774</v>
      </c>
    </row>
    <row r="73" spans="1:28">
      <c r="A73" s="17" t="s">
        <v>58</v>
      </c>
      <c r="B73">
        <f t="shared" si="19"/>
        <v>13.990743160247803</v>
      </c>
      <c r="H73" s="27" t="s">
        <v>58</v>
      </c>
      <c r="I73" s="23">
        <f>GEOMEAN(B63:I63)</f>
        <v>1</v>
      </c>
      <c r="Q73" s="29" t="s">
        <v>58</v>
      </c>
      <c r="R73" s="24">
        <f t="shared" si="21"/>
        <v>1.811429851790948</v>
      </c>
      <c r="AA73" s="17" t="s">
        <v>58</v>
      </c>
      <c r="AB73">
        <f>GEOMEAN(S63:AB63)</f>
        <v>1.256025303058766</v>
      </c>
    </row>
    <row r="74" spans="1:28">
      <c r="A74" s="17" t="s">
        <v>59</v>
      </c>
      <c r="B74">
        <f t="shared" si="19"/>
        <v>15.691920876502991</v>
      </c>
      <c r="H74" s="27" t="s">
        <v>59</v>
      </c>
      <c r="I74" s="23">
        <f>GEOMEAN(B64:I64)</f>
        <v>1</v>
      </c>
      <c r="Q74" s="29" t="s">
        <v>59</v>
      </c>
      <c r="R74" s="24">
        <f t="shared" si="21"/>
        <v>1.2112413452037154</v>
      </c>
      <c r="AA74" s="17" t="s">
        <v>59</v>
      </c>
      <c r="AB74">
        <f t="shared" si="22"/>
        <v>7.1997059697092149</v>
      </c>
    </row>
  </sheetData>
  <mergeCells count="28">
    <mergeCell ref="Y11:Y19"/>
    <mergeCell ref="A20:A29"/>
    <mergeCell ref="E20:E29"/>
    <mergeCell ref="I20:I29"/>
    <mergeCell ref="M20:M29"/>
    <mergeCell ref="Q20:Q29"/>
    <mergeCell ref="U20:U29"/>
    <mergeCell ref="Y20:Y29"/>
    <mergeCell ref="A11:A19"/>
    <mergeCell ref="E11:E19"/>
    <mergeCell ref="I11:I19"/>
    <mergeCell ref="M11:M19"/>
    <mergeCell ref="Q11:Q19"/>
    <mergeCell ref="U11:U19"/>
    <mergeCell ref="Z1:AA1"/>
    <mergeCell ref="A3:A10"/>
    <mergeCell ref="E3:E10"/>
    <mergeCell ref="I3:I10"/>
    <mergeCell ref="M3:M10"/>
    <mergeCell ref="Q3:Q10"/>
    <mergeCell ref="U3:U10"/>
    <mergeCell ref="Y3:Y10"/>
    <mergeCell ref="B1:C1"/>
    <mergeCell ref="F1:G1"/>
    <mergeCell ref="J1:K1"/>
    <mergeCell ref="N1:O1"/>
    <mergeCell ref="R1:S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8"/>
  <sheetViews>
    <sheetView topLeftCell="A36" zoomScale="75" workbookViewId="0">
      <selection activeCell="S43" sqref="S43:AB43"/>
    </sheetView>
  </sheetViews>
  <sheetFormatPr baseColWidth="10" defaultRowHeight="16"/>
  <sheetData>
    <row r="1" spans="1:7">
      <c r="B1" s="39" t="s">
        <v>0</v>
      </c>
      <c r="C1" s="39"/>
      <c r="F1" s="39" t="s">
        <v>67</v>
      </c>
      <c r="G1" s="39"/>
    </row>
    <row r="2" spans="1:7">
      <c r="B2" s="1" t="s">
        <v>7</v>
      </c>
      <c r="C2" s="1" t="s">
        <v>8</v>
      </c>
      <c r="E2" s="2"/>
      <c r="F2" s="1" t="s">
        <v>7</v>
      </c>
      <c r="G2" s="1" t="s">
        <v>8</v>
      </c>
    </row>
    <row r="3" spans="1:7">
      <c r="A3" s="40" t="s">
        <v>11</v>
      </c>
      <c r="B3" s="3" t="s">
        <v>12</v>
      </c>
      <c r="C3" s="18">
        <v>12.568359375</v>
      </c>
      <c r="E3" s="40" t="s">
        <v>11</v>
      </c>
      <c r="F3" s="3" t="s">
        <v>12</v>
      </c>
      <c r="G3" s="18">
        <v>29.29401969909668</v>
      </c>
    </row>
    <row r="4" spans="1:7">
      <c r="A4" s="40"/>
      <c r="B4" s="3" t="s">
        <v>14</v>
      </c>
      <c r="C4" s="18">
        <v>12.962645530700684</v>
      </c>
      <c r="E4" s="40"/>
      <c r="F4" s="3" t="s">
        <v>14</v>
      </c>
      <c r="G4" s="18">
        <v>30.572059631347656</v>
      </c>
    </row>
    <row r="5" spans="1:7">
      <c r="A5" s="40"/>
      <c r="B5" s="3" t="s">
        <v>17</v>
      </c>
      <c r="C5" s="18">
        <v>12.547542572021484</v>
      </c>
      <c r="E5" s="40"/>
      <c r="F5" s="3" t="s">
        <v>17</v>
      </c>
      <c r="G5" s="18">
        <v>28.392847061157227</v>
      </c>
    </row>
    <row r="6" spans="1:7">
      <c r="A6" s="40"/>
      <c r="B6" s="3" t="s">
        <v>19</v>
      </c>
      <c r="C6" s="18">
        <v>12.504632949829102</v>
      </c>
      <c r="E6" s="40"/>
      <c r="F6" s="3" t="s">
        <v>19</v>
      </c>
      <c r="G6" s="18">
        <v>28.924631118774414</v>
      </c>
    </row>
    <row r="7" spans="1:7">
      <c r="A7" s="40"/>
      <c r="B7" s="3" t="s">
        <v>21</v>
      </c>
      <c r="C7" s="18">
        <v>12.045072555541992</v>
      </c>
      <c r="E7" s="40"/>
      <c r="F7" s="3" t="s">
        <v>21</v>
      </c>
      <c r="G7" s="18">
        <v>29.809787750244141</v>
      </c>
    </row>
    <row r="8" spans="1:7">
      <c r="A8" s="40"/>
      <c r="B8" s="3" t="s">
        <v>23</v>
      </c>
      <c r="C8" s="18">
        <v>12.058690071105957</v>
      </c>
      <c r="E8" s="40"/>
      <c r="F8" s="3" t="s">
        <v>23</v>
      </c>
      <c r="G8" s="18">
        <v>28.146018981933594</v>
      </c>
    </row>
    <row r="9" spans="1:7">
      <c r="A9" s="40"/>
      <c r="B9" s="3" t="s">
        <v>25</v>
      </c>
      <c r="C9" s="18">
        <v>11.901021003723145</v>
      </c>
      <c r="E9" s="40"/>
      <c r="F9" s="3" t="s">
        <v>25</v>
      </c>
      <c r="G9" s="18">
        <v>27.236846923828125</v>
      </c>
    </row>
    <row r="10" spans="1:7">
      <c r="A10" s="40"/>
      <c r="B10" s="3" t="s">
        <v>27</v>
      </c>
      <c r="C10" s="18">
        <v>13.092565536499023</v>
      </c>
      <c r="E10" s="40"/>
      <c r="F10" s="3" t="s">
        <v>27</v>
      </c>
      <c r="G10" s="18">
        <v>29.266530990600586</v>
      </c>
    </row>
    <row r="11" spans="1:7">
      <c r="A11" s="44" t="s">
        <v>29</v>
      </c>
      <c r="B11" s="7" t="s">
        <v>30</v>
      </c>
      <c r="C11" s="18">
        <v>14.555907249450684</v>
      </c>
      <c r="E11" s="44" t="s">
        <v>29</v>
      </c>
      <c r="F11" s="7" t="s">
        <v>30</v>
      </c>
      <c r="G11" s="18">
        <v>25.238489151000977</v>
      </c>
    </row>
    <row r="12" spans="1:7">
      <c r="A12" s="45"/>
      <c r="B12" s="7" t="s">
        <v>31</v>
      </c>
      <c r="C12" s="18">
        <v>12.462970733642578</v>
      </c>
      <c r="E12" s="45"/>
      <c r="F12" s="7" t="s">
        <v>31</v>
      </c>
      <c r="G12" s="18">
        <v>28.671512603759801</v>
      </c>
    </row>
    <row r="13" spans="1:7">
      <c r="A13" s="45"/>
      <c r="B13" s="7" t="s">
        <v>32</v>
      </c>
      <c r="C13" s="18">
        <v>12.59557056427002</v>
      </c>
      <c r="E13" s="45"/>
      <c r="F13" s="7" t="s">
        <v>32</v>
      </c>
      <c r="G13" s="18">
        <v>28.257209777832031</v>
      </c>
    </row>
    <row r="14" spans="1:7">
      <c r="A14" s="45"/>
      <c r="B14" s="7" t="s">
        <v>33</v>
      </c>
      <c r="C14" s="18">
        <v>10.924192428588867</v>
      </c>
      <c r="E14" s="45"/>
      <c r="F14" s="7" t="s">
        <v>33</v>
      </c>
      <c r="G14" s="18">
        <v>26.176000595092773</v>
      </c>
    </row>
    <row r="15" spans="1:7">
      <c r="A15" s="45"/>
      <c r="B15" s="7" t="s">
        <v>34</v>
      </c>
      <c r="C15" s="18">
        <v>13.716921806335449</v>
      </c>
      <c r="E15" s="45"/>
      <c r="F15" s="7" t="s">
        <v>34</v>
      </c>
      <c r="G15" s="18">
        <v>29.354581832885742</v>
      </c>
    </row>
    <row r="16" spans="1:7">
      <c r="A16" s="45"/>
      <c r="B16" s="7" t="s">
        <v>36</v>
      </c>
      <c r="C16" s="18">
        <v>11.043099403381348</v>
      </c>
      <c r="E16" s="45"/>
      <c r="F16" s="7" t="s">
        <v>36</v>
      </c>
      <c r="G16" s="18">
        <v>26.784244537353501</v>
      </c>
    </row>
    <row r="17" spans="1:28">
      <c r="A17" s="45"/>
      <c r="B17" s="7" t="s">
        <v>37</v>
      </c>
      <c r="C17" s="18">
        <v>12.509448051452637</v>
      </c>
      <c r="E17" s="45"/>
      <c r="F17" s="7" t="s">
        <v>37</v>
      </c>
      <c r="G17" s="18">
        <v>28.173891067504901</v>
      </c>
    </row>
    <row r="18" spans="1:28">
      <c r="A18" s="45"/>
      <c r="B18" s="7" t="s">
        <v>38</v>
      </c>
      <c r="C18" s="18">
        <v>11.395321846008301</v>
      </c>
      <c r="E18" s="45"/>
      <c r="F18" s="7" t="s">
        <v>38</v>
      </c>
      <c r="G18" s="18">
        <v>27.660636901855501</v>
      </c>
    </row>
    <row r="19" spans="1:28">
      <c r="A19" s="45"/>
      <c r="B19" s="7" t="s">
        <v>39</v>
      </c>
      <c r="C19" s="18">
        <v>13.068816184997559</v>
      </c>
      <c r="E19" s="45"/>
      <c r="F19" s="7" t="s">
        <v>39</v>
      </c>
      <c r="G19" s="18">
        <v>30.519485473632812</v>
      </c>
    </row>
    <row r="20" spans="1:28">
      <c r="A20" s="41" t="s">
        <v>40</v>
      </c>
      <c r="B20" s="1" t="s">
        <v>41</v>
      </c>
      <c r="C20" s="18">
        <v>11.703537940979004</v>
      </c>
      <c r="E20" s="41" t="s">
        <v>40</v>
      </c>
      <c r="F20" s="1" t="s">
        <v>41</v>
      </c>
      <c r="G20" s="18">
        <v>25.711145401000977</v>
      </c>
    </row>
    <row r="21" spans="1:28">
      <c r="A21" s="43"/>
      <c r="B21" s="1" t="s">
        <v>42</v>
      </c>
      <c r="C21" s="18">
        <v>11.848615646362305</v>
      </c>
      <c r="E21" s="43"/>
      <c r="F21" s="1" t="s">
        <v>42</v>
      </c>
      <c r="G21" s="18">
        <v>27.963573455810547</v>
      </c>
    </row>
    <row r="22" spans="1:28">
      <c r="A22" s="43"/>
      <c r="B22" s="1" t="s">
        <v>43</v>
      </c>
      <c r="C22" s="18">
        <v>12.123023986816406</v>
      </c>
      <c r="E22" s="43"/>
      <c r="F22" s="1" t="s">
        <v>43</v>
      </c>
      <c r="G22" s="18">
        <v>28.077281951904297</v>
      </c>
    </row>
    <row r="23" spans="1:28">
      <c r="A23" s="43"/>
      <c r="B23" s="1" t="s">
        <v>44</v>
      </c>
      <c r="C23" s="18">
        <v>11.468533515930176</v>
      </c>
      <c r="E23" s="43"/>
      <c r="F23" s="1" t="s">
        <v>44</v>
      </c>
      <c r="G23" s="18">
        <v>26.425111770629883</v>
      </c>
    </row>
    <row r="24" spans="1:28">
      <c r="A24" s="43"/>
      <c r="B24" s="1" t="s">
        <v>45</v>
      </c>
      <c r="C24" s="18">
        <v>12.712887763977051</v>
      </c>
      <c r="E24" s="43"/>
      <c r="F24" s="1" t="s">
        <v>45</v>
      </c>
      <c r="G24" s="18">
        <v>27.671846389770508</v>
      </c>
    </row>
    <row r="25" spans="1:28">
      <c r="A25" s="43"/>
      <c r="B25" s="1" t="s">
        <v>46</v>
      </c>
      <c r="C25" s="18">
        <v>12.095409393310547</v>
      </c>
      <c r="E25" s="43"/>
      <c r="F25" s="1" t="s">
        <v>46</v>
      </c>
      <c r="G25" s="18">
        <v>26.855993270874023</v>
      </c>
    </row>
    <row r="26" spans="1:28">
      <c r="A26" s="43"/>
      <c r="B26" s="1" t="s">
        <v>47</v>
      </c>
      <c r="C26" s="18">
        <v>12.312100410461426</v>
      </c>
      <c r="E26" s="43"/>
      <c r="F26" s="1" t="s">
        <v>47</v>
      </c>
      <c r="G26" s="18">
        <v>27.616527557373047</v>
      </c>
    </row>
    <row r="27" spans="1:28">
      <c r="A27" s="43"/>
      <c r="B27" s="1" t="s">
        <v>48</v>
      </c>
      <c r="C27" s="18">
        <v>12.38955020904541</v>
      </c>
      <c r="E27" s="43"/>
      <c r="F27" s="1" t="s">
        <v>48</v>
      </c>
      <c r="G27" s="37">
        <v>26.404834747314453</v>
      </c>
    </row>
    <row r="28" spans="1:28">
      <c r="A28" s="43"/>
      <c r="B28" s="1" t="s">
        <v>49</v>
      </c>
      <c r="C28" s="18">
        <v>11.870339393615723</v>
      </c>
      <c r="E28" s="43"/>
      <c r="F28" s="1" t="s">
        <v>49</v>
      </c>
      <c r="G28" s="37">
        <v>27.261262893676758</v>
      </c>
    </row>
    <row r="29" spans="1:28">
      <c r="A29" s="43"/>
      <c r="B29" s="1" t="s">
        <v>50</v>
      </c>
      <c r="C29" s="18">
        <v>12.545013427734375</v>
      </c>
      <c r="E29" s="43"/>
      <c r="F29" s="1" t="s">
        <v>50</v>
      </c>
      <c r="G29" s="37">
        <v>29.658218383789062</v>
      </c>
    </row>
    <row r="30" spans="1:28">
      <c r="A30" t="s">
        <v>51</v>
      </c>
      <c r="B30" s="1" t="s">
        <v>52</v>
      </c>
      <c r="C30" s="18">
        <v>31.179040908813477</v>
      </c>
      <c r="E30" t="s">
        <v>51</v>
      </c>
      <c r="F30" s="1" t="s">
        <v>52</v>
      </c>
      <c r="G30" s="37">
        <v>34.222877502441406</v>
      </c>
    </row>
    <row r="32" spans="1:28">
      <c r="B32" s="23" t="s">
        <v>12</v>
      </c>
      <c r="C32" s="23" t="s">
        <v>14</v>
      </c>
      <c r="D32" s="23" t="s">
        <v>17</v>
      </c>
      <c r="E32" s="23" t="s">
        <v>19</v>
      </c>
      <c r="F32" s="23" t="s">
        <v>21</v>
      </c>
      <c r="G32" s="23" t="s">
        <v>23</v>
      </c>
      <c r="H32" s="23" t="s">
        <v>25</v>
      </c>
      <c r="I32" s="23" t="s">
        <v>27</v>
      </c>
      <c r="J32" s="24" t="s">
        <v>30</v>
      </c>
      <c r="K32" s="24" t="s">
        <v>31</v>
      </c>
      <c r="L32" s="24" t="s">
        <v>32</v>
      </c>
      <c r="M32" s="24" t="s">
        <v>33</v>
      </c>
      <c r="N32" s="24" t="s">
        <v>34</v>
      </c>
      <c r="O32" s="24" t="s">
        <v>36</v>
      </c>
      <c r="P32" s="24" t="s">
        <v>37</v>
      </c>
      <c r="Q32" s="24" t="s">
        <v>38</v>
      </c>
      <c r="R32" s="24" t="s">
        <v>39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46</v>
      </c>
      <c r="Y32" t="s">
        <v>47</v>
      </c>
      <c r="Z32" t="s">
        <v>48</v>
      </c>
      <c r="AA32" t="s">
        <v>49</v>
      </c>
      <c r="AB32" t="s">
        <v>50</v>
      </c>
    </row>
    <row r="33" spans="1:28">
      <c r="A33" s="9" t="s">
        <v>53</v>
      </c>
      <c r="B33" s="23">
        <v>12.568359375</v>
      </c>
      <c r="C33" s="23">
        <v>12.962645530700684</v>
      </c>
      <c r="D33" s="23">
        <v>12.547542572021484</v>
      </c>
      <c r="E33" s="23">
        <v>12.504632949829102</v>
      </c>
      <c r="F33" s="23">
        <v>12.045072555541992</v>
      </c>
      <c r="G33" s="23">
        <v>12.058690071105957</v>
      </c>
      <c r="H33" s="23">
        <v>11.901021003723145</v>
      </c>
      <c r="I33" s="23">
        <v>13.092565536499023</v>
      </c>
      <c r="J33">
        <v>14.555907249450684</v>
      </c>
      <c r="K33">
        <v>12.462970733642578</v>
      </c>
      <c r="L33">
        <v>12.59557056427002</v>
      </c>
      <c r="M33">
        <v>10.924192428588867</v>
      </c>
      <c r="N33">
        <v>13.716921806335449</v>
      </c>
      <c r="O33">
        <v>11.043099403381348</v>
      </c>
      <c r="P33">
        <v>12.509448051452637</v>
      </c>
      <c r="Q33">
        <v>11.395321846008301</v>
      </c>
      <c r="R33">
        <v>13.068816184997559</v>
      </c>
      <c r="S33">
        <v>11.703537940979004</v>
      </c>
      <c r="T33">
        <v>11.848615646362305</v>
      </c>
      <c r="U33">
        <v>12.123023986816406</v>
      </c>
      <c r="V33">
        <v>11.468533515930176</v>
      </c>
      <c r="W33">
        <v>12.712887763977051</v>
      </c>
      <c r="X33">
        <v>12.095409393310547</v>
      </c>
      <c r="Y33">
        <v>12.312100410461426</v>
      </c>
      <c r="Z33">
        <v>12.38955020904541</v>
      </c>
      <c r="AA33">
        <v>11.870339393615723</v>
      </c>
      <c r="AB33">
        <v>12.545013427734375</v>
      </c>
    </row>
    <row r="34" spans="1:28">
      <c r="A34" s="9" t="s">
        <v>69</v>
      </c>
      <c r="B34" s="23">
        <v>29.29401969909668</v>
      </c>
      <c r="C34" s="23">
        <v>30.572059631347656</v>
      </c>
      <c r="D34" s="23">
        <v>28.392847061157227</v>
      </c>
      <c r="E34" s="23">
        <v>28.924631118774414</v>
      </c>
      <c r="F34" s="23">
        <v>29.809787750244141</v>
      </c>
      <c r="G34" s="23">
        <v>28.146018981933594</v>
      </c>
      <c r="H34" s="23">
        <v>27.236846923828125</v>
      </c>
      <c r="I34" s="23">
        <v>29.266530990600586</v>
      </c>
      <c r="J34" s="18">
        <v>25.238489151000977</v>
      </c>
      <c r="K34" s="18">
        <v>28.671512603759801</v>
      </c>
      <c r="L34" s="18">
        <v>28.257209777832031</v>
      </c>
      <c r="M34" s="18">
        <v>26.176000595092773</v>
      </c>
      <c r="N34" s="18">
        <v>29.354581832885742</v>
      </c>
      <c r="O34" s="18">
        <v>26.784244537353501</v>
      </c>
      <c r="P34" s="18">
        <v>28.173891067504901</v>
      </c>
      <c r="Q34" s="18">
        <v>27.660636901855501</v>
      </c>
      <c r="R34" s="18">
        <v>30.519485473632812</v>
      </c>
      <c r="S34">
        <v>25.711145401000977</v>
      </c>
      <c r="T34">
        <v>27.963573455810547</v>
      </c>
      <c r="U34">
        <v>28.077281951904297</v>
      </c>
      <c r="V34">
        <v>26.425111770629883</v>
      </c>
      <c r="W34">
        <v>27.671846389770508</v>
      </c>
      <c r="X34">
        <v>26.855993270874023</v>
      </c>
      <c r="Y34">
        <v>27.616527557373047</v>
      </c>
      <c r="Z34">
        <v>26.404834747314453</v>
      </c>
      <c r="AA34">
        <v>27.261262893676758</v>
      </c>
      <c r="AB34">
        <v>29.658218383789062</v>
      </c>
    </row>
    <row r="35" spans="1:28">
      <c r="B35" s="23"/>
      <c r="C35" s="23"/>
      <c r="D35" s="23"/>
      <c r="E35" s="23"/>
      <c r="F35" s="23"/>
      <c r="G35" s="23"/>
      <c r="H35" s="23"/>
      <c r="I35" s="23"/>
    </row>
    <row r="36" spans="1:28">
      <c r="A36" s="12" t="s">
        <v>60</v>
      </c>
      <c r="B36" s="23"/>
      <c r="C36" s="23"/>
      <c r="D36" s="23"/>
      <c r="E36" s="23"/>
      <c r="F36" s="23"/>
      <c r="G36" s="23"/>
      <c r="H36" s="23"/>
      <c r="I36" s="23"/>
    </row>
    <row r="37" spans="1:28">
      <c r="A37" s="13" t="s">
        <v>69</v>
      </c>
      <c r="B37" s="23">
        <f>B34-B33</f>
        <v>16.72566032409668</v>
      </c>
      <c r="C37" s="23">
        <f t="shared" ref="C37:AB37" si="0">C34-C33</f>
        <v>17.609414100646973</v>
      </c>
      <c r="D37" s="23">
        <f t="shared" si="0"/>
        <v>15.845304489135742</v>
      </c>
      <c r="E37" s="23">
        <f t="shared" si="0"/>
        <v>16.419998168945312</v>
      </c>
      <c r="F37" s="23">
        <f t="shared" si="0"/>
        <v>17.764715194702148</v>
      </c>
      <c r="G37" s="23">
        <f t="shared" si="0"/>
        <v>16.087328910827637</v>
      </c>
      <c r="H37" s="23">
        <f t="shared" si="0"/>
        <v>15.33582592010498</v>
      </c>
      <c r="I37" s="23">
        <f t="shared" si="0"/>
        <v>16.173965454101562</v>
      </c>
      <c r="J37">
        <f t="shared" si="0"/>
        <v>10.682581901550293</v>
      </c>
      <c r="K37">
        <f t="shared" si="0"/>
        <v>16.208541870117223</v>
      </c>
      <c r="L37">
        <f t="shared" si="0"/>
        <v>15.661639213562012</v>
      </c>
      <c r="M37">
        <f t="shared" si="0"/>
        <v>15.251808166503906</v>
      </c>
      <c r="N37">
        <f t="shared" si="0"/>
        <v>15.637660026550293</v>
      </c>
      <c r="O37">
        <f t="shared" si="0"/>
        <v>15.741145133972154</v>
      </c>
      <c r="P37">
        <f t="shared" si="0"/>
        <v>15.664443016052264</v>
      </c>
      <c r="Q37">
        <f t="shared" si="0"/>
        <v>16.2653150558472</v>
      </c>
      <c r="R37">
        <f t="shared" si="0"/>
        <v>17.450669288635254</v>
      </c>
      <c r="S37">
        <f t="shared" si="0"/>
        <v>14.007607460021973</v>
      </c>
      <c r="T37">
        <f t="shared" si="0"/>
        <v>16.114957809448242</v>
      </c>
      <c r="U37">
        <f t="shared" si="0"/>
        <v>15.954257965087891</v>
      </c>
      <c r="V37">
        <f t="shared" si="0"/>
        <v>14.956578254699707</v>
      </c>
      <c r="W37">
        <f t="shared" si="0"/>
        <v>14.958958625793457</v>
      </c>
      <c r="X37">
        <f t="shared" si="0"/>
        <v>14.760583877563477</v>
      </c>
      <c r="Y37">
        <f t="shared" si="0"/>
        <v>15.304427146911621</v>
      </c>
      <c r="Z37">
        <f t="shared" si="0"/>
        <v>14.015284538269043</v>
      </c>
      <c r="AA37">
        <f t="shared" si="0"/>
        <v>15.390923500061035</v>
      </c>
      <c r="AB37">
        <f t="shared" si="0"/>
        <v>17.113204956054688</v>
      </c>
    </row>
    <row r="38" spans="1:28">
      <c r="B38" s="23"/>
      <c r="C38" s="23"/>
      <c r="D38" s="23"/>
      <c r="E38" s="23"/>
      <c r="F38" s="23"/>
      <c r="G38" s="23"/>
      <c r="H38" s="23"/>
      <c r="I38" s="23"/>
    </row>
    <row r="39" spans="1:28">
      <c r="A39" s="14" t="s">
        <v>61</v>
      </c>
      <c r="B39" s="23"/>
      <c r="C39" s="23"/>
      <c r="D39" s="23"/>
      <c r="E39" s="23"/>
      <c r="F39" s="23"/>
      <c r="G39" s="23"/>
      <c r="H39" s="23"/>
      <c r="I39" s="23"/>
    </row>
    <row r="40" spans="1:28">
      <c r="A40" s="15" t="s">
        <v>69</v>
      </c>
      <c r="B40" s="23">
        <f>B37-$B$48</f>
        <v>0.23038375377655029</v>
      </c>
      <c r="C40" s="23">
        <f t="shared" ref="C40:AB40" si="1">C37-$B$48</f>
        <v>1.1141375303268433</v>
      </c>
      <c r="D40" s="23">
        <f t="shared" si="1"/>
        <v>-0.64997208118438721</v>
      </c>
      <c r="E40" s="23">
        <f t="shared" si="1"/>
        <v>-7.5278401374816895E-2</v>
      </c>
      <c r="F40" s="23">
        <f t="shared" si="1"/>
        <v>1.269438624382019</v>
      </c>
      <c r="G40" s="23">
        <f t="shared" si="1"/>
        <v>-0.40794765949249268</v>
      </c>
      <c r="H40" s="23">
        <f t="shared" si="1"/>
        <v>-1.1594506502151489</v>
      </c>
      <c r="I40" s="23">
        <f t="shared" si="1"/>
        <v>-0.32131111621856689</v>
      </c>
      <c r="J40">
        <f t="shared" si="1"/>
        <v>-5.8126946687698364</v>
      </c>
      <c r="K40">
        <f t="shared" si="1"/>
        <v>-0.28673470020290637</v>
      </c>
      <c r="L40">
        <f t="shared" si="1"/>
        <v>-0.83363735675811768</v>
      </c>
      <c r="M40">
        <f t="shared" si="1"/>
        <v>-1.2434684038162231</v>
      </c>
      <c r="N40">
        <f t="shared" si="1"/>
        <v>-0.85761654376983643</v>
      </c>
      <c r="O40">
        <f t="shared" si="1"/>
        <v>-0.75413143634797564</v>
      </c>
      <c r="P40">
        <f t="shared" si="1"/>
        <v>-0.83083355426786554</v>
      </c>
      <c r="Q40">
        <f t="shared" si="1"/>
        <v>-0.22996151447292945</v>
      </c>
      <c r="R40">
        <f t="shared" si="1"/>
        <v>0.95539271831512451</v>
      </c>
      <c r="S40">
        <f t="shared" si="1"/>
        <v>-2.4876691102981567</v>
      </c>
      <c r="T40">
        <f t="shared" si="1"/>
        <v>-0.38031876087188721</v>
      </c>
      <c r="U40">
        <f t="shared" si="1"/>
        <v>-0.54101860523223877</v>
      </c>
      <c r="V40">
        <f t="shared" si="1"/>
        <v>-1.5386983156204224</v>
      </c>
      <c r="W40">
        <f t="shared" si="1"/>
        <v>-1.5363179445266724</v>
      </c>
      <c r="X40">
        <f t="shared" si="1"/>
        <v>-1.7346926927566528</v>
      </c>
      <c r="Y40">
        <f t="shared" si="1"/>
        <v>-1.1908494234085083</v>
      </c>
      <c r="Z40">
        <f t="shared" si="1"/>
        <v>-2.4799920320510864</v>
      </c>
      <c r="AA40">
        <f t="shared" si="1"/>
        <v>-1.1043530702590942</v>
      </c>
      <c r="AB40">
        <f t="shared" si="1"/>
        <v>0.61792838573455811</v>
      </c>
    </row>
    <row r="41" spans="1:28">
      <c r="B41" s="23"/>
      <c r="C41" s="23"/>
      <c r="D41" s="23"/>
      <c r="E41" s="23"/>
      <c r="F41" s="23"/>
      <c r="G41" s="23"/>
      <c r="H41" s="23"/>
      <c r="I41" s="23"/>
    </row>
    <row r="42" spans="1:28">
      <c r="A42" s="10" t="s">
        <v>62</v>
      </c>
      <c r="B42" s="23"/>
      <c r="C42" s="23"/>
      <c r="D42" s="23"/>
      <c r="E42" s="23"/>
      <c r="F42" s="23"/>
      <c r="G42" s="23"/>
      <c r="H42" s="23"/>
      <c r="I42" s="23"/>
    </row>
    <row r="43" spans="1:28">
      <c r="A43" s="9" t="s">
        <v>69</v>
      </c>
      <c r="B43" s="23">
        <f>2^(-B40)</f>
        <v>0.85240812288276269</v>
      </c>
      <c r="C43" s="23">
        <f t="shared" ref="C43:AB43" si="2">2^(-C40)</f>
        <v>0.46196724536039246</v>
      </c>
      <c r="D43" s="23">
        <f t="shared" si="2"/>
        <v>1.5691378297823977</v>
      </c>
      <c r="E43" s="23">
        <f t="shared" si="2"/>
        <v>1.0535643259429983</v>
      </c>
      <c r="F43" s="23">
        <f t="shared" si="2"/>
        <v>0.41482115502521832</v>
      </c>
      <c r="G43" s="23">
        <f t="shared" si="2"/>
        <v>1.3267970039596058</v>
      </c>
      <c r="H43" s="23">
        <f t="shared" si="2"/>
        <v>2.233723556361773</v>
      </c>
      <c r="I43" s="23">
        <f t="shared" si="2"/>
        <v>1.2494655430093624</v>
      </c>
      <c r="J43">
        <f t="shared" si="2"/>
        <v>56.207652949843457</v>
      </c>
      <c r="K43">
        <f t="shared" si="2"/>
        <v>1.219876164413765</v>
      </c>
      <c r="L43">
        <f t="shared" si="2"/>
        <v>1.7821729593298277</v>
      </c>
      <c r="M43">
        <f t="shared" si="2"/>
        <v>2.3676706369463667</v>
      </c>
      <c r="N43">
        <f t="shared" si="2"/>
        <v>1.8120421869221388</v>
      </c>
      <c r="O43">
        <f t="shared" si="2"/>
        <v>1.6866158721913544</v>
      </c>
      <c r="P43">
        <f t="shared" si="2"/>
        <v>1.7787127626737675</v>
      </c>
      <c r="Q43">
        <f t="shared" si="2"/>
        <v>1.172803662946232</v>
      </c>
      <c r="R43">
        <f t="shared" si="2"/>
        <v>0.51570119069986342</v>
      </c>
      <c r="S43">
        <f t="shared" si="2"/>
        <v>5.6087104677689554</v>
      </c>
      <c r="T43">
        <f t="shared" si="2"/>
        <v>1.301629416348848</v>
      </c>
      <c r="U43">
        <f t="shared" si="2"/>
        <v>1.4549994474256531</v>
      </c>
      <c r="V43">
        <f t="shared" si="2"/>
        <v>2.9053224987564872</v>
      </c>
      <c r="W43">
        <f t="shared" si="2"/>
        <v>2.9005328215717454</v>
      </c>
      <c r="X43">
        <f t="shared" si="2"/>
        <v>3.328085950581182</v>
      </c>
      <c r="Y43">
        <f t="shared" si="2"/>
        <v>2.2828711345867601</v>
      </c>
      <c r="Z43">
        <f t="shared" si="2"/>
        <v>5.578943853025403</v>
      </c>
      <c r="AA43">
        <f t="shared" si="2"/>
        <v>2.1500244560735555</v>
      </c>
      <c r="AB43">
        <f t="shared" si="2"/>
        <v>0.65160591909246202</v>
      </c>
    </row>
    <row r="46" spans="1:28">
      <c r="A46" s="9" t="s">
        <v>63</v>
      </c>
      <c r="H46" s="26" t="s">
        <v>65</v>
      </c>
      <c r="Q46" s="21" t="s">
        <v>65</v>
      </c>
      <c r="AA46" s="35" t="s">
        <v>65</v>
      </c>
    </row>
    <row r="47" spans="1:28">
      <c r="A47" s="16" t="s">
        <v>64</v>
      </c>
      <c r="H47" s="27" t="s">
        <v>69</v>
      </c>
      <c r="I47">
        <f>GEOMEAN(B43:I43)</f>
        <v>1</v>
      </c>
      <c r="Q47" s="29" t="s">
        <v>69</v>
      </c>
      <c r="R47">
        <f>GEOMEAN(J43:R43)</f>
        <v>2.1425047226942735</v>
      </c>
      <c r="AA47" s="36" t="s">
        <v>69</v>
      </c>
      <c r="AB47">
        <f>GEOMEAN(S43:AB43)</f>
        <v>2.3580562885519707</v>
      </c>
    </row>
    <row r="48" spans="1:28">
      <c r="A48" s="17" t="s">
        <v>69</v>
      </c>
      <c r="B48">
        <f>AVERAGE(B37:I37)</f>
        <v>16.495276570320129</v>
      </c>
    </row>
  </sheetData>
  <mergeCells count="8">
    <mergeCell ref="A20:A29"/>
    <mergeCell ref="E20:E29"/>
    <mergeCell ref="B1:C1"/>
    <mergeCell ref="F1:G1"/>
    <mergeCell ref="A3:A10"/>
    <mergeCell ref="E3:E10"/>
    <mergeCell ref="A11:A19"/>
    <mergeCell ref="E11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zoomScale="84" workbookViewId="0">
      <selection sqref="A1:I25"/>
    </sheetView>
  </sheetViews>
  <sheetFormatPr baseColWidth="10" defaultRowHeight="16"/>
  <sheetData>
    <row r="1" spans="1:25">
      <c r="B1" s="39" t="s">
        <v>0</v>
      </c>
      <c r="C1" s="39"/>
      <c r="D1" s="39"/>
      <c r="G1" s="39" t="s">
        <v>1</v>
      </c>
      <c r="H1" s="39"/>
      <c r="I1" s="39"/>
      <c r="L1" s="42" t="s">
        <v>2</v>
      </c>
      <c r="M1" s="39"/>
      <c r="N1" s="39"/>
      <c r="R1" s="39" t="s">
        <v>5</v>
      </c>
      <c r="S1" s="39"/>
      <c r="T1" s="39"/>
      <c r="W1" s="39" t="s">
        <v>6</v>
      </c>
      <c r="X1" s="39"/>
      <c r="Y1" s="39"/>
    </row>
    <row r="2" spans="1:25">
      <c r="B2" s="1" t="s">
        <v>7</v>
      </c>
      <c r="C2" s="1" t="s">
        <v>8</v>
      </c>
      <c r="D2" s="1" t="s">
        <v>9</v>
      </c>
      <c r="F2" s="2"/>
      <c r="G2" s="1" t="s">
        <v>7</v>
      </c>
      <c r="H2" s="1" t="s">
        <v>8</v>
      </c>
      <c r="I2" s="1" t="s">
        <v>10</v>
      </c>
      <c r="L2" s="1" t="s">
        <v>7</v>
      </c>
      <c r="M2" s="1" t="s">
        <v>8</v>
      </c>
      <c r="N2" s="1" t="s">
        <v>9</v>
      </c>
      <c r="R2" s="1" t="s">
        <v>7</v>
      </c>
      <c r="S2" s="1" t="s">
        <v>8</v>
      </c>
      <c r="T2" s="1" t="s">
        <v>9</v>
      </c>
      <c r="W2" s="1" t="s">
        <v>7</v>
      </c>
      <c r="X2" s="1" t="s">
        <v>8</v>
      </c>
      <c r="Y2" s="1" t="s">
        <v>9</v>
      </c>
    </row>
    <row r="3" spans="1:25">
      <c r="A3" s="40" t="s">
        <v>11</v>
      </c>
      <c r="B3" s="3" t="s">
        <v>12</v>
      </c>
      <c r="C3" s="18">
        <v>12.041790962219238</v>
      </c>
      <c r="D3" s="3"/>
      <c r="F3" s="40" t="s">
        <v>11</v>
      </c>
      <c r="G3" s="3" t="s">
        <v>12</v>
      </c>
      <c r="H3" s="18">
        <v>29.197078704833984</v>
      </c>
      <c r="I3" s="4"/>
      <c r="K3" s="40" t="s">
        <v>11</v>
      </c>
      <c r="L3" s="3" t="s">
        <v>12</v>
      </c>
      <c r="M3" s="18">
        <v>30.80982780456543</v>
      </c>
      <c r="N3" s="4"/>
      <c r="Q3" s="41" t="s">
        <v>11</v>
      </c>
      <c r="R3" s="3" t="s">
        <v>12</v>
      </c>
      <c r="S3" s="18">
        <v>25.923648834228516</v>
      </c>
      <c r="T3" s="4"/>
      <c r="V3" s="41" t="s">
        <v>11</v>
      </c>
      <c r="W3" s="3" t="s">
        <v>12</v>
      </c>
      <c r="X3" s="18">
        <v>24.300594329833984</v>
      </c>
      <c r="Y3" s="4"/>
    </row>
    <row r="4" spans="1:25">
      <c r="A4" s="40"/>
      <c r="B4" s="3" t="s">
        <v>14</v>
      </c>
      <c r="C4" s="18">
        <v>11.159934997558594</v>
      </c>
      <c r="D4" s="3" t="s">
        <v>15</v>
      </c>
      <c r="F4" s="40"/>
      <c r="G4" s="3" t="s">
        <v>14</v>
      </c>
      <c r="H4" s="18">
        <v>28.60569190979</v>
      </c>
      <c r="I4" s="4"/>
      <c r="K4" s="40"/>
      <c r="L4" s="3" t="s">
        <v>14</v>
      </c>
      <c r="M4" s="18">
        <v>29.314531326293899</v>
      </c>
      <c r="N4" s="4"/>
      <c r="Q4" s="41"/>
      <c r="R4" s="3" t="s">
        <v>14</v>
      </c>
      <c r="S4" s="18">
        <v>24.402751922607422</v>
      </c>
      <c r="T4" s="4"/>
      <c r="V4" s="41"/>
      <c r="W4" s="3" t="s">
        <v>14</v>
      </c>
      <c r="X4" s="18">
        <v>23.971881866455078</v>
      </c>
      <c r="Y4" s="4"/>
    </row>
    <row r="5" spans="1:25">
      <c r="A5" s="40"/>
      <c r="B5" s="3" t="s">
        <v>17</v>
      </c>
      <c r="C5" s="18">
        <v>11.573257446289062</v>
      </c>
      <c r="D5" s="3" t="s">
        <v>15</v>
      </c>
      <c r="F5" s="40"/>
      <c r="G5" s="3" t="s">
        <v>17</v>
      </c>
      <c r="H5" s="18">
        <v>26.710287094116211</v>
      </c>
      <c r="I5" s="4"/>
      <c r="K5" s="40"/>
      <c r="L5" s="3" t="s">
        <v>17</v>
      </c>
      <c r="M5" s="18">
        <v>29.8323154449463</v>
      </c>
      <c r="N5" s="4"/>
      <c r="Q5" s="41"/>
      <c r="R5" s="3" t="s">
        <v>17</v>
      </c>
      <c r="S5" s="18">
        <v>24.378137588500977</v>
      </c>
      <c r="T5" s="4"/>
      <c r="V5" s="41"/>
      <c r="W5" s="3" t="s">
        <v>17</v>
      </c>
      <c r="X5" s="18">
        <v>24.487632751464801</v>
      </c>
      <c r="Y5" s="4"/>
    </row>
    <row r="6" spans="1:25">
      <c r="A6" s="40"/>
      <c r="B6" s="3" t="s">
        <v>19</v>
      </c>
      <c r="C6" s="18">
        <v>12.000687599182129</v>
      </c>
      <c r="D6" s="3" t="s">
        <v>15</v>
      </c>
      <c r="F6" s="40"/>
      <c r="G6" s="3" t="s">
        <v>19</v>
      </c>
      <c r="H6" s="18">
        <v>26.982643127441406</v>
      </c>
      <c r="I6" s="4"/>
      <c r="K6" s="40"/>
      <c r="L6" s="3" t="s">
        <v>19</v>
      </c>
      <c r="M6" s="18">
        <v>29.462785720825195</v>
      </c>
      <c r="N6" s="4"/>
      <c r="Q6" s="41"/>
      <c r="R6" s="3" t="s">
        <v>19</v>
      </c>
      <c r="S6" s="18">
        <v>25.101711273193359</v>
      </c>
      <c r="T6" s="4"/>
      <c r="V6" s="41"/>
      <c r="W6" s="3" t="s">
        <v>19</v>
      </c>
      <c r="X6" s="18">
        <v>24.472963333129901</v>
      </c>
      <c r="Y6" s="4"/>
    </row>
    <row r="7" spans="1:25">
      <c r="A7" s="40"/>
      <c r="B7" s="3" t="s">
        <v>21</v>
      </c>
      <c r="C7" s="18">
        <v>12.511007308959961</v>
      </c>
      <c r="D7" s="3" t="s">
        <v>15</v>
      </c>
      <c r="F7" s="40"/>
      <c r="G7" s="3" t="s">
        <v>21</v>
      </c>
      <c r="H7" s="18">
        <v>29.675928115844727</v>
      </c>
      <c r="I7" s="4"/>
      <c r="K7" s="40"/>
      <c r="L7" s="3" t="s">
        <v>21</v>
      </c>
      <c r="M7" s="18">
        <v>29.834556579589844</v>
      </c>
      <c r="N7" s="4"/>
      <c r="Q7" s="41"/>
      <c r="R7" s="3" t="s">
        <v>21</v>
      </c>
      <c r="S7" s="18">
        <v>24.959983825683594</v>
      </c>
      <c r="T7" s="4"/>
      <c r="V7" s="41"/>
      <c r="W7" s="3" t="s">
        <v>21</v>
      </c>
      <c r="X7" s="18">
        <v>25.221616744995117</v>
      </c>
      <c r="Y7" s="4"/>
    </row>
    <row r="8" spans="1:25">
      <c r="A8" s="40"/>
      <c r="B8" s="3" t="s">
        <v>23</v>
      </c>
      <c r="C8" s="18">
        <v>11.748064994812012</v>
      </c>
      <c r="D8" s="3" t="s">
        <v>15</v>
      </c>
      <c r="F8" s="40"/>
      <c r="G8" s="3" t="s">
        <v>23</v>
      </c>
      <c r="H8" s="18">
        <v>26.804845809936523</v>
      </c>
      <c r="I8" s="4"/>
      <c r="K8" s="40"/>
      <c r="L8" s="3" t="s">
        <v>23</v>
      </c>
      <c r="M8" s="18">
        <v>29.274633407592773</v>
      </c>
      <c r="N8" s="4"/>
      <c r="Q8" s="41"/>
      <c r="R8" s="3" t="s">
        <v>23</v>
      </c>
      <c r="S8" s="18">
        <v>25.165378570556641</v>
      </c>
      <c r="T8" s="4"/>
      <c r="V8" s="41"/>
      <c r="W8" s="3" t="s">
        <v>23</v>
      </c>
      <c r="X8" s="18">
        <v>25.62828254699707</v>
      </c>
      <c r="Y8" s="4"/>
    </row>
    <row r="9" spans="1:25">
      <c r="A9" s="40"/>
      <c r="B9" s="3" t="s">
        <v>25</v>
      </c>
      <c r="C9" s="18">
        <v>12.750066757202148</v>
      </c>
      <c r="D9" s="3" t="s">
        <v>15</v>
      </c>
      <c r="F9" s="40"/>
      <c r="G9" s="3" t="s">
        <v>25</v>
      </c>
      <c r="H9" s="18">
        <v>29.509500503540039</v>
      </c>
      <c r="I9" s="4"/>
      <c r="K9" s="40"/>
      <c r="L9" s="3" t="s">
        <v>25</v>
      </c>
      <c r="M9" s="18">
        <v>31.184730529785156</v>
      </c>
      <c r="N9" s="4"/>
      <c r="Q9" s="41"/>
      <c r="R9" s="3" t="s">
        <v>25</v>
      </c>
      <c r="S9" s="18">
        <v>26.938663482666016</v>
      </c>
      <c r="T9" s="4"/>
      <c r="V9" s="41"/>
      <c r="W9" s="3" t="s">
        <v>25</v>
      </c>
      <c r="X9" s="18">
        <v>24.977401733398438</v>
      </c>
      <c r="Y9" s="4"/>
    </row>
    <row r="10" spans="1:25">
      <c r="A10" s="40"/>
      <c r="B10" s="3" t="s">
        <v>27</v>
      </c>
      <c r="C10" s="18">
        <v>11.649121284484863</v>
      </c>
      <c r="D10" s="3" t="s">
        <v>15</v>
      </c>
      <c r="F10" s="40"/>
      <c r="G10" s="3" t="s">
        <v>27</v>
      </c>
      <c r="H10" s="18">
        <v>28.630437850952148</v>
      </c>
      <c r="I10" s="4"/>
      <c r="K10" s="40"/>
      <c r="L10" s="3" t="s">
        <v>27</v>
      </c>
      <c r="M10" s="18">
        <v>28.831821441650401</v>
      </c>
      <c r="N10" s="4"/>
      <c r="Q10" s="41"/>
      <c r="R10" s="3" t="s">
        <v>27</v>
      </c>
      <c r="S10" s="18">
        <v>25.096389770507812</v>
      </c>
      <c r="T10" s="4"/>
      <c r="V10" s="41"/>
      <c r="W10" s="3" t="s">
        <v>27</v>
      </c>
      <c r="X10" s="18">
        <v>25.635034561157227</v>
      </c>
      <c r="Y10" s="4"/>
    </row>
    <row r="11" spans="1:25">
      <c r="A11" s="44" t="s">
        <v>29</v>
      </c>
      <c r="B11" s="7" t="s">
        <v>30</v>
      </c>
      <c r="C11" s="18">
        <v>12.256450653076172</v>
      </c>
      <c r="D11" s="7" t="s">
        <v>15</v>
      </c>
      <c r="F11" s="44" t="s">
        <v>29</v>
      </c>
      <c r="G11" s="7" t="s">
        <v>30</v>
      </c>
      <c r="H11" s="18">
        <v>27.432416915893601</v>
      </c>
      <c r="I11" s="8"/>
      <c r="K11" s="44" t="s">
        <v>29</v>
      </c>
      <c r="L11" s="7" t="s">
        <v>30</v>
      </c>
      <c r="M11" s="18">
        <v>28.642871856689453</v>
      </c>
      <c r="N11" s="8"/>
      <c r="Q11" s="41" t="s">
        <v>29</v>
      </c>
      <c r="R11" s="7" t="s">
        <v>30</v>
      </c>
      <c r="S11" s="18">
        <v>21.853061676025401</v>
      </c>
      <c r="T11" s="8"/>
      <c r="V11" s="41" t="s">
        <v>29</v>
      </c>
      <c r="W11" s="7" t="s">
        <v>30</v>
      </c>
      <c r="X11" s="18">
        <v>23.0209335327148</v>
      </c>
      <c r="Y11" s="8"/>
    </row>
    <row r="12" spans="1:25">
      <c r="A12" s="45"/>
      <c r="B12" s="7" t="s">
        <v>31</v>
      </c>
      <c r="C12" s="18">
        <v>12.24843692779541</v>
      </c>
      <c r="D12" s="7" t="s">
        <v>15</v>
      </c>
      <c r="F12" s="45"/>
      <c r="G12" s="7" t="s">
        <v>31</v>
      </c>
      <c r="H12" s="18">
        <v>28.130964279174801</v>
      </c>
      <c r="I12" s="8"/>
      <c r="K12" s="45"/>
      <c r="L12" s="7" t="s">
        <v>31</v>
      </c>
      <c r="M12" s="18">
        <v>30.867435455322301</v>
      </c>
      <c r="N12" s="8"/>
      <c r="Q12" s="43"/>
      <c r="R12" s="7" t="s">
        <v>31</v>
      </c>
      <c r="S12" s="18">
        <v>22.8356838226318</v>
      </c>
      <c r="T12" s="8"/>
      <c r="V12" s="43"/>
      <c r="W12" s="7" t="s">
        <v>31</v>
      </c>
      <c r="X12" s="18">
        <v>23.693082809448242</v>
      </c>
      <c r="Y12" s="8"/>
    </row>
    <row r="13" spans="1:25">
      <c r="A13" s="45"/>
      <c r="B13" s="7" t="s">
        <v>32</v>
      </c>
      <c r="C13" s="18">
        <v>12.13968563079834</v>
      </c>
      <c r="D13" s="7" t="s">
        <v>15</v>
      </c>
      <c r="F13" s="45"/>
      <c r="G13" s="7" t="s">
        <v>32</v>
      </c>
      <c r="H13" s="18">
        <v>29.526432037353516</v>
      </c>
      <c r="I13" s="8"/>
      <c r="K13" s="45"/>
      <c r="L13" s="7" t="s">
        <v>32</v>
      </c>
      <c r="M13" s="18">
        <v>29.698335647583001</v>
      </c>
      <c r="N13" s="8"/>
      <c r="Q13" s="43"/>
      <c r="R13" s="7" t="s">
        <v>32</v>
      </c>
      <c r="S13" s="18">
        <v>22.03797721862793</v>
      </c>
      <c r="T13" s="8"/>
      <c r="V13" s="43"/>
      <c r="W13" s="7" t="s">
        <v>32</v>
      </c>
      <c r="X13" s="18">
        <v>23.466997146606445</v>
      </c>
      <c r="Y13" s="8"/>
    </row>
    <row r="14" spans="1:25">
      <c r="A14" s="45"/>
      <c r="B14" s="7" t="s">
        <v>33</v>
      </c>
      <c r="C14" s="18">
        <v>12.261470794677734</v>
      </c>
      <c r="D14" s="7" t="s">
        <v>15</v>
      </c>
      <c r="F14" s="45"/>
      <c r="G14" s="7" t="s">
        <v>33</v>
      </c>
      <c r="H14" s="18">
        <v>29.51695442199707</v>
      </c>
      <c r="I14" s="8"/>
      <c r="K14" s="45"/>
      <c r="L14" s="7" t="s">
        <v>33</v>
      </c>
      <c r="M14" s="18">
        <v>29.094472885131836</v>
      </c>
      <c r="N14" s="8"/>
      <c r="Q14" s="43"/>
      <c r="R14" s="7" t="s">
        <v>33</v>
      </c>
      <c r="S14" s="18">
        <v>23.701818466186523</v>
      </c>
      <c r="T14" s="8"/>
      <c r="V14" s="43"/>
      <c r="W14" s="7" t="s">
        <v>33</v>
      </c>
      <c r="X14" s="18">
        <v>25.066724777221701</v>
      </c>
      <c r="Y14" s="8"/>
    </row>
    <row r="15" spans="1:25">
      <c r="A15" s="45"/>
      <c r="B15" s="7" t="s">
        <v>34</v>
      </c>
      <c r="C15" s="18">
        <v>12.202516555786133</v>
      </c>
      <c r="D15" s="7" t="s">
        <v>15</v>
      </c>
      <c r="F15" s="45"/>
      <c r="G15" s="7" t="s">
        <v>34</v>
      </c>
      <c r="H15" s="18">
        <v>27.877038955688477</v>
      </c>
      <c r="I15" s="8"/>
      <c r="K15" s="45"/>
      <c r="L15" s="7" t="s">
        <v>34</v>
      </c>
      <c r="M15" s="18">
        <v>29.855272293090799</v>
      </c>
      <c r="N15" s="8"/>
      <c r="Q15" s="43"/>
      <c r="R15" s="7" t="s">
        <v>34</v>
      </c>
      <c r="S15" s="18">
        <v>22.319972991943398</v>
      </c>
      <c r="T15" s="8"/>
      <c r="V15" s="43"/>
      <c r="W15" s="7" t="s">
        <v>34</v>
      </c>
      <c r="X15" s="18">
        <v>23.217041015625</v>
      </c>
      <c r="Y15" s="8"/>
    </row>
    <row r="16" spans="1:25">
      <c r="A16" s="45"/>
      <c r="B16" s="7" t="s">
        <v>36</v>
      </c>
      <c r="C16" s="18">
        <v>12.530253410339355</v>
      </c>
      <c r="D16" s="7" t="s">
        <v>15</v>
      </c>
      <c r="F16" s="45"/>
      <c r="G16" s="7" t="s">
        <v>36</v>
      </c>
      <c r="H16" s="18">
        <v>28.164463043212901</v>
      </c>
      <c r="I16" s="8"/>
      <c r="K16" s="45"/>
      <c r="L16" s="7" t="s">
        <v>36</v>
      </c>
      <c r="M16" s="18">
        <v>30.207695007324201</v>
      </c>
      <c r="N16" s="8"/>
      <c r="Q16" s="43"/>
      <c r="R16" s="7" t="s">
        <v>36</v>
      </c>
      <c r="S16" s="18">
        <v>24.003658676147499</v>
      </c>
      <c r="T16" s="8"/>
      <c r="V16" s="43"/>
      <c r="W16" s="7" t="s">
        <v>36</v>
      </c>
      <c r="X16" s="18">
        <v>24.919765472412099</v>
      </c>
      <c r="Y16" s="8"/>
    </row>
    <row r="17" spans="1:25">
      <c r="A17" s="45"/>
      <c r="B17" s="7" t="s">
        <v>37</v>
      </c>
      <c r="C17" s="18">
        <v>12.899924278259277</v>
      </c>
      <c r="D17" s="7" t="s">
        <v>15</v>
      </c>
      <c r="F17" s="45"/>
      <c r="G17" s="7" t="s">
        <v>37</v>
      </c>
      <c r="H17" s="18">
        <v>29.081203460693398</v>
      </c>
      <c r="I17" s="8"/>
      <c r="K17" s="45"/>
      <c r="L17" s="7" t="s">
        <v>37</v>
      </c>
      <c r="M17" s="18">
        <v>30.039012908935501</v>
      </c>
      <c r="N17" s="8"/>
      <c r="Q17" s="43"/>
      <c r="R17" s="7" t="s">
        <v>37</v>
      </c>
      <c r="S17" s="18">
        <v>23.145776748657202</v>
      </c>
      <c r="T17" s="8"/>
      <c r="V17" s="43"/>
      <c r="W17" s="7" t="s">
        <v>37</v>
      </c>
      <c r="X17" s="18">
        <v>24.025169372558601</v>
      </c>
      <c r="Y17" s="8"/>
    </row>
    <row r="18" spans="1:25">
      <c r="A18" s="45"/>
      <c r="B18" s="7" t="s">
        <v>38</v>
      </c>
      <c r="C18" s="18">
        <v>12.368136405944824</v>
      </c>
      <c r="D18" s="7" t="s">
        <v>15</v>
      </c>
      <c r="F18" s="45"/>
      <c r="G18" s="7" t="s">
        <v>38</v>
      </c>
      <c r="H18" s="18">
        <v>27.510971069335938</v>
      </c>
      <c r="I18" s="8"/>
      <c r="K18" s="45"/>
      <c r="L18" s="7" t="s">
        <v>38</v>
      </c>
      <c r="M18" s="18">
        <v>30.628105163574201</v>
      </c>
      <c r="N18" s="8"/>
      <c r="Q18" s="43"/>
      <c r="R18" s="7" t="s">
        <v>38</v>
      </c>
      <c r="S18" s="18">
        <v>22.982082366943398</v>
      </c>
      <c r="T18" s="8"/>
      <c r="V18" s="43"/>
      <c r="W18" s="7" t="s">
        <v>38</v>
      </c>
      <c r="X18" s="18">
        <v>24.137514114379883</v>
      </c>
      <c r="Y18" s="8"/>
    </row>
    <row r="19" spans="1:25">
      <c r="A19" s="41" t="s">
        <v>40</v>
      </c>
      <c r="B19" s="1" t="s">
        <v>41</v>
      </c>
      <c r="C19" s="18">
        <v>12.39594841003418</v>
      </c>
      <c r="D19" s="1" t="s">
        <v>15</v>
      </c>
      <c r="F19" s="41" t="s">
        <v>40</v>
      </c>
      <c r="G19" s="1" t="s">
        <v>41</v>
      </c>
      <c r="H19" s="18">
        <v>26.383289337158203</v>
      </c>
      <c r="I19" s="6"/>
      <c r="K19" s="41" t="s">
        <v>40</v>
      </c>
      <c r="L19" s="1" t="s">
        <v>41</v>
      </c>
      <c r="M19" s="18">
        <v>28.3319988250732</v>
      </c>
      <c r="N19" s="5"/>
      <c r="Q19" s="41" t="s">
        <v>40</v>
      </c>
      <c r="R19" s="1" t="s">
        <v>41</v>
      </c>
      <c r="S19" s="18">
        <v>25.158279418945298</v>
      </c>
      <c r="T19" s="5"/>
      <c r="V19" s="41" t="s">
        <v>40</v>
      </c>
      <c r="W19" s="1" t="s">
        <v>41</v>
      </c>
      <c r="X19" s="18">
        <v>24.696475982666001</v>
      </c>
      <c r="Y19" s="5"/>
    </row>
    <row r="20" spans="1:25">
      <c r="A20" s="43"/>
      <c r="B20" s="1" t="s">
        <v>42</v>
      </c>
      <c r="C20" s="18">
        <v>12.488443374633789</v>
      </c>
      <c r="D20" s="1" t="s">
        <v>15</v>
      </c>
      <c r="F20" s="43"/>
      <c r="G20" s="1" t="s">
        <v>42</v>
      </c>
      <c r="H20" s="18">
        <v>25.065681457519531</v>
      </c>
      <c r="I20" s="6"/>
      <c r="K20" s="43"/>
      <c r="L20" s="1" t="s">
        <v>42</v>
      </c>
      <c r="M20" s="18">
        <v>27.523994445800781</v>
      </c>
      <c r="N20" s="5"/>
      <c r="Q20" s="43"/>
      <c r="R20" s="1" t="s">
        <v>42</v>
      </c>
      <c r="S20" s="18">
        <v>26.559368133544901</v>
      </c>
      <c r="T20" s="5"/>
      <c r="V20" s="43"/>
      <c r="W20" s="1" t="s">
        <v>42</v>
      </c>
      <c r="X20" s="18">
        <v>24.840007781982401</v>
      </c>
      <c r="Y20" s="5"/>
    </row>
    <row r="21" spans="1:25">
      <c r="A21" s="43"/>
      <c r="B21" s="1" t="s">
        <v>43</v>
      </c>
      <c r="C21" s="18">
        <v>12.460168838500977</v>
      </c>
      <c r="D21" s="1" t="s">
        <v>15</v>
      </c>
      <c r="F21" s="43"/>
      <c r="G21" s="1" t="s">
        <v>43</v>
      </c>
      <c r="H21" s="18">
        <v>25.438422775268599</v>
      </c>
      <c r="I21" s="6"/>
      <c r="K21" s="43"/>
      <c r="L21" s="1" t="s">
        <v>43</v>
      </c>
      <c r="M21" s="18">
        <v>27.545406341552734</v>
      </c>
      <c r="N21" s="5"/>
      <c r="Q21" s="43"/>
      <c r="R21" s="1" t="s">
        <v>43</v>
      </c>
      <c r="S21" s="18">
        <v>26.732547760009801</v>
      </c>
      <c r="T21" s="5"/>
      <c r="V21" s="43"/>
      <c r="W21" s="1" t="s">
        <v>43</v>
      </c>
      <c r="X21" s="18">
        <v>24.669883728027301</v>
      </c>
      <c r="Y21" s="5"/>
    </row>
    <row r="22" spans="1:25">
      <c r="A22" s="43"/>
      <c r="B22" s="1" t="s">
        <v>44</v>
      </c>
      <c r="C22" s="18">
        <v>12.474062919616699</v>
      </c>
      <c r="D22" s="1" t="s">
        <v>15</v>
      </c>
      <c r="F22" s="43"/>
      <c r="G22" s="1" t="s">
        <v>44</v>
      </c>
      <c r="H22" s="18">
        <v>25.453910827636701</v>
      </c>
      <c r="I22" s="6"/>
      <c r="K22" s="43"/>
      <c r="L22" s="1" t="s">
        <v>44</v>
      </c>
      <c r="M22" s="18">
        <v>27.644895553588899</v>
      </c>
      <c r="N22" s="5"/>
      <c r="Q22" s="43"/>
      <c r="R22" s="1" t="s">
        <v>44</v>
      </c>
      <c r="S22" s="18">
        <v>27.265697479248001</v>
      </c>
      <c r="T22" s="5"/>
      <c r="V22" s="43"/>
      <c r="W22" s="1" t="s">
        <v>44</v>
      </c>
      <c r="X22" s="18">
        <v>25.4391994476318</v>
      </c>
      <c r="Y22" s="5"/>
    </row>
    <row r="23" spans="1:25">
      <c r="A23" s="43"/>
      <c r="B23" s="1" t="s">
        <v>45</v>
      </c>
      <c r="C23" s="18">
        <v>11.823407173156738</v>
      </c>
      <c r="D23" s="1" t="s">
        <v>15</v>
      </c>
      <c r="F23" s="43"/>
      <c r="G23" s="1" t="s">
        <v>45</v>
      </c>
      <c r="H23" s="18">
        <v>25.215511322021499</v>
      </c>
      <c r="I23" s="6"/>
      <c r="K23" s="43"/>
      <c r="L23" s="1" t="s">
        <v>45</v>
      </c>
      <c r="M23" s="18">
        <v>28.082742691040039</v>
      </c>
      <c r="N23" s="5"/>
      <c r="Q23" s="43"/>
      <c r="R23" s="1" t="s">
        <v>45</v>
      </c>
      <c r="S23" s="18">
        <v>25.106348037719702</v>
      </c>
      <c r="T23" s="5"/>
      <c r="V23" s="43"/>
      <c r="W23" s="1" t="s">
        <v>45</v>
      </c>
      <c r="X23" s="18">
        <v>24.553716659545898</v>
      </c>
      <c r="Y23" s="5"/>
    </row>
    <row r="24" spans="1:25">
      <c r="A24" s="43"/>
      <c r="B24" s="1" t="s">
        <v>46</v>
      </c>
      <c r="C24" s="18">
        <v>12.512540817260742</v>
      </c>
      <c r="D24" s="1" t="s">
        <v>15</v>
      </c>
      <c r="F24" s="43"/>
      <c r="G24" s="1" t="s">
        <v>46</v>
      </c>
      <c r="H24" s="18">
        <v>24.9551696777344</v>
      </c>
      <c r="I24" s="6"/>
      <c r="K24" s="43"/>
      <c r="L24" s="1" t="s">
        <v>46</v>
      </c>
      <c r="M24" s="18">
        <v>27.999902725219727</v>
      </c>
      <c r="N24" s="5"/>
      <c r="Q24" s="43"/>
      <c r="R24" s="1" t="s">
        <v>46</v>
      </c>
      <c r="S24" s="18">
        <v>25.102602005004901</v>
      </c>
      <c r="T24" s="5"/>
      <c r="V24" s="43"/>
      <c r="W24" s="1" t="s">
        <v>46</v>
      </c>
      <c r="X24" s="18">
        <v>24.724811172485399</v>
      </c>
      <c r="Y24" s="5"/>
    </row>
    <row r="25" spans="1:25">
      <c r="A25" s="43"/>
      <c r="B25" s="1" t="s">
        <v>47</v>
      </c>
      <c r="C25" s="18">
        <v>12.635077476501465</v>
      </c>
      <c r="D25" s="1" t="s">
        <v>15</v>
      </c>
      <c r="F25" s="43"/>
      <c r="G25" s="1" t="s">
        <v>47</v>
      </c>
      <c r="H25" s="18">
        <v>26.364568710327099</v>
      </c>
      <c r="I25" s="6"/>
      <c r="K25" s="43"/>
      <c r="L25" s="1" t="s">
        <v>47</v>
      </c>
      <c r="M25" s="18">
        <v>28.551668167114258</v>
      </c>
      <c r="N25" s="5"/>
      <c r="Q25" s="43"/>
      <c r="R25" s="1" t="s">
        <v>47</v>
      </c>
      <c r="S25" s="18">
        <v>27.6426887512207</v>
      </c>
      <c r="T25" s="5"/>
      <c r="V25" s="43"/>
      <c r="W25" s="1" t="s">
        <v>47</v>
      </c>
      <c r="X25" s="18">
        <v>25.596227645873999</v>
      </c>
      <c r="Y25" s="5"/>
    </row>
    <row r="28" spans="1:25">
      <c r="B28" s="22" t="s">
        <v>12</v>
      </c>
      <c r="C28" s="22" t="s">
        <v>14</v>
      </c>
      <c r="D28" s="22" t="s">
        <v>17</v>
      </c>
      <c r="E28" s="22" t="s">
        <v>19</v>
      </c>
      <c r="F28" s="22" t="s">
        <v>21</v>
      </c>
      <c r="G28" s="22" t="s">
        <v>23</v>
      </c>
      <c r="H28" s="22" t="s">
        <v>25</v>
      </c>
      <c r="I28" s="22" t="s">
        <v>27</v>
      </c>
      <c r="J28" s="20" t="s">
        <v>30</v>
      </c>
      <c r="K28" s="20" t="s">
        <v>31</v>
      </c>
      <c r="L28" s="20" t="s">
        <v>32</v>
      </c>
      <c r="M28" s="20" t="s">
        <v>33</v>
      </c>
      <c r="N28" s="20" t="s">
        <v>34</v>
      </c>
      <c r="O28" s="20" t="s">
        <v>36</v>
      </c>
      <c r="P28" s="21" t="s">
        <v>37</v>
      </c>
      <c r="Q28" s="21" t="s">
        <v>38</v>
      </c>
      <c r="R28" s="19" t="s">
        <v>41</v>
      </c>
      <c r="S28" s="19" t="s">
        <v>42</v>
      </c>
      <c r="T28" s="19" t="s">
        <v>43</v>
      </c>
      <c r="U28" s="19" t="s">
        <v>44</v>
      </c>
      <c r="V28" s="19" t="s">
        <v>45</v>
      </c>
      <c r="W28" s="19" t="s">
        <v>46</v>
      </c>
      <c r="X28" s="19" t="s">
        <v>47</v>
      </c>
    </row>
    <row r="29" spans="1:25">
      <c r="A29" s="9" t="s">
        <v>53</v>
      </c>
      <c r="B29" s="23">
        <v>12.041790962219238</v>
      </c>
      <c r="C29" s="23">
        <v>11.159934997558594</v>
      </c>
      <c r="D29" s="23">
        <v>11.573257446289062</v>
      </c>
      <c r="E29" s="23">
        <v>12.000687599182129</v>
      </c>
      <c r="F29" s="23">
        <v>12.511007308959961</v>
      </c>
      <c r="G29" s="23">
        <v>11.748064994812012</v>
      </c>
      <c r="H29" s="23">
        <v>12.750066757202148</v>
      </c>
      <c r="I29" s="23">
        <v>11.649121284484863</v>
      </c>
      <c r="J29" s="24">
        <v>12.256450653076172</v>
      </c>
      <c r="K29" s="24">
        <v>12.24843692779541</v>
      </c>
      <c r="L29" s="24">
        <v>12.13968563079834</v>
      </c>
      <c r="M29" s="24">
        <v>12.261470794677734</v>
      </c>
      <c r="N29" s="24">
        <v>12.202516555786133</v>
      </c>
      <c r="O29" s="24">
        <v>12.530253410339355</v>
      </c>
      <c r="P29" s="24">
        <v>12.899924278259277</v>
      </c>
      <c r="Q29" s="24">
        <v>12.368136405944824</v>
      </c>
      <c r="R29">
        <v>12.39594841003418</v>
      </c>
      <c r="S29">
        <v>12.488443374633789</v>
      </c>
      <c r="T29">
        <v>12.460168838500977</v>
      </c>
      <c r="U29">
        <v>12.474062919616699</v>
      </c>
      <c r="V29">
        <v>11.823407173156738</v>
      </c>
      <c r="W29">
        <v>12.512540817260742</v>
      </c>
      <c r="X29">
        <v>12.635077476501465</v>
      </c>
    </row>
    <row r="30" spans="1:25">
      <c r="A30" s="9" t="s">
        <v>54</v>
      </c>
      <c r="B30" s="23">
        <v>29.197078704833984</v>
      </c>
      <c r="C30" s="23">
        <v>28.60569190979</v>
      </c>
      <c r="D30" s="23">
        <v>26.710287094116211</v>
      </c>
      <c r="E30" s="23">
        <v>26.982643127441406</v>
      </c>
      <c r="F30" s="23">
        <v>29.675928115844727</v>
      </c>
      <c r="G30" s="23">
        <v>26.804845809936523</v>
      </c>
      <c r="H30" s="23">
        <v>29.509500503540039</v>
      </c>
      <c r="I30" s="23">
        <v>28.630437850952148</v>
      </c>
      <c r="J30" s="24">
        <v>27.432416915893601</v>
      </c>
      <c r="K30" s="24">
        <v>28.130964279174801</v>
      </c>
      <c r="L30" s="24">
        <v>29.526432037353516</v>
      </c>
      <c r="M30" s="24">
        <v>29.51695442199707</v>
      </c>
      <c r="N30" s="24">
        <v>27.877038955688477</v>
      </c>
      <c r="O30" s="24">
        <v>28.164463043212901</v>
      </c>
      <c r="P30" s="24">
        <v>29.081203460693398</v>
      </c>
      <c r="Q30" s="24">
        <v>27.510971069335938</v>
      </c>
      <c r="R30">
        <v>26.383289337158203</v>
      </c>
      <c r="S30">
        <v>25.065681457519531</v>
      </c>
      <c r="T30">
        <v>25.438422775268599</v>
      </c>
      <c r="U30">
        <v>25.453910827636701</v>
      </c>
      <c r="V30">
        <v>25.215511322021499</v>
      </c>
      <c r="W30">
        <v>24.9551696777344</v>
      </c>
      <c r="X30">
        <v>26.364568710327099</v>
      </c>
    </row>
    <row r="31" spans="1:25">
      <c r="A31" s="9" t="s">
        <v>57</v>
      </c>
      <c r="B31" s="23">
        <v>25.923648834228516</v>
      </c>
      <c r="C31" s="23">
        <v>24.402751922607422</v>
      </c>
      <c r="D31" s="23">
        <v>24.378137588500977</v>
      </c>
      <c r="E31" s="23">
        <v>25.101711273193359</v>
      </c>
      <c r="F31" s="23">
        <v>24.959983825683594</v>
      </c>
      <c r="G31" s="23">
        <v>25.165378570556641</v>
      </c>
      <c r="H31" s="23">
        <v>26.938663482666016</v>
      </c>
      <c r="I31" s="23">
        <v>25.096389770507812</v>
      </c>
      <c r="J31" s="24">
        <v>21.853061676025401</v>
      </c>
      <c r="K31" s="24">
        <v>22.8356838226318</v>
      </c>
      <c r="L31" s="24">
        <v>22.03797721862793</v>
      </c>
      <c r="M31" s="24">
        <v>23.701818466186523</v>
      </c>
      <c r="N31" s="24">
        <v>22.319972991943398</v>
      </c>
      <c r="O31" s="24">
        <v>24.003658676147499</v>
      </c>
      <c r="P31" s="24">
        <v>23.145776748657202</v>
      </c>
      <c r="Q31" s="24">
        <v>22.982082366943398</v>
      </c>
      <c r="R31">
        <v>25.158279418945298</v>
      </c>
      <c r="S31">
        <v>26.559368133544901</v>
      </c>
      <c r="T31">
        <v>26.732547760009801</v>
      </c>
      <c r="U31">
        <v>27.265697479248001</v>
      </c>
      <c r="V31">
        <v>25.106348037719702</v>
      </c>
      <c r="W31">
        <v>25.102602005004901</v>
      </c>
      <c r="X31">
        <v>27.6426887512207</v>
      </c>
    </row>
    <row r="32" spans="1:25">
      <c r="A32" s="9" t="s">
        <v>58</v>
      </c>
      <c r="B32" s="23">
        <v>24.300594329833984</v>
      </c>
      <c r="C32" s="23">
        <v>23.971881866455078</v>
      </c>
      <c r="D32" s="23">
        <v>24.487632751464801</v>
      </c>
      <c r="E32" s="23">
        <v>24.472963333129901</v>
      </c>
      <c r="F32" s="23">
        <v>25.221616744995117</v>
      </c>
      <c r="G32" s="23">
        <v>25.62828254699707</v>
      </c>
      <c r="H32" s="23">
        <v>24.977401733398438</v>
      </c>
      <c r="I32" s="23">
        <v>25.635034561157227</v>
      </c>
      <c r="J32" s="24">
        <v>23.0209335327148</v>
      </c>
      <c r="K32" s="24">
        <v>23.693082809448242</v>
      </c>
      <c r="L32" s="24">
        <v>23.466997146606445</v>
      </c>
      <c r="M32" s="24">
        <v>25.066724777221701</v>
      </c>
      <c r="N32" s="24">
        <v>23.217041015625</v>
      </c>
      <c r="O32" s="24">
        <v>24.919765472412099</v>
      </c>
      <c r="P32" s="24">
        <v>24.025169372558601</v>
      </c>
      <c r="Q32" s="24">
        <v>24.137514114379883</v>
      </c>
      <c r="R32">
        <v>24.696475982666001</v>
      </c>
      <c r="S32">
        <v>24.840007781982401</v>
      </c>
      <c r="T32">
        <v>24.669883728027301</v>
      </c>
      <c r="U32">
        <v>25.4391994476318</v>
      </c>
      <c r="V32">
        <v>24.553716659545898</v>
      </c>
      <c r="W32">
        <v>24.724811172485399</v>
      </c>
      <c r="X32">
        <v>25.596227645873999</v>
      </c>
    </row>
    <row r="33" spans="1:24">
      <c r="A33" s="9" t="s">
        <v>59</v>
      </c>
      <c r="B33" s="23">
        <v>30.80982780456543</v>
      </c>
      <c r="C33" s="23">
        <v>29.314531326293899</v>
      </c>
      <c r="D33" s="23">
        <v>29.8323154449463</v>
      </c>
      <c r="E33" s="23">
        <v>29.462785720825195</v>
      </c>
      <c r="F33" s="23">
        <v>29.834556579589844</v>
      </c>
      <c r="G33" s="23">
        <v>29.274633407592773</v>
      </c>
      <c r="H33" s="23">
        <v>31.184730529785156</v>
      </c>
      <c r="I33" s="23">
        <v>28.831821441650401</v>
      </c>
      <c r="J33" s="24">
        <v>28.642871856689453</v>
      </c>
      <c r="K33" s="24">
        <v>30.867435455322301</v>
      </c>
      <c r="L33" s="24">
        <v>29.698335647583001</v>
      </c>
      <c r="M33" s="24">
        <v>29.094472885131836</v>
      </c>
      <c r="N33" s="24">
        <v>29.855272293090799</v>
      </c>
      <c r="O33" s="24">
        <v>30.207695007324201</v>
      </c>
      <c r="P33" s="24">
        <v>30.039012908935501</v>
      </c>
      <c r="Q33" s="24">
        <v>30.628105163574201</v>
      </c>
      <c r="R33">
        <v>28.3319988250732</v>
      </c>
      <c r="S33">
        <v>27.523994445800781</v>
      </c>
      <c r="T33">
        <v>27.545406341552734</v>
      </c>
      <c r="U33">
        <v>27.644895553588899</v>
      </c>
      <c r="V33">
        <v>28.082742691040039</v>
      </c>
      <c r="W33">
        <v>27.999902725219727</v>
      </c>
      <c r="X33">
        <v>28.551668167114258</v>
      </c>
    </row>
    <row r="34" spans="1:24">
      <c r="B34" s="23"/>
      <c r="C34" s="23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</row>
    <row r="35" spans="1:24">
      <c r="A35" s="12" t="s">
        <v>60</v>
      </c>
      <c r="B35" s="23"/>
      <c r="C35" s="23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</row>
    <row r="36" spans="1:24">
      <c r="A36" s="13" t="s">
        <v>54</v>
      </c>
      <c r="B36" s="23">
        <f>B30-B29</f>
        <v>17.155287742614746</v>
      </c>
      <c r="C36" s="23">
        <f t="shared" ref="C36:X36" si="0">C30-C29</f>
        <v>17.445756912231406</v>
      </c>
      <c r="D36" s="23">
        <f t="shared" si="0"/>
        <v>15.137029647827148</v>
      </c>
      <c r="E36" s="23">
        <f t="shared" si="0"/>
        <v>14.981955528259277</v>
      </c>
      <c r="F36" s="23">
        <f t="shared" si="0"/>
        <v>17.164920806884766</v>
      </c>
      <c r="G36" s="23">
        <f t="shared" si="0"/>
        <v>15.056780815124512</v>
      </c>
      <c r="H36" s="23">
        <f t="shared" si="0"/>
        <v>16.759433746337891</v>
      </c>
      <c r="I36" s="23">
        <f t="shared" si="0"/>
        <v>16.981316566467285</v>
      </c>
      <c r="J36" s="24">
        <f>J30-J29</f>
        <v>15.175966262817429</v>
      </c>
      <c r="K36" s="24">
        <f t="shared" si="0"/>
        <v>15.882527351379391</v>
      </c>
      <c r="L36" s="24">
        <f t="shared" si="0"/>
        <v>17.386746406555176</v>
      </c>
      <c r="M36" s="24">
        <f t="shared" si="0"/>
        <v>17.255483627319336</v>
      </c>
      <c r="N36" s="24">
        <f t="shared" si="0"/>
        <v>15.674522399902344</v>
      </c>
      <c r="O36" s="24">
        <f t="shared" si="0"/>
        <v>15.634209632873546</v>
      </c>
      <c r="P36" s="24">
        <f t="shared" si="0"/>
        <v>16.181279182434121</v>
      </c>
      <c r="Q36" s="24">
        <f t="shared" si="0"/>
        <v>15.142834663391113</v>
      </c>
      <c r="R36">
        <f t="shared" si="0"/>
        <v>13.987340927124023</v>
      </c>
      <c r="S36">
        <f t="shared" si="0"/>
        <v>12.577238082885742</v>
      </c>
      <c r="T36">
        <f t="shared" si="0"/>
        <v>12.978253936767622</v>
      </c>
      <c r="U36">
        <f t="shared" si="0"/>
        <v>12.979847908020002</v>
      </c>
      <c r="V36">
        <f t="shared" si="0"/>
        <v>13.39210414886476</v>
      </c>
      <c r="W36">
        <f t="shared" si="0"/>
        <v>12.442628860473658</v>
      </c>
      <c r="X36">
        <f t="shared" si="0"/>
        <v>13.729491233825634</v>
      </c>
    </row>
    <row r="37" spans="1:24">
      <c r="A37" s="13" t="s">
        <v>57</v>
      </c>
      <c r="B37" s="23">
        <f>B31-B29</f>
        <v>13.881857872009277</v>
      </c>
      <c r="C37" s="23">
        <f t="shared" ref="C37:X37" si="1">C31-C29</f>
        <v>13.242816925048828</v>
      </c>
      <c r="D37" s="23">
        <f t="shared" si="1"/>
        <v>12.804880142211914</v>
      </c>
      <c r="E37" s="23">
        <f t="shared" si="1"/>
        <v>13.10102367401123</v>
      </c>
      <c r="F37" s="23">
        <f t="shared" si="1"/>
        <v>12.448976516723633</v>
      </c>
      <c r="G37" s="23">
        <f t="shared" si="1"/>
        <v>13.417313575744629</v>
      </c>
      <c r="H37" s="23">
        <f t="shared" si="1"/>
        <v>14.188596725463867</v>
      </c>
      <c r="I37" s="23">
        <f t="shared" si="1"/>
        <v>13.447268486022949</v>
      </c>
      <c r="J37" s="24">
        <f t="shared" si="1"/>
        <v>9.5966110229492294</v>
      </c>
      <c r="K37" s="24">
        <f t="shared" si="1"/>
        <v>10.58724689483639</v>
      </c>
      <c r="L37" s="24">
        <f t="shared" si="1"/>
        <v>9.8982915878295898</v>
      </c>
      <c r="M37" s="24">
        <f t="shared" si="1"/>
        <v>11.440347671508789</v>
      </c>
      <c r="N37" s="24">
        <f t="shared" si="1"/>
        <v>10.117456436157266</v>
      </c>
      <c r="O37" s="24">
        <f t="shared" si="1"/>
        <v>11.473405265808143</v>
      </c>
      <c r="P37" s="24">
        <f t="shared" si="1"/>
        <v>10.245852470397924</v>
      </c>
      <c r="Q37" s="24">
        <f t="shared" si="1"/>
        <v>10.613945960998574</v>
      </c>
      <c r="R37">
        <f t="shared" si="1"/>
        <v>12.762331008911119</v>
      </c>
      <c r="S37">
        <f t="shared" si="1"/>
        <v>14.070924758911111</v>
      </c>
      <c r="T37">
        <f t="shared" si="1"/>
        <v>14.272378921508825</v>
      </c>
      <c r="U37">
        <f t="shared" si="1"/>
        <v>14.791634559631301</v>
      </c>
      <c r="V37">
        <f t="shared" si="1"/>
        <v>13.282940864562963</v>
      </c>
      <c r="W37">
        <f t="shared" si="1"/>
        <v>12.590061187744158</v>
      </c>
      <c r="X37">
        <f t="shared" si="1"/>
        <v>15.007611274719235</v>
      </c>
    </row>
    <row r="38" spans="1:24">
      <c r="A38" s="13" t="s">
        <v>58</v>
      </c>
      <c r="B38" s="23">
        <f>B32-B29</f>
        <v>12.258803367614746</v>
      </c>
      <c r="C38" s="23">
        <f t="shared" ref="C38:X38" si="2">C32-C29</f>
        <v>12.811946868896484</v>
      </c>
      <c r="D38" s="23">
        <f t="shared" si="2"/>
        <v>12.914375305175739</v>
      </c>
      <c r="E38" s="23">
        <f t="shared" si="2"/>
        <v>12.472275733947772</v>
      </c>
      <c r="F38" s="23">
        <f t="shared" si="2"/>
        <v>12.710609436035156</v>
      </c>
      <c r="G38" s="23">
        <f t="shared" si="2"/>
        <v>13.880217552185059</v>
      </c>
      <c r="H38" s="23">
        <f t="shared" si="2"/>
        <v>12.227334976196289</v>
      </c>
      <c r="I38" s="23">
        <f t="shared" si="2"/>
        <v>13.985913276672363</v>
      </c>
      <c r="J38" s="24">
        <f t="shared" si="2"/>
        <v>10.764482879638628</v>
      </c>
      <c r="K38" s="24">
        <f t="shared" si="2"/>
        <v>11.444645881652832</v>
      </c>
      <c r="L38" s="24">
        <f t="shared" si="2"/>
        <v>11.327311515808105</v>
      </c>
      <c r="M38" s="24">
        <f t="shared" si="2"/>
        <v>12.805253982543967</v>
      </c>
      <c r="N38" s="24">
        <f t="shared" si="2"/>
        <v>11.014524459838867</v>
      </c>
      <c r="O38" s="24">
        <f t="shared" si="2"/>
        <v>12.389512062072743</v>
      </c>
      <c r="P38" s="24">
        <f t="shared" si="2"/>
        <v>11.125245094299324</v>
      </c>
      <c r="Q38" s="24">
        <f t="shared" si="2"/>
        <v>11.769377708435059</v>
      </c>
      <c r="R38">
        <f t="shared" si="2"/>
        <v>12.300527572631822</v>
      </c>
      <c r="S38">
        <f t="shared" si="2"/>
        <v>12.351564407348611</v>
      </c>
      <c r="T38">
        <f t="shared" si="2"/>
        <v>12.209714889526325</v>
      </c>
      <c r="U38">
        <f t="shared" si="2"/>
        <v>12.965136528015101</v>
      </c>
      <c r="V38">
        <f t="shared" si="2"/>
        <v>12.73030948638916</v>
      </c>
      <c r="W38">
        <f t="shared" si="2"/>
        <v>12.212270355224657</v>
      </c>
      <c r="X38">
        <f t="shared" si="2"/>
        <v>12.961150169372534</v>
      </c>
    </row>
    <row r="39" spans="1:24">
      <c r="A39" s="13" t="s">
        <v>59</v>
      </c>
      <c r="B39" s="23">
        <f>B33-B29</f>
        <v>18.768036842346191</v>
      </c>
      <c r="C39" s="23">
        <f t="shared" ref="C39:X39" si="3">C33-C29</f>
        <v>18.154596328735305</v>
      </c>
      <c r="D39" s="23">
        <f t="shared" si="3"/>
        <v>18.259057998657237</v>
      </c>
      <c r="E39" s="23">
        <f t="shared" si="3"/>
        <v>17.462098121643066</v>
      </c>
      <c r="F39" s="23">
        <f t="shared" si="3"/>
        <v>17.323549270629883</v>
      </c>
      <c r="G39" s="23">
        <f t="shared" si="3"/>
        <v>17.526568412780762</v>
      </c>
      <c r="H39" s="23">
        <f t="shared" si="3"/>
        <v>18.434663772583008</v>
      </c>
      <c r="I39" s="23">
        <f t="shared" si="3"/>
        <v>17.182700157165538</v>
      </c>
      <c r="J39" s="24">
        <f t="shared" si="3"/>
        <v>16.386421203613281</v>
      </c>
      <c r="K39" s="24">
        <f t="shared" si="3"/>
        <v>18.618998527526891</v>
      </c>
      <c r="L39" s="24">
        <f t="shared" si="3"/>
        <v>17.558650016784661</v>
      </c>
      <c r="M39" s="24">
        <f t="shared" si="3"/>
        <v>16.833002090454102</v>
      </c>
      <c r="N39" s="24">
        <f t="shared" si="3"/>
        <v>17.652755737304666</v>
      </c>
      <c r="O39" s="24">
        <f t="shared" si="3"/>
        <v>17.677441596984846</v>
      </c>
      <c r="P39" s="24">
        <f t="shared" si="3"/>
        <v>17.139088630676223</v>
      </c>
      <c r="Q39" s="24">
        <f t="shared" si="3"/>
        <v>18.259968757629377</v>
      </c>
      <c r="R39">
        <f t="shared" si="3"/>
        <v>15.93605041503902</v>
      </c>
      <c r="S39">
        <f t="shared" si="3"/>
        <v>15.035551071166992</v>
      </c>
      <c r="T39">
        <f t="shared" si="3"/>
        <v>15.085237503051758</v>
      </c>
      <c r="U39">
        <f t="shared" si="3"/>
        <v>15.1708326339722</v>
      </c>
      <c r="V39">
        <f t="shared" si="3"/>
        <v>16.259335517883301</v>
      </c>
      <c r="W39">
        <f t="shared" si="3"/>
        <v>15.487361907958984</v>
      </c>
      <c r="X39">
        <f t="shared" si="3"/>
        <v>15.916590690612793</v>
      </c>
    </row>
    <row r="40" spans="1:24">
      <c r="B40" s="23"/>
      <c r="C40" s="23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</row>
    <row r="41" spans="1:24">
      <c r="A41" s="14" t="s">
        <v>61</v>
      </c>
      <c r="B41" s="23"/>
      <c r="C41" s="23"/>
      <c r="D41" s="23"/>
      <c r="E41" s="23"/>
      <c r="F41" s="23"/>
      <c r="G41" s="23"/>
      <c r="H41" s="23"/>
      <c r="I41" s="23"/>
      <c r="J41" s="24"/>
      <c r="K41" s="24"/>
      <c r="L41" s="24"/>
      <c r="M41" s="24"/>
      <c r="N41" s="24"/>
      <c r="O41" s="24"/>
      <c r="P41" s="24"/>
      <c r="Q41" s="24"/>
    </row>
    <row r="42" spans="1:24">
      <c r="A42" s="15" t="s">
        <v>54</v>
      </c>
      <c r="B42" s="23">
        <f>B36-$B$56</f>
        <v>0.81997752189636941</v>
      </c>
      <c r="C42" s="23">
        <f t="shared" ref="C42:X42" si="4">C36-$B$56</f>
        <v>1.1104466915130295</v>
      </c>
      <c r="D42" s="23">
        <f t="shared" si="4"/>
        <v>-1.1982805728912282</v>
      </c>
      <c r="E42" s="23">
        <f t="shared" si="4"/>
        <v>-1.3533546924590993</v>
      </c>
      <c r="F42" s="23">
        <f t="shared" si="4"/>
        <v>0.82961058616638894</v>
      </c>
      <c r="G42" s="23">
        <f t="shared" si="4"/>
        <v>-1.278529405593865</v>
      </c>
      <c r="H42" s="23">
        <f t="shared" si="4"/>
        <v>0.42412352561951394</v>
      </c>
      <c r="I42" s="23">
        <f t="shared" si="4"/>
        <v>0.64600634574890847</v>
      </c>
      <c r="J42" s="24">
        <f t="shared" si="4"/>
        <v>-1.1593439579009477</v>
      </c>
      <c r="K42" s="24">
        <f t="shared" si="4"/>
        <v>-0.45278286933898571</v>
      </c>
      <c r="L42" s="24">
        <f t="shared" si="4"/>
        <v>1.0514361858367991</v>
      </c>
      <c r="M42" s="24">
        <f t="shared" si="4"/>
        <v>0.92017340660095925</v>
      </c>
      <c r="N42" s="24">
        <f t="shared" si="4"/>
        <v>-0.66078782081603293</v>
      </c>
      <c r="O42" s="24">
        <f t="shared" si="4"/>
        <v>-0.70110058784483087</v>
      </c>
      <c r="P42" s="24">
        <f t="shared" si="4"/>
        <v>-0.15403103828425557</v>
      </c>
      <c r="Q42" s="24">
        <f t="shared" si="4"/>
        <v>-1.1924755573272634</v>
      </c>
      <c r="R42">
        <f t="shared" si="4"/>
        <v>-2.3479692935943532</v>
      </c>
      <c r="S42">
        <f t="shared" si="4"/>
        <v>-3.7580721378326345</v>
      </c>
      <c r="T42">
        <f t="shared" si="4"/>
        <v>-3.3570562839507545</v>
      </c>
      <c r="U42">
        <f t="shared" si="4"/>
        <v>-3.3554623126983749</v>
      </c>
      <c r="V42">
        <f t="shared" si="4"/>
        <v>-2.9432060718536164</v>
      </c>
      <c r="W42">
        <f t="shared" si="4"/>
        <v>-3.892681360244719</v>
      </c>
      <c r="X42">
        <f t="shared" si="4"/>
        <v>-2.6058189868927428</v>
      </c>
    </row>
    <row r="43" spans="1:24">
      <c r="A43" s="15" t="s">
        <v>57</v>
      </c>
      <c r="B43" s="23">
        <f>B37-$B$57</f>
        <v>0.56526613235473633</v>
      </c>
      <c r="C43" s="23">
        <f t="shared" ref="C43:X43" si="5">C37-$B$57</f>
        <v>-7.3774814605712891E-2</v>
      </c>
      <c r="D43" s="23">
        <f t="shared" si="5"/>
        <v>-0.51171159744262695</v>
      </c>
      <c r="E43" s="23">
        <f t="shared" si="5"/>
        <v>-0.21556806564331055</v>
      </c>
      <c r="F43" s="23">
        <f t="shared" si="5"/>
        <v>-0.8676152229309082</v>
      </c>
      <c r="G43" s="23">
        <f t="shared" si="5"/>
        <v>0.10072183609008789</v>
      </c>
      <c r="H43" s="23">
        <f t="shared" si="5"/>
        <v>0.87200498580932617</v>
      </c>
      <c r="I43" s="23">
        <f t="shared" si="5"/>
        <v>0.1306767463684082</v>
      </c>
      <c r="J43" s="24">
        <f t="shared" si="5"/>
        <v>-3.7199807167053116</v>
      </c>
      <c r="K43" s="24">
        <f t="shared" si="5"/>
        <v>-2.7293448448181508</v>
      </c>
      <c r="L43" s="24">
        <f t="shared" si="5"/>
        <v>-3.4183001518249512</v>
      </c>
      <c r="M43" s="24">
        <f t="shared" si="5"/>
        <v>-1.876244068145752</v>
      </c>
      <c r="N43" s="24">
        <f t="shared" si="5"/>
        <v>-3.1991353034972754</v>
      </c>
      <c r="O43" s="24">
        <f t="shared" si="5"/>
        <v>-1.8431864738463979</v>
      </c>
      <c r="P43" s="24">
        <f t="shared" si="5"/>
        <v>-3.0707392692566167</v>
      </c>
      <c r="Q43" s="24">
        <f t="shared" si="5"/>
        <v>-2.7026457786559668</v>
      </c>
      <c r="R43">
        <f t="shared" si="5"/>
        <v>-0.55426073074342241</v>
      </c>
      <c r="S43">
        <f t="shared" si="5"/>
        <v>0.75433301925657048</v>
      </c>
      <c r="T43">
        <f t="shared" si="5"/>
        <v>0.95578718185428357</v>
      </c>
      <c r="U43">
        <f t="shared" si="5"/>
        <v>1.4750428199767605</v>
      </c>
      <c r="V43">
        <f t="shared" si="5"/>
        <v>-3.3650875091577603E-2</v>
      </c>
      <c r="W43">
        <f t="shared" si="5"/>
        <v>-0.72653055191038263</v>
      </c>
      <c r="X43">
        <f t="shared" si="5"/>
        <v>1.6910195350646937</v>
      </c>
    </row>
    <row r="44" spans="1:24">
      <c r="A44" s="15" t="s">
        <v>58</v>
      </c>
      <c r="B44" s="23">
        <f>B38-$B$58</f>
        <v>-0.64888119697570446</v>
      </c>
      <c r="C44" s="23">
        <f t="shared" ref="C44:X44" si="6">C38-$B$58</f>
        <v>-9.5737695693966174E-2</v>
      </c>
      <c r="D44" s="23">
        <f t="shared" si="6"/>
        <v>6.6907405852880686E-3</v>
      </c>
      <c r="E44" s="23">
        <f t="shared" si="6"/>
        <v>-0.43540883064267888</v>
      </c>
      <c r="F44" s="23">
        <f t="shared" si="6"/>
        <v>-0.1970751285552943</v>
      </c>
      <c r="G44" s="23">
        <f t="shared" si="6"/>
        <v>0.97253298759460804</v>
      </c>
      <c r="H44" s="23">
        <f t="shared" si="6"/>
        <v>-0.68034958839416149</v>
      </c>
      <c r="I44" s="23">
        <f t="shared" si="6"/>
        <v>1.0782287120819127</v>
      </c>
      <c r="J44" s="24">
        <f t="shared" si="6"/>
        <v>-2.1432016849518227</v>
      </c>
      <c r="K44" s="24">
        <f t="shared" si="6"/>
        <v>-1.4630386829376185</v>
      </c>
      <c r="L44" s="24">
        <f t="shared" si="6"/>
        <v>-1.5803730487823451</v>
      </c>
      <c r="M44" s="24">
        <f t="shared" si="6"/>
        <v>-0.10243058204648392</v>
      </c>
      <c r="N44" s="24">
        <f t="shared" si="6"/>
        <v>-1.8931601047515834</v>
      </c>
      <c r="O44" s="24">
        <f t="shared" si="6"/>
        <v>-0.5181725025177073</v>
      </c>
      <c r="P44" s="24">
        <f t="shared" si="6"/>
        <v>-1.782439470291127</v>
      </c>
      <c r="Q44" s="24">
        <f t="shared" si="6"/>
        <v>-1.138306856155392</v>
      </c>
      <c r="R44">
        <f t="shared" si="6"/>
        <v>-0.60715699195862882</v>
      </c>
      <c r="S44">
        <f t="shared" si="6"/>
        <v>-0.55612015724183905</v>
      </c>
      <c r="T44">
        <f t="shared" si="6"/>
        <v>-0.69796967506412599</v>
      </c>
      <c r="U44">
        <f t="shared" si="6"/>
        <v>5.7451963424650643E-2</v>
      </c>
      <c r="V44">
        <f t="shared" si="6"/>
        <v>-0.17737507820129039</v>
      </c>
      <c r="W44">
        <f t="shared" si="6"/>
        <v>-0.69541420936579357</v>
      </c>
      <c r="X44">
        <f t="shared" si="6"/>
        <v>5.3465604782083176E-2</v>
      </c>
    </row>
    <row r="45" spans="1:24">
      <c r="A45" s="15" t="s">
        <v>59</v>
      </c>
      <c r="B45" s="23">
        <f>B39-$B$59</f>
        <v>0.87912797927856801</v>
      </c>
      <c r="C45" s="23">
        <f t="shared" ref="C45:X45" si="7">C39-$B$59</f>
        <v>0.26568746566768198</v>
      </c>
      <c r="D45" s="23">
        <f t="shared" si="7"/>
        <v>0.37014913558961382</v>
      </c>
      <c r="E45" s="23">
        <f t="shared" si="7"/>
        <v>-0.42681074142455699</v>
      </c>
      <c r="F45" s="23">
        <f t="shared" si="7"/>
        <v>-0.56535959243774059</v>
      </c>
      <c r="G45" s="23">
        <f t="shared" si="7"/>
        <v>-0.36234045028686168</v>
      </c>
      <c r="H45" s="23">
        <f t="shared" si="7"/>
        <v>0.54575490951538441</v>
      </c>
      <c r="I45" s="23">
        <f t="shared" si="7"/>
        <v>-0.7062087059020854</v>
      </c>
      <c r="J45" s="24">
        <f t="shared" si="7"/>
        <v>-1.5024876594543422</v>
      </c>
      <c r="K45" s="24">
        <f t="shared" si="7"/>
        <v>0.7300896644592676</v>
      </c>
      <c r="L45" s="24">
        <f t="shared" si="7"/>
        <v>-0.33025884628296254</v>
      </c>
      <c r="M45" s="24">
        <f t="shared" si="7"/>
        <v>-1.0559067726135218</v>
      </c>
      <c r="N45" s="24">
        <f t="shared" si="7"/>
        <v>-0.23615312576295722</v>
      </c>
      <c r="O45" s="24">
        <f t="shared" si="7"/>
        <v>-0.21146726608277788</v>
      </c>
      <c r="P45" s="24">
        <f t="shared" si="7"/>
        <v>-0.74982023239140005</v>
      </c>
      <c r="Q45" s="24">
        <f t="shared" si="7"/>
        <v>0.37105989456175337</v>
      </c>
      <c r="R45">
        <f t="shared" si="7"/>
        <v>-1.9528584480286035</v>
      </c>
      <c r="S45">
        <f t="shared" si="7"/>
        <v>-2.8533577919006312</v>
      </c>
      <c r="T45">
        <f t="shared" si="7"/>
        <v>-2.8036713600158656</v>
      </c>
      <c r="U45">
        <f t="shared" si="7"/>
        <v>-2.7180762290954235</v>
      </c>
      <c r="V45">
        <f t="shared" si="7"/>
        <v>-1.6295733451843226</v>
      </c>
      <c r="W45">
        <f t="shared" si="7"/>
        <v>-2.401546955108639</v>
      </c>
      <c r="X45">
        <f t="shared" si="7"/>
        <v>-1.9723181724548304</v>
      </c>
    </row>
    <row r="46" spans="1:24">
      <c r="B46" s="23"/>
      <c r="C46" s="23"/>
      <c r="D46" s="23"/>
      <c r="E46" s="23"/>
      <c r="F46" s="23"/>
      <c r="G46" s="23"/>
      <c r="H46" s="23"/>
      <c r="I46" s="23"/>
      <c r="J46" s="24"/>
      <c r="K46" s="24"/>
      <c r="L46" s="24"/>
      <c r="M46" s="24"/>
      <c r="N46" s="24"/>
      <c r="O46" s="24"/>
      <c r="P46" s="24"/>
      <c r="Q46" s="24"/>
    </row>
    <row r="47" spans="1:24">
      <c r="A47" s="10" t="s">
        <v>62</v>
      </c>
      <c r="B47" s="23"/>
      <c r="C47" s="23"/>
      <c r="D47" s="23"/>
      <c r="E47" s="23"/>
      <c r="F47" s="23"/>
      <c r="G47" s="23"/>
      <c r="H47" s="23"/>
      <c r="I47" s="23"/>
      <c r="J47" s="24"/>
      <c r="K47" s="24"/>
      <c r="L47" s="24"/>
      <c r="M47" s="24"/>
      <c r="N47" s="24"/>
      <c r="O47" s="24"/>
      <c r="P47" s="24"/>
      <c r="Q47" s="24"/>
    </row>
    <row r="48" spans="1:24">
      <c r="A48" s="9" t="s">
        <v>54</v>
      </c>
      <c r="B48" s="23">
        <f>2^(-B42)</f>
        <v>0.56645076824133223</v>
      </c>
      <c r="C48" s="23">
        <f t="shared" ref="C48:X48" si="8">2^(-C42)</f>
        <v>0.46315060667952856</v>
      </c>
      <c r="D48" s="23">
        <f t="shared" si="8"/>
        <v>2.2946602667082816</v>
      </c>
      <c r="E48" s="23">
        <f t="shared" si="8"/>
        <v>2.5550556120196339</v>
      </c>
      <c r="F48" s="23">
        <f t="shared" si="8"/>
        <v>0.56268110135080529</v>
      </c>
      <c r="G48" s="23">
        <f t="shared" si="8"/>
        <v>2.4259156791117813</v>
      </c>
      <c r="H48" s="23">
        <f t="shared" si="8"/>
        <v>0.74529137775032905</v>
      </c>
      <c r="I48" s="23">
        <f t="shared" si="8"/>
        <v>0.63904687072342192</v>
      </c>
      <c r="J48" s="24">
        <f t="shared" si="8"/>
        <v>2.2335583708467208</v>
      </c>
      <c r="K48" s="24">
        <f t="shared" si="8"/>
        <v>1.3686778067820771</v>
      </c>
      <c r="L48" s="24">
        <f t="shared" si="8"/>
        <v>0.48248761460186934</v>
      </c>
      <c r="M48" s="24">
        <f t="shared" si="8"/>
        <v>0.52844549927133311</v>
      </c>
      <c r="N48" s="24">
        <f t="shared" si="8"/>
        <v>1.5809457042061177</v>
      </c>
      <c r="O48" s="24">
        <f t="shared" si="8"/>
        <v>1.6257445504730892</v>
      </c>
      <c r="P48" s="24">
        <f t="shared" si="8"/>
        <v>1.1126740585074273</v>
      </c>
      <c r="Q48" s="24">
        <f t="shared" si="8"/>
        <v>2.285445723809715</v>
      </c>
      <c r="R48">
        <f t="shared" si="8"/>
        <v>5.0910713812895052</v>
      </c>
      <c r="S48">
        <f t="shared" si="8"/>
        <v>13.529833101672175</v>
      </c>
      <c r="T48">
        <f t="shared" si="8"/>
        <v>10.246478629344354</v>
      </c>
      <c r="U48">
        <f t="shared" si="8"/>
        <v>10.235163990667612</v>
      </c>
      <c r="V48">
        <f t="shared" si="8"/>
        <v>7.6911859432272101</v>
      </c>
      <c r="W48">
        <f t="shared" si="8"/>
        <v>14.852988780411698</v>
      </c>
      <c r="X48">
        <f t="shared" si="8"/>
        <v>6.0873697009259091</v>
      </c>
    </row>
    <row r="49" spans="1:24">
      <c r="A49" s="9" t="s">
        <v>57</v>
      </c>
      <c r="B49" s="23">
        <f>2^(-B43)</f>
        <v>0.6758307352680416</v>
      </c>
      <c r="C49" s="23">
        <f t="shared" ref="C49:X49" si="9">2^(-C43)</f>
        <v>1.052466865891156</v>
      </c>
      <c r="D49" s="23">
        <f t="shared" si="9"/>
        <v>1.4257406755865272</v>
      </c>
      <c r="E49" s="23">
        <f t="shared" si="9"/>
        <v>1.1611610351375199</v>
      </c>
      <c r="F49" s="23">
        <f t="shared" si="9"/>
        <v>1.8246442665302869</v>
      </c>
      <c r="G49" s="23">
        <f t="shared" si="9"/>
        <v>0.93256627583647878</v>
      </c>
      <c r="H49" s="23">
        <f t="shared" si="9"/>
        <v>0.54638698128862118</v>
      </c>
      <c r="I49" s="23">
        <f t="shared" si="9"/>
        <v>0.91340288627661104</v>
      </c>
      <c r="J49" s="24">
        <f t="shared" si="9"/>
        <v>13.17728014545156</v>
      </c>
      <c r="K49" s="24">
        <f t="shared" si="9"/>
        <v>6.6315441726299715</v>
      </c>
      <c r="L49" s="24">
        <f t="shared" si="9"/>
        <v>10.690816613651204</v>
      </c>
      <c r="M49" s="24">
        <f t="shared" si="9"/>
        <v>3.6711805492228242</v>
      </c>
      <c r="N49" s="24">
        <f t="shared" si="9"/>
        <v>9.1840806016330827</v>
      </c>
      <c r="O49" s="24">
        <f t="shared" si="9"/>
        <v>3.5880163735033141</v>
      </c>
      <c r="P49" s="24">
        <f t="shared" si="9"/>
        <v>8.4020377584438037</v>
      </c>
      <c r="Q49" s="24">
        <f t="shared" si="9"/>
        <v>6.5099469131659582</v>
      </c>
      <c r="R49">
        <f t="shared" si="9"/>
        <v>1.4684159912117558</v>
      </c>
      <c r="S49">
        <f t="shared" si="9"/>
        <v>0.59282039237392503</v>
      </c>
      <c r="T49">
        <f t="shared" si="9"/>
        <v>0.51556020628999477</v>
      </c>
      <c r="U49">
        <f t="shared" si="9"/>
        <v>0.35972271807751749</v>
      </c>
      <c r="V49">
        <f t="shared" si="9"/>
        <v>1.0235991646297409</v>
      </c>
      <c r="W49">
        <f t="shared" si="9"/>
        <v>1.6546551253623927</v>
      </c>
      <c r="X49">
        <f t="shared" si="9"/>
        <v>0.30970798076246769</v>
      </c>
    </row>
    <row r="50" spans="1:24">
      <c r="A50" s="9" t="s">
        <v>58</v>
      </c>
      <c r="B50" s="23">
        <f>2^(-B44)</f>
        <v>1.5679517851707063</v>
      </c>
      <c r="C50" s="23">
        <f t="shared" ref="C50:X50" si="10">2^(-C44)</f>
        <v>1.068611683390434</v>
      </c>
      <c r="D50" s="23">
        <f t="shared" si="10"/>
        <v>0.99537306940435211</v>
      </c>
      <c r="E50" s="23">
        <f t="shared" si="10"/>
        <v>1.3522939915466048</v>
      </c>
      <c r="F50" s="23">
        <f t="shared" si="10"/>
        <v>1.146371881657458</v>
      </c>
      <c r="G50" s="23">
        <f t="shared" si="10"/>
        <v>0.50961053678781709</v>
      </c>
      <c r="H50" s="23">
        <f t="shared" si="10"/>
        <v>1.6025280266525763</v>
      </c>
      <c r="I50" s="23">
        <f t="shared" si="10"/>
        <v>0.47360994742551965</v>
      </c>
      <c r="J50" s="24">
        <f t="shared" si="10"/>
        <v>4.4174128881298405</v>
      </c>
      <c r="K50" s="24">
        <f t="shared" si="10"/>
        <v>2.7568842252119294</v>
      </c>
      <c r="L50" s="24">
        <f t="shared" si="10"/>
        <v>2.990471666623828</v>
      </c>
      <c r="M50" s="24">
        <f t="shared" si="10"/>
        <v>1.0735806559564489</v>
      </c>
      <c r="N50" s="24">
        <f t="shared" si="10"/>
        <v>3.7144796050269333</v>
      </c>
      <c r="O50" s="24">
        <f t="shared" si="10"/>
        <v>1.4321399714158882</v>
      </c>
      <c r="P50" s="24">
        <f t="shared" si="10"/>
        <v>3.4400736923514952</v>
      </c>
      <c r="Q50" s="24">
        <f t="shared" si="10"/>
        <v>2.2012253618281461</v>
      </c>
      <c r="R50">
        <f t="shared" si="10"/>
        <v>1.5232544890044317</v>
      </c>
      <c r="S50">
        <f t="shared" si="10"/>
        <v>1.4703097884714078</v>
      </c>
      <c r="T50">
        <f t="shared" si="10"/>
        <v>1.6222202123046832</v>
      </c>
      <c r="U50">
        <f t="shared" si="10"/>
        <v>0.96095983444749944</v>
      </c>
      <c r="V50">
        <f t="shared" si="10"/>
        <v>1.1308245256438416</v>
      </c>
      <c r="W50">
        <f t="shared" si="10"/>
        <v>1.6193492945836985</v>
      </c>
      <c r="X50">
        <f t="shared" si="10"/>
        <v>0.96361876632144006</v>
      </c>
    </row>
    <row r="51" spans="1:24">
      <c r="A51" s="9" t="s">
        <v>59</v>
      </c>
      <c r="B51" s="23">
        <f>2^(-B45)</f>
        <v>0.54369596284782273</v>
      </c>
      <c r="C51" s="23">
        <f t="shared" ref="C51:X51" si="11">2^(-C45)</f>
        <v>0.83180227409078622</v>
      </c>
      <c r="D51" s="23">
        <f t="shared" si="11"/>
        <v>0.77370251275427948</v>
      </c>
      <c r="E51" s="23">
        <f t="shared" si="11"/>
        <v>1.3442586372957233</v>
      </c>
      <c r="F51" s="23">
        <f t="shared" si="11"/>
        <v>1.4797562932599768</v>
      </c>
      <c r="G51" s="23">
        <f t="shared" si="11"/>
        <v>1.2855096590202131</v>
      </c>
      <c r="H51" s="23">
        <f t="shared" si="11"/>
        <v>0.68503285606806041</v>
      </c>
      <c r="I51" s="23">
        <f t="shared" si="11"/>
        <v>1.631510990362153</v>
      </c>
      <c r="J51" s="24">
        <f t="shared" si="11"/>
        <v>2.8333084288641812</v>
      </c>
      <c r="K51" s="24">
        <f t="shared" si="11"/>
        <v>0.60286644412931079</v>
      </c>
      <c r="L51" s="24">
        <f t="shared" si="11"/>
        <v>1.2572389262989907</v>
      </c>
      <c r="M51" s="24">
        <f t="shared" si="11"/>
        <v>2.0790245188213889</v>
      </c>
      <c r="N51" s="24">
        <f t="shared" si="11"/>
        <v>1.1778477981840776</v>
      </c>
      <c r="O51" s="24">
        <f t="shared" si="11"/>
        <v>1.1578651704633145</v>
      </c>
      <c r="P51" s="24">
        <f t="shared" si="11"/>
        <v>1.6815832830761139</v>
      </c>
      <c r="Q51" s="24">
        <f t="shared" si="11"/>
        <v>0.77321423622266194</v>
      </c>
      <c r="R51">
        <f t="shared" si="11"/>
        <v>3.8714082404942305</v>
      </c>
      <c r="S51">
        <f t="shared" si="11"/>
        <v>7.2268041240977308</v>
      </c>
      <c r="T51">
        <f t="shared" si="11"/>
        <v>6.982150042898807</v>
      </c>
      <c r="U51">
        <f t="shared" si="11"/>
        <v>6.5799482117036705</v>
      </c>
      <c r="V51">
        <f t="shared" si="11"/>
        <v>3.0942147854451409</v>
      </c>
      <c r="W51">
        <f t="shared" si="11"/>
        <v>5.2836941405801596</v>
      </c>
      <c r="X51">
        <f t="shared" si="11"/>
        <v>3.9239813167075672</v>
      </c>
    </row>
    <row r="54" spans="1:24">
      <c r="A54" s="9" t="s">
        <v>63</v>
      </c>
      <c r="H54" s="19" t="s">
        <v>65</v>
      </c>
      <c r="P54" s="19" t="s">
        <v>65</v>
      </c>
      <c r="W54" s="19" t="s">
        <v>65</v>
      </c>
    </row>
    <row r="55" spans="1:24">
      <c r="A55" s="16" t="s">
        <v>64</v>
      </c>
      <c r="H55" s="17" t="s">
        <v>54</v>
      </c>
      <c r="I55">
        <f>GEOMEAN(B48:I48)</f>
        <v>0.99999999999999845</v>
      </c>
      <c r="P55" s="17" t="s">
        <v>54</v>
      </c>
      <c r="Q55">
        <f>GEOMEAN(J48:Q48)</f>
        <v>1.2257068977959118</v>
      </c>
      <c r="W55" s="17" t="s">
        <v>54</v>
      </c>
      <c r="X55">
        <f>GEOMEAN(R48:X48)</f>
        <v>9.0633102043368048</v>
      </c>
    </row>
    <row r="56" spans="1:24">
      <c r="A56" s="17" t="s">
        <v>54</v>
      </c>
      <c r="B56">
        <f>AVERAGE(B36:I36)</f>
        <v>16.335310220718377</v>
      </c>
      <c r="H56" s="17" t="s">
        <v>57</v>
      </c>
      <c r="I56">
        <f>GEOMEAN(B49:I49)</f>
        <v>1</v>
      </c>
      <c r="P56" s="17" t="s">
        <v>57</v>
      </c>
      <c r="Q56">
        <f t="shared" ref="Q56:Q58" si="12">GEOMEAN(J49:Q49)</f>
        <v>7.0613649248412687</v>
      </c>
      <c r="W56" s="17" t="s">
        <v>57</v>
      </c>
      <c r="X56">
        <f t="shared" ref="X56:X58" si="13">GEOMEAN(R49:X49)</f>
        <v>0.7027970024280642</v>
      </c>
    </row>
    <row r="57" spans="1:24">
      <c r="A57" s="17" t="s">
        <v>57</v>
      </c>
      <c r="B57">
        <f>AVERAGE(B37:I37)</f>
        <v>13.316591739654541</v>
      </c>
      <c r="H57" s="17" t="s">
        <v>58</v>
      </c>
      <c r="I57">
        <f>GEOMEAN(B50:I50)</f>
        <v>0.99999999999999978</v>
      </c>
      <c r="P57" s="17" t="s">
        <v>58</v>
      </c>
      <c r="Q57">
        <f t="shared" si="12"/>
        <v>2.5099182348965305</v>
      </c>
      <c r="W57" s="17" t="s">
        <v>58</v>
      </c>
      <c r="X57">
        <f t="shared" si="13"/>
        <v>1.2965979710961388</v>
      </c>
    </row>
    <row r="58" spans="1:24">
      <c r="A58" s="17" t="s">
        <v>58</v>
      </c>
      <c r="B58">
        <f>AVERAGE(B38:I38)</f>
        <v>12.907684564590451</v>
      </c>
      <c r="H58" s="17" t="s">
        <v>59</v>
      </c>
      <c r="I58">
        <f>GEOMEAN(B51:I51)</f>
        <v>0.99999999999999967</v>
      </c>
      <c r="P58" s="17" t="s">
        <v>59</v>
      </c>
      <c r="Q58">
        <f t="shared" si="12"/>
        <v>1.2951489650776908</v>
      </c>
      <c r="W58" s="17" t="s">
        <v>59</v>
      </c>
      <c r="X58">
        <f t="shared" si="13"/>
        <v>5.0387206399587958</v>
      </c>
    </row>
    <row r="59" spans="1:24">
      <c r="A59" s="17" t="s">
        <v>59</v>
      </c>
      <c r="B59">
        <f>AVERAGE(B39:I39)</f>
        <v>17.888908863067623</v>
      </c>
    </row>
  </sheetData>
  <mergeCells count="20">
    <mergeCell ref="V11:V18"/>
    <mergeCell ref="A19:A25"/>
    <mergeCell ref="F19:F25"/>
    <mergeCell ref="K19:K25"/>
    <mergeCell ref="Q19:Q25"/>
    <mergeCell ref="V19:V25"/>
    <mergeCell ref="A11:A18"/>
    <mergeCell ref="F11:F18"/>
    <mergeCell ref="K11:K18"/>
    <mergeCell ref="Q11:Q18"/>
    <mergeCell ref="W1:Y1"/>
    <mergeCell ref="A3:A10"/>
    <mergeCell ref="F3:F10"/>
    <mergeCell ref="K3:K10"/>
    <mergeCell ref="Q3:Q10"/>
    <mergeCell ref="V3:V10"/>
    <mergeCell ref="B1:D1"/>
    <mergeCell ref="G1:I1"/>
    <mergeCell ref="L1:N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6"/>
  <sheetViews>
    <sheetView topLeftCell="A7" workbookViewId="0">
      <selection activeCell="H41" sqref="H41:H42"/>
    </sheetView>
  </sheetViews>
  <sheetFormatPr baseColWidth="10" defaultRowHeight="16"/>
  <sheetData>
    <row r="1" spans="1:9">
      <c r="B1" s="39" t="s">
        <v>0</v>
      </c>
      <c r="C1" s="39"/>
      <c r="D1" s="39"/>
      <c r="G1" s="39" t="s">
        <v>68</v>
      </c>
      <c r="H1" s="39"/>
      <c r="I1" s="39"/>
    </row>
    <row r="2" spans="1:9">
      <c r="B2" s="1" t="s">
        <v>7</v>
      </c>
      <c r="C2" s="1" t="s">
        <v>8</v>
      </c>
      <c r="D2" s="1" t="s">
        <v>9</v>
      </c>
      <c r="F2" s="2"/>
      <c r="G2" s="1" t="s">
        <v>7</v>
      </c>
      <c r="H2" s="1" t="s">
        <v>8</v>
      </c>
      <c r="I2" s="1" t="s">
        <v>10</v>
      </c>
    </row>
    <row r="3" spans="1:9">
      <c r="A3" s="40" t="s">
        <v>11</v>
      </c>
      <c r="B3" s="3" t="s">
        <v>12</v>
      </c>
      <c r="C3" s="18">
        <v>12.047407150268555</v>
      </c>
      <c r="D3" s="3"/>
      <c r="F3" s="40" t="s">
        <v>11</v>
      </c>
      <c r="G3" s="3" t="s">
        <v>12</v>
      </c>
      <c r="H3" s="30">
        <v>26.405775070190401</v>
      </c>
      <c r="I3" s="4"/>
    </row>
    <row r="4" spans="1:9">
      <c r="A4" s="40"/>
      <c r="B4" s="3" t="s">
        <v>14</v>
      </c>
      <c r="C4" s="18">
        <v>11.377763748168945</v>
      </c>
      <c r="D4" s="3" t="s">
        <v>15</v>
      </c>
      <c r="F4" s="40"/>
      <c r="G4" s="3" t="s">
        <v>14</v>
      </c>
      <c r="H4" s="18">
        <v>25.819597244262695</v>
      </c>
      <c r="I4" s="4"/>
    </row>
    <row r="5" spans="1:9">
      <c r="A5" s="40"/>
      <c r="B5" s="3" t="s">
        <v>17</v>
      </c>
      <c r="C5" s="18">
        <v>11.688692092895508</v>
      </c>
      <c r="D5" s="3" t="s">
        <v>15</v>
      </c>
      <c r="F5" s="40"/>
      <c r="G5" s="3" t="s">
        <v>17</v>
      </c>
      <c r="H5" s="18">
        <v>26.379858016967798</v>
      </c>
      <c r="I5" s="4"/>
    </row>
    <row r="6" spans="1:9">
      <c r="A6" s="40"/>
      <c r="B6" s="3" t="s">
        <v>19</v>
      </c>
      <c r="C6" s="18">
        <v>11.789693832397461</v>
      </c>
      <c r="D6" s="3" t="s">
        <v>15</v>
      </c>
      <c r="F6" s="40"/>
      <c r="G6" s="3" t="s">
        <v>19</v>
      </c>
      <c r="H6" s="18">
        <v>26.067663192748999</v>
      </c>
      <c r="I6" s="4"/>
    </row>
    <row r="7" spans="1:9">
      <c r="A7" s="40"/>
      <c r="B7" s="3" t="s">
        <v>21</v>
      </c>
      <c r="C7" s="18">
        <v>12.426571846008301</v>
      </c>
      <c r="D7" s="3" t="s">
        <v>15</v>
      </c>
      <c r="F7" s="40"/>
      <c r="G7" s="3" t="s">
        <v>21</v>
      </c>
      <c r="H7" s="18">
        <v>27.1669406890869</v>
      </c>
      <c r="I7" s="4"/>
    </row>
    <row r="8" spans="1:9">
      <c r="A8" s="40"/>
      <c r="B8" s="3" t="s">
        <v>23</v>
      </c>
      <c r="C8" s="18">
        <v>11.883161544799805</v>
      </c>
      <c r="D8" s="3" t="s">
        <v>15</v>
      </c>
      <c r="F8" s="40"/>
      <c r="G8" s="3" t="s">
        <v>23</v>
      </c>
      <c r="H8" s="18">
        <v>26.702007293701172</v>
      </c>
      <c r="I8" s="4"/>
    </row>
    <row r="9" spans="1:9">
      <c r="A9" s="40"/>
      <c r="B9" s="3" t="s">
        <v>25</v>
      </c>
      <c r="C9" s="18">
        <v>12.731962203979492</v>
      </c>
      <c r="D9" s="3" t="s">
        <v>15</v>
      </c>
      <c r="F9" s="40"/>
      <c r="G9" s="3" t="s">
        <v>25</v>
      </c>
      <c r="H9" s="18">
        <v>26.940193176269499</v>
      </c>
      <c r="I9" s="4"/>
    </row>
    <row r="10" spans="1:9">
      <c r="A10" s="40"/>
      <c r="B10" s="3" t="s">
        <v>27</v>
      </c>
      <c r="C10" s="25" t="s">
        <v>35</v>
      </c>
      <c r="D10" s="3" t="s">
        <v>15</v>
      </c>
      <c r="F10" s="40"/>
      <c r="G10" s="3" t="s">
        <v>27</v>
      </c>
      <c r="H10" s="18">
        <v>27.439598083496094</v>
      </c>
      <c r="I10" s="4"/>
    </row>
    <row r="11" spans="1:9">
      <c r="A11" s="44" t="s">
        <v>29</v>
      </c>
      <c r="B11" s="7" t="s">
        <v>30</v>
      </c>
      <c r="C11" s="18">
        <v>12.312588691711426</v>
      </c>
      <c r="D11" s="7" t="s">
        <v>15</v>
      </c>
      <c r="F11" s="44" t="s">
        <v>29</v>
      </c>
      <c r="G11" s="7" t="s">
        <v>30</v>
      </c>
      <c r="H11" s="18">
        <v>26.8823356628418</v>
      </c>
      <c r="I11" s="8"/>
    </row>
    <row r="12" spans="1:9">
      <c r="A12" s="45"/>
      <c r="B12" s="7" t="s">
        <v>31</v>
      </c>
      <c r="C12" s="18">
        <v>11.966012954711914</v>
      </c>
      <c r="D12" s="7" t="s">
        <v>15</v>
      </c>
      <c r="F12" s="45"/>
      <c r="G12" s="7" t="s">
        <v>31</v>
      </c>
      <c r="H12" s="18">
        <v>25.956548690795898</v>
      </c>
      <c r="I12" s="8"/>
    </row>
    <row r="13" spans="1:9">
      <c r="A13" s="45"/>
      <c r="B13" s="7" t="s">
        <v>32</v>
      </c>
      <c r="C13" s="18">
        <v>11.92870044708252</v>
      </c>
      <c r="D13" s="7" t="s">
        <v>15</v>
      </c>
      <c r="F13" s="45"/>
      <c r="G13" s="7" t="s">
        <v>32</v>
      </c>
      <c r="H13" s="18">
        <v>26.542949676513672</v>
      </c>
      <c r="I13" s="8"/>
    </row>
    <row r="14" spans="1:9">
      <c r="A14" s="45"/>
      <c r="B14" s="7" t="s">
        <v>33</v>
      </c>
      <c r="C14" s="18">
        <v>12.420689582824707</v>
      </c>
      <c r="D14" s="7" t="s">
        <v>15</v>
      </c>
      <c r="F14" s="45"/>
      <c r="G14" s="7" t="s">
        <v>33</v>
      </c>
      <c r="H14" s="18">
        <v>26.861722946166992</v>
      </c>
      <c r="I14" s="8"/>
    </row>
    <row r="15" spans="1:9">
      <c r="A15" s="45"/>
      <c r="B15" s="7" t="s">
        <v>34</v>
      </c>
      <c r="C15" s="18">
        <v>12.292210578918457</v>
      </c>
      <c r="D15" s="7" t="s">
        <v>15</v>
      </c>
      <c r="F15" s="45"/>
      <c r="G15" s="7" t="s">
        <v>34</v>
      </c>
      <c r="H15" s="18">
        <v>26.127901077270508</v>
      </c>
      <c r="I15" s="8"/>
    </row>
    <row r="16" spans="1:9">
      <c r="A16" s="45"/>
      <c r="B16" s="7" t="s">
        <v>36</v>
      </c>
      <c r="C16" s="18">
        <v>12.645752906799316</v>
      </c>
      <c r="D16" s="7" t="s">
        <v>15</v>
      </c>
      <c r="F16" s="45"/>
      <c r="G16" s="7" t="s">
        <v>36</v>
      </c>
      <c r="H16" s="18">
        <v>26.8473930358887</v>
      </c>
      <c r="I16" s="8"/>
    </row>
    <row r="17" spans="1:24">
      <c r="A17" s="45"/>
      <c r="B17" s="7" t="s">
        <v>37</v>
      </c>
      <c r="C17" s="18">
        <v>12.820356369018555</v>
      </c>
      <c r="D17" s="7" t="s">
        <v>15</v>
      </c>
      <c r="F17" s="45"/>
      <c r="G17" s="7" t="s">
        <v>37</v>
      </c>
      <c r="H17" s="18">
        <v>27.068586349487301</v>
      </c>
      <c r="I17" s="8"/>
    </row>
    <row r="18" spans="1:24">
      <c r="A18" s="45"/>
      <c r="B18" s="7" t="s">
        <v>38</v>
      </c>
      <c r="C18" s="18">
        <v>12.543058395385742</v>
      </c>
      <c r="D18" s="7" t="s">
        <v>15</v>
      </c>
      <c r="F18" s="45"/>
      <c r="G18" s="7" t="s">
        <v>38</v>
      </c>
      <c r="H18" s="18">
        <v>26.985876083373999</v>
      </c>
      <c r="I18" s="8"/>
    </row>
    <row r="19" spans="1:24">
      <c r="A19" s="41" t="s">
        <v>40</v>
      </c>
      <c r="B19" s="1" t="s">
        <v>41</v>
      </c>
      <c r="C19" s="18">
        <v>12.4306640625</v>
      </c>
      <c r="D19" s="1" t="s">
        <v>15</v>
      </c>
      <c r="F19" s="41" t="s">
        <v>40</v>
      </c>
      <c r="G19" s="1" t="s">
        <v>41</v>
      </c>
      <c r="H19" s="18">
        <v>25.83842658996582</v>
      </c>
      <c r="I19" s="6"/>
    </row>
    <row r="20" spans="1:24">
      <c r="A20" s="43"/>
      <c r="B20" s="1" t="s">
        <v>42</v>
      </c>
      <c r="C20" s="18">
        <v>12.365277290344238</v>
      </c>
      <c r="D20" s="1" t="s">
        <v>15</v>
      </c>
      <c r="F20" s="43"/>
      <c r="G20" s="1" t="s">
        <v>42</v>
      </c>
      <c r="H20" s="18">
        <v>25.912876129150391</v>
      </c>
      <c r="I20" s="6"/>
    </row>
    <row r="21" spans="1:24">
      <c r="A21" s="43"/>
      <c r="B21" s="1" t="s">
        <v>43</v>
      </c>
      <c r="C21" s="18">
        <v>12.479081153869629</v>
      </c>
      <c r="D21" s="1" t="s">
        <v>15</v>
      </c>
      <c r="F21" s="43"/>
      <c r="G21" s="1" t="s">
        <v>43</v>
      </c>
      <c r="H21" s="18">
        <v>26.276020050048828</v>
      </c>
      <c r="I21" s="6"/>
    </row>
    <row r="22" spans="1:24">
      <c r="A22" s="43"/>
      <c r="B22" s="1" t="s">
        <v>44</v>
      </c>
      <c r="C22" s="18">
        <v>12.68694019317627</v>
      </c>
      <c r="D22" s="1" t="s">
        <v>15</v>
      </c>
      <c r="F22" s="43"/>
      <c r="G22" s="1" t="s">
        <v>44</v>
      </c>
      <c r="H22" s="18">
        <v>25.5748291015625</v>
      </c>
      <c r="I22" s="6"/>
    </row>
    <row r="23" spans="1:24">
      <c r="A23" s="43"/>
      <c r="B23" s="1" t="s">
        <v>45</v>
      </c>
      <c r="C23" s="18">
        <v>11.933864593505859</v>
      </c>
      <c r="D23" s="1" t="s">
        <v>15</v>
      </c>
      <c r="F23" s="43"/>
      <c r="G23" s="1" t="s">
        <v>45</v>
      </c>
      <c r="H23" s="18">
        <v>24.692346572875977</v>
      </c>
      <c r="I23" s="6"/>
    </row>
    <row r="24" spans="1:24">
      <c r="A24" s="43"/>
      <c r="B24" s="1" t="s">
        <v>46</v>
      </c>
      <c r="C24" s="18">
        <v>12.51076602935791</v>
      </c>
      <c r="D24" s="1" t="s">
        <v>15</v>
      </c>
      <c r="F24" s="43"/>
      <c r="G24" s="1" t="s">
        <v>46</v>
      </c>
      <c r="H24" s="18">
        <v>26.363037109375</v>
      </c>
      <c r="I24" s="6"/>
    </row>
    <row r="25" spans="1:24">
      <c r="A25" s="43"/>
      <c r="B25" s="1" t="s">
        <v>47</v>
      </c>
      <c r="C25" s="18">
        <v>12.641406059265137</v>
      </c>
      <c r="D25" s="1" t="s">
        <v>15</v>
      </c>
      <c r="F25" s="43"/>
      <c r="G25" s="1" t="s">
        <v>47</v>
      </c>
      <c r="H25" s="18">
        <v>25.567760467529297</v>
      </c>
      <c r="I25" s="6"/>
    </row>
    <row r="27" spans="1:24">
      <c r="B27" s="23" t="s">
        <v>12</v>
      </c>
      <c r="C27" s="23" t="s">
        <v>14</v>
      </c>
      <c r="D27" s="23" t="s">
        <v>17</v>
      </c>
      <c r="E27" s="23" t="s">
        <v>19</v>
      </c>
      <c r="F27" s="23" t="s">
        <v>21</v>
      </c>
      <c r="G27" s="23" t="s">
        <v>23</v>
      </c>
      <c r="H27" s="23" t="s">
        <v>25</v>
      </c>
      <c r="I27" s="23" t="s">
        <v>27</v>
      </c>
      <c r="J27" s="24" t="s">
        <v>30</v>
      </c>
      <c r="K27" s="24" t="s">
        <v>31</v>
      </c>
      <c r="L27" s="24" t="s">
        <v>32</v>
      </c>
      <c r="M27" s="24" t="s">
        <v>33</v>
      </c>
      <c r="N27" s="24" t="s">
        <v>34</v>
      </c>
      <c r="O27" s="24" t="s">
        <v>36</v>
      </c>
      <c r="P27" s="24" t="s">
        <v>37</v>
      </c>
      <c r="Q27" s="24" t="s">
        <v>38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W27" t="s">
        <v>46</v>
      </c>
      <c r="X27" t="s">
        <v>47</v>
      </c>
    </row>
    <row r="28" spans="1:24">
      <c r="A28" s="9" t="s">
        <v>53</v>
      </c>
      <c r="B28" s="23">
        <v>12.047407150268555</v>
      </c>
      <c r="C28" s="23">
        <v>11.377763748168945</v>
      </c>
      <c r="D28" s="23">
        <v>11.688692092895508</v>
      </c>
      <c r="E28" s="23">
        <v>11.789693832397461</v>
      </c>
      <c r="F28" s="23">
        <v>12.426571846008301</v>
      </c>
      <c r="G28" s="23">
        <v>11.883161544799805</v>
      </c>
      <c r="H28" s="23">
        <v>12.731962203979492</v>
      </c>
      <c r="I28" s="31" t="s">
        <v>35</v>
      </c>
      <c r="J28" s="24">
        <v>12.312588691711426</v>
      </c>
      <c r="K28" s="24">
        <v>11.966012954711914</v>
      </c>
      <c r="L28" s="24">
        <v>11.92870044708252</v>
      </c>
      <c r="M28" s="24">
        <v>12.420689582824707</v>
      </c>
      <c r="N28" s="24">
        <v>12.292210578918457</v>
      </c>
      <c r="O28" s="24">
        <v>12.645752906799316</v>
      </c>
      <c r="P28" s="24">
        <v>12.820356369018555</v>
      </c>
      <c r="Q28" s="24">
        <v>12.543058395385742</v>
      </c>
      <c r="R28">
        <v>12.4306640625</v>
      </c>
      <c r="S28">
        <v>12.365277290344238</v>
      </c>
      <c r="T28">
        <v>12.479081153869629</v>
      </c>
      <c r="U28">
        <v>12.68694019317627</v>
      </c>
      <c r="V28">
        <v>11.933864593505859</v>
      </c>
      <c r="W28">
        <v>12.51076602935791</v>
      </c>
      <c r="X28">
        <v>12.641406059265137</v>
      </c>
    </row>
    <row r="29" spans="1:24">
      <c r="A29" s="9" t="s">
        <v>69</v>
      </c>
      <c r="B29" s="23">
        <v>26.405775070190401</v>
      </c>
      <c r="C29" s="23">
        <v>25.819597244262695</v>
      </c>
      <c r="D29" s="23">
        <v>26.379858016967798</v>
      </c>
      <c r="E29" s="23">
        <v>26.067663192748999</v>
      </c>
      <c r="F29" s="23">
        <v>27.1669406890869</v>
      </c>
      <c r="G29" s="23">
        <v>26.702007293701172</v>
      </c>
      <c r="H29" s="23">
        <v>26.940193176269499</v>
      </c>
      <c r="I29" s="23">
        <v>27.439598083496094</v>
      </c>
      <c r="J29" s="24">
        <v>26.8823356628418</v>
      </c>
      <c r="K29" s="24">
        <v>25.956548690795898</v>
      </c>
      <c r="L29" s="24">
        <v>26.542949676513672</v>
      </c>
      <c r="M29" s="24">
        <v>26.861722946166992</v>
      </c>
      <c r="N29" s="24">
        <v>26.127901077270508</v>
      </c>
      <c r="O29" s="24">
        <v>26.8473930358887</v>
      </c>
      <c r="P29" s="24">
        <v>27.068586349487301</v>
      </c>
      <c r="Q29" s="24">
        <v>26.985876083373999</v>
      </c>
      <c r="R29">
        <v>25.83842658996582</v>
      </c>
      <c r="S29">
        <v>25.912876129150391</v>
      </c>
      <c r="T29">
        <v>26.276020050048828</v>
      </c>
      <c r="U29">
        <v>25.5748291015625</v>
      </c>
      <c r="V29">
        <v>24.692346572875977</v>
      </c>
      <c r="W29">
        <v>26.363037109375</v>
      </c>
      <c r="X29">
        <v>25.567760467529297</v>
      </c>
    </row>
    <row r="30" spans="1:24">
      <c r="B30" s="23"/>
      <c r="C30" s="23"/>
      <c r="D30" s="23"/>
      <c r="E30" s="23"/>
      <c r="F30" s="23"/>
      <c r="G30" s="23"/>
      <c r="H30" s="23"/>
      <c r="I30" s="23"/>
      <c r="J30" s="24"/>
      <c r="K30" s="24"/>
      <c r="L30" s="24"/>
      <c r="M30" s="24"/>
      <c r="N30" s="24"/>
      <c r="O30" s="24"/>
      <c r="P30" s="24"/>
      <c r="Q30" s="24"/>
    </row>
    <row r="31" spans="1:24">
      <c r="A31" s="12" t="s">
        <v>60</v>
      </c>
      <c r="B31" s="23"/>
      <c r="C31" s="23"/>
      <c r="D31" s="23"/>
      <c r="E31" s="23"/>
      <c r="F31" s="23"/>
      <c r="G31" s="23"/>
      <c r="H31" s="23"/>
      <c r="I31" s="23"/>
      <c r="J31" s="24"/>
      <c r="K31" s="24"/>
      <c r="L31" s="24"/>
      <c r="M31" s="24"/>
      <c r="N31" s="24"/>
      <c r="O31" s="24"/>
      <c r="P31" s="24"/>
      <c r="Q31" s="24"/>
    </row>
    <row r="32" spans="1:24">
      <c r="A32" s="13" t="s">
        <v>69</v>
      </c>
      <c r="B32" s="23">
        <f>B29-B28</f>
        <v>14.358367919921847</v>
      </c>
      <c r="C32" s="23">
        <f>C29-C28</f>
        <v>14.44183349609375</v>
      </c>
      <c r="D32" s="23">
        <f t="shared" ref="D32:X32" si="0">D29-D28</f>
        <v>14.69116592407229</v>
      </c>
      <c r="E32" s="23">
        <f t="shared" si="0"/>
        <v>14.277969360351538</v>
      </c>
      <c r="F32" s="23">
        <f t="shared" si="0"/>
        <v>14.740368843078599</v>
      </c>
      <c r="G32" s="23">
        <f t="shared" si="0"/>
        <v>14.818845748901367</v>
      </c>
      <c r="H32" s="23">
        <f t="shared" si="0"/>
        <v>14.208230972290007</v>
      </c>
      <c r="I32" s="31" t="e">
        <f t="shared" si="0"/>
        <v>#VALUE!</v>
      </c>
      <c r="J32" s="24">
        <f t="shared" si="0"/>
        <v>14.569746971130375</v>
      </c>
      <c r="K32" s="24">
        <f t="shared" si="0"/>
        <v>13.990535736083984</v>
      </c>
      <c r="L32" s="24">
        <f t="shared" si="0"/>
        <v>14.614249229431152</v>
      </c>
      <c r="M32" s="24">
        <f t="shared" si="0"/>
        <v>14.441033363342285</v>
      </c>
      <c r="N32" s="24">
        <f t="shared" si="0"/>
        <v>13.835690498352051</v>
      </c>
      <c r="O32" s="24">
        <f t="shared" si="0"/>
        <v>14.201640129089384</v>
      </c>
      <c r="P32" s="24">
        <f t="shared" si="0"/>
        <v>14.248229980468746</v>
      </c>
      <c r="Q32" s="24">
        <f t="shared" si="0"/>
        <v>14.442817687988256</v>
      </c>
      <c r="R32">
        <f t="shared" si="0"/>
        <v>13.40776252746582</v>
      </c>
      <c r="S32">
        <f t="shared" si="0"/>
        <v>13.547598838806152</v>
      </c>
      <c r="T32">
        <f t="shared" si="0"/>
        <v>13.796938896179199</v>
      </c>
      <c r="U32">
        <f t="shared" si="0"/>
        <v>12.88788890838623</v>
      </c>
      <c r="V32">
        <f t="shared" si="0"/>
        <v>12.758481979370117</v>
      </c>
      <c r="W32">
        <f t="shared" si="0"/>
        <v>13.85227108001709</v>
      </c>
      <c r="X32">
        <f t="shared" si="0"/>
        <v>12.92635440826416</v>
      </c>
    </row>
    <row r="33" spans="1:24">
      <c r="B33" s="23"/>
      <c r="C33" s="23"/>
      <c r="D33" s="23"/>
      <c r="E33" s="23"/>
      <c r="F33" s="23"/>
      <c r="G33" s="23"/>
      <c r="H33" s="23"/>
      <c r="I33" s="23"/>
      <c r="J33" s="24"/>
      <c r="K33" s="24"/>
      <c r="L33" s="24"/>
      <c r="M33" s="24"/>
      <c r="N33" s="24"/>
      <c r="O33" s="24"/>
      <c r="P33" s="24"/>
      <c r="Q33" s="24"/>
    </row>
    <row r="34" spans="1:24">
      <c r="A34" s="14" t="s">
        <v>61</v>
      </c>
      <c r="B34" s="23"/>
      <c r="C34" s="23"/>
      <c r="D34" s="23"/>
      <c r="E34" s="23"/>
      <c r="F34" s="23"/>
      <c r="G34" s="23"/>
      <c r="H34" s="23"/>
      <c r="I34" s="23"/>
      <c r="J34" s="24"/>
      <c r="K34" s="24"/>
      <c r="L34" s="24"/>
      <c r="M34" s="24"/>
      <c r="N34" s="24"/>
      <c r="O34" s="24"/>
      <c r="P34" s="24"/>
      <c r="Q34" s="24"/>
    </row>
    <row r="35" spans="1:24">
      <c r="A35" s="15" t="s">
        <v>69</v>
      </c>
      <c r="B35" s="23">
        <f>B32-$B$43</f>
        <v>-0.14688668932235416</v>
      </c>
      <c r="C35" s="23">
        <f t="shared" ref="C35:X35" si="1">C32-$B$43</f>
        <v>-6.3421113150450736E-2</v>
      </c>
      <c r="D35" s="23">
        <f t="shared" si="1"/>
        <v>0.18591131482808976</v>
      </c>
      <c r="E35" s="23">
        <f t="shared" si="1"/>
        <v>-0.22728524889266311</v>
      </c>
      <c r="F35" s="23">
        <f t="shared" si="1"/>
        <v>0.23511423383439833</v>
      </c>
      <c r="G35" s="23">
        <f t="shared" si="1"/>
        <v>0.31359113965716645</v>
      </c>
      <c r="H35" s="23">
        <f t="shared" si="1"/>
        <v>-0.29702363695419365</v>
      </c>
      <c r="I35" s="31" t="e">
        <f t="shared" si="1"/>
        <v>#VALUE!</v>
      </c>
      <c r="J35" s="24">
        <f>J32-$B$43</f>
        <v>6.449236188617391E-2</v>
      </c>
      <c r="K35" s="24">
        <f t="shared" si="1"/>
        <v>-0.51471887316021636</v>
      </c>
      <c r="L35" s="24">
        <f t="shared" si="1"/>
        <v>0.10899462018695161</v>
      </c>
      <c r="M35" s="24">
        <f t="shared" si="1"/>
        <v>-6.422124590191558E-2</v>
      </c>
      <c r="N35" s="24">
        <f t="shared" si="1"/>
        <v>-0.66956411089214996</v>
      </c>
      <c r="O35" s="24">
        <f t="shared" si="1"/>
        <v>-0.30361448015481685</v>
      </c>
      <c r="P35" s="24">
        <f t="shared" si="1"/>
        <v>-0.25702462877545429</v>
      </c>
      <c r="Q35" s="24">
        <f t="shared" si="1"/>
        <v>-6.2436921255944355E-2</v>
      </c>
      <c r="R35">
        <f t="shared" si="1"/>
        <v>-1.0974920817783804</v>
      </c>
      <c r="S35">
        <f t="shared" si="1"/>
        <v>-0.95765577043804839</v>
      </c>
      <c r="T35">
        <f t="shared" si="1"/>
        <v>-0.70831571306500152</v>
      </c>
      <c r="U35">
        <f t="shared" si="1"/>
        <v>-1.6173657008579703</v>
      </c>
      <c r="V35">
        <f t="shared" si="1"/>
        <v>-1.7467726298740835</v>
      </c>
      <c r="W35">
        <f t="shared" si="1"/>
        <v>-0.65298352922711089</v>
      </c>
      <c r="X35">
        <f t="shared" si="1"/>
        <v>-1.5789002009800406</v>
      </c>
    </row>
    <row r="36" spans="1:24">
      <c r="B36" s="23"/>
      <c r="C36" s="23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</row>
    <row r="37" spans="1:24">
      <c r="A37" s="10" t="s">
        <v>62</v>
      </c>
      <c r="B37" s="23"/>
      <c r="C37" s="23"/>
      <c r="D37" s="23"/>
      <c r="E37" s="23"/>
      <c r="F37" s="23"/>
      <c r="G37" s="23"/>
      <c r="H37" s="23"/>
      <c r="I37" s="23"/>
      <c r="J37" s="24"/>
      <c r="K37" s="24"/>
      <c r="L37" s="24"/>
      <c r="M37" s="24"/>
      <c r="N37" s="24"/>
      <c r="O37" s="24"/>
      <c r="P37" s="24"/>
      <c r="Q37" s="24"/>
    </row>
    <row r="38" spans="1:24">
      <c r="A38" s="9" t="s">
        <v>69</v>
      </c>
      <c r="B38" s="23">
        <f>2^(-B35)</f>
        <v>1.1071776222574066</v>
      </c>
      <c r="C38" s="23">
        <f t="shared" ref="C38:X38" si="2">2^(-C35)</f>
        <v>1.044940729648161</v>
      </c>
      <c r="D38" s="23">
        <f t="shared" si="2"/>
        <v>0.87909359878432447</v>
      </c>
      <c r="E38" s="23">
        <f t="shared" si="2"/>
        <v>1.1706300749473442</v>
      </c>
      <c r="F38" s="23">
        <f t="shared" si="2"/>
        <v>0.84961772301301319</v>
      </c>
      <c r="G38" s="23">
        <f t="shared" si="2"/>
        <v>0.80463637289747536</v>
      </c>
      <c r="H38" s="23">
        <f t="shared" si="2"/>
        <v>1.2286071096422246</v>
      </c>
      <c r="I38" s="31" t="e">
        <f t="shared" si="2"/>
        <v>#VALUE!</v>
      </c>
      <c r="J38" s="24">
        <f t="shared" si="2"/>
        <v>0.95628174327653026</v>
      </c>
      <c r="K38" s="24">
        <f t="shared" si="2"/>
        <v>1.4287157098187206</v>
      </c>
      <c r="L38" s="24">
        <f t="shared" si="2"/>
        <v>0.92723400408669998</v>
      </c>
      <c r="M38" s="24">
        <f t="shared" si="2"/>
        <v>1.0455204247136425</v>
      </c>
      <c r="N38" s="24">
        <f t="shared" si="2"/>
        <v>1.5905923208055288</v>
      </c>
      <c r="O38" s="24">
        <f t="shared" si="2"/>
        <v>1.2342327486869757</v>
      </c>
      <c r="P38" s="24">
        <f t="shared" si="2"/>
        <v>1.1950116051634561</v>
      </c>
      <c r="Q38" s="24">
        <f t="shared" si="2"/>
        <v>1.0442281247958594</v>
      </c>
      <c r="R38">
        <f t="shared" si="2"/>
        <v>2.1398239133597765</v>
      </c>
      <c r="S38">
        <f t="shared" si="2"/>
        <v>1.942151535039083</v>
      </c>
      <c r="T38">
        <f t="shared" si="2"/>
        <v>1.6338954976357296</v>
      </c>
      <c r="U38">
        <f t="shared" si="2"/>
        <v>3.0681429475218103</v>
      </c>
      <c r="V38">
        <f t="shared" si="2"/>
        <v>3.3560695869503308</v>
      </c>
      <c r="W38">
        <f t="shared" si="2"/>
        <v>1.5724166324167241</v>
      </c>
      <c r="X38">
        <f t="shared" si="2"/>
        <v>2.987420251058122</v>
      </c>
    </row>
    <row r="41" spans="1:24">
      <c r="A41" s="9" t="s">
        <v>63</v>
      </c>
      <c r="H41" s="26" t="s">
        <v>65</v>
      </c>
      <c r="I41" s="23"/>
      <c r="P41" s="21" t="s">
        <v>65</v>
      </c>
      <c r="Q41" s="24"/>
      <c r="W41" s="19" t="s">
        <v>65</v>
      </c>
    </row>
    <row r="42" spans="1:24">
      <c r="A42" s="16" t="s">
        <v>64</v>
      </c>
      <c r="H42" s="27" t="s">
        <v>54</v>
      </c>
      <c r="I42" s="23">
        <f>GEOMEAN(B38:H38)</f>
        <v>1.0000000000000007</v>
      </c>
      <c r="P42" s="29" t="s">
        <v>54</v>
      </c>
      <c r="Q42" s="24">
        <f>GEOMEAN(J38:Q38)</f>
        <v>1.158502903334657</v>
      </c>
      <c r="W42" s="17" t="s">
        <v>69</v>
      </c>
      <c r="X42">
        <f>GEOMEAN(R38:X38)</f>
        <v>2.288198534491162</v>
      </c>
    </row>
    <row r="43" spans="1:24">
      <c r="A43" s="17" t="s">
        <v>69</v>
      </c>
      <c r="B43">
        <f>AVERAGE(B32:H32)</f>
        <v>14.505254609244201</v>
      </c>
    </row>
    <row r="44" spans="1:24">
      <c r="A44" s="17"/>
    </row>
    <row r="45" spans="1:24">
      <c r="A45" s="17"/>
    </row>
    <row r="46" spans="1:24">
      <c r="A46" s="17"/>
    </row>
  </sheetData>
  <mergeCells count="8">
    <mergeCell ref="A19:A25"/>
    <mergeCell ref="F19:F25"/>
    <mergeCell ref="B1:D1"/>
    <mergeCell ref="G1:I1"/>
    <mergeCell ref="A3:A10"/>
    <mergeCell ref="F3:F10"/>
    <mergeCell ref="A11:A18"/>
    <mergeCell ref="F11:F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workbookViewId="0">
      <selection activeCell="L45" sqref="L45"/>
    </sheetView>
  </sheetViews>
  <sheetFormatPr baseColWidth="10" defaultRowHeight="16"/>
  <sheetData>
    <row r="1" spans="1:14">
      <c r="B1" s="39" t="s">
        <v>0</v>
      </c>
      <c r="C1" s="39"/>
      <c r="D1" s="39"/>
      <c r="G1" s="39" t="s">
        <v>55</v>
      </c>
      <c r="H1" s="39"/>
      <c r="I1" s="39"/>
      <c r="L1" s="42" t="s">
        <v>70</v>
      </c>
      <c r="M1" s="39"/>
      <c r="N1" s="39"/>
    </row>
    <row r="2" spans="1:14">
      <c r="B2" s="1" t="s">
        <v>7</v>
      </c>
      <c r="C2" s="1" t="s">
        <v>8</v>
      </c>
      <c r="D2" s="1" t="s">
        <v>9</v>
      </c>
      <c r="F2" s="2"/>
      <c r="G2" s="1" t="s">
        <v>7</v>
      </c>
      <c r="H2" s="1" t="s">
        <v>8</v>
      </c>
      <c r="I2" s="1" t="s">
        <v>10</v>
      </c>
      <c r="L2" s="1" t="s">
        <v>7</v>
      </c>
      <c r="M2" s="1" t="s">
        <v>8</v>
      </c>
      <c r="N2" s="1" t="s">
        <v>9</v>
      </c>
    </row>
    <row r="3" spans="1:14">
      <c r="A3" s="40" t="s">
        <v>11</v>
      </c>
      <c r="B3" s="3" t="s">
        <v>12</v>
      </c>
      <c r="C3" s="18">
        <v>12.291634559631348</v>
      </c>
      <c r="D3" s="3"/>
      <c r="F3" s="40" t="s">
        <v>11</v>
      </c>
      <c r="G3" s="3" t="s">
        <v>12</v>
      </c>
      <c r="H3" s="18">
        <v>28.712966918945298</v>
      </c>
      <c r="I3" s="4"/>
      <c r="K3" s="40" t="s">
        <v>11</v>
      </c>
      <c r="L3" s="3" t="s">
        <v>12</v>
      </c>
      <c r="M3" s="18">
        <v>30.833950042724609</v>
      </c>
      <c r="N3" s="4"/>
    </row>
    <row r="4" spans="1:14">
      <c r="A4" s="40"/>
      <c r="B4" s="3" t="s">
        <v>14</v>
      </c>
      <c r="C4" s="18">
        <v>10.986618041992188</v>
      </c>
      <c r="D4" s="3" t="s">
        <v>15</v>
      </c>
      <c r="F4" s="40"/>
      <c r="G4" s="3" t="s">
        <v>14</v>
      </c>
      <c r="H4" s="18">
        <v>26.080330657958999</v>
      </c>
      <c r="I4" s="4"/>
      <c r="K4" s="40"/>
      <c r="L4" s="3" t="s">
        <v>14</v>
      </c>
      <c r="M4" s="18">
        <v>28.453731536865199</v>
      </c>
      <c r="N4" s="4"/>
    </row>
    <row r="5" spans="1:14">
      <c r="A5" s="40"/>
      <c r="B5" s="3" t="s">
        <v>17</v>
      </c>
      <c r="C5" s="18">
        <v>11.744512557983398</v>
      </c>
      <c r="D5" s="3" t="s">
        <v>15</v>
      </c>
      <c r="F5" s="40"/>
      <c r="G5" s="3" t="s">
        <v>17</v>
      </c>
      <c r="H5" s="18">
        <v>26.2315864562988</v>
      </c>
      <c r="I5" s="4"/>
      <c r="K5" s="40"/>
      <c r="L5" s="3" t="s">
        <v>17</v>
      </c>
      <c r="M5" s="18">
        <v>28.396720886230501</v>
      </c>
      <c r="N5" s="4"/>
    </row>
    <row r="6" spans="1:14">
      <c r="A6" s="40"/>
      <c r="B6" s="3" t="s">
        <v>19</v>
      </c>
      <c r="C6" s="18">
        <v>11.990537643432617</v>
      </c>
      <c r="D6" s="3" t="s">
        <v>15</v>
      </c>
      <c r="F6" s="40"/>
      <c r="G6" s="3" t="s">
        <v>19</v>
      </c>
      <c r="H6" s="18">
        <v>29.017402648925799</v>
      </c>
      <c r="I6" s="4"/>
      <c r="K6" s="40"/>
      <c r="L6" s="3" t="s">
        <v>19</v>
      </c>
      <c r="M6" s="18">
        <v>30.599626541137695</v>
      </c>
      <c r="N6" s="4"/>
    </row>
    <row r="7" spans="1:14">
      <c r="A7" s="40"/>
      <c r="B7" s="3" t="s">
        <v>21</v>
      </c>
      <c r="C7" s="18">
        <v>12.591364860534668</v>
      </c>
      <c r="D7" s="3" t="s">
        <v>15</v>
      </c>
      <c r="F7" s="40"/>
      <c r="G7" s="3" t="s">
        <v>21</v>
      </c>
      <c r="H7" s="18">
        <v>28.471828460693398</v>
      </c>
      <c r="I7" s="4"/>
      <c r="K7" s="40"/>
      <c r="L7" s="3" t="s">
        <v>21</v>
      </c>
      <c r="M7" s="18">
        <v>32.084712982177734</v>
      </c>
      <c r="N7" s="4"/>
    </row>
    <row r="8" spans="1:14">
      <c r="A8" s="40"/>
      <c r="B8" s="3" t="s">
        <v>23</v>
      </c>
      <c r="C8" s="18">
        <v>11.651166915893555</v>
      </c>
      <c r="D8" s="3" t="s">
        <v>15</v>
      </c>
      <c r="F8" s="40"/>
      <c r="G8" s="3" t="s">
        <v>23</v>
      </c>
      <c r="H8" s="18">
        <v>26.853450775146499</v>
      </c>
      <c r="I8" s="4"/>
      <c r="K8" s="40"/>
      <c r="L8" s="3" t="s">
        <v>23</v>
      </c>
      <c r="M8" s="18">
        <v>31.434425354003906</v>
      </c>
      <c r="N8" s="4"/>
    </row>
    <row r="9" spans="1:14">
      <c r="A9" s="40"/>
      <c r="B9" s="3" t="s">
        <v>25</v>
      </c>
      <c r="C9" s="18">
        <v>12.931462287902832</v>
      </c>
      <c r="D9" s="3" t="s">
        <v>15</v>
      </c>
      <c r="F9" s="40"/>
      <c r="G9" s="3" t="s">
        <v>25</v>
      </c>
      <c r="H9" s="18">
        <v>28.8023872375488</v>
      </c>
      <c r="I9" s="4"/>
      <c r="K9" s="40"/>
      <c r="L9" s="3" t="s">
        <v>25</v>
      </c>
      <c r="M9" s="18">
        <v>32.354743957519531</v>
      </c>
      <c r="N9" s="4"/>
    </row>
    <row r="10" spans="1:14">
      <c r="A10" s="40"/>
      <c r="B10" s="3" t="s">
        <v>27</v>
      </c>
      <c r="C10" s="18">
        <v>11.893187522888184</v>
      </c>
      <c r="D10" s="3" t="s">
        <v>15</v>
      </c>
      <c r="F10" s="40"/>
      <c r="G10" s="3" t="s">
        <v>27</v>
      </c>
      <c r="H10" s="18">
        <v>28.183118820190401</v>
      </c>
      <c r="I10" s="4"/>
      <c r="K10" s="40"/>
      <c r="L10" s="3" t="s">
        <v>27</v>
      </c>
      <c r="M10" s="18">
        <v>30.723445892333984</v>
      </c>
      <c r="N10" s="4"/>
    </row>
    <row r="11" spans="1:14">
      <c r="A11" s="44" t="s">
        <v>29</v>
      </c>
      <c r="B11" s="7" t="s">
        <v>30</v>
      </c>
      <c r="C11" s="18">
        <v>12.740964889526367</v>
      </c>
      <c r="D11" s="7" t="s">
        <v>15</v>
      </c>
      <c r="F11" s="44" t="s">
        <v>29</v>
      </c>
      <c r="G11" s="7" t="s">
        <v>30</v>
      </c>
      <c r="H11" s="18">
        <v>27.571022033691399</v>
      </c>
      <c r="I11" s="8"/>
      <c r="K11" s="44" t="s">
        <v>29</v>
      </c>
      <c r="L11" s="7" t="s">
        <v>30</v>
      </c>
      <c r="M11" s="18">
        <v>29.48246955871582</v>
      </c>
      <c r="N11" s="8"/>
    </row>
    <row r="12" spans="1:14">
      <c r="A12" s="45"/>
      <c r="B12" s="7" t="s">
        <v>31</v>
      </c>
      <c r="C12" s="18">
        <v>12.09044361114502</v>
      </c>
      <c r="D12" s="7" t="s">
        <v>15</v>
      </c>
      <c r="F12" s="45"/>
      <c r="G12" s="7" t="s">
        <v>31</v>
      </c>
      <c r="H12" s="18">
        <v>28.876049041748001</v>
      </c>
      <c r="I12" s="8"/>
      <c r="K12" s="45"/>
      <c r="L12" s="7" t="s">
        <v>31</v>
      </c>
      <c r="M12" s="18">
        <v>29.320747375488299</v>
      </c>
      <c r="N12" s="8"/>
    </row>
    <row r="13" spans="1:14">
      <c r="A13" s="45"/>
      <c r="B13" s="7" t="s">
        <v>32</v>
      </c>
      <c r="C13" s="18">
        <v>12.125186920166016</v>
      </c>
      <c r="D13" s="7" t="s">
        <v>15</v>
      </c>
      <c r="F13" s="45"/>
      <c r="G13" s="7" t="s">
        <v>32</v>
      </c>
      <c r="H13" s="18">
        <v>27.938236236572266</v>
      </c>
      <c r="I13" s="8"/>
      <c r="K13" s="45"/>
      <c r="L13" s="7" t="s">
        <v>32</v>
      </c>
      <c r="M13" s="18">
        <v>29.899372100830099</v>
      </c>
      <c r="N13" s="8"/>
    </row>
    <row r="14" spans="1:14">
      <c r="A14" s="45"/>
      <c r="B14" s="7" t="s">
        <v>33</v>
      </c>
      <c r="C14" s="18">
        <v>12.467540740966797</v>
      </c>
      <c r="D14" s="7" t="s">
        <v>15</v>
      </c>
      <c r="F14" s="45"/>
      <c r="G14" s="7" t="s">
        <v>33</v>
      </c>
      <c r="H14" s="18">
        <v>28.571468353271499</v>
      </c>
      <c r="I14" s="8"/>
      <c r="K14" s="45"/>
      <c r="L14" s="7" t="s">
        <v>33</v>
      </c>
      <c r="M14" s="18">
        <v>30.858983993530298</v>
      </c>
      <c r="N14" s="8"/>
    </row>
    <row r="15" spans="1:14">
      <c r="A15" s="45"/>
      <c r="B15" s="7" t="s">
        <v>34</v>
      </c>
      <c r="C15" s="18">
        <v>12.409539222717285</v>
      </c>
      <c r="D15" s="7" t="s">
        <v>15</v>
      </c>
      <c r="F15" s="45"/>
      <c r="G15" s="7" t="s">
        <v>34</v>
      </c>
      <c r="H15" s="18">
        <v>26.771315002441401</v>
      </c>
      <c r="I15" s="8"/>
      <c r="K15" s="45"/>
      <c r="L15" s="7" t="s">
        <v>34</v>
      </c>
      <c r="M15" s="18">
        <v>29.154640197753899</v>
      </c>
      <c r="N15" s="8"/>
    </row>
    <row r="16" spans="1:14">
      <c r="A16" s="45"/>
      <c r="B16" s="7" t="s">
        <v>36</v>
      </c>
      <c r="C16" s="18">
        <v>12.770252227783203</v>
      </c>
      <c r="D16" s="7" t="s">
        <v>15</v>
      </c>
      <c r="F16" s="45"/>
      <c r="G16" s="7" t="s">
        <v>36</v>
      </c>
      <c r="H16" s="18">
        <v>28.2994480133057</v>
      </c>
      <c r="I16" s="8"/>
      <c r="K16" s="45"/>
      <c r="L16" s="7" t="s">
        <v>36</v>
      </c>
      <c r="M16" s="18">
        <v>29.2631721496582</v>
      </c>
      <c r="N16" s="8"/>
    </row>
    <row r="17" spans="1:24">
      <c r="A17" s="45"/>
      <c r="B17" s="7" t="s">
        <v>37</v>
      </c>
      <c r="C17" s="18">
        <v>12.850180625915527</v>
      </c>
      <c r="D17" s="7" t="s">
        <v>15</v>
      </c>
      <c r="F17" s="45"/>
      <c r="G17" s="7" t="s">
        <v>37</v>
      </c>
      <c r="H17" s="18">
        <v>28.6485919952393</v>
      </c>
      <c r="I17" s="8"/>
      <c r="K17" s="45"/>
      <c r="L17" s="7" t="s">
        <v>37</v>
      </c>
      <c r="M17" s="18">
        <v>30.544361114501953</v>
      </c>
      <c r="N17" s="8"/>
    </row>
    <row r="18" spans="1:24">
      <c r="A18" s="45"/>
      <c r="B18" s="7" t="s">
        <v>38</v>
      </c>
      <c r="C18" s="18">
        <v>12.590770721435547</v>
      </c>
      <c r="D18" s="7" t="s">
        <v>15</v>
      </c>
      <c r="F18" s="45"/>
      <c r="G18" s="7" t="s">
        <v>38</v>
      </c>
      <c r="H18" s="18">
        <v>27.967350006103516</v>
      </c>
      <c r="I18" s="8"/>
      <c r="K18" s="45"/>
      <c r="L18" s="7" t="s">
        <v>38</v>
      </c>
      <c r="M18" s="18">
        <v>30.209711074829102</v>
      </c>
      <c r="N18" s="8"/>
    </row>
    <row r="19" spans="1:24">
      <c r="A19" s="41" t="s">
        <v>40</v>
      </c>
      <c r="B19" s="1" t="s">
        <v>41</v>
      </c>
      <c r="C19" s="18">
        <v>12.703483581542969</v>
      </c>
      <c r="D19" s="1" t="s">
        <v>15</v>
      </c>
      <c r="F19" s="41" t="s">
        <v>40</v>
      </c>
      <c r="G19" s="1" t="s">
        <v>41</v>
      </c>
      <c r="H19" s="18">
        <v>26.025640869140599</v>
      </c>
      <c r="I19" s="6"/>
      <c r="K19" s="41" t="s">
        <v>40</v>
      </c>
      <c r="L19" s="1" t="s">
        <v>41</v>
      </c>
      <c r="M19" s="18">
        <v>29.6178169250488</v>
      </c>
      <c r="N19" s="5"/>
    </row>
    <row r="20" spans="1:24">
      <c r="A20" s="43"/>
      <c r="B20" s="1" t="s">
        <v>42</v>
      </c>
      <c r="C20" s="18">
        <v>12.104756355285645</v>
      </c>
      <c r="D20" s="1" t="s">
        <v>15</v>
      </c>
      <c r="F20" s="43"/>
      <c r="G20" s="1" t="s">
        <v>42</v>
      </c>
      <c r="H20" s="18">
        <v>24.615268707275401</v>
      </c>
      <c r="I20" s="6"/>
      <c r="K20" s="43"/>
      <c r="L20" s="1" t="s">
        <v>42</v>
      </c>
      <c r="M20" s="18">
        <v>27.846952438354499</v>
      </c>
      <c r="N20" s="5"/>
    </row>
    <row r="21" spans="1:24">
      <c r="A21" s="43"/>
      <c r="B21" s="1" t="s">
        <v>43</v>
      </c>
      <c r="C21" s="18">
        <v>12.758462905883789</v>
      </c>
      <c r="D21" s="1" t="s">
        <v>15</v>
      </c>
      <c r="F21" s="43"/>
      <c r="G21" s="1" t="s">
        <v>43</v>
      </c>
      <c r="H21" s="18">
        <v>24.966246414184599</v>
      </c>
      <c r="I21" s="6"/>
      <c r="K21" s="43"/>
      <c r="L21" s="1" t="s">
        <v>43</v>
      </c>
      <c r="M21" s="18">
        <v>27.920286178588867</v>
      </c>
      <c r="N21" s="5"/>
    </row>
    <row r="22" spans="1:24">
      <c r="A22" s="43"/>
      <c r="B22" s="1" t="s">
        <v>44</v>
      </c>
      <c r="C22" s="18">
        <v>12.830443382263184</v>
      </c>
      <c r="D22" s="1" t="s">
        <v>15</v>
      </c>
      <c r="F22" s="43"/>
      <c r="G22" s="1" t="s">
        <v>44</v>
      </c>
      <c r="H22" s="18">
        <v>26.084413528442401</v>
      </c>
      <c r="I22" s="6"/>
      <c r="K22" s="43"/>
      <c r="L22" s="1" t="s">
        <v>44</v>
      </c>
      <c r="M22" s="18">
        <v>29.165483474731445</v>
      </c>
      <c r="N22" s="5"/>
    </row>
    <row r="23" spans="1:24">
      <c r="A23" s="43"/>
      <c r="B23" s="1" t="s">
        <v>45</v>
      </c>
      <c r="C23" s="18">
        <v>12.540397644042969</v>
      </c>
      <c r="D23" s="1" t="s">
        <v>15</v>
      </c>
      <c r="F23" s="43"/>
      <c r="G23" s="1" t="s">
        <v>45</v>
      </c>
      <c r="H23" s="18">
        <v>24.965339660644499</v>
      </c>
      <c r="I23" s="6"/>
      <c r="K23" s="43"/>
      <c r="L23" s="1" t="s">
        <v>45</v>
      </c>
      <c r="M23" s="18">
        <v>27.295734405517578</v>
      </c>
      <c r="N23" s="5"/>
    </row>
    <row r="24" spans="1:24">
      <c r="A24" s="43"/>
      <c r="B24" s="1" t="s">
        <v>46</v>
      </c>
      <c r="C24" s="18">
        <v>12.298445701599121</v>
      </c>
      <c r="D24" s="1" t="s">
        <v>15</v>
      </c>
      <c r="F24" s="43"/>
      <c r="G24" s="1" t="s">
        <v>46</v>
      </c>
      <c r="H24" s="18">
        <v>24.235359191894499</v>
      </c>
      <c r="I24" s="6"/>
      <c r="K24" s="43"/>
      <c r="L24" s="1" t="s">
        <v>46</v>
      </c>
      <c r="M24" s="18">
        <v>27.406112670898398</v>
      </c>
      <c r="N24" s="5"/>
    </row>
    <row r="25" spans="1:24">
      <c r="A25" s="43"/>
      <c r="B25" s="1" t="s">
        <v>47</v>
      </c>
      <c r="C25" s="18">
        <v>12.429797172546387</v>
      </c>
      <c r="D25" s="1" t="s">
        <v>15</v>
      </c>
      <c r="F25" s="43"/>
      <c r="G25" s="1" t="s">
        <v>47</v>
      </c>
      <c r="H25" s="18">
        <v>24.946926116943398</v>
      </c>
      <c r="I25" s="6"/>
      <c r="K25" s="43"/>
      <c r="L25" s="1" t="s">
        <v>47</v>
      </c>
      <c r="M25" s="18">
        <v>29.073041915893601</v>
      </c>
      <c r="N25" s="5"/>
    </row>
    <row r="27" spans="1:24">
      <c r="B27" s="23" t="s">
        <v>12</v>
      </c>
      <c r="C27" s="23" t="s">
        <v>14</v>
      </c>
      <c r="D27" s="23" t="s">
        <v>17</v>
      </c>
      <c r="E27" s="23" t="s">
        <v>19</v>
      </c>
      <c r="F27" s="23" t="s">
        <v>21</v>
      </c>
      <c r="G27" s="23" t="s">
        <v>23</v>
      </c>
      <c r="H27" s="23" t="s">
        <v>25</v>
      </c>
      <c r="I27" s="23" t="s">
        <v>27</v>
      </c>
      <c r="J27" s="24" t="s">
        <v>30</v>
      </c>
      <c r="K27" s="24" t="s">
        <v>31</v>
      </c>
      <c r="L27" s="24" t="s">
        <v>32</v>
      </c>
      <c r="M27" s="24" t="s">
        <v>33</v>
      </c>
      <c r="N27" s="24" t="s">
        <v>34</v>
      </c>
      <c r="O27" s="24" t="s">
        <v>36</v>
      </c>
      <c r="P27" s="24" t="s">
        <v>37</v>
      </c>
      <c r="Q27" s="24" t="s">
        <v>38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W27" t="s">
        <v>46</v>
      </c>
      <c r="X27" t="s">
        <v>47</v>
      </c>
    </row>
    <row r="28" spans="1:24">
      <c r="A28" s="9" t="s">
        <v>53</v>
      </c>
      <c r="B28" s="23">
        <v>12.291634559631348</v>
      </c>
      <c r="C28" s="23">
        <v>10.986618041992188</v>
      </c>
      <c r="D28" s="23">
        <v>11.744512557983398</v>
      </c>
      <c r="E28" s="23">
        <v>11.990537643432617</v>
      </c>
      <c r="F28" s="23">
        <v>12.591364860534668</v>
      </c>
      <c r="G28" s="23">
        <v>11.651166915893555</v>
      </c>
      <c r="H28" s="23">
        <v>12.931462287902832</v>
      </c>
      <c r="I28" s="23">
        <v>11.893187522888184</v>
      </c>
      <c r="J28" s="24">
        <v>12.740964889526367</v>
      </c>
      <c r="K28" s="24">
        <v>12.09044361114502</v>
      </c>
      <c r="L28" s="24">
        <v>12.125186920166016</v>
      </c>
      <c r="M28" s="24">
        <v>12.467540740966797</v>
      </c>
      <c r="N28" s="24">
        <v>12.409539222717285</v>
      </c>
      <c r="O28" s="24">
        <v>12.770252227783203</v>
      </c>
      <c r="P28" s="24">
        <v>12.850180625915527</v>
      </c>
      <c r="Q28" s="24">
        <v>12.590770721435547</v>
      </c>
      <c r="R28">
        <v>12.703483581542969</v>
      </c>
      <c r="S28">
        <v>12.104756355285645</v>
      </c>
      <c r="T28">
        <v>12.758462905883789</v>
      </c>
      <c r="U28">
        <v>12.830443382263184</v>
      </c>
      <c r="V28">
        <v>12.540397644042969</v>
      </c>
      <c r="W28">
        <v>12.298445701599121</v>
      </c>
      <c r="X28">
        <v>12.429797172546387</v>
      </c>
    </row>
    <row r="29" spans="1:24">
      <c r="A29" s="9" t="s">
        <v>55</v>
      </c>
      <c r="B29" s="23">
        <v>28.712966918945298</v>
      </c>
      <c r="C29" s="23">
        <v>26.080330657958999</v>
      </c>
      <c r="D29" s="23">
        <v>26.2315864562988</v>
      </c>
      <c r="E29" s="23">
        <v>29.017402648925799</v>
      </c>
      <c r="F29" s="23">
        <v>28.471828460693398</v>
      </c>
      <c r="G29" s="23">
        <v>26.853450775146499</v>
      </c>
      <c r="H29" s="23">
        <v>28.8023872375488</v>
      </c>
      <c r="I29" s="23">
        <v>28.183118820190401</v>
      </c>
      <c r="J29" s="24">
        <v>27.571022033691399</v>
      </c>
      <c r="K29" s="24">
        <v>28.876049041748001</v>
      </c>
      <c r="L29" s="24">
        <v>27.938236236572266</v>
      </c>
      <c r="M29" s="24">
        <v>28.571468353271499</v>
      </c>
      <c r="N29" s="24">
        <v>26.771315002441401</v>
      </c>
      <c r="O29" s="24">
        <v>28.2994480133057</v>
      </c>
      <c r="P29" s="24">
        <v>28.6485919952393</v>
      </c>
      <c r="Q29" s="24">
        <v>27.967350006103516</v>
      </c>
      <c r="R29">
        <v>26.025640869140599</v>
      </c>
      <c r="S29">
        <v>24.615268707275401</v>
      </c>
      <c r="T29">
        <v>24.966246414184599</v>
      </c>
      <c r="U29">
        <v>26.084413528442401</v>
      </c>
      <c r="V29">
        <v>24.965339660644499</v>
      </c>
      <c r="W29">
        <v>24.235359191894499</v>
      </c>
      <c r="X29">
        <v>24.946926116943398</v>
      </c>
    </row>
    <row r="30" spans="1:24">
      <c r="A30" s="9" t="s">
        <v>70</v>
      </c>
      <c r="B30" s="23">
        <v>30.833950042724609</v>
      </c>
      <c r="C30" s="23">
        <v>28.453731536865199</v>
      </c>
      <c r="D30" s="23">
        <v>28.396720886230501</v>
      </c>
      <c r="E30" s="23">
        <v>30.599626541137695</v>
      </c>
      <c r="F30" s="23">
        <v>32.084712982177734</v>
      </c>
      <c r="G30" s="23">
        <v>31.434425354003906</v>
      </c>
      <c r="H30" s="23">
        <v>32.354743957519531</v>
      </c>
      <c r="I30" s="23">
        <v>30.723445892333984</v>
      </c>
      <c r="J30" s="24">
        <v>29.48246955871582</v>
      </c>
      <c r="K30" s="24">
        <v>29.320747375488299</v>
      </c>
      <c r="L30" s="24">
        <v>29.899372100830099</v>
      </c>
      <c r="M30" s="24">
        <v>30.858983993530298</v>
      </c>
      <c r="N30" s="24">
        <v>29.154640197753899</v>
      </c>
      <c r="O30" s="24">
        <v>29.2631721496582</v>
      </c>
      <c r="P30" s="24">
        <v>30.544361114501953</v>
      </c>
      <c r="Q30" s="24">
        <v>30.209711074829102</v>
      </c>
      <c r="R30">
        <v>29.6178169250488</v>
      </c>
      <c r="S30">
        <v>27.846952438354499</v>
      </c>
      <c r="T30">
        <v>27.920286178588867</v>
      </c>
      <c r="U30">
        <v>29.165483474731445</v>
      </c>
      <c r="V30">
        <v>27.295734405517578</v>
      </c>
      <c r="W30">
        <v>27.406112670898398</v>
      </c>
      <c r="X30">
        <v>29.073041915893601</v>
      </c>
    </row>
    <row r="31" spans="1:24">
      <c r="B31" s="23"/>
      <c r="C31" s="23"/>
      <c r="D31" s="23"/>
      <c r="E31" s="23"/>
      <c r="F31" s="23"/>
      <c r="G31" s="23"/>
      <c r="H31" s="23"/>
      <c r="I31" s="23"/>
      <c r="J31" s="24"/>
      <c r="K31" s="24"/>
      <c r="L31" s="24"/>
      <c r="M31" s="24"/>
      <c r="N31" s="24"/>
      <c r="O31" s="24"/>
      <c r="P31" s="24"/>
      <c r="Q31" s="24"/>
    </row>
    <row r="32" spans="1:24">
      <c r="A32" s="12" t="s">
        <v>60</v>
      </c>
      <c r="B32" s="23"/>
      <c r="C32" s="23"/>
      <c r="D32" s="23"/>
      <c r="E32" s="23"/>
      <c r="F32" s="23"/>
      <c r="G32" s="23"/>
      <c r="H32" s="23"/>
      <c r="I32" s="23"/>
      <c r="J32" s="24"/>
      <c r="K32" s="24"/>
      <c r="L32" s="24"/>
      <c r="M32" s="24"/>
      <c r="N32" s="24"/>
      <c r="O32" s="24"/>
      <c r="P32" s="24"/>
      <c r="Q32" s="24"/>
    </row>
    <row r="33" spans="1:24">
      <c r="A33" s="13" t="s">
        <v>55</v>
      </c>
      <c r="B33" s="23">
        <f>B29-B28</f>
        <v>16.421332359313951</v>
      </c>
      <c r="C33" s="23">
        <f t="shared" ref="C33:X33" si="0">C29-C28</f>
        <v>15.093712615966812</v>
      </c>
      <c r="D33" s="23">
        <f t="shared" si="0"/>
        <v>14.487073898315401</v>
      </c>
      <c r="E33" s="23">
        <f t="shared" si="0"/>
        <v>17.026865005493182</v>
      </c>
      <c r="F33" s="23">
        <f t="shared" si="0"/>
        <v>15.88046360015873</v>
      </c>
      <c r="G33" s="23">
        <f t="shared" si="0"/>
        <v>15.202283859252944</v>
      </c>
      <c r="H33" s="23">
        <f t="shared" si="0"/>
        <v>15.870924949645968</v>
      </c>
      <c r="I33" s="23">
        <f t="shared" si="0"/>
        <v>16.289931297302218</v>
      </c>
      <c r="J33" s="24">
        <f t="shared" si="0"/>
        <v>14.830057144165032</v>
      </c>
      <c r="K33" s="24">
        <f t="shared" si="0"/>
        <v>16.785605430602981</v>
      </c>
      <c r="L33" s="24">
        <f t="shared" si="0"/>
        <v>15.81304931640625</v>
      </c>
      <c r="M33" s="24">
        <f t="shared" si="0"/>
        <v>16.103927612304702</v>
      </c>
      <c r="N33" s="24">
        <f t="shared" si="0"/>
        <v>14.361775779724116</v>
      </c>
      <c r="O33" s="24">
        <f t="shared" si="0"/>
        <v>15.529195785522496</v>
      </c>
      <c r="P33" s="24">
        <f t="shared" si="0"/>
        <v>15.798411369323773</v>
      </c>
      <c r="Q33" s="24">
        <f t="shared" si="0"/>
        <v>15.376579284667969</v>
      </c>
      <c r="R33">
        <f t="shared" si="0"/>
        <v>13.32215728759763</v>
      </c>
      <c r="S33">
        <f t="shared" si="0"/>
        <v>12.510512351989757</v>
      </c>
      <c r="T33">
        <f t="shared" si="0"/>
        <v>12.20778350830081</v>
      </c>
      <c r="U33">
        <f t="shared" si="0"/>
        <v>13.253970146179217</v>
      </c>
      <c r="V33">
        <f t="shared" si="0"/>
        <v>12.424942016601531</v>
      </c>
      <c r="W33">
        <f t="shared" si="0"/>
        <v>11.936913490295378</v>
      </c>
      <c r="X33">
        <f t="shared" si="0"/>
        <v>12.517128944397012</v>
      </c>
    </row>
    <row r="34" spans="1:24">
      <c r="A34" s="13" t="s">
        <v>70</v>
      </c>
      <c r="B34" s="23">
        <f>B30-B28</f>
        <v>18.542315483093262</v>
      </c>
      <c r="C34" s="23">
        <f t="shared" ref="C34:X34" si="1">C30-C28</f>
        <v>17.467113494873011</v>
      </c>
      <c r="D34" s="23">
        <f t="shared" si="1"/>
        <v>16.652208328247102</v>
      </c>
      <c r="E34" s="23">
        <f t="shared" si="1"/>
        <v>18.609088897705078</v>
      </c>
      <c r="F34" s="23">
        <f t="shared" si="1"/>
        <v>19.493348121643066</v>
      </c>
      <c r="G34" s="23">
        <f t="shared" si="1"/>
        <v>19.783258438110352</v>
      </c>
      <c r="H34" s="23">
        <f t="shared" si="1"/>
        <v>19.423281669616699</v>
      </c>
      <c r="I34" s="23">
        <f t="shared" si="1"/>
        <v>18.830258369445801</v>
      </c>
      <c r="J34" s="24">
        <f t="shared" si="1"/>
        <v>16.741504669189453</v>
      </c>
      <c r="K34" s="24">
        <f t="shared" si="1"/>
        <v>17.230303764343279</v>
      </c>
      <c r="L34" s="24">
        <f t="shared" si="1"/>
        <v>17.774185180664084</v>
      </c>
      <c r="M34" s="24">
        <f t="shared" si="1"/>
        <v>18.391443252563501</v>
      </c>
      <c r="N34" s="24">
        <f t="shared" si="1"/>
        <v>16.745100975036614</v>
      </c>
      <c r="O34" s="24">
        <f t="shared" si="1"/>
        <v>16.492919921874996</v>
      </c>
      <c r="P34" s="24">
        <f t="shared" si="1"/>
        <v>17.694180488586426</v>
      </c>
      <c r="Q34" s="24">
        <f t="shared" si="1"/>
        <v>17.618940353393555</v>
      </c>
      <c r="R34">
        <f t="shared" si="1"/>
        <v>16.914333343505831</v>
      </c>
      <c r="S34">
        <f t="shared" si="1"/>
        <v>15.742196083068855</v>
      </c>
      <c r="T34">
        <f t="shared" si="1"/>
        <v>15.161823272705078</v>
      </c>
      <c r="U34">
        <f t="shared" si="1"/>
        <v>16.335040092468262</v>
      </c>
      <c r="V34">
        <f t="shared" si="1"/>
        <v>14.755336761474609</v>
      </c>
      <c r="W34">
        <f t="shared" si="1"/>
        <v>15.107666969299277</v>
      </c>
      <c r="X34">
        <f t="shared" si="1"/>
        <v>16.643244743347214</v>
      </c>
    </row>
    <row r="35" spans="1:24">
      <c r="B35" s="23"/>
      <c r="C35" s="23"/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4"/>
      <c r="O35" s="24"/>
      <c r="P35" s="24"/>
      <c r="Q35" s="24"/>
    </row>
    <row r="36" spans="1:24">
      <c r="A36" s="14" t="s">
        <v>61</v>
      </c>
      <c r="B36" s="23"/>
      <c r="C36" s="23"/>
      <c r="D36" s="23"/>
      <c r="E36" s="23"/>
      <c r="F36" s="23"/>
      <c r="G36" s="23"/>
      <c r="H36" s="23"/>
      <c r="I36" s="23"/>
      <c r="J36" s="24"/>
      <c r="K36" s="24"/>
      <c r="L36" s="24"/>
      <c r="M36" s="24"/>
      <c r="N36" s="24"/>
      <c r="O36" s="24"/>
      <c r="P36" s="24"/>
      <c r="Q36" s="24"/>
    </row>
    <row r="37" spans="1:24">
      <c r="A37" s="15" t="s">
        <v>55</v>
      </c>
      <c r="B37" s="23">
        <f>B33-$B$47</f>
        <v>0.63725891113280042</v>
      </c>
      <c r="C37" s="23">
        <f t="shared" ref="C37:X37" si="2">C33-$B$47</f>
        <v>-0.69036083221433842</v>
      </c>
      <c r="D37" s="23">
        <f t="shared" si="2"/>
        <v>-1.2969995498657489</v>
      </c>
      <c r="E37" s="23">
        <f t="shared" si="2"/>
        <v>1.2427915573120316</v>
      </c>
      <c r="F37" s="23">
        <f t="shared" si="2"/>
        <v>9.6390151977580274E-2</v>
      </c>
      <c r="G37" s="23">
        <f t="shared" si="2"/>
        <v>-0.58178958892820631</v>
      </c>
      <c r="H37" s="23">
        <f t="shared" si="2"/>
        <v>8.685150146481746E-2</v>
      </c>
      <c r="I37" s="23">
        <f t="shared" si="2"/>
        <v>0.50585784912106746</v>
      </c>
      <c r="J37" s="24">
        <f t="shared" si="2"/>
        <v>-0.95401630401611826</v>
      </c>
      <c r="K37" s="24">
        <f t="shared" si="2"/>
        <v>1.0015319824218309</v>
      </c>
      <c r="L37" s="24">
        <f t="shared" si="2"/>
        <v>2.8975868225099788E-2</v>
      </c>
      <c r="M37" s="24">
        <f t="shared" si="2"/>
        <v>0.3198541641235515</v>
      </c>
      <c r="N37" s="24">
        <f t="shared" si="2"/>
        <v>-1.4222976684570341</v>
      </c>
      <c r="O37" s="24">
        <f t="shared" si="2"/>
        <v>-0.25487766265865375</v>
      </c>
      <c r="P37" s="24">
        <f t="shared" si="2"/>
        <v>1.4337921142622889E-2</v>
      </c>
      <c r="Q37" s="24">
        <f t="shared" si="2"/>
        <v>-0.40749416351318146</v>
      </c>
      <c r="R37">
        <f t="shared" si="2"/>
        <v>-2.4619161605835203</v>
      </c>
      <c r="S37">
        <f t="shared" si="2"/>
        <v>-3.2735610961913935</v>
      </c>
      <c r="T37">
        <f t="shared" si="2"/>
        <v>-3.5762899398803398</v>
      </c>
      <c r="U37">
        <f t="shared" si="2"/>
        <v>-2.5301033020019332</v>
      </c>
      <c r="V37">
        <f t="shared" si="2"/>
        <v>-3.3591314315796197</v>
      </c>
      <c r="W37">
        <f t="shared" si="2"/>
        <v>-3.847159957885772</v>
      </c>
      <c r="X37">
        <f t="shared" si="2"/>
        <v>-3.2669445037841385</v>
      </c>
    </row>
    <row r="38" spans="1:24">
      <c r="A38" s="15" t="s">
        <v>70</v>
      </c>
      <c r="B38" s="23">
        <f>B34-$B$48</f>
        <v>-5.7793617248535156E-2</v>
      </c>
      <c r="C38" s="23">
        <f t="shared" ref="C38:X38" si="3">C34-$B$48</f>
        <v>-1.1329956054687855</v>
      </c>
      <c r="D38" s="23">
        <f t="shared" si="3"/>
        <v>-1.9479007720946946</v>
      </c>
      <c r="E38" s="23">
        <f t="shared" si="3"/>
        <v>8.97979736328125E-3</v>
      </c>
      <c r="F38" s="23">
        <f t="shared" si="3"/>
        <v>0.89323902130126953</v>
      </c>
      <c r="G38" s="23">
        <f t="shared" si="3"/>
        <v>1.1831493377685547</v>
      </c>
      <c r="H38" s="23">
        <f t="shared" si="3"/>
        <v>0.82317256927490234</v>
      </c>
      <c r="I38" s="23">
        <f t="shared" si="3"/>
        <v>0.23014926910400391</v>
      </c>
      <c r="J38" s="24">
        <f t="shared" si="3"/>
        <v>-1.8586044311523438</v>
      </c>
      <c r="K38" s="24">
        <f t="shared" si="3"/>
        <v>-1.3698053359985174</v>
      </c>
      <c r="L38" s="24">
        <f t="shared" si="3"/>
        <v>-0.82592391967771306</v>
      </c>
      <c r="M38" s="24">
        <f t="shared" si="3"/>
        <v>-0.20866584777829544</v>
      </c>
      <c r="N38" s="24">
        <f t="shared" si="3"/>
        <v>-1.8550081253051829</v>
      </c>
      <c r="O38" s="24">
        <f t="shared" si="3"/>
        <v>-2.1071891784668004</v>
      </c>
      <c r="P38" s="24">
        <f t="shared" si="3"/>
        <v>-0.90592861175537109</v>
      </c>
      <c r="Q38" s="24">
        <f t="shared" si="3"/>
        <v>-0.98116874694824219</v>
      </c>
      <c r="R38">
        <f t="shared" si="3"/>
        <v>-1.6857757568359659</v>
      </c>
      <c r="S38">
        <f t="shared" si="3"/>
        <v>-2.8579130172729421</v>
      </c>
      <c r="T38">
        <f t="shared" si="3"/>
        <v>-3.4382858276367188</v>
      </c>
      <c r="U38">
        <f t="shared" si="3"/>
        <v>-2.2650690078735352</v>
      </c>
      <c r="V38">
        <f t="shared" si="3"/>
        <v>-3.8447723388671875</v>
      </c>
      <c r="W38">
        <f t="shared" si="3"/>
        <v>-3.4924421310425195</v>
      </c>
      <c r="X38">
        <f t="shared" si="3"/>
        <v>-1.9568643569945827</v>
      </c>
    </row>
    <row r="39" spans="1:24">
      <c r="B39" s="23"/>
      <c r="C39" s="23"/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4"/>
      <c r="O39" s="24"/>
      <c r="P39" s="24"/>
      <c r="Q39" s="24"/>
    </row>
    <row r="40" spans="1:24">
      <c r="A40" s="10" t="s">
        <v>62</v>
      </c>
      <c r="B40" s="23"/>
      <c r="C40" s="23"/>
      <c r="D40" s="23"/>
      <c r="E40" s="23"/>
      <c r="F40" s="23"/>
      <c r="G40" s="23"/>
      <c r="H40" s="23"/>
      <c r="I40" s="23"/>
      <c r="J40" s="24"/>
      <c r="K40" s="24"/>
      <c r="L40" s="24"/>
      <c r="M40" s="24"/>
      <c r="N40" s="24"/>
      <c r="O40" s="24"/>
      <c r="P40" s="24"/>
      <c r="Q40" s="24"/>
    </row>
    <row r="41" spans="1:24">
      <c r="A41" s="9" t="s">
        <v>55</v>
      </c>
      <c r="B41" s="23">
        <f>2^(-B37)</f>
        <v>0.64293334827824433</v>
      </c>
      <c r="C41" s="23">
        <f t="shared" ref="C41:X41" si="4">2^(-C37)</f>
        <v>1.6136870669776819</v>
      </c>
      <c r="D41" s="23">
        <f t="shared" si="4"/>
        <v>2.4571731942303239</v>
      </c>
      <c r="E41" s="23">
        <f t="shared" si="4"/>
        <v>0.42255423905009182</v>
      </c>
      <c r="F41" s="23">
        <f t="shared" si="4"/>
        <v>0.93537050881203199</v>
      </c>
      <c r="G41" s="23">
        <f t="shared" si="4"/>
        <v>1.4967046827202697</v>
      </c>
      <c r="H41" s="23">
        <f t="shared" si="4"/>
        <v>0.94157537716965212</v>
      </c>
      <c r="I41" s="23">
        <f t="shared" si="4"/>
        <v>0.70424149999554331</v>
      </c>
      <c r="J41" s="24">
        <f t="shared" si="4"/>
        <v>1.9372582714456865</v>
      </c>
      <c r="K41" s="24">
        <f t="shared" si="4"/>
        <v>0.49946933715428316</v>
      </c>
      <c r="L41" s="24">
        <f t="shared" si="4"/>
        <v>0.98011580947618859</v>
      </c>
      <c r="M41" s="24">
        <f t="shared" si="4"/>
        <v>0.80115085841317712</v>
      </c>
      <c r="N41" s="24">
        <f t="shared" si="4"/>
        <v>2.6801201317767576</v>
      </c>
      <c r="O41" s="24">
        <f t="shared" si="4"/>
        <v>1.193234555096379</v>
      </c>
      <c r="P41" s="24">
        <f t="shared" si="4"/>
        <v>0.99011093199065769</v>
      </c>
      <c r="Q41" s="24">
        <f t="shared" si="4"/>
        <v>1.3263800048496459</v>
      </c>
      <c r="R41">
        <f t="shared" si="4"/>
        <v>5.5094800035139553</v>
      </c>
      <c r="S41">
        <f t="shared" si="4"/>
        <v>9.6703030117855331</v>
      </c>
      <c r="T41">
        <f t="shared" si="4"/>
        <v>11.928080051826221</v>
      </c>
      <c r="U41">
        <f t="shared" si="4"/>
        <v>5.7761303583834165</v>
      </c>
      <c r="V41">
        <f t="shared" si="4"/>
        <v>10.261227592013286</v>
      </c>
      <c r="W41">
        <f t="shared" si="4"/>
        <v>14.391648570697233</v>
      </c>
      <c r="X41">
        <f t="shared" si="4"/>
        <v>9.6260539150195523</v>
      </c>
    </row>
    <row r="42" spans="1:24">
      <c r="A42" s="9" t="s">
        <v>70</v>
      </c>
      <c r="B42" s="23">
        <f>2^(-B38)</f>
        <v>1.0408726864250779</v>
      </c>
      <c r="C42" s="23">
        <f t="shared" ref="C42:X42" si="5">2^(-C38)</f>
        <v>2.1931364967470084</v>
      </c>
      <c r="D42" s="23">
        <f t="shared" si="5"/>
        <v>3.858127368974182</v>
      </c>
      <c r="E42" s="23">
        <f t="shared" si="5"/>
        <v>0.9937950097348327</v>
      </c>
      <c r="F42" s="23">
        <f t="shared" si="5"/>
        <v>0.53840397958243491</v>
      </c>
      <c r="G42" s="23">
        <f t="shared" si="5"/>
        <v>0.44038909868382248</v>
      </c>
      <c r="H42" s="23">
        <f t="shared" si="5"/>
        <v>0.56519767288681133</v>
      </c>
      <c r="I42" s="23">
        <f t="shared" si="5"/>
        <v>0.85254667807148832</v>
      </c>
      <c r="J42" s="24">
        <f t="shared" si="5"/>
        <v>3.6265668203582067</v>
      </c>
      <c r="K42" s="24">
        <f t="shared" si="5"/>
        <v>2.5843569283904961</v>
      </c>
      <c r="L42" s="24">
        <f t="shared" si="5"/>
        <v>1.7726699144234845</v>
      </c>
      <c r="M42" s="24">
        <f t="shared" si="5"/>
        <v>1.1556190149266405</v>
      </c>
      <c r="N42" s="24">
        <f t="shared" si="5"/>
        <v>3.6175378842774744</v>
      </c>
      <c r="O42" s="24">
        <f t="shared" si="5"/>
        <v>4.3085104363328002</v>
      </c>
      <c r="P42" s="24">
        <f t="shared" si="5"/>
        <v>1.8737501734945496</v>
      </c>
      <c r="Q42" s="24">
        <f t="shared" si="5"/>
        <v>1.9740639775662501</v>
      </c>
      <c r="R42">
        <f t="shared" si="5"/>
        <v>3.2171333945454736</v>
      </c>
      <c r="S42">
        <f t="shared" si="5"/>
        <v>7.2496583977754714</v>
      </c>
      <c r="T42">
        <f t="shared" si="5"/>
        <v>10.839947224223819</v>
      </c>
      <c r="U42">
        <f t="shared" si="5"/>
        <v>4.8067741131744643</v>
      </c>
      <c r="V42">
        <f t="shared" si="5"/>
        <v>14.367850502036816</v>
      </c>
      <c r="W42">
        <f t="shared" si="5"/>
        <v>11.254594175001545</v>
      </c>
      <c r="X42">
        <f t="shared" si="5"/>
        <v>3.8821728578263199</v>
      </c>
    </row>
    <row r="45" spans="1:24">
      <c r="A45" s="9" t="s">
        <v>63</v>
      </c>
      <c r="H45" s="26" t="s">
        <v>65</v>
      </c>
      <c r="I45" s="23"/>
      <c r="P45" s="32" t="s">
        <v>65</v>
      </c>
      <c r="W45" s="35" t="s">
        <v>65</v>
      </c>
    </row>
    <row r="46" spans="1:24">
      <c r="A46" s="16" t="s">
        <v>64</v>
      </c>
      <c r="H46" s="27" t="s">
        <v>55</v>
      </c>
      <c r="I46" s="23">
        <f>GEOMEAN(B41:I41)</f>
        <v>0.99999999999999967</v>
      </c>
      <c r="P46" s="33" t="s">
        <v>55</v>
      </c>
      <c r="Q46">
        <f>GEOMEAN(J41:Q41)</f>
        <v>1.1560856077221717</v>
      </c>
      <c r="W46" s="36" t="s">
        <v>55</v>
      </c>
      <c r="X46">
        <f>GEOMEAN(R41:X41)</f>
        <v>9.1126606393021419</v>
      </c>
    </row>
    <row r="47" spans="1:24">
      <c r="A47" s="17" t="s">
        <v>55</v>
      </c>
      <c r="B47">
        <f>AVERAGE(B33:I33)</f>
        <v>15.78407344818115</v>
      </c>
      <c r="H47" s="23" t="s">
        <v>71</v>
      </c>
      <c r="I47" s="23">
        <f>GEOMEAN(B42:I42)</f>
        <v>1.0000000000000002</v>
      </c>
      <c r="P47" s="34" t="s">
        <v>71</v>
      </c>
      <c r="Q47">
        <f>GEOMEAN(J42:Q42)</f>
        <v>2.401668073273231</v>
      </c>
      <c r="W47" s="35" t="s">
        <v>71</v>
      </c>
      <c r="X47">
        <f>GEOMEAN(R42:X42)</f>
        <v>6.9239193464092406</v>
      </c>
    </row>
    <row r="48" spans="1:24">
      <c r="A48" s="17" t="s">
        <v>70</v>
      </c>
      <c r="B48">
        <f>AVERAGE(B34:I34)</f>
        <v>18.600109100341797</v>
      </c>
    </row>
  </sheetData>
  <mergeCells count="12">
    <mergeCell ref="A11:A18"/>
    <mergeCell ref="F11:F18"/>
    <mergeCell ref="K11:K18"/>
    <mergeCell ref="A19:A25"/>
    <mergeCell ref="F19:F25"/>
    <mergeCell ref="K19:K25"/>
    <mergeCell ref="B1:D1"/>
    <mergeCell ref="G1:I1"/>
    <mergeCell ref="L1:N1"/>
    <mergeCell ref="A3:A10"/>
    <mergeCell ref="F3:F10"/>
    <mergeCell ref="K3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Instrument and run details</vt:lpstr>
      <vt:lpstr>Metadata</vt:lpstr>
      <vt:lpstr>rag1 wt</vt:lpstr>
      <vt:lpstr>rag1 wt il17</vt:lpstr>
      <vt:lpstr>rag1 mutant</vt:lpstr>
      <vt:lpstr>rag1 mutant il17</vt:lpstr>
      <vt:lpstr>rag1 mutant ifng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Macbook</cp:lastModifiedBy>
  <dcterms:created xsi:type="dcterms:W3CDTF">2018-03-26T22:18:19Z</dcterms:created>
  <dcterms:modified xsi:type="dcterms:W3CDTF">2022-11-06T12:47:36Z</dcterms:modified>
</cp:coreProperties>
</file>