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cd09ea406706e6/Documentos/University/CUARTO SEMESTRE/Guias Electronica/datos practicas/"/>
    </mc:Choice>
  </mc:AlternateContent>
  <xr:revisionPtr revIDLastSave="337" documentId="13_ncr:1_{428E035B-C13D-4CB0-A8F7-AAD7D3BB8544}" xr6:coauthVersionLast="47" xr6:coauthVersionMax="47" xr10:uidLastSave="{4944B7D3-FAA1-471F-BC22-068178010909}"/>
  <bookViews>
    <workbookView xWindow="-108" yWindow="-108" windowWidth="23256" windowHeight="12456" activeTab="1" xr2:uid="{EF1FF9A5-B3EA-4F96-8599-8AF27D376E21}"/>
  </bookViews>
  <sheets>
    <sheet name="3.1" sheetId="1" r:id="rId1"/>
    <sheet name="3,2" sheetId="3" r:id="rId2"/>
    <sheet name="3.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2" i="3"/>
  <c r="G3" i="1"/>
  <c r="G4" i="1"/>
  <c r="G5" i="1"/>
  <c r="G6" i="1"/>
  <c r="G7" i="1"/>
  <c r="G8" i="1"/>
  <c r="G9" i="1"/>
  <c r="G10" i="1"/>
  <c r="G11" i="1"/>
  <c r="G2" i="1"/>
  <c r="D2" i="1"/>
  <c r="D3" i="1"/>
  <c r="D4" i="1"/>
  <c r="D5" i="1"/>
  <c r="D6" i="1"/>
  <c r="D7" i="1"/>
  <c r="D8" i="1"/>
  <c r="D9" i="1"/>
  <c r="D10" i="1"/>
  <c r="D5" i="3"/>
  <c r="D6" i="3"/>
  <c r="D7" i="3"/>
  <c r="C5" i="3"/>
  <c r="C6" i="3"/>
  <c r="C7" i="3"/>
  <c r="D4" i="3"/>
  <c r="C4" i="3"/>
  <c r="D3" i="3"/>
  <c r="C3" i="3"/>
  <c r="D2" i="3"/>
  <c r="C2" i="3"/>
  <c r="B11" i="1"/>
  <c r="B10" i="1"/>
  <c r="B9" i="1"/>
  <c r="B8" i="1"/>
  <c r="B7" i="1"/>
  <c r="E10" i="1"/>
  <c r="B6" i="1"/>
  <c r="D11" i="1"/>
  <c r="B5" i="1"/>
  <c r="E5" i="1" s="1"/>
  <c r="B4" i="1"/>
  <c r="B3" i="1"/>
  <c r="B2" i="1"/>
  <c r="E2" i="1" s="1"/>
  <c r="E4" i="3"/>
  <c r="E7" i="1"/>
  <c r="E8" i="1"/>
  <c r="E9" i="1"/>
  <c r="E6" i="1" l="1"/>
  <c r="E4" i="1"/>
  <c r="E3" i="1"/>
  <c r="E11" i="1"/>
</calcChain>
</file>

<file path=xl/sharedStrings.xml><?xml version="1.0" encoding="utf-8"?>
<sst xmlns="http://schemas.openxmlformats.org/spreadsheetml/2006/main" count="32" uniqueCount="32">
  <si>
    <t>Resistencia</t>
  </si>
  <si>
    <t>Tolerancia (%)</t>
  </si>
  <si>
    <t xml:space="preserve"> </t>
  </si>
  <si>
    <t>R1</t>
  </si>
  <si>
    <t>R2</t>
  </si>
  <si>
    <t>R3</t>
  </si>
  <si>
    <t>R4</t>
  </si>
  <si>
    <t>R5</t>
  </si>
  <si>
    <t>R6</t>
  </si>
  <si>
    <t>R7</t>
  </si>
  <si>
    <t>R8</t>
  </si>
  <si>
    <t>Voltaje (V)</t>
  </si>
  <si>
    <t>Corriente (mA)</t>
  </si>
  <si>
    <t>V1</t>
  </si>
  <si>
    <t>Circuito A</t>
  </si>
  <si>
    <t>Anexo 1</t>
  </si>
  <si>
    <t>Circuito B</t>
  </si>
  <si>
    <t>Circuito C</t>
  </si>
  <si>
    <t>Circuito D</t>
  </si>
  <si>
    <t>Circuito E</t>
  </si>
  <si>
    <t>Circuito F</t>
  </si>
  <si>
    <r>
      <t>Simulación (k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Aptos Narrow"/>
        <family val="2"/>
        <scheme val="minor"/>
      </rPr>
      <t>)</t>
    </r>
  </si>
  <si>
    <r>
      <t>RT k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Aptos Narrow"/>
        <family val="2"/>
        <scheme val="minor"/>
      </rPr>
      <t xml:space="preserve"> (real)</t>
    </r>
  </si>
  <si>
    <r>
      <t>Valor máximo esperado (k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Aptos Narrow"/>
        <family val="2"/>
        <scheme val="minor"/>
      </rPr>
      <t>)</t>
    </r>
  </si>
  <si>
    <r>
      <t>Valor mínimo esperado (k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Aptos Narrow"/>
        <family val="2"/>
        <scheme val="minor"/>
      </rPr>
      <t>)</t>
    </r>
  </si>
  <si>
    <r>
      <t>RT k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Aptos Narrow"/>
        <family val="2"/>
        <scheme val="minor"/>
      </rPr>
      <t>(Matematico)</t>
    </r>
  </si>
  <si>
    <r>
      <t>RT k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Aptos Narrow"/>
        <family val="2"/>
        <scheme val="minor"/>
      </rPr>
      <t xml:space="preserve"> (+)</t>
    </r>
  </si>
  <si>
    <r>
      <t>RT k</t>
    </r>
    <r>
      <rPr>
        <sz val="11"/>
        <color theme="1"/>
        <rFont val="Symbol"/>
        <family val="1"/>
        <charset val="2"/>
      </rPr>
      <t xml:space="preserve">W </t>
    </r>
    <r>
      <rPr>
        <sz val="11"/>
        <color theme="1"/>
        <rFont val="Aptos Narrow"/>
        <family val="2"/>
        <scheme val="minor"/>
      </rPr>
      <t>(-)</t>
    </r>
  </si>
  <si>
    <r>
      <t>Valor con el multímetro (k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Aptos Narrow"/>
        <family val="2"/>
        <scheme val="minor"/>
      </rPr>
      <t>)</t>
    </r>
  </si>
  <si>
    <r>
      <t>Valor según codigo colores (k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Aptos Narrow"/>
        <family val="2"/>
        <scheme val="minor"/>
      </rPr>
      <t>)</t>
    </r>
  </si>
  <si>
    <t>Porcentaje de error ( %)</t>
  </si>
  <si>
    <t>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</si>
</sst>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38B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170" fontId="0" fillId="0" borderId="1" xfId="0" applyNumberFormat="1" applyBorder="1" applyAlignment="1">
      <alignment horizontal="center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3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BA568-FF0E-46F1-8764-F048B4BE7180}">
  <dimension ref="A1:J16"/>
  <sheetViews>
    <sheetView workbookViewId="0">
      <selection activeCell="H10" sqref="H10"/>
    </sheetView>
  </sheetViews>
  <sheetFormatPr baseColWidth="10" defaultRowHeight="14.4" x14ac:dyDescent="0.3"/>
  <cols>
    <col min="1" max="1" width="9.88671875" customWidth="1"/>
    <col min="2" max="2" width="15.88671875" customWidth="1"/>
    <col min="3" max="3" width="12.33203125" customWidth="1"/>
    <col min="4" max="4" width="13.109375" customWidth="1"/>
    <col min="5" max="5" width="13.33203125" customWidth="1"/>
    <col min="6" max="6" width="13.6640625" customWidth="1"/>
    <col min="7" max="7" width="14.33203125" customWidth="1"/>
  </cols>
  <sheetData>
    <row r="1" spans="1:10" ht="51.6" customHeight="1" x14ac:dyDescent="0.3">
      <c r="A1" s="2" t="s">
        <v>0</v>
      </c>
      <c r="B1" s="3" t="s">
        <v>29</v>
      </c>
      <c r="C1" s="2" t="s">
        <v>1</v>
      </c>
      <c r="D1" s="3" t="s">
        <v>23</v>
      </c>
      <c r="E1" s="3" t="s">
        <v>24</v>
      </c>
      <c r="F1" s="3" t="s">
        <v>28</v>
      </c>
      <c r="G1" s="15" t="s">
        <v>30</v>
      </c>
    </row>
    <row r="2" spans="1:10" x14ac:dyDescent="0.3">
      <c r="A2" s="1">
        <v>1</v>
      </c>
      <c r="B2" s="1">
        <f>220*0.001</f>
        <v>0.22</v>
      </c>
      <c r="C2" s="1">
        <v>5</v>
      </c>
      <c r="D2" s="5">
        <f>(B2*0.05)+B2</f>
        <v>0.23100000000000001</v>
      </c>
      <c r="E2" s="5">
        <f>B2-(B2*0.05)</f>
        <v>0.20899999999999999</v>
      </c>
      <c r="F2" s="5">
        <v>0.21</v>
      </c>
      <c r="G2" s="16">
        <f>(ABS(B2-F2)/F2)*100</f>
        <v>4.7619047619047663</v>
      </c>
    </row>
    <row r="3" spans="1:10" x14ac:dyDescent="0.3">
      <c r="A3" s="1">
        <v>2</v>
      </c>
      <c r="B3" s="1">
        <f>2700*0.001</f>
        <v>2.7</v>
      </c>
      <c r="C3" s="1">
        <v>5</v>
      </c>
      <c r="D3" s="5">
        <f t="shared" ref="D3:D11" si="0">(B3*0.05)+B3</f>
        <v>2.835</v>
      </c>
      <c r="E3" s="5">
        <f t="shared" ref="E3:E11" si="1">B3-(B3*0.05)</f>
        <v>2.5650000000000004</v>
      </c>
      <c r="F3" s="5">
        <v>2.7</v>
      </c>
      <c r="G3" s="16">
        <f t="shared" ref="G3:G11" si="2">(ABS(B3-F3)/F3)*100</f>
        <v>0</v>
      </c>
    </row>
    <row r="4" spans="1:10" x14ac:dyDescent="0.3">
      <c r="A4" s="1">
        <v>3</v>
      </c>
      <c r="B4" s="1">
        <f>330*0.001</f>
        <v>0.33</v>
      </c>
      <c r="C4" s="1">
        <v>5</v>
      </c>
      <c r="D4" s="5">
        <f t="shared" si="0"/>
        <v>0.34650000000000003</v>
      </c>
      <c r="E4" s="5">
        <f t="shared" si="1"/>
        <v>0.3135</v>
      </c>
      <c r="F4" s="5">
        <v>0.32</v>
      </c>
      <c r="G4" s="16">
        <f t="shared" si="2"/>
        <v>3.1250000000000027</v>
      </c>
    </row>
    <row r="5" spans="1:10" x14ac:dyDescent="0.3">
      <c r="A5" s="1">
        <v>4</v>
      </c>
      <c r="B5" s="1">
        <f>330*0.001</f>
        <v>0.33</v>
      </c>
      <c r="C5" s="1">
        <v>5</v>
      </c>
      <c r="D5" s="5">
        <f t="shared" si="0"/>
        <v>0.34650000000000003</v>
      </c>
      <c r="E5" s="5">
        <f t="shared" si="1"/>
        <v>0.3135</v>
      </c>
      <c r="F5" s="5">
        <v>0.33</v>
      </c>
      <c r="G5" s="16">
        <f t="shared" si="2"/>
        <v>0</v>
      </c>
    </row>
    <row r="6" spans="1:10" x14ac:dyDescent="0.3">
      <c r="A6" s="1">
        <v>5</v>
      </c>
      <c r="B6" s="1">
        <f>100*0.001</f>
        <v>0.1</v>
      </c>
      <c r="C6" s="1">
        <v>5</v>
      </c>
      <c r="D6" s="5">
        <f t="shared" si="0"/>
        <v>0.10500000000000001</v>
      </c>
      <c r="E6" s="5">
        <f t="shared" si="1"/>
        <v>9.5000000000000001E-2</v>
      </c>
      <c r="F6" s="5">
        <v>0.1</v>
      </c>
      <c r="G6" s="16">
        <f t="shared" si="2"/>
        <v>0</v>
      </c>
    </row>
    <row r="7" spans="1:10" x14ac:dyDescent="0.3">
      <c r="A7" s="1">
        <v>6</v>
      </c>
      <c r="B7" s="1">
        <f>120*0.001</f>
        <v>0.12</v>
      </c>
      <c r="C7" s="1">
        <v>5</v>
      </c>
      <c r="D7" s="5">
        <f t="shared" si="0"/>
        <v>0.126</v>
      </c>
      <c r="E7" s="5">
        <f t="shared" si="1"/>
        <v>0.11399999999999999</v>
      </c>
      <c r="F7" s="5">
        <v>0.11799999999999999</v>
      </c>
      <c r="G7" s="16">
        <f t="shared" si="2"/>
        <v>1.6949152542372898</v>
      </c>
    </row>
    <row r="8" spans="1:10" x14ac:dyDescent="0.3">
      <c r="A8" s="1">
        <v>7</v>
      </c>
      <c r="B8" s="1">
        <f>180*0.001</f>
        <v>0.18</v>
      </c>
      <c r="C8" s="1">
        <v>5</v>
      </c>
      <c r="D8" s="5">
        <f t="shared" si="0"/>
        <v>0.189</v>
      </c>
      <c r="E8" s="5">
        <f t="shared" si="1"/>
        <v>0.17099999999999999</v>
      </c>
      <c r="F8" s="5">
        <v>0.17899999999999999</v>
      </c>
      <c r="G8" s="16">
        <f t="shared" si="2"/>
        <v>0.55865921787709549</v>
      </c>
    </row>
    <row r="9" spans="1:10" x14ac:dyDescent="0.3">
      <c r="A9" s="1">
        <v>8</v>
      </c>
      <c r="B9" s="1">
        <f>2000*0.001</f>
        <v>2</v>
      </c>
      <c r="C9" s="1">
        <v>5</v>
      </c>
      <c r="D9" s="5">
        <f t="shared" si="0"/>
        <v>2.1</v>
      </c>
      <c r="E9" s="5">
        <f t="shared" si="1"/>
        <v>1.9</v>
      </c>
      <c r="F9" s="5">
        <v>1.96</v>
      </c>
      <c r="G9" s="16">
        <f t="shared" si="2"/>
        <v>2.0408163265306141</v>
      </c>
    </row>
    <row r="10" spans="1:10" x14ac:dyDescent="0.3">
      <c r="A10" s="1">
        <v>9</v>
      </c>
      <c r="B10" s="1">
        <f>510*0.001</f>
        <v>0.51</v>
      </c>
      <c r="C10" s="1">
        <v>5</v>
      </c>
      <c r="D10" s="5">
        <f t="shared" si="0"/>
        <v>0.53549999999999998</v>
      </c>
      <c r="E10" s="5">
        <f t="shared" si="1"/>
        <v>0.48449999999999999</v>
      </c>
      <c r="F10" s="5">
        <v>0.505</v>
      </c>
      <c r="G10" s="16">
        <f t="shared" si="2"/>
        <v>0.99009900990099098</v>
      </c>
    </row>
    <row r="11" spans="1:10" x14ac:dyDescent="0.3">
      <c r="A11" s="1">
        <v>10</v>
      </c>
      <c r="B11" s="1">
        <f>1500*0.001</f>
        <v>1.5</v>
      </c>
      <c r="C11" s="1">
        <v>5</v>
      </c>
      <c r="D11" s="5">
        <f t="shared" si="0"/>
        <v>1.575</v>
      </c>
      <c r="E11" s="5">
        <f t="shared" si="1"/>
        <v>1.425</v>
      </c>
      <c r="F11" s="5">
        <v>1.4850000000000001</v>
      </c>
      <c r="G11" s="16">
        <f t="shared" si="2"/>
        <v>1.0101010101010035</v>
      </c>
    </row>
    <row r="14" spans="1:10" x14ac:dyDescent="0.3">
      <c r="J14" t="s">
        <v>2</v>
      </c>
    </row>
    <row r="16" spans="1:10" x14ac:dyDescent="0.3">
      <c r="E16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ED9B4-8874-4F40-A564-E80EEDA82D9C}">
  <dimension ref="A1:G7"/>
  <sheetViews>
    <sheetView tabSelected="1" workbookViewId="0">
      <selection activeCell="H7" sqref="H7"/>
    </sheetView>
  </sheetViews>
  <sheetFormatPr baseColWidth="10" defaultRowHeight="14.4" x14ac:dyDescent="0.3"/>
  <cols>
    <col min="2" max="2" width="16.6640625" customWidth="1"/>
    <col min="3" max="3" width="15" customWidth="1"/>
    <col min="4" max="4" width="14.88671875" customWidth="1"/>
    <col min="5" max="5" width="15" customWidth="1"/>
    <col min="6" max="6" width="15.109375" customWidth="1"/>
  </cols>
  <sheetData>
    <row r="1" spans="1:7" ht="24" customHeight="1" x14ac:dyDescent="0.3">
      <c r="A1" s="4" t="s">
        <v>15</v>
      </c>
      <c r="B1" s="6" t="s">
        <v>25</v>
      </c>
      <c r="C1" s="6" t="s">
        <v>26</v>
      </c>
      <c r="D1" s="6" t="s">
        <v>27</v>
      </c>
      <c r="E1" s="6" t="s">
        <v>21</v>
      </c>
      <c r="F1" s="6" t="s">
        <v>22</v>
      </c>
      <c r="G1" s="17" t="s">
        <v>31</v>
      </c>
    </row>
    <row r="2" spans="1:7" ht="18" customHeight="1" x14ac:dyDescent="0.3">
      <c r="A2" s="7" t="s">
        <v>14</v>
      </c>
      <c r="B2" s="4">
        <v>2.92</v>
      </c>
      <c r="C2" s="4">
        <f>B2+(B2*0.05)</f>
        <v>3.0659999999999998</v>
      </c>
      <c r="D2" s="4">
        <f>B2-(B2*0.05)</f>
        <v>2.774</v>
      </c>
      <c r="E2" s="4">
        <v>2.92</v>
      </c>
      <c r="F2" s="4">
        <v>2.92</v>
      </c>
      <c r="G2" s="1">
        <f>ABS(B2-F2)/F2*100</f>
        <v>0</v>
      </c>
    </row>
    <row r="3" spans="1:7" ht="18" customHeight="1" x14ac:dyDescent="0.3">
      <c r="A3" s="8" t="s">
        <v>16</v>
      </c>
      <c r="B3" s="4">
        <v>1.9341999999999999</v>
      </c>
      <c r="C3" s="4">
        <f>B3+(B3*0.05)</f>
        <v>2.03091</v>
      </c>
      <c r="D3" s="4">
        <f>B3-(B3*0.05)</f>
        <v>1.8374899999999998</v>
      </c>
      <c r="E3" s="4">
        <v>1.9341999999999999</v>
      </c>
      <c r="F3" s="4">
        <v>1.91</v>
      </c>
      <c r="G3" s="1">
        <f t="shared" ref="G3:G7" si="0">ABS(B3-F3)/F3*100</f>
        <v>1.2670157068062828</v>
      </c>
    </row>
    <row r="4" spans="1:7" ht="18" customHeight="1" x14ac:dyDescent="0.3">
      <c r="A4" s="9" t="s">
        <v>17</v>
      </c>
      <c r="B4" s="4">
        <v>0.33690999999999999</v>
      </c>
      <c r="C4" s="4">
        <f>B4+(B4*0.05)</f>
        <v>0.3537555</v>
      </c>
      <c r="D4" s="4">
        <f>B4-(B4*0.05)</f>
        <v>0.32006449999999997</v>
      </c>
      <c r="E4" s="4">
        <f>0.3369</f>
        <v>0.33689999999999998</v>
      </c>
      <c r="F4" s="4">
        <v>0.33</v>
      </c>
      <c r="G4" s="1">
        <f t="shared" si="0"/>
        <v>2.0939393939393853</v>
      </c>
    </row>
    <row r="5" spans="1:7" ht="18" customHeight="1" x14ac:dyDescent="0.3">
      <c r="A5" s="10" t="s">
        <v>18</v>
      </c>
      <c r="B5" s="4">
        <v>0.56169999999999998</v>
      </c>
      <c r="C5" s="4">
        <f t="shared" ref="C5:C7" si="1">B5+(B5*0.05)</f>
        <v>0.589785</v>
      </c>
      <c r="D5" s="4">
        <f t="shared" ref="D5:D7" si="2">B5-(B5*0.05)</f>
        <v>0.53361499999999995</v>
      </c>
      <c r="E5" s="4">
        <v>0.56169999999999998</v>
      </c>
      <c r="F5" s="4">
        <v>0.56000000000000005</v>
      </c>
      <c r="G5" s="1">
        <f t="shared" si="0"/>
        <v>0.30357142857141495</v>
      </c>
    </row>
    <row r="6" spans="1:7" ht="18" customHeight="1" x14ac:dyDescent="0.3">
      <c r="A6" s="12" t="s">
        <v>19</v>
      </c>
      <c r="B6" s="4">
        <v>3.4317000000000002</v>
      </c>
      <c r="C6" s="4">
        <f t="shared" si="1"/>
        <v>3.6032850000000001</v>
      </c>
      <c r="D6" s="4">
        <f t="shared" si="2"/>
        <v>3.2601150000000003</v>
      </c>
      <c r="E6" s="4">
        <v>3.4317000000000002</v>
      </c>
      <c r="F6" s="4">
        <v>3.49</v>
      </c>
      <c r="G6" s="1">
        <f t="shared" si="0"/>
        <v>1.6704871060171922</v>
      </c>
    </row>
    <row r="7" spans="1:7" ht="18" customHeight="1" x14ac:dyDescent="0.3">
      <c r="A7" s="11" t="s">
        <v>20</v>
      </c>
      <c r="B7" s="4">
        <v>0.40479999999999999</v>
      </c>
      <c r="C7" s="4">
        <f t="shared" si="1"/>
        <v>0.42503999999999997</v>
      </c>
      <c r="D7" s="4">
        <f t="shared" si="2"/>
        <v>0.38456000000000001</v>
      </c>
      <c r="E7" s="4">
        <v>0.40479999999999999</v>
      </c>
      <c r="F7" s="4">
        <v>0.42</v>
      </c>
      <c r="G7" s="1">
        <f t="shared" si="0"/>
        <v>3.6190476190476168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19FB-657D-4945-A960-CB242AA218FC}">
  <dimension ref="A1:C10"/>
  <sheetViews>
    <sheetView workbookViewId="0">
      <selection activeCell="C13" sqref="C13"/>
    </sheetView>
  </sheetViews>
  <sheetFormatPr baseColWidth="10" defaultRowHeight="14.4" x14ac:dyDescent="0.3"/>
  <cols>
    <col min="3" max="3" width="13.88671875" customWidth="1"/>
  </cols>
  <sheetData>
    <row r="1" spans="1:3" x14ac:dyDescent="0.3">
      <c r="A1" s="1"/>
      <c r="B1" s="13" t="s">
        <v>11</v>
      </c>
      <c r="C1" s="13" t="s">
        <v>12</v>
      </c>
    </row>
    <row r="2" spans="1:3" x14ac:dyDescent="0.3">
      <c r="A2" s="1" t="s">
        <v>3</v>
      </c>
      <c r="B2" s="1">
        <v>12</v>
      </c>
      <c r="C2" s="1">
        <v>36.4</v>
      </c>
    </row>
    <row r="3" spans="1:3" x14ac:dyDescent="0.3">
      <c r="A3" s="1" t="s">
        <v>4</v>
      </c>
      <c r="B3" s="1">
        <v>2.56</v>
      </c>
      <c r="C3" s="1">
        <v>25.6</v>
      </c>
    </row>
    <row r="4" spans="1:3" x14ac:dyDescent="0.3">
      <c r="A4" s="1" t="s">
        <v>5</v>
      </c>
      <c r="B4" s="1">
        <v>3.8</v>
      </c>
      <c r="C4" s="1">
        <v>25.3</v>
      </c>
    </row>
    <row r="5" spans="1:3" x14ac:dyDescent="0.3">
      <c r="A5" s="1" t="s">
        <v>6</v>
      </c>
      <c r="B5" s="1">
        <v>8.2200000000000006</v>
      </c>
      <c r="C5" s="1">
        <v>24.9</v>
      </c>
    </row>
    <row r="6" spans="1:3" x14ac:dyDescent="0.3">
      <c r="A6" s="1" t="s">
        <v>7</v>
      </c>
      <c r="B6" s="1">
        <v>0.02</v>
      </c>
      <c r="C6" s="1">
        <v>0.09</v>
      </c>
    </row>
    <row r="7" spans="1:3" x14ac:dyDescent="0.3">
      <c r="A7" s="1" t="s">
        <v>8</v>
      </c>
      <c r="B7" s="1">
        <v>0.02</v>
      </c>
      <c r="C7" s="1">
        <v>0.2</v>
      </c>
    </row>
    <row r="8" spans="1:3" x14ac:dyDescent="0.3">
      <c r="A8" s="1" t="s">
        <v>9</v>
      </c>
      <c r="B8" s="1">
        <v>5.64</v>
      </c>
      <c r="C8" s="1">
        <v>25.6</v>
      </c>
    </row>
    <row r="9" spans="1:3" x14ac:dyDescent="0.3">
      <c r="A9" s="1" t="s">
        <v>10</v>
      </c>
      <c r="B9" s="1">
        <v>3.78</v>
      </c>
      <c r="C9" s="1">
        <v>25.2</v>
      </c>
    </row>
    <row r="10" spans="1:3" x14ac:dyDescent="0.3">
      <c r="A10" s="1" t="s">
        <v>13</v>
      </c>
      <c r="B10" s="1">
        <v>12</v>
      </c>
      <c r="C10" s="1">
        <v>86.9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3.1</vt:lpstr>
      <vt:lpstr>3,2</vt:lpstr>
      <vt:lpstr>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Vega</dc:creator>
  <cp:lastModifiedBy>Valentina Vega</cp:lastModifiedBy>
  <dcterms:created xsi:type="dcterms:W3CDTF">2024-05-08T13:05:16Z</dcterms:created>
  <dcterms:modified xsi:type="dcterms:W3CDTF">2024-05-17T21:24:29Z</dcterms:modified>
</cp:coreProperties>
</file>