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Valtair/Desktop/Msc Finance/Data visualization/Individual/Data/"/>
    </mc:Choice>
  </mc:AlternateContent>
  <bookViews>
    <workbookView xWindow="0" yWindow="440" windowWidth="28800" windowHeight="17480" tabRatio="500" activeTab="2"/>
  </bookViews>
  <sheets>
    <sheet name="Euro" sheetId="1" r:id="rId1"/>
    <sheet name="Feuil2" sheetId="2" r:id="rId2"/>
    <sheet name="TV rights" sheetId="3" r:id="rId3"/>
    <sheet name="Jersey" sheetId="4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4" l="1"/>
  <c r="G8" i="4"/>
  <c r="E7" i="4"/>
  <c r="G7" i="4"/>
  <c r="E6" i="4"/>
  <c r="G6" i="4"/>
  <c r="E5" i="4"/>
  <c r="G5" i="4"/>
  <c r="E4" i="4"/>
  <c r="G4" i="4"/>
  <c r="E3" i="4"/>
  <c r="G3" i="4"/>
  <c r="E2" i="4"/>
  <c r="G2" i="4"/>
  <c r="E1" i="4"/>
  <c r="G1" i="4"/>
  <c r="B30" i="2"/>
  <c r="C30" i="2"/>
  <c r="C31" i="2"/>
  <c r="D30" i="2"/>
  <c r="E30" i="2"/>
  <c r="E31" i="2"/>
  <c r="F30" i="2"/>
  <c r="G30" i="2"/>
  <c r="G31" i="2"/>
  <c r="H30" i="2"/>
  <c r="I30" i="2"/>
  <c r="I31" i="2"/>
  <c r="J30" i="2"/>
  <c r="K30" i="2"/>
  <c r="K31" i="2"/>
  <c r="L30" i="2"/>
  <c r="M30" i="2"/>
  <c r="M31" i="2"/>
  <c r="C42" i="2"/>
  <c r="D42" i="2"/>
  <c r="E42" i="2"/>
  <c r="F42" i="2"/>
  <c r="G42" i="2"/>
  <c r="H42" i="2"/>
  <c r="I42" i="2"/>
  <c r="D45" i="2"/>
  <c r="P30" i="2"/>
  <c r="Q30" i="2"/>
  <c r="Q31" i="2"/>
  <c r="Q37" i="2"/>
  <c r="N30" i="2"/>
  <c r="O30" i="2"/>
  <c r="O31" i="2"/>
  <c r="O37" i="2"/>
  <c r="M37" i="2"/>
  <c r="K37" i="2"/>
  <c r="I37" i="2"/>
  <c r="G37" i="2"/>
  <c r="E37" i="2"/>
  <c r="C37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2" i="2"/>
</calcChain>
</file>

<file path=xl/sharedStrings.xml><?xml version="1.0" encoding="utf-8"?>
<sst xmlns="http://schemas.openxmlformats.org/spreadsheetml/2006/main" count="64" uniqueCount="30">
  <si>
    <t>Date</t>
  </si>
  <si>
    <t>PSG.A</t>
  </si>
  <si>
    <t>PSG.D</t>
  </si>
  <si>
    <t>BARCA.A</t>
  </si>
  <si>
    <t>BAYERN.A</t>
  </si>
  <si>
    <t>BARCA.D</t>
  </si>
  <si>
    <t>BAYERN.D</t>
  </si>
  <si>
    <t>MANU.A</t>
  </si>
  <si>
    <t>MANU.D</t>
  </si>
  <si>
    <t>JUV.A</t>
  </si>
  <si>
    <t>JUV.D</t>
  </si>
  <si>
    <t>MANC.A</t>
  </si>
  <si>
    <t>MANC.D</t>
  </si>
  <si>
    <t>LIVER.A</t>
  </si>
  <si>
    <t>LIVER.D</t>
  </si>
  <si>
    <t>REAL.A</t>
  </si>
  <si>
    <t>REAL.D</t>
  </si>
  <si>
    <t>Moyenne</t>
  </si>
  <si>
    <t xml:space="preserve">J'ai </t>
  </si>
  <si>
    <t>J'ai</t>
  </si>
  <si>
    <t>PSG</t>
  </si>
  <si>
    <t>BARCA</t>
  </si>
  <si>
    <t>REAL</t>
  </si>
  <si>
    <t>BAYERN</t>
  </si>
  <si>
    <t>MANU</t>
  </si>
  <si>
    <t>MANC</t>
  </si>
  <si>
    <t>LIVER</t>
  </si>
  <si>
    <t>JUV</t>
  </si>
  <si>
    <t xml:space="preserve">Tv rights </t>
  </si>
  <si>
    <t>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</si>
</sst>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* #,##0.00_)\ &quot;€&quot;_ ;_ * \(#,##0.00\)\ &quot;€&quot;_ ;_ * &quot;-&quot;??_)\ &quot;€&quot;_ ;_ @_ "/>
    <numFmt numFmtId="164" formatCode="_-* #,##0.00\ [$€-40C]_-;\-* #,##0.00\ [$€-40C]_-;_-* &quot;-&quot;??\ [$€-40C]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44" fontId="0" fillId="0" borderId="0" xfId="0" applyNumberFormat="1"/>
    <xf numFmtId="9" fontId="0" fillId="0" borderId="0" xfId="2" applyFont="1"/>
    <xf numFmtId="9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tair/Desktop/Msc%20Finance/Data%20visualization/Individual/Individua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"/>
      <sheetName val="Feuil2"/>
      <sheetName val="Feuil1"/>
    </sheetNames>
    <sheetDataSet>
      <sheetData sheetId="0"/>
      <sheetData sheetId="1">
        <row r="1">
          <cell r="G1">
            <v>390000000</v>
          </cell>
        </row>
        <row r="2">
          <cell r="G2">
            <v>780000000</v>
          </cell>
        </row>
        <row r="3">
          <cell r="G3">
            <v>1020000000</v>
          </cell>
        </row>
        <row r="4">
          <cell r="G4">
            <v>708000000</v>
          </cell>
        </row>
        <row r="5">
          <cell r="G5">
            <v>1098000000</v>
          </cell>
        </row>
        <row r="6">
          <cell r="G6">
            <v>216000000</v>
          </cell>
        </row>
        <row r="7">
          <cell r="G7">
            <v>516000000</v>
          </cell>
        </row>
        <row r="8">
          <cell r="G8">
            <v>306000000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6" sqref="D26"/>
    </sheetView>
  </sheetViews>
  <sheetFormatPr baseColWidth="10" defaultRowHeight="16" x14ac:dyDescent="0.2"/>
  <cols>
    <col min="2" max="8" width="16.33203125" bestFit="1" customWidth="1"/>
    <col min="9" max="9" width="15.33203125" bestFit="1" customWidth="1"/>
    <col min="10" max="12" width="16.33203125" bestFit="1" customWidth="1"/>
    <col min="13" max="13" width="15.33203125" bestFit="1" customWidth="1"/>
    <col min="14" max="17" width="16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15</v>
      </c>
      <c r="G1" t="s">
        <v>16</v>
      </c>
      <c r="H1" t="s">
        <v>4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</row>
    <row r="2" spans="1:17" x14ac:dyDescent="0.2">
      <c r="A2" s="2">
        <v>36769</v>
      </c>
      <c r="B2" s="1">
        <v>62290000</v>
      </c>
      <c r="C2" s="1">
        <v>585000</v>
      </c>
      <c r="D2" s="1">
        <v>82400000</v>
      </c>
      <c r="E2" s="1">
        <v>74800000</v>
      </c>
      <c r="F2" s="1">
        <v>121950000</v>
      </c>
      <c r="G2" s="1">
        <v>65550000</v>
      </c>
      <c r="H2" s="1">
        <v>10000000</v>
      </c>
      <c r="I2" s="1">
        <v>275000</v>
      </c>
      <c r="J2" s="1">
        <v>11700000</v>
      </c>
      <c r="K2" s="1">
        <v>9880000</v>
      </c>
      <c r="L2" s="1">
        <v>20280000</v>
      </c>
      <c r="M2" s="1">
        <v>1460000</v>
      </c>
      <c r="N2" s="1">
        <v>34000000</v>
      </c>
      <c r="O2" s="1">
        <v>19610000</v>
      </c>
      <c r="P2" s="1">
        <v>31980000</v>
      </c>
      <c r="Q2" s="1">
        <v>21640000</v>
      </c>
    </row>
    <row r="3" spans="1:17" x14ac:dyDescent="0.2">
      <c r="A3" s="2">
        <v>37134</v>
      </c>
      <c r="B3" s="1">
        <v>19500000</v>
      </c>
      <c r="C3" s="1">
        <v>16480000</v>
      </c>
      <c r="D3" s="1">
        <v>96000000</v>
      </c>
      <c r="E3" s="1">
        <v>37310000</v>
      </c>
      <c r="F3" s="1">
        <v>77500000</v>
      </c>
      <c r="G3" s="1">
        <v>0</v>
      </c>
      <c r="H3" s="1">
        <v>20540000</v>
      </c>
      <c r="I3" s="1">
        <v>9350000</v>
      </c>
      <c r="J3" s="1">
        <v>85850000</v>
      </c>
      <c r="K3" s="1">
        <v>43600000</v>
      </c>
      <c r="L3" s="1">
        <v>20510000</v>
      </c>
      <c r="M3" s="1">
        <v>6600000</v>
      </c>
      <c r="N3" s="1">
        <v>31560000</v>
      </c>
      <c r="O3" s="1">
        <v>28650000</v>
      </c>
      <c r="P3" s="1">
        <v>180040000</v>
      </c>
      <c r="Q3" s="1">
        <v>153950000</v>
      </c>
    </row>
    <row r="4" spans="1:17" x14ac:dyDescent="0.2">
      <c r="A4" s="2">
        <v>37499</v>
      </c>
      <c r="B4" s="1">
        <v>12750000</v>
      </c>
      <c r="C4" s="1">
        <v>32250000</v>
      </c>
      <c r="D4" s="1">
        <v>19000000</v>
      </c>
      <c r="E4" s="1">
        <v>11550000</v>
      </c>
      <c r="F4" s="1">
        <v>45000000</v>
      </c>
      <c r="G4" s="1">
        <v>8200000</v>
      </c>
      <c r="H4" s="1">
        <v>24500000</v>
      </c>
      <c r="I4" s="1">
        <v>3500000</v>
      </c>
      <c r="J4" s="1">
        <v>48530000</v>
      </c>
      <c r="K4" s="1">
        <v>3500000</v>
      </c>
      <c r="L4" s="1">
        <v>44450000</v>
      </c>
      <c r="M4" s="1">
        <v>750000</v>
      </c>
      <c r="N4" s="1">
        <v>31500000</v>
      </c>
      <c r="O4" s="1">
        <v>11800000</v>
      </c>
      <c r="P4" s="1">
        <v>40700000</v>
      </c>
      <c r="Q4" s="1">
        <v>14000000</v>
      </c>
    </row>
    <row r="5" spans="1:17" x14ac:dyDescent="0.2">
      <c r="A5" s="2">
        <v>37864</v>
      </c>
      <c r="B5" s="1">
        <v>34900000</v>
      </c>
      <c r="C5" s="1">
        <v>34950000</v>
      </c>
      <c r="D5" s="1">
        <v>43850000</v>
      </c>
      <c r="E5" s="1">
        <v>2900000</v>
      </c>
      <c r="F5" s="1">
        <v>37500000</v>
      </c>
      <c r="G5" s="1">
        <v>31800000</v>
      </c>
      <c r="H5" s="1">
        <v>27000000</v>
      </c>
      <c r="I5" s="1">
        <v>4500000</v>
      </c>
      <c r="J5" s="1">
        <v>56530000</v>
      </c>
      <c r="K5" s="1">
        <v>59300000</v>
      </c>
      <c r="L5" s="1">
        <v>14260000</v>
      </c>
      <c r="M5" s="1">
        <v>6620000</v>
      </c>
      <c r="N5" s="1">
        <v>15650000</v>
      </c>
      <c r="O5" s="1">
        <v>0</v>
      </c>
      <c r="P5" s="1">
        <v>35790000</v>
      </c>
      <c r="Q5" s="1">
        <v>5700000</v>
      </c>
    </row>
    <row r="6" spans="1:17" x14ac:dyDescent="0.2">
      <c r="A6" s="2">
        <v>38230</v>
      </c>
      <c r="B6" s="1">
        <v>27500000</v>
      </c>
      <c r="C6" s="1">
        <v>17000000</v>
      </c>
      <c r="D6" s="1">
        <v>78500000</v>
      </c>
      <c r="E6" s="1">
        <v>14750000</v>
      </c>
      <c r="F6" s="1">
        <v>58700000</v>
      </c>
      <c r="G6" s="1">
        <v>9250000</v>
      </c>
      <c r="H6" s="1">
        <v>25750000</v>
      </c>
      <c r="I6" s="1">
        <v>1030000</v>
      </c>
      <c r="J6" s="1">
        <v>61250000</v>
      </c>
      <c r="K6" s="1">
        <v>9570000</v>
      </c>
      <c r="L6" s="1">
        <v>1500000</v>
      </c>
      <c r="M6" s="1">
        <v>7940000</v>
      </c>
      <c r="N6" s="1">
        <v>58400000</v>
      </c>
      <c r="O6" s="1">
        <v>24570000</v>
      </c>
      <c r="P6" s="1">
        <v>71120000</v>
      </c>
      <c r="Q6" s="1">
        <v>45450000</v>
      </c>
    </row>
    <row r="7" spans="1:17" x14ac:dyDescent="0.2">
      <c r="A7" s="2">
        <v>38595</v>
      </c>
      <c r="B7" s="1">
        <v>18200000</v>
      </c>
      <c r="C7" s="1">
        <v>12430000</v>
      </c>
      <c r="D7" s="1">
        <v>0</v>
      </c>
      <c r="E7" s="1">
        <v>11000000</v>
      </c>
      <c r="F7" s="1">
        <v>89500000</v>
      </c>
      <c r="G7" s="1">
        <v>43100000</v>
      </c>
      <c r="H7" s="1">
        <v>11200000</v>
      </c>
      <c r="I7" s="1">
        <v>7050000</v>
      </c>
      <c r="J7" s="1">
        <v>31800000</v>
      </c>
      <c r="K7" s="1">
        <v>7900000</v>
      </c>
      <c r="L7" s="1">
        <v>12480000</v>
      </c>
      <c r="M7" s="1">
        <v>32500000</v>
      </c>
      <c r="N7" s="1">
        <v>44060000</v>
      </c>
      <c r="O7" s="1">
        <v>19040000</v>
      </c>
      <c r="P7" s="1">
        <v>30390000</v>
      </c>
      <c r="Q7" s="1">
        <v>14030000</v>
      </c>
    </row>
    <row r="8" spans="1:17" x14ac:dyDescent="0.2">
      <c r="A8" s="2">
        <v>38960</v>
      </c>
      <c r="B8" s="1">
        <v>16700000</v>
      </c>
      <c r="C8" s="1">
        <v>4500000</v>
      </c>
      <c r="D8" s="1">
        <v>31000000</v>
      </c>
      <c r="E8" s="1">
        <v>13200000</v>
      </c>
      <c r="F8" s="1">
        <v>103000000</v>
      </c>
      <c r="G8" s="1">
        <v>15350000</v>
      </c>
      <c r="H8" s="1">
        <v>24000000</v>
      </c>
      <c r="I8" s="1">
        <v>2500000</v>
      </c>
      <c r="J8" s="1">
        <v>27200000</v>
      </c>
      <c r="K8" s="1">
        <v>18000000</v>
      </c>
      <c r="L8" s="1">
        <v>6500000</v>
      </c>
      <c r="M8" s="1">
        <v>4200000</v>
      </c>
      <c r="N8" s="1">
        <v>46000000</v>
      </c>
      <c r="O8" s="1">
        <v>24730000</v>
      </c>
      <c r="P8" s="1">
        <v>4000000</v>
      </c>
      <c r="Q8" s="1">
        <v>84520000</v>
      </c>
    </row>
    <row r="9" spans="1:17" x14ac:dyDescent="0.2">
      <c r="A9" s="2">
        <v>39325</v>
      </c>
      <c r="B9" s="1">
        <v>20500000</v>
      </c>
      <c r="C9" s="1">
        <v>14300000</v>
      </c>
      <c r="D9" s="1">
        <v>68500000</v>
      </c>
      <c r="E9" s="1">
        <v>14000000</v>
      </c>
      <c r="F9" s="1">
        <v>118000000</v>
      </c>
      <c r="G9" s="1">
        <v>42400000</v>
      </c>
      <c r="H9" s="1">
        <v>93200000</v>
      </c>
      <c r="I9" s="1">
        <v>36150000</v>
      </c>
      <c r="J9" s="1">
        <v>106500000</v>
      </c>
      <c r="K9" s="1">
        <v>46600000</v>
      </c>
      <c r="L9" s="1">
        <v>77950000</v>
      </c>
      <c r="M9" s="1">
        <v>10560000</v>
      </c>
      <c r="N9" s="1">
        <v>90700000</v>
      </c>
      <c r="O9" s="1">
        <v>45250000</v>
      </c>
      <c r="P9" s="1">
        <v>69450000</v>
      </c>
      <c r="Q9" s="1">
        <v>33630000</v>
      </c>
    </row>
    <row r="10" spans="1:17" x14ac:dyDescent="0.2">
      <c r="A10" s="2">
        <v>39691</v>
      </c>
      <c r="B10" s="1">
        <v>10500000</v>
      </c>
      <c r="C10" s="1">
        <v>21750000</v>
      </c>
      <c r="D10" s="1">
        <v>96000000</v>
      </c>
      <c r="E10" s="1">
        <v>54590000</v>
      </c>
      <c r="F10" s="1">
        <v>82200000</v>
      </c>
      <c r="G10" s="1">
        <v>71000000</v>
      </c>
      <c r="H10" s="1">
        <v>0</v>
      </c>
      <c r="I10" s="1">
        <v>10900000</v>
      </c>
      <c r="J10" s="1">
        <v>45250000</v>
      </c>
      <c r="K10" s="1">
        <v>7450000</v>
      </c>
      <c r="L10" s="1">
        <v>157350000</v>
      </c>
      <c r="M10" s="1">
        <v>26500000</v>
      </c>
      <c r="N10" s="1">
        <v>71450000</v>
      </c>
      <c r="O10" s="1">
        <v>46450000</v>
      </c>
      <c r="P10" s="1">
        <v>40500000</v>
      </c>
      <c r="Q10" s="1">
        <v>31800000</v>
      </c>
    </row>
    <row r="11" spans="1:17" x14ac:dyDescent="0.2">
      <c r="A11" s="2">
        <v>40056</v>
      </c>
      <c r="B11" s="1">
        <v>15500000</v>
      </c>
      <c r="C11" s="1">
        <v>6300000</v>
      </c>
      <c r="D11" s="1">
        <v>113500000</v>
      </c>
      <c r="E11" s="1">
        <v>24500000</v>
      </c>
      <c r="F11" s="1">
        <v>258500000</v>
      </c>
      <c r="G11" s="1">
        <v>88500000</v>
      </c>
      <c r="H11" s="1">
        <v>75700000</v>
      </c>
      <c r="I11" s="1">
        <v>22950000</v>
      </c>
      <c r="J11" s="1">
        <v>27300000</v>
      </c>
      <c r="K11" s="1">
        <v>104470000</v>
      </c>
      <c r="L11" s="1">
        <v>147300000</v>
      </c>
      <c r="M11" s="1">
        <v>30950000</v>
      </c>
      <c r="N11" s="1">
        <v>43500000</v>
      </c>
      <c r="O11" s="1">
        <v>48550000</v>
      </c>
      <c r="P11" s="1">
        <v>59300000</v>
      </c>
      <c r="Q11" s="1">
        <v>14300000</v>
      </c>
    </row>
    <row r="12" spans="1:17" x14ac:dyDescent="0.2">
      <c r="A12" s="2">
        <v>40421</v>
      </c>
      <c r="B12" s="1">
        <v>9000000</v>
      </c>
      <c r="C12" s="1">
        <v>7000000</v>
      </c>
      <c r="D12" s="1">
        <v>72500000</v>
      </c>
      <c r="E12" s="1">
        <v>52700000</v>
      </c>
      <c r="F12" s="1">
        <v>93000000</v>
      </c>
      <c r="G12" s="1">
        <v>10500000</v>
      </c>
      <c r="H12" s="1">
        <v>17000000</v>
      </c>
      <c r="I12" s="1">
        <v>6000000</v>
      </c>
      <c r="J12" s="1">
        <v>29300000</v>
      </c>
      <c r="K12" s="1">
        <v>17320000</v>
      </c>
      <c r="L12" s="1">
        <v>183610000</v>
      </c>
      <c r="M12" s="1">
        <v>40150000</v>
      </c>
      <c r="N12" s="1">
        <v>97730000</v>
      </c>
      <c r="O12" s="1">
        <v>101500000</v>
      </c>
      <c r="P12" s="1">
        <v>59270000</v>
      </c>
      <c r="Q12" s="1">
        <v>36780000</v>
      </c>
    </row>
    <row r="13" spans="1:17" x14ac:dyDescent="0.2">
      <c r="A13" s="2">
        <v>40786</v>
      </c>
      <c r="B13" s="1">
        <v>107100000</v>
      </c>
      <c r="C13" s="1">
        <v>9400000</v>
      </c>
      <c r="D13" s="1">
        <v>60000000</v>
      </c>
      <c r="E13" s="1">
        <v>46950000</v>
      </c>
      <c r="F13" s="1">
        <v>56000000</v>
      </c>
      <c r="G13" s="1">
        <v>8000000</v>
      </c>
      <c r="H13" s="1">
        <v>52100000</v>
      </c>
      <c r="I13" s="1">
        <v>5000000</v>
      </c>
      <c r="J13" s="1">
        <v>62300000</v>
      </c>
      <c r="K13" s="1">
        <v>13800000</v>
      </c>
      <c r="L13" s="1">
        <v>91050000</v>
      </c>
      <c r="M13" s="1">
        <v>31200000</v>
      </c>
      <c r="N13" s="1">
        <v>65330000</v>
      </c>
      <c r="O13" s="1">
        <v>22900000</v>
      </c>
      <c r="P13" s="1">
        <v>101830000</v>
      </c>
      <c r="Q13" s="1">
        <v>20700000</v>
      </c>
    </row>
    <row r="14" spans="1:17" x14ac:dyDescent="0.2">
      <c r="A14" s="2">
        <v>41152</v>
      </c>
      <c r="B14" s="1">
        <v>151000000</v>
      </c>
      <c r="C14" s="1">
        <v>4750000</v>
      </c>
      <c r="D14" s="1">
        <v>33000000</v>
      </c>
      <c r="E14" s="1">
        <v>500000</v>
      </c>
      <c r="F14" s="1">
        <v>38500000</v>
      </c>
      <c r="G14" s="1">
        <v>33500000</v>
      </c>
      <c r="H14" s="1">
        <v>70300000</v>
      </c>
      <c r="I14" s="1">
        <v>500000</v>
      </c>
      <c r="J14" s="1">
        <v>76450000</v>
      </c>
      <c r="K14" s="1">
        <v>9650000</v>
      </c>
      <c r="L14" s="1">
        <v>61950000</v>
      </c>
      <c r="M14" s="1">
        <v>44300000</v>
      </c>
      <c r="N14" s="1">
        <v>70600000</v>
      </c>
      <c r="O14" s="1">
        <v>10450000</v>
      </c>
      <c r="P14" s="1">
        <v>72800000</v>
      </c>
      <c r="Q14" s="1">
        <v>23300000</v>
      </c>
    </row>
    <row r="15" spans="1:17" x14ac:dyDescent="0.2">
      <c r="A15" s="2">
        <v>41517</v>
      </c>
      <c r="B15" s="1">
        <v>135900000</v>
      </c>
      <c r="C15" s="1">
        <v>26500000</v>
      </c>
      <c r="D15" s="1">
        <v>101000000</v>
      </c>
      <c r="E15" s="1">
        <v>28100000</v>
      </c>
      <c r="F15" s="1">
        <v>175500000</v>
      </c>
      <c r="G15" s="1">
        <v>113500000</v>
      </c>
      <c r="H15" s="1">
        <v>62000000</v>
      </c>
      <c r="I15" s="1">
        <v>40000000</v>
      </c>
      <c r="J15" s="1">
        <v>77130000</v>
      </c>
      <c r="K15" s="1">
        <v>1800000</v>
      </c>
      <c r="L15" s="1">
        <v>115500000</v>
      </c>
      <c r="M15" s="1">
        <v>11300000</v>
      </c>
      <c r="N15" s="1">
        <v>58100000</v>
      </c>
      <c r="O15" s="1">
        <v>32500000</v>
      </c>
      <c r="P15" s="1">
        <v>45500000</v>
      </c>
      <c r="Q15" s="1">
        <v>69090000</v>
      </c>
    </row>
    <row r="16" spans="1:17" x14ac:dyDescent="0.2">
      <c r="A16" s="2">
        <v>41882</v>
      </c>
      <c r="B16" s="1">
        <v>49500000</v>
      </c>
      <c r="C16" s="1">
        <v>2200000</v>
      </c>
      <c r="D16" s="1">
        <v>166720000</v>
      </c>
      <c r="E16" s="1">
        <v>81800000</v>
      </c>
      <c r="F16" s="1">
        <v>126000000</v>
      </c>
      <c r="G16" s="1">
        <v>112700000</v>
      </c>
      <c r="H16" s="1">
        <v>53400000</v>
      </c>
      <c r="I16" s="1">
        <v>48700000</v>
      </c>
      <c r="J16" s="1">
        <v>195350000</v>
      </c>
      <c r="K16" s="1">
        <v>46700000</v>
      </c>
      <c r="L16" s="1">
        <v>102800000</v>
      </c>
      <c r="M16" s="1">
        <v>30530000</v>
      </c>
      <c r="N16" s="1">
        <v>151430000</v>
      </c>
      <c r="O16" s="1">
        <v>99270000</v>
      </c>
      <c r="P16" s="1">
        <v>60100000</v>
      </c>
      <c r="Q16" s="1">
        <v>24410000</v>
      </c>
    </row>
    <row r="17" spans="1:17" x14ac:dyDescent="0.2">
      <c r="A17" s="2">
        <v>42247</v>
      </c>
      <c r="B17" s="1">
        <v>116100000</v>
      </c>
      <c r="C17" s="1">
        <v>22900000</v>
      </c>
      <c r="D17" s="1">
        <v>51000000</v>
      </c>
      <c r="E17" s="1">
        <v>38300000</v>
      </c>
      <c r="F17" s="1">
        <v>85400000</v>
      </c>
      <c r="G17" s="1">
        <v>15650000</v>
      </c>
      <c r="H17" s="1">
        <v>90750000</v>
      </c>
      <c r="I17" s="1">
        <v>33000000</v>
      </c>
      <c r="J17" s="1">
        <v>156000000</v>
      </c>
      <c r="K17" s="1">
        <v>100670000</v>
      </c>
      <c r="L17" s="1">
        <v>208200000</v>
      </c>
      <c r="M17" s="1">
        <v>67440000</v>
      </c>
      <c r="N17" s="1">
        <v>126500000</v>
      </c>
      <c r="O17" s="1">
        <v>90550000</v>
      </c>
      <c r="P17" s="1">
        <v>182500000</v>
      </c>
      <c r="Q17" s="1">
        <v>81280000</v>
      </c>
    </row>
    <row r="18" spans="1:17" x14ac:dyDescent="0.2">
      <c r="A18" s="2">
        <v>42613</v>
      </c>
      <c r="B18" s="1">
        <v>134500000</v>
      </c>
      <c r="C18" s="1">
        <v>59800000</v>
      </c>
      <c r="D18" s="1">
        <v>124750000</v>
      </c>
      <c r="E18" s="1">
        <v>33800000</v>
      </c>
      <c r="F18" s="1">
        <v>30000000</v>
      </c>
      <c r="G18" s="1">
        <v>37500000</v>
      </c>
      <c r="H18" s="1">
        <v>70000000</v>
      </c>
      <c r="I18" s="1">
        <v>52300000</v>
      </c>
      <c r="J18" s="1">
        <v>185000000</v>
      </c>
      <c r="K18" s="1">
        <v>47250000</v>
      </c>
      <c r="L18" s="1">
        <v>215000000</v>
      </c>
      <c r="M18" s="1">
        <v>35350000</v>
      </c>
      <c r="N18" s="1">
        <v>79900000</v>
      </c>
      <c r="O18" s="1">
        <v>85380000</v>
      </c>
      <c r="P18" s="1">
        <v>163830000</v>
      </c>
      <c r="Q18" s="1">
        <v>176930000</v>
      </c>
    </row>
    <row r="19" spans="1:17" x14ac:dyDescent="0.2">
      <c r="A19" s="2">
        <v>42978</v>
      </c>
      <c r="B19" s="1">
        <v>238000000</v>
      </c>
      <c r="C19" s="1">
        <v>98400000</v>
      </c>
      <c r="D19" s="1">
        <v>375100000</v>
      </c>
      <c r="E19" s="1">
        <v>232500000</v>
      </c>
      <c r="F19" s="1">
        <v>40500000</v>
      </c>
      <c r="G19" s="1">
        <v>132500000</v>
      </c>
      <c r="H19" s="1">
        <v>116500000</v>
      </c>
      <c r="I19" s="1">
        <v>32250000</v>
      </c>
      <c r="J19" s="1">
        <v>198400000</v>
      </c>
      <c r="K19" s="1">
        <v>45500000</v>
      </c>
      <c r="L19" s="1">
        <v>317500000</v>
      </c>
      <c r="M19" s="1">
        <v>91350000</v>
      </c>
      <c r="N19" s="1">
        <v>171880000</v>
      </c>
      <c r="O19" s="1">
        <v>181500000</v>
      </c>
      <c r="P19" s="1">
        <v>168600000</v>
      </c>
      <c r="Q19" s="1">
        <v>145650000</v>
      </c>
    </row>
    <row r="20" spans="1:17" x14ac:dyDescent="0.2">
      <c r="A20" s="2">
        <v>43343</v>
      </c>
      <c r="B20" s="1">
        <v>227000000</v>
      </c>
      <c r="C20" s="1">
        <v>114000000</v>
      </c>
      <c r="D20" s="1">
        <v>141100000</v>
      </c>
      <c r="E20" s="1">
        <v>146050000</v>
      </c>
      <c r="F20" s="1">
        <v>162750000</v>
      </c>
      <c r="G20" s="1">
        <v>136100000</v>
      </c>
      <c r="H20" s="1">
        <v>10000000</v>
      </c>
      <c r="I20" s="1">
        <v>84000000</v>
      </c>
      <c r="J20" s="1">
        <v>82700000</v>
      </c>
      <c r="K20" s="1">
        <v>30550000</v>
      </c>
      <c r="L20" s="1">
        <v>78590000</v>
      </c>
      <c r="M20" s="1">
        <v>57600000</v>
      </c>
      <c r="N20" s="1">
        <v>182200000</v>
      </c>
      <c r="O20" s="1">
        <v>41320000</v>
      </c>
      <c r="P20" s="1">
        <v>259700000</v>
      </c>
      <c r="Q20" s="1">
        <v>111670000</v>
      </c>
    </row>
    <row r="21" spans="1:17" x14ac:dyDescent="0.2">
      <c r="A21" s="2">
        <v>43708</v>
      </c>
      <c r="B21" s="1">
        <v>95000000</v>
      </c>
      <c r="C21" s="1">
        <v>105900000</v>
      </c>
      <c r="D21" s="1">
        <v>301000000</v>
      </c>
      <c r="E21" s="1">
        <v>152900000</v>
      </c>
      <c r="F21" s="1">
        <v>355500000</v>
      </c>
      <c r="G21" s="1">
        <v>135500000</v>
      </c>
      <c r="H21" s="1">
        <v>139500000</v>
      </c>
      <c r="I21" s="1">
        <v>54000000</v>
      </c>
      <c r="J21" s="1">
        <v>234800000</v>
      </c>
      <c r="K21" s="1">
        <v>81180000</v>
      </c>
      <c r="L21" s="1">
        <v>159520000</v>
      </c>
      <c r="M21" s="1">
        <v>71000000</v>
      </c>
      <c r="N21" s="1">
        <v>10400000</v>
      </c>
      <c r="O21" s="1">
        <v>44500000</v>
      </c>
      <c r="P21" s="1">
        <v>223500000</v>
      </c>
      <c r="Q21" s="1">
        <v>202990000</v>
      </c>
    </row>
    <row r="22" spans="1:17" x14ac:dyDescent="0.2">
      <c r="A22" s="2">
        <v>44074</v>
      </c>
      <c r="B22" s="1">
        <v>62000000</v>
      </c>
      <c r="C22" s="1">
        <v>400000</v>
      </c>
      <c r="D22" s="1">
        <v>112000000</v>
      </c>
      <c r="E22" s="1">
        <v>142300000</v>
      </c>
      <c r="F22" s="1">
        <v>0</v>
      </c>
      <c r="G22" s="1">
        <v>103700000</v>
      </c>
      <c r="H22" s="1">
        <v>77250000</v>
      </c>
      <c r="I22" s="1">
        <v>22250000</v>
      </c>
      <c r="J22" s="1">
        <v>83800000</v>
      </c>
      <c r="K22" s="1">
        <v>19500000</v>
      </c>
      <c r="L22" s="1">
        <v>161800000</v>
      </c>
      <c r="M22" s="1">
        <v>76650000</v>
      </c>
      <c r="N22" s="1">
        <v>82650000</v>
      </c>
      <c r="O22" s="1">
        <v>17200000</v>
      </c>
      <c r="P22" s="1">
        <v>142700000</v>
      </c>
      <c r="Q22" s="1">
        <v>107510000</v>
      </c>
    </row>
    <row r="23" spans="1:17" x14ac:dyDescent="0.2">
      <c r="A23" s="2">
        <v>44439</v>
      </c>
      <c r="B23" s="1">
        <v>83000000</v>
      </c>
      <c r="C23" s="1">
        <v>11000000</v>
      </c>
      <c r="D23" s="1">
        <v>14500000</v>
      </c>
      <c r="E23" s="1">
        <v>69500000</v>
      </c>
      <c r="F23" s="1">
        <v>31000000</v>
      </c>
      <c r="G23" s="1">
        <v>78000000</v>
      </c>
      <c r="H23" s="1">
        <v>57500000</v>
      </c>
      <c r="I23" s="1">
        <v>0</v>
      </c>
      <c r="J23" s="1">
        <v>140000000</v>
      </c>
      <c r="K23" s="1">
        <v>30100000</v>
      </c>
      <c r="L23" s="1">
        <v>127500000</v>
      </c>
      <c r="M23" s="1">
        <v>38800000</v>
      </c>
      <c r="N23" s="1">
        <v>40000000</v>
      </c>
      <c r="O23" s="1">
        <v>27500000</v>
      </c>
      <c r="P23" s="1">
        <v>30900000</v>
      </c>
      <c r="Q23" s="1">
        <v>34000000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sqref="A1:XFD1048576"/>
    </sheetView>
  </sheetViews>
  <sheetFormatPr baseColWidth="10" defaultRowHeight="16" x14ac:dyDescent="0.2"/>
  <cols>
    <col min="2" max="3" width="17.83203125" bestFit="1" customWidth="1"/>
    <col min="4" max="4" width="19.1640625" customWidth="1"/>
    <col min="5" max="5" width="19.33203125" customWidth="1"/>
    <col min="6" max="6" width="22.6640625" customWidth="1"/>
    <col min="7" max="7" width="27.6640625" customWidth="1"/>
    <col min="8" max="8" width="28.33203125" customWidth="1"/>
    <col min="9" max="9" width="33.5" customWidth="1"/>
    <col min="10" max="10" width="31.6640625" customWidth="1"/>
    <col min="11" max="11" width="34.33203125" customWidth="1"/>
    <col min="12" max="12" width="28.6640625" customWidth="1"/>
    <col min="13" max="13" width="33.33203125" customWidth="1"/>
    <col min="14" max="14" width="27.33203125" customWidth="1"/>
    <col min="15" max="15" width="27.83203125" customWidth="1"/>
    <col min="16" max="16" width="27.33203125" customWidth="1"/>
    <col min="17" max="17" width="28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15</v>
      </c>
      <c r="G1" t="s">
        <v>16</v>
      </c>
      <c r="H1" t="s">
        <v>4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</row>
    <row r="2" spans="1:17" x14ac:dyDescent="0.2">
      <c r="A2" s="2">
        <v>36769</v>
      </c>
      <c r="B2" s="3">
        <v>62290000</v>
      </c>
      <c r="C2" s="3">
        <v>585000</v>
      </c>
      <c r="D2" s="1">
        <v>82400000</v>
      </c>
      <c r="E2" s="1">
        <v>74800000</v>
      </c>
      <c r="F2" s="1">
        <v>121950000</v>
      </c>
      <c r="G2" s="1">
        <v>65550000</v>
      </c>
      <c r="H2" s="1">
        <v>10000000</v>
      </c>
      <c r="I2" s="1">
        <v>275000</v>
      </c>
      <c r="J2" s="1">
        <v>11700000</v>
      </c>
      <c r="K2" s="1">
        <v>9880000</v>
      </c>
      <c r="L2" s="1">
        <v>20280000</v>
      </c>
      <c r="M2" s="1">
        <v>1460000</v>
      </c>
      <c r="N2" s="1">
        <v>34000000</v>
      </c>
      <c r="O2" s="1">
        <v>19610000</v>
      </c>
      <c r="P2" s="1">
        <v>31980000</v>
      </c>
      <c r="Q2" s="1">
        <v>21640000</v>
      </c>
    </row>
    <row r="3" spans="1:17" x14ac:dyDescent="0.2">
      <c r="A3" s="2">
        <v>37134</v>
      </c>
      <c r="B3" s="3">
        <v>19500000</v>
      </c>
      <c r="C3" s="3">
        <v>16480000</v>
      </c>
      <c r="D3" s="1">
        <v>96000000</v>
      </c>
      <c r="E3" s="1">
        <v>37310000</v>
      </c>
      <c r="F3" s="1">
        <v>77500000</v>
      </c>
      <c r="G3" s="1">
        <v>0</v>
      </c>
      <c r="H3" s="1">
        <v>20540000</v>
      </c>
      <c r="I3" s="1">
        <v>9350000</v>
      </c>
      <c r="J3" s="1">
        <v>85850000</v>
      </c>
      <c r="K3" s="1">
        <v>43600000</v>
      </c>
      <c r="L3" s="1">
        <v>20510000</v>
      </c>
      <c r="M3" s="1">
        <v>6600000</v>
      </c>
      <c r="N3" s="1">
        <v>31560000</v>
      </c>
      <c r="O3" s="1">
        <v>28650000</v>
      </c>
      <c r="P3" s="1">
        <v>180040000</v>
      </c>
      <c r="Q3" s="1">
        <v>153950000</v>
      </c>
    </row>
    <row r="4" spans="1:17" x14ac:dyDescent="0.2">
      <c r="A4" s="2">
        <v>37499</v>
      </c>
      <c r="B4" s="3">
        <v>12750000</v>
      </c>
      <c r="C4" s="3">
        <v>32250000</v>
      </c>
      <c r="D4" s="1">
        <v>19000000</v>
      </c>
      <c r="E4" s="1">
        <v>11550000</v>
      </c>
      <c r="F4" s="1">
        <v>45000000</v>
      </c>
      <c r="G4" s="1">
        <v>8200000</v>
      </c>
      <c r="H4" s="1">
        <v>24500000</v>
      </c>
      <c r="I4" s="1">
        <v>3500000</v>
      </c>
      <c r="J4" s="1">
        <v>48530000</v>
      </c>
      <c r="K4" s="1">
        <v>3500000</v>
      </c>
      <c r="L4" s="1">
        <v>44450000</v>
      </c>
      <c r="M4" s="1">
        <v>750000</v>
      </c>
      <c r="N4" s="1">
        <v>31500000</v>
      </c>
      <c r="O4" s="1">
        <v>11800000</v>
      </c>
      <c r="P4" s="1">
        <v>40700000</v>
      </c>
      <c r="Q4" s="1">
        <v>14000000</v>
      </c>
    </row>
    <row r="5" spans="1:17" x14ac:dyDescent="0.2">
      <c r="A5" s="2">
        <v>37864</v>
      </c>
      <c r="B5" s="3">
        <v>34900000</v>
      </c>
      <c r="C5" s="3">
        <v>34950000</v>
      </c>
      <c r="D5" s="1">
        <v>43850000</v>
      </c>
      <c r="E5" s="1">
        <v>2900000</v>
      </c>
      <c r="F5" s="1">
        <v>37500000</v>
      </c>
      <c r="G5" s="1">
        <v>31800000</v>
      </c>
      <c r="H5" s="1">
        <v>27000000</v>
      </c>
      <c r="I5" s="1">
        <v>4500000</v>
      </c>
      <c r="J5" s="1">
        <v>56530000</v>
      </c>
      <c r="K5" s="1">
        <v>59300000</v>
      </c>
      <c r="L5" s="1">
        <v>14260000</v>
      </c>
      <c r="M5" s="1">
        <v>6620000</v>
      </c>
      <c r="N5" s="1">
        <v>15650000</v>
      </c>
      <c r="O5" s="1">
        <v>0</v>
      </c>
      <c r="P5" s="1">
        <v>35790000</v>
      </c>
      <c r="Q5" s="1">
        <v>5700000</v>
      </c>
    </row>
    <row r="6" spans="1:17" x14ac:dyDescent="0.2">
      <c r="A6" s="2">
        <v>38230</v>
      </c>
      <c r="B6" s="3">
        <v>27500000</v>
      </c>
      <c r="C6" s="3">
        <v>17000000</v>
      </c>
      <c r="D6" s="1">
        <v>78500000</v>
      </c>
      <c r="E6" s="1">
        <v>14750000</v>
      </c>
      <c r="F6" s="1">
        <v>58700000</v>
      </c>
      <c r="G6" s="1">
        <v>9250000</v>
      </c>
      <c r="H6" s="1">
        <v>25750000</v>
      </c>
      <c r="I6" s="1">
        <v>1030000</v>
      </c>
      <c r="J6" s="1">
        <v>61250000</v>
      </c>
      <c r="K6" s="1">
        <v>9570000</v>
      </c>
      <c r="L6" s="1">
        <v>1500000</v>
      </c>
      <c r="M6" s="1">
        <v>7940000</v>
      </c>
      <c r="N6" s="1">
        <v>58400000</v>
      </c>
      <c r="O6" s="1">
        <v>24570000</v>
      </c>
      <c r="P6" s="1">
        <v>71120000</v>
      </c>
      <c r="Q6" s="1">
        <v>45450000</v>
      </c>
    </row>
    <row r="7" spans="1:17" x14ac:dyDescent="0.2">
      <c r="A7" s="2">
        <v>38595</v>
      </c>
      <c r="B7" s="3">
        <v>18200000</v>
      </c>
      <c r="C7" s="3">
        <v>12430000</v>
      </c>
      <c r="D7" s="1">
        <v>0</v>
      </c>
      <c r="E7" s="1">
        <v>11000000</v>
      </c>
      <c r="F7" s="1">
        <v>89500000</v>
      </c>
      <c r="G7" s="1">
        <v>43100000</v>
      </c>
      <c r="H7" s="1">
        <v>11200000</v>
      </c>
      <c r="I7" s="1">
        <v>7050000</v>
      </c>
      <c r="J7" s="1">
        <v>31800000</v>
      </c>
      <c r="K7" s="1">
        <v>7900000</v>
      </c>
      <c r="L7" s="1">
        <v>12480000</v>
      </c>
      <c r="M7" s="1">
        <v>32500000</v>
      </c>
      <c r="N7" s="1">
        <v>44060000</v>
      </c>
      <c r="O7" s="1">
        <v>19040000</v>
      </c>
      <c r="P7" s="1">
        <v>30390000</v>
      </c>
      <c r="Q7" s="1">
        <v>14030000</v>
      </c>
    </row>
    <row r="8" spans="1:17" x14ac:dyDescent="0.2">
      <c r="A8" s="2">
        <v>38960</v>
      </c>
      <c r="B8" s="3">
        <v>16700000</v>
      </c>
      <c r="C8" s="3">
        <v>4500000</v>
      </c>
      <c r="D8" s="1">
        <v>31000000</v>
      </c>
      <c r="E8" s="1">
        <v>13200000</v>
      </c>
      <c r="F8" s="1">
        <v>103000000</v>
      </c>
      <c r="G8" s="1">
        <v>15350000</v>
      </c>
      <c r="H8" s="1">
        <v>24000000</v>
      </c>
      <c r="I8" s="1">
        <v>2500000</v>
      </c>
      <c r="J8" s="1">
        <v>27200000</v>
      </c>
      <c r="K8" s="1">
        <v>18000000</v>
      </c>
      <c r="L8" s="1">
        <v>6500000</v>
      </c>
      <c r="M8" s="1">
        <v>4200000</v>
      </c>
      <c r="N8" s="1">
        <v>46000000</v>
      </c>
      <c r="O8" s="1">
        <v>24730000</v>
      </c>
      <c r="P8" s="1">
        <v>4000000</v>
      </c>
      <c r="Q8" s="1">
        <v>84520000</v>
      </c>
    </row>
    <row r="9" spans="1:17" x14ac:dyDescent="0.2">
      <c r="A9" s="2">
        <v>39325</v>
      </c>
      <c r="B9" s="3">
        <v>20500000</v>
      </c>
      <c r="C9" s="3">
        <v>14300000</v>
      </c>
      <c r="D9" s="1">
        <v>68500000</v>
      </c>
      <c r="E9" s="1">
        <v>14000000</v>
      </c>
      <c r="F9" s="1">
        <v>118000000</v>
      </c>
      <c r="G9" s="1">
        <v>42400000</v>
      </c>
      <c r="H9" s="1">
        <v>93200000</v>
      </c>
      <c r="I9" s="1">
        <v>36150000</v>
      </c>
      <c r="J9" s="1">
        <v>106500000</v>
      </c>
      <c r="K9" s="1">
        <v>46600000</v>
      </c>
      <c r="L9" s="1">
        <v>77950000</v>
      </c>
      <c r="M9" s="1">
        <v>10560000</v>
      </c>
      <c r="N9" s="1">
        <v>90700000</v>
      </c>
      <c r="O9" s="1">
        <v>45250000</v>
      </c>
      <c r="P9" s="1">
        <v>69450000</v>
      </c>
      <c r="Q9" s="1">
        <v>33630000</v>
      </c>
    </row>
    <row r="10" spans="1:17" x14ac:dyDescent="0.2">
      <c r="A10" s="2">
        <v>39691</v>
      </c>
      <c r="B10" s="3">
        <v>10500000</v>
      </c>
      <c r="C10" s="3">
        <v>21750000</v>
      </c>
      <c r="D10" s="1">
        <v>96000000</v>
      </c>
      <c r="E10" s="1">
        <v>54590000</v>
      </c>
      <c r="F10" s="1">
        <v>82200000</v>
      </c>
      <c r="G10" s="1">
        <v>71000000</v>
      </c>
      <c r="H10" s="1">
        <v>0</v>
      </c>
      <c r="I10" s="1">
        <v>10900000</v>
      </c>
      <c r="J10" s="1">
        <v>45250000</v>
      </c>
      <c r="K10" s="1">
        <v>7450000</v>
      </c>
      <c r="L10" s="1">
        <v>157350000</v>
      </c>
      <c r="M10" s="1">
        <v>26500000</v>
      </c>
      <c r="N10" s="1">
        <v>71450000</v>
      </c>
      <c r="O10" s="1">
        <v>46450000</v>
      </c>
      <c r="P10" s="1">
        <v>40500000</v>
      </c>
      <c r="Q10" s="1">
        <v>31800000</v>
      </c>
    </row>
    <row r="11" spans="1:17" x14ac:dyDescent="0.2">
      <c r="A11" s="2">
        <v>40056</v>
      </c>
      <c r="B11" s="3">
        <v>15500000</v>
      </c>
      <c r="C11" s="3">
        <v>6300000</v>
      </c>
      <c r="D11" s="1">
        <v>113500000</v>
      </c>
      <c r="E11" s="1">
        <v>24500000</v>
      </c>
      <c r="F11" s="1">
        <v>258500000</v>
      </c>
      <c r="G11" s="1">
        <v>88500000</v>
      </c>
      <c r="H11" s="1">
        <v>75700000</v>
      </c>
      <c r="I11" s="1">
        <v>22950000</v>
      </c>
      <c r="J11" s="1">
        <v>27300000</v>
      </c>
      <c r="K11" s="1">
        <v>104470000</v>
      </c>
      <c r="L11" s="1">
        <v>147300000</v>
      </c>
      <c r="M11" s="1">
        <v>30950000</v>
      </c>
      <c r="N11" s="1">
        <v>43500000</v>
      </c>
      <c r="O11" s="1">
        <v>48550000</v>
      </c>
      <c r="P11" s="1">
        <v>59300000</v>
      </c>
      <c r="Q11" s="1">
        <v>14300000</v>
      </c>
    </row>
    <row r="12" spans="1:17" x14ac:dyDescent="0.2">
      <c r="A12" s="2">
        <v>40421</v>
      </c>
      <c r="B12" s="3">
        <v>9000000</v>
      </c>
      <c r="C12" s="3">
        <v>7000000</v>
      </c>
      <c r="D12" s="1">
        <v>72500000</v>
      </c>
      <c r="E12" s="1">
        <v>52700000</v>
      </c>
      <c r="F12" s="1">
        <v>93000000</v>
      </c>
      <c r="G12" s="1">
        <v>10500000</v>
      </c>
      <c r="H12" s="1">
        <v>17000000</v>
      </c>
      <c r="I12" s="1">
        <v>6000000</v>
      </c>
      <c r="J12" s="1">
        <v>29300000</v>
      </c>
      <c r="K12" s="1">
        <v>17320000</v>
      </c>
      <c r="L12" s="1">
        <v>183610000</v>
      </c>
      <c r="M12" s="1">
        <v>40150000</v>
      </c>
      <c r="N12" s="1">
        <v>97730000</v>
      </c>
      <c r="O12" s="1">
        <v>101500000</v>
      </c>
      <c r="P12" s="1">
        <v>59270000</v>
      </c>
      <c r="Q12" s="1">
        <v>36780000</v>
      </c>
    </row>
    <row r="13" spans="1:17" x14ac:dyDescent="0.2">
      <c r="A13" s="2">
        <v>40786</v>
      </c>
      <c r="B13" s="3">
        <v>107100000</v>
      </c>
      <c r="C13" s="3">
        <v>9400000</v>
      </c>
      <c r="D13" s="1">
        <v>60000000</v>
      </c>
      <c r="E13" s="1">
        <v>46950000</v>
      </c>
      <c r="F13" s="1">
        <v>56000000</v>
      </c>
      <c r="G13" s="1">
        <v>8000000</v>
      </c>
      <c r="H13" s="1">
        <v>52100000</v>
      </c>
      <c r="I13" s="1">
        <v>5000000</v>
      </c>
      <c r="J13" s="1">
        <v>62300000</v>
      </c>
      <c r="K13" s="1">
        <v>13800000</v>
      </c>
      <c r="L13" s="1">
        <v>91050000</v>
      </c>
      <c r="M13" s="1">
        <v>31200000</v>
      </c>
      <c r="N13" s="1">
        <v>65330000</v>
      </c>
      <c r="O13" s="1">
        <v>22900000</v>
      </c>
      <c r="P13" s="1">
        <v>101830000</v>
      </c>
      <c r="Q13" s="1">
        <v>20700000</v>
      </c>
    </row>
    <row r="14" spans="1:17" x14ac:dyDescent="0.2">
      <c r="A14" s="2">
        <v>41152</v>
      </c>
      <c r="B14" s="3">
        <v>151000000</v>
      </c>
      <c r="C14" s="3">
        <v>4750000</v>
      </c>
      <c r="D14" s="1">
        <v>33000000</v>
      </c>
      <c r="E14" s="1">
        <v>500000</v>
      </c>
      <c r="F14" s="1">
        <v>38500000</v>
      </c>
      <c r="G14" s="1">
        <v>33500000</v>
      </c>
      <c r="H14" s="1">
        <v>70300000</v>
      </c>
      <c r="I14" s="1">
        <v>500000</v>
      </c>
      <c r="J14" s="1">
        <v>76450000</v>
      </c>
      <c r="K14" s="1">
        <v>9650000</v>
      </c>
      <c r="L14" s="1">
        <v>61950000</v>
      </c>
      <c r="M14" s="1">
        <v>44300000</v>
      </c>
      <c r="N14" s="1">
        <v>70600000</v>
      </c>
      <c r="O14" s="1">
        <v>10450000</v>
      </c>
      <c r="P14" s="1">
        <v>72800000</v>
      </c>
      <c r="Q14" s="1">
        <v>23300000</v>
      </c>
    </row>
    <row r="15" spans="1:17" x14ac:dyDescent="0.2">
      <c r="A15" s="2">
        <v>41517</v>
      </c>
      <c r="B15" s="3">
        <v>135900000</v>
      </c>
      <c r="C15" s="3">
        <v>26500000</v>
      </c>
      <c r="D15" s="1">
        <v>101000000</v>
      </c>
      <c r="E15" s="1">
        <v>28100000</v>
      </c>
      <c r="F15" s="1">
        <v>175500000</v>
      </c>
      <c r="G15" s="1">
        <v>113500000</v>
      </c>
      <c r="H15" s="1">
        <v>62000000</v>
      </c>
      <c r="I15" s="1">
        <v>40000000</v>
      </c>
      <c r="J15" s="1">
        <v>77130000</v>
      </c>
      <c r="K15" s="1">
        <v>1800000</v>
      </c>
      <c r="L15" s="1">
        <v>115500000</v>
      </c>
      <c r="M15" s="1">
        <v>11300000</v>
      </c>
      <c r="N15" s="1">
        <v>58100000</v>
      </c>
      <c r="O15" s="1">
        <v>32500000</v>
      </c>
      <c r="P15" s="1">
        <v>45500000</v>
      </c>
      <c r="Q15" s="1">
        <v>69090000</v>
      </c>
    </row>
    <row r="16" spans="1:17" x14ac:dyDescent="0.2">
      <c r="A16" s="2">
        <v>41882</v>
      </c>
      <c r="B16" s="3">
        <v>49500000</v>
      </c>
      <c r="C16" s="3">
        <v>2200000</v>
      </c>
      <c r="D16" s="1">
        <v>166720000</v>
      </c>
      <c r="E16" s="1">
        <v>81800000</v>
      </c>
      <c r="F16" s="1">
        <v>126000000</v>
      </c>
      <c r="G16" s="1">
        <v>112700000</v>
      </c>
      <c r="H16" s="1">
        <v>53400000</v>
      </c>
      <c r="I16" s="1">
        <v>48700000</v>
      </c>
      <c r="J16" s="1">
        <v>195350000</v>
      </c>
      <c r="K16" s="1">
        <v>46700000</v>
      </c>
      <c r="L16" s="1">
        <v>102800000</v>
      </c>
      <c r="M16" s="1">
        <v>30530000</v>
      </c>
      <c r="N16" s="1">
        <v>151430000</v>
      </c>
      <c r="O16" s="1">
        <v>99270000</v>
      </c>
      <c r="P16" s="1">
        <v>60100000</v>
      </c>
      <c r="Q16" s="1">
        <v>24410000</v>
      </c>
    </row>
    <row r="17" spans="1:17" x14ac:dyDescent="0.2">
      <c r="A17" s="2">
        <v>42247</v>
      </c>
      <c r="B17" s="3">
        <v>116100000</v>
      </c>
      <c r="C17" s="3">
        <v>22900000</v>
      </c>
      <c r="D17" s="1">
        <v>51000000</v>
      </c>
      <c r="E17" s="1">
        <v>38300000</v>
      </c>
      <c r="F17" s="1">
        <v>85400000</v>
      </c>
      <c r="G17" s="1">
        <v>15650000</v>
      </c>
      <c r="H17" s="1">
        <v>90750000</v>
      </c>
      <c r="I17" s="1">
        <v>33000000</v>
      </c>
      <c r="J17" s="1">
        <v>156000000</v>
      </c>
      <c r="K17" s="1">
        <v>100670000</v>
      </c>
      <c r="L17" s="1">
        <v>208200000</v>
      </c>
      <c r="M17" s="1">
        <v>67440000</v>
      </c>
      <c r="N17" s="1">
        <v>126500000</v>
      </c>
      <c r="O17" s="1">
        <v>90550000</v>
      </c>
      <c r="P17" s="1">
        <v>182500000</v>
      </c>
      <c r="Q17" s="1">
        <v>81280000</v>
      </c>
    </row>
    <row r="18" spans="1:17" x14ac:dyDescent="0.2">
      <c r="A18" s="2">
        <v>42613</v>
      </c>
      <c r="B18" s="3">
        <v>134500000</v>
      </c>
      <c r="C18" s="3">
        <v>59800000</v>
      </c>
      <c r="D18" s="1">
        <v>124750000</v>
      </c>
      <c r="E18" s="1">
        <v>33800000</v>
      </c>
      <c r="F18" s="1">
        <v>30000000</v>
      </c>
      <c r="G18" s="1">
        <v>37500000</v>
      </c>
      <c r="H18" s="1">
        <v>70000000</v>
      </c>
      <c r="I18" s="1">
        <v>52300000</v>
      </c>
      <c r="J18" s="1">
        <v>185000000</v>
      </c>
      <c r="K18" s="1">
        <v>47250000</v>
      </c>
      <c r="L18" s="1">
        <v>215000000</v>
      </c>
      <c r="M18" s="1">
        <v>35350000</v>
      </c>
      <c r="N18" s="1">
        <v>79900000</v>
      </c>
      <c r="O18" s="1">
        <v>85380000</v>
      </c>
      <c r="P18" s="1">
        <v>163830000</v>
      </c>
      <c r="Q18" s="1">
        <v>176930000</v>
      </c>
    </row>
    <row r="19" spans="1:17" x14ac:dyDescent="0.2">
      <c r="A19" s="2">
        <v>42978</v>
      </c>
      <c r="B19" s="3">
        <v>238000000</v>
      </c>
      <c r="C19" s="3">
        <v>98400000</v>
      </c>
      <c r="D19" s="1">
        <v>375100000</v>
      </c>
      <c r="E19" s="1">
        <v>232500000</v>
      </c>
      <c r="F19" s="1">
        <v>40500000</v>
      </c>
      <c r="G19" s="1">
        <v>132500000</v>
      </c>
      <c r="H19" s="1">
        <v>116500000</v>
      </c>
      <c r="I19" s="1">
        <v>32250000</v>
      </c>
      <c r="J19" s="1">
        <v>198400000</v>
      </c>
      <c r="K19" s="1">
        <v>45500000</v>
      </c>
      <c r="L19" s="1">
        <v>317500000</v>
      </c>
      <c r="M19" s="1">
        <v>91350000</v>
      </c>
      <c r="N19" s="1">
        <v>171880000</v>
      </c>
      <c r="O19" s="1">
        <v>181500000</v>
      </c>
      <c r="P19" s="1">
        <v>168600000</v>
      </c>
      <c r="Q19" s="1">
        <v>145650000</v>
      </c>
    </row>
    <row r="20" spans="1:17" x14ac:dyDescent="0.2">
      <c r="A20" s="2">
        <v>43343</v>
      </c>
      <c r="B20" s="3">
        <v>227000000</v>
      </c>
      <c r="C20" s="3">
        <v>114000000</v>
      </c>
      <c r="D20" s="1">
        <v>141100000</v>
      </c>
      <c r="E20" s="1">
        <v>146050000</v>
      </c>
      <c r="F20" s="1">
        <v>162750000</v>
      </c>
      <c r="G20" s="1">
        <v>136100000</v>
      </c>
      <c r="H20" s="1">
        <v>10000000</v>
      </c>
      <c r="I20" s="1">
        <v>84000000</v>
      </c>
      <c r="J20" s="1">
        <v>82700000</v>
      </c>
      <c r="K20" s="1">
        <v>30550000</v>
      </c>
      <c r="L20" s="1">
        <v>78590000</v>
      </c>
      <c r="M20" s="1">
        <v>57600000</v>
      </c>
      <c r="N20" s="1">
        <v>182200000</v>
      </c>
      <c r="O20" s="1">
        <v>41320000</v>
      </c>
      <c r="P20" s="1">
        <v>259700000</v>
      </c>
      <c r="Q20" s="1">
        <v>111670000</v>
      </c>
    </row>
    <row r="21" spans="1:17" x14ac:dyDescent="0.2">
      <c r="A21" s="2">
        <v>43708</v>
      </c>
      <c r="B21" s="3">
        <v>95000000</v>
      </c>
      <c r="C21" s="3">
        <v>105900000</v>
      </c>
      <c r="D21" s="1">
        <v>301000000</v>
      </c>
      <c r="E21" s="1">
        <v>152900000</v>
      </c>
      <c r="F21" s="1">
        <v>355500000</v>
      </c>
      <c r="G21" s="1">
        <v>135500000</v>
      </c>
      <c r="H21" s="1">
        <v>139500000</v>
      </c>
      <c r="I21" s="1">
        <v>54000000</v>
      </c>
      <c r="J21" s="1">
        <v>234800000</v>
      </c>
      <c r="K21" s="1">
        <v>81180000</v>
      </c>
      <c r="L21" s="1">
        <v>159520000</v>
      </c>
      <c r="M21" s="1">
        <v>71000000</v>
      </c>
      <c r="N21" s="1">
        <v>10400000</v>
      </c>
      <c r="O21" s="1">
        <v>44500000</v>
      </c>
      <c r="P21" s="1">
        <v>223500000</v>
      </c>
      <c r="Q21" s="1">
        <v>202990000</v>
      </c>
    </row>
    <row r="22" spans="1:17" x14ac:dyDescent="0.2">
      <c r="A22" s="2">
        <v>44074</v>
      </c>
      <c r="B22" s="3">
        <v>62000000</v>
      </c>
      <c r="C22" s="3">
        <v>400000</v>
      </c>
      <c r="D22" s="1">
        <v>112000000</v>
      </c>
      <c r="E22" s="1">
        <v>142300000</v>
      </c>
      <c r="F22" s="1">
        <v>0</v>
      </c>
      <c r="G22" s="1">
        <v>103700000</v>
      </c>
      <c r="H22" s="1">
        <v>77250000</v>
      </c>
      <c r="I22" s="1">
        <v>22250000</v>
      </c>
      <c r="J22" s="1">
        <v>83800000</v>
      </c>
      <c r="K22" s="1">
        <v>19500000</v>
      </c>
      <c r="L22" s="1">
        <v>161800000</v>
      </c>
      <c r="M22" s="1">
        <v>76650000</v>
      </c>
      <c r="N22" s="1">
        <v>82650000</v>
      </c>
      <c r="O22" s="1">
        <v>17200000</v>
      </c>
      <c r="P22" s="1">
        <v>142700000</v>
      </c>
      <c r="Q22" s="1">
        <v>107510000</v>
      </c>
    </row>
    <row r="23" spans="1:17" x14ac:dyDescent="0.2">
      <c r="A23" s="2">
        <v>44439</v>
      </c>
      <c r="B23" s="3">
        <v>83000000</v>
      </c>
      <c r="C23" s="3">
        <v>11000000</v>
      </c>
      <c r="D23" s="1">
        <v>14500000</v>
      </c>
      <c r="E23" s="1">
        <v>69500000</v>
      </c>
      <c r="F23" s="1">
        <v>31000000</v>
      </c>
      <c r="G23" s="1">
        <v>78000000</v>
      </c>
      <c r="H23" s="1">
        <v>57500000</v>
      </c>
      <c r="I23" s="1">
        <v>0</v>
      </c>
      <c r="J23" s="1">
        <v>140000000</v>
      </c>
      <c r="K23" s="1">
        <v>30100000</v>
      </c>
      <c r="L23" s="1">
        <v>127500000</v>
      </c>
      <c r="M23" s="1">
        <v>38800000</v>
      </c>
      <c r="N23" s="1">
        <v>40000000</v>
      </c>
      <c r="O23" s="1">
        <v>27500000</v>
      </c>
      <c r="P23" s="1">
        <v>30900000</v>
      </c>
      <c r="Q23" s="1">
        <v>34000000</v>
      </c>
    </row>
    <row r="27" spans="1:17" x14ac:dyDescent="0.2">
      <c r="B27" s="1"/>
    </row>
    <row r="30" spans="1:17" x14ac:dyDescent="0.2">
      <c r="B30" s="3">
        <f>SUM(B2:B23)</f>
        <v>1646440000</v>
      </c>
      <c r="C30" s="3">
        <f>SUM(C2:C23)</f>
        <v>622795000</v>
      </c>
      <c r="D30" s="1">
        <f>SUM(D2:D23)</f>
        <v>2181420000</v>
      </c>
      <c r="E30" s="1">
        <f>SUM(E2:E23)</f>
        <v>1284000000</v>
      </c>
      <c r="F30" s="1">
        <f t="shared" ref="F30:Q30" si="0">SUM(F2:F23)</f>
        <v>2186000000</v>
      </c>
      <c r="G30" s="1">
        <f t="shared" si="0"/>
        <v>1292300000</v>
      </c>
      <c r="H30" s="1">
        <f t="shared" si="0"/>
        <v>1128190000</v>
      </c>
      <c r="I30" s="1">
        <f t="shared" si="0"/>
        <v>476205000</v>
      </c>
      <c r="J30" s="1">
        <f t="shared" si="0"/>
        <v>2023140000</v>
      </c>
      <c r="K30" s="1">
        <f t="shared" si="0"/>
        <v>754290000</v>
      </c>
      <c r="L30" s="1">
        <f t="shared" si="0"/>
        <v>2325600000</v>
      </c>
      <c r="M30" s="1">
        <f t="shared" si="0"/>
        <v>723750000</v>
      </c>
      <c r="N30" s="1">
        <f t="shared" si="0"/>
        <v>1603540000</v>
      </c>
      <c r="O30" s="1">
        <f t="shared" si="0"/>
        <v>1023220000</v>
      </c>
      <c r="P30" s="1">
        <f t="shared" si="0"/>
        <v>2074500000</v>
      </c>
      <c r="Q30" s="1">
        <f t="shared" si="0"/>
        <v>1453330000</v>
      </c>
    </row>
    <row r="31" spans="1:17" x14ac:dyDescent="0.2">
      <c r="C31" s="3">
        <f>-B30+C30</f>
        <v>-1023645000</v>
      </c>
      <c r="E31" s="1">
        <f>-D30+E30</f>
        <v>-897420000</v>
      </c>
      <c r="G31" s="1">
        <f>-F30+G30</f>
        <v>-893700000</v>
      </c>
      <c r="I31" s="1">
        <f>-H30+I30</f>
        <v>-651985000</v>
      </c>
      <c r="K31" s="1">
        <f>-J30+K30</f>
        <v>-1268850000</v>
      </c>
      <c r="M31" s="1">
        <f>-L30+M30</f>
        <v>-1601850000</v>
      </c>
      <c r="O31" s="1">
        <f>-N30+O30</f>
        <v>-580320000</v>
      </c>
      <c r="Q31" s="1">
        <f>-P30+Q30</f>
        <v>-621170000</v>
      </c>
    </row>
    <row r="32" spans="1:17" x14ac:dyDescent="0.2">
      <c r="C32" s="1">
        <f>(-B30+C30)/21</f>
        <v>-48745000</v>
      </c>
    </row>
    <row r="33" spans="1:17" x14ac:dyDescent="0.2">
      <c r="A33" t="s">
        <v>17</v>
      </c>
      <c r="B33" s="4">
        <f>AVERAGE(B2:B23)</f>
        <v>74838181.818181813</v>
      </c>
      <c r="C33" s="5">
        <f>AVERAGE(C2:C23)</f>
        <v>28308863.636363637</v>
      </c>
      <c r="D33" s="4">
        <f t="shared" ref="D33:Q33" si="1">AVERAGE(D2:D23)</f>
        <v>99155454.545454547</v>
      </c>
      <c r="E33" s="5">
        <f t="shared" si="1"/>
        <v>58363636.363636367</v>
      </c>
      <c r="F33" s="4">
        <f t="shared" si="1"/>
        <v>99363636.36363636</v>
      </c>
      <c r="G33" s="5">
        <f t="shared" si="1"/>
        <v>58740909.090909094</v>
      </c>
      <c r="H33" s="4">
        <f t="shared" si="1"/>
        <v>51281363.636363633</v>
      </c>
      <c r="I33" s="5">
        <f t="shared" si="1"/>
        <v>21645681.818181816</v>
      </c>
      <c r="J33" s="4">
        <f t="shared" si="1"/>
        <v>91960909.090909094</v>
      </c>
      <c r="K33" s="5">
        <f t="shared" si="1"/>
        <v>34285909.090909094</v>
      </c>
      <c r="L33" s="4">
        <f t="shared" si="1"/>
        <v>105709090.90909091</v>
      </c>
      <c r="M33" s="5">
        <f t="shared" si="1"/>
        <v>32897727.272727273</v>
      </c>
      <c r="N33" s="4">
        <f t="shared" si="1"/>
        <v>72888181.818181813</v>
      </c>
      <c r="O33" s="5">
        <f t="shared" si="1"/>
        <v>46510000</v>
      </c>
      <c r="P33" s="4">
        <f t="shared" si="1"/>
        <v>94295454.545454547</v>
      </c>
      <c r="Q33" s="5">
        <f t="shared" si="1"/>
        <v>66060454.545454547</v>
      </c>
    </row>
    <row r="34" spans="1:17" x14ac:dyDescent="0.2">
      <c r="B34" t="s">
        <v>18</v>
      </c>
      <c r="C34" t="s">
        <v>19</v>
      </c>
    </row>
    <row r="37" spans="1:17" x14ac:dyDescent="0.2">
      <c r="C37" s="6">
        <f>C31+[1]Feuil2!G1</f>
        <v>-633645000</v>
      </c>
      <c r="E37" s="6">
        <f>E31+[1]Feuil2!G2</f>
        <v>-117420000</v>
      </c>
      <c r="G37" s="1">
        <f>G31+[1]Feuil2!G3</f>
        <v>126300000</v>
      </c>
      <c r="I37" s="1">
        <f>I31+[1]Feuil2!G4</f>
        <v>56015000</v>
      </c>
      <c r="K37" s="1">
        <f>K31+[1]Feuil2!G5</f>
        <v>-170850000</v>
      </c>
      <c r="M37" s="1">
        <f>M31+[1]Feuil2!G6</f>
        <v>-1385850000</v>
      </c>
      <c r="O37" s="1">
        <f>O31+[1]Feuil2!G7</f>
        <v>-64320000</v>
      </c>
      <c r="Q37" s="1">
        <f>Q31+[1]Feuil2!G8</f>
        <v>-315170000</v>
      </c>
    </row>
    <row r="41" spans="1:17" x14ac:dyDescent="0.2">
      <c r="D41" t="s">
        <v>20</v>
      </c>
      <c r="E41" t="s">
        <v>21</v>
      </c>
      <c r="F41" t="s">
        <v>22</v>
      </c>
      <c r="G41" t="s">
        <v>23</v>
      </c>
      <c r="H41" t="s">
        <v>24</v>
      </c>
      <c r="I41" t="s">
        <v>25</v>
      </c>
      <c r="J41" t="s">
        <v>26</v>
      </c>
      <c r="K41" t="s">
        <v>27</v>
      </c>
    </row>
    <row r="42" spans="1:17" x14ac:dyDescent="0.2">
      <c r="C42" s="1">
        <f>-1*(C31+E31+G31+I31+K31+M31)</f>
        <v>6337450000</v>
      </c>
      <c r="D42" s="7">
        <f>(-1*C31)/$C$42</f>
        <v>0.16152316783564366</v>
      </c>
      <c r="E42" s="7">
        <f>(-1*E31)/$C$42</f>
        <v>0.14160585093373518</v>
      </c>
      <c r="F42" s="7">
        <f>(-1*G31)/$C$42</f>
        <v>0.14101886405415429</v>
      </c>
      <c r="G42" s="7">
        <f>(-1*I31)/$C$42</f>
        <v>0.1028781292160096</v>
      </c>
      <c r="H42" s="7">
        <f>(-1*K31)/$C$42</f>
        <v>0.20021459735382527</v>
      </c>
      <c r="I42" s="7">
        <f>(-1*M31)/$C$42</f>
        <v>0.252759390606632</v>
      </c>
      <c r="J42" s="7"/>
      <c r="K42" s="7"/>
    </row>
    <row r="45" spans="1:17" x14ac:dyDescent="0.2">
      <c r="D45" s="8">
        <f>D42+E42+F42+G42+H42+I42+J42+K42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26" sqref="D26"/>
    </sheetView>
  </sheetViews>
  <sheetFormatPr baseColWidth="10" defaultRowHeight="16" x14ac:dyDescent="0.2"/>
  <cols>
    <col min="2" max="9" width="16.6640625" bestFit="1" customWidth="1"/>
  </cols>
  <sheetData>
    <row r="1" spans="1:11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K1" t="s">
        <v>28</v>
      </c>
    </row>
    <row r="2" spans="1:11" x14ac:dyDescent="0.2">
      <c r="A2" s="2">
        <v>36769</v>
      </c>
      <c r="B2" s="9"/>
      <c r="C2" s="9"/>
      <c r="D2" s="9"/>
      <c r="E2" s="9"/>
      <c r="F2" s="9"/>
      <c r="G2" s="9"/>
      <c r="H2" s="9"/>
      <c r="I2" s="9"/>
    </row>
    <row r="3" spans="1:11" x14ac:dyDescent="0.2">
      <c r="A3" s="2">
        <v>37134</v>
      </c>
      <c r="B3" s="9"/>
      <c r="C3" s="9"/>
      <c r="D3" s="9"/>
      <c r="E3" s="9"/>
      <c r="F3" s="9"/>
      <c r="G3" s="9"/>
      <c r="H3" s="9"/>
      <c r="I3" s="9"/>
    </row>
    <row r="4" spans="1:11" x14ac:dyDescent="0.2">
      <c r="A4" s="2">
        <v>37499</v>
      </c>
      <c r="B4" s="9"/>
      <c r="C4" s="9"/>
      <c r="D4" s="9"/>
      <c r="E4" s="9"/>
      <c r="F4" s="9"/>
      <c r="G4" s="9"/>
      <c r="H4" s="9"/>
      <c r="I4" s="9"/>
    </row>
    <row r="5" spans="1:11" x14ac:dyDescent="0.2">
      <c r="A5" s="2">
        <v>37864</v>
      </c>
      <c r="B5" s="9"/>
      <c r="C5" s="9"/>
      <c r="D5" s="9"/>
      <c r="E5" s="9"/>
      <c r="F5" s="9"/>
      <c r="G5" s="9"/>
      <c r="H5" s="9"/>
      <c r="I5" s="9"/>
    </row>
    <row r="6" spans="1:11" x14ac:dyDescent="0.2">
      <c r="A6" s="2">
        <v>38230</v>
      </c>
      <c r="B6" s="9"/>
      <c r="C6" s="9"/>
      <c r="D6" s="9"/>
      <c r="E6" s="9"/>
      <c r="F6" s="9"/>
      <c r="G6" s="9"/>
      <c r="H6" s="9"/>
      <c r="I6" s="9"/>
    </row>
    <row r="7" spans="1:11" x14ac:dyDescent="0.2">
      <c r="A7" s="2">
        <v>38595</v>
      </c>
      <c r="B7" s="9"/>
      <c r="C7" s="9"/>
      <c r="D7" s="9"/>
      <c r="E7" s="9"/>
      <c r="F7" s="9"/>
      <c r="G7" s="9"/>
      <c r="H7" s="9"/>
      <c r="I7" s="9"/>
    </row>
    <row r="8" spans="1:11" x14ac:dyDescent="0.2">
      <c r="A8" s="2">
        <v>38960</v>
      </c>
      <c r="B8" s="9"/>
      <c r="C8" s="9"/>
      <c r="D8" s="9"/>
      <c r="E8" s="9"/>
      <c r="F8" s="9"/>
      <c r="G8" s="9"/>
      <c r="H8" s="9"/>
      <c r="I8" s="9"/>
    </row>
    <row r="9" spans="1:11" x14ac:dyDescent="0.2">
      <c r="A9" s="2">
        <v>39325</v>
      </c>
      <c r="B9" s="9"/>
      <c r="C9" s="9"/>
      <c r="D9" s="9"/>
      <c r="E9" s="9"/>
      <c r="F9" s="9"/>
      <c r="G9" s="9"/>
      <c r="H9" s="9"/>
      <c r="I9" s="9"/>
    </row>
    <row r="10" spans="1:11" x14ac:dyDescent="0.2">
      <c r="A10" s="2">
        <v>39691</v>
      </c>
      <c r="B10" s="9"/>
      <c r="C10" s="9"/>
      <c r="D10" s="9"/>
      <c r="E10" s="9"/>
      <c r="F10" s="9"/>
      <c r="G10" s="9"/>
      <c r="H10" s="9"/>
      <c r="I10" s="9"/>
    </row>
    <row r="11" spans="1:11" x14ac:dyDescent="0.2">
      <c r="A11" s="2">
        <v>40056</v>
      </c>
      <c r="B11" s="9"/>
      <c r="C11" s="9"/>
      <c r="D11" s="9"/>
      <c r="E11" s="9"/>
      <c r="F11" s="9"/>
      <c r="G11" s="9"/>
      <c r="H11" s="9"/>
      <c r="I11" s="9"/>
    </row>
    <row r="12" spans="1:11" x14ac:dyDescent="0.2">
      <c r="A12" s="2">
        <v>40421</v>
      </c>
      <c r="B12" s="9"/>
      <c r="C12" s="9"/>
      <c r="D12" s="9"/>
      <c r="E12" s="9"/>
      <c r="F12" s="9"/>
      <c r="G12" s="9"/>
      <c r="H12" s="9"/>
      <c r="I12" s="9"/>
    </row>
    <row r="13" spans="1:11" x14ac:dyDescent="0.2">
      <c r="A13" s="2">
        <v>40786</v>
      </c>
      <c r="B13" s="9"/>
      <c r="C13" s="9"/>
      <c r="D13" s="9"/>
      <c r="E13" s="9"/>
      <c r="F13" s="9"/>
      <c r="G13" s="9"/>
      <c r="H13" s="9"/>
      <c r="I13" s="9"/>
    </row>
    <row r="14" spans="1:11" x14ac:dyDescent="0.2">
      <c r="A14" s="2">
        <v>41152</v>
      </c>
      <c r="B14" s="9"/>
      <c r="C14" s="9"/>
      <c r="D14" s="9"/>
      <c r="E14" s="9"/>
      <c r="F14" s="9"/>
      <c r="G14" s="9"/>
      <c r="H14" s="9"/>
      <c r="I14" s="9"/>
    </row>
    <row r="15" spans="1:11" x14ac:dyDescent="0.2">
      <c r="A15" s="2">
        <v>41517</v>
      </c>
      <c r="B15" s="9"/>
      <c r="C15" s="9"/>
      <c r="D15" s="9"/>
      <c r="E15" s="9"/>
      <c r="F15" s="9"/>
      <c r="G15" s="9"/>
      <c r="H15" s="9"/>
      <c r="I15" s="9"/>
    </row>
    <row r="16" spans="1:11" x14ac:dyDescent="0.2">
      <c r="A16" s="2">
        <v>41882</v>
      </c>
      <c r="B16" s="9"/>
      <c r="C16" s="9"/>
      <c r="D16" s="9"/>
      <c r="E16" s="9"/>
      <c r="F16" s="9"/>
      <c r="G16" s="9"/>
      <c r="H16" s="9"/>
      <c r="I16" s="9"/>
    </row>
    <row r="17" spans="1:9" x14ac:dyDescent="0.2">
      <c r="A17" s="2">
        <v>42247</v>
      </c>
      <c r="B17" s="9"/>
      <c r="C17" s="9"/>
      <c r="D17" s="9"/>
      <c r="E17" s="9"/>
      <c r="F17" s="9"/>
      <c r="G17" s="9"/>
      <c r="H17" s="9"/>
      <c r="I17" s="9"/>
    </row>
    <row r="18" spans="1:9" x14ac:dyDescent="0.2">
      <c r="A18" s="2">
        <v>42613</v>
      </c>
      <c r="B18" s="9"/>
      <c r="C18" s="9"/>
      <c r="D18" s="9"/>
      <c r="E18" s="9"/>
      <c r="F18" s="9"/>
      <c r="G18" s="9"/>
      <c r="H18" s="9"/>
      <c r="I18" s="9"/>
    </row>
    <row r="19" spans="1:9" x14ac:dyDescent="0.2">
      <c r="A19" s="2">
        <v>42978</v>
      </c>
      <c r="B19" s="9"/>
      <c r="C19" s="9"/>
      <c r="D19" s="9"/>
      <c r="E19" s="9"/>
      <c r="F19" s="9"/>
      <c r="G19" s="9"/>
      <c r="H19" s="9"/>
      <c r="I19" s="9"/>
    </row>
    <row r="20" spans="1:9" x14ac:dyDescent="0.2">
      <c r="A20" s="2">
        <v>43343</v>
      </c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2">
        <v>43708</v>
      </c>
      <c r="B21" s="9"/>
      <c r="C21" s="9"/>
      <c r="D21" s="9"/>
      <c r="E21" s="9"/>
      <c r="F21" s="9"/>
      <c r="G21" s="9"/>
      <c r="H21" s="9"/>
      <c r="I21" s="9"/>
    </row>
    <row r="22" spans="1:9" x14ac:dyDescent="0.2">
      <c r="A22" s="2">
        <v>44074</v>
      </c>
      <c r="B22" s="9">
        <v>337000000</v>
      </c>
      <c r="C22" s="9">
        <v>529000000</v>
      </c>
      <c r="D22" s="9">
        <v>431000000</v>
      </c>
      <c r="E22" s="9">
        <v>315000000</v>
      </c>
      <c r="F22" s="9">
        <v>334000000</v>
      </c>
      <c r="G22" s="9">
        <v>314000000</v>
      </c>
      <c r="H22" s="9">
        <v>298000000</v>
      </c>
      <c r="I22" s="9">
        <v>261000000</v>
      </c>
    </row>
    <row r="23" spans="1:9" x14ac:dyDescent="0.2">
      <c r="A23" s="2">
        <v>44439</v>
      </c>
      <c r="B23" s="9">
        <v>414000000</v>
      </c>
      <c r="C23" s="9"/>
      <c r="D23" s="9"/>
      <c r="E23" s="9"/>
      <c r="F23" s="9"/>
      <c r="G23" s="9"/>
      <c r="H23" s="9"/>
      <c r="I2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2" sqref="E12"/>
    </sheetView>
  </sheetViews>
  <sheetFormatPr baseColWidth="10" defaultRowHeight="16" x14ac:dyDescent="0.2"/>
  <cols>
    <col min="5" max="5" width="15.6640625" bestFit="1" customWidth="1"/>
    <col min="7" max="7" width="22.1640625" customWidth="1"/>
  </cols>
  <sheetData>
    <row r="1" spans="1:7" x14ac:dyDescent="0.2">
      <c r="A1" t="s">
        <v>29</v>
      </c>
      <c r="B1" t="s">
        <v>20</v>
      </c>
      <c r="C1" s="10">
        <v>650000</v>
      </c>
      <c r="D1" s="9">
        <v>30</v>
      </c>
      <c r="E1" s="6">
        <f>C1*$D$1</f>
        <v>19500000</v>
      </c>
      <c r="F1">
        <v>20</v>
      </c>
      <c r="G1" s="6">
        <f>E1*$F$1</f>
        <v>390000000</v>
      </c>
    </row>
    <row r="2" spans="1:7" x14ac:dyDescent="0.2">
      <c r="B2" s="9" t="s">
        <v>21</v>
      </c>
      <c r="C2" s="11">
        <v>1300000</v>
      </c>
      <c r="D2" s="9"/>
      <c r="E2" s="6">
        <f t="shared" ref="E2:E8" si="0">C2*$D$1</f>
        <v>39000000</v>
      </c>
      <c r="G2" s="6">
        <f t="shared" ref="G2:G8" si="1">E2*$F$1</f>
        <v>780000000</v>
      </c>
    </row>
    <row r="3" spans="1:7" x14ac:dyDescent="0.2">
      <c r="B3" s="9" t="s">
        <v>22</v>
      </c>
      <c r="C3" s="11">
        <v>1700000</v>
      </c>
      <c r="D3" s="9"/>
      <c r="E3" s="6">
        <f t="shared" si="0"/>
        <v>51000000</v>
      </c>
      <c r="G3" s="6">
        <f t="shared" si="1"/>
        <v>1020000000</v>
      </c>
    </row>
    <row r="4" spans="1:7" x14ac:dyDescent="0.2">
      <c r="B4" s="9" t="s">
        <v>23</v>
      </c>
      <c r="C4" s="11">
        <v>1180000</v>
      </c>
      <c r="D4" s="9"/>
      <c r="E4" s="6">
        <f t="shared" si="0"/>
        <v>35400000</v>
      </c>
      <c r="G4" s="6">
        <f t="shared" si="1"/>
        <v>708000000</v>
      </c>
    </row>
    <row r="5" spans="1:7" x14ac:dyDescent="0.2">
      <c r="B5" s="9" t="s">
        <v>24</v>
      </c>
      <c r="C5" s="11">
        <v>1830000</v>
      </c>
      <c r="D5" s="9"/>
      <c r="E5" s="6">
        <f t="shared" si="0"/>
        <v>54900000</v>
      </c>
      <c r="G5" s="6">
        <f t="shared" si="1"/>
        <v>1098000000</v>
      </c>
    </row>
    <row r="6" spans="1:7" x14ac:dyDescent="0.2">
      <c r="B6" s="9" t="s">
        <v>25</v>
      </c>
      <c r="C6" s="11">
        <v>360000</v>
      </c>
      <c r="D6" s="9"/>
      <c r="E6" s="6">
        <f t="shared" si="0"/>
        <v>10800000</v>
      </c>
      <c r="G6" s="6">
        <f t="shared" si="1"/>
        <v>216000000</v>
      </c>
    </row>
    <row r="7" spans="1:7" x14ac:dyDescent="0.2">
      <c r="B7" s="9" t="s">
        <v>26</v>
      </c>
      <c r="C7" s="11">
        <v>860000</v>
      </c>
      <c r="D7" s="9"/>
      <c r="E7" s="6">
        <f t="shared" si="0"/>
        <v>25800000</v>
      </c>
      <c r="G7" s="6">
        <f t="shared" si="1"/>
        <v>516000000</v>
      </c>
    </row>
    <row r="8" spans="1:7" x14ac:dyDescent="0.2">
      <c r="B8" s="9" t="s">
        <v>27</v>
      </c>
      <c r="C8" s="11">
        <v>510000</v>
      </c>
      <c r="D8" s="9"/>
      <c r="E8" s="6">
        <f t="shared" si="0"/>
        <v>15300000</v>
      </c>
      <c r="G8" s="6">
        <f t="shared" si="1"/>
        <v>306000000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Euro</vt:lpstr>
      <vt:lpstr>Feuil2</vt:lpstr>
      <vt:lpstr>TV rights</vt:lpstr>
      <vt:lpstr>Jersey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2021-11-21T15:55:01Z</dcterms:created>
  <dcterms:modified xsi:type="dcterms:W3CDTF">2021-11-27T16:38:26Z</dcterms:modified>
</cp:coreProperties>
</file>