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9E6C844A-C0D7-4B52-9809-89EC756CC434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Аналитика_доллара" sheetId="1" r:id="rId1"/>
  </sheets>
  <definedNames>
    <definedName name="_?UniDbQuery.Posted_True_UniDbQuery.so_0_UniDbQuery.mode_1_UniDbQuery.date_req1__UniDbQuery.date_req2__UniDbQuery.VAL_NM_RQ_R01235_UniDbQuery.From_30.12.2017_UniDbQuery.To_31.12" localSheetId="0">Аналитика_доллара!$A$1:$B$252</definedName>
    <definedName name="_xlchart.v1.0" hidden="1">Аналитика_доллара!$J$52:$J$70</definedName>
    <definedName name="_xlchart.v1.1" hidden="1">Аналитика_доллара!$N$52:$N$72</definedName>
    <definedName name="_xlchart.v1.2" hidden="1">Аналитика_доллара!$F$52:$F$67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7" i="1" l="1"/>
  <c r="N46" i="1"/>
  <c r="N45" i="1"/>
  <c r="N44" i="1"/>
  <c r="N43" i="1"/>
  <c r="N42" i="1"/>
  <c r="N41" i="1"/>
  <c r="J47" i="1"/>
  <c r="J46" i="1"/>
  <c r="J45" i="1"/>
  <c r="J44" i="1"/>
  <c r="J43" i="1"/>
  <c r="J42" i="1"/>
  <c r="J41" i="1"/>
  <c r="F47" i="1"/>
  <c r="F46" i="1"/>
  <c r="F45" i="1"/>
  <c r="F44" i="1"/>
  <c r="F43" i="1"/>
  <c r="F42" i="1"/>
  <c r="F41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52" i="1"/>
  <c r="I68" i="1"/>
  <c r="I69" i="1"/>
  <c r="I70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52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F4" i="1"/>
  <c r="F9" i="1"/>
  <c r="F7" i="1"/>
  <c r="F5" i="1"/>
  <c r="F3" i="1"/>
  <c r="F8" i="1"/>
  <c r="F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Подключение" type="4" refreshedVersion="6" background="1" saveData="1">
    <webPr sourceData="1" parsePre="1" consecutive="1" xl2000="1" url="https://cbr.ru/currency_base/dynamics/?UniDbQuery.Posted=True&amp;UniDbQuery.so=0&amp;UniDbQuery.mode=1&amp;UniDbQuery.date_req1=&amp;UniDbQuery.date_req2=&amp;UniDbQuery.VAL_NM_RQ=R01235&amp;UniDbQuery.From=30.12.2017&amp;UniDbQuery.To=31.12.2018"/>
  </connection>
</connections>
</file>

<file path=xl/sharedStrings.xml><?xml version="1.0" encoding="utf-8"?>
<sst xmlns="http://schemas.openxmlformats.org/spreadsheetml/2006/main" count="39" uniqueCount="18">
  <si>
    <t>Дата ▲</t>
  </si>
  <si>
    <t>Курс</t>
  </si>
  <si>
    <t>Динамика курса валюты Доллар США</t>
  </si>
  <si>
    <t>среднее значение (СРЗНАЧ)</t>
  </si>
  <si>
    <t>мода (МОДА)</t>
  </si>
  <si>
    <t>медиана (МЕДИАНА)</t>
  </si>
  <si>
    <t>дисперсия (ДИСП)</t>
  </si>
  <si>
    <t>стандартное отклонение (СТАНДОТКЛОН)</t>
  </si>
  <si>
    <t>асимметрия (СКОС)</t>
  </si>
  <si>
    <t>Эксцесс (ЭКСЦЕСС)</t>
  </si>
  <si>
    <t xml:space="preserve"> </t>
  </si>
  <si>
    <t>Статистика за 3 месяца курса</t>
  </si>
  <si>
    <t>Статистика за Январь 2018 года</t>
  </si>
  <si>
    <t>Статистика за Февраль 2018 года</t>
  </si>
  <si>
    <t>Статистика за Март 2018 года</t>
  </si>
  <si>
    <t>Месяц ЯНВАРЬ</t>
  </si>
  <si>
    <t>Месяц ФЕВРАЛЬ</t>
  </si>
  <si>
    <t>Месяц МАРТ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</si>
</sst>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0"/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166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14" fontId="0" fillId="0" borderId="9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/>
    <xf numFmtId="14" fontId="0" fillId="0" borderId="9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Точечная зависимость за 3 разных месяца по курсу доллара США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January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-2.0323058022002571E-3"/>
                  <c:y val="-0.28132388213378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Аналитика_доллара!$E$52:$E$67</c:f>
              <c:numCache>
                <c:formatCode>m/d/yyyy</c:formatCode>
                <c:ptCount val="16"/>
                <c:pt idx="0">
                  <c:v>43110</c:v>
                </c:pt>
                <c:pt idx="1">
                  <c:v>43111</c:v>
                </c:pt>
                <c:pt idx="2">
                  <c:v>43112</c:v>
                </c:pt>
                <c:pt idx="3">
                  <c:v>43113</c:v>
                </c:pt>
                <c:pt idx="4">
                  <c:v>43116</c:v>
                </c:pt>
                <c:pt idx="5">
                  <c:v>43117</c:v>
                </c:pt>
                <c:pt idx="6">
                  <c:v>43118</c:v>
                </c:pt>
                <c:pt idx="7">
                  <c:v>43119</c:v>
                </c:pt>
                <c:pt idx="8">
                  <c:v>43120</c:v>
                </c:pt>
                <c:pt idx="9">
                  <c:v>43123</c:v>
                </c:pt>
                <c:pt idx="10">
                  <c:v>43124</c:v>
                </c:pt>
                <c:pt idx="11">
                  <c:v>43125</c:v>
                </c:pt>
                <c:pt idx="12">
                  <c:v>43126</c:v>
                </c:pt>
                <c:pt idx="13">
                  <c:v>43127</c:v>
                </c:pt>
                <c:pt idx="14">
                  <c:v>43130</c:v>
                </c:pt>
                <c:pt idx="15">
                  <c:v>43131</c:v>
                </c:pt>
              </c:numCache>
            </c:numRef>
          </c:xVal>
          <c:yVal>
            <c:numRef>
              <c:f>Аналитика_доллара!$F$52:$F$67</c:f>
              <c:numCache>
                <c:formatCode>0.00</c:formatCode>
                <c:ptCount val="16"/>
                <c:pt idx="0">
                  <c:v>57.046300000000002</c:v>
                </c:pt>
                <c:pt idx="1">
                  <c:v>56.873399999999997</c:v>
                </c:pt>
                <c:pt idx="2">
                  <c:v>56.995699999999999</c:v>
                </c:pt>
                <c:pt idx="3">
                  <c:v>56.601900000000001</c:v>
                </c:pt>
                <c:pt idx="4">
                  <c:v>56.356900000000003</c:v>
                </c:pt>
                <c:pt idx="5">
                  <c:v>56.387799999999999</c:v>
                </c:pt>
                <c:pt idx="6">
                  <c:v>56.592500000000001</c:v>
                </c:pt>
                <c:pt idx="7">
                  <c:v>56.759700000000002</c:v>
                </c:pt>
                <c:pt idx="8">
                  <c:v>56.589199999999998</c:v>
                </c:pt>
                <c:pt idx="9">
                  <c:v>56.626100000000001</c:v>
                </c:pt>
                <c:pt idx="10">
                  <c:v>56.411499999999997</c:v>
                </c:pt>
                <c:pt idx="11">
                  <c:v>56.388800000000003</c:v>
                </c:pt>
                <c:pt idx="12">
                  <c:v>55.928800000000003</c:v>
                </c:pt>
                <c:pt idx="13">
                  <c:v>55.828800000000001</c:v>
                </c:pt>
                <c:pt idx="14">
                  <c:v>56.290799999999997</c:v>
                </c:pt>
                <c:pt idx="15">
                  <c:v>56.291400000000003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46-4591-A0EB-231923D643F4}"/>
            </c:ext>
          </c:extLst>
        </c:ser>
        <c:ser>
          <c:idx val="1"/>
          <c:order val="1"/>
          <c:tx>
            <c:v>February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poly"/>
            <c:order val="6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Аналитика_доллара!$I$52:$I$70</c:f>
              <c:numCache>
                <c:formatCode>m/d/yyyy</c:formatCode>
                <c:ptCount val="19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43137</c:v>
                </c:pt>
                <c:pt idx="4">
                  <c:v>43138</c:v>
                </c:pt>
                <c:pt idx="5">
                  <c:v>43139</c:v>
                </c:pt>
                <c:pt idx="6">
                  <c:v>43140</c:v>
                </c:pt>
                <c:pt idx="7">
                  <c:v>43141</c:v>
                </c:pt>
                <c:pt idx="8">
                  <c:v>43144</c:v>
                </c:pt>
                <c:pt idx="9">
                  <c:v>43145</c:v>
                </c:pt>
                <c:pt idx="10">
                  <c:v>43146</c:v>
                </c:pt>
                <c:pt idx="11">
                  <c:v>43147</c:v>
                </c:pt>
                <c:pt idx="12">
                  <c:v>43148</c:v>
                </c:pt>
                <c:pt idx="13">
                  <c:v>43151</c:v>
                </c:pt>
                <c:pt idx="14">
                  <c:v>43152</c:v>
                </c:pt>
                <c:pt idx="15">
                  <c:v>43153</c:v>
                </c:pt>
                <c:pt idx="16">
                  <c:v>43154</c:v>
                </c:pt>
                <c:pt idx="17">
                  <c:v>43158</c:v>
                </c:pt>
                <c:pt idx="18">
                  <c:v>43159</c:v>
                </c:pt>
              </c:numCache>
            </c:numRef>
          </c:xVal>
          <c:yVal>
            <c:numRef>
              <c:f>Аналитика_доллара!$J$52:$J$70</c:f>
              <c:numCache>
                <c:formatCode>General</c:formatCode>
                <c:ptCount val="19"/>
                <c:pt idx="0">
                  <c:v>56.183999999999997</c:v>
                </c:pt>
                <c:pt idx="1">
                  <c:v>56.261299999999999</c:v>
                </c:pt>
                <c:pt idx="2">
                  <c:v>56.040799999999997</c:v>
                </c:pt>
                <c:pt idx="3">
                  <c:v>56.627800000000001</c:v>
                </c:pt>
                <c:pt idx="4">
                  <c:v>57.2196</c:v>
                </c:pt>
                <c:pt idx="5">
                  <c:v>56.953299999999999</c:v>
                </c:pt>
                <c:pt idx="6">
                  <c:v>57.6736</c:v>
                </c:pt>
                <c:pt idx="7">
                  <c:v>58.171799999999998</c:v>
                </c:pt>
                <c:pt idx="8">
                  <c:v>58.017099999999999</c:v>
                </c:pt>
                <c:pt idx="9">
                  <c:v>57.770099999999999</c:v>
                </c:pt>
                <c:pt idx="10">
                  <c:v>57.5899</c:v>
                </c:pt>
                <c:pt idx="11">
                  <c:v>56.591799999999999</c:v>
                </c:pt>
                <c:pt idx="12">
                  <c:v>56.355400000000003</c:v>
                </c:pt>
                <c:pt idx="13">
                  <c:v>56.343800000000002</c:v>
                </c:pt>
                <c:pt idx="14">
                  <c:v>56.520099999999999</c:v>
                </c:pt>
                <c:pt idx="15">
                  <c:v>56.653700000000001</c:v>
                </c:pt>
                <c:pt idx="16">
                  <c:v>56.760800000000003</c:v>
                </c:pt>
                <c:pt idx="17">
                  <c:v>55.9208</c:v>
                </c:pt>
                <c:pt idx="18">
                  <c:v>55.671700000000001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2D-4F55-A23D-ED6FD33F223B}"/>
            </c:ext>
          </c:extLst>
        </c:ser>
        <c:ser>
          <c:idx val="2"/>
          <c:order val="2"/>
          <c:tx>
            <c:v>March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3"/>
                </a:solidFill>
                <a:prstDash val="sysDash"/>
              </a:ln>
              <a:effectLst/>
            </c:spPr>
            <c:trendlineType val="poly"/>
            <c:order val="6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Аналитика_доллара!$M$52:$M$72</c:f>
              <c:numCache>
                <c:formatCode>m/d/yyyy</c:formatCode>
                <c:ptCount val="21"/>
                <c:pt idx="0">
                  <c:v>43160</c:v>
                </c:pt>
                <c:pt idx="1">
                  <c:v>43161</c:v>
                </c:pt>
                <c:pt idx="2">
                  <c:v>43162</c:v>
                </c:pt>
                <c:pt idx="3">
                  <c:v>43165</c:v>
                </c:pt>
                <c:pt idx="4">
                  <c:v>43166</c:v>
                </c:pt>
                <c:pt idx="5">
                  <c:v>43167</c:v>
                </c:pt>
                <c:pt idx="6">
                  <c:v>43172</c:v>
                </c:pt>
                <c:pt idx="7">
                  <c:v>43173</c:v>
                </c:pt>
                <c:pt idx="8">
                  <c:v>43174</c:v>
                </c:pt>
                <c:pt idx="9">
                  <c:v>43175</c:v>
                </c:pt>
                <c:pt idx="10">
                  <c:v>43176</c:v>
                </c:pt>
                <c:pt idx="11">
                  <c:v>43179</c:v>
                </c:pt>
                <c:pt idx="12">
                  <c:v>43180</c:v>
                </c:pt>
                <c:pt idx="13">
                  <c:v>43181</c:v>
                </c:pt>
                <c:pt idx="14">
                  <c:v>43182</c:v>
                </c:pt>
                <c:pt idx="15">
                  <c:v>43183</c:v>
                </c:pt>
                <c:pt idx="16">
                  <c:v>43186</c:v>
                </c:pt>
                <c:pt idx="17">
                  <c:v>43187</c:v>
                </c:pt>
                <c:pt idx="18">
                  <c:v>43188</c:v>
                </c:pt>
                <c:pt idx="19">
                  <c:v>43189</c:v>
                </c:pt>
                <c:pt idx="20">
                  <c:v>43190</c:v>
                </c:pt>
              </c:numCache>
            </c:numRef>
          </c:xVal>
          <c:yVal>
            <c:numRef>
              <c:f>Аналитика_доллара!$N$52:$N$72</c:f>
              <c:numCache>
                <c:formatCode>General</c:formatCode>
                <c:ptCount val="21"/>
                <c:pt idx="0">
                  <c:v>56.374200000000002</c:v>
                </c:pt>
                <c:pt idx="1">
                  <c:v>56.433399999999999</c:v>
                </c:pt>
                <c:pt idx="2">
                  <c:v>56.6616</c:v>
                </c:pt>
                <c:pt idx="3">
                  <c:v>57.1</c:v>
                </c:pt>
                <c:pt idx="4">
                  <c:v>56.504100000000001</c:v>
                </c:pt>
                <c:pt idx="5">
                  <c:v>56.801099999999998</c:v>
                </c:pt>
                <c:pt idx="6">
                  <c:v>56.612200000000001</c:v>
                </c:pt>
                <c:pt idx="7">
                  <c:v>56.935899999999997</c:v>
                </c:pt>
                <c:pt idx="8">
                  <c:v>56.937199999999997</c:v>
                </c:pt>
                <c:pt idx="9">
                  <c:v>57.018799999999999</c:v>
                </c:pt>
                <c:pt idx="10">
                  <c:v>57.494199999999999</c:v>
                </c:pt>
                <c:pt idx="11">
                  <c:v>57.552100000000003</c:v>
                </c:pt>
                <c:pt idx="12">
                  <c:v>57.703299999999999</c:v>
                </c:pt>
                <c:pt idx="13">
                  <c:v>57.495399999999997</c:v>
                </c:pt>
                <c:pt idx="14">
                  <c:v>56.839100000000002</c:v>
                </c:pt>
                <c:pt idx="15">
                  <c:v>57.107199999999999</c:v>
                </c:pt>
                <c:pt idx="16">
                  <c:v>57.003900000000002</c:v>
                </c:pt>
                <c:pt idx="17">
                  <c:v>57.174700000000001</c:v>
                </c:pt>
                <c:pt idx="18">
                  <c:v>57.559800000000003</c:v>
                </c:pt>
                <c:pt idx="19">
                  <c:v>57.762599999999999</c:v>
                </c:pt>
                <c:pt idx="20">
                  <c:v>57.264899999999997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02D-4F55-A23D-ED6FD33F22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539600"/>
        <c:axId val="1017175968"/>
      </c:scatterChart>
      <c:valAx>
        <c:axId val="108253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7175968"/>
        <c:crosses val="autoZero"/>
        <c:crossBetween val="midCat"/>
      </c:valAx>
      <c:valAx>
        <c:axId val="101717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2539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Котировки доллара в Январе 2018 года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Котировки доллара в Январе 2018 года</a:t>
          </a:r>
        </a:p>
      </cx:txPr>
    </cx:title>
    <cx:plotArea>
      <cx:plotAreaRegion>
        <cx:series layoutId="boxWhisker" uniqueId="{9D881CE3-C674-4DE6-AB3C-5F6E2B66CFE8}">
          <cx:dataLabels>
            <cx:visibility seriesName="0" categoryName="0" value="1"/>
          </cx:dataLabels>
          <cx:dataId val="0"/>
          <cx:layoutPr>
            <cx:visibility meanLine="1" meanMarker="1" nonoutliers="1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Котировки доллара в Феврале 2018 года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Котировки доллара в Феврале 2018 года</a:t>
          </a:r>
        </a:p>
      </cx:txPr>
    </cx:title>
    <cx:plotArea>
      <cx:plotAreaRegion>
        <cx:series layoutId="boxWhisker" uniqueId="{9A6E67AA-D248-4628-AFBF-047B68D6177F}">
          <cx:dataLabels>
            <cx:visibility seriesName="0" categoryName="0" value="1"/>
          </cx:dataLabels>
          <cx:dataId val="0"/>
          <cx:layoutPr>
            <cx:visibility meanLine="1" meanMarker="1" nonoutliers="1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55"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Котировки доллара в Марте 2018 года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Котировки доллара в Марте 2018 года</a:t>
          </a:r>
        </a:p>
      </cx:txPr>
    </cx:title>
    <cx:plotArea>
      <cx:plotAreaRegion>
        <cx:series layoutId="boxWhisker" uniqueId="{429B8E64-006A-4372-ABCC-BF2048FDCE10}">
          <cx:dataLabels>
            <cx:visibility seriesName="0" categoryName="0" value="1"/>
          </cx:dataLabels>
          <cx:dataId val="0"/>
          <cx:layoutPr>
            <cx:visibility meanLine="1" meanMarker="1" nonoutliers="1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56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11</xdr:row>
      <xdr:rowOff>180975</xdr:rowOff>
    </xdr:from>
    <xdr:to>
      <xdr:col>13</xdr:col>
      <xdr:colOff>142875</xdr:colOff>
      <xdr:row>35</xdr:row>
      <xdr:rowOff>114300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C8BA64D-0CA5-445A-B593-7D741B6721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68</xdr:row>
      <xdr:rowOff>65087</xdr:rowOff>
    </xdr:from>
    <xdr:to>
      <xdr:col>6</xdr:col>
      <xdr:colOff>9525</xdr:colOff>
      <xdr:row>98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B128168B-B996-4757-86D2-A99FF40D59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4440" y="12561887"/>
              <a:ext cx="4497705" cy="54975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7</xdr:col>
      <xdr:colOff>600075</xdr:colOff>
      <xdr:row>70</xdr:row>
      <xdr:rowOff>176213</xdr:rowOff>
    </xdr:from>
    <xdr:to>
      <xdr:col>10</xdr:col>
      <xdr:colOff>0</xdr:colOff>
      <xdr:row>98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9435E068-93F9-47C4-B67D-B7C380E7CC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42295" y="13038773"/>
              <a:ext cx="4497705" cy="49539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12</xdr:col>
      <xdr:colOff>0</xdr:colOff>
      <xdr:row>72</xdr:row>
      <xdr:rowOff>176213</xdr:rowOff>
    </xdr:from>
    <xdr:to>
      <xdr:col>14</xdr:col>
      <xdr:colOff>0</xdr:colOff>
      <xdr:row>98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Диаграмма 4">
              <a:extLst>
                <a:ext uri="{FF2B5EF4-FFF2-40B4-BE49-F238E27FC236}">
                  <a16:creationId xmlns:a16="http://schemas.microsoft.com/office/drawing/2014/main" id="{BDB76524-BD9B-4100-AA2A-442B516CAD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459200" y="13404533"/>
              <a:ext cx="4564380" cy="45881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?UniDbQuery.Posted=True&amp;UniDbQuery.so=0&amp;UniDbQuery.mode=1&amp;UniDbQuery.date_req1=&amp;UniDbQuery.date_req2=&amp;UniDbQuery.VAL_NM_RQ=R01235&amp;UniDbQuery.From=30.12.2017&amp;UniDbQuery.To=31.12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2"/>
  <sheetViews>
    <sheetView tabSelected="1" zoomScale="60" zoomScaleNormal="60" workbookViewId="0">
      <selection activeCell="J8" sqref="J8"/>
    </sheetView>
  </sheetViews>
  <sheetFormatPr defaultRowHeight="14.4" x14ac:dyDescent="0.3"/>
  <cols>
    <col min="1" max="1" width="36.109375" bestFit="1" customWidth="1"/>
    <col min="2" max="2" width="19.6640625" customWidth="1"/>
    <col min="5" max="5" width="40.44140625" bestFit="1" customWidth="1"/>
    <col min="6" max="6" width="25" bestFit="1" customWidth="1"/>
    <col min="9" max="9" width="40.44140625" bestFit="1" customWidth="1"/>
    <col min="10" max="10" width="25" bestFit="1" customWidth="1"/>
    <col min="13" max="13" width="40.44140625" bestFit="1" customWidth="1"/>
    <col min="14" max="14" width="26.109375" customWidth="1"/>
  </cols>
  <sheetData>
    <row r="1" spans="1:6" ht="15" thickBot="1" x14ac:dyDescent="0.35">
      <c r="A1" t="s">
        <v>2</v>
      </c>
    </row>
    <row r="2" spans="1:6" ht="15" thickBot="1" x14ac:dyDescent="0.35">
      <c r="E2" s="2" t="s">
        <v>11</v>
      </c>
    </row>
    <row r="3" spans="1:6" x14ac:dyDescent="0.3">
      <c r="A3" s="10" t="s">
        <v>0</v>
      </c>
      <c r="B3" s="17" t="s">
        <v>1</v>
      </c>
      <c r="E3" s="3" t="s">
        <v>3</v>
      </c>
      <c r="F3" s="5">
        <f>AVERAGE(B5:B60)</f>
        <v>56.814869642857147</v>
      </c>
    </row>
    <row r="4" spans="1:6" x14ac:dyDescent="0.3">
      <c r="A4" s="13">
        <v>43099</v>
      </c>
      <c r="B4" s="14">
        <v>57.600200000000001</v>
      </c>
      <c r="E4" s="3" t="s">
        <v>4</v>
      </c>
      <c r="F4" s="6" t="str">
        <f>IFERROR(MODE(B5:B60),"Повторения не найдены")</f>
        <v>Повторения не найдены</v>
      </c>
    </row>
    <row r="5" spans="1:6" x14ac:dyDescent="0.3">
      <c r="A5" s="11">
        <v>43110</v>
      </c>
      <c r="B5" s="15">
        <v>57.046300000000002</v>
      </c>
      <c r="E5" s="3" t="s">
        <v>5</v>
      </c>
      <c r="F5" s="6">
        <f>MEDIAN(B5:B60)</f>
        <v>56.710650000000001</v>
      </c>
    </row>
    <row r="6" spans="1:6" x14ac:dyDescent="0.3">
      <c r="A6" s="11">
        <v>43111</v>
      </c>
      <c r="B6" s="15">
        <v>56.873399999999997</v>
      </c>
      <c r="E6" s="3" t="s">
        <v>6</v>
      </c>
      <c r="F6" s="7">
        <f>VAR(B4:B251)</f>
        <v>16.55433603999478</v>
      </c>
    </row>
    <row r="7" spans="1:6" x14ac:dyDescent="0.3">
      <c r="A7" s="11">
        <v>43112</v>
      </c>
      <c r="B7" s="15">
        <v>56.995699999999999</v>
      </c>
      <c r="E7" s="3" t="s">
        <v>7</v>
      </c>
      <c r="F7" s="6">
        <f>STDEV(B5:B60)</f>
        <v>0.57045392353797486</v>
      </c>
    </row>
    <row r="8" spans="1:6" x14ac:dyDescent="0.3">
      <c r="A8" s="11">
        <v>43113</v>
      </c>
      <c r="B8" s="15">
        <v>56.601900000000001</v>
      </c>
      <c r="E8" s="3" t="s">
        <v>8</v>
      </c>
      <c r="F8" s="8">
        <f>SKEW(B4:B251)</f>
        <v>-0.35109999060991437</v>
      </c>
    </row>
    <row r="9" spans="1:6" ht="15" thickBot="1" x14ac:dyDescent="0.35">
      <c r="A9" s="11">
        <v>43116</v>
      </c>
      <c r="B9" s="15">
        <v>56.356900000000003</v>
      </c>
      <c r="E9" s="4" t="s">
        <v>9</v>
      </c>
      <c r="F9" s="9">
        <f>KURT(B5:B60)</f>
        <v>-0.34156739961845961</v>
      </c>
    </row>
    <row r="10" spans="1:6" x14ac:dyDescent="0.3">
      <c r="A10" s="11">
        <v>43117</v>
      </c>
      <c r="B10" s="15">
        <v>56.387799999999999</v>
      </c>
    </row>
    <row r="11" spans="1:6" x14ac:dyDescent="0.3">
      <c r="A11" s="11">
        <v>43118</v>
      </c>
      <c r="B11" s="15">
        <v>56.592500000000001</v>
      </c>
    </row>
    <row r="12" spans="1:6" x14ac:dyDescent="0.3">
      <c r="A12" s="11">
        <v>43119</v>
      </c>
      <c r="B12" s="15">
        <v>56.759700000000002</v>
      </c>
    </row>
    <row r="13" spans="1:6" x14ac:dyDescent="0.3">
      <c r="A13" s="11">
        <v>43120</v>
      </c>
      <c r="B13" s="15">
        <v>56.589199999999998</v>
      </c>
    </row>
    <row r="14" spans="1:6" x14ac:dyDescent="0.3">
      <c r="A14" s="11">
        <v>43123</v>
      </c>
      <c r="B14" s="15">
        <v>56.626100000000001</v>
      </c>
    </row>
    <row r="15" spans="1:6" x14ac:dyDescent="0.3">
      <c r="A15" s="11">
        <v>43124</v>
      </c>
      <c r="B15" s="15">
        <v>56.411499999999997</v>
      </c>
    </row>
    <row r="16" spans="1:6" x14ac:dyDescent="0.3">
      <c r="A16" s="11">
        <v>43125</v>
      </c>
      <c r="B16" s="15">
        <v>56.388800000000003</v>
      </c>
    </row>
    <row r="17" spans="1:2" x14ac:dyDescent="0.3">
      <c r="A17" s="11">
        <v>43126</v>
      </c>
      <c r="B17" s="15">
        <v>55.928800000000003</v>
      </c>
    </row>
    <row r="18" spans="1:2" x14ac:dyDescent="0.3">
      <c r="A18" s="11">
        <v>43127</v>
      </c>
      <c r="B18" s="15">
        <v>55.828800000000001</v>
      </c>
    </row>
    <row r="19" spans="1:2" x14ac:dyDescent="0.3">
      <c r="A19" s="11">
        <v>43130</v>
      </c>
      <c r="B19" s="15">
        <v>56.290799999999997</v>
      </c>
    </row>
    <row r="20" spans="1:2" x14ac:dyDescent="0.3">
      <c r="A20" s="11">
        <v>43131</v>
      </c>
      <c r="B20" s="15">
        <v>56.291400000000003</v>
      </c>
    </row>
    <row r="21" spans="1:2" x14ac:dyDescent="0.3">
      <c r="A21" s="11">
        <v>43132</v>
      </c>
      <c r="B21" s="15">
        <v>56.183999999999997</v>
      </c>
    </row>
    <row r="22" spans="1:2" x14ac:dyDescent="0.3">
      <c r="A22" s="11">
        <v>43133</v>
      </c>
      <c r="B22" s="15">
        <v>56.261299999999999</v>
      </c>
    </row>
    <row r="23" spans="1:2" x14ac:dyDescent="0.3">
      <c r="A23" s="11">
        <v>43134</v>
      </c>
      <c r="B23" s="15">
        <v>56.040799999999997</v>
      </c>
    </row>
    <row r="24" spans="1:2" x14ac:dyDescent="0.3">
      <c r="A24" s="11">
        <v>43137</v>
      </c>
      <c r="B24" s="15">
        <v>56.627800000000001</v>
      </c>
    </row>
    <row r="25" spans="1:2" x14ac:dyDescent="0.3">
      <c r="A25" s="11">
        <v>43138</v>
      </c>
      <c r="B25" s="15">
        <v>57.2196</v>
      </c>
    </row>
    <row r="26" spans="1:2" x14ac:dyDescent="0.3">
      <c r="A26" s="11">
        <v>43139</v>
      </c>
      <c r="B26" s="15">
        <v>56.953299999999999</v>
      </c>
    </row>
    <row r="27" spans="1:2" x14ac:dyDescent="0.3">
      <c r="A27" s="11">
        <v>43140</v>
      </c>
      <c r="B27" s="15">
        <v>57.6736</v>
      </c>
    </row>
    <row r="28" spans="1:2" x14ac:dyDescent="0.3">
      <c r="A28" s="11">
        <v>43141</v>
      </c>
      <c r="B28" s="15">
        <v>58.171799999999998</v>
      </c>
    </row>
    <row r="29" spans="1:2" x14ac:dyDescent="0.3">
      <c r="A29" s="11">
        <v>43144</v>
      </c>
      <c r="B29" s="15">
        <v>58.017099999999999</v>
      </c>
    </row>
    <row r="30" spans="1:2" x14ac:dyDescent="0.3">
      <c r="A30" s="11">
        <v>43145</v>
      </c>
      <c r="B30" s="15">
        <v>57.770099999999999</v>
      </c>
    </row>
    <row r="31" spans="1:2" x14ac:dyDescent="0.3">
      <c r="A31" s="11">
        <v>43146</v>
      </c>
      <c r="B31" s="15">
        <v>57.5899</v>
      </c>
    </row>
    <row r="32" spans="1:2" x14ac:dyDescent="0.3">
      <c r="A32" s="11">
        <v>43147</v>
      </c>
      <c r="B32" s="15">
        <v>56.591799999999999</v>
      </c>
    </row>
    <row r="33" spans="1:14" x14ac:dyDescent="0.3">
      <c r="A33" s="11">
        <v>43148</v>
      </c>
      <c r="B33" s="15">
        <v>56.355400000000003</v>
      </c>
    </row>
    <row r="34" spans="1:14" x14ac:dyDescent="0.3">
      <c r="A34" s="11">
        <v>43151</v>
      </c>
      <c r="B34" s="15">
        <v>56.343800000000002</v>
      </c>
    </row>
    <row r="35" spans="1:14" x14ac:dyDescent="0.3">
      <c r="A35" s="11">
        <v>43152</v>
      </c>
      <c r="B35" s="15">
        <v>56.520099999999999</v>
      </c>
    </row>
    <row r="36" spans="1:14" x14ac:dyDescent="0.3">
      <c r="A36" s="11">
        <v>43153</v>
      </c>
      <c r="B36" s="15">
        <v>56.653700000000001</v>
      </c>
    </row>
    <row r="37" spans="1:14" x14ac:dyDescent="0.3">
      <c r="A37" s="11">
        <v>43154</v>
      </c>
      <c r="B37" s="15">
        <v>56.760800000000003</v>
      </c>
    </row>
    <row r="38" spans="1:14" x14ac:dyDescent="0.3">
      <c r="A38" s="11">
        <v>43158</v>
      </c>
      <c r="B38" s="15">
        <v>55.9208</v>
      </c>
    </row>
    <row r="39" spans="1:14" ht="15" thickBot="1" x14ac:dyDescent="0.35">
      <c r="A39" s="11">
        <v>43159</v>
      </c>
      <c r="B39" s="15">
        <v>55.671700000000001</v>
      </c>
    </row>
    <row r="40" spans="1:14" ht="15" thickBot="1" x14ac:dyDescent="0.35">
      <c r="A40" s="11">
        <v>43160</v>
      </c>
      <c r="B40" s="15">
        <v>56.374200000000002</v>
      </c>
      <c r="E40" s="2" t="s">
        <v>12</v>
      </c>
      <c r="I40" s="2" t="s">
        <v>13</v>
      </c>
      <c r="M40" s="2" t="s">
        <v>14</v>
      </c>
    </row>
    <row r="41" spans="1:14" x14ac:dyDescent="0.3">
      <c r="A41" s="11">
        <v>43161</v>
      </c>
      <c r="B41" s="15">
        <v>56.433399999999999</v>
      </c>
      <c r="E41" s="3" t="s">
        <v>3</v>
      </c>
      <c r="F41" s="5">
        <f>AVERAGE(F52:F67)</f>
        <v>56.498100000000008</v>
      </c>
      <c r="I41" s="3" t="s">
        <v>3</v>
      </c>
      <c r="J41" s="5">
        <f>AVERAGE(J52:J70)</f>
        <v>56.806705263157887</v>
      </c>
      <c r="M41" s="3" t="s">
        <v>3</v>
      </c>
      <c r="N41" s="5">
        <f>AVERAGE(N52:N72)</f>
        <v>57.063604761904763</v>
      </c>
    </row>
    <row r="42" spans="1:14" x14ac:dyDescent="0.3">
      <c r="A42" s="11">
        <v>43162</v>
      </c>
      <c r="B42" s="15">
        <v>56.6616</v>
      </c>
      <c r="E42" s="3" t="s">
        <v>4</v>
      </c>
      <c r="F42" s="6" t="str">
        <f>IFERROR(MODE(F52:F67),"Повторения не найдены")</f>
        <v>Повторения не найдены</v>
      </c>
      <c r="I42" s="3" t="s">
        <v>4</v>
      </c>
      <c r="J42" s="6" t="str">
        <f>IFERROR(MODE(J52:J70),"Повторения не найдены")</f>
        <v>Повторения не найдены</v>
      </c>
      <c r="M42" s="3" t="s">
        <v>4</v>
      </c>
      <c r="N42" s="6" t="str">
        <f>IFERROR(MODE(N52:N72),"Повторения не найдены")</f>
        <v>Повторения не найдены</v>
      </c>
    </row>
    <row r="43" spans="1:14" x14ac:dyDescent="0.3">
      <c r="A43" s="11">
        <v>43165</v>
      </c>
      <c r="B43" s="15">
        <v>57.1</v>
      </c>
      <c r="E43" s="3" t="s">
        <v>5</v>
      </c>
      <c r="F43" s="22">
        <f>MEDIAN(F52:F67)</f>
        <v>56.500349999999997</v>
      </c>
      <c r="I43" s="3" t="s">
        <v>5</v>
      </c>
      <c r="J43" s="6">
        <f>MEDIAN(J52:J70)</f>
        <v>56.627800000000001</v>
      </c>
      <c r="M43" s="3" t="s">
        <v>5</v>
      </c>
      <c r="N43" s="6">
        <f>MEDIAN(N52:N72)</f>
        <v>57.018799999999999</v>
      </c>
    </row>
    <row r="44" spans="1:14" x14ac:dyDescent="0.3">
      <c r="A44" s="11">
        <v>43166</v>
      </c>
      <c r="B44" s="15">
        <v>56.504100000000001</v>
      </c>
      <c r="E44" s="3" t="s">
        <v>6</v>
      </c>
      <c r="F44" s="7">
        <f>VAR(F52:F67)</f>
        <v>0.11407302666666637</v>
      </c>
      <c r="I44" s="3" t="s">
        <v>6</v>
      </c>
      <c r="J44" s="7">
        <f>VAR(J52:J70)</f>
        <v>0.54234751719298213</v>
      </c>
      <c r="M44" s="3" t="s">
        <v>6</v>
      </c>
      <c r="N44" s="7">
        <f>VAR(N52:N72)</f>
        <v>0.17593073447619023</v>
      </c>
    </row>
    <row r="45" spans="1:14" x14ac:dyDescent="0.3">
      <c r="A45" s="11">
        <v>43167</v>
      </c>
      <c r="B45" s="15">
        <v>56.801099999999998</v>
      </c>
      <c r="E45" s="3" t="s">
        <v>7</v>
      </c>
      <c r="F45" s="6">
        <f>STDEV(F52:F67)</f>
        <v>0.33774698616962723</v>
      </c>
      <c r="I45" s="3" t="s">
        <v>7</v>
      </c>
      <c r="J45" s="6">
        <f>STDEV(J52:J70)</f>
        <v>0.73644247378392169</v>
      </c>
      <c r="M45" s="3" t="s">
        <v>7</v>
      </c>
      <c r="N45" s="6">
        <f>STDEV(N52:N72)</f>
        <v>0.41944097853713608</v>
      </c>
    </row>
    <row r="46" spans="1:14" x14ac:dyDescent="0.3">
      <c r="A46" s="11">
        <v>43172</v>
      </c>
      <c r="B46" s="15">
        <v>56.612200000000001</v>
      </c>
      <c r="E46" s="3" t="s">
        <v>8</v>
      </c>
      <c r="F46" s="8">
        <f>SKEW(F52:F67)</f>
        <v>-0.28605757851815866</v>
      </c>
      <c r="I46" s="3" t="s">
        <v>8</v>
      </c>
      <c r="J46" s="8">
        <f>SKEW(J52:J70)</f>
        <v>0.49316142849348044</v>
      </c>
      <c r="M46" s="3" t="s">
        <v>8</v>
      </c>
      <c r="N46" s="8">
        <f>SKEW(N52:N72)</f>
        <v>5.1056839636103031E-2</v>
      </c>
    </row>
    <row r="47" spans="1:14" ht="15" thickBot="1" x14ac:dyDescent="0.35">
      <c r="A47" s="11">
        <v>43173</v>
      </c>
      <c r="B47" s="15">
        <v>56.935899999999997</v>
      </c>
      <c r="E47" s="4" t="s">
        <v>9</v>
      </c>
      <c r="F47" s="9">
        <f>KURT(F52:F67)</f>
        <v>1.8533478852936547E-2</v>
      </c>
      <c r="I47" s="4" t="s">
        <v>9</v>
      </c>
      <c r="J47" s="9">
        <f>KURT(J52:J70)</f>
        <v>-0.82738857184026093</v>
      </c>
      <c r="M47" s="4" t="s">
        <v>9</v>
      </c>
      <c r="N47" s="9">
        <f>KURT(N52:N72)</f>
        <v>-0.99534229013064079</v>
      </c>
    </row>
    <row r="48" spans="1:14" x14ac:dyDescent="0.3">
      <c r="A48" s="11">
        <v>43174</v>
      </c>
      <c r="B48" s="15">
        <v>56.937199999999997</v>
      </c>
      <c r="L48" t="s">
        <v>10</v>
      </c>
    </row>
    <row r="49" spans="1:14" x14ac:dyDescent="0.3">
      <c r="A49" s="11">
        <v>43175</v>
      </c>
      <c r="B49" s="15">
        <v>57.018799999999999</v>
      </c>
    </row>
    <row r="50" spans="1:14" ht="15" thickBot="1" x14ac:dyDescent="0.35">
      <c r="A50" s="11">
        <v>43176</v>
      </c>
      <c r="B50" s="15">
        <v>57.494199999999999</v>
      </c>
    </row>
    <row r="51" spans="1:14" ht="15" thickBot="1" x14ac:dyDescent="0.35">
      <c r="A51" s="11">
        <v>43179</v>
      </c>
      <c r="B51" s="15">
        <v>57.552100000000003</v>
      </c>
      <c r="E51" s="23" t="s">
        <v>15</v>
      </c>
      <c r="F51" s="24"/>
      <c r="I51" s="23" t="s">
        <v>16</v>
      </c>
      <c r="J51" s="24"/>
      <c r="M51" s="23" t="s">
        <v>17</v>
      </c>
      <c r="N51" s="24"/>
    </row>
    <row r="52" spans="1:14" x14ac:dyDescent="0.3">
      <c r="A52" s="11">
        <v>43180</v>
      </c>
      <c r="B52" s="15">
        <v>57.703299999999999</v>
      </c>
      <c r="E52" s="18">
        <f>VLOOKUP(A5,A5:B20,COLUMN(A5))</f>
        <v>43110</v>
      </c>
      <c r="F52" s="20">
        <f>VLOOKUP(A5,A5:B20,COLUMN(B5))</f>
        <v>57.046300000000002</v>
      </c>
      <c r="I52" s="18">
        <f>VLOOKUP(A21,A21:B39,COLUMN(A21))</f>
        <v>43132</v>
      </c>
      <c r="J52" s="15">
        <f>VLOOKUP(A21,A21:B39,COLUMN(B21))</f>
        <v>56.183999999999997</v>
      </c>
      <c r="M52" s="18">
        <f>VLOOKUP(A40,A40:B60,COLUMN(A40))</f>
        <v>43160</v>
      </c>
      <c r="N52" s="15">
        <f>VLOOKUP(A40,A40:B60,COLUMN(B40))</f>
        <v>56.374200000000002</v>
      </c>
    </row>
    <row r="53" spans="1:14" x14ac:dyDescent="0.3">
      <c r="A53" s="11">
        <v>43181</v>
      </c>
      <c r="B53" s="15">
        <v>57.495399999999997</v>
      </c>
      <c r="E53" s="18">
        <f t="shared" ref="E53:E67" si="0">VLOOKUP(A6,A6:B21,COLUMN(A6))</f>
        <v>43111</v>
      </c>
      <c r="F53" s="20">
        <f t="shared" ref="F53:F67" si="1">VLOOKUP(A6,A6:B21,COLUMN(B6))</f>
        <v>56.873399999999997</v>
      </c>
      <c r="I53" s="18">
        <f t="shared" ref="I53:I70" si="2">VLOOKUP(A22,A22:B40,COLUMN(A22))</f>
        <v>43133</v>
      </c>
      <c r="J53" s="15">
        <f t="shared" ref="J53:J70" si="3">VLOOKUP(A22,A22:B40,COLUMN(B22))</f>
        <v>56.261299999999999</v>
      </c>
      <c r="M53" s="18">
        <f t="shared" ref="M53:M72" si="4">VLOOKUP(A41,A41:B61,COLUMN(A41))</f>
        <v>43161</v>
      </c>
      <c r="N53" s="15">
        <f t="shared" ref="N53:N72" si="5">VLOOKUP(A41,A41:B61,COLUMN(B41))</f>
        <v>56.433399999999999</v>
      </c>
    </row>
    <row r="54" spans="1:14" x14ac:dyDescent="0.3">
      <c r="A54" s="11">
        <v>43182</v>
      </c>
      <c r="B54" s="15">
        <v>56.839100000000002</v>
      </c>
      <c r="E54" s="18">
        <f t="shared" si="0"/>
        <v>43112</v>
      </c>
      <c r="F54" s="20">
        <f t="shared" si="1"/>
        <v>56.995699999999999</v>
      </c>
      <c r="I54" s="18">
        <f t="shared" si="2"/>
        <v>43134</v>
      </c>
      <c r="J54" s="15">
        <f t="shared" si="3"/>
        <v>56.040799999999997</v>
      </c>
      <c r="M54" s="18">
        <f t="shared" si="4"/>
        <v>43162</v>
      </c>
      <c r="N54" s="15">
        <f t="shared" si="5"/>
        <v>56.6616</v>
      </c>
    </row>
    <row r="55" spans="1:14" x14ac:dyDescent="0.3">
      <c r="A55" s="11">
        <v>43183</v>
      </c>
      <c r="B55" s="15">
        <v>57.107199999999999</v>
      </c>
      <c r="E55" s="18">
        <f t="shared" si="0"/>
        <v>43113</v>
      </c>
      <c r="F55" s="20">
        <f t="shared" si="1"/>
        <v>56.601900000000001</v>
      </c>
      <c r="I55" s="18">
        <f t="shared" si="2"/>
        <v>43137</v>
      </c>
      <c r="J55" s="15">
        <f t="shared" si="3"/>
        <v>56.627800000000001</v>
      </c>
      <c r="M55" s="18">
        <f t="shared" si="4"/>
        <v>43165</v>
      </c>
      <c r="N55" s="15">
        <f t="shared" si="5"/>
        <v>57.1</v>
      </c>
    </row>
    <row r="56" spans="1:14" x14ac:dyDescent="0.3">
      <c r="A56" s="11">
        <v>43186</v>
      </c>
      <c r="B56" s="15">
        <v>57.003900000000002</v>
      </c>
      <c r="E56" s="18">
        <f t="shared" si="0"/>
        <v>43116</v>
      </c>
      <c r="F56" s="20">
        <f t="shared" si="1"/>
        <v>56.356900000000003</v>
      </c>
      <c r="I56" s="18">
        <f t="shared" si="2"/>
        <v>43138</v>
      </c>
      <c r="J56" s="15">
        <f t="shared" si="3"/>
        <v>57.2196</v>
      </c>
      <c r="M56" s="18">
        <f t="shared" si="4"/>
        <v>43166</v>
      </c>
      <c r="N56" s="15">
        <f t="shared" si="5"/>
        <v>56.504100000000001</v>
      </c>
    </row>
    <row r="57" spans="1:14" x14ac:dyDescent="0.3">
      <c r="A57" s="11">
        <v>43187</v>
      </c>
      <c r="B57" s="15">
        <v>57.174700000000001</v>
      </c>
      <c r="E57" s="18">
        <f t="shared" si="0"/>
        <v>43117</v>
      </c>
      <c r="F57" s="20">
        <f t="shared" si="1"/>
        <v>56.387799999999999</v>
      </c>
      <c r="I57" s="18">
        <f t="shared" si="2"/>
        <v>43139</v>
      </c>
      <c r="J57" s="15">
        <f t="shared" si="3"/>
        <v>56.953299999999999</v>
      </c>
      <c r="M57" s="18">
        <f t="shared" si="4"/>
        <v>43167</v>
      </c>
      <c r="N57" s="15">
        <f t="shared" si="5"/>
        <v>56.801099999999998</v>
      </c>
    </row>
    <row r="58" spans="1:14" x14ac:dyDescent="0.3">
      <c r="A58" s="11">
        <v>43188</v>
      </c>
      <c r="B58" s="15">
        <v>57.559800000000003</v>
      </c>
      <c r="E58" s="18">
        <f t="shared" si="0"/>
        <v>43118</v>
      </c>
      <c r="F58" s="20">
        <f t="shared" si="1"/>
        <v>56.592500000000001</v>
      </c>
      <c r="I58" s="18">
        <f t="shared" si="2"/>
        <v>43140</v>
      </c>
      <c r="J58" s="15">
        <f t="shared" si="3"/>
        <v>57.6736</v>
      </c>
      <c r="M58" s="18">
        <f t="shared" si="4"/>
        <v>43172</v>
      </c>
      <c r="N58" s="15">
        <f t="shared" si="5"/>
        <v>56.612200000000001</v>
      </c>
    </row>
    <row r="59" spans="1:14" x14ac:dyDescent="0.3">
      <c r="A59" s="11">
        <v>43189</v>
      </c>
      <c r="B59" s="15">
        <v>57.762599999999999</v>
      </c>
      <c r="E59" s="18">
        <f t="shared" si="0"/>
        <v>43119</v>
      </c>
      <c r="F59" s="20">
        <f t="shared" si="1"/>
        <v>56.759700000000002</v>
      </c>
      <c r="I59" s="18">
        <f t="shared" si="2"/>
        <v>43141</v>
      </c>
      <c r="J59" s="15">
        <f t="shared" si="3"/>
        <v>58.171799999999998</v>
      </c>
      <c r="M59" s="18">
        <f t="shared" si="4"/>
        <v>43173</v>
      </c>
      <c r="N59" s="15">
        <f t="shared" si="5"/>
        <v>56.935899999999997</v>
      </c>
    </row>
    <row r="60" spans="1:14" x14ac:dyDescent="0.3">
      <c r="A60" s="11">
        <v>43190</v>
      </c>
      <c r="B60" s="15">
        <v>57.264899999999997</v>
      </c>
      <c r="E60" s="18">
        <f t="shared" si="0"/>
        <v>43120</v>
      </c>
      <c r="F60" s="20">
        <f t="shared" si="1"/>
        <v>56.589199999999998</v>
      </c>
      <c r="I60" s="18">
        <f t="shared" si="2"/>
        <v>43144</v>
      </c>
      <c r="J60" s="15">
        <f t="shared" si="3"/>
        <v>58.017099999999999</v>
      </c>
      <c r="M60" s="18">
        <f t="shared" si="4"/>
        <v>43174</v>
      </c>
      <c r="N60" s="15">
        <f t="shared" si="5"/>
        <v>56.937199999999997</v>
      </c>
    </row>
    <row r="61" spans="1:14" x14ac:dyDescent="0.3">
      <c r="A61" s="11">
        <v>43193</v>
      </c>
      <c r="B61" s="15">
        <v>57.284999999999997</v>
      </c>
      <c r="E61" s="18">
        <f t="shared" si="0"/>
        <v>43123</v>
      </c>
      <c r="F61" s="20">
        <f t="shared" si="1"/>
        <v>56.626100000000001</v>
      </c>
      <c r="I61" s="18">
        <f t="shared" si="2"/>
        <v>43145</v>
      </c>
      <c r="J61" s="15">
        <f t="shared" si="3"/>
        <v>57.770099999999999</v>
      </c>
      <c r="M61" s="18">
        <f t="shared" si="4"/>
        <v>43175</v>
      </c>
      <c r="N61" s="15">
        <f t="shared" si="5"/>
        <v>57.018799999999999</v>
      </c>
    </row>
    <row r="62" spans="1:14" x14ac:dyDescent="0.3">
      <c r="A62" s="11">
        <v>43194</v>
      </c>
      <c r="B62" s="15">
        <v>57.537500000000001</v>
      </c>
      <c r="E62" s="18">
        <f t="shared" si="0"/>
        <v>43124</v>
      </c>
      <c r="F62" s="20">
        <f t="shared" si="1"/>
        <v>56.411499999999997</v>
      </c>
      <c r="I62" s="18">
        <f t="shared" si="2"/>
        <v>43146</v>
      </c>
      <c r="J62" s="15">
        <f t="shared" si="3"/>
        <v>57.5899</v>
      </c>
      <c r="M62" s="18">
        <f t="shared" si="4"/>
        <v>43176</v>
      </c>
      <c r="N62" s="15">
        <f t="shared" si="5"/>
        <v>57.494199999999999</v>
      </c>
    </row>
    <row r="63" spans="1:14" x14ac:dyDescent="0.3">
      <c r="A63" s="11">
        <v>43195</v>
      </c>
      <c r="B63" s="15">
        <v>57.764600000000002</v>
      </c>
      <c r="E63" s="18">
        <f t="shared" si="0"/>
        <v>43125</v>
      </c>
      <c r="F63" s="20">
        <f t="shared" si="1"/>
        <v>56.388800000000003</v>
      </c>
      <c r="I63" s="18">
        <f t="shared" si="2"/>
        <v>43147</v>
      </c>
      <c r="J63" s="15">
        <f t="shared" si="3"/>
        <v>56.591799999999999</v>
      </c>
      <c r="M63" s="18">
        <f t="shared" si="4"/>
        <v>43179</v>
      </c>
      <c r="N63" s="15">
        <f t="shared" si="5"/>
        <v>57.552100000000003</v>
      </c>
    </row>
    <row r="64" spans="1:14" x14ac:dyDescent="0.3">
      <c r="A64" s="11">
        <v>43196</v>
      </c>
      <c r="B64" s="15">
        <v>57.579599999999999</v>
      </c>
      <c r="E64" s="18">
        <f t="shared" si="0"/>
        <v>43126</v>
      </c>
      <c r="F64" s="20">
        <f t="shared" si="1"/>
        <v>55.928800000000003</v>
      </c>
      <c r="I64" s="18">
        <f t="shared" si="2"/>
        <v>43148</v>
      </c>
      <c r="J64" s="15">
        <f t="shared" si="3"/>
        <v>56.355400000000003</v>
      </c>
      <c r="M64" s="18">
        <f t="shared" si="4"/>
        <v>43180</v>
      </c>
      <c r="N64" s="15">
        <f t="shared" si="5"/>
        <v>57.703299999999999</v>
      </c>
    </row>
    <row r="65" spans="1:14" x14ac:dyDescent="0.3">
      <c r="A65" s="11">
        <v>43197</v>
      </c>
      <c r="B65" s="15">
        <v>57.833199999999998</v>
      </c>
      <c r="E65" s="18">
        <f t="shared" si="0"/>
        <v>43127</v>
      </c>
      <c r="F65" s="20">
        <f t="shared" si="1"/>
        <v>55.828800000000001</v>
      </c>
      <c r="I65" s="18">
        <f t="shared" si="2"/>
        <v>43151</v>
      </c>
      <c r="J65" s="15">
        <f t="shared" si="3"/>
        <v>56.343800000000002</v>
      </c>
      <c r="M65" s="18">
        <f t="shared" si="4"/>
        <v>43181</v>
      </c>
      <c r="N65" s="15">
        <f t="shared" si="5"/>
        <v>57.495399999999997</v>
      </c>
    </row>
    <row r="66" spans="1:14" x14ac:dyDescent="0.3">
      <c r="A66" s="11">
        <v>43200</v>
      </c>
      <c r="B66" s="15">
        <v>58.571399999999997</v>
      </c>
      <c r="E66" s="18">
        <f t="shared" si="0"/>
        <v>43130</v>
      </c>
      <c r="F66" s="20">
        <f t="shared" si="1"/>
        <v>56.290799999999997</v>
      </c>
      <c r="I66" s="18">
        <f t="shared" si="2"/>
        <v>43152</v>
      </c>
      <c r="J66" s="15">
        <f t="shared" si="3"/>
        <v>56.520099999999999</v>
      </c>
      <c r="M66" s="18">
        <f t="shared" si="4"/>
        <v>43182</v>
      </c>
      <c r="N66" s="15">
        <f t="shared" si="5"/>
        <v>56.839100000000002</v>
      </c>
    </row>
    <row r="67" spans="1:14" x14ac:dyDescent="0.3">
      <c r="A67" s="11">
        <v>43201</v>
      </c>
      <c r="B67" s="15">
        <v>62.369900000000001</v>
      </c>
      <c r="E67" s="19">
        <f t="shared" si="0"/>
        <v>43131</v>
      </c>
      <c r="F67" s="21">
        <f t="shared" si="1"/>
        <v>56.291400000000003</v>
      </c>
      <c r="I67" s="18">
        <f t="shared" si="2"/>
        <v>43153</v>
      </c>
      <c r="J67" s="15">
        <f t="shared" si="3"/>
        <v>56.653700000000001</v>
      </c>
      <c r="M67" s="18">
        <f t="shared" si="4"/>
        <v>43183</v>
      </c>
      <c r="N67" s="15">
        <f t="shared" si="5"/>
        <v>57.107199999999999</v>
      </c>
    </row>
    <row r="68" spans="1:14" x14ac:dyDescent="0.3">
      <c r="A68" s="11">
        <v>43202</v>
      </c>
      <c r="B68" s="15">
        <v>64.062600000000003</v>
      </c>
      <c r="I68" s="18">
        <f>VLOOKUP(A37,A37:B55,COLUMN(A37))</f>
        <v>43154</v>
      </c>
      <c r="J68" s="15">
        <f t="shared" si="3"/>
        <v>56.760800000000003</v>
      </c>
      <c r="M68" s="18">
        <f t="shared" si="4"/>
        <v>43186</v>
      </c>
      <c r="N68" s="15">
        <f t="shared" si="5"/>
        <v>57.003900000000002</v>
      </c>
    </row>
    <row r="69" spans="1:14" x14ac:dyDescent="0.3">
      <c r="A69" s="11">
        <v>43203</v>
      </c>
      <c r="B69" s="15">
        <v>62.065899999999999</v>
      </c>
      <c r="I69" s="18">
        <f t="shared" si="2"/>
        <v>43158</v>
      </c>
      <c r="J69" s="15">
        <f t="shared" si="3"/>
        <v>55.9208</v>
      </c>
      <c r="M69" s="18">
        <f t="shared" si="4"/>
        <v>43187</v>
      </c>
      <c r="N69" s="15">
        <f t="shared" si="5"/>
        <v>57.174700000000001</v>
      </c>
    </row>
    <row r="70" spans="1:14" x14ac:dyDescent="0.3">
      <c r="A70" s="11">
        <v>43204</v>
      </c>
      <c r="B70" s="15">
        <v>61.431100000000001</v>
      </c>
      <c r="I70" s="19">
        <f t="shared" si="2"/>
        <v>43159</v>
      </c>
      <c r="J70" s="16">
        <f t="shared" si="3"/>
        <v>55.671700000000001</v>
      </c>
      <c r="M70" s="18">
        <f t="shared" si="4"/>
        <v>43188</v>
      </c>
      <c r="N70" s="15">
        <f t="shared" si="5"/>
        <v>57.559800000000003</v>
      </c>
    </row>
    <row r="71" spans="1:14" x14ac:dyDescent="0.3">
      <c r="A71" s="11">
        <v>43207</v>
      </c>
      <c r="B71" s="15">
        <v>62.279400000000003</v>
      </c>
      <c r="M71" s="18">
        <f t="shared" si="4"/>
        <v>43189</v>
      </c>
      <c r="N71" s="15">
        <f t="shared" si="5"/>
        <v>57.762599999999999</v>
      </c>
    </row>
    <row r="72" spans="1:14" x14ac:dyDescent="0.3">
      <c r="A72" s="11">
        <v>43208</v>
      </c>
      <c r="B72" s="15">
        <v>61.145400000000002</v>
      </c>
      <c r="M72" s="19">
        <f t="shared" si="4"/>
        <v>43190</v>
      </c>
      <c r="N72" s="16">
        <f t="shared" si="5"/>
        <v>57.264899999999997</v>
      </c>
    </row>
    <row r="73" spans="1:14" x14ac:dyDescent="0.3">
      <c r="A73" s="11">
        <v>43209</v>
      </c>
      <c r="B73" s="15">
        <v>61.553899999999999</v>
      </c>
      <c r="M73" s="1"/>
    </row>
    <row r="74" spans="1:14" x14ac:dyDescent="0.3">
      <c r="A74" s="11">
        <v>43210</v>
      </c>
      <c r="B74" s="15">
        <v>60.8583</v>
      </c>
    </row>
    <row r="75" spans="1:14" x14ac:dyDescent="0.3">
      <c r="A75" s="11">
        <v>43211</v>
      </c>
      <c r="B75" s="15">
        <v>61.322200000000002</v>
      </c>
    </row>
    <row r="76" spans="1:14" x14ac:dyDescent="0.3">
      <c r="A76" s="11">
        <v>43214</v>
      </c>
      <c r="B76" s="15">
        <v>61.765500000000003</v>
      </c>
    </row>
    <row r="77" spans="1:14" x14ac:dyDescent="0.3">
      <c r="A77" s="11">
        <v>43215</v>
      </c>
      <c r="B77" s="15">
        <v>61.664400000000001</v>
      </c>
    </row>
    <row r="78" spans="1:14" x14ac:dyDescent="0.3">
      <c r="A78" s="11">
        <v>43216</v>
      </c>
      <c r="B78" s="15">
        <v>61.749400000000001</v>
      </c>
    </row>
    <row r="79" spans="1:14" x14ac:dyDescent="0.3">
      <c r="A79" s="11">
        <v>43217</v>
      </c>
      <c r="B79" s="15">
        <v>62.602699999999999</v>
      </c>
    </row>
    <row r="80" spans="1:14" x14ac:dyDescent="0.3">
      <c r="A80" s="11">
        <v>43218</v>
      </c>
      <c r="B80" s="15">
        <v>62.725999999999999</v>
      </c>
    </row>
    <row r="81" spans="1:2" x14ac:dyDescent="0.3">
      <c r="A81" s="11">
        <v>43219</v>
      </c>
      <c r="B81" s="15">
        <v>61.999699999999997</v>
      </c>
    </row>
    <row r="82" spans="1:2" x14ac:dyDescent="0.3">
      <c r="A82" s="11">
        <v>43224</v>
      </c>
      <c r="B82" s="15">
        <v>63.485999999999997</v>
      </c>
    </row>
    <row r="83" spans="1:2" x14ac:dyDescent="0.3">
      <c r="A83" s="11">
        <v>43225</v>
      </c>
      <c r="B83" s="15">
        <v>63.2012</v>
      </c>
    </row>
    <row r="84" spans="1:2" x14ac:dyDescent="0.3">
      <c r="A84" s="11">
        <v>43228</v>
      </c>
      <c r="B84" s="15">
        <v>62.714799999999997</v>
      </c>
    </row>
    <row r="85" spans="1:2" x14ac:dyDescent="0.3">
      <c r="A85" s="11">
        <v>43229</v>
      </c>
      <c r="B85" s="15">
        <v>63.006599999999999</v>
      </c>
    </row>
    <row r="86" spans="1:2" x14ac:dyDescent="0.3">
      <c r="A86" s="11">
        <v>43231</v>
      </c>
      <c r="B86" s="15">
        <v>62.5229</v>
      </c>
    </row>
    <row r="87" spans="1:2" x14ac:dyDescent="0.3">
      <c r="A87" s="11">
        <v>43232</v>
      </c>
      <c r="B87" s="15">
        <v>61.735399999999998</v>
      </c>
    </row>
    <row r="88" spans="1:2" x14ac:dyDescent="0.3">
      <c r="A88" s="11">
        <v>43235</v>
      </c>
      <c r="B88" s="15">
        <v>61.7684</v>
      </c>
    </row>
    <row r="89" spans="1:2" x14ac:dyDescent="0.3">
      <c r="A89" s="11">
        <v>43236</v>
      </c>
      <c r="B89" s="15">
        <v>61.916400000000003</v>
      </c>
    </row>
    <row r="90" spans="1:2" x14ac:dyDescent="0.3">
      <c r="A90" s="11">
        <v>43237</v>
      </c>
      <c r="B90" s="15">
        <v>62.3033</v>
      </c>
    </row>
    <row r="91" spans="1:2" x14ac:dyDescent="0.3">
      <c r="A91" s="11">
        <v>43238</v>
      </c>
      <c r="B91" s="15">
        <v>61.8215</v>
      </c>
    </row>
    <row r="92" spans="1:2" x14ac:dyDescent="0.3">
      <c r="A92" s="11">
        <v>43239</v>
      </c>
      <c r="B92" s="15">
        <v>61.940800000000003</v>
      </c>
    </row>
    <row r="93" spans="1:2" x14ac:dyDescent="0.3">
      <c r="A93" s="11">
        <v>43242</v>
      </c>
      <c r="B93" s="15">
        <v>62.532699999999998</v>
      </c>
    </row>
    <row r="94" spans="1:2" x14ac:dyDescent="0.3">
      <c r="A94" s="11">
        <v>43243</v>
      </c>
      <c r="B94" s="15">
        <v>61.261000000000003</v>
      </c>
    </row>
    <row r="95" spans="1:2" x14ac:dyDescent="0.3">
      <c r="A95" s="11">
        <v>43244</v>
      </c>
      <c r="B95" s="15">
        <v>61.594499999999996</v>
      </c>
    </row>
    <row r="96" spans="1:2" x14ac:dyDescent="0.3">
      <c r="A96" s="11">
        <v>43245</v>
      </c>
      <c r="B96" s="15">
        <v>61.408999999999999</v>
      </c>
    </row>
    <row r="97" spans="1:2" x14ac:dyDescent="0.3">
      <c r="A97" s="11">
        <v>43246</v>
      </c>
      <c r="B97" s="15">
        <v>61.665900000000001</v>
      </c>
    </row>
    <row r="98" spans="1:2" x14ac:dyDescent="0.3">
      <c r="A98" s="11">
        <v>43249</v>
      </c>
      <c r="B98" s="15">
        <v>62.271000000000001</v>
      </c>
    </row>
    <row r="99" spans="1:2" x14ac:dyDescent="0.3">
      <c r="A99" s="11">
        <v>43250</v>
      </c>
      <c r="B99" s="15">
        <v>62.642000000000003</v>
      </c>
    </row>
    <row r="100" spans="1:2" x14ac:dyDescent="0.3">
      <c r="A100" s="11">
        <v>43251</v>
      </c>
      <c r="B100" s="15">
        <v>62.593699999999998</v>
      </c>
    </row>
    <row r="101" spans="1:2" x14ac:dyDescent="0.3">
      <c r="A101" s="11">
        <v>43252</v>
      </c>
      <c r="B101" s="15">
        <v>62.018799999999999</v>
      </c>
    </row>
    <row r="102" spans="1:2" x14ac:dyDescent="0.3">
      <c r="A102" s="11">
        <v>43253</v>
      </c>
      <c r="B102" s="15">
        <v>62.205599999999997</v>
      </c>
    </row>
    <row r="103" spans="1:2" x14ac:dyDescent="0.3">
      <c r="A103" s="11">
        <v>43256</v>
      </c>
      <c r="B103" s="15">
        <v>61.929000000000002</v>
      </c>
    </row>
    <row r="104" spans="1:2" x14ac:dyDescent="0.3">
      <c r="A104" s="11">
        <v>43257</v>
      </c>
      <c r="B104" s="15">
        <v>61.982199999999999</v>
      </c>
    </row>
    <row r="105" spans="1:2" x14ac:dyDescent="0.3">
      <c r="A105" s="11">
        <v>43258</v>
      </c>
      <c r="B105" s="15">
        <v>62.006399999999999</v>
      </c>
    </row>
    <row r="106" spans="1:2" x14ac:dyDescent="0.3">
      <c r="A106" s="11">
        <v>43259</v>
      </c>
      <c r="B106" s="15">
        <v>61.8125</v>
      </c>
    </row>
    <row r="107" spans="1:2" x14ac:dyDescent="0.3">
      <c r="A107" s="11">
        <v>43260</v>
      </c>
      <c r="B107" s="15">
        <v>62.667999999999999</v>
      </c>
    </row>
    <row r="108" spans="1:2" x14ac:dyDescent="0.3">
      <c r="A108" s="11">
        <v>43261</v>
      </c>
      <c r="B108" s="15">
        <v>62.3431</v>
      </c>
    </row>
    <row r="109" spans="1:2" x14ac:dyDescent="0.3">
      <c r="A109" s="11">
        <v>43265</v>
      </c>
      <c r="B109" s="15">
        <v>63.116399999999999</v>
      </c>
    </row>
    <row r="110" spans="1:2" x14ac:dyDescent="0.3">
      <c r="A110" s="11">
        <v>43266</v>
      </c>
      <c r="B110" s="15">
        <v>62.251100000000001</v>
      </c>
    </row>
    <row r="111" spans="1:2" x14ac:dyDescent="0.3">
      <c r="A111" s="11">
        <v>43267</v>
      </c>
      <c r="B111" s="15">
        <v>62.685099999999998</v>
      </c>
    </row>
    <row r="112" spans="1:2" x14ac:dyDescent="0.3">
      <c r="A112" s="11">
        <v>43270</v>
      </c>
      <c r="B112" s="15">
        <v>63.483800000000002</v>
      </c>
    </row>
    <row r="113" spans="1:2" x14ac:dyDescent="0.3">
      <c r="A113" s="11">
        <v>43271</v>
      </c>
      <c r="B113" s="15">
        <v>64.068299999999994</v>
      </c>
    </row>
    <row r="114" spans="1:2" x14ac:dyDescent="0.3">
      <c r="A114" s="11">
        <v>43272</v>
      </c>
      <c r="B114" s="15">
        <v>63.6175</v>
      </c>
    </row>
    <row r="115" spans="1:2" x14ac:dyDescent="0.3">
      <c r="A115" s="11">
        <v>43273</v>
      </c>
      <c r="B115" s="15">
        <v>63.787300000000002</v>
      </c>
    </row>
    <row r="116" spans="1:2" x14ac:dyDescent="0.3">
      <c r="A116" s="11">
        <v>43274</v>
      </c>
      <c r="B116" s="15">
        <v>63.239600000000003</v>
      </c>
    </row>
    <row r="117" spans="1:2" x14ac:dyDescent="0.3">
      <c r="A117" s="11">
        <v>43277</v>
      </c>
      <c r="B117" s="15">
        <v>62.9497</v>
      </c>
    </row>
    <row r="118" spans="1:2" x14ac:dyDescent="0.3">
      <c r="A118" s="11">
        <v>43278</v>
      </c>
      <c r="B118" s="15">
        <v>62.790799999999997</v>
      </c>
    </row>
    <row r="119" spans="1:2" x14ac:dyDescent="0.3">
      <c r="A119" s="11">
        <v>43279</v>
      </c>
      <c r="B119" s="15">
        <v>63.135899999999999</v>
      </c>
    </row>
    <row r="120" spans="1:2" x14ac:dyDescent="0.3">
      <c r="A120" s="11">
        <v>43280</v>
      </c>
      <c r="B120" s="15">
        <v>63.290999999999997</v>
      </c>
    </row>
    <row r="121" spans="1:2" x14ac:dyDescent="0.3">
      <c r="A121" s="11">
        <v>43281</v>
      </c>
      <c r="B121" s="15">
        <v>62.756500000000003</v>
      </c>
    </row>
    <row r="122" spans="1:2" x14ac:dyDescent="0.3">
      <c r="A122" s="11">
        <v>43284</v>
      </c>
      <c r="B122" s="15">
        <v>63.139400000000002</v>
      </c>
    </row>
    <row r="123" spans="1:2" x14ac:dyDescent="0.3">
      <c r="A123" s="11">
        <v>43285</v>
      </c>
      <c r="B123" s="15">
        <v>63.2194</v>
      </c>
    </row>
    <row r="124" spans="1:2" x14ac:dyDescent="0.3">
      <c r="A124" s="11">
        <v>43286</v>
      </c>
      <c r="B124" s="15">
        <v>63.226700000000001</v>
      </c>
    </row>
    <row r="125" spans="1:2" x14ac:dyDescent="0.3">
      <c r="A125" s="11">
        <v>43287</v>
      </c>
      <c r="B125" s="15">
        <v>63.260399999999997</v>
      </c>
    </row>
    <row r="126" spans="1:2" x14ac:dyDescent="0.3">
      <c r="A126" s="11">
        <v>43288</v>
      </c>
      <c r="B126" s="15">
        <v>63.121600000000001</v>
      </c>
    </row>
    <row r="127" spans="1:2" x14ac:dyDescent="0.3">
      <c r="A127" s="11">
        <v>43291</v>
      </c>
      <c r="B127" s="15">
        <v>62.833799999999997</v>
      </c>
    </row>
    <row r="128" spans="1:2" x14ac:dyDescent="0.3">
      <c r="A128" s="11">
        <v>43292</v>
      </c>
      <c r="B128" s="15">
        <v>62.444200000000002</v>
      </c>
    </row>
    <row r="129" spans="1:2" x14ac:dyDescent="0.3">
      <c r="A129" s="11">
        <v>43293</v>
      </c>
      <c r="B129" s="15">
        <v>62.097999999999999</v>
      </c>
    </row>
    <row r="130" spans="1:2" x14ac:dyDescent="0.3">
      <c r="A130" s="11">
        <v>43294</v>
      </c>
      <c r="B130" s="15">
        <v>62.206200000000003</v>
      </c>
    </row>
    <row r="131" spans="1:2" x14ac:dyDescent="0.3">
      <c r="A131" s="11">
        <v>43295</v>
      </c>
      <c r="B131" s="15">
        <v>62.293399999999998</v>
      </c>
    </row>
    <row r="132" spans="1:2" x14ac:dyDescent="0.3">
      <c r="A132" s="11">
        <v>43298</v>
      </c>
      <c r="B132" s="15">
        <v>62.255600000000001</v>
      </c>
    </row>
    <row r="133" spans="1:2" x14ac:dyDescent="0.3">
      <c r="A133" s="11">
        <v>43299</v>
      </c>
      <c r="B133" s="15">
        <v>62.435200000000002</v>
      </c>
    </row>
    <row r="134" spans="1:2" x14ac:dyDescent="0.3">
      <c r="A134" s="11">
        <v>43300</v>
      </c>
      <c r="B134" s="15">
        <v>62.900599999999997</v>
      </c>
    </row>
    <row r="135" spans="1:2" x14ac:dyDescent="0.3">
      <c r="A135" s="11">
        <v>43301</v>
      </c>
      <c r="B135" s="15">
        <v>63.2746</v>
      </c>
    </row>
    <row r="136" spans="1:2" x14ac:dyDescent="0.3">
      <c r="A136" s="11">
        <v>43302</v>
      </c>
      <c r="B136" s="15">
        <v>63.488799999999998</v>
      </c>
    </row>
    <row r="137" spans="1:2" x14ac:dyDescent="0.3">
      <c r="A137" s="11">
        <v>43305</v>
      </c>
      <c r="B137" s="15">
        <v>63.195700000000002</v>
      </c>
    </row>
    <row r="138" spans="1:2" x14ac:dyDescent="0.3">
      <c r="A138" s="11">
        <v>43306</v>
      </c>
      <c r="B138" s="15">
        <v>62.923499999999997</v>
      </c>
    </row>
    <row r="139" spans="1:2" x14ac:dyDescent="0.3">
      <c r="A139" s="11">
        <v>43307</v>
      </c>
      <c r="B139" s="15">
        <v>63.083599999999997</v>
      </c>
    </row>
    <row r="140" spans="1:2" x14ac:dyDescent="0.3">
      <c r="A140" s="11">
        <v>43308</v>
      </c>
      <c r="B140" s="15">
        <v>62.947099999999999</v>
      </c>
    </row>
    <row r="141" spans="1:2" x14ac:dyDescent="0.3">
      <c r="A141" s="11">
        <v>43309</v>
      </c>
      <c r="B141" s="15">
        <v>62.9726</v>
      </c>
    </row>
    <row r="142" spans="1:2" x14ac:dyDescent="0.3">
      <c r="A142" s="11">
        <v>43312</v>
      </c>
      <c r="B142" s="15">
        <v>62.780500000000004</v>
      </c>
    </row>
    <row r="143" spans="1:2" x14ac:dyDescent="0.3">
      <c r="A143" s="11">
        <v>43313</v>
      </c>
      <c r="B143" s="15">
        <v>62.349699999999999</v>
      </c>
    </row>
    <row r="144" spans="1:2" x14ac:dyDescent="0.3">
      <c r="A144" s="11">
        <v>43314</v>
      </c>
      <c r="B144" s="15">
        <v>62.558999999999997</v>
      </c>
    </row>
    <row r="145" spans="1:2" x14ac:dyDescent="0.3">
      <c r="A145" s="11">
        <v>43315</v>
      </c>
      <c r="B145" s="15">
        <v>63.135800000000003</v>
      </c>
    </row>
    <row r="146" spans="1:2" x14ac:dyDescent="0.3">
      <c r="A146" s="11">
        <v>43316</v>
      </c>
      <c r="B146" s="15">
        <v>63.454900000000002</v>
      </c>
    </row>
    <row r="147" spans="1:2" x14ac:dyDescent="0.3">
      <c r="A147" s="11">
        <v>43319</v>
      </c>
      <c r="B147" s="15">
        <v>63.497500000000002</v>
      </c>
    </row>
    <row r="148" spans="1:2" x14ac:dyDescent="0.3">
      <c r="A148" s="11">
        <v>43320</v>
      </c>
      <c r="B148" s="15">
        <v>63.542499999999997</v>
      </c>
    </row>
    <row r="149" spans="1:2" x14ac:dyDescent="0.3">
      <c r="A149" s="11">
        <v>43321</v>
      </c>
      <c r="B149" s="15">
        <v>63.594999999999999</v>
      </c>
    </row>
    <row r="150" spans="1:2" x14ac:dyDescent="0.3">
      <c r="A150" s="11">
        <v>43322</v>
      </c>
      <c r="B150" s="15">
        <v>66.285600000000002</v>
      </c>
    </row>
    <row r="151" spans="1:2" x14ac:dyDescent="0.3">
      <c r="A151" s="11">
        <v>43323</v>
      </c>
      <c r="B151" s="15">
        <v>66.907499999999999</v>
      </c>
    </row>
    <row r="152" spans="1:2" x14ac:dyDescent="0.3">
      <c r="A152" s="11">
        <v>43326</v>
      </c>
      <c r="B152" s="15">
        <v>68.223399999999998</v>
      </c>
    </row>
    <row r="153" spans="1:2" x14ac:dyDescent="0.3">
      <c r="A153" s="11">
        <v>43327</v>
      </c>
      <c r="B153" s="15">
        <v>66.753500000000003</v>
      </c>
    </row>
    <row r="154" spans="1:2" x14ac:dyDescent="0.3">
      <c r="A154" s="11">
        <v>43328</v>
      </c>
      <c r="B154" s="15">
        <v>66.377200000000002</v>
      </c>
    </row>
    <row r="155" spans="1:2" x14ac:dyDescent="0.3">
      <c r="A155" s="11">
        <v>43329</v>
      </c>
      <c r="B155" s="15">
        <v>66.893199999999993</v>
      </c>
    </row>
    <row r="156" spans="1:2" x14ac:dyDescent="0.3">
      <c r="A156" s="11">
        <v>43330</v>
      </c>
      <c r="B156" s="15">
        <v>66.875699999999995</v>
      </c>
    </row>
    <row r="157" spans="1:2" x14ac:dyDescent="0.3">
      <c r="A157" s="11">
        <v>43333</v>
      </c>
      <c r="B157" s="15">
        <v>67.180700000000002</v>
      </c>
    </row>
    <row r="158" spans="1:2" x14ac:dyDescent="0.3">
      <c r="A158" s="11">
        <v>43334</v>
      </c>
      <c r="B158" s="15">
        <v>67.178299999999993</v>
      </c>
    </row>
    <row r="159" spans="1:2" x14ac:dyDescent="0.3">
      <c r="A159" s="11">
        <v>43335</v>
      </c>
      <c r="B159" s="15">
        <v>67.616299999999995</v>
      </c>
    </row>
    <row r="160" spans="1:2" x14ac:dyDescent="0.3">
      <c r="A160" s="11">
        <v>43336</v>
      </c>
      <c r="B160" s="15">
        <v>68.525899999999993</v>
      </c>
    </row>
    <row r="161" spans="1:2" x14ac:dyDescent="0.3">
      <c r="A161" s="11">
        <v>43337</v>
      </c>
      <c r="B161" s="15">
        <v>67.7911</v>
      </c>
    </row>
    <row r="162" spans="1:2" x14ac:dyDescent="0.3">
      <c r="A162" s="11">
        <v>43340</v>
      </c>
      <c r="B162" s="15">
        <v>67.396299999999997</v>
      </c>
    </row>
    <row r="163" spans="1:2" x14ac:dyDescent="0.3">
      <c r="A163" s="11">
        <v>43341</v>
      </c>
      <c r="B163" s="15">
        <v>67.391099999999994</v>
      </c>
    </row>
    <row r="164" spans="1:2" x14ac:dyDescent="0.3">
      <c r="A164" s="11">
        <v>43342</v>
      </c>
      <c r="B164" s="15">
        <v>68.145099999999999</v>
      </c>
    </row>
    <row r="165" spans="1:2" x14ac:dyDescent="0.3">
      <c r="A165" s="11">
        <v>43343</v>
      </c>
      <c r="B165" s="15">
        <v>68.082099999999997</v>
      </c>
    </row>
    <row r="166" spans="1:2" x14ac:dyDescent="0.3">
      <c r="A166" s="11">
        <v>43344</v>
      </c>
      <c r="B166" s="15">
        <v>68.044700000000006</v>
      </c>
    </row>
    <row r="167" spans="1:2" x14ac:dyDescent="0.3">
      <c r="A167" s="11">
        <v>43347</v>
      </c>
      <c r="B167" s="15">
        <v>67.744299999999996</v>
      </c>
    </row>
    <row r="168" spans="1:2" x14ac:dyDescent="0.3">
      <c r="A168" s="11">
        <v>43348</v>
      </c>
      <c r="B168" s="15">
        <v>68.273700000000005</v>
      </c>
    </row>
    <row r="169" spans="1:2" x14ac:dyDescent="0.3">
      <c r="A169" s="11">
        <v>43349</v>
      </c>
      <c r="B169" s="15">
        <v>68.462800000000001</v>
      </c>
    </row>
    <row r="170" spans="1:2" x14ac:dyDescent="0.3">
      <c r="A170" s="11">
        <v>43350</v>
      </c>
      <c r="B170" s="15">
        <v>68.250500000000002</v>
      </c>
    </row>
    <row r="171" spans="1:2" x14ac:dyDescent="0.3">
      <c r="A171" s="11">
        <v>43351</v>
      </c>
      <c r="B171" s="15">
        <v>69.028599999999997</v>
      </c>
    </row>
    <row r="172" spans="1:2" x14ac:dyDescent="0.3">
      <c r="A172" s="11">
        <v>43354</v>
      </c>
      <c r="B172" s="15">
        <v>69.868499999999997</v>
      </c>
    </row>
    <row r="173" spans="1:2" x14ac:dyDescent="0.3">
      <c r="A173" s="11">
        <v>43355</v>
      </c>
      <c r="B173" s="15">
        <v>69.974400000000003</v>
      </c>
    </row>
    <row r="174" spans="1:2" x14ac:dyDescent="0.3">
      <c r="A174" s="11">
        <v>43356</v>
      </c>
      <c r="B174" s="15">
        <v>69.572800000000001</v>
      </c>
    </row>
    <row r="175" spans="1:2" x14ac:dyDescent="0.3">
      <c r="A175" s="11">
        <v>43357</v>
      </c>
      <c r="B175" s="15">
        <v>68.637</v>
      </c>
    </row>
    <row r="176" spans="1:2" x14ac:dyDescent="0.3">
      <c r="A176" s="11">
        <v>43358</v>
      </c>
      <c r="B176" s="15">
        <v>68.282600000000002</v>
      </c>
    </row>
    <row r="177" spans="1:2" x14ac:dyDescent="0.3">
      <c r="A177" s="11">
        <v>43361</v>
      </c>
      <c r="B177" s="15">
        <v>68.195800000000006</v>
      </c>
    </row>
    <row r="178" spans="1:2" x14ac:dyDescent="0.3">
      <c r="A178" s="11">
        <v>43362</v>
      </c>
      <c r="B178" s="15">
        <v>67.751900000000006</v>
      </c>
    </row>
    <row r="179" spans="1:2" x14ac:dyDescent="0.3">
      <c r="A179" s="11">
        <v>43363</v>
      </c>
      <c r="B179" s="15">
        <v>67.009799999999998</v>
      </c>
    </row>
    <row r="180" spans="1:2" x14ac:dyDescent="0.3">
      <c r="A180" s="11">
        <v>43364</v>
      </c>
      <c r="B180" s="15">
        <v>66.472499999999997</v>
      </c>
    </row>
    <row r="181" spans="1:2" x14ac:dyDescent="0.3">
      <c r="A181" s="11">
        <v>43365</v>
      </c>
      <c r="B181" s="15">
        <v>66.249700000000004</v>
      </c>
    </row>
    <row r="182" spans="1:2" x14ac:dyDescent="0.3">
      <c r="A182" s="11">
        <v>43368</v>
      </c>
      <c r="B182" s="15">
        <v>66.159400000000005</v>
      </c>
    </row>
    <row r="183" spans="1:2" x14ac:dyDescent="0.3">
      <c r="A183" s="11">
        <v>43369</v>
      </c>
      <c r="B183" s="15">
        <v>65.824399999999997</v>
      </c>
    </row>
    <row r="184" spans="1:2" x14ac:dyDescent="0.3">
      <c r="A184" s="11">
        <v>43370</v>
      </c>
      <c r="B184" s="15">
        <v>65.758499999999998</v>
      </c>
    </row>
    <row r="185" spans="1:2" x14ac:dyDescent="0.3">
      <c r="A185" s="11">
        <v>43371</v>
      </c>
      <c r="B185" s="15">
        <v>65.835499999999996</v>
      </c>
    </row>
    <row r="186" spans="1:2" x14ac:dyDescent="0.3">
      <c r="A186" s="11">
        <v>43372</v>
      </c>
      <c r="B186" s="15">
        <v>65.590599999999995</v>
      </c>
    </row>
    <row r="187" spans="1:2" x14ac:dyDescent="0.3">
      <c r="A187" s="11">
        <v>43375</v>
      </c>
      <c r="B187" s="15">
        <v>65.5745</v>
      </c>
    </row>
    <row r="188" spans="1:2" x14ac:dyDescent="0.3">
      <c r="A188" s="11">
        <v>43376</v>
      </c>
      <c r="B188" s="15">
        <v>65.222099999999998</v>
      </c>
    </row>
    <row r="189" spans="1:2" x14ac:dyDescent="0.3">
      <c r="A189" s="11">
        <v>43377</v>
      </c>
      <c r="B189" s="15">
        <v>65.424400000000006</v>
      </c>
    </row>
    <row r="190" spans="1:2" x14ac:dyDescent="0.3">
      <c r="A190" s="11">
        <v>43378</v>
      </c>
      <c r="B190" s="15">
        <v>66.211500000000001</v>
      </c>
    </row>
    <row r="191" spans="1:2" x14ac:dyDescent="0.3">
      <c r="A191" s="11">
        <v>43379</v>
      </c>
      <c r="B191" s="15">
        <v>66.626999999999995</v>
      </c>
    </row>
    <row r="192" spans="1:2" x14ac:dyDescent="0.3">
      <c r="A192" s="11">
        <v>43382</v>
      </c>
      <c r="B192" s="15">
        <v>66.968500000000006</v>
      </c>
    </row>
    <row r="193" spans="1:2" x14ac:dyDescent="0.3">
      <c r="A193" s="11">
        <v>43383</v>
      </c>
      <c r="B193" s="15">
        <v>66.403199999999998</v>
      </c>
    </row>
    <row r="194" spans="1:2" x14ac:dyDescent="0.3">
      <c r="A194" s="11">
        <v>43384</v>
      </c>
      <c r="B194" s="15">
        <v>66.183199999999999</v>
      </c>
    </row>
    <row r="195" spans="1:2" x14ac:dyDescent="0.3">
      <c r="A195" s="11">
        <v>43385</v>
      </c>
      <c r="B195" s="15">
        <v>66.7727</v>
      </c>
    </row>
    <row r="196" spans="1:2" x14ac:dyDescent="0.3">
      <c r="A196" s="11">
        <v>43386</v>
      </c>
      <c r="B196" s="15">
        <v>65.975099999999998</v>
      </c>
    </row>
    <row r="197" spans="1:2" x14ac:dyDescent="0.3">
      <c r="A197" s="11">
        <v>43389</v>
      </c>
      <c r="B197" s="15">
        <v>65.750799999999998</v>
      </c>
    </row>
    <row r="198" spans="1:2" x14ac:dyDescent="0.3">
      <c r="A198" s="11">
        <v>43390</v>
      </c>
      <c r="B198" s="15">
        <v>65.530500000000004</v>
      </c>
    </row>
    <row r="199" spans="1:2" x14ac:dyDescent="0.3">
      <c r="A199" s="11">
        <v>43391</v>
      </c>
      <c r="B199" s="15">
        <v>65.402600000000007</v>
      </c>
    </row>
    <row r="200" spans="1:2" x14ac:dyDescent="0.3">
      <c r="A200" s="11">
        <v>43392</v>
      </c>
      <c r="B200" s="15">
        <v>65.723799999999997</v>
      </c>
    </row>
    <row r="201" spans="1:2" x14ac:dyDescent="0.3">
      <c r="A201" s="11">
        <v>43393</v>
      </c>
      <c r="B201" s="15">
        <v>65.813999999999993</v>
      </c>
    </row>
    <row r="202" spans="1:2" x14ac:dyDescent="0.3">
      <c r="A202" s="11">
        <v>43396</v>
      </c>
      <c r="B202" s="15">
        <v>65.3065</v>
      </c>
    </row>
    <row r="203" spans="1:2" x14ac:dyDescent="0.3">
      <c r="A203" s="11">
        <v>43397</v>
      </c>
      <c r="B203" s="15">
        <v>65.310100000000006</v>
      </c>
    </row>
    <row r="204" spans="1:2" x14ac:dyDescent="0.3">
      <c r="A204" s="11">
        <v>43398</v>
      </c>
      <c r="B204" s="15">
        <v>65.629900000000006</v>
      </c>
    </row>
    <row r="205" spans="1:2" x14ac:dyDescent="0.3">
      <c r="A205" s="11">
        <v>43399</v>
      </c>
      <c r="B205" s="15">
        <v>65.747600000000006</v>
      </c>
    </row>
    <row r="206" spans="1:2" x14ac:dyDescent="0.3">
      <c r="A206" s="11">
        <v>43400</v>
      </c>
      <c r="B206" s="15">
        <v>65.634500000000003</v>
      </c>
    </row>
    <row r="207" spans="1:2" x14ac:dyDescent="0.3">
      <c r="A207" s="11">
        <v>43403</v>
      </c>
      <c r="B207" s="15">
        <v>65.812899999999999</v>
      </c>
    </row>
    <row r="208" spans="1:2" x14ac:dyDescent="0.3">
      <c r="A208" s="11">
        <v>43404</v>
      </c>
      <c r="B208" s="15">
        <v>65.774199999999993</v>
      </c>
    </row>
    <row r="209" spans="1:2" x14ac:dyDescent="0.3">
      <c r="A209" s="11">
        <v>43405</v>
      </c>
      <c r="B209" s="15">
        <v>65.596199999999996</v>
      </c>
    </row>
    <row r="210" spans="1:2" x14ac:dyDescent="0.3">
      <c r="A210" s="11">
        <v>43406</v>
      </c>
      <c r="B210" s="15">
        <v>65.651700000000005</v>
      </c>
    </row>
    <row r="211" spans="1:2" x14ac:dyDescent="0.3">
      <c r="A211" s="11">
        <v>43407</v>
      </c>
      <c r="B211" s="15">
        <v>65.579899999999995</v>
      </c>
    </row>
    <row r="212" spans="1:2" x14ac:dyDescent="0.3">
      <c r="A212" s="11">
        <v>43411</v>
      </c>
      <c r="B212" s="15">
        <v>65.991200000000006</v>
      </c>
    </row>
    <row r="213" spans="1:2" x14ac:dyDescent="0.3">
      <c r="A213" s="11">
        <v>43412</v>
      </c>
      <c r="B213" s="15">
        <v>66.091800000000006</v>
      </c>
    </row>
    <row r="214" spans="1:2" x14ac:dyDescent="0.3">
      <c r="A214" s="11">
        <v>43413</v>
      </c>
      <c r="B214" s="15">
        <v>66.215500000000006</v>
      </c>
    </row>
    <row r="215" spans="1:2" x14ac:dyDescent="0.3">
      <c r="A215" s="11">
        <v>43414</v>
      </c>
      <c r="B215" s="15">
        <v>66.849699999999999</v>
      </c>
    </row>
    <row r="216" spans="1:2" x14ac:dyDescent="0.3">
      <c r="A216" s="11">
        <v>43417</v>
      </c>
      <c r="B216" s="15">
        <v>67.523799999999994</v>
      </c>
    </row>
    <row r="217" spans="1:2" x14ac:dyDescent="0.3">
      <c r="A217" s="11">
        <v>43418</v>
      </c>
      <c r="B217" s="15">
        <v>67.681200000000004</v>
      </c>
    </row>
    <row r="218" spans="1:2" x14ac:dyDescent="0.3">
      <c r="A218" s="11">
        <v>43419</v>
      </c>
      <c r="B218" s="15">
        <v>67.997500000000002</v>
      </c>
    </row>
    <row r="219" spans="1:2" x14ac:dyDescent="0.3">
      <c r="A219" s="11">
        <v>43420</v>
      </c>
      <c r="B219" s="15">
        <v>66.615899999999996</v>
      </c>
    </row>
    <row r="220" spans="1:2" x14ac:dyDescent="0.3">
      <c r="A220" s="11">
        <v>43421</v>
      </c>
      <c r="B220" s="15">
        <v>65.993099999999998</v>
      </c>
    </row>
    <row r="221" spans="1:2" x14ac:dyDescent="0.3">
      <c r="A221" s="11">
        <v>43424</v>
      </c>
      <c r="B221" s="15">
        <v>66.008099999999999</v>
      </c>
    </row>
    <row r="222" spans="1:2" x14ac:dyDescent="0.3">
      <c r="A222" s="11">
        <v>43425</v>
      </c>
      <c r="B222" s="15">
        <v>65.587100000000007</v>
      </c>
    </row>
    <row r="223" spans="1:2" x14ac:dyDescent="0.3">
      <c r="A223" s="11">
        <v>43426</v>
      </c>
      <c r="B223" s="15">
        <v>65.948499999999996</v>
      </c>
    </row>
    <row r="224" spans="1:2" x14ac:dyDescent="0.3">
      <c r="A224" s="11">
        <v>43427</v>
      </c>
      <c r="B224" s="15">
        <v>65.606700000000004</v>
      </c>
    </row>
    <row r="225" spans="1:2" x14ac:dyDescent="0.3">
      <c r="A225" s="11">
        <v>43428</v>
      </c>
      <c r="B225" s="15">
        <v>65.666399999999996</v>
      </c>
    </row>
    <row r="226" spans="1:2" x14ac:dyDescent="0.3">
      <c r="A226" s="11">
        <v>43431</v>
      </c>
      <c r="B226" s="15">
        <v>66.507199999999997</v>
      </c>
    </row>
    <row r="227" spans="1:2" x14ac:dyDescent="0.3">
      <c r="A227" s="11">
        <v>43432</v>
      </c>
      <c r="B227" s="15">
        <v>66.78</v>
      </c>
    </row>
    <row r="228" spans="1:2" x14ac:dyDescent="0.3">
      <c r="A228" s="11">
        <v>43433</v>
      </c>
      <c r="B228" s="15">
        <v>66.943600000000004</v>
      </c>
    </row>
    <row r="229" spans="1:2" x14ac:dyDescent="0.3">
      <c r="A229" s="11">
        <v>43434</v>
      </c>
      <c r="B229" s="15">
        <v>66.634200000000007</v>
      </c>
    </row>
    <row r="230" spans="1:2" x14ac:dyDescent="0.3">
      <c r="A230" s="11">
        <v>43435</v>
      </c>
      <c r="B230" s="15">
        <v>66.533500000000004</v>
      </c>
    </row>
    <row r="231" spans="1:2" x14ac:dyDescent="0.3">
      <c r="A231" s="11">
        <v>43438</v>
      </c>
      <c r="B231" s="15">
        <v>66.292100000000005</v>
      </c>
    </row>
    <row r="232" spans="1:2" x14ac:dyDescent="0.3">
      <c r="A232" s="11">
        <v>43439</v>
      </c>
      <c r="B232" s="15">
        <v>66.446700000000007</v>
      </c>
    </row>
    <row r="233" spans="1:2" x14ac:dyDescent="0.3">
      <c r="A233" s="11">
        <v>43440</v>
      </c>
      <c r="B233" s="15">
        <v>66.824200000000005</v>
      </c>
    </row>
    <row r="234" spans="1:2" x14ac:dyDescent="0.3">
      <c r="A234" s="11">
        <v>43441</v>
      </c>
      <c r="B234" s="15">
        <v>66.737700000000004</v>
      </c>
    </row>
    <row r="235" spans="1:2" x14ac:dyDescent="0.3">
      <c r="A235" s="11">
        <v>43442</v>
      </c>
      <c r="B235" s="15">
        <v>66.922700000000006</v>
      </c>
    </row>
    <row r="236" spans="1:2" x14ac:dyDescent="0.3">
      <c r="A236" s="11">
        <v>43445</v>
      </c>
      <c r="B236" s="15">
        <v>66.241600000000005</v>
      </c>
    </row>
    <row r="237" spans="1:2" x14ac:dyDescent="0.3">
      <c r="A237" s="11">
        <v>43446</v>
      </c>
      <c r="B237" s="15">
        <v>66.502200000000002</v>
      </c>
    </row>
    <row r="238" spans="1:2" x14ac:dyDescent="0.3">
      <c r="A238" s="11">
        <v>43447</v>
      </c>
      <c r="B238" s="15">
        <v>66.422499999999999</v>
      </c>
    </row>
    <row r="239" spans="1:2" x14ac:dyDescent="0.3">
      <c r="A239" s="11">
        <v>43448</v>
      </c>
      <c r="B239" s="15">
        <v>66.254999999999995</v>
      </c>
    </row>
    <row r="240" spans="1:2" x14ac:dyDescent="0.3">
      <c r="A240" s="11">
        <v>43449</v>
      </c>
      <c r="B240" s="15">
        <v>66.433700000000002</v>
      </c>
    </row>
    <row r="241" spans="1:2" x14ac:dyDescent="0.3">
      <c r="A241" s="11">
        <v>43452</v>
      </c>
      <c r="B241" s="15">
        <v>66.620800000000003</v>
      </c>
    </row>
    <row r="242" spans="1:2" x14ac:dyDescent="0.3">
      <c r="A242" s="11">
        <v>43453</v>
      </c>
      <c r="B242" s="15">
        <v>66.745400000000004</v>
      </c>
    </row>
    <row r="243" spans="1:2" x14ac:dyDescent="0.3">
      <c r="A243" s="11">
        <v>43454</v>
      </c>
      <c r="B243" s="15">
        <v>67.112099999999998</v>
      </c>
    </row>
    <row r="244" spans="1:2" x14ac:dyDescent="0.3">
      <c r="A244" s="11">
        <v>43455</v>
      </c>
      <c r="B244" s="15">
        <v>67.370999999999995</v>
      </c>
    </row>
    <row r="245" spans="1:2" x14ac:dyDescent="0.3">
      <c r="A245" s="11">
        <v>43456</v>
      </c>
      <c r="B245" s="15">
        <v>68.008499999999998</v>
      </c>
    </row>
    <row r="246" spans="1:2" x14ac:dyDescent="0.3">
      <c r="A246" s="11">
        <v>43459</v>
      </c>
      <c r="B246" s="15">
        <v>68.407300000000006</v>
      </c>
    </row>
    <row r="247" spans="1:2" x14ac:dyDescent="0.3">
      <c r="A247" s="11">
        <v>43460</v>
      </c>
      <c r="B247" s="15">
        <v>68.744799999999998</v>
      </c>
    </row>
    <row r="248" spans="1:2" x14ac:dyDescent="0.3">
      <c r="A248" s="11">
        <v>43461</v>
      </c>
      <c r="B248" s="15">
        <v>68.886499999999998</v>
      </c>
    </row>
    <row r="249" spans="1:2" x14ac:dyDescent="0.3">
      <c r="A249" s="11">
        <v>43462</v>
      </c>
      <c r="B249" s="15">
        <v>68.876199999999997</v>
      </c>
    </row>
    <row r="250" spans="1:2" x14ac:dyDescent="0.3">
      <c r="A250" s="11">
        <v>43463</v>
      </c>
      <c r="B250" s="15">
        <v>69.521799999999999</v>
      </c>
    </row>
    <row r="251" spans="1:2" x14ac:dyDescent="0.3">
      <c r="A251" s="12">
        <v>43464</v>
      </c>
      <c r="B251" s="16">
        <v>69.470600000000005</v>
      </c>
    </row>
    <row r="252" spans="1:2" x14ac:dyDescent="0.3">
      <c r="A252" s="1"/>
    </row>
  </sheetData>
  <mergeCells count="3">
    <mergeCell ref="E51:F51"/>
    <mergeCell ref="I51:J51"/>
    <mergeCell ref="M51:N5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Аналитика_доллара</vt:lpstr>
      <vt:lpstr>Аналитика_доллара!_?UniDbQuery.Posted_True_UniDbQuery.so_0_UniDbQuery.mode_1_UniDbQuery.date_req1__UniDbQuery.date_req2__UniDbQuery.VAL_NM_RQ_R01235_UniDbQuery.From_30.12.2017_UniDbQuery.To_31.12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2024-01-28T12:08:04Z</dcterms:modified>
</cp:coreProperties>
</file>