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2_курс_СЕМЫ\Семы_по_R\Валяев_Георгий\Вкусвилл\Анализ\"/>
    </mc:Choice>
  </mc:AlternateContent>
  <xr:revisionPtr revIDLastSave="0" documentId="13_ncr:1_{A7CE9EC7-DE6E-4BDC-87C0-B50B4FC53EF4}" xr6:coauthVersionLast="47" xr6:coauthVersionMax="47" xr10:uidLastSave="{00000000-0000-0000-0000-000000000000}"/>
  <bookViews>
    <workbookView xWindow="-108" yWindow="348" windowWidth="23256" windowHeight="12720" activeTab="1" xr2:uid="{F496087F-4461-4216-B354-E88F3E2C239F}"/>
  </bookViews>
  <sheets>
    <sheet name="excel_table" sheetId="2" r:id="rId1"/>
    <sheet name="Графики_для_анализа" sheetId="4" r:id="rId2"/>
  </sheets>
  <definedNames>
    <definedName name="ExternalData_1" localSheetId="0" hidden="1">excel_table!$B$1:$L$13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22" i="2"/>
  <c r="E23" i="2"/>
  <c r="E24" i="2"/>
  <c r="E25" i="2"/>
  <c r="E26" i="2"/>
  <c r="E27" i="2"/>
  <c r="E28" i="2"/>
  <c r="E29" i="2"/>
  <c r="E30" i="2"/>
  <c r="E31" i="2"/>
  <c r="C21" i="2"/>
  <c r="G21" i="2" s="1"/>
  <c r="C22" i="2"/>
  <c r="G22" i="2" s="1"/>
  <c r="C23" i="2"/>
  <c r="G23" i="2" s="1"/>
  <c r="C24" i="2"/>
  <c r="G24" i="2" s="1"/>
  <c r="C25" i="2"/>
  <c r="G25" i="2" s="1"/>
  <c r="C26" i="2"/>
  <c r="G26" i="2" s="1"/>
  <c r="C27" i="2"/>
  <c r="G27" i="2" s="1"/>
  <c r="C28" i="2"/>
  <c r="G28" i="2" s="1"/>
  <c r="C29" i="2"/>
  <c r="G29" i="2" s="1"/>
  <c r="C30" i="2"/>
  <c r="G30" i="2" s="1"/>
  <c r="C31" i="2"/>
  <c r="G31" i="2" s="1"/>
  <c r="C32" i="2"/>
  <c r="G32" i="2" s="1"/>
  <c r="F32" i="2"/>
  <c r="E32" i="2"/>
  <c r="B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168044-2ECD-4260-A4B8-EB13317ADD21}" keepAlive="1" name="Запрос — excel_2_table" description="Соединение с запросом &quot;excel_2_table&quot; в книге." type="5" refreshedVersion="0" background="1">
    <dbPr connection="Provider=Microsoft.Mashup.OleDb.1;Data Source=$Workbook$;Location=excel_2_table;Extended Properties=&quot;&quot;" command="SELECT * FROM [excel_2_table]"/>
  </connection>
  <connection id="2" xr16:uid="{E463EA38-2213-4E79-94D2-81357213EEAD}" keepAlive="1" name="Запрос — excel_table" description="Соединение с запросом &quot;excel_table&quot; в книге." type="5" refreshedVersion="7" background="1" saveData="1">
    <dbPr connection="Provider=Microsoft.Mashup.OleDb.1;Data Source=$Workbook$;Location=excel_table;Extended Properties=&quot;&quot;" command="SELECT * FROM [excel_table]"/>
  </connection>
  <connection id="3" xr16:uid="{E6000D69-1D11-4700-BA85-D607B6F977CF}" keepAlive="1" name="Запрос — excel_table (2)" description="Соединение с запросом &quot;excel_table (2)&quot; в книге." type="5" refreshedVersion="0" background="1">
    <dbPr connection="Provider=Microsoft.Mashup.OleDb.1;Data Source=$Workbook$;Location=&quot;excel_table (2)&quot;;Extended Properties=&quot;&quot;" command="SELECT * FROM [excel_table (2)]"/>
  </connection>
</connections>
</file>

<file path=xl/sharedStrings.xml><?xml version="1.0" encoding="utf-8"?>
<sst xmlns="http://schemas.openxmlformats.org/spreadsheetml/2006/main" count="98" uniqueCount="73">
  <si>
    <t>Реализация, конт.</t>
  </si>
  <si>
    <t>Равномерность продаж, конт.</t>
  </si>
  <si>
    <t>День_1</t>
  </si>
  <si>
    <t>День_2</t>
  </si>
  <si>
    <t>Списание Макс, конт.</t>
  </si>
  <si>
    <t>День_3</t>
  </si>
  <si>
    <t>Магазин 1</t>
  </si>
  <si>
    <t>736834</t>
  </si>
  <si>
    <t>186102.4</t>
  </si>
  <si>
    <t>217</t>
  </si>
  <si>
    <t>Магазин 2</t>
  </si>
  <si>
    <t>735443</t>
  </si>
  <si>
    <t>165983.6</t>
  </si>
  <si>
    <t>212</t>
  </si>
  <si>
    <t>Магазин 3</t>
  </si>
  <si>
    <t>724305</t>
  </si>
  <si>
    <t>169649.4</t>
  </si>
  <si>
    <t>214</t>
  </si>
  <si>
    <t>Магазин 4</t>
  </si>
  <si>
    <t>800070</t>
  </si>
  <si>
    <t>192478.8</t>
  </si>
  <si>
    <t>208</t>
  </si>
  <si>
    <t>Магазин 5</t>
  </si>
  <si>
    <t>850218</t>
  </si>
  <si>
    <t>216197.4</t>
  </si>
  <si>
    <t>Магазин 6</t>
  </si>
  <si>
    <t>765648</t>
  </si>
  <si>
    <t>196968.6</t>
  </si>
  <si>
    <t>213</t>
  </si>
  <si>
    <t>Магазин 7</t>
  </si>
  <si>
    <t>767636</t>
  </si>
  <si>
    <t>190317.8</t>
  </si>
  <si>
    <t>221</t>
  </si>
  <si>
    <t>Магазин 8</t>
  </si>
  <si>
    <t>746252</t>
  </si>
  <si>
    <t>209059.4</t>
  </si>
  <si>
    <t>Магазин 9</t>
  </si>
  <si>
    <t>735511</t>
  </si>
  <si>
    <t>178418.8</t>
  </si>
  <si>
    <t>224</t>
  </si>
  <si>
    <t>Магазин 10</t>
  </si>
  <si>
    <t>705885</t>
  </si>
  <si>
    <t>144814.8</t>
  </si>
  <si>
    <t>Итого</t>
  </si>
  <si>
    <t>7567802</t>
  </si>
  <si>
    <t>1849991</t>
  </si>
  <si>
    <t>2148</t>
  </si>
  <si>
    <t>Среднее</t>
  </si>
  <si>
    <t>756780.2</t>
  </si>
  <si>
    <t>184999.1</t>
  </si>
  <si>
    <t>214.8</t>
  </si>
  <si>
    <t>Номер магазина</t>
  </si>
  <si>
    <t>Прибыль...руб.</t>
  </si>
  <si>
    <t>Выручка...руб.</t>
  </si>
  <si>
    <t>Выручка, руб.</t>
  </si>
  <si>
    <t>Прибыль, руб.</t>
  </si>
  <si>
    <t xml:space="preserve">Предобработка полученных данных </t>
  </si>
  <si>
    <t>Продажи Макс, конт.</t>
  </si>
  <si>
    <t>Продажи Мин, конт.</t>
  </si>
  <si>
    <t>Рентабельность продаж, руб.</t>
  </si>
  <si>
    <t>Списание, руб.</t>
  </si>
  <si>
    <t>-431643.4</t>
  </si>
  <si>
    <t>-430847.8</t>
  </si>
  <si>
    <t>-423845</t>
  </si>
  <si>
    <t>-469100</t>
  </si>
  <si>
    <t>-499452.8</t>
  </si>
  <si>
    <t>-448740.8</t>
  </si>
  <si>
    <t>-450081.6</t>
  </si>
  <si>
    <t>-437103.2</t>
  </si>
  <si>
    <t>-430497.6</t>
  </si>
  <si>
    <t>-413019</t>
  </si>
  <si>
    <t>-4434331.2</t>
  </si>
  <si>
    <t>-443433.12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</si>
</sst>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33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Выручка,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excel_table!$B$21:$B$30</c:f>
              <c:numCache>
                <c:formatCode>0</c:formatCode>
                <c:ptCount val="10"/>
                <c:pt idx="0">
                  <c:v>736834</c:v>
                </c:pt>
                <c:pt idx="1">
                  <c:v>735443</c:v>
                </c:pt>
                <c:pt idx="2">
                  <c:v>724305</c:v>
                </c:pt>
                <c:pt idx="3">
                  <c:v>800070</c:v>
                </c:pt>
                <c:pt idx="4">
                  <c:v>850218</c:v>
                </c:pt>
                <c:pt idx="5">
                  <c:v>765648</c:v>
                </c:pt>
                <c:pt idx="6">
                  <c:v>767636</c:v>
                </c:pt>
                <c:pt idx="7">
                  <c:v>746252</c:v>
                </c:pt>
                <c:pt idx="8">
                  <c:v>735511</c:v>
                </c:pt>
                <c:pt idx="9">
                  <c:v>705885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0-4C83-B686-A80EB089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7832704"/>
        <c:axId val="1594786352"/>
      </c:barChart>
      <c:catAx>
        <c:axId val="14978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магазина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786352"/>
        <c:crosses val="autoZero"/>
        <c:auto val="1"/>
        <c:lblAlgn val="ctr"/>
        <c:lblOffset val="100"/>
        <c:noMultiLvlLbl val="0"/>
      </c:catAx>
      <c:valAx>
        <c:axId val="15947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8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Прибыль,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excel_table!$C$21:$C$30</c:f>
              <c:numCache>
                <c:formatCode>0</c:formatCode>
                <c:ptCount val="10"/>
                <c:pt idx="0">
                  <c:v>186102</c:v>
                </c:pt>
                <c:pt idx="1">
                  <c:v>165983</c:v>
                </c:pt>
                <c:pt idx="2">
                  <c:v>169649</c:v>
                </c:pt>
                <c:pt idx="3">
                  <c:v>192478</c:v>
                </c:pt>
                <c:pt idx="4">
                  <c:v>216197</c:v>
                </c:pt>
                <c:pt idx="5">
                  <c:v>196968</c:v>
                </c:pt>
                <c:pt idx="6">
                  <c:v>190317</c:v>
                </c:pt>
                <c:pt idx="7">
                  <c:v>209059</c:v>
                </c:pt>
                <c:pt idx="8">
                  <c:v>178418</c:v>
                </c:pt>
                <c:pt idx="9">
                  <c:v>144814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7-4125-B00B-E91B7CF3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741184"/>
        <c:axId val="918739936"/>
      </c:barChart>
      <c:catAx>
        <c:axId val="91874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Номер</a:t>
                </a:r>
                <a:r>
                  <a:rPr lang="ru-RU" b="1" baseline="0"/>
                  <a:t> магазина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739936"/>
        <c:crosses val="autoZero"/>
        <c:auto val="1"/>
        <c:lblAlgn val="ctr"/>
        <c:lblOffset val="100"/>
        <c:noMultiLvlLbl val="0"/>
      </c:catAx>
      <c:valAx>
        <c:axId val="9187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7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Реализация, конт.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excel_table!$D$21:$D$30</c:f>
              <c:numCache>
                <c:formatCode>0</c:formatCode>
                <c:ptCount val="10"/>
                <c:pt idx="0">
                  <c:v>9250</c:v>
                </c:pt>
                <c:pt idx="1">
                  <c:v>9096</c:v>
                </c:pt>
                <c:pt idx="2">
                  <c:v>9210</c:v>
                </c:pt>
                <c:pt idx="3">
                  <c:v>9381</c:v>
                </c:pt>
                <c:pt idx="4">
                  <c:v>9480</c:v>
                </c:pt>
                <c:pt idx="5">
                  <c:v>9369</c:v>
                </c:pt>
                <c:pt idx="6">
                  <c:v>9383</c:v>
                </c:pt>
                <c:pt idx="7">
                  <c:v>9432</c:v>
                </c:pt>
                <c:pt idx="8">
                  <c:v>9517</c:v>
                </c:pt>
                <c:pt idx="9">
                  <c:v>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C-42A2-A8A8-AC1C0CAB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87555088"/>
        <c:axId val="787555504"/>
      </c:barChart>
      <c:catAx>
        <c:axId val="78755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магазина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555504"/>
        <c:crosses val="autoZero"/>
        <c:auto val="1"/>
        <c:lblAlgn val="ctr"/>
        <c:lblOffset val="100"/>
        <c:noMultiLvlLbl val="0"/>
      </c:catAx>
      <c:valAx>
        <c:axId val="787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55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Равномерность продаж, конт.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excel_table!$F$21:$F$30</c:f>
              <c:numCache>
                <c:formatCode>0</c:formatCode>
                <c:ptCount val="10"/>
                <c:pt idx="0">
                  <c:v>217</c:v>
                </c:pt>
                <c:pt idx="1">
                  <c:v>212</c:v>
                </c:pt>
                <c:pt idx="2">
                  <c:v>214</c:v>
                </c:pt>
                <c:pt idx="3">
                  <c:v>208</c:v>
                </c:pt>
                <c:pt idx="4">
                  <c:v>214</c:v>
                </c:pt>
                <c:pt idx="5">
                  <c:v>213</c:v>
                </c:pt>
                <c:pt idx="6">
                  <c:v>221</c:v>
                </c:pt>
                <c:pt idx="7">
                  <c:v>217</c:v>
                </c:pt>
                <c:pt idx="8">
                  <c:v>224</c:v>
                </c:pt>
                <c:pt idx="9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8-431F-850F-565C682A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0187808"/>
        <c:axId val="920189056"/>
      </c:barChart>
      <c:catAx>
        <c:axId val="92018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магазина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189056"/>
        <c:crosses val="autoZero"/>
        <c:auto val="1"/>
        <c:lblAlgn val="ctr"/>
        <c:lblOffset val="100"/>
        <c:noMultiLvlLbl val="0"/>
      </c:catAx>
      <c:valAx>
        <c:axId val="9201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1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Максимальные</a:t>
            </a:r>
            <a:r>
              <a:rPr lang="ru-RU" baseline="0"/>
              <a:t> продажи, конт.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excel_table!$H$21:$H$30</c:f>
              <c:numCache>
                <c:formatCode>0</c:formatCode>
                <c:ptCount val="10"/>
                <c:pt idx="0">
                  <c:v>775</c:v>
                </c:pt>
                <c:pt idx="1">
                  <c:v>707</c:v>
                </c:pt>
                <c:pt idx="2">
                  <c:v>689</c:v>
                </c:pt>
                <c:pt idx="3">
                  <c:v>731</c:v>
                </c:pt>
                <c:pt idx="4">
                  <c:v>704</c:v>
                </c:pt>
                <c:pt idx="5">
                  <c:v>654</c:v>
                </c:pt>
                <c:pt idx="6">
                  <c:v>740</c:v>
                </c:pt>
                <c:pt idx="7">
                  <c:v>762</c:v>
                </c:pt>
                <c:pt idx="8">
                  <c:v>733</c:v>
                </c:pt>
                <c:pt idx="9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9-4CA3-B26E-4FFFD6DE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037792"/>
        <c:axId val="924036544"/>
      </c:barChart>
      <c:catAx>
        <c:axId val="9240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Номер</a:t>
                </a:r>
                <a:r>
                  <a:rPr lang="ru-RU" b="1" baseline="0"/>
                  <a:t> магазина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036544"/>
        <c:crosses val="autoZero"/>
        <c:auto val="1"/>
        <c:lblAlgn val="ctr"/>
        <c:lblOffset val="100"/>
        <c:noMultiLvlLbl val="0"/>
      </c:catAx>
      <c:valAx>
        <c:axId val="9240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03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Минимальные продажи, конт.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excel_table!$J$21:$J$30</c:f>
              <c:numCache>
                <c:formatCode>0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7-4964-B3A7-18BDDB3FA4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9605712"/>
        <c:axId val="1509616112"/>
      </c:barChart>
      <c:catAx>
        <c:axId val="150960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магазина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616112"/>
        <c:crosses val="autoZero"/>
        <c:auto val="1"/>
        <c:lblAlgn val="ctr"/>
        <c:lblOffset val="100"/>
        <c:noMultiLvlLbl val="0"/>
      </c:catAx>
      <c:valAx>
        <c:axId val="1509616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5096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Максимальное списание, конт.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excel_table!$L$21:$L$30</c:f>
              <c:numCache>
                <c:formatCode>0</c:formatCode>
                <c:ptCount val="10"/>
                <c:pt idx="0">
                  <c:v>178</c:v>
                </c:pt>
                <c:pt idx="1">
                  <c:v>157</c:v>
                </c:pt>
                <c:pt idx="2">
                  <c:v>178</c:v>
                </c:pt>
                <c:pt idx="3">
                  <c:v>175</c:v>
                </c:pt>
                <c:pt idx="4">
                  <c:v>153</c:v>
                </c:pt>
                <c:pt idx="5">
                  <c:v>151</c:v>
                </c:pt>
                <c:pt idx="6">
                  <c:v>142</c:v>
                </c:pt>
                <c:pt idx="7">
                  <c:v>123</c:v>
                </c:pt>
                <c:pt idx="8">
                  <c:v>171</c:v>
                </c:pt>
                <c:pt idx="9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F-4CC9-9C19-F6AF4F66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3041840"/>
        <c:axId val="1513042256"/>
      </c:barChart>
      <c:catAx>
        <c:axId val="151304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магазина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3042256"/>
        <c:crosses val="autoZero"/>
        <c:auto val="1"/>
        <c:lblAlgn val="ctr"/>
        <c:lblOffset val="100"/>
        <c:noMultiLvlLbl val="0"/>
      </c:catAx>
      <c:valAx>
        <c:axId val="1513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30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Рентабельность,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excel_table!$G$21:$G$30</c:f>
              <c:numCache>
                <c:formatCode>0%</c:formatCode>
                <c:ptCount val="10"/>
                <c:pt idx="0">
                  <c:v>0.25256977826756094</c:v>
                </c:pt>
                <c:pt idx="1">
                  <c:v>0.22569118204945862</c:v>
                </c:pt>
                <c:pt idx="2">
                  <c:v>0.23422315184901388</c:v>
                </c:pt>
                <c:pt idx="3">
                  <c:v>0.24057644956066343</c:v>
                </c:pt>
                <c:pt idx="4">
                  <c:v>0.25428419534754615</c:v>
                </c:pt>
                <c:pt idx="5">
                  <c:v>0.25725659833239295</c:v>
                </c:pt>
                <c:pt idx="6">
                  <c:v>0.24792610039133131</c:v>
                </c:pt>
                <c:pt idx="7">
                  <c:v>0.28014531284338268</c:v>
                </c:pt>
                <c:pt idx="8">
                  <c:v>0.24257692950887205</c:v>
                </c:pt>
                <c:pt idx="9">
                  <c:v>0.20515239734517662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9-472F-92E1-EA1DB0F12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8924016"/>
        <c:axId val="1518916944"/>
      </c:barChart>
      <c:catAx>
        <c:axId val="15189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магазина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916944"/>
        <c:crosses val="autoZero"/>
        <c:auto val="1"/>
        <c:lblAlgn val="ctr"/>
        <c:lblOffset val="100"/>
        <c:noMultiLvlLbl val="0"/>
      </c:catAx>
      <c:valAx>
        <c:axId val="151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9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</xdr:colOff>
      <xdr:row>18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11B94C-4EE1-4060-B7DD-B888EA725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601980</xdr:colOff>
      <xdr:row>18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D367600-2746-4C9E-BABE-3FCF05A0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0</xdr:colOff>
      <xdr:row>38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35F2BD-2508-48BC-B1A4-2D62D77B6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601980</xdr:colOff>
      <xdr:row>57</xdr:row>
      <xdr:rowOff>175260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12C432-7FDD-43F3-8C59-916661AE9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17</xdr:col>
      <xdr:colOff>7620</xdr:colOff>
      <xdr:row>58</xdr:row>
      <xdr:rowOff>15240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CCD99CC-C09C-4B9B-A2F9-95689179D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60</xdr:row>
      <xdr:rowOff>7620</xdr:rowOff>
    </xdr:from>
    <xdr:to>
      <xdr:col>8</xdr:col>
      <xdr:colOff>0</xdr:colOff>
      <xdr:row>78</xdr:row>
      <xdr:rowOff>22860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2C2D198-CF30-4866-9EC1-BE535456A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0</xdr:colOff>
      <xdr:row>77</xdr:row>
      <xdr:rowOff>175260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31786CA-4B84-4592-9400-87BCC5547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7620</xdr:colOff>
      <xdr:row>20</xdr:row>
      <xdr:rowOff>22860</xdr:rowOff>
    </xdr:from>
    <xdr:to>
      <xdr:col>17</xdr:col>
      <xdr:colOff>0</xdr:colOff>
      <xdr:row>38</xdr:row>
      <xdr:rowOff>30480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9F14C75-A64C-4E71-8338-BF056F581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6ED717E-5DD1-49E9-9CC0-4560513B7A23}" autoFormatId="16" applyNumberFormats="0" applyBorderFormats="0" applyFontFormats="0" applyPatternFormats="0" applyAlignmentFormats="0" applyWidthHeightFormats="0">
  <queryTableRefresh nextId="13">
    <queryTableFields count="11">
      <queryTableField id="1" name="Выручка..руб." tableColumnId="1"/>
      <queryTableField id="2" name="Прибыль..руб." tableColumnId="2"/>
      <queryTableField id="3" name="Реализация, конт." tableColumnId="3"/>
      <queryTableField id="4" name="Списание, конт." tableColumnId="4"/>
      <queryTableField id="5" name="Равномерность продаж, конт." tableColumnId="5"/>
      <queryTableField id="6" name="Продажи Макс, руб." tableColumnId="6"/>
      <queryTableField id="7" name="День_1" tableColumnId="7"/>
      <queryTableField id="8" name="Продажи Мин, руб." tableColumnId="8"/>
      <queryTableField id="9" name="День_2" tableColumnId="9"/>
      <queryTableField id="10" name="Списание Макс, конт." tableColumnId="10"/>
      <queryTableField id="11" name="День_3" tableColumnId="1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68784-1DCA-4A04-9923-B5144589786A}" name="excel_table" displayName="excel_table" ref="B1:L13" tableType="queryTable" totalsRowShown="0" headerRowDxfId="32" dataDxfId="3">
  <autoFilter ref="B1:L13" xr:uid="{A7268784-1DCA-4A04-9923-B5144589786A}"/>
  <tableColumns count="11">
    <tableColumn id="1" xr3:uid="{4A75D607-281A-4482-887A-0D43A5450313}" uniqueName="1" name="Выручка...руб." queryTableFieldId="1" dataDxfId="14"/>
    <tableColumn id="2" xr3:uid="{DA6C4985-7CBD-41AB-BAE1-21FB060E37D7}" uniqueName="2" name="Прибыль...руб." queryTableFieldId="2" dataDxfId="13"/>
    <tableColumn id="3" xr3:uid="{F30BE607-0946-4D2F-8CE0-43C979BD7EFC}" uniqueName="3" name="Реализация, конт." queryTableFieldId="3" dataDxfId="12"/>
    <tableColumn id="4" xr3:uid="{8A3FF8C7-FFDD-4694-801F-F2898AA0FBE4}" uniqueName="4" name="Списание, руб." queryTableFieldId="4" dataDxfId="11"/>
    <tableColumn id="5" xr3:uid="{BA6F0EB2-6966-4C59-9BB4-155C9E29D1E9}" uniqueName="5" name="Равномерность продаж, конт." queryTableFieldId="5" dataDxfId="10"/>
    <tableColumn id="6" xr3:uid="{DB53428B-9D0A-400B-8337-5E61744B7F6A}" uniqueName="6" name="Продажи Макс, конт." queryTableFieldId="6" dataDxfId="9"/>
    <tableColumn id="7" xr3:uid="{4D4B54B4-4CFB-489D-B228-67EC38080ECC}" uniqueName="7" name="День_1" queryTableFieldId="7" dataDxfId="8"/>
    <tableColumn id="8" xr3:uid="{1E33FDAE-EF17-49F8-8EC8-705B7A334421}" uniqueName="8" name="Продажи Мин, конт." queryTableFieldId="8" dataDxfId="7"/>
    <tableColumn id="9" xr3:uid="{86AFCC8B-01E2-4C3A-A4C0-DF744914AD02}" uniqueName="9" name="День_2" queryTableFieldId="9" dataDxfId="6"/>
    <tableColumn id="10" xr3:uid="{0593E30A-D58D-400E-A59E-47D1DBA16F92}" uniqueName="10" name="Списание Макс, конт." queryTableFieldId="10" dataDxfId="5"/>
    <tableColumn id="11" xr3:uid="{49DF4101-5661-49E8-82DF-0AA258B718B1}" uniqueName="11" name="День_3" queryTableFieldId="1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7D1EF9-C175-4059-B540-DA5FA57DF7C2}" name="Таблица3" displayName="Таблица3" ref="A1:A13" totalsRowShown="0" headerRowDxfId="31" dataDxfId="1">
  <autoFilter ref="A1:A13" xr:uid="{087D1EF9-C175-4059-B540-DA5FA57DF7C2}"/>
  <tableColumns count="1">
    <tableColumn id="1" xr3:uid="{3E7995DC-D787-4E1B-A20C-D8389CE8842D}" name="Номер магазина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31AA5E-C1D3-4BC8-B8B5-F63421B280B0}" name="Таблица35" displayName="Таблица35" ref="A20:L32" totalsRowShown="0" headerRowDxfId="30" dataDxfId="29">
  <autoFilter ref="A20:L32" xr:uid="{3031AA5E-C1D3-4BC8-B8B5-F63421B280B0}"/>
  <tableColumns count="12">
    <tableColumn id="1" xr3:uid="{D3B4834A-7C61-4FA1-9058-88B5945F860C}" name="Номер магазина" dataDxfId="28"/>
    <tableColumn id="2" xr3:uid="{B7A6445D-B505-4B49-874B-D69F5A856FE2}" name="Выручка, руб." dataDxfId="27"/>
    <tableColumn id="3" xr3:uid="{AF508CCB-D9DA-4D97-A917-ECF89D947BF7}" name="Прибыль, руб." dataDxfId="26">
      <calculatedColumnFormula>INT(SUBSTITUTE(C2,".",","))</calculatedColumnFormula>
    </tableColumn>
    <tableColumn id="4" xr3:uid="{7E73DB26-4657-43BD-B6D4-95BA9D9BEDFA}" name="Реализация, конт." dataDxfId="25"/>
    <tableColumn id="5" xr3:uid="{65C856DF-5AFD-49CA-AA14-E836980E1EC2}" name="Списание, руб." dataDxfId="0">
      <calculatedColumnFormula>SUBSTITUTE(E2,".",",")</calculatedColumnFormula>
    </tableColumn>
    <tableColumn id="6" xr3:uid="{CA2F6DA6-19F4-4329-A3D0-50BDB76C55F3}" name="Равномерность продаж, конт." dataDxfId="24"/>
    <tableColumn id="7" xr3:uid="{08BFD5D8-201D-449B-AEAF-00951A70260F}" name="Рентабельность продаж, руб." dataDxfId="23" dataCellStyle="Процентный">
      <calculatedColumnFormula xml:space="preserve"> C21 / B21</calculatedColumnFormula>
    </tableColumn>
    <tableColumn id="8" xr3:uid="{B2D11AE9-5242-4391-9DA0-96A76C59D916}" name="Продажи Макс, конт." dataDxfId="22"/>
    <tableColumn id="9" xr3:uid="{3EB875FA-543B-4A13-9430-25DF564032D4}" name="День_1" dataDxfId="21"/>
    <tableColumn id="10" xr3:uid="{CA27F487-470E-4C2E-BFD0-339427E0B669}" name="Продажи Мин, конт." dataDxfId="20"/>
    <tableColumn id="11" xr3:uid="{48F32F7C-F3B0-46E3-83F2-A6F0D51B7353}" name="День_2" dataDxfId="19"/>
    <tableColumn id="12" xr3:uid="{6A7E8213-AE5E-4970-823A-C35CD20DD1B1}" name="Списание Макс, конт.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B369A-ABF8-49D2-BE8B-3BE51D29A22B}" name="Таблица5" displayName="Таблица5" ref="M20:M32" totalsRowShown="0" headerRowDxfId="17" dataDxfId="16">
  <autoFilter ref="M20:M32" xr:uid="{0E0B369A-ABF8-49D2-BE8B-3BE51D29A22B}"/>
  <tableColumns count="1">
    <tableColumn id="1" xr3:uid="{9724883B-44A8-4F03-83CC-886CA91F6FEA}" name="День_3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3E1A-AA6A-4CDA-8CC9-E1F0CE1A6662}">
  <dimension ref="A1:M32"/>
  <sheetViews>
    <sheetView workbookViewId="0">
      <selection activeCell="E6" sqref="E6"/>
    </sheetView>
  </sheetViews>
  <sheetFormatPr defaultRowHeight="14.4" x14ac:dyDescent="0.3"/>
  <cols>
    <col min="1" max="1" width="22.44140625" customWidth="1"/>
    <col min="2" max="2" width="19.77734375" customWidth="1"/>
    <col min="3" max="3" width="20.6640625" customWidth="1"/>
    <col min="4" max="4" width="23.33203125" customWidth="1"/>
    <col min="5" max="5" width="24.109375" customWidth="1"/>
    <col min="6" max="6" width="36.6640625" customWidth="1"/>
    <col min="7" max="7" width="32.44140625" customWidth="1"/>
    <col min="8" max="8" width="27.5546875" customWidth="1"/>
    <col min="9" max="9" width="22.77734375" customWidth="1"/>
    <col min="10" max="10" width="29" customWidth="1"/>
    <col min="11" max="11" width="27.44140625" customWidth="1"/>
    <col min="12" max="12" width="26" customWidth="1"/>
    <col min="13" max="13" width="15.33203125" customWidth="1"/>
  </cols>
  <sheetData>
    <row r="1" spans="1:12" x14ac:dyDescent="0.3">
      <c r="A1" s="1" t="s">
        <v>51</v>
      </c>
      <c r="B1" s="2" t="s">
        <v>53</v>
      </c>
      <c r="C1" s="2" t="s">
        <v>52</v>
      </c>
      <c r="D1" s="2" t="s">
        <v>0</v>
      </c>
      <c r="E1" s="2" t="s">
        <v>60</v>
      </c>
      <c r="F1" s="2" t="s">
        <v>1</v>
      </c>
      <c r="G1" s="2" t="s">
        <v>57</v>
      </c>
      <c r="H1" s="2" t="s">
        <v>2</v>
      </c>
      <c r="I1" s="2" t="s">
        <v>58</v>
      </c>
      <c r="J1" s="2" t="s">
        <v>3</v>
      </c>
      <c r="K1" s="2" t="s">
        <v>4</v>
      </c>
      <c r="L1" s="2" t="s">
        <v>5</v>
      </c>
    </row>
    <row r="2" spans="1:12" x14ac:dyDescent="0.3">
      <c r="A2" s="20" t="s">
        <v>6</v>
      </c>
      <c r="B2" s="20" t="s">
        <v>7</v>
      </c>
      <c r="C2" s="20" t="s">
        <v>8</v>
      </c>
      <c r="D2" s="1">
        <v>9250</v>
      </c>
      <c r="E2" s="20" t="s">
        <v>61</v>
      </c>
      <c r="F2" s="20" t="s">
        <v>9</v>
      </c>
      <c r="G2" s="1">
        <v>775</v>
      </c>
      <c r="H2" s="1">
        <v>6</v>
      </c>
      <c r="I2" s="1">
        <v>15</v>
      </c>
      <c r="J2" s="1">
        <v>1</v>
      </c>
      <c r="K2" s="1">
        <v>178</v>
      </c>
      <c r="L2" s="1">
        <v>5</v>
      </c>
    </row>
    <row r="3" spans="1:12" x14ac:dyDescent="0.3">
      <c r="A3" s="20" t="s">
        <v>10</v>
      </c>
      <c r="B3" s="20" t="s">
        <v>11</v>
      </c>
      <c r="C3" s="20" t="s">
        <v>12</v>
      </c>
      <c r="D3" s="1">
        <v>9096</v>
      </c>
      <c r="E3" s="20" t="s">
        <v>62</v>
      </c>
      <c r="F3" s="20" t="s">
        <v>13</v>
      </c>
      <c r="G3" s="1">
        <v>707</v>
      </c>
      <c r="H3" s="1">
        <v>5</v>
      </c>
      <c r="I3" s="1">
        <v>13</v>
      </c>
      <c r="J3" s="1">
        <v>2</v>
      </c>
      <c r="K3" s="1">
        <v>157</v>
      </c>
      <c r="L3" s="1">
        <v>7</v>
      </c>
    </row>
    <row r="4" spans="1:12" x14ac:dyDescent="0.3">
      <c r="A4" s="20" t="s">
        <v>14</v>
      </c>
      <c r="B4" s="20" t="s">
        <v>15</v>
      </c>
      <c r="C4" s="20" t="s">
        <v>16</v>
      </c>
      <c r="D4" s="1">
        <v>9210</v>
      </c>
      <c r="E4" s="20" t="s">
        <v>63</v>
      </c>
      <c r="F4" s="20" t="s">
        <v>17</v>
      </c>
      <c r="G4" s="1">
        <v>689</v>
      </c>
      <c r="H4" s="1">
        <v>4</v>
      </c>
      <c r="I4" s="1">
        <v>11</v>
      </c>
      <c r="J4" s="1">
        <v>3</v>
      </c>
      <c r="K4" s="1">
        <v>178</v>
      </c>
      <c r="L4" s="1">
        <v>2</v>
      </c>
    </row>
    <row r="5" spans="1:12" x14ac:dyDescent="0.3">
      <c r="A5" s="20" t="s">
        <v>18</v>
      </c>
      <c r="B5" s="20" t="s">
        <v>19</v>
      </c>
      <c r="C5" s="20" t="s">
        <v>20</v>
      </c>
      <c r="D5" s="1">
        <v>9381</v>
      </c>
      <c r="E5" s="20" t="s">
        <v>64</v>
      </c>
      <c r="F5" s="20" t="s">
        <v>21</v>
      </c>
      <c r="G5" s="1">
        <v>731</v>
      </c>
      <c r="H5" s="1">
        <v>2</v>
      </c>
      <c r="I5" s="1">
        <v>14</v>
      </c>
      <c r="J5" s="1">
        <v>6</v>
      </c>
      <c r="K5" s="1">
        <v>175</v>
      </c>
      <c r="L5" s="1">
        <v>5</v>
      </c>
    </row>
    <row r="6" spans="1:12" x14ac:dyDescent="0.3">
      <c r="A6" s="20" t="s">
        <v>22</v>
      </c>
      <c r="B6" s="20" t="s">
        <v>23</v>
      </c>
      <c r="C6" s="20" t="s">
        <v>24</v>
      </c>
      <c r="D6" s="1">
        <v>9480</v>
      </c>
      <c r="E6" s="20" t="s">
        <v>65</v>
      </c>
      <c r="F6" s="20" t="s">
        <v>17</v>
      </c>
      <c r="G6" s="1">
        <v>704</v>
      </c>
      <c r="H6" s="1">
        <v>5</v>
      </c>
      <c r="I6" s="1">
        <v>13</v>
      </c>
      <c r="J6" s="1">
        <v>6</v>
      </c>
      <c r="K6" s="1">
        <v>153</v>
      </c>
      <c r="L6" s="1">
        <v>6</v>
      </c>
    </row>
    <row r="7" spans="1:12" x14ac:dyDescent="0.3">
      <c r="A7" s="20" t="s">
        <v>25</v>
      </c>
      <c r="B7" s="20" t="s">
        <v>26</v>
      </c>
      <c r="C7" s="20" t="s">
        <v>27</v>
      </c>
      <c r="D7" s="1">
        <v>9369</v>
      </c>
      <c r="E7" s="20" t="s">
        <v>66</v>
      </c>
      <c r="F7" s="20" t="s">
        <v>28</v>
      </c>
      <c r="G7" s="1">
        <v>654</v>
      </c>
      <c r="H7" s="1">
        <v>6</v>
      </c>
      <c r="I7" s="1">
        <v>14</v>
      </c>
      <c r="J7" s="1">
        <v>6</v>
      </c>
      <c r="K7" s="1">
        <v>151</v>
      </c>
      <c r="L7" s="1">
        <v>3</v>
      </c>
    </row>
    <row r="8" spans="1:12" x14ac:dyDescent="0.3">
      <c r="A8" s="20" t="s">
        <v>29</v>
      </c>
      <c r="B8" s="20" t="s">
        <v>30</v>
      </c>
      <c r="C8" s="20" t="s">
        <v>31</v>
      </c>
      <c r="D8" s="1">
        <v>9383</v>
      </c>
      <c r="E8" s="20" t="s">
        <v>67</v>
      </c>
      <c r="F8" s="20" t="s">
        <v>32</v>
      </c>
      <c r="G8" s="1">
        <v>740</v>
      </c>
      <c r="H8" s="1">
        <v>2</v>
      </c>
      <c r="I8" s="1">
        <v>14</v>
      </c>
      <c r="J8" s="1">
        <v>4</v>
      </c>
      <c r="K8" s="1">
        <v>142</v>
      </c>
      <c r="L8" s="1">
        <v>4</v>
      </c>
    </row>
    <row r="9" spans="1:12" x14ac:dyDescent="0.3">
      <c r="A9" s="20" t="s">
        <v>33</v>
      </c>
      <c r="B9" s="20" t="s">
        <v>34</v>
      </c>
      <c r="C9" s="20" t="s">
        <v>35</v>
      </c>
      <c r="D9" s="1">
        <v>9432</v>
      </c>
      <c r="E9" s="20" t="s">
        <v>68</v>
      </c>
      <c r="F9" s="20" t="s">
        <v>9</v>
      </c>
      <c r="G9" s="1">
        <v>762</v>
      </c>
      <c r="H9" s="1">
        <v>4</v>
      </c>
      <c r="I9" s="1">
        <v>16</v>
      </c>
      <c r="J9" s="1">
        <v>5</v>
      </c>
      <c r="K9" s="1">
        <v>123</v>
      </c>
      <c r="L9" s="1">
        <v>7</v>
      </c>
    </row>
    <row r="10" spans="1:12" x14ac:dyDescent="0.3">
      <c r="A10" s="20" t="s">
        <v>36</v>
      </c>
      <c r="B10" s="20" t="s">
        <v>37</v>
      </c>
      <c r="C10" s="20" t="s">
        <v>38</v>
      </c>
      <c r="D10" s="1">
        <v>9517</v>
      </c>
      <c r="E10" s="20" t="s">
        <v>69</v>
      </c>
      <c r="F10" s="20" t="s">
        <v>39</v>
      </c>
      <c r="G10" s="1">
        <v>733</v>
      </c>
      <c r="H10" s="1">
        <v>6</v>
      </c>
      <c r="I10" s="1">
        <v>13</v>
      </c>
      <c r="J10" s="1">
        <v>7</v>
      </c>
      <c r="K10" s="1">
        <v>171</v>
      </c>
      <c r="L10" s="1">
        <v>1</v>
      </c>
    </row>
    <row r="11" spans="1:12" x14ac:dyDescent="0.3">
      <c r="A11" s="20" t="s">
        <v>40</v>
      </c>
      <c r="B11" s="20" t="s">
        <v>41</v>
      </c>
      <c r="C11" s="20" t="s">
        <v>42</v>
      </c>
      <c r="D11" s="1">
        <v>8972</v>
      </c>
      <c r="E11" s="20" t="s">
        <v>70</v>
      </c>
      <c r="F11" s="20" t="s">
        <v>21</v>
      </c>
      <c r="G11" s="1">
        <v>668</v>
      </c>
      <c r="H11" s="1">
        <v>4</v>
      </c>
      <c r="I11" s="1">
        <v>16</v>
      </c>
      <c r="J11" s="1">
        <v>5</v>
      </c>
      <c r="K11" s="1">
        <v>164</v>
      </c>
      <c r="L11" s="1">
        <v>2</v>
      </c>
    </row>
    <row r="12" spans="1:12" x14ac:dyDescent="0.3">
      <c r="A12" s="20" t="s">
        <v>43</v>
      </c>
      <c r="B12" s="20" t="s">
        <v>44</v>
      </c>
      <c r="C12" s="20" t="s">
        <v>45</v>
      </c>
      <c r="D12" s="1">
        <v>93090</v>
      </c>
      <c r="E12" s="20" t="s">
        <v>71</v>
      </c>
      <c r="F12" s="20" t="s">
        <v>46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3">
      <c r="A13" s="20" t="s">
        <v>47</v>
      </c>
      <c r="B13" s="20" t="s">
        <v>48</v>
      </c>
      <c r="C13" s="20" t="s">
        <v>49</v>
      </c>
      <c r="D13" s="1">
        <v>9309</v>
      </c>
      <c r="E13" s="20" t="s">
        <v>72</v>
      </c>
      <c r="F13" s="20" t="s">
        <v>50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3">
      <c r="A14" s="3"/>
      <c r="B14" s="3"/>
      <c r="C14" s="3"/>
      <c r="D14" s="2"/>
      <c r="E14" s="3"/>
      <c r="F14" s="3"/>
      <c r="G14" s="2"/>
      <c r="H14" s="2"/>
      <c r="I14" s="2"/>
      <c r="J14" s="2"/>
      <c r="K14" s="2"/>
      <c r="L14" s="1"/>
    </row>
    <row r="15" spans="1:12" x14ac:dyDescent="0.3">
      <c r="A15" s="3"/>
      <c r="B15" s="3"/>
      <c r="C15" s="3"/>
      <c r="D15" s="2"/>
      <c r="E15" s="3"/>
      <c r="F15" s="3"/>
      <c r="G15" s="2"/>
      <c r="H15" s="2"/>
      <c r="I15" s="2"/>
      <c r="J15" s="2"/>
      <c r="K15" s="2"/>
      <c r="L15" s="1"/>
    </row>
    <row r="17" spans="1:13" ht="15" thickBot="1" x14ac:dyDescent="0.35"/>
    <row r="18" spans="1:13" x14ac:dyDescent="0.3">
      <c r="A18" s="14" t="s">
        <v>56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6"/>
    </row>
    <row r="19" spans="1:13" ht="15" thickBot="1" x14ac:dyDescent="0.3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9"/>
    </row>
    <row r="20" spans="1:13" x14ac:dyDescent="0.3">
      <c r="A20" s="1" t="s">
        <v>51</v>
      </c>
      <c r="B20" s="1" t="s">
        <v>54</v>
      </c>
      <c r="C20" s="1" t="s">
        <v>55</v>
      </c>
      <c r="D20" s="1" t="s">
        <v>0</v>
      </c>
      <c r="E20" s="1" t="s">
        <v>60</v>
      </c>
      <c r="F20" s="1" t="s">
        <v>1</v>
      </c>
      <c r="G20" s="1" t="s">
        <v>59</v>
      </c>
      <c r="H20" s="1" t="s">
        <v>57</v>
      </c>
      <c r="I20" s="1" t="s">
        <v>2</v>
      </c>
      <c r="J20" s="1" t="s">
        <v>58</v>
      </c>
      <c r="K20" s="1" t="s">
        <v>3</v>
      </c>
      <c r="L20" s="1" t="s">
        <v>4</v>
      </c>
      <c r="M20" s="1" t="s">
        <v>5</v>
      </c>
    </row>
    <row r="21" spans="1:13" x14ac:dyDescent="0.3">
      <c r="A21" s="3" t="s">
        <v>6</v>
      </c>
      <c r="B21" s="4">
        <v>736834</v>
      </c>
      <c r="C21" s="4">
        <f t="shared" ref="C21:C32" si="0">INT(SUBSTITUTE(C2,".",","))</f>
        <v>186102</v>
      </c>
      <c r="D21" s="4">
        <v>9250</v>
      </c>
      <c r="E21" s="21" t="str">
        <f t="shared" ref="E21:E31" si="1">SUBSTITUTE(E2,".",",")</f>
        <v>-431643,4</v>
      </c>
      <c r="F21" s="4">
        <v>217</v>
      </c>
      <c r="G21" s="12">
        <f t="shared" ref="G21:G32" si="2" xml:space="preserve"> C21 / B21</f>
        <v>0.25256977826756094</v>
      </c>
      <c r="H21" s="4">
        <v>775</v>
      </c>
      <c r="I21" s="4">
        <v>6</v>
      </c>
      <c r="J21" s="4">
        <v>15</v>
      </c>
      <c r="K21" s="4">
        <v>1</v>
      </c>
      <c r="L21" s="4">
        <v>178</v>
      </c>
      <c r="M21" s="4">
        <v>5</v>
      </c>
    </row>
    <row r="22" spans="1:13" x14ac:dyDescent="0.3">
      <c r="A22" s="3" t="s">
        <v>10</v>
      </c>
      <c r="B22" s="4">
        <v>735443</v>
      </c>
      <c r="C22" s="4">
        <f t="shared" si="0"/>
        <v>165983</v>
      </c>
      <c r="D22" s="4">
        <v>9096</v>
      </c>
      <c r="E22" s="21" t="str">
        <f t="shared" si="1"/>
        <v>-430847,8</v>
      </c>
      <c r="F22" s="4">
        <v>212</v>
      </c>
      <c r="G22" s="12">
        <f t="shared" si="2"/>
        <v>0.22569118204945862</v>
      </c>
      <c r="H22" s="4">
        <v>707</v>
      </c>
      <c r="I22" s="4">
        <v>5</v>
      </c>
      <c r="J22" s="4">
        <v>13</v>
      </c>
      <c r="K22" s="4">
        <v>2</v>
      </c>
      <c r="L22" s="4">
        <v>157</v>
      </c>
      <c r="M22" s="4">
        <v>7</v>
      </c>
    </row>
    <row r="23" spans="1:13" x14ac:dyDescent="0.3">
      <c r="A23" s="3" t="s">
        <v>14</v>
      </c>
      <c r="B23" s="4">
        <v>724305</v>
      </c>
      <c r="C23" s="4">
        <f t="shared" si="0"/>
        <v>169649</v>
      </c>
      <c r="D23" s="4">
        <v>9210</v>
      </c>
      <c r="E23" s="21" t="str">
        <f t="shared" si="1"/>
        <v>-423845</v>
      </c>
      <c r="F23" s="4">
        <v>214</v>
      </c>
      <c r="G23" s="12">
        <f t="shared" si="2"/>
        <v>0.23422315184901388</v>
      </c>
      <c r="H23" s="4">
        <v>689</v>
      </c>
      <c r="I23" s="4">
        <v>4</v>
      </c>
      <c r="J23" s="4">
        <v>11</v>
      </c>
      <c r="K23" s="4">
        <v>3</v>
      </c>
      <c r="L23" s="4">
        <v>178</v>
      </c>
      <c r="M23" s="4">
        <v>2</v>
      </c>
    </row>
    <row r="24" spans="1:13" x14ac:dyDescent="0.3">
      <c r="A24" s="3" t="s">
        <v>18</v>
      </c>
      <c r="B24" s="4">
        <v>800070</v>
      </c>
      <c r="C24" s="4">
        <f t="shared" si="0"/>
        <v>192478</v>
      </c>
      <c r="D24" s="4">
        <v>9381</v>
      </c>
      <c r="E24" s="21" t="str">
        <f t="shared" si="1"/>
        <v>-469100</v>
      </c>
      <c r="F24" s="4">
        <v>208</v>
      </c>
      <c r="G24" s="12">
        <f t="shared" si="2"/>
        <v>0.24057644956066343</v>
      </c>
      <c r="H24" s="4">
        <v>731</v>
      </c>
      <c r="I24" s="4">
        <v>2</v>
      </c>
      <c r="J24" s="4">
        <v>14</v>
      </c>
      <c r="K24" s="4">
        <v>6</v>
      </c>
      <c r="L24" s="4">
        <v>175</v>
      </c>
      <c r="M24" s="4">
        <v>5</v>
      </c>
    </row>
    <row r="25" spans="1:13" x14ac:dyDescent="0.3">
      <c r="A25" s="3" t="s">
        <v>22</v>
      </c>
      <c r="B25" s="4">
        <v>850218</v>
      </c>
      <c r="C25" s="4">
        <f t="shared" si="0"/>
        <v>216197</v>
      </c>
      <c r="D25" s="4">
        <v>9480</v>
      </c>
      <c r="E25" s="21" t="str">
        <f t="shared" si="1"/>
        <v>-499452,8</v>
      </c>
      <c r="F25" s="4">
        <v>214</v>
      </c>
      <c r="G25" s="12">
        <f t="shared" si="2"/>
        <v>0.25428419534754615</v>
      </c>
      <c r="H25" s="4">
        <v>704</v>
      </c>
      <c r="I25" s="4">
        <v>5</v>
      </c>
      <c r="J25" s="4">
        <v>13</v>
      </c>
      <c r="K25" s="4">
        <v>6</v>
      </c>
      <c r="L25" s="4">
        <v>153</v>
      </c>
      <c r="M25" s="4">
        <v>6</v>
      </c>
    </row>
    <row r="26" spans="1:13" x14ac:dyDescent="0.3">
      <c r="A26" s="3" t="s">
        <v>25</v>
      </c>
      <c r="B26" s="4">
        <v>765648</v>
      </c>
      <c r="C26" s="4">
        <f t="shared" si="0"/>
        <v>196968</v>
      </c>
      <c r="D26" s="4">
        <v>9369</v>
      </c>
      <c r="E26" s="21" t="str">
        <f t="shared" si="1"/>
        <v>-448740,8</v>
      </c>
      <c r="F26" s="4">
        <v>213</v>
      </c>
      <c r="G26" s="12">
        <f t="shared" si="2"/>
        <v>0.25725659833239295</v>
      </c>
      <c r="H26" s="4">
        <v>654</v>
      </c>
      <c r="I26" s="4">
        <v>6</v>
      </c>
      <c r="J26" s="4">
        <v>14</v>
      </c>
      <c r="K26" s="4">
        <v>6</v>
      </c>
      <c r="L26" s="4">
        <v>151</v>
      </c>
      <c r="M26" s="4">
        <v>3</v>
      </c>
    </row>
    <row r="27" spans="1:13" x14ac:dyDescent="0.3">
      <c r="A27" s="3" t="s">
        <v>29</v>
      </c>
      <c r="B27" s="4">
        <v>767636</v>
      </c>
      <c r="C27" s="4">
        <f t="shared" si="0"/>
        <v>190317</v>
      </c>
      <c r="D27" s="4">
        <v>9383</v>
      </c>
      <c r="E27" s="21" t="str">
        <f t="shared" si="1"/>
        <v>-450081,6</v>
      </c>
      <c r="F27" s="4">
        <v>221</v>
      </c>
      <c r="G27" s="12">
        <f t="shared" si="2"/>
        <v>0.24792610039133131</v>
      </c>
      <c r="H27" s="4">
        <v>740</v>
      </c>
      <c r="I27" s="4">
        <v>2</v>
      </c>
      <c r="J27" s="4">
        <v>14</v>
      </c>
      <c r="K27" s="4">
        <v>4</v>
      </c>
      <c r="L27" s="4">
        <v>142</v>
      </c>
      <c r="M27" s="4">
        <v>4</v>
      </c>
    </row>
    <row r="28" spans="1:13" x14ac:dyDescent="0.3">
      <c r="A28" s="3" t="s">
        <v>33</v>
      </c>
      <c r="B28" s="4">
        <v>746252</v>
      </c>
      <c r="C28" s="4">
        <f t="shared" si="0"/>
        <v>209059</v>
      </c>
      <c r="D28" s="4">
        <v>9432</v>
      </c>
      <c r="E28" s="21" t="str">
        <f t="shared" si="1"/>
        <v>-437103,2</v>
      </c>
      <c r="F28" s="4">
        <v>217</v>
      </c>
      <c r="G28" s="12">
        <f t="shared" si="2"/>
        <v>0.28014531284338268</v>
      </c>
      <c r="H28" s="4">
        <v>762</v>
      </c>
      <c r="I28" s="4">
        <v>4</v>
      </c>
      <c r="J28" s="4">
        <v>16</v>
      </c>
      <c r="K28" s="4">
        <v>5</v>
      </c>
      <c r="L28" s="4">
        <v>123</v>
      </c>
      <c r="M28" s="4">
        <v>7</v>
      </c>
    </row>
    <row r="29" spans="1:13" x14ac:dyDescent="0.3">
      <c r="A29" s="3" t="s">
        <v>36</v>
      </c>
      <c r="B29" s="4">
        <v>735511</v>
      </c>
      <c r="C29" s="4">
        <f t="shared" si="0"/>
        <v>178418</v>
      </c>
      <c r="D29" s="4">
        <v>9517</v>
      </c>
      <c r="E29" s="21" t="str">
        <f t="shared" si="1"/>
        <v>-430497,6</v>
      </c>
      <c r="F29" s="4">
        <v>224</v>
      </c>
      <c r="G29" s="12">
        <f t="shared" si="2"/>
        <v>0.24257692950887205</v>
      </c>
      <c r="H29" s="4">
        <v>733</v>
      </c>
      <c r="I29" s="4">
        <v>6</v>
      </c>
      <c r="J29" s="4">
        <v>13</v>
      </c>
      <c r="K29" s="4">
        <v>7</v>
      </c>
      <c r="L29" s="4">
        <v>171</v>
      </c>
      <c r="M29" s="4">
        <v>1</v>
      </c>
    </row>
    <row r="30" spans="1:13" x14ac:dyDescent="0.3">
      <c r="A30" s="3" t="s">
        <v>40</v>
      </c>
      <c r="B30" s="4">
        <v>705885</v>
      </c>
      <c r="C30" s="4">
        <f t="shared" si="0"/>
        <v>144814</v>
      </c>
      <c r="D30" s="4">
        <v>8972</v>
      </c>
      <c r="E30" s="21" t="str">
        <f t="shared" si="1"/>
        <v>-413019</v>
      </c>
      <c r="F30" s="4">
        <v>208</v>
      </c>
      <c r="G30" s="12">
        <f t="shared" si="2"/>
        <v>0.20515239734517662</v>
      </c>
      <c r="H30" s="4">
        <v>668</v>
      </c>
      <c r="I30" s="4">
        <v>4</v>
      </c>
      <c r="J30" s="4">
        <v>16</v>
      </c>
      <c r="K30" s="4">
        <v>5</v>
      </c>
      <c r="L30" s="4">
        <v>164</v>
      </c>
      <c r="M30" s="4">
        <v>2</v>
      </c>
    </row>
    <row r="31" spans="1:13" x14ac:dyDescent="0.3">
      <c r="A31" s="5" t="s">
        <v>43</v>
      </c>
      <c r="B31" s="6">
        <v>7567802</v>
      </c>
      <c r="C31" s="6">
        <f t="shared" si="0"/>
        <v>1849991</v>
      </c>
      <c r="D31" s="6">
        <v>93090</v>
      </c>
      <c r="E31" s="22" t="str">
        <f t="shared" si="1"/>
        <v>-4434331,2</v>
      </c>
      <c r="F31" s="7">
        <v>2148</v>
      </c>
      <c r="G31" s="13">
        <f t="shared" si="2"/>
        <v>0.24445552354567415</v>
      </c>
      <c r="H31" s="2"/>
      <c r="I31" s="2"/>
      <c r="J31" s="2"/>
      <c r="K31" s="2"/>
      <c r="L31" s="2"/>
    </row>
    <row r="32" spans="1:13" x14ac:dyDescent="0.3">
      <c r="A32" s="8" t="s">
        <v>47</v>
      </c>
      <c r="B32" s="9" t="str">
        <f>SUBSTITUTE(B13,".",",")</f>
        <v>756780,2</v>
      </c>
      <c r="C32" s="9">
        <f t="shared" si="0"/>
        <v>184999</v>
      </c>
      <c r="D32" s="9">
        <v>9309</v>
      </c>
      <c r="E32" s="10" t="str">
        <f>SUBSTITUTE(E13,".",",")</f>
        <v>-443433,12</v>
      </c>
      <c r="F32" s="11" t="str">
        <f>SUBSTITUTE(F13,".",",")</f>
        <v>214,8</v>
      </c>
      <c r="G32" s="13">
        <f t="shared" si="2"/>
        <v>0.2444553914069105</v>
      </c>
      <c r="H32" s="2"/>
      <c r="I32" s="2"/>
      <c r="J32" s="2"/>
      <c r="K32" s="2"/>
      <c r="L32" s="2"/>
    </row>
  </sheetData>
  <mergeCells count="1">
    <mergeCell ref="A18:L19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DD58-0893-4E24-A1FD-365F9826469D}">
  <dimension ref="A1"/>
  <sheetViews>
    <sheetView tabSelected="1" workbookViewId="0">
      <selection activeCell="T23" sqref="T2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F A A B Q S w M E F A A C A A g A b 2 O S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B v Y 5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O S U 7 u / T l x + A g A A w A w A A B M A H A B G b 3 J t d W x h c y 9 T Z W N 0 a W 9 u M S 5 t I K I Y A C i g F A A A A A A A A A A A A A A A A A A A A A A A A A A A A O 1 W T W s T Q R i + B / I f h u 0 l g W U h a + 1 B y U F S R S + i p p 6 6 s q y b U R f 2 Q 3 Y n p a U U k g q t k E C l K v Q g x J 6 9 b F N j t 0 m z + Q v v / C P f T R r y t U 0 i R D D S v e z M v M + 8 7 z P P z D y M R 3 V m O D b J 9 / 6 Z + 8 l E M u G 9 0 1 x a I H R b p 6 b K t N c m J V l i U p Z M E P z g h J f 5 P o T 8 E N o Q Q B N j O W 9 L W n f 0 o k V t l n p k m F T K O T b D j p c S c v e U l x 5 1 P U U r W I a t 9 G G e I q v Q 5 B 9 4 i Z d V O I W v 8 A 1 + K N h o w B W v q N C B U H 2 h w D H 4 0 O J H O F p X 4 T P + Q l 6 C c y x 7 G c W i + W W o Y 7 c F L Q U + I S G E Y / d C G S I v 6 d 6 W k B Y 3 1 6 l p W A a j b l Y Q B Z H k H L N o 2 V 4 2 I 4 v k o a 0 7 B c N + i 5 2 7 G Z E 8 L z q M 5 t m O S b O D p v T U s e m r t N h T Y U W A G o R Q 5 x X + E W m 1 o c 0 r 0 C B w g Q z O M d C K g t C E Q E B 9 N r o 0 n r m O h c k e U 6 2 A e q T G d R T J 5 j X i g W n m d c 3 U X C / L 3 O J I z R M s c N W t 1 6 9 5 S T B J A J 1 B n Q 1 X s 7 0 3 j m v 1 V r i x 8 5 5 6 q f n 5 i r u 7 A h w j r o T q H u K Q L 0 l R G 8 4 k V I 1 h N s L o N t s T C e J q u B 0 B n G G u F q 9 O w X 3 H m t d b A z 4 / g I A f i Q R z h 8 h j P w Z / i g c g w L 3 1 u 9 o 0 R r F P b L a 2 K k X r 6 i f 3 k X s b A S g N E s J W J C 2 v E u h g N 4 S f C P g 1 t V 5 t g I O A 4 F n 0 8 X C V R X L j g r 5 E I v K q m o n h M 5 E s g P Z w q n F 8 P 5 c c E x s T Y o j a N E X 6 G e 9 M x k Z H 9 t L J h G H P c 7 w m n U F e b m + Q 5 3 O H t V t 3 W L w 7 T N 7 g G f Y w 4 1 o s 3 h 9 m 3 u k J g 7 j p D i 6 5 Q 0 Q j c W u I 4 x K X T V 1 d h O O s C M O v k Z S c F p b V d m 6 f J P / L k 2 S a n f 2 1 B 8 m U K X 9 u O P M Y x L / 9 K P k N U E s B A i 0 A F A A C A A g A b 2 O S U / S p Z 3 W j A A A A 9 Q A A A B I A A A A A A A A A A A A A A A A A A A A A A E N v b m Z p Z y 9 Q Y W N r Y W d l L n h t b F B L A Q I t A B Q A A g A I A G 9 j k l M P y u m r p A A A A O k A A A A T A A A A A A A A A A A A A A A A A O 8 A A A B b Q 2 9 u d G V u d F 9 U e X B l c 1 0 u e G 1 s U E s B A i 0 A F A A C A A g A b 2 O S U 7 u / T l x + A g A A w A w A A B M A A A A A A A A A A A A A A A A A 4 A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T Y A A A A A A A B n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j Z W x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l U M T U 6 M j U 6 N T k u O T A z N z k 5 O F o i I C 8 + P E V u d H J 5 I F R 5 c G U 9 I k Z p b G x D b 2 x 1 b W 5 U e X B l c y I g V m F s d W U 9 I n N C Z 1 l H Q X d Z R 0 F 3 T U R B d 0 1 E I i A v P j x F b n R y e S B U e X B l P S J G a W x s Q 2 9 s d W 1 u T m F t Z X M i I F Z h b H V l P S J z W y Z x d W 9 0 O 9 C S 0 Y v R g N G D 0 Y f Q u t C w L i 7 R g N G D 0 L E u J n F 1 b 3 Q 7 L C Z x d W 9 0 O 9 C f 0 Y D Q u N C x 0 Y v Q u 9 G M L i 7 R g N G D 0 L E u J n F 1 b 3 Q 7 L C Z x d W 9 0 O 9 C g 0 L X Q s N C 7 0 L j Q t 9 C w 0 Y b Q u N G P L C D Q u t C + 0 L 3 R g i 4 m c X V v d D s s J n F 1 b 3 Q 7 0 K H Q v 9 C 4 0 Y H Q s N C 9 0 L j Q t S w g 0 L r Q v t C 9 0 Y I u J n F 1 b 3 Q 7 L C Z x d W 9 0 O 9 C g 0 L D Q s t C 9 0 L 7 Q v N C 1 0 Y D Q v d C + 0 Y H R g t G M I N C / 0 Y D Q v t C 0 0 L D Q t i w g 0 L r Q v t C 9 0 Y I u J n F 1 b 3 Q 7 L C Z x d W 9 0 O 9 C f 0 Y D Q v t C 0 0 L D Q t t C 4 I N C c 0 L D Q u t G B L C D R g N G D 0 L E u J n F 1 b 3 Q 7 L C Z x d W 9 0 O 9 C U 0 L X Q v d G M X z E m c X V v d D s s J n F 1 b 3 Q 7 0 J / R g N C + 0 L T Q s N C 2 0 L g g 0 J z Q u N C 9 L C D R g N G D 0 L E u J n F 1 b 3 Q 7 L C Z x d W 9 0 O 9 C U 0 L X Q v d G M X z I m c X V v d D s s J n F 1 b 3 Q 7 0 K H Q v 9 C 4 0 Y H Q s N C 9 0 L j Q t S D Q n N C w 0 L r R g S w g 0 L r Q v t C 9 0 Y I u J n F 1 b 3 Q 7 L C Z x d W 9 0 O 9 C U 0 L X Q v d G M X z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b F 9 0 Y W J s Z S 9 B d X R v U m V t b 3 Z l Z E N v b H V t b n M x L n v Q k t G L 0 Y D R g 9 G H 0 L r Q s C 4 u 0 Y D R g 9 C x L i w w f S Z x d W 9 0 O y w m c X V v d D t T Z W N 0 a W 9 u M S 9 l e G N l b F 9 0 Y W J s Z S 9 B d X R v U m V t b 3 Z l Z E N v b H V t b n M x L n v Q n 9 G A 0 L j Q s d G L 0 L v R j C 4 u 0 Y D R g 9 C x L i w x f S Z x d W 9 0 O y w m c X V v d D t T Z W N 0 a W 9 u M S 9 l e G N l b F 9 0 Y W J s Z S 9 B d X R v U m V t b 3 Z l Z E N v b H V t b n M x L n v Q o N C 1 0 L D Q u 9 C 4 0 L f Q s N G G 0 L j R j y w g 0 L r Q v t C 9 0 Y I u L D J 9 J n F 1 b 3 Q 7 L C Z x d W 9 0 O 1 N l Y 3 R p b 2 4 x L 2 V 4 Y 2 V s X 3 R h Y m x l L 0 F 1 d G 9 S Z W 1 v d m V k Q 2 9 s d W 1 u c z E u e 9 C h 0 L / Q u N G B 0 L D Q v d C 4 0 L U s I N C 6 0 L 7 Q v d G C L i w z f S Z x d W 9 0 O y w m c X V v d D t T Z W N 0 a W 9 u M S 9 l e G N l b F 9 0 Y W J s Z S 9 B d X R v U m V t b 3 Z l Z E N v b H V t b n M x L n v Q o N C w 0 L L Q v d C + 0 L z Q t d G A 0 L 3 Q v t G B 0 Y L R j C D Q v 9 G A 0 L 7 Q t N C w 0 L Y s I N C 6 0 L 7 Q v d G C L i w 0 f S Z x d W 9 0 O y w m c X V v d D t T Z W N 0 a W 9 u M S 9 l e G N l b F 9 0 Y W J s Z S 9 B d X R v U m V t b 3 Z l Z E N v b H V t b n M x L n v Q n 9 G A 0 L 7 Q t N C w 0 L b Q u C D Q n N C w 0 L r R g S w g 0 Y D R g 9 C x L i w 1 f S Z x d W 9 0 O y w m c X V v d D t T Z W N 0 a W 9 u M S 9 l e G N l b F 9 0 Y W J s Z S 9 B d X R v U m V t b 3 Z l Z E N v b H V t b n M x L n v Q l N C 1 0 L 3 R j F 8 x L D Z 9 J n F 1 b 3 Q 7 L C Z x d W 9 0 O 1 N l Y 3 R p b 2 4 x L 2 V 4 Y 2 V s X 3 R h Y m x l L 0 F 1 d G 9 S Z W 1 v d m V k Q 2 9 s d W 1 u c z E u e 9 C f 0 Y D Q v t C 0 0 L D Q t t C 4 I N C c 0 L j Q v S w g 0 Y D R g 9 C x L i w 3 f S Z x d W 9 0 O y w m c X V v d D t T Z W N 0 a W 9 u M S 9 l e G N l b F 9 0 Y W J s Z S 9 B d X R v U m V t b 3 Z l Z E N v b H V t b n M x L n v Q l N C 1 0 L 3 R j F 8 y L D h 9 J n F 1 b 3 Q 7 L C Z x d W 9 0 O 1 N l Y 3 R p b 2 4 x L 2 V 4 Y 2 V s X 3 R h Y m x l L 0 F 1 d G 9 S Z W 1 v d m V k Q 2 9 s d W 1 u c z E u e 9 C h 0 L / Q u N G B 0 L D Q v d C 4 0 L U g 0 J z Q s N C 6 0 Y E s I N C 6 0 L 7 Q v d G C L i w 5 f S Z x d W 9 0 O y w m c X V v d D t T Z W N 0 a W 9 u M S 9 l e G N l b F 9 0 Y W J s Z S 9 B d X R v U m V t b 3 Z l Z E N v b H V t b n M x L n v Q l N C 1 0 L 3 R j F 8 z L D E w f S Z x d W 9 0 O y w m c X V v d D t T Z W N 0 a W 9 u M S 9 l e G N l b F 9 0 Y W J s Z S 9 B d X R v U m V t b 3 Z l Z E N v b H V t b n M x L n t D b 2 x 1 b W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X h j Z W x f d G F i b G U v Q X V 0 b 1 J l b W 9 2 Z W R D b 2 x 1 b W 5 z M S 5 7 0 J L R i 9 G A 0 Y P R h 9 C 6 0 L A u L t G A 0 Y P Q s S 4 s M H 0 m c X V v d D s s J n F 1 b 3 Q 7 U 2 V j d G l v b j E v Z X h j Z W x f d G F i b G U v Q X V 0 b 1 J l b W 9 2 Z W R D b 2 x 1 b W 5 z M S 5 7 0 J / R g N C 4 0 L H R i 9 C 7 0 Y w u L t G A 0 Y P Q s S 4 s M X 0 m c X V v d D s s J n F 1 b 3 Q 7 U 2 V j d G l v b j E v Z X h j Z W x f d G F i b G U v Q X V 0 b 1 J l b W 9 2 Z W R D b 2 x 1 b W 5 z M S 5 7 0 K D Q t d C w 0 L v Q u N C 3 0 L D R h t C 4 0 Y 8 s I N C 6 0 L 7 Q v d G C L i w y f S Z x d W 9 0 O y w m c X V v d D t T Z W N 0 a W 9 u M S 9 l e G N l b F 9 0 Y W J s Z S 9 B d X R v U m V t b 3 Z l Z E N v b H V t b n M x L n v Q o d C / 0 L j R g d C w 0 L 3 Q u N C 1 L C D Q u t C + 0 L 3 R g i 4 s M 3 0 m c X V v d D s s J n F 1 b 3 Q 7 U 2 V j d G l v b j E v Z X h j Z W x f d G F i b G U v Q X V 0 b 1 J l b W 9 2 Z W R D b 2 x 1 b W 5 z M S 5 7 0 K D Q s N C y 0 L 3 Q v t C 8 0 L X R g N C 9 0 L 7 R g d G C 0 Y w g 0 L / R g N C + 0 L T Q s N C 2 L C D Q u t C + 0 L 3 R g i 4 s N H 0 m c X V v d D s s J n F 1 b 3 Q 7 U 2 V j d G l v b j E v Z X h j Z W x f d G F i b G U v Q X V 0 b 1 J l b W 9 2 Z W R D b 2 x 1 b W 5 z M S 5 7 0 J / R g N C + 0 L T Q s N C 2 0 L g g 0 J z Q s N C 6 0 Y E s I N G A 0 Y P Q s S 4 s N X 0 m c X V v d D s s J n F 1 b 3 Q 7 U 2 V j d G l v b j E v Z X h j Z W x f d G F i b G U v Q X V 0 b 1 J l b W 9 2 Z W R D b 2 x 1 b W 5 z M S 5 7 0 J T Q t d C 9 0 Y x f M S w 2 f S Z x d W 9 0 O y w m c X V v d D t T Z W N 0 a W 9 u M S 9 l e G N l b F 9 0 Y W J s Z S 9 B d X R v U m V t b 3 Z l Z E N v b H V t b n M x L n v Q n 9 G A 0 L 7 Q t N C w 0 L b Q u C D Q n N C 4 0 L 0 s I N G A 0 Y P Q s S 4 s N 3 0 m c X V v d D s s J n F 1 b 3 Q 7 U 2 V j d G l v b j E v Z X h j Z W x f d G F i b G U v Q X V 0 b 1 J l b W 9 2 Z W R D b 2 x 1 b W 5 z M S 5 7 0 J T Q t d C 9 0 Y x f M i w 4 f S Z x d W 9 0 O y w m c X V v d D t T Z W N 0 a W 9 u M S 9 l e G N l b F 9 0 Y W J s Z S 9 B d X R v U m V t b 3 Z l Z E N v b H V t b n M x L n v Q o d C / 0 L j R g d C w 0 L 3 Q u N C 1 I N C c 0 L D Q u t G B L C D Q u t C + 0 L 3 R g i 4 s O X 0 m c X V v d D s s J n F 1 b 3 Q 7 U 2 V j d G l v b j E v Z X h j Z W x f d G F i b G U v Q X V 0 b 1 J l b W 9 2 Z W R D b 2 x 1 b W 5 z M S 5 7 0 J T Q t d C 9 0 Y x f M y w x M H 0 m c X V v d D s s J n F 1 b 3 Q 7 U 2 V j d G l v b j E v Z X h j Z W x f d G F i b G U v Q X V 0 b 1 J l b W 9 2 Z W R D b 2 x 1 b W 5 z M S 5 7 Q 2 9 s d W 1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V s X 3 R h Y m x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3 R h Y m x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3 R h Y m x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z J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l U M T U 6 M z E 6 M D E u M T M x N z k 1 O F o i I C 8 + P E V u d H J 5 I F R 5 c G U 9 I k Z p b G x D b 2 x 1 b W 5 U e X B l c y I g V m F s d W U 9 I n N C Z 0 1 E Q X d N R E F 3 T U R B d 0 1 E Q X d N R E F 3 P T 0 i I C 8 + P E V u d H J 5 I F R 5 c G U 9 I k Z p b G x D b 2 x 1 b W 5 O Y W 1 l c y I g V m F s d W U 9 I n N b J n F 1 b 3 Q 7 0 J L R i 9 G A 0 Y P R h 9 C 6 0 L A u L t G A 0 Y P Q s S 4 m c X V v d D s s J n F 1 b 3 Q 7 0 J / R g N C 4 0 L H R i 9 C 7 0 Y w u L t G A 0 Y P Q s S 4 m c X V v d D s s J n F 1 b 3 Q 7 0 K D Q t d C w 0 L v Q u N C 3 0 L D R h t C 4 0 Y 8 s I N C 6 0 L 7 Q v d G C L i Z x d W 9 0 O y w m c X V v d D v Q o d C / 0 L j R g d C w 0 L 3 Q u N C 1 L C D Q u t C + 0 L 3 R g i 4 m c X V v d D s s J n F 1 b 3 Q 7 0 K D Q s N C y 0 L 3 Q v t C 8 0 L X R g N C 9 0 L 7 R g d G C 0 Y w g 0 L / R g N C + 0 L T Q s N C 2 L C D Q u t C + 0 L 3 R g i 4 m c X V v d D s s J n F 1 b 3 Q 7 0 J / R g N C + 0 L T Q s N C 2 0 L g g 0 J z Q s N C 6 0 Y E s I N G A 0 Y P Q s S 4 m c X V v d D s s J n F 1 b 3 Q 7 0 J T Q t d C 9 0 Y x f M S Z x d W 9 0 O y w m c X V v d D v Q n 9 G A 0 L 7 Q t N C w 0 L b Q u C D Q n N C 4 0 L 0 s I N G A 0 Y P Q s S 4 m c X V v d D s s J n F 1 b 3 Q 7 0 J T Q t d C 9 0 Y x f M i Z x d W 9 0 O y w m c X V v d D v Q o d C / 0 L j R g d C w 0 L 3 Q u N C 1 I N C c 0 L D Q u t G B L C D Q u t C + 0 L 3 R g i 4 m c X V v d D s s J n F 1 b 3 Q 7 0 J T Q t d C 9 0 Y x f M y Z x d W 9 0 O y w m c X V v d D t D b 2 x 1 b W 4 x J n F 1 b 3 Q 7 L C Z x d W 9 0 O 1 8 x J n F 1 b 3 Q 7 L C Z x d W 9 0 O 1 8 y J n F 1 b 3 Q 7 L C Z x d W 9 0 O 1 8 z J n F 1 b 3 Q 7 L C Z x d W 9 0 O 1 8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z J f d G F i b G U v Q X V 0 b 1 J l b W 9 2 Z W R D b 2 x 1 b W 5 z M S 5 7 0 J L R i 9 G A 0 Y P R h 9 C 6 0 L A u L t G A 0 Y P Q s S 4 s M H 0 m c X V v d D s s J n F 1 b 3 Q 7 U 2 V j d G l v b j E v Z X h j Z W x f M l 9 0 Y W J s Z S 9 B d X R v U m V t b 3 Z l Z E N v b H V t b n M x L n v Q n 9 G A 0 L j Q s d G L 0 L v R j C 4 u 0 Y D R g 9 C x L i w x f S Z x d W 9 0 O y w m c X V v d D t T Z W N 0 a W 9 u M S 9 l e G N l b F 8 y X 3 R h Y m x l L 0 F 1 d G 9 S Z W 1 v d m V k Q 2 9 s d W 1 u c z E u e 9 C g 0 L X Q s N C 7 0 L j Q t 9 C w 0 Y b Q u N G P L C D Q u t C + 0 L 3 R g i 4 s M n 0 m c X V v d D s s J n F 1 b 3 Q 7 U 2 V j d G l v b j E v Z X h j Z W x f M l 9 0 Y W J s Z S 9 B d X R v U m V t b 3 Z l Z E N v b H V t b n M x L n v Q o d C / 0 L j R g d C w 0 L 3 Q u N C 1 L C D Q u t C + 0 L 3 R g i 4 s M 3 0 m c X V v d D s s J n F 1 b 3 Q 7 U 2 V j d G l v b j E v Z X h j Z W x f M l 9 0 Y W J s Z S 9 B d X R v U m V t b 3 Z l Z E N v b H V t b n M x L n v Q o N C w 0 L L Q v d C + 0 L z Q t d G A 0 L 3 Q v t G B 0 Y L R j C D Q v 9 G A 0 L 7 Q t N C w 0 L Y s I N C 6 0 L 7 Q v d G C L i w 0 f S Z x d W 9 0 O y w m c X V v d D t T Z W N 0 a W 9 u M S 9 l e G N l b F 8 y X 3 R h Y m x l L 0 F 1 d G 9 S Z W 1 v d m V k Q 2 9 s d W 1 u c z E u e 9 C f 0 Y D Q v t C 0 0 L D Q t t C 4 I N C c 0 L D Q u t G B L C D R g N G D 0 L E u L D V 9 J n F 1 b 3 Q 7 L C Z x d W 9 0 O 1 N l Y 3 R p b 2 4 x L 2 V 4 Y 2 V s X z J f d G F i b G U v Q X V 0 b 1 J l b W 9 2 Z W R D b 2 x 1 b W 5 z M S 5 7 0 J T Q t d C 9 0 Y x f M S w 2 f S Z x d W 9 0 O y w m c X V v d D t T Z W N 0 a W 9 u M S 9 l e G N l b F 8 y X 3 R h Y m x l L 0 F 1 d G 9 S Z W 1 v d m V k Q 2 9 s d W 1 u c z E u e 9 C f 0 Y D Q v t C 0 0 L D Q t t C 4 I N C c 0 L j Q v S w g 0 Y D R g 9 C x L i w 3 f S Z x d W 9 0 O y w m c X V v d D t T Z W N 0 a W 9 u M S 9 l e G N l b F 8 y X 3 R h Y m x l L 0 F 1 d G 9 S Z W 1 v d m V k Q 2 9 s d W 1 u c z E u e 9 C U 0 L X Q v d G M X z I s O H 0 m c X V v d D s s J n F 1 b 3 Q 7 U 2 V j d G l v b j E v Z X h j Z W x f M l 9 0 Y W J s Z S 9 B d X R v U m V t b 3 Z l Z E N v b H V t b n M x L n v Q o d C / 0 L j R g d C w 0 L 3 Q u N C 1 I N C c 0 L D Q u t G B L C D Q u t C + 0 L 3 R g i 4 s O X 0 m c X V v d D s s J n F 1 b 3 Q 7 U 2 V j d G l v b j E v Z X h j Z W x f M l 9 0 Y W J s Z S 9 B d X R v U m V t b 3 Z l Z E N v b H V t b n M x L n v Q l N C 1 0 L 3 R j F 8 z L D E w f S Z x d W 9 0 O y w m c X V v d D t T Z W N 0 a W 9 u M S 9 l e G N l b F 8 y X 3 R h Y m x l L 0 F 1 d G 9 S Z W 1 v d m V k Q 2 9 s d W 1 u c z E u e 0 N v b H V t b j E s M T F 9 J n F 1 b 3 Q 7 L C Z x d W 9 0 O 1 N l Y 3 R p b 2 4 x L 2 V 4 Y 2 V s X z J f d G F i b G U v Q X V 0 b 1 J l b W 9 2 Z W R D b 2 x 1 b W 5 z M S 5 7 X z E s M T J 9 J n F 1 b 3 Q 7 L C Z x d W 9 0 O 1 N l Y 3 R p b 2 4 x L 2 V 4 Y 2 V s X z J f d G F i b G U v Q X V 0 b 1 J l b W 9 2 Z W R D b 2 x 1 b W 5 z M S 5 7 X z I s M T N 9 J n F 1 b 3 Q 7 L C Z x d W 9 0 O 1 N l Y 3 R p b 2 4 x L 2 V 4 Y 2 V s X z J f d G F i b G U v Q X V 0 b 1 J l b W 9 2 Z W R D b 2 x 1 b W 5 z M S 5 7 X z M s M T R 9 J n F 1 b 3 Q 7 L C Z x d W 9 0 O 1 N l Y 3 R p b 2 4 x L 2 V 4 Y 2 V s X z J f d G F i b G U v Q X V 0 b 1 J l b W 9 2 Z W R D b 2 x 1 b W 5 z M S 5 7 X z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l e G N l b F 8 y X 3 R h Y m x l L 0 F 1 d G 9 S Z W 1 v d m V k Q 2 9 s d W 1 u c z E u e 9 C S 0 Y v R g N G D 0 Y f Q u t C w L i 7 R g N G D 0 L E u L D B 9 J n F 1 b 3 Q 7 L C Z x d W 9 0 O 1 N l Y 3 R p b 2 4 x L 2 V 4 Y 2 V s X z J f d G F i b G U v Q X V 0 b 1 J l b W 9 2 Z W R D b 2 x 1 b W 5 z M S 5 7 0 J / R g N C 4 0 L H R i 9 C 7 0 Y w u L t G A 0 Y P Q s S 4 s M X 0 m c X V v d D s s J n F 1 b 3 Q 7 U 2 V j d G l v b j E v Z X h j Z W x f M l 9 0 Y W J s Z S 9 B d X R v U m V t b 3 Z l Z E N v b H V t b n M x L n v Q o N C 1 0 L D Q u 9 C 4 0 L f Q s N G G 0 L j R j y w g 0 L r Q v t C 9 0 Y I u L D J 9 J n F 1 b 3 Q 7 L C Z x d W 9 0 O 1 N l Y 3 R p b 2 4 x L 2 V 4 Y 2 V s X z J f d G F i b G U v Q X V 0 b 1 J l b W 9 2 Z W R D b 2 x 1 b W 5 z M S 5 7 0 K H Q v 9 C 4 0 Y H Q s N C 9 0 L j Q t S w g 0 L r Q v t C 9 0 Y I u L D N 9 J n F 1 b 3 Q 7 L C Z x d W 9 0 O 1 N l Y 3 R p b 2 4 x L 2 V 4 Y 2 V s X z J f d G F i b G U v Q X V 0 b 1 J l b W 9 2 Z W R D b 2 x 1 b W 5 z M S 5 7 0 K D Q s N C y 0 L 3 Q v t C 8 0 L X R g N C 9 0 L 7 R g d G C 0 Y w g 0 L / R g N C + 0 L T Q s N C 2 L C D Q u t C + 0 L 3 R g i 4 s N H 0 m c X V v d D s s J n F 1 b 3 Q 7 U 2 V j d G l v b j E v Z X h j Z W x f M l 9 0 Y W J s Z S 9 B d X R v U m V t b 3 Z l Z E N v b H V t b n M x L n v Q n 9 G A 0 L 7 Q t N C w 0 L b Q u C D Q n N C w 0 L r R g S w g 0 Y D R g 9 C x L i w 1 f S Z x d W 9 0 O y w m c X V v d D t T Z W N 0 a W 9 u M S 9 l e G N l b F 8 y X 3 R h Y m x l L 0 F 1 d G 9 S Z W 1 v d m V k Q 2 9 s d W 1 u c z E u e 9 C U 0 L X Q v d G M X z E s N n 0 m c X V v d D s s J n F 1 b 3 Q 7 U 2 V j d G l v b j E v Z X h j Z W x f M l 9 0 Y W J s Z S 9 B d X R v U m V t b 3 Z l Z E N v b H V t b n M x L n v Q n 9 G A 0 L 7 Q t N C w 0 L b Q u C D Q n N C 4 0 L 0 s I N G A 0 Y P Q s S 4 s N 3 0 m c X V v d D s s J n F 1 b 3 Q 7 U 2 V j d G l v b j E v Z X h j Z W x f M l 9 0 Y W J s Z S 9 B d X R v U m V t b 3 Z l Z E N v b H V t b n M x L n v Q l N C 1 0 L 3 R j F 8 y L D h 9 J n F 1 b 3 Q 7 L C Z x d W 9 0 O 1 N l Y 3 R p b 2 4 x L 2 V 4 Y 2 V s X z J f d G F i b G U v Q X V 0 b 1 J l b W 9 2 Z W R D b 2 x 1 b W 5 z M S 5 7 0 K H Q v 9 C 4 0 Y H Q s N C 9 0 L j Q t S D Q n N C w 0 L r R g S w g 0 L r Q v t C 9 0 Y I u L D l 9 J n F 1 b 3 Q 7 L C Z x d W 9 0 O 1 N l Y 3 R p b 2 4 x L 2 V 4 Y 2 V s X z J f d G F i b G U v Q X V 0 b 1 J l b W 9 2 Z W R D b 2 x 1 b W 5 z M S 5 7 0 J T Q t d C 9 0 Y x f M y w x M H 0 m c X V v d D s s J n F 1 b 3 Q 7 U 2 V j d G l v b j E v Z X h j Z W x f M l 9 0 Y W J s Z S 9 B d X R v U m V t b 3 Z l Z E N v b H V t b n M x L n t D b 2 x 1 b W 4 x L D E x f S Z x d W 9 0 O y w m c X V v d D t T Z W N 0 a W 9 u M S 9 l e G N l b F 8 y X 3 R h Y m x l L 0 F 1 d G 9 S Z W 1 v d m V k Q 2 9 s d W 1 u c z E u e 1 8 x L D E y f S Z x d W 9 0 O y w m c X V v d D t T Z W N 0 a W 9 u M S 9 l e G N l b F 8 y X 3 R h Y m x l L 0 F 1 d G 9 S Z W 1 v d m V k Q 2 9 s d W 1 u c z E u e 1 8 y L D E z f S Z x d W 9 0 O y w m c X V v d D t T Z W N 0 a W 9 u M S 9 l e G N l b F 8 y X 3 R h Y m x l L 0 F 1 d G 9 S Z W 1 v d m V k Q 2 9 s d W 1 u c z E u e 1 8 z L D E 0 f S Z x d W 9 0 O y w m c X V v d D t T Z W N 0 a W 9 u M S 9 l e G N l b F 8 y X 3 R h Y m x l L 0 F 1 d G 9 S Z W 1 v d m V k Q 2 9 s d W 1 u c z E u e 1 8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j Z W x f M l 9 0 Y W J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8 y X 3 R h Y m x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z J f d G F i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d G F i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F Q w O T o y N j o z M S 4 3 M j k 4 N T c 1 W i I g L z 4 8 R W 5 0 c n k g V H l w Z T 0 i R m l s b E N v b H V t b l R 5 c G V z I i B W Y W x 1 Z T 0 i c 0 J n W U d B d 1 l H Q X d N R E F 3 T U Q i I C 8 + P E V u d H J 5 I F R 5 c G U 9 I k Z p b G x D b 2 x 1 b W 5 O Y W 1 l c y I g V m F s d W U 9 I n N b J n F 1 b 3 Q 7 0 J L R i 9 G A 0 Y P R h 9 C 6 0 L A u L t G A 0 Y P Q s S 4 m c X V v d D s s J n F 1 b 3 Q 7 0 J / R g N C 4 0 L H R i 9 C 7 0 Y w u L t G A 0 Y P Q s S 4 m c X V v d D s s J n F 1 b 3 Q 7 0 K D Q t d C w 0 L v Q u N C 3 0 L D R h t C 4 0 Y 8 s I N C 6 0 L 7 Q v d G C L i Z x d W 9 0 O y w m c X V v d D v Q o d C / 0 L j R g d C w 0 L 3 Q u N C 1 L C D R g N G D 0 L E u J n F 1 b 3 Q 7 L C Z x d W 9 0 O 9 C g 0 L D Q s t C 9 0 L 7 Q v N C 1 0 Y D Q v d C + 0 Y H R g t G M I N C / 0 Y D Q v t C 0 0 L D Q t i w g 0 L r Q v t C 9 0 Y I u J n F 1 b 3 Q 7 L C Z x d W 9 0 O 9 C f 0 Y D Q v t C 0 0 L D Q t t C 4 I N C c 0 L D Q u t G B L C D Q u t C + 0 L 3 R g i 4 m c X V v d D s s J n F 1 b 3 Q 7 0 J T Q t d C 9 0 Y x f M S Z x d W 9 0 O y w m c X V v d D v Q n 9 G A 0 L 7 Q t N C w 0 L b Q u C D Q n N C 4 0 L 0 s I N C 6 0 L 7 Q v d G C L i Z x d W 9 0 O y w m c X V v d D v Q l N C 1 0 L 3 R j F 8 y J n F 1 b 3 Q 7 L C Z x d W 9 0 O 9 C h 0 L / Q u N G B 0 L D Q v d C 4 0 L U g 0 J z Q s N C 6 0 Y E s I N C 6 0 L 7 Q v d G C L i Z x d W 9 0 O y w m c X V v d D v Q l N C 1 0 L 3 R j F 8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j Z W x f d G F i b G U g K D I p L 0 F 1 d G 9 S Z W 1 v d m V k Q 2 9 s d W 1 u c z E u e 9 C S 0 Y v R g N G D 0 Y f Q u t C w L i 7 R g N G D 0 L E u L D B 9 J n F 1 b 3 Q 7 L C Z x d W 9 0 O 1 N l Y 3 R p b 2 4 x L 2 V 4 Y 2 V s X 3 R h Y m x l I C g y K S 9 B d X R v U m V t b 3 Z l Z E N v b H V t b n M x L n v Q n 9 G A 0 L j Q s d G L 0 L v R j C 4 u 0 Y D R g 9 C x L i w x f S Z x d W 9 0 O y w m c X V v d D t T Z W N 0 a W 9 u M S 9 l e G N l b F 9 0 Y W J s Z S A o M i k v Q X V 0 b 1 J l b W 9 2 Z W R D b 2 x 1 b W 5 z M S 5 7 0 K D Q t d C w 0 L v Q u N C 3 0 L D R h t C 4 0 Y 8 s I N C 6 0 L 7 Q v d G C L i w y f S Z x d W 9 0 O y w m c X V v d D t T Z W N 0 a W 9 u M S 9 l e G N l b F 9 0 Y W J s Z S A o M i k v Q X V 0 b 1 J l b W 9 2 Z W R D b 2 x 1 b W 5 z M S 5 7 0 K H Q v 9 C 4 0 Y H Q s N C 9 0 L j Q t S w g 0 Y D R g 9 C x L i w z f S Z x d W 9 0 O y w m c X V v d D t T Z W N 0 a W 9 u M S 9 l e G N l b F 9 0 Y W J s Z S A o M i k v Q X V 0 b 1 J l b W 9 2 Z W R D b 2 x 1 b W 5 z M S 5 7 0 K D Q s N C y 0 L 3 Q v t C 8 0 L X R g N C 9 0 L 7 R g d G C 0 Y w g 0 L / R g N C + 0 L T Q s N C 2 L C D Q u t C + 0 L 3 R g i 4 s N H 0 m c X V v d D s s J n F 1 b 3 Q 7 U 2 V j d G l v b j E v Z X h j Z W x f d G F i b G U g K D I p L 0 F 1 d G 9 S Z W 1 v d m V k Q 2 9 s d W 1 u c z E u e 9 C f 0 Y D Q v t C 0 0 L D Q t t C 4 I N C c 0 L D Q u t G B L C D Q u t C + 0 L 3 R g i 4 s N X 0 m c X V v d D s s J n F 1 b 3 Q 7 U 2 V j d G l v b j E v Z X h j Z W x f d G F i b G U g K D I p L 0 F 1 d G 9 S Z W 1 v d m V k Q 2 9 s d W 1 u c z E u e 9 C U 0 L X Q v d G M X z E s N n 0 m c X V v d D s s J n F 1 b 3 Q 7 U 2 V j d G l v b j E v Z X h j Z W x f d G F i b G U g K D I p L 0 F 1 d G 9 S Z W 1 v d m V k Q 2 9 s d W 1 u c z E u e 9 C f 0 Y D Q v t C 0 0 L D Q t t C 4 I N C c 0 L j Q v S w g 0 L r Q v t C 9 0 Y I u L D d 9 J n F 1 b 3 Q 7 L C Z x d W 9 0 O 1 N l Y 3 R p b 2 4 x L 2 V 4 Y 2 V s X 3 R h Y m x l I C g y K S 9 B d X R v U m V t b 3 Z l Z E N v b H V t b n M x L n v Q l N C 1 0 L 3 R j F 8 y L D h 9 J n F 1 b 3 Q 7 L C Z x d W 9 0 O 1 N l Y 3 R p b 2 4 x L 2 V 4 Y 2 V s X 3 R h Y m x l I C g y K S 9 B d X R v U m V t b 3 Z l Z E N v b H V t b n M x L n v Q o d C / 0 L j R g d C w 0 L 3 Q u N C 1 I N C c 0 L D Q u t G B L C D Q u t C + 0 L 3 R g i 4 s O X 0 m c X V v d D s s J n F 1 b 3 Q 7 U 2 V j d G l v b j E v Z X h j Z W x f d G F i b G U g K D I p L 0 F 1 d G 9 S Z W 1 v d m V k Q 2 9 s d W 1 u c z E u e 9 C U 0 L X Q v d G M X z M s M T B 9 J n F 1 b 3 Q 7 L C Z x d W 9 0 O 1 N l Y 3 R p b 2 4 x L 2 V 4 Y 2 V s X 3 R h Y m x l I C g y K S 9 B d X R v U m V t b 3 Z l Z E N v b H V t b n M x L n t D b 2 x 1 b W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X h j Z W x f d G F i b G U g K D I p L 0 F 1 d G 9 S Z W 1 v d m V k Q 2 9 s d W 1 u c z E u e 9 C S 0 Y v R g N G D 0 Y f Q u t C w L i 7 R g N G D 0 L E u L D B 9 J n F 1 b 3 Q 7 L C Z x d W 9 0 O 1 N l Y 3 R p b 2 4 x L 2 V 4 Y 2 V s X 3 R h Y m x l I C g y K S 9 B d X R v U m V t b 3 Z l Z E N v b H V t b n M x L n v Q n 9 G A 0 L j Q s d G L 0 L v R j C 4 u 0 Y D R g 9 C x L i w x f S Z x d W 9 0 O y w m c X V v d D t T Z W N 0 a W 9 u M S 9 l e G N l b F 9 0 Y W J s Z S A o M i k v Q X V 0 b 1 J l b W 9 2 Z W R D b 2 x 1 b W 5 z M S 5 7 0 K D Q t d C w 0 L v Q u N C 3 0 L D R h t C 4 0 Y 8 s I N C 6 0 L 7 Q v d G C L i w y f S Z x d W 9 0 O y w m c X V v d D t T Z W N 0 a W 9 u M S 9 l e G N l b F 9 0 Y W J s Z S A o M i k v Q X V 0 b 1 J l b W 9 2 Z W R D b 2 x 1 b W 5 z M S 5 7 0 K H Q v 9 C 4 0 Y H Q s N C 9 0 L j Q t S w g 0 Y D R g 9 C x L i w z f S Z x d W 9 0 O y w m c X V v d D t T Z W N 0 a W 9 u M S 9 l e G N l b F 9 0 Y W J s Z S A o M i k v Q X V 0 b 1 J l b W 9 2 Z W R D b 2 x 1 b W 5 z M S 5 7 0 K D Q s N C y 0 L 3 Q v t C 8 0 L X R g N C 9 0 L 7 R g d G C 0 Y w g 0 L / R g N C + 0 L T Q s N C 2 L C D Q u t C + 0 L 3 R g i 4 s N H 0 m c X V v d D s s J n F 1 b 3 Q 7 U 2 V j d G l v b j E v Z X h j Z W x f d G F i b G U g K D I p L 0 F 1 d G 9 S Z W 1 v d m V k Q 2 9 s d W 1 u c z E u e 9 C f 0 Y D Q v t C 0 0 L D Q t t C 4 I N C c 0 L D Q u t G B L C D Q u t C + 0 L 3 R g i 4 s N X 0 m c X V v d D s s J n F 1 b 3 Q 7 U 2 V j d G l v b j E v Z X h j Z W x f d G F i b G U g K D I p L 0 F 1 d G 9 S Z W 1 v d m V k Q 2 9 s d W 1 u c z E u e 9 C U 0 L X Q v d G M X z E s N n 0 m c X V v d D s s J n F 1 b 3 Q 7 U 2 V j d G l v b j E v Z X h j Z W x f d G F i b G U g K D I p L 0 F 1 d G 9 S Z W 1 v d m V k Q 2 9 s d W 1 u c z E u e 9 C f 0 Y D Q v t C 0 0 L D Q t t C 4 I N C c 0 L j Q v S w g 0 L r Q v t C 9 0 Y I u L D d 9 J n F 1 b 3 Q 7 L C Z x d W 9 0 O 1 N l Y 3 R p b 2 4 x L 2 V 4 Y 2 V s X 3 R h Y m x l I C g y K S 9 B d X R v U m V t b 3 Z l Z E N v b H V t b n M x L n v Q l N C 1 0 L 3 R j F 8 y L D h 9 J n F 1 b 3 Q 7 L C Z x d W 9 0 O 1 N l Y 3 R p b 2 4 x L 2 V 4 Y 2 V s X 3 R h Y m x l I C g y K S 9 B d X R v U m V t b 3 Z l Z E N v b H V t b n M x L n v Q o d C / 0 L j R g d C w 0 L 3 Q u N C 1 I N C c 0 L D Q u t G B L C D Q u t C + 0 L 3 R g i 4 s O X 0 m c X V v d D s s J n F 1 b 3 Q 7 U 2 V j d G l v b j E v Z X h j Z W x f d G F i b G U g K D I p L 0 F 1 d G 9 S Z W 1 v d m V k Q 2 9 s d W 1 u c z E u e 9 C U 0 L X Q v d G M X z M s M T B 9 J n F 1 b 3 Q 7 L C Z x d W 9 0 O 1 N l Y 3 R p b 2 4 x L 2 V 4 Y 2 V s X 3 R h Y m x l I C g y K S 9 B d X R v U m V t b 3 Z l Z E N v b H V t b n M x L n t D b 2 x 1 b W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j Z W x f d G F i b G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d G F i b G U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d G F i b G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q d 6 x K 8 z k 1 E l z d + R 6 s E X 0 s A A A A A A g A A A A A A E G Y A A A A B A A A g A A A A Y q 9 B a A T 6 5 f 4 H z S k 1 J 7 t m F W i J 5 + W I p R F Z A X + / M l 1 r x B A A A A A A D o A A A A A C A A A g A A A A r T S E d s H 6 o H a J S V c v e y G M W t N n l g k E H Q Z Z i / n C G E h Y o k V Q A A A A 0 6 y F n 2 X l c t j h P 5 j s v G W P Q i L O X b v 4 7 g T g t v K n 3 t 6 J z z H k O V y c y j x 9 3 w d D I X 1 e r 9 G x o J s 8 N A T v L h x j I + + m G m h E H s Y v Z d h p q h Z u y v 3 h B R 1 A t z B A A A A A D i A c 2 8 3 9 0 3 J i e g o / g q x 7 x 2 d h s 8 g v h S V q e Q D S O o G Z P v k Q p n H V I h v A D v S h X o F I C K o 7 P q v q k K g 9 z c J h e T F c 3 4 9 s C Q = = < / D a t a M a s h u p > 
</file>

<file path=customXml/itemProps1.xml><?xml version="1.0" encoding="utf-8"?>
<ds:datastoreItem xmlns:ds="http://schemas.openxmlformats.org/officeDocument/2006/customXml" ds:itemID="{64119CFC-5A6D-43D1-A874-6C1E1F13C3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excel_table</vt:lpstr>
      <vt:lpstr>Графики_для_анализа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Валяев</dc:creator>
  <cp:lastModifiedBy>Георгий Валяев</cp:lastModifiedBy>
  <dcterms:created xsi:type="dcterms:W3CDTF">2021-12-09T15:23:01Z</dcterms:created>
  <dcterms:modified xsi:type="dcterms:W3CDTF">2021-12-18T09:30:25Z</dcterms:modified>
</cp:coreProperties>
</file>