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s\"/>
    </mc:Choice>
  </mc:AlternateContent>
  <xr:revisionPtr revIDLastSave="0" documentId="13_ncr:1_{C929399C-B9A1-44C0-8E8C-B46844A87087}" xr6:coauthVersionLast="47" xr6:coauthVersionMax="47" xr10:uidLastSave="{00000000-0000-0000-0000-000000000000}"/>
  <bookViews>
    <workbookView xWindow="-108" yWindow="-108" windowWidth="23256" windowHeight="12456" firstSheet="2" activeTab="8" xr2:uid="{60AA4C0E-7868-4D43-8C98-2F7CE178729E}"/>
  </bookViews>
  <sheets>
    <sheet name="Question 7" sheetId="2" r:id="rId1"/>
    <sheet name="Question 8" sheetId="3" r:id="rId2"/>
    <sheet name="Question 9" sheetId="4" r:id="rId3"/>
    <sheet name="Question 10" sheetId="5" r:id="rId4"/>
    <sheet name="Question 11" sheetId="7" r:id="rId5"/>
    <sheet name="Question 12" sheetId="10" r:id="rId6"/>
    <sheet name="Question 13" sheetId="11" r:id="rId7"/>
    <sheet name="Question 14" sheetId="12" r:id="rId8"/>
    <sheet name="Question 15" sheetId="13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" i="13" l="1"/>
  <c r="K23" i="13"/>
  <c r="K24" i="13"/>
  <c r="K21" i="13"/>
  <c r="J25" i="13"/>
  <c r="O15" i="13"/>
  <c r="O16" i="13"/>
  <c r="O17" i="13"/>
  <c r="O18" i="13"/>
  <c r="O14" i="13"/>
  <c r="K18" i="13"/>
  <c r="L18" i="13"/>
  <c r="M18" i="13"/>
  <c r="N18" i="13"/>
  <c r="J18" i="13"/>
  <c r="K8" i="13"/>
  <c r="K9" i="13"/>
  <c r="K10" i="13"/>
  <c r="K7" i="13"/>
  <c r="J10" i="13"/>
  <c r="J9" i="13"/>
  <c r="J8" i="13"/>
  <c r="J7" i="13"/>
  <c r="J3" i="13"/>
  <c r="G6" i="12"/>
  <c r="G7" i="12"/>
  <c r="G8" i="12"/>
  <c r="G9" i="12"/>
  <c r="G10" i="12"/>
  <c r="G11" i="12"/>
  <c r="G5" i="12"/>
  <c r="F15" i="12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29" i="11"/>
  <c r="E45" i="11"/>
  <c r="N13" i="11"/>
  <c r="M14" i="11"/>
  <c r="M13" i="11"/>
  <c r="N10" i="11"/>
  <c r="M11" i="11"/>
  <c r="M10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6" i="11"/>
  <c r="J22" i="11"/>
  <c r="H9" i="5"/>
  <c r="H8" i="5"/>
  <c r="H7" i="5"/>
  <c r="H6" i="5"/>
  <c r="G6" i="4"/>
  <c r="G7" i="4"/>
  <c r="G8" i="4"/>
  <c r="G5" i="4"/>
  <c r="F11" i="4"/>
  <c r="G8" i="3"/>
  <c r="G7" i="3"/>
  <c r="G6" i="3"/>
  <c r="E15" i="2"/>
  <c r="E16" i="2"/>
  <c r="E17" i="2"/>
  <c r="E14" i="2"/>
  <c r="G7" i="2"/>
  <c r="G6" i="2"/>
  <c r="E6" i="2"/>
  <c r="E7" i="2"/>
  <c r="E8" i="2"/>
  <c r="E9" i="2"/>
  <c r="E5" i="2"/>
</calcChain>
</file>

<file path=xl/sharedStrings.xml><?xml version="1.0" encoding="utf-8"?>
<sst xmlns="http://schemas.openxmlformats.org/spreadsheetml/2006/main" count="429" uniqueCount="76">
  <si>
    <t>size</t>
  </si>
  <si>
    <t>S</t>
  </si>
  <si>
    <t>L</t>
  </si>
  <si>
    <t>XL</t>
  </si>
  <si>
    <t>XXL</t>
  </si>
  <si>
    <t>M</t>
  </si>
  <si>
    <t>pct</t>
  </si>
  <si>
    <t>pct drop</t>
  </si>
  <si>
    <t>total_revenue_in_thousands</t>
  </si>
  <si>
    <t>pizza_name</t>
  </si>
  <si>
    <t>pizza_size</t>
  </si>
  <si>
    <t>The Thai Chicken Pizza</t>
  </si>
  <si>
    <t>The Classic Deluxe Pizza</t>
  </si>
  <si>
    <t>The Big Meat Pizza</t>
  </si>
  <si>
    <t>category</t>
  </si>
  <si>
    <t>Chicken</t>
  </si>
  <si>
    <t>Supreme</t>
  </si>
  <si>
    <t>Classic</t>
  </si>
  <si>
    <t>Veggie</t>
  </si>
  <si>
    <t>total</t>
  </si>
  <si>
    <t>name</t>
  </si>
  <si>
    <t>The Spicy Italian Pizza</t>
  </si>
  <si>
    <t>The Five Cheese Pizza</t>
  </si>
  <si>
    <t>pct contribution</t>
  </si>
  <si>
    <t>The Four Cheese Pizza</t>
  </si>
  <si>
    <t>pizza_count</t>
  </si>
  <si>
    <t>hour</t>
  </si>
  <si>
    <t>order_count</t>
  </si>
  <si>
    <t>day_num</t>
  </si>
  <si>
    <t>day_name</t>
  </si>
  <si>
    <t>total_revenue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</si>
  <si>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</si>
  <si>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</si>
  <si>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</si>
  <si>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</si>
  <si>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</si>
  <si>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</si>
  <si>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</si>
  <si>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total </t>
  </si>
  <si>
    <t>total_quantity</t>
  </si>
  <si>
    <t>avg_revenue</t>
  </si>
  <si>
    <t>avg_quantity</t>
  </si>
  <si>
    <t>performance_quadrant</t>
  </si>
  <si>
    <t>The Green Garden Pizza</t>
  </si>
  <si>
    <t>Low Sales - Low Revenue</t>
  </si>
  <si>
    <t>High Sales - High Revenue</t>
  </si>
  <si>
    <t>The Chicken Alfredo Pizza</t>
  </si>
  <si>
    <t>The Spinach Supreme Pizza</t>
  </si>
  <si>
    <t>The Hawaiian Pizza</t>
  </si>
  <si>
    <t>The Calabrese Pizza</t>
  </si>
  <si>
    <t>The California Chicken Pizza</t>
  </si>
  <si>
    <t>The Chicken Pesto Pizza</t>
  </si>
  <si>
    <t>The Pepper Salami Pizza</t>
  </si>
  <si>
    <t>The Pepperoni, Mushroom, and Peppers Pizza</t>
  </si>
  <si>
    <t>The Napolitana Pizza</t>
  </si>
  <si>
    <t>The Prosciutto and Arugula Pizza</t>
  </si>
  <si>
    <t>The Southwest Chicken Pizza</t>
  </si>
  <si>
    <t>The Italian Vegetables Pizza</t>
  </si>
  <si>
    <t>High Sales - Low Revenue</t>
  </si>
  <si>
    <t>The Greek Pizza</t>
  </si>
  <si>
    <t>Low Sales - High Revenue</t>
  </si>
  <si>
    <t>The Pepperoni Pizza</t>
  </si>
  <si>
    <t>The Sicilian Pizza</t>
  </si>
  <si>
    <t>The Mediterranean Pizza</t>
  </si>
  <si>
    <t>The Mexicana Pizza</t>
  </si>
  <si>
    <t>The Spinach and Feta Pizza</t>
  </si>
  <si>
    <t>The Barbecue Chicken Pizza</t>
  </si>
  <si>
    <t>The Spinach Pesto Pizza</t>
  </si>
  <si>
    <t>The Soppressata Pizza</t>
  </si>
  <si>
    <t>The Italian Supreme Pizza</t>
  </si>
  <si>
    <t>The Italian Capocollo Pizza</t>
  </si>
  <si>
    <t>The Vegetables + Vegetables Pizza</t>
  </si>
  <si>
    <t>The Brie Carre Pizza</t>
  </si>
  <si>
    <t>count</t>
  </si>
  <si>
    <t>Total Pizzas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</si>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</sst>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10" fontId="0" fillId="0" borderId="0" xfId="1" applyNumberFormat="1" applyFont="1"/>
    <xf numFmtId="10" fontId="0" fillId="0" borderId="0" xfId="0" applyNumberFormat="1"/>
    <xf numFmtId="9" fontId="0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1" applyNumberFormat="1" applyFont="1" applyFill="1"/>
    <xf numFmtId="0" fontId="0" fillId="7" borderId="0" xfId="0" applyFill="1"/>
    <xf numFmtId="10" fontId="0" fillId="7" borderId="0" xfId="1" applyNumberFormat="1" applyFont="1" applyFill="1"/>
    <xf numFmtId="0" fontId="0" fillId="8" borderId="0" xfId="0" applyFill="1"/>
    <xf numFmtId="0" fontId="0" fillId="9" borderId="0" xfId="0" applyFill="1"/>
    <xf numFmtId="0" fontId="0" fillId="0" borderId="0" xfId="0" applyFill="1"/>
    <xf numFmtId="1" fontId="0" fillId="0" borderId="0" xfId="0" applyNumberFormat="1"/>
    <xf numFmtId="1" fontId="0" fillId="10" borderId="0" xfId="0" applyNumberFormat="1" applyFill="1"/>
    <xf numFmtId="0" fontId="0" fillId="1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BBB9-74C1-4260-8E54-FAC4515FB880}">
  <dimension ref="C4:G17"/>
  <sheetViews>
    <sheetView topLeftCell="C11" zoomScale="227" zoomScaleNormal="227" workbookViewId="0">
      <selection activeCell="C12" sqref="C12:D17"/>
    </sheetView>
  </sheetViews>
  <sheetFormatPr defaultRowHeight="14.4" x14ac:dyDescent="0.3"/>
  <cols>
    <col min="4" max="4" width="25.77734375" customWidth="1"/>
    <col min="5" max="5" width="12.5546875" customWidth="1"/>
  </cols>
  <sheetData>
    <row r="4" spans="3:7" x14ac:dyDescent="0.3">
      <c r="C4" s="1" t="s">
        <v>0</v>
      </c>
      <c r="D4" s="1" t="s">
        <v>8</v>
      </c>
      <c r="E4" s="1" t="s">
        <v>6</v>
      </c>
    </row>
    <row r="5" spans="3:7" x14ac:dyDescent="0.3">
      <c r="C5" t="s">
        <v>2</v>
      </c>
      <c r="D5">
        <v>375.32</v>
      </c>
      <c r="E5" s="2">
        <f>D5/SUM($D$5:$D$9)</f>
        <v>0.45889933608030609</v>
      </c>
    </row>
    <row r="6" spans="3:7" x14ac:dyDescent="0.3">
      <c r="C6" t="s">
        <v>5</v>
      </c>
      <c r="D6">
        <v>249.38</v>
      </c>
      <c r="E6" s="2">
        <f t="shared" ref="E6:E9" si="0">D6/SUM($D$5:$D$9)</f>
        <v>0.30491398388496943</v>
      </c>
      <c r="G6" s="3">
        <f>SUM(E5:E6)</f>
        <v>0.76381331996527546</v>
      </c>
    </row>
    <row r="7" spans="3:7" x14ac:dyDescent="0.3">
      <c r="C7" t="s">
        <v>1</v>
      </c>
      <c r="D7">
        <v>178.08</v>
      </c>
      <c r="E7" s="2">
        <f t="shared" si="0"/>
        <v>0.21773631506229596</v>
      </c>
      <c r="G7" s="3">
        <f>SUM(E8:E9)</f>
        <v>1.8450364972428378E-2</v>
      </c>
    </row>
    <row r="8" spans="3:7" x14ac:dyDescent="0.3">
      <c r="C8" t="s">
        <v>3</v>
      </c>
      <c r="D8">
        <v>14.08</v>
      </c>
      <c r="E8" s="2">
        <f t="shared" si="0"/>
        <v>1.7215449888124026E-2</v>
      </c>
    </row>
    <row r="9" spans="3:7" x14ac:dyDescent="0.3">
      <c r="C9" t="s">
        <v>4</v>
      </c>
      <c r="D9">
        <v>1.01</v>
      </c>
      <c r="E9" s="2">
        <f t="shared" si="0"/>
        <v>1.2349150843043513E-3</v>
      </c>
    </row>
    <row r="12" spans="3:7" x14ac:dyDescent="0.3">
      <c r="C12" s="1" t="s">
        <v>0</v>
      </c>
      <c r="D12" s="1" t="s">
        <v>8</v>
      </c>
      <c r="E12" t="s">
        <v>7</v>
      </c>
    </row>
    <row r="13" spans="3:7" x14ac:dyDescent="0.3">
      <c r="C13" t="s">
        <v>2</v>
      </c>
      <c r="D13">
        <v>375.32</v>
      </c>
    </row>
    <row r="14" spans="3:7" x14ac:dyDescent="0.3">
      <c r="C14" t="s">
        <v>5</v>
      </c>
      <c r="D14">
        <v>249.38</v>
      </c>
      <c r="E14" s="2">
        <f>(D13-D14)/D13</f>
        <v>0.33555366087605243</v>
      </c>
    </row>
    <row r="15" spans="3:7" x14ac:dyDescent="0.3">
      <c r="C15" t="s">
        <v>1</v>
      </c>
      <c r="D15">
        <v>178.08</v>
      </c>
      <c r="E15" s="2">
        <f t="shared" ref="E15:E17" si="1">(D14-D15)/D14</f>
        <v>0.28590905445504844</v>
      </c>
    </row>
    <row r="16" spans="3:7" x14ac:dyDescent="0.3">
      <c r="C16" t="s">
        <v>3</v>
      </c>
      <c r="D16">
        <v>14.08</v>
      </c>
      <c r="E16" s="2">
        <f t="shared" si="1"/>
        <v>0.92093441150044919</v>
      </c>
    </row>
    <row r="17" spans="3:5" x14ac:dyDescent="0.3">
      <c r="C17" t="s">
        <v>4</v>
      </c>
      <c r="D17">
        <v>1.01</v>
      </c>
      <c r="E17" s="2">
        <f t="shared" si="1"/>
        <v>0.92826704545454553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0E93-F354-4295-A4FC-864D4540AD34}">
  <dimension ref="D5:G19"/>
  <sheetViews>
    <sheetView workbookViewId="0">
      <selection activeCell="D5" sqref="D5:G19"/>
    </sheetView>
  </sheetViews>
  <sheetFormatPr defaultRowHeight="14.4" x14ac:dyDescent="0.3"/>
  <cols>
    <col min="4" max="4" width="25.77734375" customWidth="1"/>
    <col min="5" max="5" width="25.6640625" customWidth="1"/>
    <col min="6" max="6" width="26" customWidth="1"/>
    <col min="7" max="7" width="12.6640625" customWidth="1"/>
  </cols>
  <sheetData>
    <row r="5" spans="4:7" x14ac:dyDescent="0.3">
      <c r="D5" t="s">
        <v>9</v>
      </c>
      <c r="E5" t="s">
        <v>10</v>
      </c>
      <c r="F5" t="s">
        <v>8</v>
      </c>
      <c r="G5" t="s">
        <v>6</v>
      </c>
    </row>
    <row r="6" spans="4:7" x14ac:dyDescent="0.3">
      <c r="D6" t="s">
        <v>11</v>
      </c>
      <c r="E6" t="s">
        <v>2</v>
      </c>
      <c r="F6">
        <v>29.26</v>
      </c>
      <c r="G6" s="4">
        <f>F6/E15</f>
        <v>7.7960140679953119E-2</v>
      </c>
    </row>
    <row r="7" spans="4:7" x14ac:dyDescent="0.3">
      <c r="D7" t="s">
        <v>12</v>
      </c>
      <c r="E7" t="s">
        <v>5</v>
      </c>
      <c r="F7">
        <v>18.899999999999999</v>
      </c>
      <c r="G7" s="4">
        <f t="shared" ref="G7" si="0">F7/E16</f>
        <v>7.5787954126233056E-2</v>
      </c>
    </row>
    <row r="8" spans="4:7" x14ac:dyDescent="0.3">
      <c r="D8" t="s">
        <v>13</v>
      </c>
      <c r="E8" t="s">
        <v>1</v>
      </c>
      <c r="F8">
        <v>22.97</v>
      </c>
      <c r="G8" s="4">
        <f>F8/E17</f>
        <v>0.1289869721473495</v>
      </c>
    </row>
    <row r="9" spans="4:7" x14ac:dyDescent="0.3">
      <c r="G9" s="4"/>
    </row>
    <row r="10" spans="4:7" x14ac:dyDescent="0.3">
      <c r="G10" s="4"/>
    </row>
    <row r="14" spans="4:7" x14ac:dyDescent="0.3">
      <c r="D14" s="1" t="s">
        <v>0</v>
      </c>
      <c r="E14" s="1" t="s">
        <v>8</v>
      </c>
    </row>
    <row r="15" spans="4:7" x14ac:dyDescent="0.3">
      <c r="D15" t="s">
        <v>2</v>
      </c>
      <c r="E15">
        <v>375.32</v>
      </c>
    </row>
    <row r="16" spans="4:7" x14ac:dyDescent="0.3">
      <c r="D16" t="s">
        <v>5</v>
      </c>
      <c r="E16">
        <v>249.38</v>
      </c>
    </row>
    <row r="17" spans="4:5" x14ac:dyDescent="0.3">
      <c r="D17" t="s">
        <v>1</v>
      </c>
      <c r="E17">
        <v>178.08</v>
      </c>
    </row>
    <row r="18" spans="4:5" x14ac:dyDescent="0.3">
      <c r="D18" t="s">
        <v>3</v>
      </c>
      <c r="E18">
        <v>14.08</v>
      </c>
    </row>
    <row r="19" spans="4:5" x14ac:dyDescent="0.3">
      <c r="D19" t="s">
        <v>4</v>
      </c>
      <c r="E19">
        <v>1.01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B9AA-20A3-4F11-A622-9F99D5EF52D2}">
  <dimension ref="E4:G11"/>
  <sheetViews>
    <sheetView topLeftCell="C1" zoomScale="222" zoomScaleNormal="175" workbookViewId="0">
      <selection activeCell="E4" sqref="E4:F8"/>
    </sheetView>
  </sheetViews>
  <sheetFormatPr defaultRowHeight="14.4" x14ac:dyDescent="0.3"/>
  <cols>
    <col min="5" max="5" width="10.88671875" customWidth="1"/>
    <col min="6" max="6" width="25.88671875" customWidth="1"/>
    <col min="7" max="7" width="10.109375" customWidth="1"/>
  </cols>
  <sheetData>
    <row r="4" spans="5:7" x14ac:dyDescent="0.3">
      <c r="E4" t="s">
        <v>14</v>
      </c>
      <c r="F4" t="s">
        <v>8</v>
      </c>
      <c r="G4" t="s">
        <v>6</v>
      </c>
    </row>
    <row r="5" spans="5:7" x14ac:dyDescent="0.3">
      <c r="E5" t="s">
        <v>15</v>
      </c>
      <c r="F5">
        <v>195.92</v>
      </c>
      <c r="G5" s="4">
        <f>F5/$F$11</f>
        <v>0.23955200156505999</v>
      </c>
    </row>
    <row r="6" spans="5:7" x14ac:dyDescent="0.3">
      <c r="E6" t="s">
        <v>16</v>
      </c>
      <c r="F6">
        <v>208.2</v>
      </c>
      <c r="G6" s="4">
        <f t="shared" ref="G6:G8" si="0">F6/$F$11</f>
        <v>0.25456679627320072</v>
      </c>
    </row>
    <row r="7" spans="5:7" x14ac:dyDescent="0.3">
      <c r="E7" t="s">
        <v>17</v>
      </c>
      <c r="F7">
        <v>220.05</v>
      </c>
      <c r="G7" s="4">
        <f t="shared" si="0"/>
        <v>0.2690558286259262</v>
      </c>
    </row>
    <row r="8" spans="5:7" x14ac:dyDescent="0.3">
      <c r="E8" t="s">
        <v>18</v>
      </c>
      <c r="F8">
        <v>193.69</v>
      </c>
      <c r="G8" s="4">
        <f t="shared" si="0"/>
        <v>0.23682537353581293</v>
      </c>
    </row>
    <row r="9" spans="5:7" x14ac:dyDescent="0.3">
      <c r="G9" s="4"/>
    </row>
    <row r="11" spans="5:7" x14ac:dyDescent="0.3">
      <c r="E11" t="s">
        <v>19</v>
      </c>
      <c r="F11">
        <f>SUM(F5:F8)</f>
        <v>817.86000000000013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DC02-D30C-467C-966F-245CA07C360C}">
  <dimension ref="D5:H17"/>
  <sheetViews>
    <sheetView topLeftCell="C2" zoomScale="160" zoomScaleNormal="160" workbookViewId="0">
      <selection activeCell="G12" sqref="G12"/>
    </sheetView>
  </sheetViews>
  <sheetFormatPr defaultRowHeight="14.4" x14ac:dyDescent="0.3"/>
  <cols>
    <col min="5" max="5" width="22.44140625" customWidth="1"/>
    <col min="6" max="6" width="24.5546875" bestFit="1" customWidth="1"/>
    <col min="7" max="7" width="26.77734375" customWidth="1"/>
    <col min="8" max="8" width="20.88671875" style="4" customWidth="1"/>
  </cols>
  <sheetData>
    <row r="5" spans="4:8" x14ac:dyDescent="0.3">
      <c r="D5" t="s">
        <v>0</v>
      </c>
      <c r="E5" t="s">
        <v>20</v>
      </c>
      <c r="F5" t="s">
        <v>14</v>
      </c>
      <c r="G5" t="s">
        <v>8</v>
      </c>
      <c r="H5" s="4" t="s">
        <v>23</v>
      </c>
    </row>
    <row r="6" spans="4:8" x14ac:dyDescent="0.3">
      <c r="D6" t="s">
        <v>2</v>
      </c>
      <c r="E6" t="s">
        <v>11</v>
      </c>
      <c r="F6" t="s">
        <v>15</v>
      </c>
      <c r="G6">
        <v>29.26</v>
      </c>
      <c r="H6" s="4">
        <f>G6/F14</f>
        <v>0.14934667211106575</v>
      </c>
    </row>
    <row r="7" spans="4:8" x14ac:dyDescent="0.3">
      <c r="D7" t="s">
        <v>1</v>
      </c>
      <c r="E7" t="s">
        <v>13</v>
      </c>
      <c r="F7" t="s">
        <v>17</v>
      </c>
      <c r="G7">
        <v>22.97</v>
      </c>
      <c r="H7" s="4">
        <f>G7/F16</f>
        <v>0.10438536696205407</v>
      </c>
    </row>
    <row r="8" spans="4:8" x14ac:dyDescent="0.3">
      <c r="D8" t="s">
        <v>2</v>
      </c>
      <c r="E8" t="s">
        <v>21</v>
      </c>
      <c r="F8" t="s">
        <v>16</v>
      </c>
      <c r="G8">
        <v>23.01</v>
      </c>
      <c r="H8" s="4">
        <f>G8/F15</f>
        <v>0.11051873198847263</v>
      </c>
    </row>
    <row r="9" spans="4:8" x14ac:dyDescent="0.3">
      <c r="D9" t="s">
        <v>2</v>
      </c>
      <c r="E9" t="s">
        <v>22</v>
      </c>
      <c r="F9" t="s">
        <v>18</v>
      </c>
      <c r="G9">
        <v>26.07</v>
      </c>
      <c r="H9" s="4">
        <f>G9/F17</f>
        <v>0.13459652021271104</v>
      </c>
    </row>
    <row r="13" spans="4:8" x14ac:dyDescent="0.3">
      <c r="E13" t="s">
        <v>14</v>
      </c>
      <c r="F13" t="s">
        <v>8</v>
      </c>
    </row>
    <row r="14" spans="4:8" x14ac:dyDescent="0.3">
      <c r="E14" t="s">
        <v>15</v>
      </c>
      <c r="F14">
        <v>195.92</v>
      </c>
    </row>
    <row r="15" spans="4:8" x14ac:dyDescent="0.3">
      <c r="E15" t="s">
        <v>16</v>
      </c>
      <c r="F15">
        <v>208.2</v>
      </c>
    </row>
    <row r="16" spans="4:8" x14ac:dyDescent="0.3">
      <c r="E16" t="s">
        <v>17</v>
      </c>
      <c r="F16">
        <v>220.05</v>
      </c>
    </row>
    <row r="17" spans="5:6" x14ac:dyDescent="0.3">
      <c r="E17" t="s">
        <v>18</v>
      </c>
      <c r="F17">
        <v>193.69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CDF6-1C44-4390-AB8C-02F6B92148F8}">
  <dimension ref="D4:F9"/>
  <sheetViews>
    <sheetView topLeftCell="B1" zoomScale="160" zoomScaleNormal="160" workbookViewId="0">
      <selection activeCell="D4" sqref="D4:F9"/>
    </sheetView>
  </sheetViews>
  <sheetFormatPr defaultRowHeight="14.4" x14ac:dyDescent="0.3"/>
  <cols>
    <col min="4" max="4" width="22.21875" customWidth="1"/>
    <col min="6" max="6" width="24.5546875" bestFit="1" customWidth="1"/>
  </cols>
  <sheetData>
    <row r="4" spans="4:6" x14ac:dyDescent="0.3">
      <c r="D4" t="s">
        <v>20</v>
      </c>
      <c r="E4" t="s">
        <v>0</v>
      </c>
      <c r="F4" t="s">
        <v>8</v>
      </c>
    </row>
    <row r="5" spans="4:6" x14ac:dyDescent="0.3">
      <c r="D5" t="s">
        <v>11</v>
      </c>
      <c r="E5" t="s">
        <v>2</v>
      </c>
      <c r="F5">
        <v>29.26</v>
      </c>
    </row>
    <row r="6" spans="4:6" x14ac:dyDescent="0.3">
      <c r="D6" t="s">
        <v>22</v>
      </c>
      <c r="E6" t="s">
        <v>2</v>
      </c>
      <c r="F6">
        <v>26.07</v>
      </c>
    </row>
    <row r="7" spans="4:6" x14ac:dyDescent="0.3">
      <c r="D7" t="s">
        <v>24</v>
      </c>
      <c r="E7" t="s">
        <v>2</v>
      </c>
      <c r="F7">
        <v>23.62</v>
      </c>
    </row>
    <row r="8" spans="4:6" x14ac:dyDescent="0.3">
      <c r="D8" t="s">
        <v>21</v>
      </c>
      <c r="E8" t="s">
        <v>2</v>
      </c>
      <c r="F8">
        <v>23.01</v>
      </c>
    </row>
    <row r="9" spans="4:6" x14ac:dyDescent="0.3">
      <c r="D9" t="s">
        <v>13</v>
      </c>
      <c r="E9" t="s">
        <v>1</v>
      </c>
      <c r="F9">
        <v>22.97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E935-9EA0-40B3-8E0D-22102B79EF5F}">
  <dimension ref="C4:F18"/>
  <sheetViews>
    <sheetView workbookViewId="0">
      <selection activeCell="E9" sqref="E9"/>
    </sheetView>
  </sheetViews>
  <sheetFormatPr defaultRowHeight="14.4" x14ac:dyDescent="0.3"/>
  <cols>
    <col min="3" max="3" width="21.88671875" customWidth="1"/>
    <col min="4" max="4" width="10.88671875" customWidth="1"/>
    <col min="5" max="5" width="25" customWidth="1"/>
    <col min="6" max="6" width="15.33203125" customWidth="1"/>
  </cols>
  <sheetData>
    <row r="4" spans="3:6" x14ac:dyDescent="0.3">
      <c r="D4" t="s">
        <v>0</v>
      </c>
      <c r="E4" t="s">
        <v>20</v>
      </c>
      <c r="F4" t="s">
        <v>25</v>
      </c>
    </row>
    <row r="5" spans="3:6" x14ac:dyDescent="0.3">
      <c r="D5" s="8" t="s">
        <v>1</v>
      </c>
      <c r="E5" s="8" t="s">
        <v>13</v>
      </c>
      <c r="F5">
        <v>1914</v>
      </c>
    </row>
    <row r="6" spans="3:6" x14ac:dyDescent="0.3">
      <c r="D6" s="6" t="s">
        <v>2</v>
      </c>
      <c r="E6" s="6" t="s">
        <v>11</v>
      </c>
      <c r="F6">
        <v>1410</v>
      </c>
    </row>
    <row r="7" spans="3:6" x14ac:dyDescent="0.3">
      <c r="D7" s="7" t="s">
        <v>2</v>
      </c>
      <c r="E7" s="7" t="s">
        <v>22</v>
      </c>
      <c r="F7">
        <v>1409</v>
      </c>
    </row>
    <row r="8" spans="3:6" x14ac:dyDescent="0.3">
      <c r="D8" s="7" t="s">
        <v>2</v>
      </c>
      <c r="E8" s="7" t="s">
        <v>24</v>
      </c>
      <c r="F8">
        <v>1316</v>
      </c>
    </row>
    <row r="9" spans="3:6" x14ac:dyDescent="0.3">
      <c r="D9" t="s">
        <v>5</v>
      </c>
      <c r="E9" t="s">
        <v>12</v>
      </c>
      <c r="F9">
        <v>1181</v>
      </c>
    </row>
    <row r="13" spans="3:6" x14ac:dyDescent="0.3">
      <c r="C13" t="s">
        <v>20</v>
      </c>
      <c r="D13" t="s">
        <v>0</v>
      </c>
      <c r="E13" t="s">
        <v>8</v>
      </c>
    </row>
    <row r="14" spans="3:6" x14ac:dyDescent="0.3">
      <c r="C14" s="6" t="s">
        <v>11</v>
      </c>
      <c r="D14" s="6" t="s">
        <v>2</v>
      </c>
      <c r="E14">
        <v>29.26</v>
      </c>
    </row>
    <row r="15" spans="3:6" x14ac:dyDescent="0.3">
      <c r="C15" s="7" t="s">
        <v>22</v>
      </c>
      <c r="D15" s="7" t="s">
        <v>2</v>
      </c>
      <c r="E15">
        <v>26.07</v>
      </c>
    </row>
    <row r="16" spans="3:6" x14ac:dyDescent="0.3">
      <c r="C16" s="7" t="s">
        <v>24</v>
      </c>
      <c r="D16" s="7" t="s">
        <v>2</v>
      </c>
      <c r="E16">
        <v>23.62</v>
      </c>
    </row>
    <row r="17" spans="3:5" x14ac:dyDescent="0.3">
      <c r="C17" t="s">
        <v>21</v>
      </c>
      <c r="D17" t="s">
        <v>2</v>
      </c>
      <c r="E17">
        <v>23.01</v>
      </c>
    </row>
    <row r="18" spans="3:5" x14ac:dyDescent="0.3">
      <c r="C18" s="8" t="s">
        <v>13</v>
      </c>
      <c r="D18" s="8" t="s">
        <v>1</v>
      </c>
      <c r="E18">
        <v>22.97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4FEF-F7D8-4CDF-A908-7BFAA994BB2A}">
  <dimension ref="D5:N45"/>
  <sheetViews>
    <sheetView topLeftCell="C38" zoomScale="130" workbookViewId="0">
      <selection activeCell="H34" sqref="H34"/>
    </sheetView>
  </sheetViews>
  <sheetFormatPr defaultRowHeight="14.4" x14ac:dyDescent="0.3"/>
  <cols>
    <col min="4" max="4" width="13.21875" customWidth="1"/>
    <col min="5" max="5" width="14.33203125" customWidth="1"/>
    <col min="6" max="6" width="15" customWidth="1"/>
    <col min="9" max="9" width="11.109375" customWidth="1"/>
    <col min="10" max="10" width="14.88671875" customWidth="1"/>
    <col min="11" max="11" width="12.109375" bestFit="1" customWidth="1"/>
    <col min="13" max="13" width="11.44140625" customWidth="1"/>
  </cols>
  <sheetData>
    <row r="5" spans="4:14" x14ac:dyDescent="0.3">
      <c r="D5" t="s">
        <v>26</v>
      </c>
      <c r="E5" t="s">
        <v>27</v>
      </c>
      <c r="F5" t="s">
        <v>25</v>
      </c>
      <c r="I5" t="s">
        <v>26</v>
      </c>
      <c r="J5" t="s">
        <v>27</v>
      </c>
      <c r="K5" t="s">
        <v>6</v>
      </c>
    </row>
    <row r="6" spans="4:14" x14ac:dyDescent="0.3">
      <c r="D6">
        <v>9</v>
      </c>
      <c r="E6">
        <v>1</v>
      </c>
      <c r="F6">
        <v>4</v>
      </c>
      <c r="I6" s="11">
        <v>9</v>
      </c>
      <c r="J6" s="11">
        <v>1</v>
      </c>
      <c r="K6" s="12">
        <f>J6/$J$22</f>
        <v>4.6838407494145199E-5</v>
      </c>
    </row>
    <row r="7" spans="4:14" x14ac:dyDescent="0.3">
      <c r="D7">
        <v>10</v>
      </c>
      <c r="E7">
        <v>8</v>
      </c>
      <c r="F7">
        <v>18</v>
      </c>
      <c r="I7" s="11">
        <v>10</v>
      </c>
      <c r="J7" s="11">
        <v>8</v>
      </c>
      <c r="K7" s="12">
        <f t="shared" ref="K7:K20" si="0">J7/$J$22</f>
        <v>3.7470725995316159E-4</v>
      </c>
    </row>
    <row r="8" spans="4:14" x14ac:dyDescent="0.3">
      <c r="D8">
        <v>11</v>
      </c>
      <c r="E8">
        <v>1231</v>
      </c>
      <c r="F8">
        <v>2728</v>
      </c>
      <c r="I8">
        <v>11</v>
      </c>
      <c r="J8">
        <v>1231</v>
      </c>
      <c r="K8" s="2">
        <f t="shared" si="0"/>
        <v>5.7658079625292742E-2</v>
      </c>
    </row>
    <row r="9" spans="4:14" x14ac:dyDescent="0.3">
      <c r="D9">
        <v>12</v>
      </c>
      <c r="E9">
        <v>2520</v>
      </c>
      <c r="F9">
        <v>6776</v>
      </c>
      <c r="I9" s="9">
        <v>12</v>
      </c>
      <c r="J9" s="9">
        <v>2520</v>
      </c>
      <c r="K9" s="10">
        <f t="shared" si="0"/>
        <v>0.11803278688524591</v>
      </c>
    </row>
    <row r="10" spans="4:14" x14ac:dyDescent="0.3">
      <c r="D10">
        <v>13</v>
      </c>
      <c r="E10">
        <v>2455</v>
      </c>
      <c r="F10">
        <v>6413</v>
      </c>
      <c r="I10" s="9">
        <v>13</v>
      </c>
      <c r="J10" s="9">
        <v>2455</v>
      </c>
      <c r="K10" s="10">
        <f t="shared" si="0"/>
        <v>0.11498829039812647</v>
      </c>
      <c r="M10" s="3">
        <f>SUM(K9:K10)</f>
        <v>0.23302107728337237</v>
      </c>
      <c r="N10" s="3">
        <f>SUM(M10:M11)</f>
        <v>0.45480093676814992</v>
      </c>
    </row>
    <row r="11" spans="4:14" x14ac:dyDescent="0.3">
      <c r="D11">
        <v>14</v>
      </c>
      <c r="E11">
        <v>1472</v>
      </c>
      <c r="F11">
        <v>3613</v>
      </c>
      <c r="I11">
        <v>14</v>
      </c>
      <c r="J11">
        <v>1472</v>
      </c>
      <c r="K11" s="2">
        <f t="shared" si="0"/>
        <v>6.8946135831381733E-2</v>
      </c>
      <c r="M11" s="3">
        <f>SUM(K14:K15)</f>
        <v>0.22177985948477752</v>
      </c>
    </row>
    <row r="12" spans="4:14" x14ac:dyDescent="0.3">
      <c r="D12">
        <v>15</v>
      </c>
      <c r="E12">
        <v>1468</v>
      </c>
      <c r="F12">
        <v>3216</v>
      </c>
      <c r="I12">
        <v>15</v>
      </c>
      <c r="J12">
        <v>1468</v>
      </c>
      <c r="K12" s="2">
        <f t="shared" si="0"/>
        <v>6.8758782201405147E-2</v>
      </c>
    </row>
    <row r="13" spans="4:14" x14ac:dyDescent="0.3">
      <c r="D13">
        <v>16</v>
      </c>
      <c r="E13">
        <v>1920</v>
      </c>
      <c r="F13">
        <v>4239</v>
      </c>
      <c r="I13">
        <v>16</v>
      </c>
      <c r="J13">
        <v>1920</v>
      </c>
      <c r="K13" s="2">
        <f t="shared" si="0"/>
        <v>8.9929742388758782E-2</v>
      </c>
      <c r="M13" s="3">
        <f>SUM(K6:K7)</f>
        <v>4.2154566744730679E-4</v>
      </c>
      <c r="N13" s="3">
        <f>SUM(M13:M14)</f>
        <v>3.2786885245901641E-2</v>
      </c>
    </row>
    <row r="14" spans="4:14" x14ac:dyDescent="0.3">
      <c r="D14">
        <v>17</v>
      </c>
      <c r="E14">
        <v>2336</v>
      </c>
      <c r="F14">
        <v>5211</v>
      </c>
      <c r="I14" s="9">
        <v>17</v>
      </c>
      <c r="J14" s="9">
        <v>2336</v>
      </c>
      <c r="K14" s="10">
        <f t="shared" si="0"/>
        <v>0.10941451990632318</v>
      </c>
      <c r="M14" s="3">
        <f>SUM(K19:K20)</f>
        <v>3.2365339578454333E-2</v>
      </c>
    </row>
    <row r="15" spans="4:14" x14ac:dyDescent="0.3">
      <c r="D15">
        <v>18</v>
      </c>
      <c r="E15">
        <v>2399</v>
      </c>
      <c r="F15">
        <v>5417</v>
      </c>
      <c r="I15" s="9">
        <v>18</v>
      </c>
      <c r="J15" s="9">
        <v>2399</v>
      </c>
      <c r="K15" s="10">
        <f t="shared" si="0"/>
        <v>0.11236533957845433</v>
      </c>
    </row>
    <row r="16" spans="4:14" x14ac:dyDescent="0.3">
      <c r="D16">
        <v>19</v>
      </c>
      <c r="E16">
        <v>2009</v>
      </c>
      <c r="F16">
        <v>4406</v>
      </c>
      <c r="I16">
        <v>19</v>
      </c>
      <c r="J16">
        <v>2009</v>
      </c>
      <c r="K16" s="2">
        <f t="shared" si="0"/>
        <v>9.4098360655737706E-2</v>
      </c>
    </row>
    <row r="17" spans="4:11" x14ac:dyDescent="0.3">
      <c r="D17">
        <v>20</v>
      </c>
      <c r="E17">
        <v>1642</v>
      </c>
      <c r="F17">
        <v>3534</v>
      </c>
      <c r="I17">
        <v>20</v>
      </c>
      <c r="J17">
        <v>1642</v>
      </c>
      <c r="K17" s="2">
        <f t="shared" si="0"/>
        <v>7.6908665105386423E-2</v>
      </c>
    </row>
    <row r="18" spans="4:11" x14ac:dyDescent="0.3">
      <c r="D18">
        <v>21</v>
      </c>
      <c r="E18">
        <v>1198</v>
      </c>
      <c r="F18">
        <v>2545</v>
      </c>
      <c r="I18">
        <v>21</v>
      </c>
      <c r="J18">
        <v>1198</v>
      </c>
      <c r="K18" s="2">
        <f t="shared" si="0"/>
        <v>5.6112412177985946E-2</v>
      </c>
    </row>
    <row r="19" spans="4:11" x14ac:dyDescent="0.3">
      <c r="D19">
        <v>22</v>
      </c>
      <c r="E19">
        <v>663</v>
      </c>
      <c r="F19">
        <v>1386</v>
      </c>
      <c r="I19" s="11">
        <v>22</v>
      </c>
      <c r="J19" s="11">
        <v>663</v>
      </c>
      <c r="K19" s="12">
        <f t="shared" si="0"/>
        <v>3.1053864168618266E-2</v>
      </c>
    </row>
    <row r="20" spans="4:11" x14ac:dyDescent="0.3">
      <c r="D20">
        <v>23</v>
      </c>
      <c r="E20">
        <v>28</v>
      </c>
      <c r="F20">
        <v>68</v>
      </c>
      <c r="I20" s="11">
        <v>23</v>
      </c>
      <c r="J20" s="11">
        <v>28</v>
      </c>
      <c r="K20" s="12">
        <f t="shared" si="0"/>
        <v>1.3114754098360656E-3</v>
      </c>
    </row>
    <row r="22" spans="4:11" x14ac:dyDescent="0.3">
      <c r="I22" t="s">
        <v>19</v>
      </c>
      <c r="J22">
        <f>SUM(J6:J20)</f>
        <v>21350</v>
      </c>
    </row>
    <row r="28" spans="4:11" x14ac:dyDescent="0.3">
      <c r="D28" t="s">
        <v>26</v>
      </c>
      <c r="E28" t="s">
        <v>25</v>
      </c>
      <c r="F28" t="s">
        <v>6</v>
      </c>
    </row>
    <row r="29" spans="4:11" x14ac:dyDescent="0.3">
      <c r="D29" s="11">
        <v>9</v>
      </c>
      <c r="E29" s="11">
        <v>4</v>
      </c>
      <c r="F29" s="12">
        <f>E29/$E$45</f>
        <v>8.0687457134788392E-5</v>
      </c>
    </row>
    <row r="30" spans="4:11" x14ac:dyDescent="0.3">
      <c r="D30" s="11">
        <v>10</v>
      </c>
      <c r="E30" s="11">
        <v>18</v>
      </c>
      <c r="F30" s="12">
        <f t="shared" ref="F30:F43" si="1">E30/$E$45</f>
        <v>3.6309355710654778E-4</v>
      </c>
    </row>
    <row r="31" spans="4:11" x14ac:dyDescent="0.3">
      <c r="D31">
        <v>11</v>
      </c>
      <c r="E31">
        <v>2728</v>
      </c>
      <c r="F31" s="2">
        <f t="shared" si="1"/>
        <v>5.5028845765925684E-2</v>
      </c>
    </row>
    <row r="32" spans="4:11" x14ac:dyDescent="0.3">
      <c r="D32" s="9">
        <v>12</v>
      </c>
      <c r="E32" s="9">
        <v>6776</v>
      </c>
      <c r="F32" s="10">
        <f t="shared" si="1"/>
        <v>0.13668455238633154</v>
      </c>
    </row>
    <row r="33" spans="4:6" x14ac:dyDescent="0.3">
      <c r="D33" s="9">
        <v>13</v>
      </c>
      <c r="E33" s="9">
        <v>6413</v>
      </c>
      <c r="F33" s="10">
        <f t="shared" si="1"/>
        <v>0.1293621656513495</v>
      </c>
    </row>
    <row r="34" spans="4:6" x14ac:dyDescent="0.3">
      <c r="D34">
        <v>14</v>
      </c>
      <c r="E34">
        <v>3613</v>
      </c>
      <c r="F34" s="2">
        <f t="shared" si="1"/>
        <v>7.2880945656997626E-2</v>
      </c>
    </row>
    <row r="35" spans="4:6" x14ac:dyDescent="0.3">
      <c r="D35">
        <v>15</v>
      </c>
      <c r="E35">
        <v>3216</v>
      </c>
      <c r="F35" s="2">
        <f t="shared" si="1"/>
        <v>6.4872715536369877E-2</v>
      </c>
    </row>
    <row r="36" spans="4:6" x14ac:dyDescent="0.3">
      <c r="D36">
        <v>16</v>
      </c>
      <c r="E36">
        <v>4239</v>
      </c>
      <c r="F36" s="2">
        <f t="shared" si="1"/>
        <v>8.5508532698592002E-2</v>
      </c>
    </row>
    <row r="37" spans="4:6" x14ac:dyDescent="0.3">
      <c r="D37" s="9">
        <v>17</v>
      </c>
      <c r="E37" s="9">
        <v>5211</v>
      </c>
      <c r="F37" s="10">
        <f t="shared" si="1"/>
        <v>0.10511558478234559</v>
      </c>
    </row>
    <row r="38" spans="4:6" x14ac:dyDescent="0.3">
      <c r="D38" s="9">
        <v>18</v>
      </c>
      <c r="E38" s="9">
        <v>5417</v>
      </c>
      <c r="F38" s="10">
        <f t="shared" si="1"/>
        <v>0.10927098882478718</v>
      </c>
    </row>
    <row r="39" spans="4:6" x14ac:dyDescent="0.3">
      <c r="D39">
        <v>19</v>
      </c>
      <c r="E39">
        <v>4406</v>
      </c>
      <c r="F39" s="2">
        <f t="shared" si="1"/>
        <v>8.8877234033969424E-2</v>
      </c>
    </row>
    <row r="40" spans="4:6" x14ac:dyDescent="0.3">
      <c r="D40">
        <v>20</v>
      </c>
      <c r="E40">
        <v>3534</v>
      </c>
      <c r="F40" s="2">
        <f t="shared" si="1"/>
        <v>7.1287368378585556E-2</v>
      </c>
    </row>
    <row r="41" spans="4:6" x14ac:dyDescent="0.3">
      <c r="D41">
        <v>21</v>
      </c>
      <c r="E41">
        <v>2545</v>
      </c>
      <c r="F41" s="2">
        <f t="shared" si="1"/>
        <v>5.1337394602009118E-2</v>
      </c>
    </row>
    <row r="42" spans="4:6" x14ac:dyDescent="0.3">
      <c r="D42" s="11">
        <v>22</v>
      </c>
      <c r="E42" s="11">
        <v>1386</v>
      </c>
      <c r="F42" s="12">
        <f t="shared" si="1"/>
        <v>2.795820389720418E-2</v>
      </c>
    </row>
    <row r="43" spans="4:6" x14ac:dyDescent="0.3">
      <c r="D43" s="11">
        <v>23</v>
      </c>
      <c r="E43" s="11">
        <v>68</v>
      </c>
      <c r="F43" s="12">
        <f t="shared" si="1"/>
        <v>1.3716867712914027E-3</v>
      </c>
    </row>
    <row r="45" spans="4:6" x14ac:dyDescent="0.3">
      <c r="D45" t="s">
        <v>19</v>
      </c>
      <c r="E45">
        <f>SUM(E29:E43)</f>
        <v>49574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2F20-707F-45F8-93BF-223786FCCDDC}">
  <dimension ref="D4:G15"/>
  <sheetViews>
    <sheetView topLeftCell="A4" workbookViewId="0">
      <selection activeCell="J16" sqref="J16"/>
    </sheetView>
  </sheetViews>
  <sheetFormatPr defaultRowHeight="14.4" x14ac:dyDescent="0.3"/>
  <cols>
    <col min="4" max="4" width="16.44140625" customWidth="1"/>
    <col min="5" max="5" width="15.109375" customWidth="1"/>
    <col min="6" max="6" width="17.6640625" customWidth="1"/>
    <col min="7" max="7" width="19.6640625" customWidth="1"/>
  </cols>
  <sheetData>
    <row r="4" spans="4:7" x14ac:dyDescent="0.3">
      <c r="D4" t="s">
        <v>28</v>
      </c>
      <c r="E4" t="s">
        <v>29</v>
      </c>
      <c r="F4" t="s">
        <v>30</v>
      </c>
      <c r="G4" t="s">
        <v>6</v>
      </c>
    </row>
    <row r="5" spans="4:7" x14ac:dyDescent="0.3">
      <c r="D5" s="11">
        <v>1</v>
      </c>
      <c r="E5" s="11" t="s">
        <v>31</v>
      </c>
      <c r="F5" s="11">
        <v>99203.500087737993</v>
      </c>
      <c r="G5" s="12">
        <f>F5/$F$15</f>
        <v>0.12129642471965033</v>
      </c>
    </row>
    <row r="6" spans="4:7" x14ac:dyDescent="0.3">
      <c r="D6">
        <v>2</v>
      </c>
      <c r="E6" t="s">
        <v>32</v>
      </c>
      <c r="F6">
        <v>107329.550096512</v>
      </c>
      <c r="G6" s="2">
        <f t="shared" ref="G6:G11" si="0">F6/$F$15</f>
        <v>0.13123217106212443</v>
      </c>
    </row>
    <row r="7" spans="4:7" x14ac:dyDescent="0.3">
      <c r="D7">
        <v>3</v>
      </c>
      <c r="E7" t="s">
        <v>33</v>
      </c>
      <c r="F7">
        <v>114133.80011367799</v>
      </c>
      <c r="G7" s="2">
        <f t="shared" si="0"/>
        <v>0.13955174848883731</v>
      </c>
    </row>
    <row r="8" spans="4:7" x14ac:dyDescent="0.3">
      <c r="D8">
        <v>4</v>
      </c>
      <c r="E8" t="s">
        <v>34</v>
      </c>
      <c r="F8">
        <v>114408.400138855</v>
      </c>
      <c r="G8" s="2">
        <f t="shared" si="0"/>
        <v>0.13988750278432524</v>
      </c>
    </row>
    <row r="9" spans="4:7" x14ac:dyDescent="0.3">
      <c r="D9">
        <v>5</v>
      </c>
      <c r="E9" t="s">
        <v>35</v>
      </c>
      <c r="F9">
        <v>123528.500141144</v>
      </c>
      <c r="G9" s="2">
        <f t="shared" si="0"/>
        <v>0.15103867711169222</v>
      </c>
    </row>
    <row r="10" spans="4:7" x14ac:dyDescent="0.3">
      <c r="D10" s="9">
        <v>6</v>
      </c>
      <c r="E10" s="9" t="s">
        <v>36</v>
      </c>
      <c r="F10" s="9">
        <v>136073.90013313299</v>
      </c>
      <c r="G10" s="10">
        <f t="shared" si="0"/>
        <v>0.16637797627311651</v>
      </c>
    </row>
    <row r="11" spans="4:7" x14ac:dyDescent="0.3">
      <c r="D11">
        <v>7</v>
      </c>
      <c r="E11" t="s">
        <v>37</v>
      </c>
      <c r="F11">
        <v>123182.40012741101</v>
      </c>
      <c r="G11" s="2">
        <f t="shared" si="0"/>
        <v>0.15061549956025394</v>
      </c>
    </row>
    <row r="15" spans="4:7" x14ac:dyDescent="0.3">
      <c r="E15" t="s">
        <v>38</v>
      </c>
      <c r="F15">
        <f>SUM(F5:F11)</f>
        <v>817860.05083847104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8D86-6357-4DD1-8EB2-872D88DA8537}">
  <dimension ref="A1:O92"/>
  <sheetViews>
    <sheetView tabSelected="1" topLeftCell="A27" zoomScale="137" zoomScaleNormal="145" workbookViewId="0">
      <selection activeCell="G33" sqref="A33:G36"/>
    </sheetView>
  </sheetViews>
  <sheetFormatPr defaultRowHeight="14.4" x14ac:dyDescent="0.3"/>
  <cols>
    <col min="1" max="1" width="4" bestFit="1" customWidth="1"/>
    <col min="2" max="2" width="38.44140625" bestFit="1" customWidth="1"/>
    <col min="3" max="3" width="12.44140625" bestFit="1" customWidth="1"/>
    <col min="4" max="4" width="12.5546875" bestFit="1" customWidth="1"/>
    <col min="5" max="5" width="12" bestFit="1" customWidth="1"/>
    <col min="6" max="6" width="12.5546875" customWidth="1"/>
    <col min="7" max="7" width="22" bestFit="1" customWidth="1"/>
    <col min="9" max="9" width="24.109375" customWidth="1"/>
    <col min="10" max="10" width="8.88671875" style="16"/>
  </cols>
  <sheetData>
    <row r="1" spans="1:15" x14ac:dyDescent="0.3">
      <c r="A1" t="s">
        <v>0</v>
      </c>
      <c r="B1" t="s">
        <v>20</v>
      </c>
      <c r="C1" t="s">
        <v>30</v>
      </c>
      <c r="D1" t="s">
        <v>39</v>
      </c>
      <c r="E1" t="s">
        <v>40</v>
      </c>
      <c r="F1" t="s">
        <v>41</v>
      </c>
      <c r="G1" t="s">
        <v>42</v>
      </c>
    </row>
    <row r="2" spans="1:15" x14ac:dyDescent="0.3">
      <c r="A2" s="13" t="s">
        <v>2</v>
      </c>
      <c r="B2" s="13" t="s">
        <v>50</v>
      </c>
      <c r="C2" s="13">
        <v>19235.25</v>
      </c>
      <c r="D2" s="13">
        <v>927</v>
      </c>
      <c r="E2" s="13">
        <v>8987.4730861370408</v>
      </c>
      <c r="F2" s="13">
        <v>544</v>
      </c>
      <c r="G2" s="13" t="s">
        <v>45</v>
      </c>
    </row>
    <row r="3" spans="1:15" x14ac:dyDescent="0.3">
      <c r="A3" s="13" t="s">
        <v>2</v>
      </c>
      <c r="B3" s="13" t="s">
        <v>22</v>
      </c>
      <c r="C3" s="13">
        <v>26066.5</v>
      </c>
      <c r="D3" s="13">
        <v>1409</v>
      </c>
      <c r="E3" s="13">
        <v>8987.4730861370408</v>
      </c>
      <c r="F3" s="13">
        <v>544</v>
      </c>
      <c r="G3" s="13" t="s">
        <v>45</v>
      </c>
      <c r="I3" t="s">
        <v>74</v>
      </c>
      <c r="J3" s="16">
        <f>COUNT(F2:F92)</f>
        <v>91</v>
      </c>
    </row>
    <row r="4" spans="1:15" x14ac:dyDescent="0.3">
      <c r="A4" s="13" t="s">
        <v>1</v>
      </c>
      <c r="B4" s="13" t="s">
        <v>13</v>
      </c>
      <c r="C4" s="13">
        <v>22968</v>
      </c>
      <c r="D4" s="13">
        <v>1914</v>
      </c>
      <c r="E4" s="13">
        <v>8987.4730861370408</v>
      </c>
      <c r="F4" s="13">
        <v>544</v>
      </c>
      <c r="G4" s="13" t="s">
        <v>45</v>
      </c>
      <c r="I4" s="15"/>
    </row>
    <row r="5" spans="1:15" x14ac:dyDescent="0.3">
      <c r="A5" s="13" t="s">
        <v>2</v>
      </c>
      <c r="B5" s="13" t="s">
        <v>54</v>
      </c>
      <c r="C5" s="13">
        <v>11603</v>
      </c>
      <c r="D5" s="13">
        <v>566</v>
      </c>
      <c r="E5" s="13">
        <v>8987.4730861370408</v>
      </c>
      <c r="F5" s="13">
        <v>544</v>
      </c>
      <c r="G5" s="13" t="s">
        <v>45</v>
      </c>
    </row>
    <row r="6" spans="1:15" x14ac:dyDescent="0.3">
      <c r="A6" s="13" t="s">
        <v>1</v>
      </c>
      <c r="B6" s="13" t="s">
        <v>48</v>
      </c>
      <c r="C6" s="13">
        <v>10710</v>
      </c>
      <c r="D6" s="13">
        <v>1020</v>
      </c>
      <c r="E6" s="13">
        <v>8987.4730861370408</v>
      </c>
      <c r="F6" s="13">
        <v>544</v>
      </c>
      <c r="G6" s="13" t="s">
        <v>45</v>
      </c>
      <c r="J6" s="16" t="s">
        <v>73</v>
      </c>
      <c r="K6" t="s">
        <v>6</v>
      </c>
    </row>
    <row r="7" spans="1:15" x14ac:dyDescent="0.3">
      <c r="A7" s="13" t="s">
        <v>3</v>
      </c>
      <c r="B7" s="13" t="s">
        <v>59</v>
      </c>
      <c r="C7" s="13">
        <v>14076</v>
      </c>
      <c r="D7" s="13">
        <v>552</v>
      </c>
      <c r="E7" s="13">
        <v>8987.4730861370408</v>
      </c>
      <c r="F7" s="13">
        <v>544</v>
      </c>
      <c r="G7" s="13" t="s">
        <v>45</v>
      </c>
      <c r="I7" s="13" t="s">
        <v>45</v>
      </c>
      <c r="J7" s="16">
        <f>COUNT(F2:F32)</f>
        <v>31</v>
      </c>
      <c r="K7" s="2">
        <f>J7/$J$3</f>
        <v>0.34065934065934067</v>
      </c>
    </row>
    <row r="8" spans="1:15" x14ac:dyDescent="0.3">
      <c r="A8" s="13" t="s">
        <v>2</v>
      </c>
      <c r="B8" s="13" t="s">
        <v>61</v>
      </c>
      <c r="C8" s="13">
        <v>11102</v>
      </c>
      <c r="D8" s="13">
        <v>728</v>
      </c>
      <c r="E8" s="13">
        <v>8987.4730861370408</v>
      </c>
      <c r="F8" s="13">
        <v>544</v>
      </c>
      <c r="G8" s="13" t="s">
        <v>45</v>
      </c>
      <c r="I8" s="5" t="s">
        <v>58</v>
      </c>
      <c r="J8" s="16">
        <f>COUNT(F33:F36)</f>
        <v>4</v>
      </c>
      <c r="K8" s="2">
        <f t="shared" ref="K8:K10" si="0">J8/$J$3</f>
        <v>4.3956043956043959E-2</v>
      </c>
    </row>
    <row r="9" spans="1:15" x14ac:dyDescent="0.3">
      <c r="A9" s="13" t="s">
        <v>2</v>
      </c>
      <c r="B9" s="13" t="s">
        <v>62</v>
      </c>
      <c r="C9" s="13">
        <v>12413.25</v>
      </c>
      <c r="D9" s="13">
        <v>613</v>
      </c>
      <c r="E9" s="13">
        <v>8987.4730861370408</v>
      </c>
      <c r="F9" s="13">
        <v>544</v>
      </c>
      <c r="G9" s="13" t="s">
        <v>45</v>
      </c>
      <c r="I9" s="14" t="s">
        <v>60</v>
      </c>
      <c r="J9" s="16">
        <f>COUNT(F37:F40)</f>
        <v>4</v>
      </c>
      <c r="K9" s="2">
        <f t="shared" si="0"/>
        <v>4.3956043956043959E-2</v>
      </c>
    </row>
    <row r="10" spans="1:15" x14ac:dyDescent="0.3">
      <c r="A10" s="13" t="s">
        <v>2</v>
      </c>
      <c r="B10" s="13" t="s">
        <v>21</v>
      </c>
      <c r="C10" s="13">
        <v>23011.75</v>
      </c>
      <c r="D10" s="13">
        <v>1109</v>
      </c>
      <c r="E10" s="13">
        <v>8987.4730861370408</v>
      </c>
      <c r="F10" s="13">
        <v>544</v>
      </c>
      <c r="G10" s="13" t="s">
        <v>45</v>
      </c>
      <c r="I10" s="11" t="s">
        <v>44</v>
      </c>
      <c r="J10" s="16">
        <f>COUNT(F41:F92)</f>
        <v>52</v>
      </c>
      <c r="K10" s="2">
        <f t="shared" si="0"/>
        <v>0.5714285714285714</v>
      </c>
    </row>
    <row r="11" spans="1:15" x14ac:dyDescent="0.3">
      <c r="A11" s="13" t="s">
        <v>5</v>
      </c>
      <c r="B11" s="13" t="s">
        <v>50</v>
      </c>
      <c r="C11" s="13">
        <v>15812</v>
      </c>
      <c r="D11" s="13">
        <v>944</v>
      </c>
      <c r="E11" s="13">
        <v>8987.4730861370408</v>
      </c>
      <c r="F11" s="13">
        <v>544</v>
      </c>
      <c r="G11" s="13" t="s">
        <v>45</v>
      </c>
    </row>
    <row r="12" spans="1:15" x14ac:dyDescent="0.3">
      <c r="A12" s="13" t="s">
        <v>2</v>
      </c>
      <c r="B12" s="13" t="s">
        <v>64</v>
      </c>
      <c r="C12" s="13">
        <v>17556.75</v>
      </c>
      <c r="D12" s="13">
        <v>867</v>
      </c>
      <c r="E12" s="13">
        <v>8987.4730861370408</v>
      </c>
      <c r="F12" s="13">
        <v>544</v>
      </c>
      <c r="G12" s="13" t="s">
        <v>45</v>
      </c>
    </row>
    <row r="13" spans="1:15" x14ac:dyDescent="0.3">
      <c r="A13" s="13" t="s">
        <v>5</v>
      </c>
      <c r="B13" s="13" t="s">
        <v>49</v>
      </c>
      <c r="C13" s="13">
        <v>9132.5</v>
      </c>
      <c r="D13" s="13">
        <v>562</v>
      </c>
      <c r="E13" s="13">
        <v>8987.4730861370408</v>
      </c>
      <c r="F13" s="13">
        <v>544</v>
      </c>
      <c r="G13" s="13" t="s">
        <v>45</v>
      </c>
      <c r="J13" t="s">
        <v>2</v>
      </c>
      <c r="K13" t="s">
        <v>5</v>
      </c>
      <c r="L13" s="16" t="s">
        <v>1</v>
      </c>
      <c r="M13" t="s">
        <v>3</v>
      </c>
      <c r="N13" t="s">
        <v>4</v>
      </c>
      <c r="O13" t="s">
        <v>75</v>
      </c>
    </row>
    <row r="14" spans="1:15" x14ac:dyDescent="0.3">
      <c r="A14" s="13" t="s">
        <v>5</v>
      </c>
      <c r="B14" s="13" t="s">
        <v>65</v>
      </c>
      <c r="C14" s="13">
        <v>8992</v>
      </c>
      <c r="D14" s="13">
        <v>562</v>
      </c>
      <c r="E14" s="13">
        <v>8987.4730861370408</v>
      </c>
      <c r="F14" s="13">
        <v>544</v>
      </c>
      <c r="G14" s="13" t="s">
        <v>45</v>
      </c>
      <c r="I14" s="13" t="s">
        <v>45</v>
      </c>
      <c r="J14" s="17">
        <v>15</v>
      </c>
      <c r="K14" s="18">
        <v>11</v>
      </c>
      <c r="L14" s="18">
        <v>4</v>
      </c>
      <c r="M14" s="18">
        <v>1</v>
      </c>
      <c r="N14" s="18">
        <v>0</v>
      </c>
      <c r="O14" s="16">
        <f>SUM(J14:N14)</f>
        <v>31</v>
      </c>
    </row>
    <row r="15" spans="1:15" x14ac:dyDescent="0.3">
      <c r="A15" s="13" t="s">
        <v>2</v>
      </c>
      <c r="B15" s="13" t="s">
        <v>66</v>
      </c>
      <c r="C15" s="13">
        <v>20584</v>
      </c>
      <c r="D15" s="13">
        <v>992</v>
      </c>
      <c r="E15" s="13">
        <v>8987.4730861370408</v>
      </c>
      <c r="F15" s="13">
        <v>544</v>
      </c>
      <c r="G15" s="13" t="s">
        <v>45</v>
      </c>
      <c r="I15" s="5" t="s">
        <v>58</v>
      </c>
      <c r="J15" s="17">
        <v>0</v>
      </c>
      <c r="K15" s="18">
        <v>1</v>
      </c>
      <c r="L15" s="18">
        <v>3</v>
      </c>
      <c r="M15" s="18">
        <v>0</v>
      </c>
      <c r="N15" s="18">
        <v>0</v>
      </c>
      <c r="O15" s="16">
        <f t="shared" ref="O15:O18" si="1">SUM(J15:N15)</f>
        <v>4</v>
      </c>
    </row>
    <row r="16" spans="1:15" x14ac:dyDescent="0.3">
      <c r="A16" s="13" t="s">
        <v>2</v>
      </c>
      <c r="B16" s="13" t="s">
        <v>52</v>
      </c>
      <c r="C16" s="13">
        <v>14442</v>
      </c>
      <c r="D16" s="13">
        <v>696</v>
      </c>
      <c r="E16" s="13">
        <v>8987.4730861370408</v>
      </c>
      <c r="F16" s="13">
        <v>544</v>
      </c>
      <c r="G16" s="13" t="s">
        <v>45</v>
      </c>
      <c r="I16" s="14" t="s">
        <v>60</v>
      </c>
      <c r="J16" s="17">
        <v>3</v>
      </c>
      <c r="K16" s="18">
        <v>0</v>
      </c>
      <c r="L16" s="18">
        <v>1</v>
      </c>
      <c r="M16" s="18">
        <v>0</v>
      </c>
      <c r="N16" s="18">
        <v>0</v>
      </c>
      <c r="O16" s="16">
        <f t="shared" si="1"/>
        <v>4</v>
      </c>
    </row>
    <row r="17" spans="1:15" x14ac:dyDescent="0.3">
      <c r="A17" s="13" t="s">
        <v>5</v>
      </c>
      <c r="B17" s="13" t="s">
        <v>46</v>
      </c>
      <c r="C17" s="13">
        <v>11775.25</v>
      </c>
      <c r="D17" s="13">
        <v>703</v>
      </c>
      <c r="E17" s="13">
        <v>8987.4730861370408</v>
      </c>
      <c r="F17" s="13">
        <v>544</v>
      </c>
      <c r="G17" s="13" t="s">
        <v>45</v>
      </c>
      <c r="I17" s="11" t="s">
        <v>44</v>
      </c>
      <c r="J17" s="17">
        <v>12</v>
      </c>
      <c r="K17" s="18">
        <v>17</v>
      </c>
      <c r="L17" s="18">
        <v>22</v>
      </c>
      <c r="M17" s="18">
        <v>0</v>
      </c>
      <c r="N17" s="18">
        <v>1</v>
      </c>
      <c r="O17" s="16">
        <f t="shared" si="1"/>
        <v>52</v>
      </c>
    </row>
    <row r="18" spans="1:15" x14ac:dyDescent="0.3">
      <c r="A18" s="13" t="s">
        <v>1</v>
      </c>
      <c r="B18" s="13" t="s">
        <v>62</v>
      </c>
      <c r="C18" s="13">
        <v>9199.75</v>
      </c>
      <c r="D18" s="13">
        <v>751</v>
      </c>
      <c r="E18" s="13">
        <v>8987.4730861370408</v>
      </c>
      <c r="F18" s="13">
        <v>544</v>
      </c>
      <c r="G18" s="13" t="s">
        <v>45</v>
      </c>
      <c r="J18" s="16">
        <f>SUM(J14:J17)</f>
        <v>30</v>
      </c>
      <c r="K18" s="16">
        <f t="shared" ref="K18:O18" si="2">SUM(K14:K17)</f>
        <v>29</v>
      </c>
      <c r="L18" s="16">
        <f t="shared" si="2"/>
        <v>30</v>
      </c>
      <c r="M18" s="16">
        <f t="shared" si="2"/>
        <v>1</v>
      </c>
      <c r="N18" s="16">
        <f t="shared" si="2"/>
        <v>1</v>
      </c>
      <c r="O18" s="16">
        <f t="shared" si="1"/>
        <v>91</v>
      </c>
    </row>
    <row r="19" spans="1:15" x14ac:dyDescent="0.3">
      <c r="A19" s="13" t="s">
        <v>2</v>
      </c>
      <c r="B19" s="13" t="s">
        <v>56</v>
      </c>
      <c r="C19" s="13">
        <v>21082</v>
      </c>
      <c r="D19" s="13">
        <v>1016</v>
      </c>
      <c r="E19" s="13">
        <v>8987.4730861370408</v>
      </c>
      <c r="F19" s="13">
        <v>544</v>
      </c>
      <c r="G19" s="13" t="s">
        <v>45</v>
      </c>
    </row>
    <row r="20" spans="1:15" x14ac:dyDescent="0.3">
      <c r="A20" s="13" t="s">
        <v>2</v>
      </c>
      <c r="B20" s="13" t="s">
        <v>11</v>
      </c>
      <c r="C20" s="13">
        <v>29257.5</v>
      </c>
      <c r="D20" s="13">
        <v>1410</v>
      </c>
      <c r="E20" s="13">
        <v>8987.4730861370408</v>
      </c>
      <c r="F20" s="13">
        <v>544</v>
      </c>
      <c r="G20" s="13" t="s">
        <v>45</v>
      </c>
      <c r="J20" s="16" t="s">
        <v>1</v>
      </c>
      <c r="K20" t="s">
        <v>6</v>
      </c>
    </row>
    <row r="21" spans="1:15" x14ac:dyDescent="0.3">
      <c r="A21" s="13" t="s">
        <v>2</v>
      </c>
      <c r="B21" s="13" t="s">
        <v>69</v>
      </c>
      <c r="C21" s="13">
        <v>15500.25</v>
      </c>
      <c r="D21" s="13">
        <v>747</v>
      </c>
      <c r="E21" s="13">
        <v>8987.4730861370408</v>
      </c>
      <c r="F21" s="13">
        <v>544</v>
      </c>
      <c r="G21" s="13" t="s">
        <v>45</v>
      </c>
      <c r="I21" s="13" t="s">
        <v>45</v>
      </c>
      <c r="J21" s="18">
        <v>4</v>
      </c>
      <c r="K21" s="2">
        <f>J21/$J$25</f>
        <v>0.13333333333333333</v>
      </c>
    </row>
    <row r="22" spans="1:15" x14ac:dyDescent="0.3">
      <c r="A22" s="13" t="s">
        <v>5</v>
      </c>
      <c r="B22" s="13" t="s">
        <v>61</v>
      </c>
      <c r="C22" s="13">
        <v>11737.5</v>
      </c>
      <c r="D22" s="13">
        <v>939</v>
      </c>
      <c r="E22" s="13">
        <v>8987.4730861370408</v>
      </c>
      <c r="F22" s="13">
        <v>544</v>
      </c>
      <c r="G22" s="13" t="s">
        <v>45</v>
      </c>
      <c r="I22" s="5" t="s">
        <v>58</v>
      </c>
      <c r="J22" s="18">
        <v>3</v>
      </c>
      <c r="K22" s="2">
        <f t="shared" ref="K22:K24" si="3">J22/$J$25</f>
        <v>0.1</v>
      </c>
    </row>
    <row r="23" spans="1:15" x14ac:dyDescent="0.3">
      <c r="A23" s="13" t="s">
        <v>5</v>
      </c>
      <c r="B23" s="13" t="s">
        <v>62</v>
      </c>
      <c r="C23" s="13">
        <v>9327.5</v>
      </c>
      <c r="D23" s="13">
        <v>574</v>
      </c>
      <c r="E23" s="13">
        <v>8987.4730861370408</v>
      </c>
      <c r="F23" s="13">
        <v>544</v>
      </c>
      <c r="G23" s="13" t="s">
        <v>45</v>
      </c>
      <c r="I23" s="14" t="s">
        <v>60</v>
      </c>
      <c r="J23" s="18">
        <v>1</v>
      </c>
      <c r="K23" s="2">
        <f t="shared" si="3"/>
        <v>3.3333333333333333E-2</v>
      </c>
    </row>
    <row r="24" spans="1:15" x14ac:dyDescent="0.3">
      <c r="A24" s="13" t="s">
        <v>1</v>
      </c>
      <c r="B24" s="13" t="s">
        <v>12</v>
      </c>
      <c r="C24" s="13">
        <v>9588</v>
      </c>
      <c r="D24" s="13">
        <v>799</v>
      </c>
      <c r="E24" s="13">
        <v>8987.4730861370408</v>
      </c>
      <c r="F24" s="13">
        <v>544</v>
      </c>
      <c r="G24" s="13" t="s">
        <v>45</v>
      </c>
      <c r="I24" s="11" t="s">
        <v>44</v>
      </c>
      <c r="J24" s="18">
        <v>22</v>
      </c>
      <c r="K24" s="2">
        <f t="shared" si="3"/>
        <v>0.73333333333333328</v>
      </c>
    </row>
    <row r="25" spans="1:15" x14ac:dyDescent="0.3">
      <c r="A25" s="13" t="s">
        <v>2</v>
      </c>
      <c r="B25" s="13" t="s">
        <v>70</v>
      </c>
      <c r="C25" s="13">
        <v>15006</v>
      </c>
      <c r="D25" s="13">
        <v>732</v>
      </c>
      <c r="E25" s="13">
        <v>8987.4730861370408</v>
      </c>
      <c r="F25" s="13">
        <v>544</v>
      </c>
      <c r="G25" s="13" t="s">
        <v>45</v>
      </c>
      <c r="J25" s="16">
        <f t="shared" ref="J25" si="4">SUM(J21:J24)</f>
        <v>30</v>
      </c>
    </row>
    <row r="26" spans="1:15" x14ac:dyDescent="0.3">
      <c r="A26" s="13" t="s">
        <v>5</v>
      </c>
      <c r="B26" s="13" t="s">
        <v>12</v>
      </c>
      <c r="C26" s="13">
        <v>18896</v>
      </c>
      <c r="D26" s="13">
        <v>1181</v>
      </c>
      <c r="E26" s="13">
        <v>8987.4730861370408</v>
      </c>
      <c r="F26" s="13">
        <v>544</v>
      </c>
      <c r="G26" s="13" t="s">
        <v>45</v>
      </c>
    </row>
    <row r="27" spans="1:15" x14ac:dyDescent="0.3">
      <c r="A27" s="13" t="s">
        <v>5</v>
      </c>
      <c r="B27" s="13" t="s">
        <v>69</v>
      </c>
      <c r="C27" s="13">
        <v>15526.5</v>
      </c>
      <c r="D27" s="13">
        <v>941</v>
      </c>
      <c r="E27" s="13">
        <v>8987.4730861370408</v>
      </c>
      <c r="F27" s="13">
        <v>544</v>
      </c>
      <c r="G27" s="13" t="s">
        <v>45</v>
      </c>
    </row>
    <row r="28" spans="1:15" x14ac:dyDescent="0.3">
      <c r="A28" s="13" t="s">
        <v>5</v>
      </c>
      <c r="B28" s="13" t="s">
        <v>66</v>
      </c>
      <c r="C28" s="13">
        <v>16013</v>
      </c>
      <c r="D28" s="13">
        <v>956</v>
      </c>
      <c r="E28" s="13">
        <v>8987.4730861370408</v>
      </c>
      <c r="F28" s="13">
        <v>544</v>
      </c>
      <c r="G28" s="13" t="s">
        <v>45</v>
      </c>
    </row>
    <row r="29" spans="1:15" x14ac:dyDescent="0.3">
      <c r="A29" s="13" t="s">
        <v>2</v>
      </c>
      <c r="B29" s="13" t="s">
        <v>24</v>
      </c>
      <c r="C29" s="13">
        <v>23622.201004028298</v>
      </c>
      <c r="D29" s="13">
        <v>1316</v>
      </c>
      <c r="E29" s="13">
        <v>8987.4730861370408</v>
      </c>
      <c r="F29" s="13">
        <v>544</v>
      </c>
      <c r="G29" s="13" t="s">
        <v>45</v>
      </c>
    </row>
    <row r="30" spans="1:15" x14ac:dyDescent="0.3">
      <c r="A30" s="13" t="s">
        <v>5</v>
      </c>
      <c r="B30" s="13" t="s">
        <v>71</v>
      </c>
      <c r="C30" s="13">
        <v>10160</v>
      </c>
      <c r="D30" s="13">
        <v>635</v>
      </c>
      <c r="E30" s="13">
        <v>8987.4730861370408</v>
      </c>
      <c r="F30" s="13">
        <v>544</v>
      </c>
      <c r="G30" s="13" t="s">
        <v>45</v>
      </c>
    </row>
    <row r="31" spans="1:15" x14ac:dyDescent="0.3">
      <c r="A31" s="13" t="s">
        <v>5</v>
      </c>
      <c r="B31" s="13" t="s">
        <v>55</v>
      </c>
      <c r="C31" s="13">
        <v>9867</v>
      </c>
      <c r="D31" s="13">
        <v>598</v>
      </c>
      <c r="E31" s="13">
        <v>8987.4730861370408</v>
      </c>
      <c r="F31" s="13">
        <v>544</v>
      </c>
      <c r="G31" s="13" t="s">
        <v>45</v>
      </c>
    </row>
    <row r="32" spans="1:15" x14ac:dyDescent="0.3">
      <c r="A32" s="13" t="s">
        <v>2</v>
      </c>
      <c r="B32" s="13" t="s">
        <v>48</v>
      </c>
      <c r="C32" s="13">
        <v>15163.5</v>
      </c>
      <c r="D32" s="13">
        <v>919</v>
      </c>
      <c r="E32" s="13">
        <v>8987.4730861370408</v>
      </c>
      <c r="F32" s="13">
        <v>544</v>
      </c>
      <c r="G32" s="13" t="s">
        <v>45</v>
      </c>
    </row>
    <row r="33" spans="1:7" x14ac:dyDescent="0.3">
      <c r="A33" s="5" t="s">
        <v>1</v>
      </c>
      <c r="B33" s="5" t="s">
        <v>53</v>
      </c>
      <c r="C33" s="5">
        <v>6358</v>
      </c>
      <c r="D33" s="5">
        <v>578</v>
      </c>
      <c r="E33" s="5">
        <v>8987.4730861370408</v>
      </c>
      <c r="F33" s="5">
        <v>544</v>
      </c>
      <c r="G33" s="5" t="s">
        <v>58</v>
      </c>
    </row>
    <row r="34" spans="1:7" x14ac:dyDescent="0.3">
      <c r="A34" s="5" t="s">
        <v>5</v>
      </c>
      <c r="B34" s="5" t="s">
        <v>24</v>
      </c>
      <c r="C34" s="5">
        <v>8643.5</v>
      </c>
      <c r="D34" s="5">
        <v>586</v>
      </c>
      <c r="E34" s="5">
        <v>8987.4730861370408</v>
      </c>
      <c r="F34" s="5">
        <v>544</v>
      </c>
      <c r="G34" s="5" t="s">
        <v>58</v>
      </c>
    </row>
    <row r="35" spans="1:7" x14ac:dyDescent="0.3">
      <c r="A35" s="5" t="s">
        <v>1</v>
      </c>
      <c r="B35" s="5" t="s">
        <v>61</v>
      </c>
      <c r="C35" s="5">
        <v>7322.25</v>
      </c>
      <c r="D35" s="5">
        <v>751</v>
      </c>
      <c r="E35" s="5">
        <v>8987.4730861370408</v>
      </c>
      <c r="F35" s="5">
        <v>544</v>
      </c>
      <c r="G35" s="5" t="s">
        <v>58</v>
      </c>
    </row>
    <row r="36" spans="1:7" x14ac:dyDescent="0.3">
      <c r="A36" s="5" t="s">
        <v>1</v>
      </c>
      <c r="B36" s="5" t="s">
        <v>43</v>
      </c>
      <c r="C36" s="5">
        <v>7200</v>
      </c>
      <c r="D36" s="5">
        <v>600</v>
      </c>
      <c r="E36" s="5">
        <v>8987.4730861370408</v>
      </c>
      <c r="F36" s="5">
        <v>544</v>
      </c>
      <c r="G36" s="5" t="s">
        <v>58</v>
      </c>
    </row>
    <row r="37" spans="1:7" x14ac:dyDescent="0.3">
      <c r="A37" s="14" t="s">
        <v>2</v>
      </c>
      <c r="B37" s="14" t="s">
        <v>55</v>
      </c>
      <c r="C37" s="14">
        <v>9026.25</v>
      </c>
      <c r="D37" s="14">
        <v>435</v>
      </c>
      <c r="E37" s="14">
        <v>8987.4730861370408</v>
      </c>
      <c r="F37" s="14">
        <v>544</v>
      </c>
      <c r="G37" s="14" t="s">
        <v>60</v>
      </c>
    </row>
    <row r="38" spans="1:7" x14ac:dyDescent="0.3">
      <c r="A38" s="14" t="s">
        <v>2</v>
      </c>
      <c r="B38" s="14" t="s">
        <v>12</v>
      </c>
      <c r="C38" s="14">
        <v>9696.5</v>
      </c>
      <c r="D38" s="14">
        <v>473</v>
      </c>
      <c r="E38" s="14">
        <v>8987.4730861370408</v>
      </c>
      <c r="F38" s="14">
        <v>544</v>
      </c>
      <c r="G38" s="14" t="s">
        <v>60</v>
      </c>
    </row>
    <row r="39" spans="1:7" x14ac:dyDescent="0.3">
      <c r="A39" s="14" t="s">
        <v>1</v>
      </c>
      <c r="B39" s="14" t="s">
        <v>72</v>
      </c>
      <c r="C39" s="14">
        <v>11588.499813079799</v>
      </c>
      <c r="D39" s="14">
        <v>490</v>
      </c>
      <c r="E39" s="14">
        <v>8987.4730861370408</v>
      </c>
      <c r="F39" s="14">
        <v>544</v>
      </c>
      <c r="G39" s="14" t="s">
        <v>60</v>
      </c>
    </row>
    <row r="40" spans="1:7" x14ac:dyDescent="0.3">
      <c r="A40" s="14" t="s">
        <v>2</v>
      </c>
      <c r="B40" s="14" t="s">
        <v>65</v>
      </c>
      <c r="C40" s="14">
        <v>9011.25</v>
      </c>
      <c r="D40" s="14">
        <v>445</v>
      </c>
      <c r="E40" s="14">
        <v>8987.4730861370408</v>
      </c>
      <c r="F40" s="14">
        <v>544</v>
      </c>
      <c r="G40" s="14" t="s">
        <v>60</v>
      </c>
    </row>
    <row r="41" spans="1:7" x14ac:dyDescent="0.3">
      <c r="A41" s="11" t="s">
        <v>5</v>
      </c>
      <c r="B41" s="11" t="s">
        <v>70</v>
      </c>
      <c r="C41" s="11">
        <v>6464</v>
      </c>
      <c r="D41" s="11">
        <v>404</v>
      </c>
      <c r="E41" s="11">
        <v>8987.4730861370408</v>
      </c>
      <c r="F41" s="11">
        <v>544</v>
      </c>
      <c r="G41" s="11" t="s">
        <v>44</v>
      </c>
    </row>
    <row r="42" spans="1:7" x14ac:dyDescent="0.3">
      <c r="A42" s="11" t="s">
        <v>5</v>
      </c>
      <c r="B42" s="11" t="s">
        <v>68</v>
      </c>
      <c r="C42" s="11">
        <v>4422</v>
      </c>
      <c r="D42" s="11">
        <v>268</v>
      </c>
      <c r="E42" s="11">
        <v>8987.4730861370408</v>
      </c>
      <c r="F42" s="11">
        <v>544</v>
      </c>
      <c r="G42" s="11" t="s">
        <v>44</v>
      </c>
    </row>
    <row r="43" spans="1:7" x14ac:dyDescent="0.3">
      <c r="A43" s="11" t="s">
        <v>2</v>
      </c>
      <c r="B43" s="11" t="s">
        <v>53</v>
      </c>
      <c r="C43" s="11">
        <v>6720</v>
      </c>
      <c r="D43" s="11">
        <v>384</v>
      </c>
      <c r="E43" s="11">
        <v>8987.4730861370408</v>
      </c>
      <c r="F43" s="11">
        <v>544</v>
      </c>
      <c r="G43" s="11" t="s">
        <v>44</v>
      </c>
    </row>
    <row r="44" spans="1:7" x14ac:dyDescent="0.3">
      <c r="A44" s="11" t="s">
        <v>1</v>
      </c>
      <c r="B44" s="11" t="s">
        <v>69</v>
      </c>
      <c r="C44" s="11">
        <v>2450</v>
      </c>
      <c r="D44" s="11">
        <v>196</v>
      </c>
      <c r="E44" s="11">
        <v>8987.4730861370408</v>
      </c>
      <c r="F44" s="11">
        <v>544</v>
      </c>
      <c r="G44" s="11" t="s">
        <v>44</v>
      </c>
    </row>
    <row r="45" spans="1:7" x14ac:dyDescent="0.3">
      <c r="A45" s="11" t="s">
        <v>5</v>
      </c>
      <c r="B45" s="11" t="s">
        <v>57</v>
      </c>
      <c r="C45" s="11">
        <v>8140.5</v>
      </c>
      <c r="D45" s="11">
        <v>486</v>
      </c>
      <c r="E45" s="11">
        <v>8987.4730861370408</v>
      </c>
      <c r="F45" s="11">
        <v>544</v>
      </c>
      <c r="G45" s="11" t="s">
        <v>44</v>
      </c>
    </row>
    <row r="46" spans="1:7" x14ac:dyDescent="0.3">
      <c r="A46" s="11" t="s">
        <v>1</v>
      </c>
      <c r="B46" s="11" t="s">
        <v>46</v>
      </c>
      <c r="C46" s="11">
        <v>1224</v>
      </c>
      <c r="D46" s="11">
        <v>96</v>
      </c>
      <c r="E46" s="11">
        <v>8987.4730861370408</v>
      </c>
      <c r="F46" s="11">
        <v>544</v>
      </c>
      <c r="G46" s="11" t="s">
        <v>44</v>
      </c>
    </row>
    <row r="47" spans="1:7" x14ac:dyDescent="0.3">
      <c r="A47" s="11" t="s">
        <v>1</v>
      </c>
      <c r="B47" s="11" t="s">
        <v>11</v>
      </c>
      <c r="C47" s="11">
        <v>6120</v>
      </c>
      <c r="D47" s="11">
        <v>480</v>
      </c>
      <c r="E47" s="11">
        <v>8987.4730861370408</v>
      </c>
      <c r="F47" s="11">
        <v>544</v>
      </c>
      <c r="G47" s="11" t="s">
        <v>44</v>
      </c>
    </row>
    <row r="48" spans="1:7" x14ac:dyDescent="0.3">
      <c r="A48" s="11" t="s">
        <v>1</v>
      </c>
      <c r="B48" s="11" t="s">
        <v>63</v>
      </c>
      <c r="C48" s="11">
        <v>3468</v>
      </c>
      <c r="D48" s="11">
        <v>289</v>
      </c>
      <c r="E48" s="11">
        <v>8987.4730861370408</v>
      </c>
      <c r="F48" s="11">
        <v>544</v>
      </c>
      <c r="G48" s="11" t="s">
        <v>44</v>
      </c>
    </row>
    <row r="49" spans="1:7" x14ac:dyDescent="0.3">
      <c r="A49" s="11" t="s">
        <v>5</v>
      </c>
      <c r="B49" s="11" t="s">
        <v>21</v>
      </c>
      <c r="C49" s="11">
        <v>6732</v>
      </c>
      <c r="D49" s="11">
        <v>408</v>
      </c>
      <c r="E49" s="11">
        <v>8987.4730861370408</v>
      </c>
      <c r="F49" s="11">
        <v>544</v>
      </c>
      <c r="G49" s="11" t="s">
        <v>44</v>
      </c>
    </row>
    <row r="50" spans="1:7" x14ac:dyDescent="0.3">
      <c r="A50" s="11" t="s">
        <v>1</v>
      </c>
      <c r="B50" s="11" t="s">
        <v>66</v>
      </c>
      <c r="C50" s="11">
        <v>6171</v>
      </c>
      <c r="D50" s="11">
        <v>484</v>
      </c>
      <c r="E50" s="11">
        <v>8987.4730861370408</v>
      </c>
      <c r="F50" s="11">
        <v>544</v>
      </c>
      <c r="G50" s="11" t="s">
        <v>44</v>
      </c>
    </row>
    <row r="51" spans="1:7" x14ac:dyDescent="0.3">
      <c r="A51" s="11" t="s">
        <v>1</v>
      </c>
      <c r="B51" s="11" t="s">
        <v>49</v>
      </c>
      <c r="C51" s="11">
        <v>1212.75</v>
      </c>
      <c r="D51" s="11">
        <v>99</v>
      </c>
      <c r="E51" s="11">
        <v>8987.4730861370408</v>
      </c>
      <c r="F51" s="11">
        <v>544</v>
      </c>
      <c r="G51" s="11" t="s">
        <v>44</v>
      </c>
    </row>
    <row r="52" spans="1:7" x14ac:dyDescent="0.3">
      <c r="A52" s="11" t="s">
        <v>1</v>
      </c>
      <c r="B52" s="11" t="s">
        <v>50</v>
      </c>
      <c r="C52" s="11">
        <v>6362.25</v>
      </c>
      <c r="D52" s="11">
        <v>499</v>
      </c>
      <c r="E52" s="11">
        <v>8987.4730861370408</v>
      </c>
      <c r="F52" s="11">
        <v>544</v>
      </c>
      <c r="G52" s="11" t="s">
        <v>44</v>
      </c>
    </row>
    <row r="53" spans="1:7" x14ac:dyDescent="0.3">
      <c r="A53" s="11" t="s">
        <v>2</v>
      </c>
      <c r="B53" s="11" t="s">
        <v>68</v>
      </c>
      <c r="C53" s="11">
        <v>8403.75</v>
      </c>
      <c r="D53" s="11">
        <v>405</v>
      </c>
      <c r="E53" s="11">
        <v>8987.4730861370408</v>
      </c>
      <c r="F53" s="11">
        <v>544</v>
      </c>
      <c r="G53" s="11" t="s">
        <v>44</v>
      </c>
    </row>
    <row r="54" spans="1:7" x14ac:dyDescent="0.3">
      <c r="A54" s="11" t="s">
        <v>1</v>
      </c>
      <c r="B54" s="11" t="s">
        <v>59</v>
      </c>
      <c r="C54" s="11">
        <v>3648</v>
      </c>
      <c r="D54" s="11">
        <v>304</v>
      </c>
      <c r="E54" s="11">
        <v>8987.4730861370408</v>
      </c>
      <c r="F54" s="11">
        <v>544</v>
      </c>
      <c r="G54" s="11" t="s">
        <v>44</v>
      </c>
    </row>
    <row r="55" spans="1:7" x14ac:dyDescent="0.3">
      <c r="A55" s="11" t="s">
        <v>2</v>
      </c>
      <c r="B55" s="11" t="s">
        <v>67</v>
      </c>
      <c r="C55" s="11">
        <v>5893</v>
      </c>
      <c r="D55" s="11">
        <v>284</v>
      </c>
      <c r="E55" s="11">
        <v>8987.4730861370408</v>
      </c>
      <c r="F55" s="11">
        <v>544</v>
      </c>
      <c r="G55" s="11" t="s">
        <v>44</v>
      </c>
    </row>
    <row r="56" spans="1:7" x14ac:dyDescent="0.3">
      <c r="A56" s="11" t="s">
        <v>1</v>
      </c>
      <c r="B56" s="11" t="s">
        <v>64</v>
      </c>
      <c r="C56" s="11">
        <v>1944</v>
      </c>
      <c r="D56" s="11">
        <v>162</v>
      </c>
      <c r="E56" s="11">
        <v>8987.4730861370408</v>
      </c>
      <c r="F56" s="11">
        <v>544</v>
      </c>
      <c r="G56" s="11" t="s">
        <v>44</v>
      </c>
    </row>
    <row r="57" spans="1:7" x14ac:dyDescent="0.3">
      <c r="A57" s="11" t="s">
        <v>1</v>
      </c>
      <c r="B57" s="11" t="s">
        <v>67</v>
      </c>
      <c r="C57" s="11">
        <v>5050</v>
      </c>
      <c r="D57" s="11">
        <v>404</v>
      </c>
      <c r="E57" s="11">
        <v>8987.4730861370408</v>
      </c>
      <c r="F57" s="11">
        <v>544</v>
      </c>
      <c r="G57" s="11" t="s">
        <v>44</v>
      </c>
    </row>
    <row r="58" spans="1:7" x14ac:dyDescent="0.3">
      <c r="A58" s="11" t="s">
        <v>1</v>
      </c>
      <c r="B58" s="11" t="s">
        <v>68</v>
      </c>
      <c r="C58" s="11">
        <v>3600</v>
      </c>
      <c r="D58" s="11">
        <v>288</v>
      </c>
      <c r="E58" s="11">
        <v>8987.4730861370408</v>
      </c>
      <c r="F58" s="11">
        <v>544</v>
      </c>
      <c r="G58" s="11" t="s">
        <v>44</v>
      </c>
    </row>
    <row r="59" spans="1:7" x14ac:dyDescent="0.3">
      <c r="A59" s="11" t="s">
        <v>2</v>
      </c>
      <c r="B59" s="11" t="s">
        <v>71</v>
      </c>
      <c r="C59" s="11">
        <v>8646.75</v>
      </c>
      <c r="D59" s="11">
        <v>427</v>
      </c>
      <c r="E59" s="11">
        <v>8987.4730861370408</v>
      </c>
      <c r="F59" s="11">
        <v>544</v>
      </c>
      <c r="G59" s="11" t="s">
        <v>44</v>
      </c>
    </row>
    <row r="60" spans="1:7" x14ac:dyDescent="0.3">
      <c r="A60" s="11" t="s">
        <v>1</v>
      </c>
      <c r="B60" s="11" t="s">
        <v>70</v>
      </c>
      <c r="C60" s="11">
        <v>3624</v>
      </c>
      <c r="D60" s="11">
        <v>302</v>
      </c>
      <c r="E60" s="11">
        <v>8987.4730861370408</v>
      </c>
      <c r="F60" s="11">
        <v>544</v>
      </c>
      <c r="G60" s="11" t="s">
        <v>44</v>
      </c>
    </row>
    <row r="61" spans="1:7" x14ac:dyDescent="0.3">
      <c r="A61" s="11" t="s">
        <v>1</v>
      </c>
      <c r="B61" s="11" t="s">
        <v>71</v>
      </c>
      <c r="C61" s="11">
        <v>5568</v>
      </c>
      <c r="D61" s="11">
        <v>464</v>
      </c>
      <c r="E61" s="11">
        <v>8987.4730861370408</v>
      </c>
      <c r="F61" s="11">
        <v>544</v>
      </c>
      <c r="G61" s="11" t="s">
        <v>44</v>
      </c>
    </row>
    <row r="62" spans="1:7" x14ac:dyDescent="0.3">
      <c r="A62" s="11" t="s">
        <v>1</v>
      </c>
      <c r="B62" s="11" t="s">
        <v>57</v>
      </c>
      <c r="C62" s="11">
        <v>3888.75</v>
      </c>
      <c r="D62" s="11">
        <v>305</v>
      </c>
      <c r="E62" s="11">
        <v>8987.4730861370408</v>
      </c>
      <c r="F62" s="11">
        <v>544</v>
      </c>
      <c r="G62" s="11" t="s">
        <v>44</v>
      </c>
    </row>
    <row r="63" spans="1:7" x14ac:dyDescent="0.3">
      <c r="A63" s="11" t="s">
        <v>5</v>
      </c>
      <c r="B63" s="11" t="s">
        <v>54</v>
      </c>
      <c r="C63" s="11">
        <v>6832</v>
      </c>
      <c r="D63" s="11">
        <v>427</v>
      </c>
      <c r="E63" s="11">
        <v>8987.4730861370408</v>
      </c>
      <c r="F63" s="11">
        <v>544</v>
      </c>
      <c r="G63" s="11" t="s">
        <v>44</v>
      </c>
    </row>
    <row r="64" spans="1:7" x14ac:dyDescent="0.3">
      <c r="A64" s="11" t="s">
        <v>5</v>
      </c>
      <c r="B64" s="11" t="s">
        <v>67</v>
      </c>
      <c r="C64" s="11">
        <v>4653</v>
      </c>
      <c r="D64" s="11">
        <v>282</v>
      </c>
      <c r="E64" s="11">
        <v>8987.4730861370408</v>
      </c>
      <c r="F64" s="11">
        <v>544</v>
      </c>
      <c r="G64" s="11" t="s">
        <v>44</v>
      </c>
    </row>
    <row r="65" spans="1:7" x14ac:dyDescent="0.3">
      <c r="A65" s="11" t="s">
        <v>1</v>
      </c>
      <c r="B65" s="11" t="s">
        <v>65</v>
      </c>
      <c r="C65" s="11">
        <v>5268</v>
      </c>
      <c r="D65" s="11">
        <v>439</v>
      </c>
      <c r="E65" s="11">
        <v>8987.4730861370408</v>
      </c>
      <c r="F65" s="11">
        <v>544</v>
      </c>
      <c r="G65" s="11" t="s">
        <v>44</v>
      </c>
    </row>
    <row r="66" spans="1:7" x14ac:dyDescent="0.3">
      <c r="A66" s="11" t="s">
        <v>5</v>
      </c>
      <c r="B66" s="11" t="s">
        <v>64</v>
      </c>
      <c r="C66" s="11">
        <v>7280</v>
      </c>
      <c r="D66" s="11">
        <v>455</v>
      </c>
      <c r="E66" s="11">
        <v>8987.4730861370408</v>
      </c>
      <c r="F66" s="11">
        <v>544</v>
      </c>
      <c r="G66" s="11" t="s">
        <v>44</v>
      </c>
    </row>
    <row r="67" spans="1:7" x14ac:dyDescent="0.3">
      <c r="A67" s="11" t="s">
        <v>5</v>
      </c>
      <c r="B67" s="11" t="s">
        <v>63</v>
      </c>
      <c r="C67" s="11">
        <v>4400</v>
      </c>
      <c r="D67" s="11">
        <v>275</v>
      </c>
      <c r="E67" s="11">
        <v>8987.4730861370408</v>
      </c>
      <c r="F67" s="11">
        <v>544</v>
      </c>
      <c r="G67" s="11" t="s">
        <v>44</v>
      </c>
    </row>
    <row r="68" spans="1:7" x14ac:dyDescent="0.3">
      <c r="A68" s="11" t="s">
        <v>5</v>
      </c>
      <c r="B68" s="11" t="s">
        <v>51</v>
      </c>
      <c r="C68" s="11">
        <v>4623</v>
      </c>
      <c r="D68" s="11">
        <v>276</v>
      </c>
      <c r="E68" s="11">
        <v>8987.4730861370408</v>
      </c>
      <c r="F68" s="11">
        <v>544</v>
      </c>
      <c r="G68" s="11" t="s">
        <v>44</v>
      </c>
    </row>
    <row r="69" spans="1:7" x14ac:dyDescent="0.3">
      <c r="A69" s="11" t="s">
        <v>4</v>
      </c>
      <c r="B69" s="11" t="s">
        <v>59</v>
      </c>
      <c r="C69" s="11">
        <v>1006.6000213623</v>
      </c>
      <c r="D69" s="11">
        <v>28</v>
      </c>
      <c r="E69" s="11">
        <v>8987.4730861370408</v>
      </c>
      <c r="F69" s="11">
        <v>544</v>
      </c>
      <c r="G69" s="11" t="s">
        <v>44</v>
      </c>
    </row>
    <row r="70" spans="1:7" x14ac:dyDescent="0.3">
      <c r="A70" s="11" t="s">
        <v>1</v>
      </c>
      <c r="B70" s="11" t="s">
        <v>47</v>
      </c>
      <c r="C70" s="11">
        <v>5000</v>
      </c>
      <c r="D70" s="11">
        <v>400</v>
      </c>
      <c r="E70" s="11">
        <v>8987.4730861370408</v>
      </c>
      <c r="F70" s="11">
        <v>544</v>
      </c>
      <c r="G70" s="11" t="s">
        <v>44</v>
      </c>
    </row>
    <row r="71" spans="1:7" x14ac:dyDescent="0.3">
      <c r="A71" s="11" t="s">
        <v>2</v>
      </c>
      <c r="B71" s="11" t="s">
        <v>43</v>
      </c>
      <c r="C71" s="11">
        <v>1923.75</v>
      </c>
      <c r="D71" s="11">
        <v>95</v>
      </c>
      <c r="E71" s="11">
        <v>8987.4730861370408</v>
      </c>
      <c r="F71" s="11">
        <v>544</v>
      </c>
      <c r="G71" s="11" t="s">
        <v>44</v>
      </c>
    </row>
    <row r="72" spans="1:7" x14ac:dyDescent="0.3">
      <c r="A72" s="11" t="s">
        <v>5</v>
      </c>
      <c r="B72" s="11" t="s">
        <v>59</v>
      </c>
      <c r="C72" s="11">
        <v>4496</v>
      </c>
      <c r="D72" s="11">
        <v>281</v>
      </c>
      <c r="E72" s="11">
        <v>8987.4730861370408</v>
      </c>
      <c r="F72" s="11">
        <v>544</v>
      </c>
      <c r="G72" s="11" t="s">
        <v>44</v>
      </c>
    </row>
    <row r="73" spans="1:7" x14ac:dyDescent="0.3">
      <c r="A73" s="11" t="s">
        <v>2</v>
      </c>
      <c r="B73" s="11" t="s">
        <v>59</v>
      </c>
      <c r="C73" s="11">
        <v>5227.5</v>
      </c>
      <c r="D73" s="11">
        <v>255</v>
      </c>
      <c r="E73" s="11">
        <v>8987.4730861370408</v>
      </c>
      <c r="F73" s="11">
        <v>544</v>
      </c>
      <c r="G73" s="11" t="s">
        <v>44</v>
      </c>
    </row>
    <row r="74" spans="1:7" x14ac:dyDescent="0.3">
      <c r="A74" s="11" t="s">
        <v>1</v>
      </c>
      <c r="B74" s="11" t="s">
        <v>21</v>
      </c>
      <c r="C74" s="11">
        <v>5087.5</v>
      </c>
      <c r="D74" s="11">
        <v>407</v>
      </c>
      <c r="E74" s="11">
        <v>8987.4730861370408</v>
      </c>
      <c r="F74" s="11">
        <v>544</v>
      </c>
      <c r="G74" s="11" t="s">
        <v>44</v>
      </c>
    </row>
    <row r="75" spans="1:7" x14ac:dyDescent="0.3">
      <c r="A75" s="11" t="s">
        <v>5</v>
      </c>
      <c r="B75" s="11" t="s">
        <v>47</v>
      </c>
      <c r="C75" s="11">
        <v>4405.5</v>
      </c>
      <c r="D75" s="11">
        <v>267</v>
      </c>
      <c r="E75" s="11">
        <v>8987.4730861370408</v>
      </c>
      <c r="F75" s="11">
        <v>544</v>
      </c>
      <c r="G75" s="11" t="s">
        <v>44</v>
      </c>
    </row>
    <row r="76" spans="1:7" x14ac:dyDescent="0.3">
      <c r="A76" s="11" t="s">
        <v>5</v>
      </c>
      <c r="B76" s="11" t="s">
        <v>11</v>
      </c>
      <c r="C76" s="11">
        <v>8056.75</v>
      </c>
      <c r="D76" s="11">
        <v>481</v>
      </c>
      <c r="E76" s="11">
        <v>8987.4730861370408</v>
      </c>
      <c r="F76" s="11">
        <v>544</v>
      </c>
      <c r="G76" s="11" t="s">
        <v>44</v>
      </c>
    </row>
    <row r="77" spans="1:7" x14ac:dyDescent="0.3">
      <c r="A77" s="11" t="s">
        <v>5</v>
      </c>
      <c r="B77" s="11" t="s">
        <v>56</v>
      </c>
      <c r="C77" s="11">
        <v>8944.5</v>
      </c>
      <c r="D77" s="11">
        <v>534</v>
      </c>
      <c r="E77" s="11">
        <v>8987.4730861370408</v>
      </c>
      <c r="F77" s="11">
        <v>544</v>
      </c>
      <c r="G77" s="11" t="s">
        <v>44</v>
      </c>
    </row>
    <row r="78" spans="1:7" x14ac:dyDescent="0.3">
      <c r="A78" s="11" t="s">
        <v>2</v>
      </c>
      <c r="B78" s="11" t="s">
        <v>63</v>
      </c>
      <c r="C78" s="11">
        <v>7492.5</v>
      </c>
      <c r="D78" s="11">
        <v>370</v>
      </c>
      <c r="E78" s="11">
        <v>8987.4730861370408</v>
      </c>
      <c r="F78" s="11">
        <v>544</v>
      </c>
      <c r="G78" s="11" t="s">
        <v>44</v>
      </c>
    </row>
    <row r="79" spans="1:7" x14ac:dyDescent="0.3">
      <c r="A79" s="11" t="s">
        <v>5</v>
      </c>
      <c r="B79" s="11" t="s">
        <v>43</v>
      </c>
      <c r="C79" s="11">
        <v>4832</v>
      </c>
      <c r="D79" s="11">
        <v>302</v>
      </c>
      <c r="E79" s="11">
        <v>8987.4730861370408</v>
      </c>
      <c r="F79" s="11">
        <v>544</v>
      </c>
      <c r="G79" s="11" t="s">
        <v>44</v>
      </c>
    </row>
    <row r="80" spans="1:7" x14ac:dyDescent="0.3">
      <c r="A80" s="11" t="s">
        <v>2</v>
      </c>
      <c r="B80" s="11" t="s">
        <v>46</v>
      </c>
      <c r="C80" s="11">
        <v>3901</v>
      </c>
      <c r="D80" s="11">
        <v>188</v>
      </c>
      <c r="E80" s="11">
        <v>8987.4730861370408</v>
      </c>
      <c r="F80" s="11">
        <v>544</v>
      </c>
      <c r="G80" s="11" t="s">
        <v>44</v>
      </c>
    </row>
    <row r="81" spans="1:7" x14ac:dyDescent="0.3">
      <c r="A81" s="11" t="s">
        <v>2</v>
      </c>
      <c r="B81" s="11" t="s">
        <v>47</v>
      </c>
      <c r="C81" s="11">
        <v>5872.25</v>
      </c>
      <c r="D81" s="11">
        <v>283</v>
      </c>
      <c r="E81" s="11">
        <v>8987.4730861370408</v>
      </c>
      <c r="F81" s="11">
        <v>544</v>
      </c>
      <c r="G81" s="11" t="s">
        <v>44</v>
      </c>
    </row>
    <row r="82" spans="1:7" x14ac:dyDescent="0.3">
      <c r="A82" s="11" t="s">
        <v>5</v>
      </c>
      <c r="B82" s="11" t="s">
        <v>48</v>
      </c>
      <c r="C82" s="11">
        <v>6399.75</v>
      </c>
      <c r="D82" s="11">
        <v>483</v>
      </c>
      <c r="E82" s="11">
        <v>8987.4730861370408</v>
      </c>
      <c r="F82" s="11">
        <v>544</v>
      </c>
      <c r="G82" s="11" t="s">
        <v>44</v>
      </c>
    </row>
    <row r="83" spans="1:7" x14ac:dyDescent="0.3">
      <c r="A83" s="11" t="s">
        <v>2</v>
      </c>
      <c r="B83" s="11" t="s">
        <v>49</v>
      </c>
      <c r="C83" s="11">
        <v>5589</v>
      </c>
      <c r="D83" s="11">
        <v>276</v>
      </c>
      <c r="E83" s="11">
        <v>8987.4730861370408</v>
      </c>
      <c r="F83" s="11">
        <v>544</v>
      </c>
      <c r="G83" s="11" t="s">
        <v>44</v>
      </c>
    </row>
    <row r="84" spans="1:7" x14ac:dyDescent="0.3">
      <c r="A84" s="11" t="s">
        <v>1</v>
      </c>
      <c r="B84" s="11" t="s">
        <v>51</v>
      </c>
      <c r="C84" s="11">
        <v>3799.5</v>
      </c>
      <c r="D84" s="11">
        <v>298</v>
      </c>
      <c r="E84" s="11">
        <v>8987.4730861370408</v>
      </c>
      <c r="F84" s="11">
        <v>544</v>
      </c>
      <c r="G84" s="11" t="s">
        <v>44</v>
      </c>
    </row>
    <row r="85" spans="1:7" x14ac:dyDescent="0.3">
      <c r="A85" s="11" t="s">
        <v>5</v>
      </c>
      <c r="B85" s="11" t="s">
        <v>52</v>
      </c>
      <c r="C85" s="11">
        <v>7062</v>
      </c>
      <c r="D85" s="11">
        <v>428</v>
      </c>
      <c r="E85" s="11">
        <v>8987.4730861370408</v>
      </c>
      <c r="F85" s="11">
        <v>544</v>
      </c>
      <c r="G85" s="11" t="s">
        <v>44</v>
      </c>
    </row>
    <row r="86" spans="1:7" x14ac:dyDescent="0.3">
      <c r="A86" s="11" t="s">
        <v>5</v>
      </c>
      <c r="B86" s="11" t="s">
        <v>53</v>
      </c>
      <c r="C86" s="11">
        <v>5756.5</v>
      </c>
      <c r="D86" s="11">
        <v>397</v>
      </c>
      <c r="E86" s="11">
        <v>8987.4730861370408</v>
      </c>
      <c r="F86" s="11">
        <v>544</v>
      </c>
      <c r="G86" s="11" t="s">
        <v>44</v>
      </c>
    </row>
    <row r="87" spans="1:7" x14ac:dyDescent="0.3">
      <c r="A87" s="11" t="s">
        <v>1</v>
      </c>
      <c r="B87" s="11" t="s">
        <v>54</v>
      </c>
      <c r="C87" s="11">
        <v>5652</v>
      </c>
      <c r="D87" s="11">
        <v>471</v>
      </c>
      <c r="E87" s="11">
        <v>8987.4730861370408</v>
      </c>
      <c r="F87" s="11">
        <v>544</v>
      </c>
      <c r="G87" s="11" t="s">
        <v>44</v>
      </c>
    </row>
    <row r="88" spans="1:7" x14ac:dyDescent="0.3">
      <c r="A88" s="11" t="s">
        <v>1</v>
      </c>
      <c r="B88" s="11" t="s">
        <v>55</v>
      </c>
      <c r="C88" s="11">
        <v>5300</v>
      </c>
      <c r="D88" s="11">
        <v>424</v>
      </c>
      <c r="E88" s="11">
        <v>8987.4730861370408</v>
      </c>
      <c r="F88" s="11">
        <v>544</v>
      </c>
      <c r="G88" s="11" t="s">
        <v>44</v>
      </c>
    </row>
    <row r="89" spans="1:7" x14ac:dyDescent="0.3">
      <c r="A89" s="11" t="s">
        <v>2</v>
      </c>
      <c r="B89" s="11" t="s">
        <v>51</v>
      </c>
      <c r="C89" s="11">
        <v>8279.25</v>
      </c>
      <c r="D89" s="11">
        <v>399</v>
      </c>
      <c r="E89" s="11">
        <v>8987.4730861370408</v>
      </c>
      <c r="F89" s="11">
        <v>544</v>
      </c>
      <c r="G89" s="11" t="s">
        <v>44</v>
      </c>
    </row>
    <row r="90" spans="1:7" x14ac:dyDescent="0.3">
      <c r="A90" s="11" t="s">
        <v>1</v>
      </c>
      <c r="B90" s="11" t="s">
        <v>56</v>
      </c>
      <c r="C90" s="11">
        <v>4679.25</v>
      </c>
      <c r="D90" s="11">
        <v>367</v>
      </c>
      <c r="E90" s="11">
        <v>8987.4730861370408</v>
      </c>
      <c r="F90" s="11">
        <v>544</v>
      </c>
      <c r="G90" s="11" t="s">
        <v>44</v>
      </c>
    </row>
    <row r="91" spans="1:7" x14ac:dyDescent="0.3">
      <c r="A91" s="11" t="s">
        <v>2</v>
      </c>
      <c r="B91" s="11" t="s">
        <v>57</v>
      </c>
      <c r="C91" s="11">
        <v>3990</v>
      </c>
      <c r="D91" s="11">
        <v>190</v>
      </c>
      <c r="E91" s="11">
        <v>8987.4730861370408</v>
      </c>
      <c r="F91" s="11">
        <v>544</v>
      </c>
      <c r="G91" s="11" t="s">
        <v>44</v>
      </c>
    </row>
    <row r="92" spans="1:7" x14ac:dyDescent="0.3">
      <c r="A92" s="11" t="s">
        <v>1</v>
      </c>
      <c r="B92" s="11" t="s">
        <v>52</v>
      </c>
      <c r="C92" s="11">
        <v>4025</v>
      </c>
      <c r="D92" s="11">
        <v>322</v>
      </c>
      <c r="E92" s="11">
        <v>8987.4730861370408</v>
      </c>
      <c r="F92" s="11">
        <v>544</v>
      </c>
      <c r="G92" s="11" t="s">
        <v>44</v>
      </c>
    </row>
  </sheetData>
  <pageMargins left="0.7" right="0.7" top="0.75" bottom="0.75" header="0.3" footer="0.3"/>
  <ignoredErrors>
    <ignoredError sqref="J7:J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Question 7</vt:lpstr>
      <vt:lpstr>Question 8</vt:lpstr>
      <vt:lpstr>Question 9</vt:lpstr>
      <vt:lpstr>Question 10</vt:lpstr>
      <vt:lpstr>Question 11</vt:lpstr>
      <vt:lpstr>Question 12</vt:lpstr>
      <vt:lpstr>Question 13</vt:lpstr>
      <vt:lpstr>Question 14</vt:lpstr>
      <vt:lpstr>Question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KUMAR</dc:creator>
  <cp:lastModifiedBy>VAMSHI KUMAR</cp:lastModifiedBy>
  <dcterms:created xsi:type="dcterms:W3CDTF">2025-08-28T15:17:30Z</dcterms:created>
  <dcterms:modified xsi:type="dcterms:W3CDTF">2025-08-29T10:13:38Z</dcterms:modified>
</cp:coreProperties>
</file>