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Working File -1" sheetId="4" r:id="rId1"/>
    <sheet name="Corelation" sheetId="1" r:id="rId2"/>
    <sheet name="correlation but no causation" sheetId="2" r:id="rId3"/>
    <sheet name="collinearity" sheetId="3" r:id="rId4"/>
    <sheet name="SLR" sheetId="5" r:id="rId5"/>
    <sheet name="MLR" sheetId="6" r:id="rId6"/>
  </sheets>
  <definedNames>
    <definedName name="_xlnm._FilterDatabase" localSheetId="3" hidden="1">collinearity!#REF!</definedName>
    <definedName name="_xlnm._FilterDatabase" localSheetId="5" hidden="1">MLR!$N$1:$X$78</definedName>
  </definedNames>
  <calcPr calcId="124519"/>
</workbook>
</file>

<file path=xl/calcChain.xml><?xml version="1.0" encoding="utf-8"?>
<calcChain xmlns="http://schemas.openxmlformats.org/spreadsheetml/2006/main">
  <c r="C22" i="5"/>
  <c r="B22"/>
  <c r="C13" i="1"/>
  <c r="N26" i="5"/>
  <c r="N25"/>
  <c r="F10" i="1"/>
  <c r="G10" i="4"/>
  <c r="E4" i="1"/>
  <c r="C8" i="4"/>
  <c r="E7" s="1"/>
  <c r="H7" s="1"/>
  <c r="B8"/>
  <c r="L7"/>
  <c r="M7" s="1"/>
  <c r="J7"/>
  <c r="K7" s="1"/>
  <c r="I7"/>
  <c r="D7"/>
  <c r="F7" s="1"/>
  <c r="L6"/>
  <c r="M6" s="1"/>
  <c r="J6"/>
  <c r="K6" s="1"/>
  <c r="I6"/>
  <c r="H6"/>
  <c r="F6"/>
  <c r="E6"/>
  <c r="D6"/>
  <c r="G6" s="1"/>
  <c r="L5"/>
  <c r="M5" s="1"/>
  <c r="J5"/>
  <c r="K5" s="1"/>
  <c r="I5"/>
  <c r="H5"/>
  <c r="E5"/>
  <c r="D5"/>
  <c r="F5" s="1"/>
  <c r="L4"/>
  <c r="M4" s="1"/>
  <c r="J4"/>
  <c r="K4" s="1"/>
  <c r="I4"/>
  <c r="H4"/>
  <c r="F4"/>
  <c r="E4"/>
  <c r="D4"/>
  <c r="G4" s="1"/>
  <c r="N3"/>
  <c r="I3"/>
  <c r="J3" s="1"/>
  <c r="K3" s="1"/>
  <c r="E3"/>
  <c r="G3" s="1"/>
  <c r="D3"/>
  <c r="F3" s="1"/>
  <c r="C78" i="3"/>
  <c r="P78"/>
  <c r="E30" i="2"/>
  <c r="E5" i="1"/>
  <c r="E6"/>
  <c r="B9"/>
  <c r="E7" s="1"/>
  <c r="C9"/>
  <c r="F4" s="1"/>
  <c r="B10"/>
  <c r="C10"/>
  <c r="K8" i="4" l="1"/>
  <c r="F8"/>
  <c r="H3"/>
  <c r="L3"/>
  <c r="M3" s="1"/>
  <c r="M8" s="1"/>
  <c r="G5"/>
  <c r="G8" s="1"/>
  <c r="G7"/>
  <c r="G6" i="1"/>
  <c r="G7"/>
  <c r="F7"/>
  <c r="F5"/>
  <c r="G5" s="1"/>
  <c r="G4"/>
  <c r="F6"/>
  <c r="G8" l="1"/>
  <c r="F9" s="1"/>
</calcChain>
</file>

<file path=xl/sharedStrings.xml><?xml version="1.0" encoding="utf-8"?>
<sst xmlns="http://schemas.openxmlformats.org/spreadsheetml/2006/main" count="139" uniqueCount="40">
  <si>
    <t>r</t>
  </si>
  <si>
    <t>Stdev</t>
  </si>
  <si>
    <t>Mean</t>
  </si>
  <si>
    <t>Product</t>
  </si>
  <si>
    <t>(y-(y-bar))/sY</t>
  </si>
  <si>
    <t>(X-(X-Bar))/sX</t>
  </si>
  <si>
    <t>Y</t>
  </si>
  <si>
    <t>X</t>
  </si>
  <si>
    <t>Age Of people Visited a Local zoo</t>
  </si>
  <si>
    <t>Stock Price Of OMC</t>
  </si>
  <si>
    <t>T =F(TS,AP)</t>
  </si>
  <si>
    <t>AirPres</t>
  </si>
  <si>
    <t>Tensile</t>
  </si>
  <si>
    <t>Thickness</t>
  </si>
  <si>
    <t>DwelTime</t>
  </si>
  <si>
    <t>MoldTemp</t>
  </si>
  <si>
    <t>VacPress</t>
  </si>
  <si>
    <t>PlugTemp</t>
  </si>
  <si>
    <t>PreHeat</t>
  </si>
  <si>
    <t>Airbubbles</t>
  </si>
  <si>
    <t>FilmDens</t>
  </si>
  <si>
    <t>Batch</t>
  </si>
  <si>
    <t>X-Xbar</t>
  </si>
  <si>
    <t>Y-Ybar</t>
  </si>
  <si>
    <t>X-Xbar^2</t>
  </si>
  <si>
    <t>(X-Xbar)*(Y-Ybar)</t>
  </si>
  <si>
    <t>Y-Ybar^2</t>
  </si>
  <si>
    <t>EV of Y</t>
  </si>
  <si>
    <t>EV - Ybar</t>
  </si>
  <si>
    <t>EV - Ybar^2</t>
  </si>
  <si>
    <t>EV of y - Y</t>
  </si>
  <si>
    <t>(EV of y - Y)^2</t>
  </si>
  <si>
    <t>Average</t>
  </si>
  <si>
    <t>Tenure in days</t>
  </si>
  <si>
    <t xml:space="preserve">$ Value Sold Per Day </t>
  </si>
  <si>
    <t>A</t>
  </si>
  <si>
    <t>On</t>
  </si>
  <si>
    <t>Off</t>
  </si>
  <si>
    <t>m</t>
  </si>
  <si>
    <t>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</si>
</sst>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0" xfId="0" applyFont="1"/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4" fillId="0" borderId="1" xfId="1" applyBorder="1" applyAlignment="1">
      <alignment horizontal="center"/>
    </xf>
    <xf numFmtId="2" fontId="3" fillId="0" borderId="1" xfId="0" applyNumberFormat="1" applyFont="1" applyBorder="1"/>
    <xf numFmtId="0" fontId="0" fillId="0" borderId="1" xfId="0" applyFill="1" applyBorder="1"/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2" applyFont="1" applyBorder="1"/>
    <xf numFmtId="0" fontId="4" fillId="0" borderId="1" xfId="2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1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3" applyNumberFormat="1" applyFont="1"/>
  </cellXfs>
  <cellStyles count="4">
    <cellStyle name="Nor}al" xfId="2"/>
    <cellStyle name="Normal" xfId="0" builtinId="0"/>
    <cellStyle name="Normal_Examples  Workouts(Analyze Phase)" xfId="1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'Working File -1'!$B$3:$B$7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'Working File -1'!$C$3:$C$7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</c:ser>
        <c:axId val="35473280"/>
        <c:axId val="35474816"/>
      </c:scatterChart>
      <c:valAx>
        <c:axId val="35473280"/>
        <c:scaling>
          <c:orientation val="minMax"/>
        </c:scaling>
        <c:axPos val="b"/>
        <c:numFmt formatCode="General" sourceLinked="1"/>
        <c:tickLblPos val="nextTo"/>
        <c:crossAx val="35474816"/>
        <c:crosses val="autoZero"/>
        <c:crossBetween val="midCat"/>
      </c:valAx>
      <c:valAx>
        <c:axId val="35474816"/>
        <c:scaling>
          <c:orientation val="minMax"/>
        </c:scaling>
        <c:axPos val="l"/>
        <c:numFmt formatCode="General" sourceLinked="1"/>
        <c:tickLblPos val="nextTo"/>
        <c:crossAx val="3547328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'Working File -1'!$B$3:$B$7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'Working File -1'!$C$3:$C$7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</c:ser>
        <c:axId val="35507200"/>
        <c:axId val="35513088"/>
      </c:scatterChart>
      <c:valAx>
        <c:axId val="35507200"/>
        <c:scaling>
          <c:orientation val="minMax"/>
        </c:scaling>
        <c:axPos val="b"/>
        <c:numFmt formatCode="General" sourceLinked="1"/>
        <c:tickLblPos val="nextTo"/>
        <c:crossAx val="35513088"/>
        <c:crosses val="autoZero"/>
        <c:crossBetween val="midCat"/>
      </c:valAx>
      <c:valAx>
        <c:axId val="35513088"/>
        <c:scaling>
          <c:orientation val="minMax"/>
        </c:scaling>
        <c:axPos val="l"/>
        <c:numFmt formatCode="General" sourceLinked="1"/>
        <c:tickLblPos val="nextTo"/>
        <c:crossAx val="3550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91666666666667"/>
          <c:y val="0.82831984543598713"/>
          <c:w val="0.25730555555555557"/>
          <c:h val="0.1674343832021003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Corelation!$C$3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Corelation!$B$4:$B$7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Corelation!$C$4:$C$7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yVal>
        </c:ser>
        <c:axId val="35336576"/>
        <c:axId val="35338112"/>
      </c:scatterChart>
      <c:valAx>
        <c:axId val="35336576"/>
        <c:scaling>
          <c:orientation val="minMax"/>
        </c:scaling>
        <c:axPos val="b"/>
        <c:numFmt formatCode="General" sourceLinked="1"/>
        <c:tickLblPos val="nextTo"/>
        <c:crossAx val="35338112"/>
        <c:crosses val="autoZero"/>
        <c:crossBetween val="midCat"/>
        <c:majorUnit val="1"/>
      </c:valAx>
      <c:valAx>
        <c:axId val="35338112"/>
        <c:scaling>
          <c:orientation val="minMax"/>
        </c:scaling>
        <c:axPos val="l"/>
        <c:numFmt formatCode="General" sourceLinked="1"/>
        <c:tickLblPos val="nextTo"/>
        <c:crossAx val="3533657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</c:trendline>
          <c:xVal>
            <c:numRef>
              <c:f>'correlation but no causation'!$B$2:$B$32</c:f>
              <c:numCache>
                <c:formatCode>General</c:formatCode>
                <c:ptCount val="3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38</c:v>
                </c:pt>
              </c:numCache>
            </c:numRef>
          </c:xVal>
          <c:yVal>
            <c:numRef>
              <c:f>'correlation but no causation'!$C$2:$C$32</c:f>
              <c:numCache>
                <c:formatCode>General</c:formatCode>
                <c:ptCount val="3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7.5</c:v>
                </c:pt>
                <c:pt idx="6">
                  <c:v>6.5</c:v>
                </c:pt>
                <c:pt idx="7">
                  <c:v>7.5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10</c:v>
                </c:pt>
                <c:pt idx="14">
                  <c:v>10</c:v>
                </c:pt>
                <c:pt idx="15">
                  <c:v>9.5</c:v>
                </c:pt>
                <c:pt idx="16">
                  <c:v>8.5</c:v>
                </c:pt>
                <c:pt idx="17">
                  <c:v>9.5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10</c:v>
                </c:pt>
                <c:pt idx="22">
                  <c:v>12</c:v>
                </c:pt>
                <c:pt idx="23">
                  <c:v>10</c:v>
                </c:pt>
                <c:pt idx="24">
                  <c:v>11.5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</c:numCache>
            </c:numRef>
          </c:yVal>
        </c:ser>
        <c:axId val="35605120"/>
        <c:axId val="35611008"/>
      </c:scatterChart>
      <c:valAx>
        <c:axId val="35605120"/>
        <c:scaling>
          <c:orientation val="minMax"/>
          <c:min val="10"/>
        </c:scaling>
        <c:axPos val="b"/>
        <c:numFmt formatCode="General" sourceLinked="1"/>
        <c:tickLblPos val="nextTo"/>
        <c:crossAx val="35611008"/>
        <c:crosses val="autoZero"/>
        <c:crossBetween val="midCat"/>
      </c:valAx>
      <c:valAx>
        <c:axId val="35611008"/>
        <c:scaling>
          <c:orientation val="minMax"/>
          <c:min val="4"/>
        </c:scaling>
        <c:axPos val="l"/>
        <c:numFmt formatCode="General" sourceLinked="1"/>
        <c:tickLblPos val="nextTo"/>
        <c:crossAx val="3560512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962182852143482"/>
                  <c:y val="0.36336322543015459"/>
                </c:manualLayout>
              </c:layout>
              <c:numFmt formatCode="General" sourceLinked="0"/>
            </c:trendlineLbl>
          </c:trendline>
          <c:xVal>
            <c:numRef>
              <c:f>SLR!$A$2:$A$20</c:f>
              <c:numCache>
                <c:formatCode>General</c:formatCode>
                <c:ptCount val="19"/>
                <c:pt idx="0">
                  <c:v>275</c:v>
                </c:pt>
                <c:pt idx="1">
                  <c:v>280</c:v>
                </c:pt>
                <c:pt idx="2">
                  <c:v>300</c:v>
                </c:pt>
                <c:pt idx="3">
                  <c:v>300</c:v>
                </c:pt>
                <c:pt idx="4">
                  <c:v>330</c:v>
                </c:pt>
                <c:pt idx="5">
                  <c:v>340</c:v>
                </c:pt>
                <c:pt idx="6">
                  <c:v>345</c:v>
                </c:pt>
                <c:pt idx="7">
                  <c:v>350</c:v>
                </c:pt>
                <c:pt idx="8">
                  <c:v>375</c:v>
                </c:pt>
                <c:pt idx="9">
                  <c:v>380</c:v>
                </c:pt>
                <c:pt idx="10">
                  <c:v>390</c:v>
                </c:pt>
                <c:pt idx="11">
                  <c:v>390</c:v>
                </c:pt>
                <c:pt idx="12">
                  <c:v>410</c:v>
                </c:pt>
                <c:pt idx="13">
                  <c:v>420</c:v>
                </c:pt>
                <c:pt idx="14">
                  <c:v>425</c:v>
                </c:pt>
                <c:pt idx="15">
                  <c:v>435</c:v>
                </c:pt>
                <c:pt idx="16">
                  <c:v>445</c:v>
                </c:pt>
                <c:pt idx="17">
                  <c:v>450</c:v>
                </c:pt>
                <c:pt idx="18">
                  <c:v>450</c:v>
                </c:pt>
              </c:numCache>
            </c:numRef>
          </c:xVal>
          <c:yVal>
            <c:numRef>
              <c:f>SLR!$B$2:$B$20</c:f>
              <c:numCache>
                <c:formatCode>General</c:formatCode>
                <c:ptCount val="19"/>
                <c:pt idx="0">
                  <c:v>74</c:v>
                </c:pt>
                <c:pt idx="1">
                  <c:v>75</c:v>
                </c:pt>
                <c:pt idx="2">
                  <c:v>72</c:v>
                </c:pt>
                <c:pt idx="3">
                  <c:v>78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80</c:v>
                </c:pt>
                <c:pt idx="14">
                  <c:v>78</c:v>
                </c:pt>
                <c:pt idx="15">
                  <c:v>85</c:v>
                </c:pt>
                <c:pt idx="16">
                  <c:v>88</c:v>
                </c:pt>
                <c:pt idx="17">
                  <c:v>90</c:v>
                </c:pt>
                <c:pt idx="18">
                  <c:v>85</c:v>
                </c:pt>
              </c:numCache>
            </c:numRef>
          </c:yVal>
        </c:ser>
        <c:axId val="96295936"/>
        <c:axId val="96294400"/>
      </c:scatterChart>
      <c:valAx>
        <c:axId val="96295936"/>
        <c:scaling>
          <c:orientation val="minMax"/>
          <c:min val="250"/>
        </c:scaling>
        <c:axPos val="b"/>
        <c:numFmt formatCode="General" sourceLinked="1"/>
        <c:tickLblPos val="nextTo"/>
        <c:crossAx val="96294400"/>
        <c:crosses val="autoZero"/>
        <c:crossBetween val="midCat"/>
      </c:valAx>
      <c:valAx>
        <c:axId val="96294400"/>
        <c:scaling>
          <c:orientation val="minMax"/>
          <c:min val="65"/>
        </c:scaling>
        <c:axPos val="l"/>
        <c:numFmt formatCode="General" sourceLinked="1"/>
        <c:tickLblPos val="nextTo"/>
        <c:crossAx val="96295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16</xdr:row>
      <xdr:rowOff>123825</xdr:rowOff>
    </xdr:from>
    <xdr:to>
      <xdr:col>22</xdr:col>
      <xdr:colOff>323850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11</xdr:row>
      <xdr:rowOff>123825</xdr:rowOff>
    </xdr:from>
    <xdr:to>
      <xdr:col>11</xdr:col>
      <xdr:colOff>28575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47625</xdr:rowOff>
    </xdr:from>
    <xdr:to>
      <xdr:col>8</xdr:col>
      <xdr:colOff>304800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171450</xdr:colOff>
      <xdr:row>2</xdr:row>
      <xdr:rowOff>38100</xdr:rowOff>
    </xdr:from>
    <xdr:to>
      <xdr:col>15</xdr:col>
      <xdr:colOff>314325</xdr:colOff>
      <xdr:row>9</xdr:row>
      <xdr:rowOff>9525</xdr:rowOff>
    </xdr:to>
    <xdr:pic>
      <xdr:nvPicPr>
        <xdr:cNvPr id="3" name="Picture 4" descr="Correlation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8250" y="419100"/>
          <a:ext cx="4410075" cy="13049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12</xdr:row>
      <xdr:rowOff>161925</xdr:rowOff>
    </xdr:from>
    <xdr:to>
      <xdr:col>10</xdr:col>
      <xdr:colOff>561975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</xdr:row>
      <xdr:rowOff>161925</xdr:rowOff>
    </xdr:from>
    <xdr:to>
      <xdr:col>11</xdr:col>
      <xdr:colOff>200025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0"/>
  <sheetViews>
    <sheetView workbookViewId="0"/>
  </sheetViews>
  <sheetFormatPr defaultRowHeight="15"/>
  <cols>
    <col min="7" max="7" width="16.42578125" bestFit="1" customWidth="1"/>
    <col min="9" max="9" width="7" bestFit="1" customWidth="1"/>
    <col min="11" max="11" width="10.7109375" bestFit="1" customWidth="1"/>
    <col min="12" max="12" width="10.7109375" customWidth="1"/>
    <col min="13" max="13" width="13.140625" bestFit="1" customWidth="1"/>
  </cols>
  <sheetData>
    <row r="2" spans="1:14">
      <c r="B2" s="12" t="s">
        <v>7</v>
      </c>
      <c r="C2" s="12" t="s">
        <v>6</v>
      </c>
      <c r="D2" s="4" t="s">
        <v>22</v>
      </c>
      <c r="E2" s="4" t="s">
        <v>23</v>
      </c>
      <c r="F2" s="4" t="s">
        <v>24</v>
      </c>
      <c r="G2" s="4" t="s">
        <v>25</v>
      </c>
      <c r="H2" s="2" t="s">
        <v>26</v>
      </c>
      <c r="I2" s="14" t="s">
        <v>27</v>
      </c>
      <c r="J2" s="14" t="s">
        <v>28</v>
      </c>
      <c r="K2" s="14" t="s">
        <v>29</v>
      </c>
      <c r="L2" s="16" t="s">
        <v>30</v>
      </c>
      <c r="M2" s="17" t="s">
        <v>31</v>
      </c>
    </row>
    <row r="3" spans="1:14">
      <c r="B3" s="12">
        <v>1</v>
      </c>
      <c r="C3" s="12">
        <v>2</v>
      </c>
      <c r="D3" s="2">
        <f>B3-$B$8</f>
        <v>-2</v>
      </c>
      <c r="E3" s="2">
        <f>C3-$C$8</f>
        <v>-2</v>
      </c>
      <c r="F3" s="2">
        <f>D3*D3</f>
        <v>4</v>
      </c>
      <c r="G3" s="2">
        <f>D3*E3</f>
        <v>4</v>
      </c>
      <c r="H3" s="2">
        <f>E3*E3</f>
        <v>4</v>
      </c>
      <c r="I3" s="2">
        <f>(0.6*B3)+2.2</f>
        <v>2.8000000000000003</v>
      </c>
      <c r="J3" s="2">
        <f>I3-$C$8</f>
        <v>-1.1999999999999997</v>
      </c>
      <c r="K3" s="2">
        <f>J3*J3</f>
        <v>1.4399999999999993</v>
      </c>
      <c r="L3" s="18">
        <f>I3-C3</f>
        <v>0.80000000000000027</v>
      </c>
      <c r="M3" s="2">
        <f>L3*L3</f>
        <v>0.64000000000000046</v>
      </c>
      <c r="N3">
        <f>(0.6*B3)+2.2</f>
        <v>2.8000000000000003</v>
      </c>
    </row>
    <row r="4" spans="1:14">
      <c r="B4" s="12">
        <v>2</v>
      </c>
      <c r="C4" s="12">
        <v>4</v>
      </c>
      <c r="D4" s="2">
        <f t="shared" ref="D4:D7" si="0">B4-$B$8</f>
        <v>-1</v>
      </c>
      <c r="E4" s="2">
        <f t="shared" ref="E4:E7" si="1">C4-$C$8</f>
        <v>0</v>
      </c>
      <c r="F4" s="2">
        <f t="shared" ref="F4:F7" si="2">D4*D4</f>
        <v>1</v>
      </c>
      <c r="G4" s="2">
        <f>D4*E4</f>
        <v>0</v>
      </c>
      <c r="H4" s="2">
        <f t="shared" ref="H4:H7" si="3">E4*E4</f>
        <v>0</v>
      </c>
      <c r="I4" s="2">
        <f t="shared" ref="I4:I7" si="4">(0.6*B4)+2.2</f>
        <v>3.4000000000000004</v>
      </c>
      <c r="J4" s="2">
        <f t="shared" ref="J4:J7" si="5">I4-$C$8</f>
        <v>-0.59999999999999964</v>
      </c>
      <c r="K4" s="2">
        <f t="shared" ref="K4:K7" si="6">J4*J4</f>
        <v>0.3599999999999996</v>
      </c>
      <c r="L4" s="18">
        <f t="shared" ref="L4:L7" si="7">I4-C4</f>
        <v>-0.59999999999999964</v>
      </c>
      <c r="M4" s="2">
        <f t="shared" ref="M4:M7" si="8">L4*L4</f>
        <v>0.3599999999999996</v>
      </c>
    </row>
    <row r="5" spans="1:14">
      <c r="B5" s="12">
        <v>3</v>
      </c>
      <c r="C5" s="12">
        <v>5</v>
      </c>
      <c r="D5" s="2">
        <f t="shared" si="0"/>
        <v>0</v>
      </c>
      <c r="E5" s="2">
        <f t="shared" si="1"/>
        <v>1</v>
      </c>
      <c r="F5" s="2">
        <f t="shared" si="2"/>
        <v>0</v>
      </c>
      <c r="G5" s="2">
        <f>D5*E5</f>
        <v>0</v>
      </c>
      <c r="H5" s="2">
        <f t="shared" si="3"/>
        <v>1</v>
      </c>
      <c r="I5" s="2">
        <f t="shared" si="4"/>
        <v>4</v>
      </c>
      <c r="J5" s="2">
        <f t="shared" si="5"/>
        <v>0</v>
      </c>
      <c r="K5" s="2">
        <f t="shared" si="6"/>
        <v>0</v>
      </c>
      <c r="L5" s="18">
        <f t="shared" si="7"/>
        <v>-1</v>
      </c>
      <c r="M5" s="2">
        <f t="shared" si="8"/>
        <v>1</v>
      </c>
    </row>
    <row r="6" spans="1:14">
      <c r="B6" s="12">
        <v>4</v>
      </c>
      <c r="C6" s="12">
        <v>4</v>
      </c>
      <c r="D6" s="2">
        <f t="shared" si="0"/>
        <v>1</v>
      </c>
      <c r="E6" s="2">
        <f t="shared" si="1"/>
        <v>0</v>
      </c>
      <c r="F6" s="2">
        <f t="shared" si="2"/>
        <v>1</v>
      </c>
      <c r="G6" s="2">
        <f>D6*E6</f>
        <v>0</v>
      </c>
      <c r="H6" s="2">
        <f t="shared" si="3"/>
        <v>0</v>
      </c>
      <c r="I6" s="2">
        <f t="shared" si="4"/>
        <v>4.5999999999999996</v>
      </c>
      <c r="J6" s="2">
        <f t="shared" si="5"/>
        <v>0.59999999999999964</v>
      </c>
      <c r="K6" s="2">
        <f t="shared" si="6"/>
        <v>0.3599999999999996</v>
      </c>
      <c r="L6" s="18">
        <f t="shared" si="7"/>
        <v>0.59999999999999964</v>
      </c>
      <c r="M6" s="2">
        <f t="shared" si="8"/>
        <v>0.3599999999999996</v>
      </c>
    </row>
    <row r="7" spans="1:14">
      <c r="B7" s="19">
        <v>5</v>
      </c>
      <c r="C7" s="19">
        <v>5</v>
      </c>
      <c r="D7" s="2">
        <f t="shared" si="0"/>
        <v>2</v>
      </c>
      <c r="E7" s="2">
        <f t="shared" si="1"/>
        <v>1</v>
      </c>
      <c r="F7" s="2">
        <f t="shared" si="2"/>
        <v>4</v>
      </c>
      <c r="G7" s="2">
        <f>D7*E7</f>
        <v>2</v>
      </c>
      <c r="H7" s="2">
        <f t="shared" si="3"/>
        <v>1</v>
      </c>
      <c r="I7" s="2">
        <f t="shared" si="4"/>
        <v>5.2</v>
      </c>
      <c r="J7" s="2">
        <f t="shared" si="5"/>
        <v>1.2000000000000002</v>
      </c>
      <c r="K7" s="2">
        <f t="shared" si="6"/>
        <v>1.4400000000000004</v>
      </c>
      <c r="L7" s="18">
        <f t="shared" si="7"/>
        <v>0.20000000000000018</v>
      </c>
      <c r="M7" s="2">
        <f t="shared" si="8"/>
        <v>4.000000000000007E-2</v>
      </c>
    </row>
    <row r="8" spans="1:14">
      <c r="A8" s="4" t="s">
        <v>32</v>
      </c>
      <c r="B8" s="2">
        <f>AVERAGE(B3:B7)</f>
        <v>3</v>
      </c>
      <c r="C8" s="2">
        <f>AVERAGE(C3:C7)</f>
        <v>4</v>
      </c>
      <c r="F8" s="17">
        <f>SUM(F3:F7)</f>
        <v>10</v>
      </c>
      <c r="G8" s="17">
        <f>SUM(G3:G7)</f>
        <v>6</v>
      </c>
      <c r="K8" s="17">
        <f>SUM(K3:K7)</f>
        <v>3.5999999999999988</v>
      </c>
      <c r="L8" s="20"/>
      <c r="M8" s="17">
        <f>SUM(M3:M7)</f>
        <v>2.3999999999999995</v>
      </c>
    </row>
    <row r="10" spans="1:14">
      <c r="F10" t="s">
        <v>38</v>
      </c>
      <c r="G10">
        <f>G8/F8</f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showGridLines="0" tabSelected="1" topLeftCell="A2" workbookViewId="0">
      <selection activeCell="E10" sqref="E10"/>
    </sheetView>
  </sheetViews>
  <sheetFormatPr defaultRowHeight="15"/>
  <cols>
    <col min="2" max="3" width="6.5703125" customWidth="1"/>
    <col min="5" max="5" width="13.42578125" bestFit="1" customWidth="1"/>
    <col min="6" max="6" width="12.85546875" bestFit="1" customWidth="1"/>
  </cols>
  <sheetData>
    <row r="3" spans="1:7">
      <c r="B3" s="12" t="s">
        <v>7</v>
      </c>
      <c r="C3" s="12" t="s">
        <v>6</v>
      </c>
      <c r="E3" s="4" t="s">
        <v>5</v>
      </c>
      <c r="F3" s="4" t="s">
        <v>4</v>
      </c>
      <c r="G3" s="14" t="s">
        <v>3</v>
      </c>
    </row>
    <row r="4" spans="1:7">
      <c r="B4" s="12">
        <v>1</v>
      </c>
      <c r="C4" s="12">
        <v>1</v>
      </c>
      <c r="E4" s="11">
        <f>(B4-$B$9)/$B$10</f>
        <v>-1.2247448713915889</v>
      </c>
      <c r="F4" s="11">
        <f>(C4-$C$9)/$C$10</f>
        <v>-0.92582009977255142</v>
      </c>
      <c r="G4" s="10">
        <f>E4*F4</f>
        <v>1.1338934190276815</v>
      </c>
    </row>
    <row r="5" spans="1:7">
      <c r="B5" s="12">
        <v>2</v>
      </c>
      <c r="C5" s="12">
        <v>2</v>
      </c>
      <c r="E5" s="11">
        <f>(B5-$B$9)/$B$10</f>
        <v>0</v>
      </c>
      <c r="F5" s="11">
        <f>(C5-$C$9)/$C$10</f>
        <v>-0.46291004988627571</v>
      </c>
      <c r="G5" s="13">
        <f>E5*F5</f>
        <v>0</v>
      </c>
    </row>
    <row r="6" spans="1:7">
      <c r="B6" s="12">
        <v>2</v>
      </c>
      <c r="C6" s="12">
        <v>3</v>
      </c>
      <c r="E6" s="11">
        <f>(B6-$B$9)/$B$10</f>
        <v>0</v>
      </c>
      <c r="F6" s="11">
        <f>(C6-$C$9)/$C$10</f>
        <v>0</v>
      </c>
      <c r="G6" s="13">
        <f>E6*F6</f>
        <v>0</v>
      </c>
    </row>
    <row r="7" spans="1:7">
      <c r="B7" s="12">
        <v>3</v>
      </c>
      <c r="C7" s="12">
        <v>6</v>
      </c>
      <c r="E7" s="11">
        <f>(B7-$B$9)/$B$10</f>
        <v>1.2247448713915889</v>
      </c>
      <c r="F7" s="11">
        <f>(C7-$C$9)/$C$10</f>
        <v>1.3887301496588271</v>
      </c>
      <c r="G7" s="10">
        <f>E7*F7</f>
        <v>1.7008401285415222</v>
      </c>
    </row>
    <row r="8" spans="1:7">
      <c r="E8" s="9"/>
      <c r="F8" s="9"/>
      <c r="G8" s="8">
        <f>SUM(G4:G7)</f>
        <v>2.8347335475692037</v>
      </c>
    </row>
    <row r="9" spans="1:7">
      <c r="A9" s="4" t="s">
        <v>2</v>
      </c>
      <c r="B9" s="2">
        <f>AVERAGE(B4:B7)</f>
        <v>2</v>
      </c>
      <c r="C9" s="2">
        <f>AVERAGE(C4:C7)</f>
        <v>3</v>
      </c>
      <c r="E9" s="7" t="s">
        <v>0</v>
      </c>
      <c r="F9" s="6">
        <f>(1/(4-1))*G8</f>
        <v>0.94491118252306783</v>
      </c>
      <c r="G9" s="5"/>
    </row>
    <row r="10" spans="1:7">
      <c r="A10" s="4" t="s">
        <v>1</v>
      </c>
      <c r="B10" s="3">
        <f>STDEV(B4:B7)</f>
        <v>0.81649658092772603</v>
      </c>
      <c r="C10" s="3">
        <f>STDEV(C4:C7)</f>
        <v>2.1602468994692869</v>
      </c>
      <c r="E10" s="2" t="s">
        <v>0</v>
      </c>
      <c r="F10" s="1">
        <f>CORREL(B4:B7,C4:C7)</f>
        <v>0.94491118252306805</v>
      </c>
    </row>
    <row r="13" spans="1:7">
      <c r="C13">
        <f>CORREL(B4:B7,C4:C7)</f>
        <v>0.94491118252306805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2"/>
  <sheetViews>
    <sheetView showGridLines="0" topLeftCell="A5" workbookViewId="0">
      <selection activeCell="D13" sqref="D13"/>
    </sheetView>
  </sheetViews>
  <sheetFormatPr defaultRowHeight="15"/>
  <cols>
    <col min="2" max="2" width="18.140625" bestFit="1" customWidth="1"/>
    <col min="3" max="3" width="31" bestFit="1" customWidth="1"/>
  </cols>
  <sheetData>
    <row r="1" spans="2:3">
      <c r="B1" s="26" t="s">
        <v>9</v>
      </c>
      <c r="C1" s="26" t="s">
        <v>8</v>
      </c>
    </row>
    <row r="2" spans="2:3">
      <c r="B2" s="12">
        <v>12</v>
      </c>
      <c r="C2" s="12">
        <v>7</v>
      </c>
    </row>
    <row r="3" spans="2:3">
      <c r="B3" s="12">
        <v>13</v>
      </c>
      <c r="C3" s="12">
        <v>6</v>
      </c>
    </row>
    <row r="4" spans="2:3">
      <c r="B4" s="12">
        <v>14</v>
      </c>
      <c r="C4" s="12">
        <v>6</v>
      </c>
    </row>
    <row r="5" spans="2:3">
      <c r="B5" s="12">
        <v>14</v>
      </c>
      <c r="C5" s="12">
        <v>8</v>
      </c>
    </row>
    <row r="6" spans="2:3">
      <c r="B6" s="12">
        <v>15</v>
      </c>
      <c r="C6" s="12">
        <v>6</v>
      </c>
    </row>
    <row r="7" spans="2:3">
      <c r="B7" s="12">
        <v>15</v>
      </c>
      <c r="C7" s="12">
        <v>7.5</v>
      </c>
    </row>
    <row r="8" spans="2:3">
      <c r="B8" s="12">
        <v>16</v>
      </c>
      <c r="C8" s="12">
        <v>6.5</v>
      </c>
    </row>
    <row r="9" spans="2:3">
      <c r="B9" s="12">
        <v>17</v>
      </c>
      <c r="C9" s="12">
        <v>7.5</v>
      </c>
    </row>
    <row r="10" spans="2:3">
      <c r="B10" s="12">
        <v>17</v>
      </c>
      <c r="C10" s="12">
        <v>8</v>
      </c>
    </row>
    <row r="11" spans="2:3">
      <c r="B11" s="12">
        <v>18</v>
      </c>
      <c r="C11" s="12">
        <v>9.5</v>
      </c>
    </row>
    <row r="12" spans="2:3">
      <c r="B12" s="12">
        <v>19</v>
      </c>
      <c r="C12" s="12">
        <v>9</v>
      </c>
    </row>
    <row r="13" spans="2:3">
      <c r="B13" s="12">
        <v>20</v>
      </c>
      <c r="C13" s="12">
        <v>9</v>
      </c>
    </row>
    <row r="14" spans="2:3">
      <c r="B14" s="12">
        <v>21</v>
      </c>
      <c r="C14" s="12">
        <v>8.5</v>
      </c>
    </row>
    <row r="15" spans="2:3">
      <c r="B15" s="12">
        <v>21</v>
      </c>
      <c r="C15" s="12">
        <v>10</v>
      </c>
    </row>
    <row r="16" spans="2:3">
      <c r="B16" s="12">
        <v>22</v>
      </c>
      <c r="C16" s="12">
        <v>10</v>
      </c>
    </row>
    <row r="17" spans="2:5">
      <c r="B17" s="12">
        <v>23</v>
      </c>
      <c r="C17" s="12">
        <v>9.5</v>
      </c>
    </row>
    <row r="18" spans="2:5">
      <c r="B18" s="12">
        <v>24</v>
      </c>
      <c r="C18" s="12">
        <v>8.5</v>
      </c>
    </row>
    <row r="19" spans="2:5">
      <c r="B19" s="12">
        <v>24</v>
      </c>
      <c r="C19" s="12">
        <v>9.5</v>
      </c>
    </row>
    <row r="20" spans="2:5">
      <c r="B20" s="12">
        <v>26</v>
      </c>
      <c r="C20" s="12">
        <v>10.5</v>
      </c>
    </row>
    <row r="21" spans="2:5">
      <c r="B21" s="12">
        <v>26</v>
      </c>
      <c r="C21" s="12">
        <v>11</v>
      </c>
    </row>
    <row r="22" spans="2:5">
      <c r="B22" s="12">
        <v>26</v>
      </c>
      <c r="C22" s="12">
        <v>11.5</v>
      </c>
    </row>
    <row r="23" spans="2:5">
      <c r="B23" s="12">
        <v>27</v>
      </c>
      <c r="C23" s="12">
        <v>10</v>
      </c>
    </row>
    <row r="24" spans="2:5">
      <c r="B24" s="12">
        <v>27</v>
      </c>
      <c r="C24" s="12">
        <v>12</v>
      </c>
    </row>
    <row r="25" spans="2:5">
      <c r="B25" s="12">
        <v>28</v>
      </c>
      <c r="C25" s="12">
        <v>10</v>
      </c>
    </row>
    <row r="26" spans="2:5">
      <c r="B26" s="12">
        <v>29</v>
      </c>
      <c r="C26" s="12">
        <v>11.5</v>
      </c>
    </row>
    <row r="27" spans="2:5">
      <c r="B27" s="12">
        <v>30</v>
      </c>
      <c r="C27" s="12">
        <v>10</v>
      </c>
    </row>
    <row r="28" spans="2:5">
      <c r="B28" s="12">
        <v>31</v>
      </c>
      <c r="C28" s="12">
        <v>10</v>
      </c>
    </row>
    <row r="29" spans="2:5">
      <c r="B29" s="12">
        <v>33</v>
      </c>
      <c r="C29" s="12">
        <v>13</v>
      </c>
    </row>
    <row r="30" spans="2:5">
      <c r="B30" s="12">
        <v>35</v>
      </c>
      <c r="C30" s="12">
        <v>11</v>
      </c>
      <c r="E30" s="10">
        <f>CORREL(B2:B32,C2:C32)</f>
        <v>0.85776635107631882</v>
      </c>
    </row>
    <row r="31" spans="2:5">
      <c r="B31" s="12">
        <v>35</v>
      </c>
      <c r="C31" s="12">
        <v>12</v>
      </c>
    </row>
    <row r="32" spans="2:5">
      <c r="B32" s="12">
        <v>38</v>
      </c>
      <c r="C32" s="12">
        <v>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8"/>
  <sheetViews>
    <sheetView topLeftCell="A52" workbookViewId="0">
      <selection activeCell="B1" sqref="B1:K76"/>
    </sheetView>
  </sheetViews>
  <sheetFormatPr defaultRowHeight="15"/>
  <cols>
    <col min="18" max="18" width="10.85546875" bestFit="1" customWidth="1"/>
  </cols>
  <sheetData>
    <row r="1" spans="1:16">
      <c r="A1" s="15" t="s">
        <v>21</v>
      </c>
      <c r="B1" s="15" t="s">
        <v>13</v>
      </c>
      <c r="C1" s="15" t="s">
        <v>20</v>
      </c>
      <c r="D1" s="15" t="s">
        <v>12</v>
      </c>
      <c r="E1" s="15" t="s">
        <v>19</v>
      </c>
      <c r="F1" s="15" t="s">
        <v>18</v>
      </c>
      <c r="G1" s="15" t="s">
        <v>17</v>
      </c>
      <c r="H1" s="15" t="s">
        <v>11</v>
      </c>
      <c r="I1" s="15" t="s">
        <v>16</v>
      </c>
      <c r="J1" s="15" t="s">
        <v>15</v>
      </c>
      <c r="K1" s="15" t="s">
        <v>14</v>
      </c>
      <c r="N1" s="15" t="s">
        <v>13</v>
      </c>
      <c r="O1" s="15" t="s">
        <v>12</v>
      </c>
      <c r="P1" s="15" t="s">
        <v>11</v>
      </c>
    </row>
    <row r="2" spans="1:16">
      <c r="A2" s="15">
        <v>1</v>
      </c>
      <c r="B2" s="15">
        <v>2.1</v>
      </c>
      <c r="C2" s="15">
        <v>91.9</v>
      </c>
      <c r="D2" s="15">
        <v>207</v>
      </c>
      <c r="E2" s="15">
        <v>6</v>
      </c>
      <c r="F2" s="15">
        <v>188</v>
      </c>
      <c r="G2" s="15">
        <v>38</v>
      </c>
      <c r="H2" s="15">
        <v>9</v>
      </c>
      <c r="I2" s="15">
        <v>7</v>
      </c>
      <c r="J2" s="15">
        <v>41</v>
      </c>
      <c r="K2" s="15">
        <v>4.5</v>
      </c>
      <c r="N2" s="15">
        <v>2.1</v>
      </c>
      <c r="O2" s="15">
        <v>207</v>
      </c>
      <c r="P2" s="15">
        <v>9</v>
      </c>
    </row>
    <row r="3" spans="1:16">
      <c r="A3" s="15">
        <v>2</v>
      </c>
      <c r="B3" s="15">
        <v>2.1</v>
      </c>
      <c r="C3" s="15">
        <v>92</v>
      </c>
      <c r="D3" s="15">
        <v>210</v>
      </c>
      <c r="E3" s="15">
        <v>5</v>
      </c>
      <c r="F3" s="15">
        <v>188</v>
      </c>
      <c r="G3" s="15">
        <v>41</v>
      </c>
      <c r="H3" s="15">
        <v>8</v>
      </c>
      <c r="I3" s="15">
        <v>8</v>
      </c>
      <c r="J3" s="15">
        <v>37</v>
      </c>
      <c r="K3" s="15">
        <v>5</v>
      </c>
      <c r="N3" s="15">
        <v>2.1</v>
      </c>
      <c r="O3" s="15">
        <v>210</v>
      </c>
      <c r="P3" s="15">
        <v>8</v>
      </c>
    </row>
    <row r="4" spans="1:16">
      <c r="A4" s="15">
        <v>3</v>
      </c>
      <c r="B4" s="15">
        <v>1.9</v>
      </c>
      <c r="C4" s="15">
        <v>91.8</v>
      </c>
      <c r="D4" s="15">
        <v>190</v>
      </c>
      <c r="E4" s="15">
        <v>2</v>
      </c>
      <c r="F4" s="15">
        <v>191</v>
      </c>
      <c r="G4" s="15">
        <v>39</v>
      </c>
      <c r="H4" s="15">
        <v>7</v>
      </c>
      <c r="I4" s="15">
        <v>9</v>
      </c>
      <c r="J4" s="15">
        <v>37</v>
      </c>
      <c r="K4" s="15">
        <v>5</v>
      </c>
      <c r="N4" s="15">
        <v>1.9</v>
      </c>
      <c r="O4" s="15">
        <v>190</v>
      </c>
      <c r="P4" s="15">
        <v>7</v>
      </c>
    </row>
    <row r="5" spans="1:16">
      <c r="A5" s="15">
        <v>4</v>
      </c>
      <c r="B5" s="15">
        <v>2.1</v>
      </c>
      <c r="C5" s="15">
        <v>91.8</v>
      </c>
      <c r="D5" s="15">
        <v>195</v>
      </c>
      <c r="E5" s="15">
        <v>0</v>
      </c>
      <c r="F5" s="15">
        <v>189</v>
      </c>
      <c r="G5" s="15">
        <v>41</v>
      </c>
      <c r="H5" s="15">
        <v>8</v>
      </c>
      <c r="I5" s="15">
        <v>8</v>
      </c>
      <c r="J5" s="15">
        <v>39</v>
      </c>
      <c r="K5" s="15">
        <v>4.5</v>
      </c>
      <c r="N5" s="15">
        <v>2.1</v>
      </c>
      <c r="O5" s="15">
        <v>195</v>
      </c>
      <c r="P5" s="15">
        <v>8</v>
      </c>
    </row>
    <row r="6" spans="1:16">
      <c r="A6" s="15">
        <v>6</v>
      </c>
      <c r="B6" s="15">
        <v>2.1</v>
      </c>
      <c r="C6" s="15">
        <v>92</v>
      </c>
      <c r="D6" s="15">
        <v>199</v>
      </c>
      <c r="E6" s="15">
        <v>2</v>
      </c>
      <c r="F6" s="15">
        <v>190</v>
      </c>
      <c r="G6" s="15">
        <v>38</v>
      </c>
      <c r="H6" s="15">
        <v>3</v>
      </c>
      <c r="I6" s="15">
        <v>12</v>
      </c>
      <c r="J6" s="15">
        <v>41</v>
      </c>
      <c r="K6" s="15">
        <v>5.5</v>
      </c>
      <c r="N6" s="15">
        <v>2.1</v>
      </c>
      <c r="O6" s="15">
        <v>199</v>
      </c>
      <c r="P6" s="15">
        <v>3</v>
      </c>
    </row>
    <row r="7" spans="1:16">
      <c r="A7" s="15">
        <v>7</v>
      </c>
      <c r="B7" s="15">
        <v>2</v>
      </c>
      <c r="C7" s="15">
        <v>91.7</v>
      </c>
      <c r="D7" s="15">
        <v>193</v>
      </c>
      <c r="E7" s="15">
        <v>6</v>
      </c>
      <c r="F7" s="15">
        <v>190</v>
      </c>
      <c r="G7" s="15">
        <v>40</v>
      </c>
      <c r="H7" s="15">
        <v>9</v>
      </c>
      <c r="I7" s="15">
        <v>8</v>
      </c>
      <c r="J7" s="15">
        <v>39</v>
      </c>
      <c r="K7" s="15">
        <v>4.5</v>
      </c>
      <c r="N7" s="15">
        <v>2</v>
      </c>
      <c r="O7" s="15">
        <v>193</v>
      </c>
      <c r="P7" s="15">
        <v>9</v>
      </c>
    </row>
    <row r="8" spans="1:16">
      <c r="A8" s="15">
        <v>8</v>
      </c>
      <c r="B8" s="15">
        <v>2.1</v>
      </c>
      <c r="C8" s="15">
        <v>92</v>
      </c>
      <c r="D8" s="15">
        <v>201</v>
      </c>
      <c r="E8" s="15">
        <v>1</v>
      </c>
      <c r="F8" s="15">
        <v>192</v>
      </c>
      <c r="G8" s="15">
        <v>40</v>
      </c>
      <c r="H8" s="15">
        <v>8</v>
      </c>
      <c r="I8" s="15">
        <v>6</v>
      </c>
      <c r="J8" s="15">
        <v>36</v>
      </c>
      <c r="K8" s="15">
        <v>5.5</v>
      </c>
      <c r="N8" s="15">
        <v>2.1</v>
      </c>
      <c r="O8" s="15">
        <v>201</v>
      </c>
      <c r="P8" s="15">
        <v>8</v>
      </c>
    </row>
    <row r="9" spans="1:16">
      <c r="A9" s="15">
        <v>9</v>
      </c>
      <c r="B9" s="15">
        <v>2</v>
      </c>
      <c r="C9" s="15">
        <v>92</v>
      </c>
      <c r="D9" s="15">
        <v>200</v>
      </c>
      <c r="E9" s="15">
        <v>5</v>
      </c>
      <c r="F9" s="15">
        <v>192</v>
      </c>
      <c r="G9" s="15">
        <v>39</v>
      </c>
      <c r="H9" s="15">
        <v>7</v>
      </c>
      <c r="I9" s="15">
        <v>8</v>
      </c>
      <c r="J9" s="15">
        <v>38</v>
      </c>
      <c r="K9" s="15">
        <v>5.5</v>
      </c>
      <c r="N9" s="15">
        <v>2</v>
      </c>
      <c r="O9" s="15">
        <v>200</v>
      </c>
      <c r="P9" s="15">
        <v>7</v>
      </c>
    </row>
    <row r="10" spans="1:16">
      <c r="A10" s="15">
        <v>10</v>
      </c>
      <c r="B10" s="15">
        <v>2.2999999999999998</v>
      </c>
      <c r="C10" s="15">
        <v>92.2</v>
      </c>
      <c r="D10" s="15">
        <v>217</v>
      </c>
      <c r="E10" s="15">
        <v>4</v>
      </c>
      <c r="F10" s="15">
        <v>188</v>
      </c>
      <c r="G10" s="15">
        <v>38</v>
      </c>
      <c r="H10" s="15">
        <v>11</v>
      </c>
      <c r="I10" s="15">
        <v>4</v>
      </c>
      <c r="J10" s="15">
        <v>34</v>
      </c>
      <c r="K10" s="15">
        <v>4.5</v>
      </c>
      <c r="N10" s="15">
        <v>2.2999999999999998</v>
      </c>
      <c r="O10" s="15">
        <v>217</v>
      </c>
      <c r="P10" s="15">
        <v>11</v>
      </c>
    </row>
    <row r="11" spans="1:16">
      <c r="A11" s="15">
        <v>11</v>
      </c>
      <c r="B11" s="15">
        <v>1.9</v>
      </c>
      <c r="C11" s="15">
        <v>91.7</v>
      </c>
      <c r="D11" s="15">
        <v>190</v>
      </c>
      <c r="E11" s="15">
        <v>3</v>
      </c>
      <c r="F11" s="15">
        <v>191</v>
      </c>
      <c r="G11" s="15">
        <v>37</v>
      </c>
      <c r="H11" s="15">
        <v>4</v>
      </c>
      <c r="I11" s="15">
        <v>12</v>
      </c>
      <c r="J11" s="15">
        <v>42</v>
      </c>
      <c r="K11" s="15">
        <v>5.5</v>
      </c>
      <c r="N11" s="15">
        <v>1.9</v>
      </c>
      <c r="O11" s="15">
        <v>190</v>
      </c>
      <c r="P11" s="15">
        <v>4</v>
      </c>
    </row>
    <row r="12" spans="1:16">
      <c r="A12" s="15">
        <v>12</v>
      </c>
      <c r="B12" s="15">
        <v>2</v>
      </c>
      <c r="C12" s="15">
        <v>92</v>
      </c>
      <c r="D12" s="15">
        <v>197</v>
      </c>
      <c r="E12" s="15">
        <v>1</v>
      </c>
      <c r="F12" s="15">
        <v>190</v>
      </c>
      <c r="G12" s="15">
        <v>42</v>
      </c>
      <c r="H12" s="15">
        <v>3</v>
      </c>
      <c r="I12" s="15">
        <v>11</v>
      </c>
      <c r="J12" s="15">
        <v>41</v>
      </c>
      <c r="K12" s="15">
        <v>5.5</v>
      </c>
      <c r="N12" s="15">
        <v>2</v>
      </c>
      <c r="O12" s="15">
        <v>197</v>
      </c>
      <c r="P12" s="15">
        <v>3</v>
      </c>
    </row>
    <row r="13" spans="1:16">
      <c r="A13" s="15">
        <v>13</v>
      </c>
      <c r="B13" s="15">
        <v>1.9</v>
      </c>
      <c r="C13" s="15">
        <v>91.8</v>
      </c>
      <c r="D13" s="15">
        <v>190</v>
      </c>
      <c r="E13" s="15">
        <v>4</v>
      </c>
      <c r="F13" s="15">
        <v>191</v>
      </c>
      <c r="G13" s="15">
        <v>41</v>
      </c>
      <c r="H13" s="15">
        <v>8</v>
      </c>
      <c r="I13" s="15">
        <v>8</v>
      </c>
      <c r="J13" s="15">
        <v>37</v>
      </c>
      <c r="K13" s="15">
        <v>6</v>
      </c>
      <c r="N13" s="15">
        <v>1.9</v>
      </c>
      <c r="O13" s="15">
        <v>190</v>
      </c>
      <c r="P13" s="15">
        <v>8</v>
      </c>
    </row>
    <row r="14" spans="1:16">
      <c r="A14" s="15">
        <v>14</v>
      </c>
      <c r="B14" s="15">
        <v>2</v>
      </c>
      <c r="C14" s="15">
        <v>92</v>
      </c>
      <c r="D14" s="15">
        <v>200</v>
      </c>
      <c r="E14" s="15">
        <v>4</v>
      </c>
      <c r="F14" s="15">
        <v>190</v>
      </c>
      <c r="G14" s="15">
        <v>37</v>
      </c>
      <c r="H14" s="15">
        <v>7</v>
      </c>
      <c r="I14" s="15">
        <v>7</v>
      </c>
      <c r="J14" s="15">
        <v>37</v>
      </c>
      <c r="K14" s="15">
        <v>5.5</v>
      </c>
      <c r="N14" s="15">
        <v>2</v>
      </c>
      <c r="O14" s="15">
        <v>200</v>
      </c>
      <c r="P14" s="15">
        <v>7</v>
      </c>
    </row>
    <row r="15" spans="1:16">
      <c r="A15" s="15">
        <v>15</v>
      </c>
      <c r="B15" s="15">
        <v>1.9</v>
      </c>
      <c r="C15" s="15">
        <v>91.8</v>
      </c>
      <c r="D15" s="15">
        <v>189</v>
      </c>
      <c r="E15" s="15">
        <v>4</v>
      </c>
      <c r="F15" s="15">
        <v>190</v>
      </c>
      <c r="G15" s="15">
        <v>37</v>
      </c>
      <c r="H15" s="15">
        <v>8</v>
      </c>
      <c r="I15" s="15">
        <v>10</v>
      </c>
      <c r="J15" s="15">
        <v>37</v>
      </c>
      <c r="K15" s="15">
        <v>5</v>
      </c>
      <c r="N15" s="15">
        <v>1.9</v>
      </c>
      <c r="O15" s="15">
        <v>189</v>
      </c>
      <c r="P15" s="15">
        <v>8</v>
      </c>
    </row>
    <row r="16" spans="1:16">
      <c r="A16" s="15">
        <v>16</v>
      </c>
      <c r="B16" s="15">
        <v>2</v>
      </c>
      <c r="C16" s="15">
        <v>91.7</v>
      </c>
      <c r="D16" s="15">
        <v>184</v>
      </c>
      <c r="E16" s="15">
        <v>1</v>
      </c>
      <c r="F16" s="15">
        <v>190</v>
      </c>
      <c r="G16" s="15">
        <v>41</v>
      </c>
      <c r="H16" s="15">
        <v>6</v>
      </c>
      <c r="I16" s="15">
        <v>9</v>
      </c>
      <c r="J16" s="15">
        <v>40</v>
      </c>
      <c r="K16" s="15">
        <v>4.5</v>
      </c>
      <c r="N16" s="15">
        <v>2</v>
      </c>
      <c r="O16" s="15">
        <v>184</v>
      </c>
      <c r="P16" s="15">
        <v>6</v>
      </c>
    </row>
    <row r="17" spans="1:16">
      <c r="A17" s="15">
        <v>17</v>
      </c>
      <c r="B17" s="15">
        <v>1.9</v>
      </c>
      <c r="C17" s="15">
        <v>91.7</v>
      </c>
      <c r="D17" s="15">
        <v>195</v>
      </c>
      <c r="E17" s="15">
        <v>3</v>
      </c>
      <c r="F17" s="15">
        <v>189</v>
      </c>
      <c r="G17" s="15">
        <v>37</v>
      </c>
      <c r="H17" s="15">
        <v>7</v>
      </c>
      <c r="I17" s="15">
        <v>9</v>
      </c>
      <c r="J17" s="15">
        <v>34</v>
      </c>
      <c r="K17" s="15">
        <v>5.5</v>
      </c>
      <c r="N17" s="15">
        <v>1.9</v>
      </c>
      <c r="O17" s="15">
        <v>195</v>
      </c>
      <c r="P17" s="15">
        <v>7</v>
      </c>
    </row>
    <row r="18" spans="1:16">
      <c r="A18" s="15">
        <v>18</v>
      </c>
      <c r="B18" s="15">
        <v>2.1</v>
      </c>
      <c r="C18" s="15">
        <v>91.7</v>
      </c>
      <c r="D18" s="15">
        <v>193</v>
      </c>
      <c r="E18" s="15">
        <v>1</v>
      </c>
      <c r="F18" s="15">
        <v>190</v>
      </c>
      <c r="G18" s="15">
        <v>39</v>
      </c>
      <c r="H18" s="15">
        <v>12</v>
      </c>
      <c r="I18" s="15">
        <v>6</v>
      </c>
      <c r="J18" s="15">
        <v>34</v>
      </c>
      <c r="K18" s="15">
        <v>4.5</v>
      </c>
      <c r="N18" s="15">
        <v>2.1</v>
      </c>
      <c r="O18" s="15">
        <v>193</v>
      </c>
      <c r="P18" s="15">
        <v>12</v>
      </c>
    </row>
    <row r="19" spans="1:16">
      <c r="A19" s="15">
        <v>19</v>
      </c>
      <c r="B19" s="15">
        <v>1.9</v>
      </c>
      <c r="C19" s="15">
        <v>91.8</v>
      </c>
      <c r="D19" s="15">
        <v>188</v>
      </c>
      <c r="E19" s="15">
        <v>2</v>
      </c>
      <c r="F19" s="15">
        <v>190</v>
      </c>
      <c r="G19" s="15">
        <v>41</v>
      </c>
      <c r="H19" s="15">
        <v>9</v>
      </c>
      <c r="I19" s="15">
        <v>6</v>
      </c>
      <c r="J19" s="15">
        <v>35</v>
      </c>
      <c r="K19" s="15">
        <v>5</v>
      </c>
      <c r="N19" s="15">
        <v>1.9</v>
      </c>
      <c r="O19" s="15">
        <v>188</v>
      </c>
      <c r="P19" s="15">
        <v>9</v>
      </c>
    </row>
    <row r="20" spans="1:16">
      <c r="A20" s="15">
        <v>20</v>
      </c>
      <c r="B20" s="15">
        <v>2.1</v>
      </c>
      <c r="C20" s="15">
        <v>92.100000000000009</v>
      </c>
      <c r="D20" s="15">
        <v>214</v>
      </c>
      <c r="E20" s="15">
        <v>1</v>
      </c>
      <c r="F20" s="15">
        <v>190</v>
      </c>
      <c r="G20" s="15">
        <v>39</v>
      </c>
      <c r="H20" s="15">
        <v>5</v>
      </c>
      <c r="I20" s="15">
        <v>11</v>
      </c>
      <c r="J20" s="15">
        <v>39</v>
      </c>
      <c r="K20" s="15">
        <v>6</v>
      </c>
      <c r="N20" s="15">
        <v>2.1</v>
      </c>
      <c r="O20" s="15">
        <v>214</v>
      </c>
      <c r="P20" s="15">
        <v>5</v>
      </c>
    </row>
    <row r="21" spans="1:16">
      <c r="A21" s="15">
        <v>22</v>
      </c>
      <c r="B21" s="15">
        <v>2</v>
      </c>
      <c r="C21" s="15">
        <v>91.7</v>
      </c>
      <c r="D21" s="15">
        <v>194</v>
      </c>
      <c r="E21" s="15">
        <v>2</v>
      </c>
      <c r="F21" s="15">
        <v>190</v>
      </c>
      <c r="G21" s="15">
        <v>40</v>
      </c>
      <c r="H21" s="15">
        <v>11</v>
      </c>
      <c r="I21" s="15">
        <v>6</v>
      </c>
      <c r="J21" s="15">
        <v>38</v>
      </c>
      <c r="K21" s="15">
        <v>4.5</v>
      </c>
      <c r="N21" s="15">
        <v>2</v>
      </c>
      <c r="O21" s="15">
        <v>194</v>
      </c>
      <c r="P21" s="15">
        <v>11</v>
      </c>
    </row>
    <row r="22" spans="1:16">
      <c r="A22" s="15">
        <v>23</v>
      </c>
      <c r="B22" s="15">
        <v>2.1</v>
      </c>
      <c r="C22" s="15">
        <v>92</v>
      </c>
      <c r="D22" s="15">
        <v>203</v>
      </c>
      <c r="E22" s="15">
        <v>1</v>
      </c>
      <c r="F22" s="15">
        <v>189</v>
      </c>
      <c r="G22" s="15">
        <v>39</v>
      </c>
      <c r="H22" s="15">
        <v>8</v>
      </c>
      <c r="I22" s="15">
        <v>8</v>
      </c>
      <c r="J22" s="15">
        <v>43</v>
      </c>
      <c r="K22" s="15">
        <v>5</v>
      </c>
      <c r="N22" s="15">
        <v>2.1</v>
      </c>
      <c r="O22" s="15">
        <v>203</v>
      </c>
      <c r="P22" s="15">
        <v>8</v>
      </c>
    </row>
    <row r="23" spans="1:16">
      <c r="A23" s="15">
        <v>24</v>
      </c>
      <c r="B23" s="15">
        <v>2.1</v>
      </c>
      <c r="C23" s="15">
        <v>91.9</v>
      </c>
      <c r="D23" s="15">
        <v>195</v>
      </c>
      <c r="E23" s="15">
        <v>2</v>
      </c>
      <c r="F23" s="15">
        <v>189</v>
      </c>
      <c r="G23" s="15">
        <v>39</v>
      </c>
      <c r="H23" s="15">
        <v>11</v>
      </c>
      <c r="I23" s="15">
        <v>5</v>
      </c>
      <c r="J23" s="15">
        <v>42</v>
      </c>
      <c r="K23" s="15">
        <v>4.5</v>
      </c>
      <c r="N23" s="15">
        <v>2.1</v>
      </c>
      <c r="O23" s="15">
        <v>195</v>
      </c>
      <c r="P23" s="15">
        <v>11</v>
      </c>
    </row>
    <row r="24" spans="1:16">
      <c r="A24" s="15">
        <v>25</v>
      </c>
      <c r="B24" s="15">
        <v>1.9</v>
      </c>
      <c r="C24" s="15">
        <v>91.7</v>
      </c>
      <c r="D24" s="15">
        <v>196</v>
      </c>
      <c r="E24" s="15">
        <v>4</v>
      </c>
      <c r="F24" s="15">
        <v>190</v>
      </c>
      <c r="G24" s="15">
        <v>39</v>
      </c>
      <c r="H24" s="15">
        <v>3</v>
      </c>
      <c r="I24" s="15">
        <v>11</v>
      </c>
      <c r="J24" s="15">
        <v>33</v>
      </c>
      <c r="K24" s="15">
        <v>5</v>
      </c>
      <c r="N24" s="15">
        <v>1.9</v>
      </c>
      <c r="O24" s="15">
        <v>196</v>
      </c>
      <c r="P24" s="15">
        <v>3</v>
      </c>
    </row>
    <row r="25" spans="1:16">
      <c r="A25" s="15">
        <v>26</v>
      </c>
      <c r="B25" s="15">
        <v>2</v>
      </c>
      <c r="C25" s="15">
        <v>91.7</v>
      </c>
      <c r="D25" s="15">
        <v>191</v>
      </c>
      <c r="E25" s="15">
        <v>1</v>
      </c>
      <c r="F25" s="15">
        <v>190</v>
      </c>
      <c r="G25" s="15">
        <v>39</v>
      </c>
      <c r="H25" s="15">
        <v>8</v>
      </c>
      <c r="I25" s="15">
        <v>7</v>
      </c>
      <c r="J25" s="15">
        <v>38</v>
      </c>
      <c r="K25" s="15">
        <v>4.5</v>
      </c>
      <c r="N25" s="15">
        <v>2</v>
      </c>
      <c r="O25" s="15">
        <v>191</v>
      </c>
      <c r="P25" s="15">
        <v>8</v>
      </c>
    </row>
    <row r="26" spans="1:16">
      <c r="A26" s="15">
        <v>27</v>
      </c>
      <c r="B26" s="15">
        <v>2.1</v>
      </c>
      <c r="C26" s="15">
        <v>92</v>
      </c>
      <c r="D26" s="15">
        <v>208</v>
      </c>
      <c r="E26" s="15">
        <v>2</v>
      </c>
      <c r="F26" s="15">
        <v>189</v>
      </c>
      <c r="G26" s="15">
        <v>42</v>
      </c>
      <c r="H26" s="15">
        <v>8</v>
      </c>
      <c r="I26" s="15">
        <v>8</v>
      </c>
      <c r="J26" s="15">
        <v>42</v>
      </c>
      <c r="K26" s="15">
        <v>4.5</v>
      </c>
      <c r="N26" s="15">
        <v>2.1</v>
      </c>
      <c r="O26" s="15">
        <v>208</v>
      </c>
      <c r="P26" s="15">
        <v>8</v>
      </c>
    </row>
    <row r="27" spans="1:16">
      <c r="A27" s="15">
        <v>28</v>
      </c>
      <c r="B27" s="15">
        <v>2.1</v>
      </c>
      <c r="C27" s="15">
        <v>92.300000000000011</v>
      </c>
      <c r="D27" s="15">
        <v>219</v>
      </c>
      <c r="E27" s="15">
        <v>6</v>
      </c>
      <c r="F27" s="15">
        <v>191</v>
      </c>
      <c r="G27" s="15">
        <v>39</v>
      </c>
      <c r="H27" s="15">
        <v>9</v>
      </c>
      <c r="I27" s="15">
        <v>7</v>
      </c>
      <c r="J27" s="15">
        <v>39</v>
      </c>
      <c r="K27" s="15">
        <v>5.5</v>
      </c>
      <c r="N27" s="15">
        <v>2.1</v>
      </c>
      <c r="O27" s="15">
        <v>219</v>
      </c>
      <c r="P27" s="15">
        <v>9</v>
      </c>
    </row>
    <row r="28" spans="1:16">
      <c r="A28" s="15">
        <v>29</v>
      </c>
      <c r="B28" s="15">
        <v>2</v>
      </c>
      <c r="C28" s="15">
        <v>92.2</v>
      </c>
      <c r="D28" s="15">
        <v>220</v>
      </c>
      <c r="E28" s="15">
        <v>1</v>
      </c>
      <c r="F28" s="15">
        <v>191</v>
      </c>
      <c r="G28" s="15">
        <v>42</v>
      </c>
      <c r="H28" s="15">
        <v>8</v>
      </c>
      <c r="I28" s="15">
        <v>10</v>
      </c>
      <c r="J28" s="15">
        <v>40</v>
      </c>
      <c r="K28" s="15">
        <v>4.5</v>
      </c>
      <c r="N28" s="15">
        <v>2</v>
      </c>
      <c r="O28" s="15">
        <v>220</v>
      </c>
      <c r="P28" s="15">
        <v>8</v>
      </c>
    </row>
    <row r="29" spans="1:16">
      <c r="A29" s="15">
        <v>30</v>
      </c>
      <c r="B29" s="15">
        <v>1.9</v>
      </c>
      <c r="C29" s="15">
        <v>91.7</v>
      </c>
      <c r="D29" s="15">
        <v>190</v>
      </c>
      <c r="E29" s="15">
        <v>3</v>
      </c>
      <c r="F29" s="15">
        <v>190</v>
      </c>
      <c r="G29" s="15">
        <v>39</v>
      </c>
      <c r="H29" s="15">
        <v>3</v>
      </c>
      <c r="I29" s="15">
        <v>11</v>
      </c>
      <c r="J29" s="15">
        <v>37</v>
      </c>
      <c r="K29" s="15">
        <v>5</v>
      </c>
      <c r="N29" s="15">
        <v>1.9</v>
      </c>
      <c r="O29" s="15">
        <v>190</v>
      </c>
      <c r="P29" s="15">
        <v>3</v>
      </c>
    </row>
    <row r="30" spans="1:16">
      <c r="A30" s="15">
        <v>31</v>
      </c>
      <c r="B30" s="15">
        <v>2.1</v>
      </c>
      <c r="C30" s="15">
        <v>91.8</v>
      </c>
      <c r="D30" s="15">
        <v>184</v>
      </c>
      <c r="E30" s="15">
        <v>6</v>
      </c>
      <c r="F30" s="15">
        <v>189</v>
      </c>
      <c r="G30" s="15">
        <v>42</v>
      </c>
      <c r="H30" s="15">
        <v>8</v>
      </c>
      <c r="I30" s="15">
        <v>7</v>
      </c>
      <c r="J30" s="15">
        <v>40</v>
      </c>
      <c r="K30" s="15">
        <v>4.5</v>
      </c>
      <c r="N30" s="15">
        <v>2.1</v>
      </c>
      <c r="O30" s="15">
        <v>184</v>
      </c>
      <c r="P30" s="15">
        <v>8</v>
      </c>
    </row>
    <row r="31" spans="1:16">
      <c r="A31" s="15">
        <v>32</v>
      </c>
      <c r="B31" s="15">
        <v>2.1</v>
      </c>
      <c r="C31" s="15">
        <v>91.8</v>
      </c>
      <c r="D31" s="15">
        <v>188</v>
      </c>
      <c r="E31" s="15">
        <v>4</v>
      </c>
      <c r="F31" s="15">
        <v>190</v>
      </c>
      <c r="G31" s="15">
        <v>38</v>
      </c>
      <c r="H31" s="15">
        <v>9</v>
      </c>
      <c r="I31" s="15">
        <v>7</v>
      </c>
      <c r="J31" s="15">
        <v>41</v>
      </c>
      <c r="K31" s="15">
        <v>5</v>
      </c>
      <c r="N31" s="15">
        <v>2.1</v>
      </c>
      <c r="O31" s="15">
        <v>188</v>
      </c>
      <c r="P31" s="15">
        <v>9</v>
      </c>
    </row>
    <row r="32" spans="1:16">
      <c r="A32" s="15">
        <v>33</v>
      </c>
      <c r="B32" s="15">
        <v>2</v>
      </c>
      <c r="C32" s="15">
        <v>91.9</v>
      </c>
      <c r="D32" s="15">
        <v>205</v>
      </c>
      <c r="E32" s="15">
        <v>0</v>
      </c>
      <c r="F32" s="15">
        <v>189</v>
      </c>
      <c r="G32" s="15">
        <v>41</v>
      </c>
      <c r="H32" s="15">
        <v>11</v>
      </c>
      <c r="I32" s="15">
        <v>6</v>
      </c>
      <c r="J32" s="15">
        <v>38</v>
      </c>
      <c r="K32" s="15">
        <v>5</v>
      </c>
      <c r="N32" s="15">
        <v>2</v>
      </c>
      <c r="O32" s="15">
        <v>205</v>
      </c>
      <c r="P32" s="15">
        <v>11</v>
      </c>
    </row>
    <row r="33" spans="1:16">
      <c r="A33" s="15">
        <v>34</v>
      </c>
      <c r="B33" s="15">
        <v>2.1</v>
      </c>
      <c r="C33" s="15">
        <v>91.9</v>
      </c>
      <c r="D33" s="15">
        <v>206</v>
      </c>
      <c r="E33" s="15">
        <v>4</v>
      </c>
      <c r="F33" s="15">
        <v>190</v>
      </c>
      <c r="G33" s="15">
        <v>40</v>
      </c>
      <c r="H33" s="15">
        <v>11</v>
      </c>
      <c r="I33" s="15">
        <v>6</v>
      </c>
      <c r="J33" s="15">
        <v>40</v>
      </c>
      <c r="K33" s="15">
        <v>4.5</v>
      </c>
      <c r="N33" s="15">
        <v>2.1</v>
      </c>
      <c r="O33" s="15">
        <v>206</v>
      </c>
      <c r="P33" s="15">
        <v>11</v>
      </c>
    </row>
    <row r="34" spans="1:16">
      <c r="A34" s="15">
        <v>35</v>
      </c>
      <c r="B34" s="15">
        <v>2</v>
      </c>
      <c r="C34" s="15">
        <v>92</v>
      </c>
      <c r="D34" s="15">
        <v>208</v>
      </c>
      <c r="E34" s="15">
        <v>2</v>
      </c>
      <c r="F34" s="15">
        <v>191</v>
      </c>
      <c r="G34" s="15">
        <v>39</v>
      </c>
      <c r="H34" s="15">
        <v>8</v>
      </c>
      <c r="I34" s="15">
        <v>8</v>
      </c>
      <c r="J34" s="15">
        <v>43</v>
      </c>
      <c r="K34" s="15">
        <v>6</v>
      </c>
      <c r="N34" s="15">
        <v>2</v>
      </c>
      <c r="O34" s="15">
        <v>208</v>
      </c>
      <c r="P34" s="15">
        <v>8</v>
      </c>
    </row>
    <row r="35" spans="1:16">
      <c r="A35" s="15">
        <v>36</v>
      </c>
      <c r="B35" s="15">
        <v>1.9</v>
      </c>
      <c r="C35" s="15">
        <v>91.8</v>
      </c>
      <c r="D35" s="15">
        <v>196</v>
      </c>
      <c r="E35" s="15">
        <v>3</v>
      </c>
      <c r="F35" s="15">
        <v>191</v>
      </c>
      <c r="G35" s="15">
        <v>39</v>
      </c>
      <c r="H35" s="15">
        <v>8</v>
      </c>
      <c r="I35" s="15">
        <v>7</v>
      </c>
      <c r="J35" s="15">
        <v>41</v>
      </c>
      <c r="K35" s="15">
        <v>5.5</v>
      </c>
      <c r="N35" s="15">
        <v>1.9</v>
      </c>
      <c r="O35" s="15">
        <v>196</v>
      </c>
      <c r="P35" s="15">
        <v>8</v>
      </c>
    </row>
    <row r="36" spans="1:16">
      <c r="A36" s="15">
        <v>37</v>
      </c>
      <c r="B36" s="15">
        <v>1.9</v>
      </c>
      <c r="C36" s="15">
        <v>91.9</v>
      </c>
      <c r="D36" s="15">
        <v>198</v>
      </c>
      <c r="E36" s="15">
        <v>2</v>
      </c>
      <c r="F36" s="15">
        <v>190</v>
      </c>
      <c r="G36" s="15">
        <v>39</v>
      </c>
      <c r="H36" s="15">
        <v>6</v>
      </c>
      <c r="I36" s="15">
        <v>11</v>
      </c>
      <c r="J36" s="15">
        <v>40</v>
      </c>
      <c r="K36" s="15">
        <v>5</v>
      </c>
      <c r="N36" s="15">
        <v>1.9</v>
      </c>
      <c r="O36" s="15">
        <v>198</v>
      </c>
      <c r="P36" s="15">
        <v>6</v>
      </c>
    </row>
    <row r="37" spans="1:16">
      <c r="A37" s="15">
        <v>38</v>
      </c>
      <c r="B37" s="15">
        <v>2</v>
      </c>
      <c r="C37" s="15">
        <v>91.7</v>
      </c>
      <c r="D37" s="15">
        <v>184</v>
      </c>
      <c r="E37" s="15">
        <v>2</v>
      </c>
      <c r="F37" s="15">
        <v>190</v>
      </c>
      <c r="G37" s="15">
        <v>38</v>
      </c>
      <c r="H37" s="15">
        <v>7</v>
      </c>
      <c r="I37" s="15">
        <v>7</v>
      </c>
      <c r="J37" s="15">
        <v>37</v>
      </c>
      <c r="K37" s="15">
        <v>5.5</v>
      </c>
      <c r="N37" s="15">
        <v>2</v>
      </c>
      <c r="O37" s="15">
        <v>184</v>
      </c>
      <c r="P37" s="15">
        <v>7</v>
      </c>
    </row>
    <row r="38" spans="1:16">
      <c r="A38" s="15">
        <v>39</v>
      </c>
      <c r="B38" s="15">
        <v>2</v>
      </c>
      <c r="C38" s="15">
        <v>91.8</v>
      </c>
      <c r="D38" s="15">
        <v>191</v>
      </c>
      <c r="E38" s="15">
        <v>4</v>
      </c>
      <c r="F38" s="15">
        <v>190</v>
      </c>
      <c r="G38" s="15">
        <v>40</v>
      </c>
      <c r="H38" s="15">
        <v>10</v>
      </c>
      <c r="I38" s="15">
        <v>7</v>
      </c>
      <c r="J38" s="15">
        <v>40</v>
      </c>
      <c r="K38" s="15">
        <v>5</v>
      </c>
      <c r="N38" s="15">
        <v>2</v>
      </c>
      <c r="O38" s="15">
        <v>191</v>
      </c>
      <c r="P38" s="15">
        <v>10</v>
      </c>
    </row>
    <row r="39" spans="1:16">
      <c r="A39" s="15">
        <v>40</v>
      </c>
      <c r="B39" s="15">
        <v>1.7</v>
      </c>
      <c r="C39" s="15">
        <v>91.7</v>
      </c>
      <c r="D39" s="15">
        <v>185</v>
      </c>
      <c r="E39" s="15">
        <v>4</v>
      </c>
      <c r="F39" s="15">
        <v>193</v>
      </c>
      <c r="G39" s="15">
        <v>38</v>
      </c>
      <c r="H39" s="15">
        <v>4</v>
      </c>
      <c r="I39" s="15">
        <v>11</v>
      </c>
      <c r="J39" s="15">
        <v>38</v>
      </c>
      <c r="K39" s="15">
        <v>5.5</v>
      </c>
      <c r="N39" s="15">
        <v>1.7</v>
      </c>
      <c r="O39" s="15">
        <v>185</v>
      </c>
      <c r="P39" s="15">
        <v>4</v>
      </c>
    </row>
    <row r="40" spans="1:16">
      <c r="A40" s="15">
        <v>41</v>
      </c>
      <c r="B40" s="15">
        <v>2</v>
      </c>
      <c r="C40" s="15">
        <v>91.8</v>
      </c>
      <c r="D40" s="15">
        <v>185</v>
      </c>
      <c r="E40" s="15">
        <v>1</v>
      </c>
      <c r="F40" s="15">
        <v>190</v>
      </c>
      <c r="G40" s="15">
        <v>42</v>
      </c>
      <c r="H40" s="15">
        <v>8</v>
      </c>
      <c r="I40" s="15">
        <v>9</v>
      </c>
      <c r="J40" s="15">
        <v>40</v>
      </c>
      <c r="K40" s="15">
        <v>5</v>
      </c>
      <c r="N40" s="15">
        <v>2</v>
      </c>
      <c r="O40" s="15">
        <v>185</v>
      </c>
      <c r="P40" s="15">
        <v>8</v>
      </c>
    </row>
    <row r="41" spans="1:16">
      <c r="A41" s="15">
        <v>42</v>
      </c>
      <c r="B41" s="15">
        <v>2</v>
      </c>
      <c r="C41" s="15">
        <v>91.9</v>
      </c>
      <c r="D41" s="15">
        <v>202</v>
      </c>
      <c r="E41" s="15">
        <v>2</v>
      </c>
      <c r="F41" s="15">
        <v>189</v>
      </c>
      <c r="G41" s="15">
        <v>44</v>
      </c>
      <c r="H41" s="15">
        <v>5</v>
      </c>
      <c r="I41" s="15">
        <v>11</v>
      </c>
      <c r="J41" s="15">
        <v>41</v>
      </c>
      <c r="K41" s="15">
        <v>5.5</v>
      </c>
      <c r="N41" s="15">
        <v>2</v>
      </c>
      <c r="O41" s="15">
        <v>202</v>
      </c>
      <c r="P41" s="15">
        <v>5</v>
      </c>
    </row>
    <row r="42" spans="1:16">
      <c r="A42" s="15">
        <v>43</v>
      </c>
      <c r="B42" s="15">
        <v>1.9</v>
      </c>
      <c r="C42" s="15">
        <v>91.8</v>
      </c>
      <c r="D42" s="15">
        <v>186</v>
      </c>
      <c r="E42" s="15">
        <v>3</v>
      </c>
      <c r="F42" s="15">
        <v>190</v>
      </c>
      <c r="G42" s="15">
        <v>38</v>
      </c>
      <c r="H42" s="15">
        <v>7</v>
      </c>
      <c r="I42" s="15">
        <v>9</v>
      </c>
      <c r="J42" s="15">
        <v>34</v>
      </c>
      <c r="K42" s="15">
        <v>5</v>
      </c>
      <c r="N42" s="15">
        <v>1.9</v>
      </c>
      <c r="O42" s="15">
        <v>186</v>
      </c>
      <c r="P42" s="15">
        <v>7</v>
      </c>
    </row>
    <row r="43" spans="1:16">
      <c r="A43" s="15">
        <v>44</v>
      </c>
      <c r="B43" s="15">
        <v>2.2000000000000002</v>
      </c>
      <c r="C43" s="15">
        <v>91.9</v>
      </c>
      <c r="D43" s="15">
        <v>187</v>
      </c>
      <c r="E43" s="15">
        <v>3</v>
      </c>
      <c r="F43" s="15">
        <v>189</v>
      </c>
      <c r="G43" s="15">
        <v>38</v>
      </c>
      <c r="H43" s="15">
        <v>8</v>
      </c>
      <c r="I43" s="15">
        <v>8</v>
      </c>
      <c r="J43" s="15">
        <v>41</v>
      </c>
      <c r="K43" s="15">
        <v>5</v>
      </c>
      <c r="N43" s="15">
        <v>2.2000000000000002</v>
      </c>
      <c r="O43" s="15">
        <v>187</v>
      </c>
      <c r="P43" s="15">
        <v>8</v>
      </c>
    </row>
    <row r="44" spans="1:16">
      <c r="A44" s="15">
        <v>45</v>
      </c>
      <c r="B44" s="15">
        <v>1.7</v>
      </c>
      <c r="C44" s="15">
        <v>91.7</v>
      </c>
      <c r="D44" s="15">
        <v>185</v>
      </c>
      <c r="E44" s="15">
        <v>4</v>
      </c>
      <c r="F44" s="15">
        <v>194</v>
      </c>
      <c r="G44" s="15">
        <v>42</v>
      </c>
      <c r="H44" s="15">
        <v>5</v>
      </c>
      <c r="I44" s="15">
        <v>11</v>
      </c>
      <c r="J44" s="15">
        <v>33</v>
      </c>
      <c r="K44" s="15">
        <v>6</v>
      </c>
      <c r="N44" s="15">
        <v>1.7</v>
      </c>
      <c r="O44" s="15">
        <v>185</v>
      </c>
      <c r="P44" s="15">
        <v>5</v>
      </c>
    </row>
    <row r="45" spans="1:16">
      <c r="A45" s="15">
        <v>46</v>
      </c>
      <c r="B45" s="15">
        <v>1.8</v>
      </c>
      <c r="C45" s="15">
        <v>91.9</v>
      </c>
      <c r="D45" s="15">
        <v>200</v>
      </c>
      <c r="E45" s="15">
        <v>3</v>
      </c>
      <c r="F45" s="15">
        <v>194</v>
      </c>
      <c r="G45" s="15">
        <v>42</v>
      </c>
      <c r="H45" s="15">
        <v>3</v>
      </c>
      <c r="I45" s="15">
        <v>11</v>
      </c>
      <c r="J45" s="15">
        <v>37</v>
      </c>
      <c r="K45" s="15">
        <v>6</v>
      </c>
      <c r="N45" s="15">
        <v>1.8</v>
      </c>
      <c r="O45" s="15">
        <v>200</v>
      </c>
      <c r="P45" s="15">
        <v>3</v>
      </c>
    </row>
    <row r="46" spans="1:16">
      <c r="A46" s="15">
        <v>47</v>
      </c>
      <c r="B46" s="15">
        <v>1.6</v>
      </c>
      <c r="C46" s="15">
        <v>91.7</v>
      </c>
      <c r="D46" s="15">
        <v>186</v>
      </c>
      <c r="E46" s="15">
        <v>4</v>
      </c>
      <c r="F46" s="15">
        <v>195</v>
      </c>
      <c r="G46" s="15">
        <v>39</v>
      </c>
      <c r="H46" s="15">
        <v>3</v>
      </c>
      <c r="I46" s="15">
        <v>12</v>
      </c>
      <c r="J46" s="15">
        <v>39</v>
      </c>
      <c r="K46" s="15">
        <v>5.5</v>
      </c>
      <c r="N46" s="15">
        <v>1.6</v>
      </c>
      <c r="O46" s="15">
        <v>186</v>
      </c>
      <c r="P46" s="15">
        <v>3</v>
      </c>
    </row>
    <row r="47" spans="1:16">
      <c r="A47" s="15">
        <v>48</v>
      </c>
      <c r="B47" s="15">
        <v>2.1</v>
      </c>
      <c r="C47" s="15">
        <v>91.9</v>
      </c>
      <c r="D47" s="15">
        <v>203</v>
      </c>
      <c r="E47" s="15">
        <v>4</v>
      </c>
      <c r="F47" s="15">
        <v>189</v>
      </c>
      <c r="G47" s="15">
        <v>38</v>
      </c>
      <c r="H47" s="15">
        <v>9</v>
      </c>
      <c r="I47" s="15">
        <v>7</v>
      </c>
      <c r="J47" s="15">
        <v>41</v>
      </c>
      <c r="K47" s="15">
        <v>5</v>
      </c>
      <c r="N47" s="15">
        <v>2.1</v>
      </c>
      <c r="O47" s="15">
        <v>203</v>
      </c>
      <c r="P47" s="15">
        <v>9</v>
      </c>
    </row>
    <row r="48" spans="1:16">
      <c r="A48" s="15">
        <v>49</v>
      </c>
      <c r="B48" s="15">
        <v>1.9</v>
      </c>
      <c r="C48" s="15">
        <v>91.8</v>
      </c>
      <c r="D48" s="15">
        <v>185</v>
      </c>
      <c r="E48" s="15">
        <v>2</v>
      </c>
      <c r="F48" s="15">
        <v>191</v>
      </c>
      <c r="G48" s="15">
        <v>45</v>
      </c>
      <c r="H48" s="15">
        <v>7</v>
      </c>
      <c r="I48" s="15">
        <v>9</v>
      </c>
      <c r="J48" s="15">
        <v>38</v>
      </c>
      <c r="K48" s="15">
        <v>5</v>
      </c>
      <c r="N48" s="15">
        <v>1.9</v>
      </c>
      <c r="O48" s="15">
        <v>185</v>
      </c>
      <c r="P48" s="15">
        <v>7</v>
      </c>
    </row>
    <row r="49" spans="1:16">
      <c r="A49" s="15">
        <v>50</v>
      </c>
      <c r="B49" s="15">
        <v>1.9</v>
      </c>
      <c r="C49" s="15">
        <v>92</v>
      </c>
      <c r="D49" s="15">
        <v>207</v>
      </c>
      <c r="E49" s="15">
        <v>4</v>
      </c>
      <c r="F49" s="15">
        <v>193</v>
      </c>
      <c r="G49" s="15">
        <v>42</v>
      </c>
      <c r="H49" s="15">
        <v>8</v>
      </c>
      <c r="I49" s="15">
        <v>8</v>
      </c>
      <c r="J49" s="15">
        <v>38</v>
      </c>
      <c r="K49" s="15">
        <v>5.5</v>
      </c>
      <c r="N49" s="15">
        <v>1.9</v>
      </c>
      <c r="O49" s="15">
        <v>207</v>
      </c>
      <c r="P49" s="15">
        <v>8</v>
      </c>
    </row>
    <row r="50" spans="1:16">
      <c r="A50" s="15">
        <v>51</v>
      </c>
      <c r="B50" s="15">
        <v>2.4</v>
      </c>
      <c r="C50" s="15">
        <v>92.5</v>
      </c>
      <c r="D50" s="15">
        <v>230</v>
      </c>
      <c r="E50" s="15">
        <v>2</v>
      </c>
      <c r="F50" s="15">
        <v>186</v>
      </c>
      <c r="G50" s="15">
        <v>41</v>
      </c>
      <c r="H50" s="15">
        <v>9</v>
      </c>
      <c r="I50" s="15">
        <v>7</v>
      </c>
      <c r="J50" s="15">
        <v>39</v>
      </c>
      <c r="K50" s="15">
        <v>5</v>
      </c>
      <c r="N50" s="15">
        <v>2.4</v>
      </c>
      <c r="O50" s="15">
        <v>230</v>
      </c>
      <c r="P50" s="15">
        <v>9</v>
      </c>
    </row>
    <row r="51" spans="1:16">
      <c r="A51" s="15">
        <v>52</v>
      </c>
      <c r="B51" s="15">
        <v>1.9</v>
      </c>
      <c r="C51" s="15">
        <v>91.7</v>
      </c>
      <c r="D51" s="15">
        <v>186</v>
      </c>
      <c r="E51" s="15">
        <v>4</v>
      </c>
      <c r="F51" s="15">
        <v>191</v>
      </c>
      <c r="G51" s="15">
        <v>40</v>
      </c>
      <c r="H51" s="15">
        <v>6</v>
      </c>
      <c r="I51" s="15">
        <v>9</v>
      </c>
      <c r="J51" s="15">
        <v>38</v>
      </c>
      <c r="K51" s="15">
        <v>6</v>
      </c>
      <c r="N51" s="15">
        <v>1.9</v>
      </c>
      <c r="O51" s="15">
        <v>186</v>
      </c>
      <c r="P51" s="15">
        <v>6</v>
      </c>
    </row>
    <row r="52" spans="1:16">
      <c r="A52" s="15">
        <v>53</v>
      </c>
      <c r="B52" s="15">
        <v>2.4</v>
      </c>
      <c r="C52" s="15">
        <v>92.5</v>
      </c>
      <c r="D52" s="15">
        <v>229</v>
      </c>
      <c r="E52" s="15">
        <v>4</v>
      </c>
      <c r="F52" s="15">
        <v>186</v>
      </c>
      <c r="G52" s="15">
        <v>40</v>
      </c>
      <c r="H52" s="15">
        <v>12</v>
      </c>
      <c r="I52" s="15">
        <v>3</v>
      </c>
      <c r="J52" s="15">
        <v>39</v>
      </c>
      <c r="K52" s="15">
        <v>5</v>
      </c>
      <c r="N52" s="15">
        <v>2.4</v>
      </c>
      <c r="O52" s="15">
        <v>229</v>
      </c>
      <c r="P52" s="15">
        <v>12</v>
      </c>
    </row>
    <row r="53" spans="1:16">
      <c r="A53" s="15">
        <v>54</v>
      </c>
      <c r="B53" s="15">
        <v>2.4</v>
      </c>
      <c r="C53" s="15">
        <v>92.5</v>
      </c>
      <c r="D53" s="15">
        <v>227</v>
      </c>
      <c r="E53" s="15">
        <v>2</v>
      </c>
      <c r="F53" s="15">
        <v>185</v>
      </c>
      <c r="G53" s="15">
        <v>40</v>
      </c>
      <c r="H53" s="15">
        <v>12</v>
      </c>
      <c r="I53" s="15">
        <v>3</v>
      </c>
      <c r="J53" s="15">
        <v>39</v>
      </c>
      <c r="K53" s="15">
        <v>4.5</v>
      </c>
      <c r="N53" s="15">
        <v>2.4</v>
      </c>
      <c r="O53" s="15">
        <v>227</v>
      </c>
      <c r="P53" s="15">
        <v>12</v>
      </c>
    </row>
    <row r="54" spans="1:16">
      <c r="A54" s="15">
        <v>55</v>
      </c>
      <c r="B54" s="15">
        <v>2.4</v>
      </c>
      <c r="C54" s="15">
        <v>92.4</v>
      </c>
      <c r="D54" s="15">
        <v>222</v>
      </c>
      <c r="E54" s="15">
        <v>6</v>
      </c>
      <c r="F54" s="15">
        <v>185</v>
      </c>
      <c r="G54" s="15">
        <v>41</v>
      </c>
      <c r="H54" s="15">
        <v>11</v>
      </c>
      <c r="I54" s="15">
        <v>4</v>
      </c>
      <c r="J54" s="15">
        <v>40</v>
      </c>
      <c r="K54" s="15">
        <v>4.5</v>
      </c>
      <c r="N54" s="15">
        <v>2.4</v>
      </c>
      <c r="O54" s="15">
        <v>222</v>
      </c>
      <c r="P54" s="15">
        <v>11</v>
      </c>
    </row>
    <row r="55" spans="1:16">
      <c r="A55" s="15">
        <v>56</v>
      </c>
      <c r="B55" s="15">
        <v>2.5</v>
      </c>
      <c r="C55" s="15">
        <v>92.4</v>
      </c>
      <c r="D55" s="15">
        <v>223</v>
      </c>
      <c r="E55" s="15">
        <v>4</v>
      </c>
      <c r="F55" s="15">
        <v>185</v>
      </c>
      <c r="G55" s="15">
        <v>42</v>
      </c>
      <c r="H55" s="15">
        <v>12</v>
      </c>
      <c r="I55" s="15">
        <v>3</v>
      </c>
      <c r="J55" s="15">
        <v>40</v>
      </c>
      <c r="K55" s="15">
        <v>4.5</v>
      </c>
      <c r="N55" s="15">
        <v>2.5</v>
      </c>
      <c r="O55" s="15">
        <v>223</v>
      </c>
      <c r="P55" s="15">
        <v>12</v>
      </c>
    </row>
    <row r="56" spans="1:16">
      <c r="A56" s="15">
        <v>57</v>
      </c>
      <c r="B56" s="15">
        <v>2.2999999999999998</v>
      </c>
      <c r="C56" s="15">
        <v>92</v>
      </c>
      <c r="D56" s="15">
        <v>197</v>
      </c>
      <c r="E56" s="15">
        <v>3</v>
      </c>
      <c r="F56" s="15">
        <v>189</v>
      </c>
      <c r="G56" s="15">
        <v>41</v>
      </c>
      <c r="H56" s="15">
        <v>11</v>
      </c>
      <c r="I56" s="15">
        <v>4</v>
      </c>
      <c r="J56" s="15">
        <v>39</v>
      </c>
      <c r="K56" s="15">
        <v>5</v>
      </c>
      <c r="N56" s="15">
        <v>2.2999999999999998</v>
      </c>
      <c r="O56" s="15">
        <v>197</v>
      </c>
      <c r="P56" s="15">
        <v>11</v>
      </c>
    </row>
    <row r="57" spans="1:16">
      <c r="A57" s="15">
        <v>58</v>
      </c>
      <c r="B57" s="15">
        <v>2.1</v>
      </c>
      <c r="C57" s="15">
        <v>92</v>
      </c>
      <c r="D57" s="15">
        <v>209</v>
      </c>
      <c r="E57" s="15">
        <v>6</v>
      </c>
      <c r="F57" s="15">
        <v>189</v>
      </c>
      <c r="G57" s="15">
        <v>38</v>
      </c>
      <c r="H57" s="15">
        <v>7</v>
      </c>
      <c r="I57" s="15">
        <v>9</v>
      </c>
      <c r="J57" s="15">
        <v>37</v>
      </c>
      <c r="K57" s="15">
        <v>5.5</v>
      </c>
      <c r="N57" s="15">
        <v>2.1</v>
      </c>
      <c r="O57" s="15">
        <v>209</v>
      </c>
      <c r="P57" s="15">
        <v>7</v>
      </c>
    </row>
    <row r="58" spans="1:16">
      <c r="A58" s="15">
        <v>59</v>
      </c>
      <c r="B58" s="15">
        <v>1.9</v>
      </c>
      <c r="C58" s="15">
        <v>91.8</v>
      </c>
      <c r="D58" s="15">
        <v>190</v>
      </c>
      <c r="E58" s="15">
        <v>3</v>
      </c>
      <c r="F58" s="15">
        <v>191</v>
      </c>
      <c r="G58" s="15">
        <v>42</v>
      </c>
      <c r="H58" s="15">
        <v>10</v>
      </c>
      <c r="I58" s="15">
        <v>7</v>
      </c>
      <c r="J58" s="15">
        <v>41</v>
      </c>
      <c r="K58" s="15">
        <v>5</v>
      </c>
      <c r="N58" s="15">
        <v>1.9</v>
      </c>
      <c r="O58" s="15">
        <v>190</v>
      </c>
      <c r="P58" s="15">
        <v>10</v>
      </c>
    </row>
    <row r="59" spans="1:16">
      <c r="A59" s="15">
        <v>60</v>
      </c>
      <c r="B59" s="15">
        <v>2.1</v>
      </c>
      <c r="C59" s="15">
        <v>92.100000000000009</v>
      </c>
      <c r="D59" s="15">
        <v>206</v>
      </c>
      <c r="E59" s="15">
        <v>6</v>
      </c>
      <c r="F59" s="15">
        <v>189</v>
      </c>
      <c r="G59" s="15">
        <v>42</v>
      </c>
      <c r="H59" s="15">
        <v>3</v>
      </c>
      <c r="I59" s="15">
        <v>11</v>
      </c>
      <c r="J59" s="15">
        <v>41</v>
      </c>
      <c r="K59" s="15">
        <v>5.5</v>
      </c>
      <c r="N59" s="15">
        <v>2.1</v>
      </c>
      <c r="O59" s="15">
        <v>206</v>
      </c>
      <c r="P59" s="15">
        <v>3</v>
      </c>
    </row>
    <row r="60" spans="1:16">
      <c r="A60" s="15">
        <v>61</v>
      </c>
      <c r="B60" s="15">
        <v>2.2000000000000002</v>
      </c>
      <c r="C60" s="15">
        <v>92</v>
      </c>
      <c r="D60" s="15">
        <v>203</v>
      </c>
      <c r="E60" s="15">
        <v>0</v>
      </c>
      <c r="F60" s="15">
        <v>188</v>
      </c>
      <c r="G60" s="15">
        <v>39</v>
      </c>
      <c r="H60" s="15">
        <v>8</v>
      </c>
      <c r="I60" s="15">
        <v>8</v>
      </c>
      <c r="J60" s="15">
        <v>39</v>
      </c>
      <c r="K60" s="15">
        <v>4.5</v>
      </c>
      <c r="N60" s="15">
        <v>2.2000000000000002</v>
      </c>
      <c r="O60" s="15">
        <v>203</v>
      </c>
      <c r="P60" s="15">
        <v>8</v>
      </c>
    </row>
    <row r="61" spans="1:16">
      <c r="A61" s="15">
        <v>62</v>
      </c>
      <c r="B61" s="15">
        <v>2</v>
      </c>
      <c r="C61" s="15">
        <v>91.7</v>
      </c>
      <c r="D61" s="15">
        <v>190</v>
      </c>
      <c r="E61" s="15">
        <v>2</v>
      </c>
      <c r="F61" s="15">
        <v>190</v>
      </c>
      <c r="G61" s="15">
        <v>39</v>
      </c>
      <c r="H61" s="15">
        <v>7</v>
      </c>
      <c r="I61" s="15">
        <v>8</v>
      </c>
      <c r="J61" s="15">
        <v>39</v>
      </c>
      <c r="K61" s="15">
        <v>4.5</v>
      </c>
      <c r="N61" s="15">
        <v>2</v>
      </c>
      <c r="O61" s="15">
        <v>190</v>
      </c>
      <c r="P61" s="15">
        <v>7</v>
      </c>
    </row>
    <row r="62" spans="1:16">
      <c r="A62" s="15">
        <v>63</v>
      </c>
      <c r="B62" s="15">
        <v>2.1</v>
      </c>
      <c r="C62" s="15">
        <v>91.7</v>
      </c>
      <c r="D62" s="15">
        <v>190</v>
      </c>
      <c r="E62" s="15">
        <v>1</v>
      </c>
      <c r="F62" s="15">
        <v>190</v>
      </c>
      <c r="G62" s="15">
        <v>39</v>
      </c>
      <c r="H62" s="15">
        <v>7</v>
      </c>
      <c r="I62" s="15">
        <v>8</v>
      </c>
      <c r="J62" s="15">
        <v>34</v>
      </c>
      <c r="K62" s="15">
        <v>4.5</v>
      </c>
      <c r="N62" s="15">
        <v>2.1</v>
      </c>
      <c r="O62" s="15">
        <v>190</v>
      </c>
      <c r="P62" s="15">
        <v>7</v>
      </c>
    </row>
    <row r="63" spans="1:16">
      <c r="A63" s="15">
        <v>64</v>
      </c>
      <c r="B63" s="15">
        <v>2.2999999999999998</v>
      </c>
      <c r="C63" s="15">
        <v>91.9</v>
      </c>
      <c r="D63" s="15">
        <v>209</v>
      </c>
      <c r="E63" s="15">
        <v>3</v>
      </c>
      <c r="F63" s="15">
        <v>187</v>
      </c>
      <c r="G63" s="15">
        <v>42</v>
      </c>
      <c r="H63" s="15">
        <v>12</v>
      </c>
      <c r="I63" s="15">
        <v>3</v>
      </c>
      <c r="J63" s="15">
        <v>38</v>
      </c>
      <c r="K63" s="15">
        <v>4.5</v>
      </c>
      <c r="N63" s="15">
        <v>2.2999999999999998</v>
      </c>
      <c r="O63" s="15">
        <v>209</v>
      </c>
      <c r="P63" s="15">
        <v>12</v>
      </c>
    </row>
    <row r="64" spans="1:16">
      <c r="A64" s="15">
        <v>65</v>
      </c>
      <c r="B64" s="15">
        <v>2.2000000000000002</v>
      </c>
      <c r="C64" s="15">
        <v>92.100000000000009</v>
      </c>
      <c r="D64" s="15">
        <v>214</v>
      </c>
      <c r="E64" s="15">
        <v>2</v>
      </c>
      <c r="F64" s="15">
        <v>188</v>
      </c>
      <c r="G64" s="15">
        <v>41</v>
      </c>
      <c r="H64" s="15">
        <v>10</v>
      </c>
      <c r="I64" s="15">
        <v>5</v>
      </c>
      <c r="J64" s="15">
        <v>41</v>
      </c>
      <c r="K64" s="15">
        <v>4.5</v>
      </c>
      <c r="N64" s="15">
        <v>2.2000000000000002</v>
      </c>
      <c r="O64" s="15">
        <v>214</v>
      </c>
      <c r="P64" s="15">
        <v>10</v>
      </c>
    </row>
    <row r="65" spans="1:18">
      <c r="A65" s="15">
        <v>66</v>
      </c>
      <c r="B65" s="15">
        <v>2.2000000000000002</v>
      </c>
      <c r="C65" s="15">
        <v>92</v>
      </c>
      <c r="D65" s="15">
        <v>205</v>
      </c>
      <c r="E65" s="15">
        <v>6</v>
      </c>
      <c r="F65" s="15">
        <v>188</v>
      </c>
      <c r="G65" s="15">
        <v>40</v>
      </c>
      <c r="H65" s="15">
        <v>11</v>
      </c>
      <c r="I65" s="15">
        <v>4</v>
      </c>
      <c r="J65" s="15">
        <v>36</v>
      </c>
      <c r="K65" s="15">
        <v>4.5</v>
      </c>
      <c r="N65" s="15">
        <v>2.2000000000000002</v>
      </c>
      <c r="O65" s="15">
        <v>205</v>
      </c>
      <c r="P65" s="15">
        <v>11</v>
      </c>
    </row>
    <row r="66" spans="1:18">
      <c r="A66" s="15">
        <v>67</v>
      </c>
      <c r="B66" s="15">
        <v>2</v>
      </c>
      <c r="C66" s="15">
        <v>91.8</v>
      </c>
      <c r="D66" s="15">
        <v>194</v>
      </c>
      <c r="E66" s="15">
        <v>1</v>
      </c>
      <c r="F66" s="15">
        <v>190</v>
      </c>
      <c r="G66" s="15">
        <v>39</v>
      </c>
      <c r="H66" s="15">
        <v>7</v>
      </c>
      <c r="I66" s="15">
        <v>9</v>
      </c>
      <c r="J66" s="15">
        <v>40</v>
      </c>
      <c r="K66" s="15">
        <v>5</v>
      </c>
      <c r="N66" s="15">
        <v>2</v>
      </c>
      <c r="O66" s="15">
        <v>194</v>
      </c>
      <c r="P66" s="15">
        <v>7</v>
      </c>
    </row>
    <row r="67" spans="1:18">
      <c r="A67" s="15">
        <v>68</v>
      </c>
      <c r="B67" s="15">
        <v>2.1</v>
      </c>
      <c r="C67" s="15">
        <v>91.8</v>
      </c>
      <c r="D67" s="15">
        <v>196</v>
      </c>
      <c r="E67" s="15">
        <v>5</v>
      </c>
      <c r="F67" s="15">
        <v>190</v>
      </c>
      <c r="G67" s="15">
        <v>30</v>
      </c>
      <c r="H67" s="15">
        <v>7</v>
      </c>
      <c r="I67" s="15">
        <v>9</v>
      </c>
      <c r="J67" s="15">
        <v>40</v>
      </c>
      <c r="K67" s="15">
        <v>4.5</v>
      </c>
      <c r="N67" s="15">
        <v>2.1</v>
      </c>
      <c r="O67" s="15">
        <v>196</v>
      </c>
      <c r="P67" s="15">
        <v>7</v>
      </c>
    </row>
    <row r="68" spans="1:18">
      <c r="A68" s="15">
        <v>69</v>
      </c>
      <c r="B68" s="15">
        <v>2.2999999999999998</v>
      </c>
      <c r="C68" s="15">
        <v>91.9</v>
      </c>
      <c r="D68" s="15">
        <v>208</v>
      </c>
      <c r="E68" s="15">
        <v>2</v>
      </c>
      <c r="F68" s="15">
        <v>188</v>
      </c>
      <c r="G68" s="15">
        <v>41</v>
      </c>
      <c r="H68" s="15">
        <v>11</v>
      </c>
      <c r="I68" s="15">
        <v>4</v>
      </c>
      <c r="J68" s="15">
        <v>37</v>
      </c>
      <c r="K68" s="15">
        <v>4.5</v>
      </c>
      <c r="N68" s="15">
        <v>2.2999999999999998</v>
      </c>
      <c r="O68" s="15">
        <v>208</v>
      </c>
      <c r="P68" s="15">
        <v>11</v>
      </c>
    </row>
    <row r="69" spans="1:18">
      <c r="A69" s="15">
        <v>70</v>
      </c>
      <c r="B69" s="15">
        <v>2.1</v>
      </c>
      <c r="C69" s="15">
        <v>91.7</v>
      </c>
      <c r="D69" s="15">
        <v>189</v>
      </c>
      <c r="E69" s="15">
        <v>3</v>
      </c>
      <c r="F69" s="15">
        <v>190</v>
      </c>
      <c r="G69" s="15">
        <v>37</v>
      </c>
      <c r="H69" s="15">
        <v>9</v>
      </c>
      <c r="I69" s="15">
        <v>7</v>
      </c>
      <c r="J69" s="15">
        <v>43</v>
      </c>
      <c r="K69" s="15">
        <v>5</v>
      </c>
      <c r="N69" s="15">
        <v>2.1</v>
      </c>
      <c r="O69" s="15">
        <v>189</v>
      </c>
      <c r="P69" s="15">
        <v>9</v>
      </c>
    </row>
    <row r="70" spans="1:18">
      <c r="A70" s="15">
        <v>71</v>
      </c>
      <c r="B70" s="15">
        <v>1.9</v>
      </c>
      <c r="C70" s="15">
        <v>91.8</v>
      </c>
      <c r="D70" s="15">
        <v>190</v>
      </c>
      <c r="E70" s="15">
        <v>4</v>
      </c>
      <c r="F70" s="15">
        <v>193</v>
      </c>
      <c r="G70" s="15">
        <v>38</v>
      </c>
      <c r="H70" s="15">
        <v>8</v>
      </c>
      <c r="I70" s="15">
        <v>8</v>
      </c>
      <c r="J70" s="15">
        <v>38</v>
      </c>
      <c r="K70" s="15">
        <v>5</v>
      </c>
      <c r="N70" s="15">
        <v>1.9</v>
      </c>
      <c r="O70" s="15">
        <v>190</v>
      </c>
      <c r="P70" s="15">
        <v>8</v>
      </c>
    </row>
    <row r="71" spans="1:18">
      <c r="A71" s="15">
        <v>72</v>
      </c>
      <c r="B71" s="15">
        <v>2.1</v>
      </c>
      <c r="C71" s="15">
        <v>92</v>
      </c>
      <c r="D71" s="15">
        <v>207</v>
      </c>
      <c r="E71" s="15">
        <v>3</v>
      </c>
      <c r="F71" s="15">
        <v>189</v>
      </c>
      <c r="G71" s="15">
        <v>41</v>
      </c>
      <c r="H71" s="15">
        <v>9</v>
      </c>
      <c r="I71" s="15">
        <v>8</v>
      </c>
      <c r="J71" s="15">
        <v>36</v>
      </c>
      <c r="K71" s="15">
        <v>5</v>
      </c>
      <c r="N71" s="15">
        <v>2.1</v>
      </c>
      <c r="O71" s="15">
        <v>207</v>
      </c>
      <c r="P71" s="15">
        <v>9</v>
      </c>
    </row>
    <row r="72" spans="1:18">
      <c r="A72" s="15">
        <v>73</v>
      </c>
      <c r="B72" s="15">
        <v>2</v>
      </c>
      <c r="C72" s="15">
        <v>91.8</v>
      </c>
      <c r="D72" s="15">
        <v>187</v>
      </c>
      <c r="E72" s="15">
        <v>4</v>
      </c>
      <c r="F72" s="15">
        <v>190</v>
      </c>
      <c r="G72" s="15">
        <v>40</v>
      </c>
      <c r="H72" s="15">
        <v>8</v>
      </c>
      <c r="I72" s="15">
        <v>8</v>
      </c>
      <c r="J72" s="15">
        <v>44</v>
      </c>
      <c r="K72" s="15">
        <v>5</v>
      </c>
      <c r="N72" s="15">
        <v>2</v>
      </c>
      <c r="O72" s="15">
        <v>187</v>
      </c>
      <c r="P72" s="15">
        <v>8</v>
      </c>
    </row>
    <row r="73" spans="1:18">
      <c r="A73" s="15">
        <v>74</v>
      </c>
      <c r="B73" s="15">
        <v>2</v>
      </c>
      <c r="C73" s="15">
        <v>91.7</v>
      </c>
      <c r="D73" s="15">
        <v>185</v>
      </c>
      <c r="E73" s="15">
        <v>2</v>
      </c>
      <c r="F73" s="15">
        <v>190</v>
      </c>
      <c r="G73" s="15">
        <v>43</v>
      </c>
      <c r="H73" s="15">
        <v>10</v>
      </c>
      <c r="I73" s="15">
        <v>6</v>
      </c>
      <c r="J73" s="15">
        <v>36</v>
      </c>
      <c r="K73" s="15">
        <v>5</v>
      </c>
      <c r="N73" s="15">
        <v>2</v>
      </c>
      <c r="O73" s="15">
        <v>185</v>
      </c>
      <c r="P73" s="15">
        <v>10</v>
      </c>
    </row>
    <row r="74" spans="1:18">
      <c r="A74" s="15">
        <v>75</v>
      </c>
      <c r="B74" s="15">
        <v>2.1</v>
      </c>
      <c r="C74" s="15">
        <v>92</v>
      </c>
      <c r="D74" s="15">
        <v>208</v>
      </c>
      <c r="E74" s="15">
        <v>2</v>
      </c>
      <c r="F74" s="15">
        <v>189</v>
      </c>
      <c r="G74" s="15">
        <v>40</v>
      </c>
      <c r="H74" s="15">
        <v>10</v>
      </c>
      <c r="I74" s="15">
        <v>6</v>
      </c>
      <c r="J74" s="15">
        <v>35</v>
      </c>
      <c r="K74" s="15">
        <v>5</v>
      </c>
      <c r="N74" s="15">
        <v>2.1</v>
      </c>
      <c r="O74" s="15">
        <v>208</v>
      </c>
      <c r="P74" s="15">
        <v>10</v>
      </c>
      <c r="R74" t="s">
        <v>10</v>
      </c>
    </row>
    <row r="75" spans="1:18">
      <c r="A75" s="15">
        <v>76</v>
      </c>
      <c r="B75" s="15">
        <v>2.1</v>
      </c>
      <c r="C75" s="15">
        <v>92</v>
      </c>
      <c r="D75" s="15">
        <v>206</v>
      </c>
      <c r="E75" s="15">
        <v>4</v>
      </c>
      <c r="F75" s="15">
        <v>189</v>
      </c>
      <c r="G75" s="15">
        <v>38</v>
      </c>
      <c r="H75" s="15">
        <v>11</v>
      </c>
      <c r="I75" s="15">
        <v>4</v>
      </c>
      <c r="J75" s="15">
        <v>40</v>
      </c>
      <c r="K75" s="15">
        <v>5</v>
      </c>
      <c r="N75" s="15">
        <v>2.1</v>
      </c>
      <c r="O75" s="15">
        <v>206</v>
      </c>
      <c r="P75" s="15">
        <v>11</v>
      </c>
    </row>
    <row r="76" spans="1:18">
      <c r="A76" s="15">
        <v>77</v>
      </c>
      <c r="B76" s="15">
        <v>1.9</v>
      </c>
      <c r="C76" s="15">
        <v>91.8</v>
      </c>
      <c r="D76" s="15">
        <v>190</v>
      </c>
      <c r="E76" s="15">
        <v>1</v>
      </c>
      <c r="F76" s="15">
        <v>190</v>
      </c>
      <c r="G76" s="15">
        <v>46</v>
      </c>
      <c r="H76" s="15">
        <v>7</v>
      </c>
      <c r="I76" s="15">
        <v>10</v>
      </c>
      <c r="J76" s="15">
        <v>39</v>
      </c>
      <c r="K76" s="15">
        <v>5</v>
      </c>
      <c r="N76" s="15">
        <v>1.9</v>
      </c>
      <c r="O76" s="15">
        <v>190</v>
      </c>
      <c r="P76" s="15">
        <v>7</v>
      </c>
    </row>
    <row r="78" spans="1:18">
      <c r="C78">
        <f>CORREL(C2:C76,B2:B76)</f>
        <v>0.71666125204783859</v>
      </c>
      <c r="P78">
        <f>CORREL(O2:O76,P2:P76)</f>
        <v>0.39748415241555118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showGridLines="0" workbookViewId="0">
      <selection activeCell="A5" sqref="A5"/>
    </sheetView>
  </sheetViews>
  <sheetFormatPr defaultRowHeight="15"/>
  <cols>
    <col min="1" max="1" width="14.5703125" bestFit="1" customWidth="1"/>
    <col min="2" max="2" width="21.140625" bestFit="1" customWidth="1"/>
    <col min="3" max="3" width="18.85546875" bestFit="1" customWidth="1"/>
    <col min="14" max="14" width="5.5703125" bestFit="1" customWidth="1"/>
  </cols>
  <sheetData>
    <row r="1" spans="1:2">
      <c r="A1" s="21" t="s">
        <v>33</v>
      </c>
      <c r="B1" s="21" t="s">
        <v>34</v>
      </c>
    </row>
    <row r="2" spans="1:2">
      <c r="A2" s="22">
        <v>275</v>
      </c>
      <c r="B2" s="22">
        <v>74</v>
      </c>
    </row>
    <row r="3" spans="1:2">
      <c r="A3" s="22">
        <v>280</v>
      </c>
      <c r="B3" s="22">
        <v>75</v>
      </c>
    </row>
    <row r="4" spans="1:2">
      <c r="A4" s="22">
        <v>300</v>
      </c>
      <c r="B4" s="22">
        <v>72</v>
      </c>
    </row>
    <row r="5" spans="1:2">
      <c r="A5" s="22">
        <v>300</v>
      </c>
      <c r="B5" s="22">
        <v>78</v>
      </c>
    </row>
    <row r="6" spans="1:2">
      <c r="A6" s="22">
        <v>330</v>
      </c>
      <c r="B6" s="22">
        <v>73</v>
      </c>
    </row>
    <row r="7" spans="1:2">
      <c r="A7" s="22">
        <v>340</v>
      </c>
      <c r="B7" s="22">
        <v>74</v>
      </c>
    </row>
    <row r="8" spans="1:2">
      <c r="A8" s="22">
        <v>345</v>
      </c>
      <c r="B8" s="22">
        <v>75</v>
      </c>
    </row>
    <row r="9" spans="1:2">
      <c r="A9" s="22">
        <v>350</v>
      </c>
      <c r="B9" s="22">
        <v>74</v>
      </c>
    </row>
    <row r="10" spans="1:2">
      <c r="A10" s="22">
        <v>375</v>
      </c>
      <c r="B10" s="22">
        <v>75</v>
      </c>
    </row>
    <row r="11" spans="1:2">
      <c r="A11" s="22">
        <v>380</v>
      </c>
      <c r="B11" s="22">
        <v>80</v>
      </c>
    </row>
    <row r="12" spans="1:2">
      <c r="A12" s="22">
        <v>390</v>
      </c>
      <c r="B12" s="22">
        <v>82</v>
      </c>
    </row>
    <row r="13" spans="1:2">
      <c r="A13" s="22">
        <v>390</v>
      </c>
      <c r="B13" s="22">
        <v>85</v>
      </c>
    </row>
    <row r="14" spans="1:2">
      <c r="A14" s="22">
        <v>410</v>
      </c>
      <c r="B14" s="22">
        <v>85</v>
      </c>
    </row>
    <row r="15" spans="1:2">
      <c r="A15" s="22">
        <v>420</v>
      </c>
      <c r="B15" s="22">
        <v>80</v>
      </c>
    </row>
    <row r="16" spans="1:2">
      <c r="A16" s="22">
        <v>425</v>
      </c>
      <c r="B16" s="22">
        <v>78</v>
      </c>
    </row>
    <row r="17" spans="1:15">
      <c r="A17" s="22">
        <v>435</v>
      </c>
      <c r="B17" s="22">
        <v>85</v>
      </c>
    </row>
    <row r="18" spans="1:15">
      <c r="A18" s="22">
        <v>445</v>
      </c>
      <c r="B18" s="22">
        <v>88</v>
      </c>
    </row>
    <row r="19" spans="1:15">
      <c r="A19" s="22">
        <v>450</v>
      </c>
      <c r="B19" s="22">
        <v>90</v>
      </c>
    </row>
    <row r="20" spans="1:15">
      <c r="A20" s="22">
        <v>450</v>
      </c>
      <c r="B20" s="22">
        <v>85</v>
      </c>
    </row>
    <row r="22" spans="1:15">
      <c r="B22" s="28">
        <f>CORREL(A2:A20,B2:B20)</f>
        <v>0.817093837052005</v>
      </c>
      <c r="C22" s="29">
        <f>B22^2</f>
        <v>0.66764233854836852</v>
      </c>
    </row>
    <row r="23" spans="1:15">
      <c r="B23" s="27"/>
      <c r="L23">
        <v>100</v>
      </c>
      <c r="M23">
        <v>7.8E-2</v>
      </c>
      <c r="N23" s="24" t="s">
        <v>7</v>
      </c>
      <c r="O23">
        <v>50.03</v>
      </c>
    </row>
    <row r="25" spans="1:15">
      <c r="M25" t="s">
        <v>39</v>
      </c>
      <c r="N25" s="25">
        <f>(L23-O23)/M23</f>
        <v>640.64102564102564</v>
      </c>
    </row>
    <row r="26" spans="1:15">
      <c r="N26" s="25">
        <f>N25/250</f>
        <v>2.5625641025641026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78"/>
  <sheetViews>
    <sheetView workbookViewId="0"/>
  </sheetViews>
  <sheetFormatPr defaultRowHeight="15"/>
  <sheetData>
    <row r="1" spans="1:24">
      <c r="A1" s="15" t="s">
        <v>13</v>
      </c>
      <c r="B1" s="15" t="s">
        <v>12</v>
      </c>
      <c r="C1" s="15" t="s">
        <v>11</v>
      </c>
      <c r="F1" s="15" t="s">
        <v>13</v>
      </c>
      <c r="G1" s="15" t="s">
        <v>12</v>
      </c>
      <c r="H1" s="15" t="s">
        <v>11</v>
      </c>
      <c r="I1" s="15" t="s">
        <v>20</v>
      </c>
      <c r="J1" s="15" t="s">
        <v>16</v>
      </c>
      <c r="K1" s="15" t="s">
        <v>35</v>
      </c>
      <c r="N1" s="15" t="s">
        <v>21</v>
      </c>
      <c r="O1" s="15" t="s">
        <v>13</v>
      </c>
      <c r="P1" s="15" t="s">
        <v>20</v>
      </c>
      <c r="Q1" s="15" t="s">
        <v>12</v>
      </c>
      <c r="R1" s="15" t="s">
        <v>19</v>
      </c>
      <c r="S1" s="15" t="s">
        <v>18</v>
      </c>
      <c r="T1" s="15" t="s">
        <v>17</v>
      </c>
      <c r="U1" s="15" t="s">
        <v>11</v>
      </c>
      <c r="V1" s="15" t="s">
        <v>16</v>
      </c>
      <c r="W1" s="15" t="s">
        <v>15</v>
      </c>
      <c r="X1" s="15" t="s">
        <v>14</v>
      </c>
    </row>
    <row r="2" spans="1:24">
      <c r="A2" s="15">
        <v>2.1</v>
      </c>
      <c r="B2" s="15">
        <v>207</v>
      </c>
      <c r="C2" s="15">
        <v>9</v>
      </c>
      <c r="F2" s="15">
        <v>2.1</v>
      </c>
      <c r="G2" s="15">
        <v>207</v>
      </c>
      <c r="H2" s="15">
        <v>9</v>
      </c>
      <c r="I2" s="15">
        <v>91.9</v>
      </c>
      <c r="J2" s="15">
        <v>7</v>
      </c>
      <c r="K2" s="15" t="s">
        <v>36</v>
      </c>
      <c r="N2" s="15">
        <v>1</v>
      </c>
      <c r="O2" s="15">
        <v>2.1</v>
      </c>
      <c r="P2" s="15">
        <v>91.9</v>
      </c>
      <c r="Q2" s="15">
        <v>207</v>
      </c>
      <c r="R2" s="15">
        <v>6</v>
      </c>
      <c r="S2" s="15">
        <v>188</v>
      </c>
      <c r="T2" s="15">
        <v>38</v>
      </c>
      <c r="U2" s="15">
        <v>9</v>
      </c>
      <c r="V2" s="15">
        <v>7</v>
      </c>
      <c r="W2" s="15">
        <v>41</v>
      </c>
      <c r="X2" s="15">
        <v>4.5</v>
      </c>
    </row>
    <row r="3" spans="1:24">
      <c r="A3" s="15">
        <v>2.1</v>
      </c>
      <c r="B3" s="15">
        <v>210</v>
      </c>
      <c r="C3" s="15">
        <v>8</v>
      </c>
      <c r="F3" s="15">
        <v>2.1</v>
      </c>
      <c r="G3" s="15">
        <v>210</v>
      </c>
      <c r="H3" s="15">
        <v>8</v>
      </c>
      <c r="I3" s="15">
        <v>92</v>
      </c>
      <c r="J3" s="15">
        <v>8</v>
      </c>
      <c r="K3" s="15" t="s">
        <v>36</v>
      </c>
      <c r="N3" s="15">
        <v>2</v>
      </c>
      <c r="O3" s="15">
        <v>2.1</v>
      </c>
      <c r="P3" s="15">
        <v>92</v>
      </c>
      <c r="Q3" s="15">
        <v>210</v>
      </c>
      <c r="R3" s="15">
        <v>5</v>
      </c>
      <c r="S3" s="15">
        <v>188</v>
      </c>
      <c r="T3" s="15">
        <v>41</v>
      </c>
      <c r="U3" s="15">
        <v>8</v>
      </c>
      <c r="V3" s="15">
        <v>8</v>
      </c>
      <c r="W3" s="15">
        <v>37</v>
      </c>
      <c r="X3" s="15">
        <v>5</v>
      </c>
    </row>
    <row r="4" spans="1:24">
      <c r="A4" s="15">
        <v>1.9</v>
      </c>
      <c r="B4" s="15">
        <v>190</v>
      </c>
      <c r="C4" s="15">
        <v>7</v>
      </c>
      <c r="F4" s="15">
        <v>1.9</v>
      </c>
      <c r="G4" s="15">
        <v>190</v>
      </c>
      <c r="H4" s="15">
        <v>7</v>
      </c>
      <c r="I4" s="15">
        <v>91.8</v>
      </c>
      <c r="J4" s="15">
        <v>9</v>
      </c>
      <c r="K4" s="15" t="s">
        <v>37</v>
      </c>
      <c r="N4" s="15">
        <v>3</v>
      </c>
      <c r="O4" s="15">
        <v>1.9</v>
      </c>
      <c r="P4" s="15">
        <v>91.8</v>
      </c>
      <c r="Q4" s="15">
        <v>190</v>
      </c>
      <c r="R4" s="15">
        <v>2</v>
      </c>
      <c r="S4" s="15">
        <v>191</v>
      </c>
      <c r="T4" s="15">
        <v>39</v>
      </c>
      <c r="U4" s="15">
        <v>7</v>
      </c>
      <c r="V4" s="15">
        <v>9</v>
      </c>
      <c r="W4" s="15">
        <v>37</v>
      </c>
      <c r="X4" s="15">
        <v>5</v>
      </c>
    </row>
    <row r="5" spans="1:24">
      <c r="A5" s="15">
        <v>2.1</v>
      </c>
      <c r="B5" s="15">
        <v>195</v>
      </c>
      <c r="C5" s="15">
        <v>8</v>
      </c>
      <c r="F5" s="15">
        <v>2.1</v>
      </c>
      <c r="G5" s="15">
        <v>195</v>
      </c>
      <c r="H5" s="15">
        <v>8</v>
      </c>
      <c r="I5" s="15">
        <v>91.8</v>
      </c>
      <c r="J5" s="15">
        <v>8</v>
      </c>
      <c r="K5" s="15" t="s">
        <v>36</v>
      </c>
      <c r="N5" s="15">
        <v>4</v>
      </c>
      <c r="O5" s="15">
        <v>2.1</v>
      </c>
      <c r="P5" s="15">
        <v>91.8</v>
      </c>
      <c r="Q5" s="15">
        <v>195</v>
      </c>
      <c r="R5" s="15">
        <v>0</v>
      </c>
      <c r="S5" s="15">
        <v>189</v>
      </c>
      <c r="T5" s="15">
        <v>41</v>
      </c>
      <c r="U5" s="15">
        <v>8</v>
      </c>
      <c r="V5" s="15">
        <v>8</v>
      </c>
      <c r="W5" s="15">
        <v>39</v>
      </c>
      <c r="X5" s="15">
        <v>4.5</v>
      </c>
    </row>
    <row r="6" spans="1:24">
      <c r="A6" s="15">
        <v>2.1</v>
      </c>
      <c r="B6" s="15">
        <v>199</v>
      </c>
      <c r="C6" s="15">
        <v>3</v>
      </c>
      <c r="F6" s="15">
        <v>2.1</v>
      </c>
      <c r="G6" s="15">
        <v>199</v>
      </c>
      <c r="H6" s="15">
        <v>3</v>
      </c>
      <c r="I6" s="15">
        <v>92</v>
      </c>
      <c r="J6" s="15">
        <v>12</v>
      </c>
      <c r="K6" s="15" t="s">
        <v>36</v>
      </c>
      <c r="N6" s="15">
        <v>5</v>
      </c>
      <c r="O6" s="23">
        <v>2.2999999999999998</v>
      </c>
      <c r="P6" s="23">
        <v>92.35</v>
      </c>
      <c r="Q6" s="15">
        <v>190</v>
      </c>
      <c r="R6" s="15">
        <v>1</v>
      </c>
      <c r="S6" s="15">
        <v>190</v>
      </c>
      <c r="T6" s="15">
        <v>42</v>
      </c>
      <c r="U6" s="15">
        <v>7</v>
      </c>
      <c r="V6" s="15">
        <v>8</v>
      </c>
      <c r="W6" s="15">
        <v>36</v>
      </c>
      <c r="X6" s="15">
        <v>5.5</v>
      </c>
    </row>
    <row r="7" spans="1:24">
      <c r="A7" s="15">
        <v>2</v>
      </c>
      <c r="B7" s="15">
        <v>193</v>
      </c>
      <c r="C7" s="15">
        <v>9</v>
      </c>
      <c r="F7" s="15">
        <v>2</v>
      </c>
      <c r="G7" s="15">
        <v>193</v>
      </c>
      <c r="H7" s="15">
        <v>9</v>
      </c>
      <c r="I7" s="15">
        <v>91.7</v>
      </c>
      <c r="J7" s="15">
        <v>8</v>
      </c>
      <c r="K7" s="15" t="s">
        <v>36</v>
      </c>
      <c r="N7" s="15">
        <v>6</v>
      </c>
      <c r="O7" s="15">
        <v>2.1</v>
      </c>
      <c r="P7" s="15">
        <v>92</v>
      </c>
      <c r="Q7" s="15">
        <v>199</v>
      </c>
      <c r="R7" s="15">
        <v>2</v>
      </c>
      <c r="S7" s="15">
        <v>190</v>
      </c>
      <c r="T7" s="15">
        <v>38</v>
      </c>
      <c r="U7" s="15">
        <v>3</v>
      </c>
      <c r="V7" s="15">
        <v>12</v>
      </c>
      <c r="W7" s="15">
        <v>41</v>
      </c>
      <c r="X7" s="15">
        <v>5.5</v>
      </c>
    </row>
    <row r="8" spans="1:24">
      <c r="A8" s="15">
        <v>2.1</v>
      </c>
      <c r="B8" s="15">
        <v>201</v>
      </c>
      <c r="C8" s="15">
        <v>8</v>
      </c>
      <c r="F8" s="15">
        <v>2.1</v>
      </c>
      <c r="G8" s="15">
        <v>201</v>
      </c>
      <c r="H8" s="15">
        <v>8</v>
      </c>
      <c r="I8" s="15">
        <v>92</v>
      </c>
      <c r="J8" s="15">
        <v>6</v>
      </c>
      <c r="K8" s="15" t="s">
        <v>36</v>
      </c>
      <c r="N8" s="15">
        <v>7</v>
      </c>
      <c r="O8" s="15">
        <v>2</v>
      </c>
      <c r="P8" s="15">
        <v>91.7</v>
      </c>
      <c r="Q8" s="15">
        <v>193</v>
      </c>
      <c r="R8" s="15">
        <v>6</v>
      </c>
      <c r="S8" s="15">
        <v>190</v>
      </c>
      <c r="T8" s="15">
        <v>40</v>
      </c>
      <c r="U8" s="15">
        <v>9</v>
      </c>
      <c r="V8" s="15">
        <v>8</v>
      </c>
      <c r="W8" s="15">
        <v>39</v>
      </c>
      <c r="X8" s="15">
        <v>4.5</v>
      </c>
    </row>
    <row r="9" spans="1:24">
      <c r="A9" s="15">
        <v>2</v>
      </c>
      <c r="B9" s="15">
        <v>200</v>
      </c>
      <c r="C9" s="15">
        <v>7</v>
      </c>
      <c r="F9" s="15">
        <v>2</v>
      </c>
      <c r="G9" s="15">
        <v>200</v>
      </c>
      <c r="H9" s="15">
        <v>7</v>
      </c>
      <c r="I9" s="15">
        <v>92</v>
      </c>
      <c r="J9" s="15">
        <v>8</v>
      </c>
      <c r="K9" s="15" t="s">
        <v>36</v>
      </c>
      <c r="N9" s="15">
        <v>8</v>
      </c>
      <c r="O9" s="15">
        <v>2.1</v>
      </c>
      <c r="P9" s="15">
        <v>92</v>
      </c>
      <c r="Q9" s="15">
        <v>201</v>
      </c>
      <c r="R9" s="15">
        <v>1</v>
      </c>
      <c r="S9" s="15">
        <v>192</v>
      </c>
      <c r="T9" s="15">
        <v>40</v>
      </c>
      <c r="U9" s="15">
        <v>8</v>
      </c>
      <c r="V9" s="15">
        <v>6</v>
      </c>
      <c r="W9" s="15">
        <v>36</v>
      </c>
      <c r="X9" s="15">
        <v>5.5</v>
      </c>
    </row>
    <row r="10" spans="1:24">
      <c r="A10" s="15">
        <v>2.2999999999999998</v>
      </c>
      <c r="B10" s="15">
        <v>217</v>
      </c>
      <c r="C10" s="15">
        <v>11</v>
      </c>
      <c r="F10" s="15">
        <v>2.2999999999999998</v>
      </c>
      <c r="G10" s="15">
        <v>217</v>
      </c>
      <c r="H10" s="15">
        <v>11</v>
      </c>
      <c r="I10" s="15">
        <v>92.2</v>
      </c>
      <c r="J10" s="15">
        <v>4</v>
      </c>
      <c r="K10" s="15" t="s">
        <v>36</v>
      </c>
      <c r="N10" s="15">
        <v>9</v>
      </c>
      <c r="O10" s="15">
        <v>2</v>
      </c>
      <c r="P10" s="15">
        <v>92</v>
      </c>
      <c r="Q10" s="15">
        <v>200</v>
      </c>
      <c r="R10" s="15">
        <v>5</v>
      </c>
      <c r="S10" s="15">
        <v>192</v>
      </c>
      <c r="T10" s="15">
        <v>39</v>
      </c>
      <c r="U10" s="15">
        <v>7</v>
      </c>
      <c r="V10" s="15">
        <v>8</v>
      </c>
      <c r="W10" s="15">
        <v>38</v>
      </c>
      <c r="X10" s="15">
        <v>5.5</v>
      </c>
    </row>
    <row r="11" spans="1:24">
      <c r="A11" s="15">
        <v>1.9</v>
      </c>
      <c r="B11" s="15">
        <v>190</v>
      </c>
      <c r="C11" s="15">
        <v>4</v>
      </c>
      <c r="F11" s="15">
        <v>1.9</v>
      </c>
      <c r="G11" s="15">
        <v>190</v>
      </c>
      <c r="H11" s="15">
        <v>4</v>
      </c>
      <c r="I11" s="15">
        <v>91.7</v>
      </c>
      <c r="J11" s="15">
        <v>12</v>
      </c>
      <c r="K11" s="15" t="s">
        <v>37</v>
      </c>
      <c r="N11" s="15">
        <v>10</v>
      </c>
      <c r="O11" s="15">
        <v>2.2999999999999998</v>
      </c>
      <c r="P11" s="15">
        <v>92.2</v>
      </c>
      <c r="Q11" s="15">
        <v>217</v>
      </c>
      <c r="R11" s="15">
        <v>4</v>
      </c>
      <c r="S11" s="15">
        <v>188</v>
      </c>
      <c r="T11" s="15">
        <v>38</v>
      </c>
      <c r="U11" s="15">
        <v>11</v>
      </c>
      <c r="V11" s="15">
        <v>4</v>
      </c>
      <c r="W11" s="15">
        <v>34</v>
      </c>
      <c r="X11" s="15">
        <v>4.5</v>
      </c>
    </row>
    <row r="12" spans="1:24">
      <c r="A12" s="15">
        <v>2</v>
      </c>
      <c r="B12" s="15">
        <v>197</v>
      </c>
      <c r="C12" s="15">
        <v>3</v>
      </c>
      <c r="F12" s="15">
        <v>2</v>
      </c>
      <c r="G12" s="15">
        <v>197</v>
      </c>
      <c r="H12" s="15">
        <v>3</v>
      </c>
      <c r="I12" s="15">
        <v>92</v>
      </c>
      <c r="J12" s="15">
        <v>11</v>
      </c>
      <c r="K12" s="15" t="s">
        <v>37</v>
      </c>
      <c r="N12" s="15">
        <v>11</v>
      </c>
      <c r="O12" s="15">
        <v>1.9</v>
      </c>
      <c r="P12" s="15">
        <v>91.7</v>
      </c>
      <c r="Q12" s="15">
        <v>190</v>
      </c>
      <c r="R12" s="15">
        <v>3</v>
      </c>
      <c r="S12" s="15">
        <v>191</v>
      </c>
      <c r="T12" s="15">
        <v>37</v>
      </c>
      <c r="U12" s="15">
        <v>4</v>
      </c>
      <c r="V12" s="15">
        <v>12</v>
      </c>
      <c r="W12" s="15">
        <v>42</v>
      </c>
      <c r="X12" s="15">
        <v>5.5</v>
      </c>
    </row>
    <row r="13" spans="1:24">
      <c r="A13" s="15">
        <v>1.9</v>
      </c>
      <c r="B13" s="15">
        <v>190</v>
      </c>
      <c r="C13" s="15">
        <v>8</v>
      </c>
      <c r="F13" s="15">
        <v>1.9</v>
      </c>
      <c r="G13" s="15">
        <v>190</v>
      </c>
      <c r="H13" s="15">
        <v>8</v>
      </c>
      <c r="I13" s="15">
        <v>91.8</v>
      </c>
      <c r="J13" s="15">
        <v>8</v>
      </c>
      <c r="K13" s="15" t="s">
        <v>36</v>
      </c>
      <c r="N13" s="15">
        <v>12</v>
      </c>
      <c r="O13" s="15">
        <v>2</v>
      </c>
      <c r="P13" s="15">
        <v>92</v>
      </c>
      <c r="Q13" s="15">
        <v>197</v>
      </c>
      <c r="R13" s="15">
        <v>1</v>
      </c>
      <c r="S13" s="15">
        <v>190</v>
      </c>
      <c r="T13" s="15">
        <v>42</v>
      </c>
      <c r="U13" s="15">
        <v>3</v>
      </c>
      <c r="V13" s="15">
        <v>11</v>
      </c>
      <c r="W13" s="15">
        <v>41</v>
      </c>
      <c r="X13" s="15">
        <v>5.5</v>
      </c>
    </row>
    <row r="14" spans="1:24">
      <c r="A14" s="15">
        <v>2</v>
      </c>
      <c r="B14" s="15">
        <v>200</v>
      </c>
      <c r="C14" s="15">
        <v>7</v>
      </c>
      <c r="F14" s="15">
        <v>2</v>
      </c>
      <c r="G14" s="15">
        <v>200</v>
      </c>
      <c r="H14" s="15">
        <v>7</v>
      </c>
      <c r="I14" s="15">
        <v>92</v>
      </c>
      <c r="J14" s="15">
        <v>7</v>
      </c>
      <c r="K14" s="15" t="s">
        <v>37</v>
      </c>
      <c r="N14" s="15">
        <v>13</v>
      </c>
      <c r="O14" s="15">
        <v>1.9</v>
      </c>
      <c r="P14" s="15">
        <v>91.8</v>
      </c>
      <c r="Q14" s="15">
        <v>190</v>
      </c>
      <c r="R14" s="15">
        <v>4</v>
      </c>
      <c r="S14" s="15">
        <v>191</v>
      </c>
      <c r="T14" s="15">
        <v>41</v>
      </c>
      <c r="U14" s="15">
        <v>8</v>
      </c>
      <c r="V14" s="15">
        <v>8</v>
      </c>
      <c r="W14" s="15">
        <v>37</v>
      </c>
      <c r="X14" s="15">
        <v>6</v>
      </c>
    </row>
    <row r="15" spans="1:24">
      <c r="A15" s="15">
        <v>1.9</v>
      </c>
      <c r="B15" s="15">
        <v>189</v>
      </c>
      <c r="C15" s="15">
        <v>8</v>
      </c>
      <c r="F15" s="15">
        <v>1.9</v>
      </c>
      <c r="G15" s="15">
        <v>189</v>
      </c>
      <c r="H15" s="15">
        <v>8</v>
      </c>
      <c r="I15" s="15">
        <v>91.8</v>
      </c>
      <c r="J15" s="15">
        <v>10</v>
      </c>
      <c r="K15" s="15" t="s">
        <v>36</v>
      </c>
      <c r="N15" s="15">
        <v>14</v>
      </c>
      <c r="O15" s="15">
        <v>2</v>
      </c>
      <c r="P15" s="15">
        <v>92</v>
      </c>
      <c r="Q15" s="15">
        <v>200</v>
      </c>
      <c r="R15" s="15">
        <v>4</v>
      </c>
      <c r="S15" s="15">
        <v>190</v>
      </c>
      <c r="T15" s="15">
        <v>37</v>
      </c>
      <c r="U15" s="15">
        <v>7</v>
      </c>
      <c r="V15" s="15">
        <v>7</v>
      </c>
      <c r="W15" s="15">
        <v>37</v>
      </c>
      <c r="X15" s="15">
        <v>5.5</v>
      </c>
    </row>
    <row r="16" spans="1:24">
      <c r="A16" s="15">
        <v>2</v>
      </c>
      <c r="B16" s="15">
        <v>184</v>
      </c>
      <c r="C16" s="15">
        <v>6</v>
      </c>
      <c r="F16" s="15">
        <v>2</v>
      </c>
      <c r="G16" s="15">
        <v>184</v>
      </c>
      <c r="H16" s="15">
        <v>6</v>
      </c>
      <c r="I16" s="15">
        <v>91.7</v>
      </c>
      <c r="J16" s="15">
        <v>9</v>
      </c>
      <c r="K16" s="15" t="s">
        <v>37</v>
      </c>
      <c r="N16" s="15">
        <v>15</v>
      </c>
      <c r="O16" s="15">
        <v>1.9</v>
      </c>
      <c r="P16" s="15">
        <v>91.8</v>
      </c>
      <c r="Q16" s="15">
        <v>189</v>
      </c>
      <c r="R16" s="15">
        <v>4</v>
      </c>
      <c r="S16" s="15">
        <v>190</v>
      </c>
      <c r="T16" s="15">
        <v>37</v>
      </c>
      <c r="U16" s="15">
        <v>8</v>
      </c>
      <c r="V16" s="15">
        <v>10</v>
      </c>
      <c r="W16" s="15">
        <v>37</v>
      </c>
      <c r="X16" s="15">
        <v>5</v>
      </c>
    </row>
    <row r="17" spans="1:24">
      <c r="A17" s="15">
        <v>1.9</v>
      </c>
      <c r="B17" s="15">
        <v>195</v>
      </c>
      <c r="C17" s="15">
        <v>7</v>
      </c>
      <c r="F17" s="15">
        <v>1.9</v>
      </c>
      <c r="G17" s="15">
        <v>195</v>
      </c>
      <c r="H17" s="15">
        <v>7</v>
      </c>
      <c r="I17" s="15">
        <v>91.7</v>
      </c>
      <c r="J17" s="15">
        <v>9</v>
      </c>
      <c r="K17" s="15" t="s">
        <v>36</v>
      </c>
      <c r="N17" s="15">
        <v>16</v>
      </c>
      <c r="O17" s="15">
        <v>2</v>
      </c>
      <c r="P17" s="15">
        <v>91.7</v>
      </c>
      <c r="Q17" s="15">
        <v>184</v>
      </c>
      <c r="R17" s="15">
        <v>1</v>
      </c>
      <c r="S17" s="15">
        <v>190</v>
      </c>
      <c r="T17" s="15">
        <v>41</v>
      </c>
      <c r="U17" s="15">
        <v>6</v>
      </c>
      <c r="V17" s="15">
        <v>9</v>
      </c>
      <c r="W17" s="15">
        <v>40</v>
      </c>
      <c r="X17" s="15">
        <v>4.5</v>
      </c>
    </row>
    <row r="18" spans="1:24">
      <c r="A18" s="15">
        <v>2.1</v>
      </c>
      <c r="B18" s="15">
        <v>193</v>
      </c>
      <c r="C18" s="15">
        <v>12</v>
      </c>
      <c r="F18" s="15">
        <v>2.1</v>
      </c>
      <c r="G18" s="15">
        <v>193</v>
      </c>
      <c r="H18" s="15">
        <v>12</v>
      </c>
      <c r="I18" s="15">
        <v>91.7</v>
      </c>
      <c r="J18" s="15">
        <v>6</v>
      </c>
      <c r="K18" s="15" t="s">
        <v>36</v>
      </c>
      <c r="N18" s="15">
        <v>17</v>
      </c>
      <c r="O18" s="15">
        <v>1.9</v>
      </c>
      <c r="P18" s="15">
        <v>91.7</v>
      </c>
      <c r="Q18" s="15">
        <v>195</v>
      </c>
      <c r="R18" s="15">
        <v>3</v>
      </c>
      <c r="S18" s="15">
        <v>189</v>
      </c>
      <c r="T18" s="15">
        <v>37</v>
      </c>
      <c r="U18" s="15">
        <v>7</v>
      </c>
      <c r="V18" s="15">
        <v>9</v>
      </c>
      <c r="W18" s="15">
        <v>34</v>
      </c>
      <c r="X18" s="15">
        <v>5.5</v>
      </c>
    </row>
    <row r="19" spans="1:24">
      <c r="A19" s="15">
        <v>1.9</v>
      </c>
      <c r="B19" s="15">
        <v>188</v>
      </c>
      <c r="C19" s="15">
        <v>9</v>
      </c>
      <c r="F19" s="15">
        <v>1.9</v>
      </c>
      <c r="G19" s="15">
        <v>188</v>
      </c>
      <c r="H19" s="15">
        <v>9</v>
      </c>
      <c r="I19" s="15">
        <v>91.8</v>
      </c>
      <c r="J19" s="15">
        <v>6</v>
      </c>
      <c r="K19" s="15" t="s">
        <v>36</v>
      </c>
      <c r="N19" s="15">
        <v>18</v>
      </c>
      <c r="O19" s="15">
        <v>2.1</v>
      </c>
      <c r="P19" s="15">
        <v>91.7</v>
      </c>
      <c r="Q19" s="15">
        <v>193</v>
      </c>
      <c r="R19" s="15">
        <v>1</v>
      </c>
      <c r="S19" s="15">
        <v>190</v>
      </c>
      <c r="T19" s="15">
        <v>39</v>
      </c>
      <c r="U19" s="15">
        <v>12</v>
      </c>
      <c r="V19" s="15">
        <v>6</v>
      </c>
      <c r="W19" s="15">
        <v>34</v>
      </c>
      <c r="X19" s="15">
        <v>4.5</v>
      </c>
    </row>
    <row r="20" spans="1:24">
      <c r="A20" s="15">
        <v>2.1</v>
      </c>
      <c r="B20" s="15">
        <v>214</v>
      </c>
      <c r="C20" s="15">
        <v>5</v>
      </c>
      <c r="F20" s="15">
        <v>2.1</v>
      </c>
      <c r="G20" s="15">
        <v>214</v>
      </c>
      <c r="H20" s="15">
        <v>5</v>
      </c>
      <c r="I20" s="15">
        <v>92.100000000000009</v>
      </c>
      <c r="J20" s="15">
        <v>11</v>
      </c>
      <c r="K20" s="15" t="s">
        <v>36</v>
      </c>
      <c r="N20" s="15">
        <v>19</v>
      </c>
      <c r="O20" s="15">
        <v>1.9</v>
      </c>
      <c r="P20" s="15">
        <v>91.8</v>
      </c>
      <c r="Q20" s="15">
        <v>188</v>
      </c>
      <c r="R20" s="15">
        <v>2</v>
      </c>
      <c r="S20" s="15">
        <v>190</v>
      </c>
      <c r="T20" s="15">
        <v>41</v>
      </c>
      <c r="U20" s="15">
        <v>9</v>
      </c>
      <c r="V20" s="15">
        <v>6</v>
      </c>
      <c r="W20" s="15">
        <v>35</v>
      </c>
      <c r="X20" s="15">
        <v>5</v>
      </c>
    </row>
    <row r="21" spans="1:24">
      <c r="A21" s="15">
        <v>2</v>
      </c>
      <c r="B21" s="15">
        <v>194</v>
      </c>
      <c r="C21" s="15">
        <v>11</v>
      </c>
      <c r="F21" s="15">
        <v>2</v>
      </c>
      <c r="G21" s="15">
        <v>194</v>
      </c>
      <c r="H21" s="15">
        <v>11</v>
      </c>
      <c r="I21" s="15">
        <v>91.7</v>
      </c>
      <c r="J21" s="15">
        <v>6</v>
      </c>
      <c r="K21" s="15" t="s">
        <v>36</v>
      </c>
      <c r="N21" s="15">
        <v>20</v>
      </c>
      <c r="O21" s="15">
        <v>2.1</v>
      </c>
      <c r="P21" s="15">
        <v>92.100000000000009</v>
      </c>
      <c r="Q21" s="15">
        <v>214</v>
      </c>
      <c r="R21" s="15">
        <v>1</v>
      </c>
      <c r="S21" s="15">
        <v>190</v>
      </c>
      <c r="T21" s="15">
        <v>39</v>
      </c>
      <c r="U21" s="15">
        <v>5</v>
      </c>
      <c r="V21" s="15">
        <v>11</v>
      </c>
      <c r="W21" s="15">
        <v>39</v>
      </c>
      <c r="X21" s="15">
        <v>6</v>
      </c>
    </row>
    <row r="22" spans="1:24">
      <c r="A22" s="15">
        <v>2.1</v>
      </c>
      <c r="B22" s="15">
        <v>203</v>
      </c>
      <c r="C22" s="15">
        <v>8</v>
      </c>
      <c r="F22" s="15">
        <v>2.1</v>
      </c>
      <c r="G22" s="15">
        <v>203</v>
      </c>
      <c r="H22" s="15">
        <v>8</v>
      </c>
      <c r="I22" s="15">
        <v>92</v>
      </c>
      <c r="J22" s="15">
        <v>8</v>
      </c>
      <c r="K22" s="15" t="s">
        <v>36</v>
      </c>
      <c r="N22" s="15">
        <v>21</v>
      </c>
      <c r="O22" s="23">
        <v>2.2999999999999998</v>
      </c>
      <c r="P22" s="23">
        <v>92.4</v>
      </c>
      <c r="Q22" s="15">
        <v>192</v>
      </c>
      <c r="R22" s="15">
        <v>3</v>
      </c>
      <c r="S22" s="15">
        <v>189</v>
      </c>
      <c r="T22" s="15">
        <v>37</v>
      </c>
      <c r="U22" s="15">
        <v>12</v>
      </c>
      <c r="V22" s="15">
        <v>5</v>
      </c>
      <c r="W22" s="15">
        <v>40</v>
      </c>
      <c r="X22" s="15">
        <v>4.5</v>
      </c>
    </row>
    <row r="23" spans="1:24">
      <c r="A23" s="15">
        <v>2.1</v>
      </c>
      <c r="B23" s="15">
        <v>195</v>
      </c>
      <c r="C23" s="15">
        <v>11</v>
      </c>
      <c r="F23" s="15">
        <v>2.1</v>
      </c>
      <c r="G23" s="15">
        <v>195</v>
      </c>
      <c r="H23" s="15">
        <v>11</v>
      </c>
      <c r="I23" s="15">
        <v>91.9</v>
      </c>
      <c r="J23" s="15">
        <v>5</v>
      </c>
      <c r="K23" s="15" t="s">
        <v>36</v>
      </c>
      <c r="N23" s="15">
        <v>22</v>
      </c>
      <c r="O23" s="15">
        <v>2</v>
      </c>
      <c r="P23" s="15">
        <v>91.7</v>
      </c>
      <c r="Q23" s="15">
        <v>194</v>
      </c>
      <c r="R23" s="15">
        <v>2</v>
      </c>
      <c r="S23" s="15">
        <v>190</v>
      </c>
      <c r="T23" s="15">
        <v>40</v>
      </c>
      <c r="U23" s="15">
        <v>11</v>
      </c>
      <c r="V23" s="15">
        <v>6</v>
      </c>
      <c r="W23" s="15">
        <v>38</v>
      </c>
      <c r="X23" s="15">
        <v>4.5</v>
      </c>
    </row>
    <row r="24" spans="1:24">
      <c r="A24" s="15">
        <v>1.9</v>
      </c>
      <c r="B24" s="15">
        <v>196</v>
      </c>
      <c r="C24" s="15">
        <v>3</v>
      </c>
      <c r="F24" s="15">
        <v>1.9</v>
      </c>
      <c r="G24" s="15">
        <v>196</v>
      </c>
      <c r="H24" s="15">
        <v>3</v>
      </c>
      <c r="I24" s="15">
        <v>91.7</v>
      </c>
      <c r="J24" s="15">
        <v>11</v>
      </c>
      <c r="K24" s="15" t="s">
        <v>36</v>
      </c>
      <c r="N24" s="15">
        <v>23</v>
      </c>
      <c r="O24" s="15">
        <v>2.1</v>
      </c>
      <c r="P24" s="15">
        <v>92</v>
      </c>
      <c r="Q24" s="15">
        <v>203</v>
      </c>
      <c r="R24" s="15">
        <v>1</v>
      </c>
      <c r="S24" s="15">
        <v>189</v>
      </c>
      <c r="T24" s="15">
        <v>39</v>
      </c>
      <c r="U24" s="15">
        <v>8</v>
      </c>
      <c r="V24" s="15">
        <v>8</v>
      </c>
      <c r="W24" s="15">
        <v>43</v>
      </c>
      <c r="X24" s="15">
        <v>5</v>
      </c>
    </row>
    <row r="25" spans="1:24">
      <c r="A25" s="15">
        <v>2</v>
      </c>
      <c r="B25" s="15">
        <v>191</v>
      </c>
      <c r="C25" s="15">
        <v>8</v>
      </c>
      <c r="F25" s="15">
        <v>2</v>
      </c>
      <c r="G25" s="15">
        <v>191</v>
      </c>
      <c r="H25" s="15">
        <v>8</v>
      </c>
      <c r="I25" s="15">
        <v>91.7</v>
      </c>
      <c r="J25" s="15">
        <v>7</v>
      </c>
      <c r="K25" s="15" t="s">
        <v>36</v>
      </c>
      <c r="N25" s="15">
        <v>24</v>
      </c>
      <c r="O25" s="15">
        <v>2.1</v>
      </c>
      <c r="P25" s="15">
        <v>91.9</v>
      </c>
      <c r="Q25" s="15">
        <v>195</v>
      </c>
      <c r="R25" s="15">
        <v>2</v>
      </c>
      <c r="S25" s="15">
        <v>189</v>
      </c>
      <c r="T25" s="15">
        <v>39</v>
      </c>
      <c r="U25" s="15">
        <v>11</v>
      </c>
      <c r="V25" s="15">
        <v>5</v>
      </c>
      <c r="W25" s="15">
        <v>42</v>
      </c>
      <c r="X25" s="15">
        <v>4.5</v>
      </c>
    </row>
    <row r="26" spans="1:24">
      <c r="A26" s="15">
        <v>2.1</v>
      </c>
      <c r="B26" s="15">
        <v>208</v>
      </c>
      <c r="C26" s="15">
        <v>8</v>
      </c>
      <c r="F26" s="15">
        <v>2.1</v>
      </c>
      <c r="G26" s="15">
        <v>208</v>
      </c>
      <c r="H26" s="15">
        <v>8</v>
      </c>
      <c r="I26" s="15">
        <v>92</v>
      </c>
      <c r="J26" s="15">
        <v>8</v>
      </c>
      <c r="K26" s="15" t="s">
        <v>36</v>
      </c>
      <c r="N26" s="15">
        <v>25</v>
      </c>
      <c r="O26" s="15">
        <v>1.9</v>
      </c>
      <c r="P26" s="15">
        <v>91.7</v>
      </c>
      <c r="Q26" s="15">
        <v>196</v>
      </c>
      <c r="R26" s="15">
        <v>4</v>
      </c>
      <c r="S26" s="15">
        <v>190</v>
      </c>
      <c r="T26" s="15">
        <v>39</v>
      </c>
      <c r="U26" s="15">
        <v>3</v>
      </c>
      <c r="V26" s="15">
        <v>11</v>
      </c>
      <c r="W26" s="15">
        <v>33</v>
      </c>
      <c r="X26" s="15">
        <v>5</v>
      </c>
    </row>
    <row r="27" spans="1:24">
      <c r="A27" s="15">
        <v>2.1</v>
      </c>
      <c r="B27" s="15">
        <v>219</v>
      </c>
      <c r="C27" s="15">
        <v>9</v>
      </c>
      <c r="F27" s="15">
        <v>2.1</v>
      </c>
      <c r="G27" s="15">
        <v>219</v>
      </c>
      <c r="H27" s="15">
        <v>9</v>
      </c>
      <c r="I27" s="15">
        <v>92.300000000000011</v>
      </c>
      <c r="J27" s="15">
        <v>7</v>
      </c>
      <c r="K27" s="15" t="s">
        <v>36</v>
      </c>
      <c r="N27" s="15">
        <v>26</v>
      </c>
      <c r="O27" s="15">
        <v>2</v>
      </c>
      <c r="P27" s="15">
        <v>91.7</v>
      </c>
      <c r="Q27" s="15">
        <v>191</v>
      </c>
      <c r="R27" s="15">
        <v>1</v>
      </c>
      <c r="S27" s="15">
        <v>190</v>
      </c>
      <c r="T27" s="15">
        <v>39</v>
      </c>
      <c r="U27" s="15">
        <v>8</v>
      </c>
      <c r="V27" s="15">
        <v>7</v>
      </c>
      <c r="W27" s="15">
        <v>38</v>
      </c>
      <c r="X27" s="15">
        <v>4.5</v>
      </c>
    </row>
    <row r="28" spans="1:24">
      <c r="A28" s="15">
        <v>2</v>
      </c>
      <c r="B28" s="15">
        <v>220</v>
      </c>
      <c r="C28" s="15">
        <v>8</v>
      </c>
      <c r="F28" s="15">
        <v>2</v>
      </c>
      <c r="G28" s="15">
        <v>220</v>
      </c>
      <c r="H28" s="15">
        <v>8</v>
      </c>
      <c r="I28" s="15">
        <v>92.2</v>
      </c>
      <c r="J28" s="15">
        <v>10</v>
      </c>
      <c r="K28" s="15" t="s">
        <v>36</v>
      </c>
      <c r="N28" s="15">
        <v>27</v>
      </c>
      <c r="O28" s="15">
        <v>2.1</v>
      </c>
      <c r="P28" s="15">
        <v>92</v>
      </c>
      <c r="Q28" s="15">
        <v>208</v>
      </c>
      <c r="R28" s="15">
        <v>2</v>
      </c>
      <c r="S28" s="15">
        <v>189</v>
      </c>
      <c r="T28" s="15">
        <v>42</v>
      </c>
      <c r="U28" s="15">
        <v>8</v>
      </c>
      <c r="V28" s="15">
        <v>8</v>
      </c>
      <c r="W28" s="15">
        <v>42</v>
      </c>
      <c r="X28" s="15">
        <v>4.5</v>
      </c>
    </row>
    <row r="29" spans="1:24">
      <c r="A29" s="15">
        <v>1.9</v>
      </c>
      <c r="B29" s="15">
        <v>190</v>
      </c>
      <c r="C29" s="15">
        <v>3</v>
      </c>
      <c r="F29" s="15">
        <v>1.9</v>
      </c>
      <c r="G29" s="15">
        <v>190</v>
      </c>
      <c r="H29" s="15">
        <v>3</v>
      </c>
      <c r="I29" s="15">
        <v>91.7</v>
      </c>
      <c r="J29" s="15">
        <v>11</v>
      </c>
      <c r="K29" s="15" t="s">
        <v>36</v>
      </c>
      <c r="N29" s="15">
        <v>28</v>
      </c>
      <c r="O29" s="15">
        <v>2.1</v>
      </c>
      <c r="P29" s="15">
        <v>92.300000000000011</v>
      </c>
      <c r="Q29" s="15">
        <v>219</v>
      </c>
      <c r="R29" s="15">
        <v>6</v>
      </c>
      <c r="S29" s="15">
        <v>191</v>
      </c>
      <c r="T29" s="15">
        <v>39</v>
      </c>
      <c r="U29" s="15">
        <v>9</v>
      </c>
      <c r="V29" s="15">
        <v>7</v>
      </c>
      <c r="W29" s="15">
        <v>39</v>
      </c>
      <c r="X29" s="15">
        <v>5.5</v>
      </c>
    </row>
    <row r="30" spans="1:24">
      <c r="A30" s="15">
        <v>2.1</v>
      </c>
      <c r="B30" s="15">
        <v>184</v>
      </c>
      <c r="C30" s="15">
        <v>8</v>
      </c>
      <c r="F30" s="15">
        <v>2.1</v>
      </c>
      <c r="G30" s="15">
        <v>184</v>
      </c>
      <c r="H30" s="15">
        <v>8</v>
      </c>
      <c r="I30" s="15">
        <v>91.8</v>
      </c>
      <c r="J30" s="15">
        <v>7</v>
      </c>
      <c r="K30" s="15" t="s">
        <v>36</v>
      </c>
      <c r="N30" s="15">
        <v>29</v>
      </c>
      <c r="O30" s="15">
        <v>2</v>
      </c>
      <c r="P30" s="15">
        <v>92.2</v>
      </c>
      <c r="Q30" s="15">
        <v>220</v>
      </c>
      <c r="R30" s="15">
        <v>1</v>
      </c>
      <c r="S30" s="15">
        <v>191</v>
      </c>
      <c r="T30" s="15">
        <v>42</v>
      </c>
      <c r="U30" s="15">
        <v>8</v>
      </c>
      <c r="V30" s="15">
        <v>10</v>
      </c>
      <c r="W30" s="15">
        <v>40</v>
      </c>
      <c r="X30" s="15">
        <v>4.5</v>
      </c>
    </row>
    <row r="31" spans="1:24">
      <c r="A31" s="15">
        <v>2.1</v>
      </c>
      <c r="B31" s="15">
        <v>188</v>
      </c>
      <c r="C31" s="15">
        <v>9</v>
      </c>
      <c r="F31" s="15">
        <v>2.1</v>
      </c>
      <c r="G31" s="15">
        <v>188</v>
      </c>
      <c r="H31" s="15">
        <v>9</v>
      </c>
      <c r="I31" s="15">
        <v>91.8</v>
      </c>
      <c r="J31" s="15">
        <v>7</v>
      </c>
      <c r="K31" s="15" t="s">
        <v>36</v>
      </c>
      <c r="N31" s="15">
        <v>30</v>
      </c>
      <c r="O31" s="15">
        <v>1.9</v>
      </c>
      <c r="P31" s="15">
        <v>91.7</v>
      </c>
      <c r="Q31" s="15">
        <v>190</v>
      </c>
      <c r="R31" s="15">
        <v>3</v>
      </c>
      <c r="S31" s="15">
        <v>190</v>
      </c>
      <c r="T31" s="15">
        <v>39</v>
      </c>
      <c r="U31" s="15">
        <v>3</v>
      </c>
      <c r="V31" s="15">
        <v>11</v>
      </c>
      <c r="W31" s="15">
        <v>37</v>
      </c>
      <c r="X31" s="15">
        <v>5</v>
      </c>
    </row>
    <row r="32" spans="1:24">
      <c r="A32" s="15">
        <v>2</v>
      </c>
      <c r="B32" s="15">
        <v>205</v>
      </c>
      <c r="C32" s="15">
        <v>11</v>
      </c>
      <c r="F32" s="15">
        <v>2</v>
      </c>
      <c r="G32" s="15">
        <v>205</v>
      </c>
      <c r="H32" s="15">
        <v>11</v>
      </c>
      <c r="I32" s="15">
        <v>91.9</v>
      </c>
      <c r="J32" s="15">
        <v>6</v>
      </c>
      <c r="K32" s="15" t="s">
        <v>36</v>
      </c>
      <c r="N32" s="15">
        <v>31</v>
      </c>
      <c r="O32" s="15">
        <v>2.1</v>
      </c>
      <c r="P32" s="15">
        <v>91.8</v>
      </c>
      <c r="Q32" s="15">
        <v>184</v>
      </c>
      <c r="R32" s="15">
        <v>6</v>
      </c>
      <c r="S32" s="15">
        <v>189</v>
      </c>
      <c r="T32" s="15">
        <v>42</v>
      </c>
      <c r="U32" s="15">
        <v>8</v>
      </c>
      <c r="V32" s="15">
        <v>7</v>
      </c>
      <c r="W32" s="15">
        <v>40</v>
      </c>
      <c r="X32" s="15">
        <v>4.5</v>
      </c>
    </row>
    <row r="33" spans="1:24">
      <c r="A33" s="15">
        <v>2.1</v>
      </c>
      <c r="B33" s="15">
        <v>206</v>
      </c>
      <c r="C33" s="15">
        <v>11</v>
      </c>
      <c r="F33" s="15">
        <v>2.1</v>
      </c>
      <c r="G33" s="15">
        <v>206</v>
      </c>
      <c r="H33" s="15">
        <v>11</v>
      </c>
      <c r="I33" s="15">
        <v>91.9</v>
      </c>
      <c r="J33" s="15">
        <v>6</v>
      </c>
      <c r="K33" s="15" t="s">
        <v>36</v>
      </c>
      <c r="N33" s="15">
        <v>32</v>
      </c>
      <c r="O33" s="15">
        <v>2.1</v>
      </c>
      <c r="P33" s="15">
        <v>91.8</v>
      </c>
      <c r="Q33" s="15">
        <v>188</v>
      </c>
      <c r="R33" s="15">
        <v>4</v>
      </c>
      <c r="S33" s="15">
        <v>190</v>
      </c>
      <c r="T33" s="15">
        <v>38</v>
      </c>
      <c r="U33" s="15">
        <v>9</v>
      </c>
      <c r="V33" s="15">
        <v>7</v>
      </c>
      <c r="W33" s="15">
        <v>41</v>
      </c>
      <c r="X33" s="15">
        <v>5</v>
      </c>
    </row>
    <row r="34" spans="1:24">
      <c r="A34" s="15">
        <v>2</v>
      </c>
      <c r="B34" s="15">
        <v>208</v>
      </c>
      <c r="C34" s="15">
        <v>8</v>
      </c>
      <c r="F34" s="15">
        <v>2</v>
      </c>
      <c r="G34" s="15">
        <v>208</v>
      </c>
      <c r="H34" s="15">
        <v>8</v>
      </c>
      <c r="I34" s="15">
        <v>92</v>
      </c>
      <c r="J34" s="15">
        <v>8</v>
      </c>
      <c r="K34" s="15" t="s">
        <v>37</v>
      </c>
      <c r="N34" s="15">
        <v>33</v>
      </c>
      <c r="O34" s="15">
        <v>2</v>
      </c>
      <c r="P34" s="15">
        <v>91.9</v>
      </c>
      <c r="Q34" s="15">
        <v>205</v>
      </c>
      <c r="R34" s="15">
        <v>0</v>
      </c>
      <c r="S34" s="15">
        <v>189</v>
      </c>
      <c r="T34" s="15">
        <v>41</v>
      </c>
      <c r="U34" s="15">
        <v>11</v>
      </c>
      <c r="V34" s="15">
        <v>6</v>
      </c>
      <c r="W34" s="15">
        <v>38</v>
      </c>
      <c r="X34" s="15">
        <v>5</v>
      </c>
    </row>
    <row r="35" spans="1:24">
      <c r="A35" s="15">
        <v>1.9</v>
      </c>
      <c r="B35" s="15">
        <v>196</v>
      </c>
      <c r="C35" s="15">
        <v>8</v>
      </c>
      <c r="F35" s="15">
        <v>1.9</v>
      </c>
      <c r="G35" s="15">
        <v>196</v>
      </c>
      <c r="H35" s="15">
        <v>8</v>
      </c>
      <c r="I35" s="15">
        <v>91.8</v>
      </c>
      <c r="J35" s="15">
        <v>7</v>
      </c>
      <c r="K35" s="15" t="s">
        <v>37</v>
      </c>
      <c r="N35" s="15">
        <v>34</v>
      </c>
      <c r="O35" s="15">
        <v>2.1</v>
      </c>
      <c r="P35" s="15">
        <v>91.9</v>
      </c>
      <c r="Q35" s="15">
        <v>206</v>
      </c>
      <c r="R35" s="15">
        <v>4</v>
      </c>
      <c r="S35" s="15">
        <v>190</v>
      </c>
      <c r="T35" s="15">
        <v>40</v>
      </c>
      <c r="U35" s="15">
        <v>11</v>
      </c>
      <c r="V35" s="15">
        <v>6</v>
      </c>
      <c r="W35" s="15">
        <v>40</v>
      </c>
      <c r="X35" s="15">
        <v>4.5</v>
      </c>
    </row>
    <row r="36" spans="1:24">
      <c r="A36" s="15">
        <v>1.9</v>
      </c>
      <c r="B36" s="15">
        <v>198</v>
      </c>
      <c r="C36" s="15">
        <v>6</v>
      </c>
      <c r="F36" s="15">
        <v>1.9</v>
      </c>
      <c r="G36" s="15">
        <v>198</v>
      </c>
      <c r="H36" s="15">
        <v>6</v>
      </c>
      <c r="I36" s="15">
        <v>91.9</v>
      </c>
      <c r="J36" s="15">
        <v>11</v>
      </c>
      <c r="K36" s="15" t="s">
        <v>37</v>
      </c>
      <c r="N36" s="15">
        <v>35</v>
      </c>
      <c r="O36" s="15">
        <v>2</v>
      </c>
      <c r="P36" s="15">
        <v>92</v>
      </c>
      <c r="Q36" s="15">
        <v>208</v>
      </c>
      <c r="R36" s="15">
        <v>2</v>
      </c>
      <c r="S36" s="15">
        <v>191</v>
      </c>
      <c r="T36" s="15">
        <v>39</v>
      </c>
      <c r="U36" s="15">
        <v>8</v>
      </c>
      <c r="V36" s="15">
        <v>8</v>
      </c>
      <c r="W36" s="15">
        <v>43</v>
      </c>
      <c r="X36" s="15">
        <v>6</v>
      </c>
    </row>
    <row r="37" spans="1:24">
      <c r="A37" s="15">
        <v>2</v>
      </c>
      <c r="B37" s="15">
        <v>184</v>
      </c>
      <c r="C37" s="15">
        <v>7</v>
      </c>
      <c r="F37" s="15">
        <v>2</v>
      </c>
      <c r="G37" s="15">
        <v>184</v>
      </c>
      <c r="H37" s="15">
        <v>7</v>
      </c>
      <c r="I37" s="15">
        <v>91.7</v>
      </c>
      <c r="J37" s="15">
        <v>7</v>
      </c>
      <c r="K37" s="15" t="s">
        <v>36</v>
      </c>
      <c r="N37" s="15">
        <v>36</v>
      </c>
      <c r="O37" s="15">
        <v>1.9</v>
      </c>
      <c r="P37" s="15">
        <v>91.8</v>
      </c>
      <c r="Q37" s="15">
        <v>196</v>
      </c>
      <c r="R37" s="15">
        <v>3</v>
      </c>
      <c r="S37" s="15">
        <v>191</v>
      </c>
      <c r="T37" s="15">
        <v>39</v>
      </c>
      <c r="U37" s="15">
        <v>8</v>
      </c>
      <c r="V37" s="15">
        <v>7</v>
      </c>
      <c r="W37" s="15">
        <v>41</v>
      </c>
      <c r="X37" s="15">
        <v>5.5</v>
      </c>
    </row>
    <row r="38" spans="1:24">
      <c r="A38" s="15">
        <v>2</v>
      </c>
      <c r="B38" s="15">
        <v>191</v>
      </c>
      <c r="C38" s="15">
        <v>10</v>
      </c>
      <c r="F38" s="15">
        <v>2</v>
      </c>
      <c r="G38" s="15">
        <v>191</v>
      </c>
      <c r="H38" s="15">
        <v>10</v>
      </c>
      <c r="I38" s="15">
        <v>91.8</v>
      </c>
      <c r="J38" s="15">
        <v>7</v>
      </c>
      <c r="K38" s="15" t="s">
        <v>36</v>
      </c>
      <c r="N38" s="15">
        <v>37</v>
      </c>
      <c r="O38" s="15">
        <v>1.9</v>
      </c>
      <c r="P38" s="15">
        <v>91.9</v>
      </c>
      <c r="Q38" s="15">
        <v>198</v>
      </c>
      <c r="R38" s="15">
        <v>2</v>
      </c>
      <c r="S38" s="15">
        <v>190</v>
      </c>
      <c r="T38" s="15">
        <v>39</v>
      </c>
      <c r="U38" s="15">
        <v>6</v>
      </c>
      <c r="V38" s="15">
        <v>11</v>
      </c>
      <c r="W38" s="15">
        <v>40</v>
      </c>
      <c r="X38" s="15">
        <v>5</v>
      </c>
    </row>
    <row r="39" spans="1:24">
      <c r="A39" s="15">
        <v>1.7</v>
      </c>
      <c r="B39" s="15">
        <v>185</v>
      </c>
      <c r="C39" s="15">
        <v>4</v>
      </c>
      <c r="F39" s="15">
        <v>1.7</v>
      </c>
      <c r="G39" s="15">
        <v>185</v>
      </c>
      <c r="H39" s="15">
        <v>4</v>
      </c>
      <c r="I39" s="15">
        <v>91.7</v>
      </c>
      <c r="J39" s="15">
        <v>11</v>
      </c>
      <c r="K39" s="15" t="s">
        <v>37</v>
      </c>
      <c r="N39" s="15">
        <v>38</v>
      </c>
      <c r="O39" s="15">
        <v>2</v>
      </c>
      <c r="P39" s="15">
        <v>91.7</v>
      </c>
      <c r="Q39" s="15">
        <v>184</v>
      </c>
      <c r="R39" s="15">
        <v>2</v>
      </c>
      <c r="S39" s="15">
        <v>190</v>
      </c>
      <c r="T39" s="15">
        <v>38</v>
      </c>
      <c r="U39" s="15">
        <v>7</v>
      </c>
      <c r="V39" s="15">
        <v>7</v>
      </c>
      <c r="W39" s="15">
        <v>37</v>
      </c>
      <c r="X39" s="15">
        <v>5.5</v>
      </c>
    </row>
    <row r="40" spans="1:24">
      <c r="A40" s="15">
        <v>2</v>
      </c>
      <c r="B40" s="15">
        <v>185</v>
      </c>
      <c r="C40" s="15">
        <v>8</v>
      </c>
      <c r="F40" s="15">
        <v>2</v>
      </c>
      <c r="G40" s="15">
        <v>185</v>
      </c>
      <c r="H40" s="15">
        <v>8</v>
      </c>
      <c r="I40" s="15">
        <v>91.8</v>
      </c>
      <c r="J40" s="15">
        <v>9</v>
      </c>
      <c r="K40" s="15" t="s">
        <v>37</v>
      </c>
      <c r="N40" s="15">
        <v>39</v>
      </c>
      <c r="O40" s="15">
        <v>2</v>
      </c>
      <c r="P40" s="15">
        <v>91.8</v>
      </c>
      <c r="Q40" s="15">
        <v>191</v>
      </c>
      <c r="R40" s="15">
        <v>4</v>
      </c>
      <c r="S40" s="15">
        <v>190</v>
      </c>
      <c r="T40" s="15">
        <v>40</v>
      </c>
      <c r="U40" s="15">
        <v>10</v>
      </c>
      <c r="V40" s="15">
        <v>7</v>
      </c>
      <c r="W40" s="15">
        <v>40</v>
      </c>
      <c r="X40" s="15">
        <v>5</v>
      </c>
    </row>
    <row r="41" spans="1:24">
      <c r="A41" s="15">
        <v>2</v>
      </c>
      <c r="B41" s="15">
        <v>202</v>
      </c>
      <c r="C41" s="15">
        <v>5</v>
      </c>
      <c r="F41" s="15">
        <v>2</v>
      </c>
      <c r="G41" s="15">
        <v>202</v>
      </c>
      <c r="H41" s="15">
        <v>5</v>
      </c>
      <c r="I41" s="15">
        <v>91.9</v>
      </c>
      <c r="J41" s="15">
        <v>11</v>
      </c>
      <c r="K41" s="15" t="s">
        <v>37</v>
      </c>
      <c r="N41" s="15">
        <v>40</v>
      </c>
      <c r="O41" s="15">
        <v>1.7</v>
      </c>
      <c r="P41" s="15">
        <v>91.7</v>
      </c>
      <c r="Q41" s="15">
        <v>185</v>
      </c>
      <c r="R41" s="15">
        <v>4</v>
      </c>
      <c r="S41" s="15">
        <v>193</v>
      </c>
      <c r="T41" s="15">
        <v>38</v>
      </c>
      <c r="U41" s="15">
        <v>4</v>
      </c>
      <c r="V41" s="15">
        <v>11</v>
      </c>
      <c r="W41" s="15">
        <v>38</v>
      </c>
      <c r="X41" s="15">
        <v>5.5</v>
      </c>
    </row>
    <row r="42" spans="1:24">
      <c r="A42" s="15">
        <v>1.9</v>
      </c>
      <c r="B42" s="15">
        <v>186</v>
      </c>
      <c r="C42" s="15">
        <v>7</v>
      </c>
      <c r="F42" s="15">
        <v>1.9</v>
      </c>
      <c r="G42" s="15">
        <v>186</v>
      </c>
      <c r="H42" s="15">
        <v>7</v>
      </c>
      <c r="I42" s="15">
        <v>91.8</v>
      </c>
      <c r="J42" s="15">
        <v>9</v>
      </c>
      <c r="K42" s="15" t="s">
        <v>37</v>
      </c>
      <c r="N42" s="15">
        <v>41</v>
      </c>
      <c r="O42" s="15">
        <v>2</v>
      </c>
      <c r="P42" s="15">
        <v>91.8</v>
      </c>
      <c r="Q42" s="15">
        <v>185</v>
      </c>
      <c r="R42" s="15">
        <v>1</v>
      </c>
      <c r="S42" s="15">
        <v>190</v>
      </c>
      <c r="T42" s="15">
        <v>42</v>
      </c>
      <c r="U42" s="15">
        <v>8</v>
      </c>
      <c r="V42" s="15">
        <v>9</v>
      </c>
      <c r="W42" s="15">
        <v>40</v>
      </c>
      <c r="X42" s="15">
        <v>5</v>
      </c>
    </row>
    <row r="43" spans="1:24">
      <c r="A43" s="15">
        <v>2.2000000000000002</v>
      </c>
      <c r="B43" s="15">
        <v>187</v>
      </c>
      <c r="C43" s="15">
        <v>8</v>
      </c>
      <c r="F43" s="15">
        <v>2.2000000000000002</v>
      </c>
      <c r="G43" s="15">
        <v>187</v>
      </c>
      <c r="H43" s="15">
        <v>8</v>
      </c>
      <c r="I43" s="15">
        <v>91.9</v>
      </c>
      <c r="J43" s="15">
        <v>8</v>
      </c>
      <c r="K43" s="15" t="s">
        <v>36</v>
      </c>
      <c r="N43" s="15">
        <v>42</v>
      </c>
      <c r="O43" s="15">
        <v>2</v>
      </c>
      <c r="P43" s="15">
        <v>91.9</v>
      </c>
      <c r="Q43" s="15">
        <v>202</v>
      </c>
      <c r="R43" s="15">
        <v>2</v>
      </c>
      <c r="S43" s="15">
        <v>189</v>
      </c>
      <c r="T43" s="15">
        <v>44</v>
      </c>
      <c r="U43" s="15">
        <v>5</v>
      </c>
      <c r="V43" s="15">
        <v>11</v>
      </c>
      <c r="W43" s="15">
        <v>41</v>
      </c>
      <c r="X43" s="15">
        <v>5.5</v>
      </c>
    </row>
    <row r="44" spans="1:24">
      <c r="A44" s="15">
        <v>1.7</v>
      </c>
      <c r="B44" s="15">
        <v>185</v>
      </c>
      <c r="C44" s="15">
        <v>5</v>
      </c>
      <c r="F44" s="15">
        <v>1.7</v>
      </c>
      <c r="G44" s="15">
        <v>185</v>
      </c>
      <c r="H44" s="15">
        <v>5</v>
      </c>
      <c r="I44" s="15">
        <v>91.7</v>
      </c>
      <c r="J44" s="15">
        <v>11</v>
      </c>
      <c r="K44" s="15" t="s">
        <v>36</v>
      </c>
      <c r="N44" s="15">
        <v>43</v>
      </c>
      <c r="O44" s="15">
        <v>1.9</v>
      </c>
      <c r="P44" s="15">
        <v>91.8</v>
      </c>
      <c r="Q44" s="15">
        <v>186</v>
      </c>
      <c r="R44" s="15">
        <v>3</v>
      </c>
      <c r="S44" s="15">
        <v>190</v>
      </c>
      <c r="T44" s="15">
        <v>38</v>
      </c>
      <c r="U44" s="15">
        <v>7</v>
      </c>
      <c r="V44" s="15">
        <v>9</v>
      </c>
      <c r="W44" s="15">
        <v>34</v>
      </c>
      <c r="X44" s="15">
        <v>5</v>
      </c>
    </row>
    <row r="45" spans="1:24">
      <c r="A45" s="15">
        <v>1.8</v>
      </c>
      <c r="B45" s="15">
        <v>200</v>
      </c>
      <c r="C45" s="15">
        <v>3</v>
      </c>
      <c r="F45" s="15">
        <v>1.8</v>
      </c>
      <c r="G45" s="15">
        <v>200</v>
      </c>
      <c r="H45" s="15">
        <v>3</v>
      </c>
      <c r="I45" s="15">
        <v>91.9</v>
      </c>
      <c r="J45" s="15">
        <v>11</v>
      </c>
      <c r="K45" s="15" t="s">
        <v>36</v>
      </c>
      <c r="N45" s="15">
        <v>44</v>
      </c>
      <c r="O45" s="15">
        <v>2.2000000000000002</v>
      </c>
      <c r="P45" s="15">
        <v>91.9</v>
      </c>
      <c r="Q45" s="15">
        <v>187</v>
      </c>
      <c r="R45" s="15">
        <v>3</v>
      </c>
      <c r="S45" s="15">
        <v>189</v>
      </c>
      <c r="T45" s="15">
        <v>38</v>
      </c>
      <c r="U45" s="15">
        <v>8</v>
      </c>
      <c r="V45" s="15">
        <v>8</v>
      </c>
      <c r="W45" s="15">
        <v>41</v>
      </c>
      <c r="X45" s="15">
        <v>5</v>
      </c>
    </row>
    <row r="46" spans="1:24">
      <c r="A46" s="15">
        <v>1.6</v>
      </c>
      <c r="B46" s="15">
        <v>186</v>
      </c>
      <c r="C46" s="15">
        <v>3</v>
      </c>
      <c r="F46" s="15">
        <v>1.6</v>
      </c>
      <c r="G46" s="15">
        <v>186</v>
      </c>
      <c r="H46" s="15">
        <v>3</v>
      </c>
      <c r="I46" s="15">
        <v>91.7</v>
      </c>
      <c r="J46" s="15">
        <v>12</v>
      </c>
      <c r="K46" s="15" t="s">
        <v>37</v>
      </c>
      <c r="N46" s="15">
        <v>45</v>
      </c>
      <c r="O46" s="15">
        <v>1.7</v>
      </c>
      <c r="P46" s="15">
        <v>91.7</v>
      </c>
      <c r="Q46" s="15">
        <v>185</v>
      </c>
      <c r="R46" s="15">
        <v>4</v>
      </c>
      <c r="S46" s="15">
        <v>194</v>
      </c>
      <c r="T46" s="15">
        <v>42</v>
      </c>
      <c r="U46" s="15">
        <v>5</v>
      </c>
      <c r="V46" s="15">
        <v>11</v>
      </c>
      <c r="W46" s="15">
        <v>33</v>
      </c>
      <c r="X46" s="15">
        <v>6</v>
      </c>
    </row>
    <row r="47" spans="1:24">
      <c r="A47" s="15">
        <v>2.1</v>
      </c>
      <c r="B47" s="15">
        <v>203</v>
      </c>
      <c r="C47" s="15">
        <v>9</v>
      </c>
      <c r="F47" s="15">
        <v>2.1</v>
      </c>
      <c r="G47" s="15">
        <v>203</v>
      </c>
      <c r="H47" s="15">
        <v>9</v>
      </c>
      <c r="I47" s="15">
        <v>91.9</v>
      </c>
      <c r="J47" s="15">
        <v>7</v>
      </c>
      <c r="K47" s="15" t="s">
        <v>36</v>
      </c>
      <c r="N47" s="15">
        <v>46</v>
      </c>
      <c r="O47" s="15">
        <v>1.8</v>
      </c>
      <c r="P47" s="15">
        <v>91.9</v>
      </c>
      <c r="Q47" s="15">
        <v>200</v>
      </c>
      <c r="R47" s="15">
        <v>3</v>
      </c>
      <c r="S47" s="15">
        <v>194</v>
      </c>
      <c r="T47" s="15">
        <v>42</v>
      </c>
      <c r="U47" s="15">
        <v>3</v>
      </c>
      <c r="V47" s="15">
        <v>11</v>
      </c>
      <c r="W47" s="15">
        <v>37</v>
      </c>
      <c r="X47" s="15">
        <v>6</v>
      </c>
    </row>
    <row r="48" spans="1:24">
      <c r="A48" s="15">
        <v>1.9</v>
      </c>
      <c r="B48" s="15">
        <v>185</v>
      </c>
      <c r="C48" s="15">
        <v>7</v>
      </c>
      <c r="F48" s="15">
        <v>1.9</v>
      </c>
      <c r="G48" s="15">
        <v>185</v>
      </c>
      <c r="H48" s="15">
        <v>7</v>
      </c>
      <c r="I48" s="15">
        <v>91.8</v>
      </c>
      <c r="J48" s="15">
        <v>9</v>
      </c>
      <c r="K48" s="15" t="s">
        <v>37</v>
      </c>
      <c r="N48" s="15">
        <v>47</v>
      </c>
      <c r="O48" s="15">
        <v>1.6</v>
      </c>
      <c r="P48" s="15">
        <v>91.7</v>
      </c>
      <c r="Q48" s="15">
        <v>186</v>
      </c>
      <c r="R48" s="15">
        <v>4</v>
      </c>
      <c r="S48" s="15">
        <v>195</v>
      </c>
      <c r="T48" s="15">
        <v>39</v>
      </c>
      <c r="U48" s="15">
        <v>3</v>
      </c>
      <c r="V48" s="15">
        <v>12</v>
      </c>
      <c r="W48" s="15">
        <v>39</v>
      </c>
      <c r="X48" s="15">
        <v>5.5</v>
      </c>
    </row>
    <row r="49" spans="1:24">
      <c r="A49" s="15">
        <v>1.9</v>
      </c>
      <c r="B49" s="15">
        <v>207</v>
      </c>
      <c r="C49" s="15">
        <v>8</v>
      </c>
      <c r="F49" s="15">
        <v>1.9</v>
      </c>
      <c r="G49" s="15">
        <v>207</v>
      </c>
      <c r="H49" s="15">
        <v>8</v>
      </c>
      <c r="I49" s="15">
        <v>92</v>
      </c>
      <c r="J49" s="15">
        <v>8</v>
      </c>
      <c r="K49" s="15" t="s">
        <v>37</v>
      </c>
      <c r="N49" s="15">
        <v>48</v>
      </c>
      <c r="O49" s="15">
        <v>2.1</v>
      </c>
      <c r="P49" s="15">
        <v>91.9</v>
      </c>
      <c r="Q49" s="15">
        <v>203</v>
      </c>
      <c r="R49" s="15">
        <v>4</v>
      </c>
      <c r="S49" s="15">
        <v>189</v>
      </c>
      <c r="T49" s="15">
        <v>38</v>
      </c>
      <c r="U49" s="15">
        <v>9</v>
      </c>
      <c r="V49" s="15">
        <v>7</v>
      </c>
      <c r="W49" s="15">
        <v>41</v>
      </c>
      <c r="X49" s="15">
        <v>5</v>
      </c>
    </row>
    <row r="50" spans="1:24">
      <c r="A50" s="15">
        <v>2.4</v>
      </c>
      <c r="B50" s="15">
        <v>230</v>
      </c>
      <c r="C50" s="15">
        <v>9</v>
      </c>
      <c r="F50" s="15">
        <v>2.4</v>
      </c>
      <c r="G50" s="15">
        <v>230</v>
      </c>
      <c r="H50" s="15">
        <v>9</v>
      </c>
      <c r="I50" s="15">
        <v>92.5</v>
      </c>
      <c r="J50" s="15">
        <v>7</v>
      </c>
      <c r="K50" s="15" t="s">
        <v>36</v>
      </c>
      <c r="N50" s="15">
        <v>49</v>
      </c>
      <c r="O50" s="15">
        <v>1.9</v>
      </c>
      <c r="P50" s="15">
        <v>91.8</v>
      </c>
      <c r="Q50" s="15">
        <v>185</v>
      </c>
      <c r="R50" s="15">
        <v>2</v>
      </c>
      <c r="S50" s="15">
        <v>191</v>
      </c>
      <c r="T50" s="15">
        <v>45</v>
      </c>
      <c r="U50" s="15">
        <v>7</v>
      </c>
      <c r="V50" s="15">
        <v>9</v>
      </c>
      <c r="W50" s="15">
        <v>38</v>
      </c>
      <c r="X50" s="15">
        <v>5</v>
      </c>
    </row>
    <row r="51" spans="1:24">
      <c r="A51" s="15">
        <v>1.9</v>
      </c>
      <c r="B51" s="15">
        <v>186</v>
      </c>
      <c r="C51" s="15">
        <v>6</v>
      </c>
      <c r="F51" s="15">
        <v>1.9</v>
      </c>
      <c r="G51" s="15">
        <v>186</v>
      </c>
      <c r="H51" s="15">
        <v>6</v>
      </c>
      <c r="I51" s="15">
        <v>91.7</v>
      </c>
      <c r="J51" s="15">
        <v>9</v>
      </c>
      <c r="K51" s="15" t="s">
        <v>36</v>
      </c>
      <c r="N51" s="15">
        <v>50</v>
      </c>
      <c r="O51" s="15">
        <v>1.9</v>
      </c>
      <c r="P51" s="15">
        <v>92</v>
      </c>
      <c r="Q51" s="15">
        <v>207</v>
      </c>
      <c r="R51" s="15">
        <v>4</v>
      </c>
      <c r="S51" s="15">
        <v>193</v>
      </c>
      <c r="T51" s="15">
        <v>42</v>
      </c>
      <c r="U51" s="15">
        <v>8</v>
      </c>
      <c r="V51" s="15">
        <v>8</v>
      </c>
      <c r="W51" s="15">
        <v>38</v>
      </c>
      <c r="X51" s="15">
        <v>5.5</v>
      </c>
    </row>
    <row r="52" spans="1:24">
      <c r="A52" s="15">
        <v>2.4</v>
      </c>
      <c r="B52" s="15">
        <v>229</v>
      </c>
      <c r="C52" s="15">
        <v>12</v>
      </c>
      <c r="F52" s="15">
        <v>2.4</v>
      </c>
      <c r="G52" s="15">
        <v>229</v>
      </c>
      <c r="H52" s="15">
        <v>12</v>
      </c>
      <c r="I52" s="15">
        <v>92.5</v>
      </c>
      <c r="J52" s="15">
        <v>3</v>
      </c>
      <c r="K52" s="15" t="s">
        <v>36</v>
      </c>
      <c r="N52" s="15">
        <v>51</v>
      </c>
      <c r="O52" s="15">
        <v>2.4</v>
      </c>
      <c r="P52" s="15">
        <v>92.5</v>
      </c>
      <c r="Q52" s="15">
        <v>230</v>
      </c>
      <c r="R52" s="15">
        <v>2</v>
      </c>
      <c r="S52" s="15">
        <v>186</v>
      </c>
      <c r="T52" s="15">
        <v>41</v>
      </c>
      <c r="U52" s="15">
        <v>9</v>
      </c>
      <c r="V52" s="15">
        <v>7</v>
      </c>
      <c r="W52" s="15">
        <v>39</v>
      </c>
      <c r="X52" s="15">
        <v>5</v>
      </c>
    </row>
    <row r="53" spans="1:24">
      <c r="A53" s="15">
        <v>2.4</v>
      </c>
      <c r="B53" s="15">
        <v>227</v>
      </c>
      <c r="C53" s="15">
        <v>12</v>
      </c>
      <c r="F53" s="15">
        <v>2.4</v>
      </c>
      <c r="G53" s="15">
        <v>227</v>
      </c>
      <c r="H53" s="15">
        <v>12</v>
      </c>
      <c r="I53" s="15">
        <v>92.5</v>
      </c>
      <c r="J53" s="15">
        <v>3</v>
      </c>
      <c r="K53" s="15" t="s">
        <v>36</v>
      </c>
      <c r="N53" s="15">
        <v>52</v>
      </c>
      <c r="O53" s="15">
        <v>1.9</v>
      </c>
      <c r="P53" s="15">
        <v>91.7</v>
      </c>
      <c r="Q53" s="15">
        <v>186</v>
      </c>
      <c r="R53" s="15">
        <v>4</v>
      </c>
      <c r="S53" s="15">
        <v>191</v>
      </c>
      <c r="T53" s="15">
        <v>40</v>
      </c>
      <c r="U53" s="15">
        <v>6</v>
      </c>
      <c r="V53" s="15">
        <v>9</v>
      </c>
      <c r="W53" s="15">
        <v>38</v>
      </c>
      <c r="X53" s="15">
        <v>6</v>
      </c>
    </row>
    <row r="54" spans="1:24">
      <c r="A54" s="15">
        <v>2.4</v>
      </c>
      <c r="B54" s="15">
        <v>222</v>
      </c>
      <c r="C54" s="15">
        <v>11</v>
      </c>
      <c r="F54" s="15">
        <v>2.4</v>
      </c>
      <c r="G54" s="15">
        <v>222</v>
      </c>
      <c r="H54" s="15">
        <v>11</v>
      </c>
      <c r="I54" s="15">
        <v>92.4</v>
      </c>
      <c r="J54" s="15">
        <v>4</v>
      </c>
      <c r="K54" s="15" t="s">
        <v>36</v>
      </c>
      <c r="N54" s="15">
        <v>53</v>
      </c>
      <c r="O54" s="15">
        <v>2.4</v>
      </c>
      <c r="P54" s="15">
        <v>92.5</v>
      </c>
      <c r="Q54" s="15">
        <v>229</v>
      </c>
      <c r="R54" s="15">
        <v>4</v>
      </c>
      <c r="S54" s="15">
        <v>186</v>
      </c>
      <c r="T54" s="15">
        <v>40</v>
      </c>
      <c r="U54" s="15">
        <v>12</v>
      </c>
      <c r="V54" s="15">
        <v>3</v>
      </c>
      <c r="W54" s="15">
        <v>39</v>
      </c>
      <c r="X54" s="15">
        <v>5</v>
      </c>
    </row>
    <row r="55" spans="1:24">
      <c r="A55" s="15">
        <v>2.5</v>
      </c>
      <c r="B55" s="15">
        <v>223</v>
      </c>
      <c r="C55" s="15">
        <v>12</v>
      </c>
      <c r="F55" s="15">
        <v>2.5</v>
      </c>
      <c r="G55" s="15">
        <v>223</v>
      </c>
      <c r="H55" s="15">
        <v>12</v>
      </c>
      <c r="I55" s="15">
        <v>92.4</v>
      </c>
      <c r="J55" s="15">
        <v>3</v>
      </c>
      <c r="K55" s="15" t="s">
        <v>36</v>
      </c>
      <c r="N55" s="15">
        <v>54</v>
      </c>
      <c r="O55" s="15">
        <v>2.4</v>
      </c>
      <c r="P55" s="15">
        <v>92.5</v>
      </c>
      <c r="Q55" s="15">
        <v>227</v>
      </c>
      <c r="R55" s="15">
        <v>2</v>
      </c>
      <c r="S55" s="15">
        <v>185</v>
      </c>
      <c r="T55" s="15">
        <v>40</v>
      </c>
      <c r="U55" s="15">
        <v>12</v>
      </c>
      <c r="V55" s="15">
        <v>3</v>
      </c>
      <c r="W55" s="15">
        <v>39</v>
      </c>
      <c r="X55" s="15">
        <v>4.5</v>
      </c>
    </row>
    <row r="56" spans="1:24">
      <c r="A56" s="15">
        <v>2.2999999999999998</v>
      </c>
      <c r="B56" s="15">
        <v>197</v>
      </c>
      <c r="C56" s="15">
        <v>11</v>
      </c>
      <c r="F56" s="15">
        <v>2.2999999999999998</v>
      </c>
      <c r="G56" s="15">
        <v>197</v>
      </c>
      <c r="H56" s="15">
        <v>11</v>
      </c>
      <c r="I56" s="15">
        <v>92</v>
      </c>
      <c r="J56" s="15">
        <v>4</v>
      </c>
      <c r="K56" s="15" t="s">
        <v>36</v>
      </c>
      <c r="N56" s="15">
        <v>55</v>
      </c>
      <c r="O56" s="15">
        <v>2.4</v>
      </c>
      <c r="P56" s="15">
        <v>92.4</v>
      </c>
      <c r="Q56" s="15">
        <v>222</v>
      </c>
      <c r="R56" s="15">
        <v>6</v>
      </c>
      <c r="S56" s="15">
        <v>185</v>
      </c>
      <c r="T56" s="15">
        <v>41</v>
      </c>
      <c r="U56" s="15">
        <v>11</v>
      </c>
      <c r="V56" s="15">
        <v>4</v>
      </c>
      <c r="W56" s="15">
        <v>40</v>
      </c>
      <c r="X56" s="15">
        <v>4.5</v>
      </c>
    </row>
    <row r="57" spans="1:24">
      <c r="A57" s="15">
        <v>2.1</v>
      </c>
      <c r="B57" s="15">
        <v>209</v>
      </c>
      <c r="C57" s="15">
        <v>7</v>
      </c>
      <c r="F57" s="15">
        <v>2.1</v>
      </c>
      <c r="G57" s="15">
        <v>209</v>
      </c>
      <c r="H57" s="15">
        <v>7</v>
      </c>
      <c r="I57" s="15">
        <v>92</v>
      </c>
      <c r="J57" s="15">
        <v>9</v>
      </c>
      <c r="K57" s="15" t="s">
        <v>36</v>
      </c>
      <c r="N57" s="15">
        <v>56</v>
      </c>
      <c r="O57" s="15">
        <v>2.5</v>
      </c>
      <c r="P57" s="15">
        <v>92.4</v>
      </c>
      <c r="Q57" s="15">
        <v>223</v>
      </c>
      <c r="R57" s="15">
        <v>4</v>
      </c>
      <c r="S57" s="15">
        <v>185</v>
      </c>
      <c r="T57" s="15">
        <v>42</v>
      </c>
      <c r="U57" s="15">
        <v>12</v>
      </c>
      <c r="V57" s="15">
        <v>3</v>
      </c>
      <c r="W57" s="15">
        <v>40</v>
      </c>
      <c r="X57" s="15">
        <v>4.5</v>
      </c>
    </row>
    <row r="58" spans="1:24">
      <c r="A58" s="15">
        <v>1.9</v>
      </c>
      <c r="B58" s="15">
        <v>190</v>
      </c>
      <c r="C58" s="15">
        <v>10</v>
      </c>
      <c r="F58" s="15">
        <v>1.9</v>
      </c>
      <c r="G58" s="15">
        <v>190</v>
      </c>
      <c r="H58" s="15">
        <v>10</v>
      </c>
      <c r="I58" s="15">
        <v>91.8</v>
      </c>
      <c r="J58" s="15">
        <v>7</v>
      </c>
      <c r="K58" s="15" t="s">
        <v>36</v>
      </c>
      <c r="N58" s="15">
        <v>57</v>
      </c>
      <c r="O58" s="15">
        <v>2.2999999999999998</v>
      </c>
      <c r="P58" s="15">
        <v>92</v>
      </c>
      <c r="Q58" s="15">
        <v>197</v>
      </c>
      <c r="R58" s="15">
        <v>3</v>
      </c>
      <c r="S58" s="15">
        <v>189</v>
      </c>
      <c r="T58" s="15">
        <v>41</v>
      </c>
      <c r="U58" s="15">
        <v>11</v>
      </c>
      <c r="V58" s="15">
        <v>4</v>
      </c>
      <c r="W58" s="15">
        <v>39</v>
      </c>
      <c r="X58" s="15">
        <v>5</v>
      </c>
    </row>
    <row r="59" spans="1:24">
      <c r="A59" s="15">
        <v>2.1</v>
      </c>
      <c r="B59" s="15">
        <v>206</v>
      </c>
      <c r="C59" s="15">
        <v>3</v>
      </c>
      <c r="F59" s="15">
        <v>2.1</v>
      </c>
      <c r="G59" s="15">
        <v>206</v>
      </c>
      <c r="H59" s="15">
        <v>3</v>
      </c>
      <c r="I59" s="15">
        <v>92.100000000000009</v>
      </c>
      <c r="J59" s="15">
        <v>11</v>
      </c>
      <c r="K59" s="15" t="s">
        <v>36</v>
      </c>
      <c r="N59" s="15">
        <v>58</v>
      </c>
      <c r="O59" s="15">
        <v>2.1</v>
      </c>
      <c r="P59" s="15">
        <v>92</v>
      </c>
      <c r="Q59" s="15">
        <v>209</v>
      </c>
      <c r="R59" s="15">
        <v>6</v>
      </c>
      <c r="S59" s="15">
        <v>189</v>
      </c>
      <c r="T59" s="15">
        <v>38</v>
      </c>
      <c r="U59" s="15">
        <v>7</v>
      </c>
      <c r="V59" s="15">
        <v>9</v>
      </c>
      <c r="W59" s="15">
        <v>37</v>
      </c>
      <c r="X59" s="15">
        <v>5.5</v>
      </c>
    </row>
    <row r="60" spans="1:24">
      <c r="A60" s="15">
        <v>2.2000000000000002</v>
      </c>
      <c r="B60" s="15">
        <v>203</v>
      </c>
      <c r="C60" s="15">
        <v>8</v>
      </c>
      <c r="F60" s="15">
        <v>2.2000000000000002</v>
      </c>
      <c r="G60" s="15">
        <v>203</v>
      </c>
      <c r="H60" s="15">
        <v>8</v>
      </c>
      <c r="I60" s="15">
        <v>92</v>
      </c>
      <c r="J60" s="15">
        <v>8</v>
      </c>
      <c r="K60" s="15" t="s">
        <v>36</v>
      </c>
      <c r="N60" s="15">
        <v>59</v>
      </c>
      <c r="O60" s="15">
        <v>1.9</v>
      </c>
      <c r="P60" s="15">
        <v>91.8</v>
      </c>
      <c r="Q60" s="15">
        <v>190</v>
      </c>
      <c r="R60" s="15">
        <v>3</v>
      </c>
      <c r="S60" s="15">
        <v>191</v>
      </c>
      <c r="T60" s="15">
        <v>42</v>
      </c>
      <c r="U60" s="15">
        <v>10</v>
      </c>
      <c r="V60" s="15">
        <v>7</v>
      </c>
      <c r="W60" s="15">
        <v>41</v>
      </c>
      <c r="X60" s="15">
        <v>5</v>
      </c>
    </row>
    <row r="61" spans="1:24">
      <c r="A61" s="15">
        <v>2</v>
      </c>
      <c r="B61" s="15">
        <v>190</v>
      </c>
      <c r="C61" s="15">
        <v>7</v>
      </c>
      <c r="F61" s="15">
        <v>2</v>
      </c>
      <c r="G61" s="15">
        <v>190</v>
      </c>
      <c r="H61" s="15">
        <v>7</v>
      </c>
      <c r="I61" s="15">
        <v>91.7</v>
      </c>
      <c r="J61" s="15">
        <v>8</v>
      </c>
      <c r="K61" s="15" t="s">
        <v>37</v>
      </c>
      <c r="N61" s="15">
        <v>60</v>
      </c>
      <c r="O61" s="15">
        <v>2.1</v>
      </c>
      <c r="P61" s="15">
        <v>92.100000000000009</v>
      </c>
      <c r="Q61" s="15">
        <v>206</v>
      </c>
      <c r="R61" s="15">
        <v>6</v>
      </c>
      <c r="S61" s="15">
        <v>189</v>
      </c>
      <c r="T61" s="15">
        <v>42</v>
      </c>
      <c r="U61" s="15">
        <v>3</v>
      </c>
      <c r="V61" s="15">
        <v>11</v>
      </c>
      <c r="W61" s="15">
        <v>41</v>
      </c>
      <c r="X61" s="15">
        <v>5.5</v>
      </c>
    </row>
    <row r="62" spans="1:24">
      <c r="A62" s="15">
        <v>2.1</v>
      </c>
      <c r="B62" s="15">
        <v>190</v>
      </c>
      <c r="C62" s="15">
        <v>7</v>
      </c>
      <c r="F62" s="15">
        <v>2.1</v>
      </c>
      <c r="G62" s="15">
        <v>190</v>
      </c>
      <c r="H62" s="15">
        <v>7</v>
      </c>
      <c r="I62" s="15">
        <v>91.7</v>
      </c>
      <c r="J62" s="15">
        <v>8</v>
      </c>
      <c r="K62" s="15" t="s">
        <v>36</v>
      </c>
      <c r="N62" s="15">
        <v>61</v>
      </c>
      <c r="O62" s="15">
        <v>2.2000000000000002</v>
      </c>
      <c r="P62" s="15">
        <v>92</v>
      </c>
      <c r="Q62" s="15">
        <v>203</v>
      </c>
      <c r="R62" s="15">
        <v>0</v>
      </c>
      <c r="S62" s="15">
        <v>188</v>
      </c>
      <c r="T62" s="15">
        <v>39</v>
      </c>
      <c r="U62" s="15">
        <v>8</v>
      </c>
      <c r="V62" s="15">
        <v>8</v>
      </c>
      <c r="W62" s="15">
        <v>39</v>
      </c>
      <c r="X62" s="15">
        <v>4.5</v>
      </c>
    </row>
    <row r="63" spans="1:24">
      <c r="A63" s="15">
        <v>2.2999999999999998</v>
      </c>
      <c r="B63" s="15">
        <v>209</v>
      </c>
      <c r="C63" s="15">
        <v>12</v>
      </c>
      <c r="F63" s="15">
        <v>2.2999999999999998</v>
      </c>
      <c r="G63" s="15">
        <v>209</v>
      </c>
      <c r="H63" s="15">
        <v>12</v>
      </c>
      <c r="I63" s="15">
        <v>91.9</v>
      </c>
      <c r="J63" s="15">
        <v>3</v>
      </c>
      <c r="K63" s="15" t="s">
        <v>36</v>
      </c>
      <c r="N63" s="15">
        <v>62</v>
      </c>
      <c r="O63" s="15">
        <v>2</v>
      </c>
      <c r="P63" s="15">
        <v>91.7</v>
      </c>
      <c r="Q63" s="15">
        <v>190</v>
      </c>
      <c r="R63" s="15">
        <v>2</v>
      </c>
      <c r="S63" s="15">
        <v>190</v>
      </c>
      <c r="T63" s="15">
        <v>39</v>
      </c>
      <c r="U63" s="15">
        <v>7</v>
      </c>
      <c r="V63" s="15">
        <v>8</v>
      </c>
      <c r="W63" s="15">
        <v>39</v>
      </c>
      <c r="X63" s="15">
        <v>4.5</v>
      </c>
    </row>
    <row r="64" spans="1:24">
      <c r="A64" s="15">
        <v>2.2000000000000002</v>
      </c>
      <c r="B64" s="15">
        <v>214</v>
      </c>
      <c r="C64" s="15">
        <v>10</v>
      </c>
      <c r="F64" s="15">
        <v>2.2000000000000002</v>
      </c>
      <c r="G64" s="15">
        <v>214</v>
      </c>
      <c r="H64" s="15">
        <v>10</v>
      </c>
      <c r="I64" s="15">
        <v>92.100000000000009</v>
      </c>
      <c r="J64" s="15">
        <v>5</v>
      </c>
      <c r="K64" s="15" t="s">
        <v>36</v>
      </c>
      <c r="N64" s="15">
        <v>63</v>
      </c>
      <c r="O64" s="15">
        <v>2.1</v>
      </c>
      <c r="P64" s="15">
        <v>91.7</v>
      </c>
      <c r="Q64" s="15">
        <v>190</v>
      </c>
      <c r="R64" s="15">
        <v>1</v>
      </c>
      <c r="S64" s="15">
        <v>190</v>
      </c>
      <c r="T64" s="15">
        <v>39</v>
      </c>
      <c r="U64" s="15">
        <v>7</v>
      </c>
      <c r="V64" s="15">
        <v>8</v>
      </c>
      <c r="W64" s="15">
        <v>34</v>
      </c>
      <c r="X64" s="15">
        <v>4.5</v>
      </c>
    </row>
    <row r="65" spans="1:24">
      <c r="A65" s="15">
        <v>2.2000000000000002</v>
      </c>
      <c r="B65" s="15">
        <v>205</v>
      </c>
      <c r="C65" s="15">
        <v>11</v>
      </c>
      <c r="F65" s="15">
        <v>2.2000000000000002</v>
      </c>
      <c r="G65" s="15">
        <v>205</v>
      </c>
      <c r="H65" s="15">
        <v>11</v>
      </c>
      <c r="I65" s="15">
        <v>92</v>
      </c>
      <c r="J65" s="15">
        <v>4</v>
      </c>
      <c r="K65" s="15" t="s">
        <v>36</v>
      </c>
      <c r="N65" s="15">
        <v>64</v>
      </c>
      <c r="O65" s="15">
        <v>2.2999999999999998</v>
      </c>
      <c r="P65" s="15">
        <v>91.9</v>
      </c>
      <c r="Q65" s="15">
        <v>209</v>
      </c>
      <c r="R65" s="15">
        <v>3</v>
      </c>
      <c r="S65" s="15">
        <v>187</v>
      </c>
      <c r="T65" s="15">
        <v>42</v>
      </c>
      <c r="U65" s="15">
        <v>12</v>
      </c>
      <c r="V65" s="15">
        <v>3</v>
      </c>
      <c r="W65" s="15">
        <v>38</v>
      </c>
      <c r="X65" s="15">
        <v>4.5</v>
      </c>
    </row>
    <row r="66" spans="1:24">
      <c r="A66" s="15">
        <v>2</v>
      </c>
      <c r="B66" s="15">
        <v>194</v>
      </c>
      <c r="C66" s="15">
        <v>7</v>
      </c>
      <c r="F66" s="15">
        <v>2</v>
      </c>
      <c r="G66" s="15">
        <v>194</v>
      </c>
      <c r="H66" s="15">
        <v>7</v>
      </c>
      <c r="I66" s="15">
        <v>91.8</v>
      </c>
      <c r="J66" s="15">
        <v>9</v>
      </c>
      <c r="K66" s="15" t="s">
        <v>36</v>
      </c>
      <c r="N66" s="15">
        <v>65</v>
      </c>
      <c r="O66" s="15">
        <v>2.2000000000000002</v>
      </c>
      <c r="P66" s="15">
        <v>92.100000000000009</v>
      </c>
      <c r="Q66" s="15">
        <v>214</v>
      </c>
      <c r="R66" s="15">
        <v>2</v>
      </c>
      <c r="S66" s="15">
        <v>188</v>
      </c>
      <c r="T66" s="15">
        <v>41</v>
      </c>
      <c r="U66" s="15">
        <v>10</v>
      </c>
      <c r="V66" s="15">
        <v>5</v>
      </c>
      <c r="W66" s="15">
        <v>41</v>
      </c>
      <c r="X66" s="15">
        <v>4.5</v>
      </c>
    </row>
    <row r="67" spans="1:24">
      <c r="A67" s="15">
        <v>2.1</v>
      </c>
      <c r="B67" s="15">
        <v>196</v>
      </c>
      <c r="C67" s="15">
        <v>7</v>
      </c>
      <c r="F67" s="15">
        <v>2.1</v>
      </c>
      <c r="G67" s="15">
        <v>196</v>
      </c>
      <c r="H67" s="15">
        <v>7</v>
      </c>
      <c r="I67" s="15">
        <v>91.8</v>
      </c>
      <c r="J67" s="15">
        <v>9</v>
      </c>
      <c r="K67" s="15" t="s">
        <v>36</v>
      </c>
      <c r="N67" s="15">
        <v>66</v>
      </c>
      <c r="O67" s="15">
        <v>2.2000000000000002</v>
      </c>
      <c r="P67" s="15">
        <v>92</v>
      </c>
      <c r="Q67" s="15">
        <v>205</v>
      </c>
      <c r="R67" s="15">
        <v>6</v>
      </c>
      <c r="S67" s="15">
        <v>188</v>
      </c>
      <c r="T67" s="15">
        <v>40</v>
      </c>
      <c r="U67" s="15">
        <v>11</v>
      </c>
      <c r="V67" s="15">
        <v>4</v>
      </c>
      <c r="W67" s="15">
        <v>36</v>
      </c>
      <c r="X67" s="15">
        <v>4.5</v>
      </c>
    </row>
    <row r="68" spans="1:24">
      <c r="A68" s="15">
        <v>2.2999999999999998</v>
      </c>
      <c r="B68" s="15">
        <v>208</v>
      </c>
      <c r="C68" s="15">
        <v>11</v>
      </c>
      <c r="F68" s="15">
        <v>2.2999999999999998</v>
      </c>
      <c r="G68" s="15">
        <v>208</v>
      </c>
      <c r="H68" s="15">
        <v>11</v>
      </c>
      <c r="I68" s="15">
        <v>91.9</v>
      </c>
      <c r="J68" s="15">
        <v>4</v>
      </c>
      <c r="K68" s="15" t="s">
        <v>36</v>
      </c>
      <c r="N68" s="15">
        <v>67</v>
      </c>
      <c r="O68" s="15">
        <v>2</v>
      </c>
      <c r="P68" s="15">
        <v>91.8</v>
      </c>
      <c r="Q68" s="15">
        <v>194</v>
      </c>
      <c r="R68" s="15">
        <v>1</v>
      </c>
      <c r="S68" s="15">
        <v>190</v>
      </c>
      <c r="T68" s="15">
        <v>39</v>
      </c>
      <c r="U68" s="15">
        <v>7</v>
      </c>
      <c r="V68" s="15">
        <v>9</v>
      </c>
      <c r="W68" s="15">
        <v>40</v>
      </c>
      <c r="X68" s="15">
        <v>5</v>
      </c>
    </row>
    <row r="69" spans="1:24">
      <c r="A69" s="15">
        <v>2.1</v>
      </c>
      <c r="B69" s="15">
        <v>189</v>
      </c>
      <c r="C69" s="15">
        <v>9</v>
      </c>
      <c r="F69" s="15">
        <v>2.1</v>
      </c>
      <c r="G69" s="15">
        <v>189</v>
      </c>
      <c r="H69" s="15">
        <v>9</v>
      </c>
      <c r="I69" s="15">
        <v>91.7</v>
      </c>
      <c r="J69" s="15">
        <v>7</v>
      </c>
      <c r="K69" s="15" t="s">
        <v>36</v>
      </c>
      <c r="N69" s="15">
        <v>68</v>
      </c>
      <c r="O69" s="15">
        <v>2.1</v>
      </c>
      <c r="P69" s="15">
        <v>91.8</v>
      </c>
      <c r="Q69" s="15">
        <v>196</v>
      </c>
      <c r="R69" s="15">
        <v>5</v>
      </c>
      <c r="S69" s="15">
        <v>190</v>
      </c>
      <c r="T69" s="15">
        <v>30</v>
      </c>
      <c r="U69" s="15">
        <v>7</v>
      </c>
      <c r="V69" s="15">
        <v>9</v>
      </c>
      <c r="W69" s="15">
        <v>40</v>
      </c>
      <c r="X69" s="15">
        <v>4.5</v>
      </c>
    </row>
    <row r="70" spans="1:24">
      <c r="A70" s="15">
        <v>1.9</v>
      </c>
      <c r="B70" s="15">
        <v>190</v>
      </c>
      <c r="C70" s="15">
        <v>8</v>
      </c>
      <c r="F70" s="15">
        <v>1.9</v>
      </c>
      <c r="G70" s="15">
        <v>190</v>
      </c>
      <c r="H70" s="15">
        <v>8</v>
      </c>
      <c r="I70" s="15">
        <v>91.8</v>
      </c>
      <c r="J70" s="15">
        <v>8</v>
      </c>
      <c r="K70" s="15" t="s">
        <v>37</v>
      </c>
      <c r="N70" s="15">
        <v>69</v>
      </c>
      <c r="O70" s="15">
        <v>2.2999999999999998</v>
      </c>
      <c r="P70" s="15">
        <v>91.9</v>
      </c>
      <c r="Q70" s="15">
        <v>208</v>
      </c>
      <c r="R70" s="15">
        <v>2</v>
      </c>
      <c r="S70" s="15">
        <v>188</v>
      </c>
      <c r="T70" s="15">
        <v>41</v>
      </c>
      <c r="U70" s="15">
        <v>11</v>
      </c>
      <c r="V70" s="15">
        <v>4</v>
      </c>
      <c r="W70" s="15">
        <v>37</v>
      </c>
      <c r="X70" s="15">
        <v>4.5</v>
      </c>
    </row>
    <row r="71" spans="1:24">
      <c r="A71" s="15">
        <v>2.1</v>
      </c>
      <c r="B71" s="15">
        <v>207</v>
      </c>
      <c r="C71" s="15">
        <v>9</v>
      </c>
      <c r="F71" s="15">
        <v>2.1</v>
      </c>
      <c r="G71" s="15">
        <v>207</v>
      </c>
      <c r="H71" s="15">
        <v>9</v>
      </c>
      <c r="I71" s="15">
        <v>92</v>
      </c>
      <c r="J71" s="15">
        <v>8</v>
      </c>
      <c r="K71" s="15" t="s">
        <v>36</v>
      </c>
      <c r="N71" s="15">
        <v>70</v>
      </c>
      <c r="O71" s="15">
        <v>2.1</v>
      </c>
      <c r="P71" s="15">
        <v>91.7</v>
      </c>
      <c r="Q71" s="15">
        <v>189</v>
      </c>
      <c r="R71" s="15">
        <v>3</v>
      </c>
      <c r="S71" s="15">
        <v>190</v>
      </c>
      <c r="T71" s="15">
        <v>37</v>
      </c>
      <c r="U71" s="15">
        <v>9</v>
      </c>
      <c r="V71" s="15">
        <v>7</v>
      </c>
      <c r="W71" s="15">
        <v>43</v>
      </c>
      <c r="X71" s="15">
        <v>5</v>
      </c>
    </row>
    <row r="72" spans="1:24">
      <c r="A72" s="15">
        <v>2</v>
      </c>
      <c r="B72" s="15">
        <v>187</v>
      </c>
      <c r="C72" s="15">
        <v>8</v>
      </c>
      <c r="F72" s="15">
        <v>2</v>
      </c>
      <c r="G72" s="15">
        <v>187</v>
      </c>
      <c r="H72" s="15">
        <v>8</v>
      </c>
      <c r="I72" s="15">
        <v>91.8</v>
      </c>
      <c r="J72" s="15">
        <v>8</v>
      </c>
      <c r="K72" s="15" t="s">
        <v>36</v>
      </c>
      <c r="N72" s="15">
        <v>71</v>
      </c>
      <c r="O72" s="15">
        <v>1.9</v>
      </c>
      <c r="P72" s="15">
        <v>91.8</v>
      </c>
      <c r="Q72" s="15">
        <v>190</v>
      </c>
      <c r="R72" s="15">
        <v>4</v>
      </c>
      <c r="S72" s="15">
        <v>193</v>
      </c>
      <c r="T72" s="15">
        <v>38</v>
      </c>
      <c r="U72" s="15">
        <v>8</v>
      </c>
      <c r="V72" s="15">
        <v>8</v>
      </c>
      <c r="W72" s="15">
        <v>38</v>
      </c>
      <c r="X72" s="15">
        <v>5</v>
      </c>
    </row>
    <row r="73" spans="1:24">
      <c r="A73" s="15">
        <v>2</v>
      </c>
      <c r="B73" s="15">
        <v>185</v>
      </c>
      <c r="C73" s="15">
        <v>10</v>
      </c>
      <c r="F73" s="15">
        <v>2</v>
      </c>
      <c r="G73" s="15">
        <v>185</v>
      </c>
      <c r="H73" s="15">
        <v>10</v>
      </c>
      <c r="I73" s="15">
        <v>91.7</v>
      </c>
      <c r="J73" s="15">
        <v>6</v>
      </c>
      <c r="K73" s="15" t="s">
        <v>36</v>
      </c>
      <c r="N73" s="15">
        <v>72</v>
      </c>
      <c r="O73" s="15">
        <v>2.1</v>
      </c>
      <c r="P73" s="15">
        <v>92</v>
      </c>
      <c r="Q73" s="15">
        <v>207</v>
      </c>
      <c r="R73" s="15">
        <v>3</v>
      </c>
      <c r="S73" s="15">
        <v>189</v>
      </c>
      <c r="T73" s="15">
        <v>41</v>
      </c>
      <c r="U73" s="15">
        <v>9</v>
      </c>
      <c r="V73" s="15">
        <v>8</v>
      </c>
      <c r="W73" s="15">
        <v>36</v>
      </c>
      <c r="X73" s="15">
        <v>5</v>
      </c>
    </row>
    <row r="74" spans="1:24">
      <c r="A74" s="15">
        <v>2.1</v>
      </c>
      <c r="B74" s="15">
        <v>208</v>
      </c>
      <c r="C74" s="15">
        <v>10</v>
      </c>
      <c r="F74" s="15">
        <v>2.1</v>
      </c>
      <c r="G74" s="15">
        <v>208</v>
      </c>
      <c r="H74" s="15">
        <v>10</v>
      </c>
      <c r="I74" s="15">
        <v>92</v>
      </c>
      <c r="J74" s="15">
        <v>6</v>
      </c>
      <c r="K74" s="15" t="s">
        <v>36</v>
      </c>
      <c r="N74" s="15">
        <v>73</v>
      </c>
      <c r="O74" s="15">
        <v>2</v>
      </c>
      <c r="P74" s="15">
        <v>91.8</v>
      </c>
      <c r="Q74" s="15">
        <v>187</v>
      </c>
      <c r="R74" s="15">
        <v>4</v>
      </c>
      <c r="S74" s="15">
        <v>190</v>
      </c>
      <c r="T74" s="15">
        <v>40</v>
      </c>
      <c r="U74" s="15">
        <v>8</v>
      </c>
      <c r="V74" s="15">
        <v>8</v>
      </c>
      <c r="W74" s="15">
        <v>44</v>
      </c>
      <c r="X74" s="15">
        <v>5</v>
      </c>
    </row>
    <row r="75" spans="1:24">
      <c r="A75" s="15">
        <v>2.1</v>
      </c>
      <c r="B75" s="15">
        <v>206</v>
      </c>
      <c r="C75" s="15">
        <v>11</v>
      </c>
      <c r="F75" s="15">
        <v>2.1</v>
      </c>
      <c r="G75" s="15">
        <v>206</v>
      </c>
      <c r="H75" s="15">
        <v>11</v>
      </c>
      <c r="I75" s="15">
        <v>92</v>
      </c>
      <c r="J75" s="15">
        <v>4</v>
      </c>
      <c r="K75" s="15" t="s">
        <v>36</v>
      </c>
      <c r="N75" s="15">
        <v>74</v>
      </c>
      <c r="O75" s="15">
        <v>2</v>
      </c>
      <c r="P75" s="15">
        <v>91.7</v>
      </c>
      <c r="Q75" s="15">
        <v>185</v>
      </c>
      <c r="R75" s="15">
        <v>2</v>
      </c>
      <c r="S75" s="15">
        <v>190</v>
      </c>
      <c r="T75" s="15">
        <v>43</v>
      </c>
      <c r="U75" s="15">
        <v>10</v>
      </c>
      <c r="V75" s="15">
        <v>6</v>
      </c>
      <c r="W75" s="15">
        <v>36</v>
      </c>
      <c r="X75" s="15">
        <v>5</v>
      </c>
    </row>
    <row r="76" spans="1:24">
      <c r="A76" s="15">
        <v>1.9</v>
      </c>
      <c r="B76" s="15">
        <v>190</v>
      </c>
      <c r="C76" s="15">
        <v>7</v>
      </c>
      <c r="F76" s="15">
        <v>1.9</v>
      </c>
      <c r="G76" s="15">
        <v>190</v>
      </c>
      <c r="H76" s="15">
        <v>7</v>
      </c>
      <c r="I76" s="15">
        <v>91.8</v>
      </c>
      <c r="J76" s="15">
        <v>10</v>
      </c>
      <c r="K76" s="15" t="s">
        <v>36</v>
      </c>
      <c r="N76" s="15">
        <v>75</v>
      </c>
      <c r="O76" s="15">
        <v>2.1</v>
      </c>
      <c r="P76" s="15">
        <v>92</v>
      </c>
      <c r="Q76" s="15">
        <v>208</v>
      </c>
      <c r="R76" s="15">
        <v>2</v>
      </c>
      <c r="S76" s="15">
        <v>189</v>
      </c>
      <c r="T76" s="15">
        <v>40</v>
      </c>
      <c r="U76" s="15">
        <v>10</v>
      </c>
      <c r="V76" s="15">
        <v>6</v>
      </c>
      <c r="W76" s="15">
        <v>35</v>
      </c>
      <c r="X76" s="15">
        <v>5</v>
      </c>
    </row>
    <row r="77" spans="1:24">
      <c r="N77" s="15">
        <v>76</v>
      </c>
      <c r="O77" s="15">
        <v>2.1</v>
      </c>
      <c r="P77" s="15">
        <v>92</v>
      </c>
      <c r="Q77" s="15">
        <v>206</v>
      </c>
      <c r="R77" s="15">
        <v>4</v>
      </c>
      <c r="S77" s="15">
        <v>189</v>
      </c>
      <c r="T77" s="15">
        <v>38</v>
      </c>
      <c r="U77" s="15">
        <v>11</v>
      </c>
      <c r="V77" s="15">
        <v>4</v>
      </c>
      <c r="W77" s="15">
        <v>40</v>
      </c>
      <c r="X77" s="15">
        <v>5</v>
      </c>
    </row>
    <row r="78" spans="1:24">
      <c r="N78" s="15">
        <v>77</v>
      </c>
      <c r="O78" s="15">
        <v>1.9</v>
      </c>
      <c r="P78" s="15">
        <v>91.8</v>
      </c>
      <c r="Q78" s="15">
        <v>190</v>
      </c>
      <c r="R78" s="15">
        <v>1</v>
      </c>
      <c r="S78" s="15">
        <v>190</v>
      </c>
      <c r="T78" s="15">
        <v>46</v>
      </c>
      <c r="U78" s="15">
        <v>7</v>
      </c>
      <c r="V78" s="15">
        <v>10</v>
      </c>
      <c r="W78" s="15">
        <v>39</v>
      </c>
      <c r="X78" s="15">
        <v>5</v>
      </c>
    </row>
  </sheetData>
  <autoFilter ref="N1:X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File -1</vt:lpstr>
      <vt:lpstr>Corelation</vt:lpstr>
      <vt:lpstr>correlation but no causation</vt:lpstr>
      <vt:lpstr>collinearity</vt:lpstr>
      <vt:lpstr>SLR</vt:lpstr>
      <vt:lpstr>MLR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2020-10-04T02:40:48Z</dcterms:created>
  <dcterms:modified xsi:type="dcterms:W3CDTF">2021-03-27T18:53:40Z</dcterms:modified>
</cp:coreProperties>
</file>