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92" windowWidth="23251" windowHeight="12452" activeTab="0" tabRatio="600"/>
  </bookViews>
  <sheets>
    <sheet name="Sheet2" sheetId="10" r:id="rId2"/>
    <sheet name="Sheet1" sheetId="9" r:id="rId3"/>
  </sheets>
</workbook>
</file>

<file path=xl/sharedStrings.xml><?xml version="1.0" encoding="utf-8"?>
<sst xmlns="http://schemas.openxmlformats.org/spreadsheetml/2006/main" count="74" uniqueCount="48">
  <si>
    <t>Row Labels</t>
  </si>
  <si>
    <t>Sum of BASIC SALARY</t>
  </si>
  <si>
    <t>Sum of NET SALARY</t>
  </si>
  <si>
    <t>ADM4895</t>
  </si>
  <si>
    <t>AUD4895</t>
  </si>
  <si>
    <t>AUD9758</t>
  </si>
  <si>
    <t>FIN4598</t>
  </si>
  <si>
    <t>FIN5698</t>
  </si>
  <si>
    <t>SAL3597</t>
  </si>
  <si>
    <t>SAL5498</t>
  </si>
  <si>
    <t>TECH1248</t>
  </si>
  <si>
    <t>Grand Total</t>
  </si>
  <si>
    <t>EMP ID</t>
  </si>
  <si>
    <t>NAME</t>
  </si>
  <si>
    <t>GENDER</t>
  </si>
  <si>
    <t>DEPARTMENT</t>
  </si>
  <si>
    <t>POSITION</t>
  </si>
  <si>
    <t>HIRE DATE</t>
  </si>
  <si>
    <t>BASIC SALARY</t>
  </si>
  <si>
    <t>DA 18%</t>
  </si>
  <si>
    <t>HRA 5%</t>
  </si>
  <si>
    <t>GROSS SALARY</t>
  </si>
  <si>
    <t>P F 12%</t>
  </si>
  <si>
    <t>NET SALARY</t>
  </si>
  <si>
    <t>SANKAR</t>
  </si>
  <si>
    <t>MALE</t>
  </si>
  <si>
    <t>FINANCE</t>
  </si>
  <si>
    <t>CLERK</t>
  </si>
  <si>
    <t>VINOTH</t>
  </si>
  <si>
    <t>SALES</t>
  </si>
  <si>
    <t>SALES MAN</t>
  </si>
  <si>
    <t>GANESH</t>
  </si>
  <si>
    <t>ADMINISTRATIVE</t>
  </si>
  <si>
    <t>MANAGER</t>
  </si>
  <si>
    <t>DIVYA</t>
  </si>
  <si>
    <t>FEMALE</t>
  </si>
  <si>
    <t>ANALYST</t>
  </si>
  <si>
    <t>SARAN</t>
  </si>
  <si>
    <t xml:space="preserve">TECHNICAL </t>
  </si>
  <si>
    <t>CHIEF TECHNICIAN</t>
  </si>
  <si>
    <t>MALINI</t>
  </si>
  <si>
    <t>EXECUTIVE</t>
  </si>
  <si>
    <t>MONISHA</t>
  </si>
  <si>
    <t>ROHITH</t>
  </si>
  <si>
    <t>AUDIT</t>
  </si>
  <si>
    <t>ACCOUNTANT</t>
  </si>
  <si>
    <t>POOJA</t>
  </si>
  <si>
    <t>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</si>
</sst>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0%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  <numFmt numFmtId="180" formatCode="_ * #,##0.00_ ;_ * -#,##0.00_ ;_ * &quot;-&quot;??_ ;_ @_ "/>
    <numFmt numFmtId="181" formatCode="_ * #,##0_ ;_ * -#,##0_ ;_ * &quot;-&quot;_ ;_ @_ "/>
  </numFmts>
  <fonts count="20" x14ac:knownFonts="20">
    <font>
      <sz val="11.0"/>
      <name val="Calibri"/>
      <family val="1"/>
    </font>
    <font>
      <sz val="11.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53">
    <xf numFmtId="0" fontId="0" fillId="0" borderId="0" applyAlignment="1" xfId="0"/>
    <xf numFmtId="0" fontId="1" applyFont="1" fillId="0" borderId="0" applyAlignment="1" xfId="0"/>
    <xf numFmtId="0" fontId="1" applyFont="1" fillId="0" borderId="0" applyAlignment="1" xfId="0">
      <alignment horizontal="left"/>
    </xf>
    <xf numFmtId="176" applyNumberFormat="1" fontId="1" applyFont="1" fillId="0" borderId="0" applyAlignment="1" xfId="0"/>
    <xf numFmtId="0" fontId="1" applyFont="1" fillId="0" borderId="0" applyAlignment="1" xfId="0"/>
    <xf numFmtId="0" fontId="2" applyFont="1" fillId="2" applyFill="1" borderId="0" applyAlignment="1" xfId="0"/>
    <xf numFmtId="0" fontId="3" applyFont="1" fillId="3" applyFill="1" borderId="0" applyAlignment="1" xfId="0"/>
    <xf numFmtId="0" fontId="4" applyFont="1" fillId="4" applyFill="1" borderId="0" applyAlignment="1" xfId="0"/>
    <xf numFmtId="0" fontId="5" applyFont="1" fillId="5" applyFill="1" borderId="1" applyBorder="1" applyAlignment="1" xfId="0"/>
    <xf numFmtId="0" fontId="6" applyFont="1" fillId="6" applyFill="1" borderId="2" applyBorder="1" applyAlignment="1" xfId="0"/>
    <xf numFmtId="0" fontId="7" applyFont="1" fillId="0" borderId="0" applyAlignment="1" xfId="0"/>
    <xf numFmtId="0" fontId="8" applyFont="1" fillId="0" borderId="0" applyAlignment="1" xfId="0"/>
    <xf numFmtId="0" fontId="9" applyFont="1" fillId="0" borderId="3" applyBorder="1" applyAlignment="1" xfId="0"/>
    <xf numFmtId="0" fontId="10" applyFont="1" fillId="5" applyFill="1" borderId="4" applyBorder="1" applyAlignment="1" xfId="0"/>
    <xf numFmtId="0" fontId="11" applyFont="1" fillId="7" applyFill="1" borderId="5" applyBorder="1" applyAlignment="1" xfId="0"/>
    <xf numFmtId="0" fontId="1" applyFont="1" fillId="8" applyFill="1" borderId="6" applyBorder="1" applyAlignment="1" xfId="0"/>
    <xf numFmtId="0" fontId="12" applyFont="1" fillId="0" borderId="0" applyAlignment="1" xfId="0"/>
    <xf numFmtId="0" fontId="13" applyFont="1" fillId="0" borderId="7" applyBorder="1" applyAlignment="1" xfId="0"/>
    <xf numFmtId="0" fontId="14" applyFont="1" fillId="0" borderId="8" applyBorder="1" applyAlignment="1" xfId="0"/>
    <xf numFmtId="0" fontId="15" applyFont="1" fillId="0" borderId="9" applyBorder="1" applyAlignment="1" xfId="0"/>
    <xf numFmtId="0" fontId="15" applyFont="1" fillId="0" borderId="0" applyAlignment="1" xfId="0"/>
    <xf numFmtId="0" fontId="16" applyFont="1" fillId="0" borderId="10" applyBorder="1" applyAlignment="1" xfId="0"/>
    <xf numFmtId="0" fontId="17" applyFont="1" fillId="9" applyFill="1" borderId="0" applyAlignment="1" xfId="0"/>
    <xf numFmtId="0" fontId="17" applyFont="1" fillId="10" applyFill="1" borderId="0" applyAlignment="1" xfId="0"/>
    <xf numFmtId="0" fontId="17" applyFont="1" fillId="11" applyFill="1" borderId="0" applyAlignment="1" xfId="0"/>
    <xf numFmtId="0" fontId="17" applyFont="1" fillId="12" applyFill="1" borderId="0" applyAlignment="1" xfId="0"/>
    <xf numFmtId="0" fontId="17" applyFont="1" fillId="13" applyFill="1" borderId="0" applyAlignment="1" xfId="0"/>
    <xf numFmtId="0" fontId="17" applyFont="1" fillId="14" applyFill="1" borderId="0" applyAlignment="1" xfId="0"/>
    <xf numFmtId="0" fontId="17" applyFont="1" fillId="15" applyFill="1" borderId="0" applyAlignment="1" xfId="0"/>
    <xf numFmtId="0" fontId="17" applyFont="1" fillId="16" applyFill="1" borderId="0" applyAlignment="1" xfId="0"/>
    <xf numFmtId="0" fontId="17" applyFont="1" fillId="17" applyFill="1" borderId="0" applyAlignment="1" xfId="0"/>
    <xf numFmtId="0" fontId="17" applyFont="1" fillId="18" applyFill="1" borderId="0" applyAlignment="1" xfId="0"/>
    <xf numFmtId="0" fontId="17" applyFont="1" fillId="19" applyFill="1" borderId="0" applyAlignment="1" xfId="0"/>
    <xf numFmtId="0" fontId="17" applyFont="1" fillId="20" applyFill="1" borderId="0" applyAlignment="1" xfId="0"/>
    <xf numFmtId="0" fontId="18" applyFont="1" fillId="21" applyFill="1" borderId="0" applyAlignment="1" xfId="0"/>
    <xf numFmtId="0" fontId="18" applyFont="1" fillId="22" applyFill="1" borderId="0" applyAlignment="1" xfId="0"/>
    <xf numFmtId="0" fontId="18" applyFont="1" fillId="23" applyFill="1" borderId="0" applyAlignment="1" xfId="0"/>
    <xf numFmtId="0" fontId="18" applyFont="1" fillId="24" applyFill="1" borderId="0" applyAlignment="1" xfId="0"/>
    <xf numFmtId="0" fontId="18" applyFont="1" fillId="25" applyFill="1" borderId="0" applyAlignment="1" xfId="0"/>
    <xf numFmtId="0" fontId="18" applyFont="1" fillId="26" applyFill="1" borderId="0" applyAlignment="1" xfId="0"/>
    <xf numFmtId="0" fontId="18" applyFont="1" fillId="27" applyFill="1" borderId="0" applyAlignment="1" xfId="0"/>
    <xf numFmtId="0" fontId="18" applyFont="1" fillId="28" applyFill="1" borderId="0" applyAlignment="1" xfId="0"/>
    <xf numFmtId="0" fontId="18" applyFont="1" fillId="29" applyFill="1" borderId="0" applyAlignment="1" xfId="0"/>
    <xf numFmtId="0" fontId="18" applyFont="1" fillId="30" applyFill="1" borderId="0" applyAlignment="1" xfId="0"/>
    <xf numFmtId="0" fontId="18" applyFont="1" fillId="31" applyFill="1" borderId="0" applyAlignment="1" xfId="0"/>
    <xf numFmtId="0" fontId="18" applyFont="1" fillId="32" applyFill="1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181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0.xml"/><Relationship Id="rId3" Type="http://schemas.openxmlformats.org/officeDocument/2006/relationships/worksheet" Target="worksheets/sheet9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rPr>
              <a:t>EMPLOYEE</a:t>
            </a:r>
            <a:r>
              <a:rPr lang="zh-CN"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rPr>
              <a:t> SALARY ANALYSIS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BASIC SALARY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'Sheet2'!$A$4:$A$12</c:f>
              <c:strCache>
                <c:ptCount val="9"/>
                <c:pt idx="0">
                  <c:v>ADM4895</c:v>
                </c:pt>
                <c:pt idx="1">
                  <c:v>AUD4895</c:v>
                </c:pt>
                <c:pt idx="2">
                  <c:v>AUD9758</c:v>
                </c:pt>
                <c:pt idx="3">
                  <c:v>FIN4598</c:v>
                </c:pt>
                <c:pt idx="4">
                  <c:v>FIN5698</c:v>
                </c:pt>
                <c:pt idx="5">
                  <c:v>SAL3597</c:v>
                </c:pt>
                <c:pt idx="6">
                  <c:v>SAL5498</c:v>
                </c:pt>
                <c:pt idx="7">
                  <c:v>TECH1248</c:v>
                </c:pt>
                <c:pt idx="8">
                  <c:v>Grand Total</c:v>
                </c:pt>
              </c:strCache>
            </c:strRef>
          </c:cat>
          <c:val>
            <c:numRef>
              <c:f>'Sheet2'!$B$4:$B$12</c:f>
              <c:numCache>
                <c:formatCode>General</c:formatCode>
                <c:ptCount val="9"/>
                <c:pt idx="0">
                  <c:v>90000.0</c:v>
                </c:pt>
                <c:pt idx="1">
                  <c:v>30000.0</c:v>
                </c:pt>
                <c:pt idx="2">
                  <c:v>60000.0</c:v>
                </c:pt>
                <c:pt idx="3">
                  <c:v>80000.0</c:v>
                </c:pt>
                <c:pt idx="4">
                  <c:v>45000.0</c:v>
                </c:pt>
                <c:pt idx="5">
                  <c:v>35000.0</c:v>
                </c:pt>
                <c:pt idx="6">
                  <c:v>26000.0</c:v>
                </c:pt>
                <c:pt idx="7">
                  <c:v>60000.0</c:v>
                </c:pt>
                <c:pt idx="8">
                  <c:v>426000.0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NET SALARY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'Sheet2'!$A$4:$A$12</c:f>
              <c:strCache>
                <c:ptCount val="9"/>
                <c:pt idx="0">
                  <c:v>ADM4895</c:v>
                </c:pt>
                <c:pt idx="1">
                  <c:v>AUD4895</c:v>
                </c:pt>
                <c:pt idx="2">
                  <c:v>AUD9758</c:v>
                </c:pt>
                <c:pt idx="3">
                  <c:v>FIN4598</c:v>
                </c:pt>
                <c:pt idx="4">
                  <c:v>FIN5698</c:v>
                </c:pt>
                <c:pt idx="5">
                  <c:v>SAL3597</c:v>
                </c:pt>
                <c:pt idx="6">
                  <c:v>SAL5498</c:v>
                </c:pt>
                <c:pt idx="7">
                  <c:v>TECH1248</c:v>
                </c:pt>
                <c:pt idx="8">
                  <c:v>Grand Total</c:v>
                </c:pt>
              </c:strCache>
            </c:strRef>
          </c:cat>
          <c:val>
            <c:numRef>
              <c:f>'Sheet2'!$C$4:$C$12</c:f>
              <c:numCache>
                <c:formatCode>General</c:formatCode>
                <c:ptCount val="9"/>
                <c:pt idx="0">
                  <c:v>97416.0</c:v>
                </c:pt>
                <c:pt idx="1">
                  <c:v>32472.0</c:v>
                </c:pt>
                <c:pt idx="2">
                  <c:v>64944.0</c:v>
                </c:pt>
                <c:pt idx="3">
                  <c:v>86592.0</c:v>
                </c:pt>
                <c:pt idx="4">
                  <c:v>48708.0</c:v>
                </c:pt>
                <c:pt idx="5">
                  <c:v>37884.0</c:v>
                </c:pt>
                <c:pt idx="6">
                  <c:v>28142.4</c:v>
                </c:pt>
                <c:pt idx="7">
                  <c:v>64944.0</c:v>
                </c:pt>
                <c:pt idx="8">
                  <c:v>461102.4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  <c:max val="100000.0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120016</xdr:colOff>
      <xdr:row>4</xdr:row>
      <xdr:rowOff>123823</xdr:rowOff>
    </xdr:from>
    <xdr:to>
      <xdr:col>14</xdr:col>
      <xdr:colOff>301386</xdr:colOff>
      <xdr:row>19</xdr:row>
      <xdr:rowOff>123823</xdr:rowOff>
    </xdr:to>
    <xdr:graphicFrame>
      <xdr:nvGraphicFramePr>
        <xdr:cNvPr id="2" name="Chart 1"/>
        <xdr:cNvGraphicFramePr/>
      </xdr:nvGraphicFramePr>
      <xdr:xfrm>
        <a:off x="5091991" y="847712"/>
        <a:ext cx="7039265" cy="2714583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C12"/>
  <sheetViews>
    <sheetView tabSelected="1" zoomScale="43" zoomScaleNormal="43" topLeftCell="A1" workbookViewId="0">
      <selection activeCell="I21" activeCellId="0" sqref="I21"/>
    </sheetView>
  </sheetViews>
  <sheetFormatPr defaultRowHeight="14.4" defaultColWidth="9.0" x14ac:dyDescent="0.15"/>
  <cols>
    <col min="1" max="1" width="14.125" customWidth="1"/>
    <col min="2" max="2" width="22.0" customWidth="1"/>
    <col min="3" max="3" width="20.125" customWidth="1"/>
  </cols>
  <sheetData>
    <row r="3" spans="1:3" customHeight="1" x14ac:dyDescent="0.15">
      <c r="A3" s="1" t="s">
        <v>0</v>
      </c>
      <c r="B3" t="s" s="52">
        <v>1</v>
      </c>
      <c r="C3" t="s" s="52">
        <v>2</v>
      </c>
    </row>
    <row r="4" spans="1:3" customHeight="1" x14ac:dyDescent="0.15">
      <c r="A4" s="2" t="s">
        <v>3</v>
      </c>
      <c r="B4" s="1">
        <v>90000.0</v>
      </c>
      <c r="C4" s="1">
        <v>97416.0</v>
      </c>
    </row>
    <row r="5" spans="1:3" customHeight="1" x14ac:dyDescent="0.15">
      <c r="A5" s="2" t="s">
        <v>4</v>
      </c>
      <c r="B5" s="1">
        <v>30000.0</v>
      </c>
      <c r="C5" s="1">
        <v>32472.0</v>
      </c>
    </row>
    <row r="6" spans="1:3" customHeight="1" x14ac:dyDescent="0.15">
      <c r="A6" s="2" t="s">
        <v>5</v>
      </c>
      <c r="B6" s="1">
        <v>60000.0</v>
      </c>
      <c r="C6" s="1">
        <v>64944.0</v>
      </c>
    </row>
    <row r="7" spans="1:3" customHeight="1" x14ac:dyDescent="0.15">
      <c r="A7" s="2" t="s">
        <v>6</v>
      </c>
      <c r="B7" s="1">
        <v>80000.0</v>
      </c>
      <c r="C7" s="1">
        <v>86592.0</v>
      </c>
    </row>
    <row r="8" spans="1:3" customHeight="1" x14ac:dyDescent="0.15">
      <c r="A8" s="2" t="s">
        <v>7</v>
      </c>
      <c r="B8" s="1">
        <v>45000.0</v>
      </c>
      <c r="C8" s="1">
        <v>48708.0</v>
      </c>
    </row>
    <row r="9" spans="1:3" customHeight="1" x14ac:dyDescent="0.15">
      <c r="A9" s="2" t="s">
        <v>8</v>
      </c>
      <c r="B9" s="1">
        <v>35000.0</v>
      </c>
      <c r="C9" s="1">
        <v>37884.0</v>
      </c>
    </row>
    <row r="10" spans="1:3" customHeight="1" x14ac:dyDescent="0.15">
      <c r="A10" s="2" t="s">
        <v>9</v>
      </c>
      <c r="B10" s="1">
        <v>26000.0</v>
      </c>
      <c r="C10" s="1">
        <v>28142.4</v>
      </c>
    </row>
    <row r="11" spans="1:3" customHeight="1" x14ac:dyDescent="0.15">
      <c r="A11" s="2" t="s">
        <v>10</v>
      </c>
      <c r="B11" s="1">
        <v>60000.0</v>
      </c>
      <c r="C11" s="1">
        <v>64944.0</v>
      </c>
    </row>
    <row r="12" spans="1:3" customHeight="1" x14ac:dyDescent="0.15">
      <c r="A12" s="2" t="s">
        <v>11</v>
      </c>
      <c r="B12" s="1">
        <v>426000.0</v>
      </c>
      <c r="C12" s="1">
        <v>461102.4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L11"/>
  <sheetViews>
    <sheetView zoomScale="30" zoomScaleNormal="30" topLeftCell="A1" workbookViewId="0">
      <selection activeCell="A1" activeCellId="0" sqref="A1:L11"/>
    </sheetView>
  </sheetViews>
  <sheetFormatPr defaultRowHeight="14.4" defaultColWidth="9.0" x14ac:dyDescent="0.15"/>
  <cols>
    <col min="1" max="3" width="9.0"/>
    <col min="4" max="4" width="17.5" customWidth="1"/>
    <col min="5" max="5" width="18.25" customWidth="1"/>
    <col min="6" max="6" width="14.0" customWidth="1"/>
    <col min="7" max="7" width="14.125" customWidth="1"/>
    <col min="8" max="8" width="11.125" customWidth="1"/>
    <col min="9" max="9" width="9.0"/>
    <col min="10" max="10" width="14.875" customWidth="1"/>
    <col min="11" max="11" width="9.875" customWidth="1"/>
    <col min="12" max="12" width="12.375" customWidth="1"/>
  </cols>
  <sheetData>
    <row r="1" spans="1:12" customHeight="1" x14ac:dyDescent="0.15">
      <c r="A1" t="s" s="52">
        <v>12</v>
      </c>
      <c r="B1" t="s" s="52">
        <v>13</v>
      </c>
      <c r="C1" t="s" s="52">
        <v>14</v>
      </c>
      <c r="D1" t="s" s="52">
        <v>15</v>
      </c>
      <c r="E1" t="s" s="52">
        <v>16</v>
      </c>
      <c r="F1" t="s" s="52">
        <v>17</v>
      </c>
      <c r="G1" t="s" s="52">
        <v>18</v>
      </c>
      <c r="H1" t="s" s="52">
        <v>19</v>
      </c>
      <c r="I1" t="s" s="52">
        <v>20</v>
      </c>
      <c r="J1" t="s" s="52">
        <v>21</v>
      </c>
      <c r="K1" t="s" s="52">
        <v>22</v>
      </c>
      <c r="L1" t="s" s="52">
        <v>23</v>
      </c>
    </row>
    <row r="2" spans="1:12" customHeight="1" x14ac:dyDescent="0.15">
      <c r="A2" t="s" s="52">
        <v>6</v>
      </c>
      <c r="B2" t="s" s="52">
        <v>24</v>
      </c>
      <c r="C2" t="s" s="52">
        <v>25</v>
      </c>
      <c r="D2" t="s" s="52">
        <v>26</v>
      </c>
      <c r="E2" t="s" s="52">
        <v>27</v>
      </c>
      <c r="F2" s="3">
        <v>44069.0</v>
      </c>
      <c r="G2" s="52">
        <v>25000.0</v>
      </c>
      <c r="H2">
        <f>G2*18%</f>
        <v>4500</v>
      </c>
      <c r="I2">
        <f>G2*5%</f>
        <v>1250</v>
      </c>
      <c r="J2">
        <f>G2+H2+I2</f>
        <v>30750</v>
      </c>
      <c r="K2">
        <f>J2*12%</f>
        <v>3690</v>
      </c>
      <c r="L2">
        <f>J2-K2</f>
        <v>27060</v>
      </c>
    </row>
    <row r="3" spans="1:12" customHeight="1" x14ac:dyDescent="0.15">
      <c r="A3" t="s" s="52">
        <v>9</v>
      </c>
      <c r="B3" t="s" s="52">
        <v>28</v>
      </c>
      <c r="C3" t="s" s="52">
        <v>25</v>
      </c>
      <c r="D3" t="s" s="52">
        <v>29</v>
      </c>
      <c r="E3" t="s" s="52">
        <v>30</v>
      </c>
      <c r="F3" s="3">
        <v>44748.0</v>
      </c>
      <c r="G3" s="52">
        <v>26000.0</v>
      </c>
      <c r="H3">
        <f>G3*18%</f>
        <v>4680</v>
      </c>
      <c r="I3">
        <f>G3*5%</f>
        <v>1300</v>
      </c>
      <c r="J3">
        <f>G3+H3+I3</f>
        <v>31980</v>
      </c>
      <c r="K3">
        <f>J3*12%</f>
        <v>3837.6</v>
      </c>
      <c r="L3">
        <f>J3-K3</f>
        <v>28142.4</v>
      </c>
    </row>
    <row r="4" spans="1:12" customHeight="1" x14ac:dyDescent="0.15">
      <c r="A4" t="s" s="52">
        <v>3</v>
      </c>
      <c r="B4" t="s" s="52">
        <v>31</v>
      </c>
      <c r="C4" t="s" s="52">
        <v>25</v>
      </c>
      <c r="D4" t="s" s="52">
        <v>32</v>
      </c>
      <c r="E4" t="s" s="52">
        <v>33</v>
      </c>
      <c r="F4" s="3">
        <v>42809.0</v>
      </c>
      <c r="G4" s="52">
        <v>50000.0</v>
      </c>
      <c r="H4">
        <f>G4*18%</f>
        <v>9000</v>
      </c>
      <c r="I4">
        <f>G4*5%</f>
        <v>2500</v>
      </c>
      <c r="J4">
        <f>G4+H4+I4</f>
        <v>61500</v>
      </c>
      <c r="K4">
        <f>J4*12%</f>
        <v>7380</v>
      </c>
      <c r="L4">
        <f>J4-K4</f>
        <v>54120</v>
      </c>
    </row>
    <row r="5" spans="1:12" customHeight="1" x14ac:dyDescent="0.15">
      <c r="A5" t="s" s="52">
        <v>6</v>
      </c>
      <c r="B5" t="s" s="52">
        <v>34</v>
      </c>
      <c r="C5" t="s" s="52">
        <v>35</v>
      </c>
      <c r="D5" t="s" s="52">
        <v>26</v>
      </c>
      <c r="E5" t="s" s="52">
        <v>36</v>
      </c>
      <c r="F5" s="3">
        <v>42972.0</v>
      </c>
      <c r="G5" s="52">
        <v>55000.0</v>
      </c>
      <c r="H5">
        <f>G5*18%</f>
        <v>9900</v>
      </c>
      <c r="I5">
        <f>G5*5%</f>
        <v>2750</v>
      </c>
      <c r="J5">
        <f>G5+H5+I5</f>
        <v>67650</v>
      </c>
      <c r="K5">
        <f>J5*12%</f>
        <v>8118</v>
      </c>
      <c r="L5">
        <f>J5-K5</f>
        <v>59532</v>
      </c>
    </row>
    <row r="6" spans="1:12" customHeight="1" x14ac:dyDescent="0.15">
      <c r="A6" t="s" s="52">
        <v>10</v>
      </c>
      <c r="B6" t="s" s="52">
        <v>37</v>
      </c>
      <c r="C6" t="s" s="52">
        <v>25</v>
      </c>
      <c r="D6" t="s" s="52">
        <v>38</v>
      </c>
      <c r="E6" t="s" s="52">
        <v>39</v>
      </c>
      <c r="F6" s="3">
        <v>43287.0</v>
      </c>
      <c r="G6" s="52">
        <v>60000.0</v>
      </c>
      <c r="H6">
        <f>G6*18%</f>
        <v>10800</v>
      </c>
      <c r="I6">
        <f>G6*5%</f>
        <v>3000</v>
      </c>
      <c r="J6">
        <f>G6+H6+I6</f>
        <v>73800</v>
      </c>
      <c r="K6">
        <f>J6*12%</f>
        <v>8856</v>
      </c>
      <c r="L6">
        <f>J6-K6</f>
        <v>64944</v>
      </c>
    </row>
    <row r="7" spans="1:12" customHeight="1" x14ac:dyDescent="0.15">
      <c r="A7" t="s" s="52">
        <v>7</v>
      </c>
      <c r="B7" t="s" s="52">
        <v>40</v>
      </c>
      <c r="C7" t="s" s="52">
        <v>35</v>
      </c>
      <c r="D7" t="s" s="52">
        <v>26</v>
      </c>
      <c r="E7" t="s" s="52">
        <v>41</v>
      </c>
      <c r="F7" s="3">
        <v>43663.0</v>
      </c>
      <c r="G7" s="52">
        <v>45000.0</v>
      </c>
      <c r="H7">
        <f>G7*18%</f>
        <v>8100</v>
      </c>
      <c r="I7">
        <f>G7*5%</f>
        <v>2250</v>
      </c>
      <c r="J7">
        <f>G7+H7+I7</f>
        <v>55350</v>
      </c>
      <c r="K7">
        <f>J7*12%</f>
        <v>6642</v>
      </c>
      <c r="L7">
        <f>J7-K7</f>
        <v>48708</v>
      </c>
    </row>
    <row r="8" spans="1:12" customHeight="1" x14ac:dyDescent="0.15">
      <c r="A8" t="s" s="52">
        <v>3</v>
      </c>
      <c r="B8" t="s" s="52">
        <v>42</v>
      </c>
      <c r="C8" t="s" s="52">
        <v>35</v>
      </c>
      <c r="D8" t="s" s="52">
        <v>32</v>
      </c>
      <c r="E8" t="s" s="52">
        <v>33</v>
      </c>
      <c r="F8" s="3">
        <v>43384.0</v>
      </c>
      <c r="G8" s="52">
        <v>40000.0</v>
      </c>
      <c r="H8">
        <f>G8*18%</f>
        <v>7200</v>
      </c>
      <c r="I8">
        <f>G8*5%</f>
        <v>2000</v>
      </c>
      <c r="J8">
        <f>G8+H8+I8</f>
        <v>49200</v>
      </c>
      <c r="K8">
        <f>J8*12%</f>
        <v>5904</v>
      </c>
      <c r="L8">
        <f>J8-K8</f>
        <v>43296</v>
      </c>
    </row>
    <row r="9" spans="1:12" customHeight="1" x14ac:dyDescent="0.15">
      <c r="A9" t="s" s="52">
        <v>5</v>
      </c>
      <c r="B9" t="s" s="52">
        <v>43</v>
      </c>
      <c r="C9" t="s" s="52">
        <v>25</v>
      </c>
      <c r="D9" t="s" s="52">
        <v>44</v>
      </c>
      <c r="E9" t="s" s="52">
        <v>45</v>
      </c>
      <c r="F9" s="3">
        <v>44191.0</v>
      </c>
      <c r="G9" s="52">
        <v>60000.0</v>
      </c>
      <c r="H9">
        <f>G9*18%</f>
        <v>10800</v>
      </c>
      <c r="I9">
        <f>G9*5%</f>
        <v>3000</v>
      </c>
      <c r="J9">
        <f>G9+H9+I9</f>
        <v>73800</v>
      </c>
      <c r="K9">
        <f>J9*12%</f>
        <v>8856</v>
      </c>
      <c r="L9">
        <f>J9-K9</f>
        <v>64944</v>
      </c>
    </row>
    <row r="10" spans="1:12" customHeight="1" x14ac:dyDescent="0.15">
      <c r="A10" t="s" s="52">
        <v>8</v>
      </c>
      <c r="B10" t="s" s="52">
        <v>46</v>
      </c>
      <c r="C10" t="s" s="52">
        <v>35</v>
      </c>
      <c r="D10" t="s" s="52">
        <v>29</v>
      </c>
      <c r="E10" t="s" s="52">
        <v>27</v>
      </c>
      <c r="F10" s="3">
        <v>44310.0</v>
      </c>
      <c r="G10" s="52">
        <v>35000.0</v>
      </c>
      <c r="H10">
        <f>G10*18%</f>
        <v>6300</v>
      </c>
      <c r="I10">
        <f>G10*5%</f>
        <v>1750</v>
      </c>
      <c r="J10">
        <f>G10+H10+I10</f>
        <v>43050</v>
      </c>
      <c r="K10">
        <f>J10*12%</f>
        <v>5166</v>
      </c>
      <c r="L10">
        <f>J10-K10</f>
        <v>37884</v>
      </c>
    </row>
    <row r="11" spans="1:12" customHeight="1" x14ac:dyDescent="0.15">
      <c r="A11" t="s" s="52">
        <v>4</v>
      </c>
      <c r="B11" t="s" s="52">
        <v>47</v>
      </c>
      <c r="C11" t="s" s="52">
        <v>35</v>
      </c>
      <c r="D11" t="s" s="52">
        <v>44</v>
      </c>
      <c r="E11" t="s" s="52">
        <v>27</v>
      </c>
      <c r="F11" s="3">
        <v>44514.0</v>
      </c>
      <c r="G11" s="52">
        <v>30000.0</v>
      </c>
      <c r="H11">
        <f>G11*18%</f>
        <v>5400</v>
      </c>
      <c r="I11">
        <f>G11*5%</f>
        <v>1500</v>
      </c>
      <c r="J11">
        <f>G11+H11+I11</f>
        <v>36900</v>
      </c>
      <c r="K11">
        <f>J11*12%</f>
        <v>4428</v>
      </c>
      <c r="L11">
        <f>J11-K11</f>
        <v>32472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shajakhan K</dc:creator>
  <cp:lastModifiedBy>root</cp:lastModifiedBy>
  <cp:revision>0</cp:revision>
  <dcterms:created xsi:type="dcterms:W3CDTF">2024-08-30T04:37:08Z</dcterms:created>
  <dcterms:modified xsi:type="dcterms:W3CDTF">2024-09-10T11:48:48Z</dcterms:modified>
</cp:coreProperties>
</file>