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0" documentId="13_ncr:1_{76854F1C-786D-43A3-A1E6-E73914019D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ron ore" sheetId="1" r:id="rId1"/>
    <sheet name="CC&amp;Coke" sheetId="2" r:id="rId2"/>
    <sheet name="SRM_feed" sheetId="4" r:id="rId3"/>
    <sheet name="Monthlies" sheetId="5" r:id="rId4"/>
  </sheets>
  <externalReferences>
    <externalReference r:id="rId5"/>
    <externalReference r:id="rId6"/>
  </externalReference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57" i="1" l="1"/>
  <c r="AJ857" i="1" s="1"/>
  <c r="AI857" i="1"/>
  <c r="AK857" i="1" s="1"/>
  <c r="AL857" i="1"/>
  <c r="A857" i="1"/>
  <c r="L857" i="2"/>
  <c r="M857" i="2"/>
  <c r="E857" i="2"/>
  <c r="A857" i="2"/>
  <c r="L856" i="2"/>
  <c r="M856" i="2"/>
  <c r="E856" i="2"/>
  <c r="A856" i="2"/>
  <c r="AH856" i="1"/>
  <c r="AI856" i="1"/>
  <c r="AJ856" i="1"/>
  <c r="AK856" i="1"/>
  <c r="AL856" i="1"/>
  <c r="A856" i="1"/>
  <c r="L855" i="2"/>
  <c r="M855" i="2"/>
  <c r="E855" i="2"/>
  <c r="A855" i="2"/>
  <c r="AH855" i="1"/>
  <c r="AJ855" i="1" s="1"/>
  <c r="AI855" i="1"/>
  <c r="AK855" i="1" s="1"/>
  <c r="AL855" i="1"/>
  <c r="A855" i="1"/>
  <c r="B196" i="5"/>
  <c r="C196" i="5"/>
  <c r="D196" i="5"/>
  <c r="L854" i="2"/>
  <c r="M854" i="2"/>
  <c r="E854" i="2"/>
  <c r="AH854" i="1"/>
  <c r="AI854" i="1"/>
  <c r="AJ854" i="1"/>
  <c r="AK854" i="1"/>
  <c r="AL854" i="1"/>
  <c r="A854" i="2"/>
  <c r="A854" i="1"/>
  <c r="AI853" i="1"/>
  <c r="E853" i="2"/>
  <c r="L853" i="2" s="1"/>
  <c r="M853" i="2"/>
  <c r="A853" i="2"/>
  <c r="AH853" i="1"/>
  <c r="AJ853" i="1" s="1"/>
  <c r="AL853" i="1"/>
  <c r="A853" i="1"/>
  <c r="E852" i="2"/>
  <c r="M852" i="2"/>
  <c r="A851" i="2"/>
  <c r="A852" i="2"/>
  <c r="AH852" i="1"/>
  <c r="AJ852" i="1" s="1"/>
  <c r="AI852" i="1"/>
  <c r="AK852" i="1" s="1"/>
  <c r="AL852" i="1"/>
  <c r="A851" i="1"/>
  <c r="A852" i="1" s="1"/>
  <c r="E851" i="2"/>
  <c r="L851" i="2" s="1"/>
  <c r="M851" i="2"/>
  <c r="AH851" i="1"/>
  <c r="AJ851" i="1" s="1"/>
  <c r="AI851" i="1"/>
  <c r="AK851" i="1" s="1"/>
  <c r="M850" i="2"/>
  <c r="E850" i="2"/>
  <c r="A850" i="1"/>
  <c r="AL850" i="1" s="1"/>
  <c r="A850" i="2"/>
  <c r="AH850" i="1"/>
  <c r="AI850" i="1"/>
  <c r="AK853" i="1" l="1"/>
  <c r="L852" i="2"/>
  <c r="AL851" i="1"/>
  <c r="AL849" i="1"/>
  <c r="AI849" i="1"/>
  <c r="AH849" i="1"/>
  <c r="A849" i="1"/>
  <c r="M849" i="2"/>
  <c r="E849" i="2"/>
  <c r="L850" i="2" s="1"/>
  <c r="A849" i="2"/>
  <c r="AH848" i="1"/>
  <c r="AI848" i="1"/>
  <c r="AK849" i="1" l="1"/>
  <c r="AJ849" i="1"/>
  <c r="AJ850" i="1"/>
  <c r="AK850" i="1"/>
  <c r="M848" i="2"/>
  <c r="E848" i="2"/>
  <c r="A848" i="2"/>
  <c r="A847" i="2"/>
  <c r="M847" i="2" s="1"/>
  <c r="E847" i="2"/>
  <c r="D195" i="5" s="1"/>
  <c r="AH847" i="1"/>
  <c r="AI847" i="1"/>
  <c r="AH846" i="1"/>
  <c r="AI846" i="1"/>
  <c r="M846" i="2"/>
  <c r="E846" i="2"/>
  <c r="A846" i="2"/>
  <c r="M845" i="2"/>
  <c r="E845" i="2"/>
  <c r="A845" i="2"/>
  <c r="A844" i="2"/>
  <c r="AH845" i="1"/>
  <c r="AI845" i="1"/>
  <c r="AH844" i="1"/>
  <c r="AI844" i="1"/>
  <c r="M844" i="2"/>
  <c r="E844" i="2"/>
  <c r="E842" i="2"/>
  <c r="E843" i="2"/>
  <c r="M842" i="2"/>
  <c r="M843" i="2"/>
  <c r="A842" i="2"/>
  <c r="A843" i="2"/>
  <c r="AH842" i="1"/>
  <c r="AJ842" i="1" s="1"/>
  <c r="AI842" i="1"/>
  <c r="AH843" i="1"/>
  <c r="AI843" i="1"/>
  <c r="AH841" i="1"/>
  <c r="AI841" i="1"/>
  <c r="E841" i="2"/>
  <c r="M841" i="2"/>
  <c r="A841" i="2"/>
  <c r="AH840" i="1"/>
  <c r="AI840" i="1"/>
  <c r="AH839" i="1"/>
  <c r="AI839" i="1"/>
  <c r="M840" i="2"/>
  <c r="E840" i="2"/>
  <c r="A840" i="2"/>
  <c r="M839" i="2"/>
  <c r="E839" i="2"/>
  <c r="A839" i="2"/>
  <c r="E838" i="2"/>
  <c r="E837" i="2"/>
  <c r="M838" i="2"/>
  <c r="A838" i="2"/>
  <c r="AH838" i="1"/>
  <c r="AJ839" i="1" s="1"/>
  <c r="AH837" i="1"/>
  <c r="AJ837" i="1" s="1"/>
  <c r="AI838" i="1"/>
  <c r="AI837" i="1"/>
  <c r="AH834" i="1"/>
  <c r="AH835" i="1"/>
  <c r="AH836" i="1"/>
  <c r="AI834" i="1"/>
  <c r="AI835" i="1"/>
  <c r="AK835" i="1" s="1"/>
  <c r="AI836" i="1"/>
  <c r="AK837" i="1" s="1"/>
  <c r="E834" i="2"/>
  <c r="E835" i="2"/>
  <c r="E836" i="2"/>
  <c r="M837" i="2"/>
  <c r="A837" i="2"/>
  <c r="M836" i="2"/>
  <c r="A836" i="2"/>
  <c r="M835" i="2"/>
  <c r="A835" i="2"/>
  <c r="E833" i="2"/>
  <c r="M834" i="2"/>
  <c r="A834" i="2"/>
  <c r="AH833" i="1"/>
  <c r="AH832" i="1"/>
  <c r="AI833" i="1"/>
  <c r="AK833" i="1" s="1"/>
  <c r="AH830" i="1"/>
  <c r="AJ830" i="1" s="1"/>
  <c r="AH831" i="1"/>
  <c r="AI830" i="1"/>
  <c r="AI829" i="1"/>
  <c r="AI831" i="1"/>
  <c r="AI832" i="1"/>
  <c r="E830" i="2"/>
  <c r="E831" i="2"/>
  <c r="E832" i="2"/>
  <c r="L833" i="2" s="1"/>
  <c r="M833" i="2"/>
  <c r="A833" i="2"/>
  <c r="M832" i="2"/>
  <c r="A832" i="2"/>
  <c r="M831" i="2"/>
  <c r="A831" i="2"/>
  <c r="AI823" i="1"/>
  <c r="AK824" i="1" s="1"/>
  <c r="AI822" i="1"/>
  <c r="AK822" i="1" s="1"/>
  <c r="AI824" i="1"/>
  <c r="AI825" i="1"/>
  <c r="AI826" i="1"/>
  <c r="AI827" i="1"/>
  <c r="AI828" i="1"/>
  <c r="AH821" i="1"/>
  <c r="AH822" i="1"/>
  <c r="AH823" i="1"/>
  <c r="AJ824" i="1" s="1"/>
  <c r="AH824" i="1"/>
  <c r="AH825" i="1"/>
  <c r="AH826" i="1"/>
  <c r="AH827" i="1"/>
  <c r="AH828" i="1"/>
  <c r="AH829" i="1"/>
  <c r="E825" i="2"/>
  <c r="E824" i="2"/>
  <c r="L825" i="2" s="1"/>
  <c r="E826" i="2"/>
  <c r="E827" i="2"/>
  <c r="E828" i="2"/>
  <c r="E829" i="2"/>
  <c r="M830" i="2"/>
  <c r="A830" i="2"/>
  <c r="M829" i="2"/>
  <c r="A829" i="2"/>
  <c r="M828" i="2"/>
  <c r="A828" i="2"/>
  <c r="M827" i="2"/>
  <c r="A827" i="2"/>
  <c r="M826" i="2"/>
  <c r="A826" i="2"/>
  <c r="M825" i="2"/>
  <c r="A825" i="2"/>
  <c r="M824" i="2"/>
  <c r="A824" i="2"/>
  <c r="E823" i="2"/>
  <c r="E822" i="2"/>
  <c r="AI821" i="1"/>
  <c r="E821" i="2"/>
  <c r="E820" i="2"/>
  <c r="E819" i="2"/>
  <c r="E818" i="2"/>
  <c r="AH818" i="1"/>
  <c r="AI818" i="1"/>
  <c r="AH819" i="1"/>
  <c r="AI819" i="1"/>
  <c r="AH820" i="1"/>
  <c r="AI820" i="1"/>
  <c r="AK820" i="1" s="1"/>
  <c r="AH817" i="1"/>
  <c r="AJ817" i="1" s="1"/>
  <c r="AI817" i="1"/>
  <c r="E817" i="2"/>
  <c r="E816" i="2"/>
  <c r="E815" i="2"/>
  <c r="AH816" i="1"/>
  <c r="AI816" i="1"/>
  <c r="AH815" i="1"/>
  <c r="AJ816" i="1" s="1"/>
  <c r="AI815" i="1"/>
  <c r="AK816" i="1" s="1"/>
  <c r="AH814" i="1"/>
  <c r="AI814" i="1"/>
  <c r="AI813" i="1"/>
  <c r="E814" i="2"/>
  <c r="E813" i="2"/>
  <c r="AH813" i="1"/>
  <c r="AH812" i="1"/>
  <c r="AJ813" i="1" s="1"/>
  <c r="AI812" i="1"/>
  <c r="E812" i="2"/>
  <c r="E811" i="2"/>
  <c r="A777" i="2"/>
  <c r="M777" i="2"/>
  <c r="M776" i="2"/>
  <c r="M775" i="2"/>
  <c r="AL607" i="1"/>
  <c r="M607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AH7" i="1"/>
  <c r="N744" i="1"/>
  <c r="O744" i="1"/>
  <c r="P744" i="1"/>
  <c r="Q744" i="1"/>
  <c r="R744" i="1"/>
  <c r="S744" i="1"/>
  <c r="T744" i="1"/>
  <c r="U744" i="1"/>
  <c r="V744" i="1"/>
  <c r="W744" i="1"/>
  <c r="X744" i="1"/>
  <c r="M744" i="1"/>
  <c r="C744" i="1"/>
  <c r="D744" i="1"/>
  <c r="E744" i="1"/>
  <c r="F744" i="1"/>
  <c r="G744" i="1"/>
  <c r="H744" i="1"/>
  <c r="I744" i="1"/>
  <c r="J744" i="1"/>
  <c r="K744" i="1"/>
  <c r="B744" i="1"/>
  <c r="G744" i="2"/>
  <c r="H744" i="2"/>
  <c r="I744" i="2"/>
  <c r="J744" i="2"/>
  <c r="F744" i="2"/>
  <c r="H713" i="2"/>
  <c r="I713" i="2"/>
  <c r="J713" i="2"/>
  <c r="G713" i="2"/>
  <c r="G689" i="2"/>
  <c r="G690" i="2"/>
  <c r="H689" i="2"/>
  <c r="H690" i="2"/>
  <c r="I689" i="2"/>
  <c r="I690" i="2"/>
  <c r="J689" i="2"/>
  <c r="J690" i="2"/>
  <c r="F689" i="2"/>
  <c r="F690" i="2"/>
  <c r="C689" i="1"/>
  <c r="C690" i="1" s="1"/>
  <c r="D689" i="1"/>
  <c r="D690" i="1" s="1"/>
  <c r="E689" i="1"/>
  <c r="E690" i="1" s="1"/>
  <c r="F689" i="1"/>
  <c r="F690" i="1"/>
  <c r="G689" i="1"/>
  <c r="G690" i="1" s="1"/>
  <c r="H689" i="1"/>
  <c r="H690" i="1" s="1"/>
  <c r="I689" i="1"/>
  <c r="I690" i="1" s="1"/>
  <c r="J689" i="1"/>
  <c r="J690" i="1"/>
  <c r="K689" i="1"/>
  <c r="K690" i="1" s="1"/>
  <c r="M689" i="1"/>
  <c r="M690" i="1" s="1"/>
  <c r="N689" i="1"/>
  <c r="N690" i="1" s="1"/>
  <c r="O689" i="1"/>
  <c r="O690" i="1"/>
  <c r="P689" i="1"/>
  <c r="P690" i="1" s="1"/>
  <c r="Q689" i="1"/>
  <c r="Q690" i="1" s="1"/>
  <c r="R689" i="1"/>
  <c r="R690" i="1" s="1"/>
  <c r="S689" i="1"/>
  <c r="S690" i="1"/>
  <c r="T689" i="1"/>
  <c r="T690" i="1" s="1"/>
  <c r="U689" i="1"/>
  <c r="U690" i="1" s="1"/>
  <c r="V689" i="1"/>
  <c r="V690" i="1" s="1"/>
  <c r="W689" i="1"/>
  <c r="W690" i="1"/>
  <c r="X689" i="1"/>
  <c r="X690" i="1" s="1"/>
  <c r="B689" i="1"/>
  <c r="B690" i="1" s="1"/>
  <c r="J673" i="2"/>
  <c r="I673" i="2"/>
  <c r="H673" i="2"/>
  <c r="G673" i="2"/>
  <c r="F673" i="2"/>
  <c r="A647" i="2"/>
  <c r="A608" i="2"/>
  <c r="B606" i="2"/>
  <c r="A606" i="2"/>
  <c r="M606" i="2"/>
  <c r="B605" i="2"/>
  <c r="A605" i="2"/>
  <c r="B604" i="2"/>
  <c r="B603" i="2"/>
  <c r="B602" i="2"/>
  <c r="B601" i="2"/>
  <c r="B600" i="2"/>
  <c r="B599" i="2"/>
  <c r="B598" i="2"/>
  <c r="B597" i="2"/>
  <c r="B596" i="2"/>
  <c r="B595" i="2"/>
  <c r="B594" i="2"/>
  <c r="E593" i="2"/>
  <c r="E592" i="2"/>
  <c r="B593" i="2"/>
  <c r="B592" i="2"/>
  <c r="E591" i="2"/>
  <c r="B591" i="2"/>
  <c r="E590" i="2"/>
  <c r="B590" i="2"/>
  <c r="E589" i="2"/>
  <c r="B589" i="2"/>
  <c r="E588" i="2"/>
  <c r="L589" i="2" s="1"/>
  <c r="B588" i="2"/>
  <c r="E587" i="2"/>
  <c r="B587" i="2"/>
  <c r="E586" i="2"/>
  <c r="B586" i="2"/>
  <c r="E585" i="2"/>
  <c r="B585" i="2"/>
  <c r="E584" i="2"/>
  <c r="B584" i="2"/>
  <c r="E583" i="2"/>
  <c r="B583" i="2"/>
  <c r="E582" i="2"/>
  <c r="E581" i="2"/>
  <c r="B582" i="2"/>
  <c r="B581" i="2"/>
  <c r="E580" i="2"/>
  <c r="L581" i="2" s="1"/>
  <c r="B580" i="2"/>
  <c r="E579" i="2"/>
  <c r="B579" i="2"/>
  <c r="E578" i="2"/>
  <c r="E577" i="2"/>
  <c r="B578" i="2"/>
  <c r="B577" i="2"/>
  <c r="E576" i="2"/>
  <c r="L577" i="2" s="1"/>
  <c r="B576" i="2"/>
  <c r="E575" i="2"/>
  <c r="B575" i="2"/>
  <c r="E574" i="2"/>
  <c r="B574" i="2"/>
  <c r="E573" i="2"/>
  <c r="E572" i="2"/>
  <c r="B573" i="2"/>
  <c r="B572" i="2"/>
  <c r="E571" i="2"/>
  <c r="B571" i="2"/>
  <c r="E570" i="2"/>
  <c r="E569" i="2"/>
  <c r="B570" i="2"/>
  <c r="B569" i="2"/>
  <c r="E568" i="2"/>
  <c r="L569" i="2" s="1"/>
  <c r="B568" i="2"/>
  <c r="E567" i="2"/>
  <c r="B567" i="2"/>
  <c r="E566" i="2"/>
  <c r="B566" i="2"/>
  <c r="E565" i="2"/>
  <c r="B565" i="2"/>
  <c r="E564" i="2"/>
  <c r="L565" i="2" s="1"/>
  <c r="B564" i="2"/>
  <c r="E563" i="2"/>
  <c r="B563" i="2"/>
  <c r="E562" i="2"/>
  <c r="B562" i="2"/>
  <c r="E561" i="2"/>
  <c r="B561" i="2"/>
  <c r="E560" i="2"/>
  <c r="B560" i="2"/>
  <c r="E559" i="2"/>
  <c r="E558" i="2"/>
  <c r="B559" i="2"/>
  <c r="B558" i="2"/>
  <c r="E557" i="2"/>
  <c r="B557" i="2"/>
  <c r="E556" i="2"/>
  <c r="L557" i="2" s="1"/>
  <c r="B556" i="2"/>
  <c r="E555" i="2"/>
  <c r="B555" i="2"/>
  <c r="E554" i="2"/>
  <c r="B554" i="2"/>
  <c r="E553" i="2"/>
  <c r="E552" i="2"/>
  <c r="B553" i="2"/>
  <c r="B552" i="2"/>
  <c r="E551" i="2"/>
  <c r="E550" i="2"/>
  <c r="B551" i="2"/>
  <c r="B550" i="2"/>
  <c r="E549" i="2"/>
  <c r="B549" i="2"/>
  <c r="E548" i="2"/>
  <c r="L549" i="2" s="1"/>
  <c r="B548" i="2"/>
  <c r="E547" i="2"/>
  <c r="B547" i="2"/>
  <c r="E546" i="2"/>
  <c r="B546" i="2"/>
  <c r="E545" i="2"/>
  <c r="E544" i="2"/>
  <c r="B545" i="2"/>
  <c r="B544" i="2"/>
  <c r="E543" i="2"/>
  <c r="E542" i="2"/>
  <c r="B543" i="2"/>
  <c r="B542" i="2"/>
  <c r="E541" i="2"/>
  <c r="E540" i="2"/>
  <c r="B541" i="2"/>
  <c r="B540" i="2"/>
  <c r="E539" i="2"/>
  <c r="B539" i="2"/>
  <c r="E538" i="2"/>
  <c r="B538" i="2"/>
  <c r="E537" i="2"/>
  <c r="E536" i="2"/>
  <c r="B537" i="2"/>
  <c r="B536" i="2"/>
  <c r="E535" i="2"/>
  <c r="B535" i="2"/>
  <c r="E534" i="2"/>
  <c r="B534" i="2"/>
  <c r="E533" i="2"/>
  <c r="B533" i="2"/>
  <c r="E532" i="2"/>
  <c r="L533" i="2" s="1"/>
  <c r="B532" i="2"/>
  <c r="E531" i="2"/>
  <c r="E530" i="2"/>
  <c r="B531" i="2"/>
  <c r="B530" i="2"/>
  <c r="E529" i="2"/>
  <c r="E528" i="2"/>
  <c r="B529" i="2"/>
  <c r="B528" i="2"/>
  <c r="E527" i="2"/>
  <c r="E525" i="2"/>
  <c r="E526" i="2"/>
  <c r="B527" i="2"/>
  <c r="B526" i="2"/>
  <c r="B525" i="2"/>
  <c r="E524" i="2"/>
  <c r="B524" i="2"/>
  <c r="E523" i="2"/>
  <c r="B523" i="2"/>
  <c r="E522" i="2"/>
  <c r="E521" i="2"/>
  <c r="B522" i="2"/>
  <c r="B521" i="2"/>
  <c r="E520" i="2"/>
  <c r="L521" i="2" s="1"/>
  <c r="B520" i="2"/>
  <c r="E519" i="2"/>
  <c r="L519" i="2" s="1"/>
  <c r="E516" i="2"/>
  <c r="E517" i="2"/>
  <c r="E518" i="2"/>
  <c r="B519" i="2"/>
  <c r="B518" i="2"/>
  <c r="B517" i="2"/>
  <c r="B516" i="2"/>
  <c r="E515" i="2"/>
  <c r="E512" i="2"/>
  <c r="E513" i="2"/>
  <c r="E514" i="2"/>
  <c r="B515" i="2"/>
  <c r="B514" i="2"/>
  <c r="B513" i="2"/>
  <c r="B512" i="2"/>
  <c r="E511" i="2"/>
  <c r="E510" i="2"/>
  <c r="B511" i="2"/>
  <c r="B510" i="2"/>
  <c r="E509" i="2"/>
  <c r="B509" i="2"/>
  <c r="E508" i="2"/>
  <c r="L509" i="2" s="1"/>
  <c r="B508" i="2"/>
  <c r="E507" i="2"/>
  <c r="B507" i="2"/>
  <c r="E506" i="2"/>
  <c r="E505" i="2"/>
  <c r="B506" i="2"/>
  <c r="B505" i="2"/>
  <c r="E504" i="2"/>
  <c r="E503" i="2"/>
  <c r="B504" i="2"/>
  <c r="B503" i="2"/>
  <c r="E502" i="2"/>
  <c r="B502" i="2"/>
  <c r="E501" i="2"/>
  <c r="E500" i="2"/>
  <c r="B501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E493" i="2"/>
  <c r="B494" i="2"/>
  <c r="B493" i="2"/>
  <c r="E492" i="2"/>
  <c r="B492" i="2"/>
  <c r="E491" i="2"/>
  <c r="B491" i="2"/>
  <c r="E490" i="2"/>
  <c r="B490" i="2"/>
  <c r="E489" i="2"/>
  <c r="B489" i="2"/>
  <c r="E488" i="2"/>
  <c r="L489" i="2" s="1"/>
  <c r="B488" i="2"/>
  <c r="E487" i="2"/>
  <c r="E486" i="2"/>
  <c r="B487" i="2"/>
  <c r="B486" i="2"/>
  <c r="E485" i="2"/>
  <c r="E484" i="2"/>
  <c r="B485" i="2"/>
  <c r="B484" i="2"/>
  <c r="E483" i="2"/>
  <c r="B483" i="2"/>
  <c r="E482" i="2"/>
  <c r="B482" i="2"/>
  <c r="E481" i="2"/>
  <c r="E480" i="2"/>
  <c r="B481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L473" i="2" s="1"/>
  <c r="B472" i="2"/>
  <c r="E471" i="2"/>
  <c r="E470" i="2"/>
  <c r="B471" i="2"/>
  <c r="B470" i="2"/>
  <c r="E469" i="2"/>
  <c r="E468" i="2"/>
  <c r="B469" i="2"/>
  <c r="B468" i="2"/>
  <c r="E467" i="2"/>
  <c r="E464" i="2"/>
  <c r="E465" i="2"/>
  <c r="E466" i="2"/>
  <c r="B467" i="2"/>
  <c r="B466" i="2"/>
  <c r="B465" i="2"/>
  <c r="B464" i="2"/>
  <c r="E463" i="2"/>
  <c r="B463" i="2"/>
  <c r="E462" i="2"/>
  <c r="B462" i="2"/>
  <c r="E461" i="2"/>
  <c r="E460" i="2"/>
  <c r="B461" i="2"/>
  <c r="B460" i="2"/>
  <c r="E459" i="2"/>
  <c r="E458" i="2"/>
  <c r="E457" i="2"/>
  <c r="B459" i="2"/>
  <c r="B458" i="2"/>
  <c r="B457" i="2"/>
  <c r="E456" i="2"/>
  <c r="L457" i="2" s="1"/>
  <c r="B456" i="2"/>
  <c r="E455" i="2"/>
  <c r="B455" i="2"/>
  <c r="E454" i="2"/>
  <c r="B454" i="2"/>
  <c r="E453" i="2"/>
  <c r="B453" i="2"/>
  <c r="E452" i="2"/>
  <c r="L453" i="2" s="1"/>
  <c r="B452" i="2"/>
  <c r="E451" i="2"/>
  <c r="E450" i="2"/>
  <c r="B451" i="2"/>
  <c r="B450" i="2"/>
  <c r="E449" i="2"/>
  <c r="B449" i="2"/>
  <c r="E448" i="2"/>
  <c r="B448" i="2"/>
  <c r="E447" i="2"/>
  <c r="E446" i="2"/>
  <c r="B447" i="2"/>
  <c r="B446" i="2"/>
  <c r="E445" i="2"/>
  <c r="B445" i="2"/>
  <c r="E444" i="2"/>
  <c r="L445" i="2" s="1"/>
  <c r="B444" i="2"/>
  <c r="E443" i="2"/>
  <c r="B443" i="2"/>
  <c r="E442" i="2"/>
  <c r="B442" i="2"/>
  <c r="E441" i="2"/>
  <c r="B441" i="2"/>
  <c r="E440" i="2"/>
  <c r="L441" i="2" s="1"/>
  <c r="B440" i="2"/>
  <c r="E439" i="2"/>
  <c r="B439" i="2"/>
  <c r="E438" i="2"/>
  <c r="B438" i="2"/>
  <c r="E437" i="2"/>
  <c r="E436" i="2"/>
  <c r="B437" i="2"/>
  <c r="B436" i="2"/>
  <c r="E435" i="2"/>
  <c r="B435" i="2"/>
  <c r="E434" i="2"/>
  <c r="B434" i="2"/>
  <c r="E433" i="2"/>
  <c r="B433" i="2"/>
  <c r="E432" i="2"/>
  <c r="L433" i="2" s="1"/>
  <c r="B432" i="2"/>
  <c r="E431" i="2"/>
  <c r="E430" i="2"/>
  <c r="B431" i="2"/>
  <c r="B430" i="2"/>
  <c r="E429" i="2"/>
  <c r="E428" i="2"/>
  <c r="B429" i="2"/>
  <c r="B428" i="2"/>
  <c r="E427" i="2"/>
  <c r="B427" i="2"/>
  <c r="E426" i="2"/>
  <c r="B426" i="2"/>
  <c r="E425" i="2"/>
  <c r="E424" i="2"/>
  <c r="B425" i="2"/>
  <c r="B424" i="2"/>
  <c r="E423" i="2"/>
  <c r="E422" i="2"/>
  <c r="B423" i="2"/>
  <c r="B422" i="2"/>
  <c r="E421" i="2"/>
  <c r="B421" i="2"/>
  <c r="E420" i="2"/>
  <c r="L421" i="2" s="1"/>
  <c r="B420" i="2"/>
  <c r="E419" i="2"/>
  <c r="E416" i="2"/>
  <c r="E417" i="2"/>
  <c r="E418" i="2"/>
  <c r="B419" i="2"/>
  <c r="B418" i="2"/>
  <c r="B417" i="2"/>
  <c r="B416" i="2"/>
  <c r="E415" i="2"/>
  <c r="B415" i="2"/>
  <c r="E414" i="2"/>
  <c r="E413" i="2"/>
  <c r="B414" i="2"/>
  <c r="B413" i="2"/>
  <c r="E412" i="2"/>
  <c r="B412" i="2"/>
  <c r="E411" i="2"/>
  <c r="E407" i="2"/>
  <c r="E408" i="2"/>
  <c r="E409" i="2"/>
  <c r="E410" i="2"/>
  <c r="B411" i="2"/>
  <c r="B410" i="2"/>
  <c r="B409" i="2"/>
  <c r="B408" i="2"/>
  <c r="E406" i="2"/>
  <c r="B407" i="2"/>
  <c r="B406" i="2"/>
  <c r="E405" i="2"/>
  <c r="E404" i="2"/>
  <c r="B405" i="2"/>
  <c r="B404" i="2"/>
  <c r="E403" i="2"/>
  <c r="E402" i="2"/>
  <c r="B403" i="2"/>
  <c r="B402" i="2"/>
  <c r="E401" i="2"/>
  <c r="B401" i="2"/>
  <c r="E400" i="2"/>
  <c r="L401" i="2" s="1"/>
  <c r="B400" i="2"/>
  <c r="E399" i="2"/>
  <c r="E398" i="2"/>
  <c r="B399" i="2"/>
  <c r="B398" i="2"/>
  <c r="E397" i="2"/>
  <c r="B397" i="2"/>
  <c r="E396" i="2"/>
  <c r="L397" i="2" s="1"/>
  <c r="B396" i="2"/>
  <c r="E395" i="2"/>
  <c r="E394" i="2"/>
  <c r="B395" i="2"/>
  <c r="B394" i="2"/>
  <c r="E393" i="2"/>
  <c r="E392" i="2"/>
  <c r="B393" i="2"/>
  <c r="B392" i="2"/>
  <c r="E391" i="2"/>
  <c r="B391" i="2"/>
  <c r="E390" i="2"/>
  <c r="B390" i="2"/>
  <c r="E389" i="2"/>
  <c r="E386" i="2"/>
  <c r="E387" i="2"/>
  <c r="L387" i="2" s="1"/>
  <c r="E388" i="2"/>
  <c r="B389" i="2"/>
  <c r="B388" i="2"/>
  <c r="B387" i="2"/>
  <c r="E385" i="2"/>
  <c r="B386" i="2"/>
  <c r="B385" i="2"/>
  <c r="E384" i="2"/>
  <c r="B384" i="2"/>
  <c r="E383" i="2"/>
  <c r="E382" i="2"/>
  <c r="B383" i="2"/>
  <c r="B382" i="2"/>
  <c r="E381" i="2"/>
  <c r="B381" i="2"/>
  <c r="E380" i="2"/>
  <c r="L381" i="2" s="1"/>
  <c r="B380" i="2"/>
  <c r="E379" i="2"/>
  <c r="B379" i="2"/>
  <c r="E378" i="2"/>
  <c r="B378" i="2"/>
  <c r="E377" i="2"/>
  <c r="B377" i="2"/>
  <c r="E376" i="2"/>
  <c r="L377" i="2" s="1"/>
  <c r="B376" i="2"/>
  <c r="E375" i="2"/>
  <c r="E374" i="2"/>
  <c r="B375" i="2"/>
  <c r="B374" i="2"/>
  <c r="E373" i="2"/>
  <c r="B373" i="2"/>
  <c r="E372" i="2"/>
  <c r="B372" i="2"/>
  <c r="E371" i="2"/>
  <c r="E370" i="2"/>
  <c r="B371" i="2"/>
  <c r="B370" i="2"/>
  <c r="E369" i="2"/>
  <c r="E368" i="2"/>
  <c r="B369" i="2"/>
  <c r="B368" i="2"/>
  <c r="E367" i="2"/>
  <c r="E366" i="2"/>
  <c r="B367" i="2"/>
  <c r="B366" i="2"/>
  <c r="E365" i="2"/>
  <c r="E364" i="2"/>
  <c r="B365" i="2"/>
  <c r="B364" i="2"/>
  <c r="E363" i="2"/>
  <c r="B363" i="2"/>
  <c r="E362" i="2"/>
  <c r="B362" i="2"/>
  <c r="E361" i="2"/>
  <c r="B361" i="2"/>
  <c r="E360" i="2"/>
  <c r="L361" i="2" s="1"/>
  <c r="E359" i="2"/>
  <c r="L359" i="2" s="1"/>
  <c r="B360" i="2"/>
  <c r="B359" i="2"/>
  <c r="E358" i="2"/>
  <c r="B358" i="2"/>
  <c r="E357" i="2"/>
  <c r="B357" i="2"/>
  <c r="E356" i="2"/>
  <c r="L357" i="2" s="1"/>
  <c r="B356" i="2"/>
  <c r="E355" i="2"/>
  <c r="E354" i="2"/>
  <c r="B355" i="2"/>
  <c r="B354" i="2"/>
  <c r="E353" i="2"/>
  <c r="B353" i="2"/>
  <c r="E352" i="2"/>
  <c r="L353" i="2" s="1"/>
  <c r="E351" i="2"/>
  <c r="B352" i="2"/>
  <c r="E350" i="2"/>
  <c r="E349" i="2"/>
  <c r="B351" i="2"/>
  <c r="B350" i="2"/>
  <c r="E348" i="2"/>
  <c r="B349" i="2"/>
  <c r="B348" i="2"/>
  <c r="E347" i="2"/>
  <c r="E346" i="2"/>
  <c r="E345" i="2"/>
  <c r="B347" i="2"/>
  <c r="B346" i="2"/>
  <c r="B345" i="2"/>
  <c r="E344" i="2"/>
  <c r="L345" i="2" s="1"/>
  <c r="B344" i="2"/>
  <c r="E343" i="2"/>
  <c r="E342" i="2"/>
  <c r="B343" i="2"/>
  <c r="B342" i="2"/>
  <c r="E341" i="2"/>
  <c r="B341" i="2"/>
  <c r="E340" i="2"/>
  <c r="L341" i="2" s="1"/>
  <c r="B340" i="2"/>
  <c r="E339" i="2"/>
  <c r="E338" i="2"/>
  <c r="B339" i="2"/>
  <c r="B338" i="2"/>
  <c r="E337" i="2"/>
  <c r="B337" i="2"/>
  <c r="E336" i="2"/>
  <c r="L337" i="2" s="1"/>
  <c r="B336" i="2"/>
  <c r="E335" i="2"/>
  <c r="B335" i="2"/>
  <c r="E334" i="2"/>
  <c r="B334" i="2"/>
  <c r="E333" i="2"/>
  <c r="B333" i="2"/>
  <c r="E332" i="2"/>
  <c r="L333" i="2" s="1"/>
  <c r="B332" i="2"/>
  <c r="E331" i="2"/>
  <c r="E330" i="2"/>
  <c r="B331" i="2"/>
  <c r="B330" i="2"/>
  <c r="E329" i="2"/>
  <c r="B329" i="2"/>
  <c r="E328" i="2"/>
  <c r="L329" i="2" s="1"/>
  <c r="B328" i="2"/>
  <c r="E327" i="2"/>
  <c r="B327" i="2"/>
  <c r="E326" i="2"/>
  <c r="B326" i="2"/>
  <c r="E325" i="2"/>
  <c r="B325" i="2"/>
  <c r="E324" i="2"/>
  <c r="L325" i="2" s="1"/>
  <c r="B324" i="2"/>
  <c r="E323" i="2"/>
  <c r="E322" i="2"/>
  <c r="B323" i="2"/>
  <c r="B322" i="2"/>
  <c r="E321" i="2"/>
  <c r="B321" i="2"/>
  <c r="E320" i="2"/>
  <c r="L321" i="2" s="1"/>
  <c r="E319" i="2"/>
  <c r="B320" i="2"/>
  <c r="B319" i="2"/>
  <c r="E318" i="2"/>
  <c r="B318" i="2"/>
  <c r="E317" i="2"/>
  <c r="E316" i="2"/>
  <c r="B317" i="2"/>
  <c r="B316" i="2"/>
  <c r="E315" i="2"/>
  <c r="B315" i="2"/>
  <c r="E314" i="2"/>
  <c r="B314" i="2"/>
  <c r="E313" i="2"/>
  <c r="E312" i="2"/>
  <c r="B313" i="2"/>
  <c r="B312" i="2"/>
  <c r="E311" i="2"/>
  <c r="E310" i="2"/>
  <c r="E309" i="2"/>
  <c r="B311" i="2"/>
  <c r="B310" i="2"/>
  <c r="B309" i="2"/>
  <c r="E308" i="2"/>
  <c r="L309" i="2" s="1"/>
  <c r="B308" i="2"/>
  <c r="E307" i="2"/>
  <c r="E306" i="2"/>
  <c r="E305" i="2"/>
  <c r="B307" i="2"/>
  <c r="B306" i="2"/>
  <c r="B305" i="2"/>
  <c r="E304" i="2"/>
  <c r="L305" i="2" s="1"/>
  <c r="B304" i="2"/>
  <c r="E303" i="2"/>
  <c r="E302" i="2"/>
  <c r="E301" i="2"/>
  <c r="B303" i="2"/>
  <c r="B302" i="2"/>
  <c r="B301" i="2"/>
  <c r="E300" i="2"/>
  <c r="L301" i="2" s="1"/>
  <c r="B300" i="2"/>
  <c r="E299" i="2"/>
  <c r="E298" i="2"/>
  <c r="E297" i="2"/>
  <c r="B299" i="2"/>
  <c r="B298" i="2"/>
  <c r="B297" i="2"/>
  <c r="E296" i="2"/>
  <c r="B296" i="2"/>
  <c r="E295" i="2"/>
  <c r="E294" i="2"/>
  <c r="E293" i="2"/>
  <c r="B295" i="2"/>
  <c r="B294" i="2"/>
  <c r="B293" i="2"/>
  <c r="E292" i="2"/>
  <c r="L293" i="2" s="1"/>
  <c r="B292" i="2"/>
  <c r="E291" i="2"/>
  <c r="E290" i="2"/>
  <c r="B291" i="2"/>
  <c r="B290" i="2"/>
  <c r="E289" i="2"/>
  <c r="E286" i="2"/>
  <c r="E287" i="2"/>
  <c r="L287" i="2" s="1"/>
  <c r="E288" i="2"/>
  <c r="B289" i="2"/>
  <c r="B288" i="2"/>
  <c r="B287" i="2"/>
  <c r="B286" i="2"/>
  <c r="E285" i="2"/>
  <c r="B285" i="2"/>
  <c r="E284" i="2"/>
  <c r="L285" i="2" s="1"/>
  <c r="B284" i="2"/>
  <c r="E283" i="2"/>
  <c r="E282" i="2"/>
  <c r="B283" i="2"/>
  <c r="B282" i="2"/>
  <c r="E281" i="2"/>
  <c r="B281" i="2"/>
  <c r="E280" i="2"/>
  <c r="B280" i="2"/>
  <c r="E279" i="2"/>
  <c r="E278" i="2"/>
  <c r="E277" i="2"/>
  <c r="B279" i="2"/>
  <c r="B278" i="2"/>
  <c r="B277" i="2"/>
  <c r="E276" i="2"/>
  <c r="L277" i="2" s="1"/>
  <c r="B276" i="2"/>
  <c r="E275" i="2"/>
  <c r="E274" i="2"/>
  <c r="E273" i="2"/>
  <c r="B275" i="2"/>
  <c r="B274" i="2"/>
  <c r="B273" i="2"/>
  <c r="E272" i="2"/>
  <c r="L273" i="2" s="1"/>
  <c r="B272" i="2"/>
  <c r="E271" i="2"/>
  <c r="E270" i="2"/>
  <c r="B271" i="2"/>
  <c r="B270" i="2"/>
  <c r="E269" i="2"/>
  <c r="B269" i="2"/>
  <c r="E268" i="2"/>
  <c r="B268" i="2"/>
  <c r="E267" i="2"/>
  <c r="E266" i="2"/>
  <c r="B267" i="2"/>
  <c r="B266" i="2"/>
  <c r="E265" i="2"/>
  <c r="B265" i="2"/>
  <c r="E264" i="2"/>
  <c r="B264" i="2"/>
  <c r="E263" i="2"/>
  <c r="E262" i="2"/>
  <c r="B263" i="2"/>
  <c r="B262" i="2"/>
  <c r="E261" i="2"/>
  <c r="B261" i="2"/>
  <c r="E260" i="2"/>
  <c r="L261" i="2" s="1"/>
  <c r="B260" i="2"/>
  <c r="E259" i="2"/>
  <c r="B259" i="2"/>
  <c r="E258" i="2"/>
  <c r="B258" i="2"/>
  <c r="E257" i="2"/>
  <c r="B257" i="2"/>
  <c r="E256" i="2"/>
  <c r="L257" i="2" s="1"/>
  <c r="B256" i="2"/>
  <c r="E255" i="2"/>
  <c r="B255" i="2"/>
  <c r="E254" i="2"/>
  <c r="E253" i="2"/>
  <c r="B254" i="2"/>
  <c r="B253" i="2"/>
  <c r="E252" i="2"/>
  <c r="B252" i="2"/>
  <c r="E251" i="2"/>
  <c r="E250" i="2"/>
  <c r="B251" i="2"/>
  <c r="B250" i="2"/>
  <c r="E249" i="2"/>
  <c r="B249" i="2"/>
  <c r="E248" i="2"/>
  <c r="L249" i="2" s="1"/>
  <c r="B248" i="2"/>
  <c r="E247" i="2"/>
  <c r="E246" i="2"/>
  <c r="B247" i="2"/>
  <c r="B246" i="2"/>
  <c r="E245" i="2"/>
  <c r="B245" i="2"/>
  <c r="E244" i="2"/>
  <c r="L245" i="2" s="1"/>
  <c r="B244" i="2"/>
  <c r="E243" i="2"/>
  <c r="E242" i="2"/>
  <c r="E241" i="2"/>
  <c r="B243" i="2"/>
  <c r="B242" i="2"/>
  <c r="B241" i="2"/>
  <c r="E240" i="2"/>
  <c r="L241" i="2" s="1"/>
  <c r="B240" i="2"/>
  <c r="E239" i="2"/>
  <c r="B239" i="2"/>
  <c r="E238" i="2"/>
  <c r="B238" i="2"/>
  <c r="E237" i="2"/>
  <c r="B237" i="2"/>
  <c r="E236" i="2"/>
  <c r="B236" i="2"/>
  <c r="E235" i="2"/>
  <c r="E234" i="2"/>
  <c r="B235" i="2"/>
  <c r="B234" i="2"/>
  <c r="E233" i="2"/>
  <c r="B233" i="2"/>
  <c r="E232" i="2"/>
  <c r="L233" i="2" s="1"/>
  <c r="B232" i="2"/>
  <c r="E231" i="2"/>
  <c r="E230" i="2"/>
  <c r="B231" i="2"/>
  <c r="B230" i="2"/>
  <c r="E229" i="2"/>
  <c r="B229" i="2"/>
  <c r="E228" i="2"/>
  <c r="B228" i="2"/>
  <c r="E227" i="2"/>
  <c r="E226" i="2"/>
  <c r="B227" i="2"/>
  <c r="B226" i="2"/>
  <c r="E225" i="2"/>
  <c r="E224" i="2"/>
  <c r="B225" i="2"/>
  <c r="B224" i="2"/>
  <c r="E223" i="2"/>
  <c r="B223" i="2"/>
  <c r="E222" i="2"/>
  <c r="E221" i="2"/>
  <c r="B222" i="2"/>
  <c r="B221" i="2"/>
  <c r="E220" i="2"/>
  <c r="B220" i="2"/>
  <c r="E219" i="2"/>
  <c r="E218" i="2"/>
  <c r="B219" i="2"/>
  <c r="B218" i="2"/>
  <c r="E217" i="2"/>
  <c r="B217" i="2"/>
  <c r="E216" i="2"/>
  <c r="L217" i="2" s="1"/>
  <c r="B216" i="2"/>
  <c r="E215" i="2"/>
  <c r="E214" i="2"/>
  <c r="B215" i="2"/>
  <c r="B214" i="2"/>
  <c r="E213" i="2"/>
  <c r="B213" i="2"/>
  <c r="E212" i="2"/>
  <c r="B212" i="2"/>
  <c r="E211" i="2"/>
  <c r="E210" i="2"/>
  <c r="B211" i="2"/>
  <c r="B210" i="2"/>
  <c r="E209" i="2"/>
  <c r="B209" i="2"/>
  <c r="E208" i="2"/>
  <c r="B208" i="2"/>
  <c r="E207" i="2"/>
  <c r="E206" i="2"/>
  <c r="B207" i="2"/>
  <c r="B206" i="2"/>
  <c r="E205" i="2"/>
  <c r="B205" i="2"/>
  <c r="E204" i="2"/>
  <c r="B204" i="2"/>
  <c r="E203" i="2"/>
  <c r="E202" i="2"/>
  <c r="B203" i="2"/>
  <c r="B202" i="2"/>
  <c r="E201" i="2"/>
  <c r="B201" i="2"/>
  <c r="E200" i="2"/>
  <c r="B200" i="2"/>
  <c r="E199" i="2"/>
  <c r="E198" i="2"/>
  <c r="B199" i="2"/>
  <c r="B198" i="2"/>
  <c r="E197" i="2"/>
  <c r="B197" i="2"/>
  <c r="E196" i="2"/>
  <c r="L197" i="2" s="1"/>
  <c r="B196" i="2"/>
  <c r="E195" i="2"/>
  <c r="E194" i="2"/>
  <c r="B195" i="2"/>
  <c r="B194" i="2"/>
  <c r="E193" i="2"/>
  <c r="B193" i="2"/>
  <c r="E192" i="2"/>
  <c r="L193" i="2" s="1"/>
  <c r="B192" i="2"/>
  <c r="E191" i="2"/>
  <c r="B191" i="2"/>
  <c r="E190" i="2"/>
  <c r="B190" i="2"/>
  <c r="E189" i="2"/>
  <c r="B189" i="2"/>
  <c r="E188" i="2"/>
  <c r="B188" i="2"/>
  <c r="E187" i="2"/>
  <c r="E186" i="2"/>
  <c r="B187" i="2"/>
  <c r="B186" i="2"/>
  <c r="E185" i="2"/>
  <c r="B185" i="2"/>
  <c r="E184" i="2"/>
  <c r="L185" i="2" s="1"/>
  <c r="B184" i="2"/>
  <c r="E183" i="2"/>
  <c r="E182" i="2"/>
  <c r="B183" i="2"/>
  <c r="B182" i="2"/>
  <c r="E181" i="2"/>
  <c r="B181" i="2"/>
  <c r="E180" i="2"/>
  <c r="L181" i="2" s="1"/>
  <c r="E177" i="2"/>
  <c r="E178" i="2"/>
  <c r="E179" i="2"/>
  <c r="B180" i="2"/>
  <c r="B179" i="2"/>
  <c r="B178" i="2"/>
  <c r="B177" i="2"/>
  <c r="E176" i="2"/>
  <c r="B176" i="2"/>
  <c r="E175" i="2"/>
  <c r="B175" i="2"/>
  <c r="E174" i="2"/>
  <c r="B174" i="2"/>
  <c r="E173" i="2"/>
  <c r="B173" i="2"/>
  <c r="E172" i="2"/>
  <c r="L173" i="2" s="1"/>
  <c r="B172" i="2"/>
  <c r="E171" i="2"/>
  <c r="E170" i="2"/>
  <c r="B171" i="2"/>
  <c r="B170" i="2"/>
  <c r="E169" i="2"/>
  <c r="B169" i="2"/>
  <c r="E168" i="2"/>
  <c r="L169" i="2" s="1"/>
  <c r="B168" i="2"/>
  <c r="E167" i="2"/>
  <c r="E166" i="2"/>
  <c r="B167" i="2"/>
  <c r="B166" i="2"/>
  <c r="E165" i="2"/>
  <c r="B165" i="2"/>
  <c r="E164" i="2"/>
  <c r="L165" i="2" s="1"/>
  <c r="B164" i="2"/>
  <c r="E163" i="2"/>
  <c r="E162" i="2"/>
  <c r="E161" i="2"/>
  <c r="B163" i="2"/>
  <c r="B162" i="2"/>
  <c r="E160" i="2"/>
  <c r="B161" i="2"/>
  <c r="B160" i="2"/>
  <c r="E159" i="2"/>
  <c r="E158" i="2"/>
  <c r="B159" i="2"/>
  <c r="B158" i="2"/>
  <c r="E157" i="2"/>
  <c r="B157" i="2"/>
  <c r="E156" i="2"/>
  <c r="E155" i="2"/>
  <c r="B156" i="2"/>
  <c r="E154" i="2"/>
  <c r="E153" i="2"/>
  <c r="B155" i="2"/>
  <c r="B154" i="2"/>
  <c r="B153" i="2"/>
  <c r="E152" i="2"/>
  <c r="L153" i="2" s="1"/>
  <c r="B152" i="2"/>
  <c r="E151" i="2"/>
  <c r="E150" i="2"/>
  <c r="B151" i="2"/>
  <c r="B150" i="2"/>
  <c r="E149" i="2"/>
  <c r="B149" i="2"/>
  <c r="E148" i="2"/>
  <c r="L149" i="2" s="1"/>
  <c r="B148" i="2"/>
  <c r="E147" i="2"/>
  <c r="E146" i="2"/>
  <c r="B147" i="2"/>
  <c r="B146" i="2"/>
  <c r="E145" i="2"/>
  <c r="B145" i="2"/>
  <c r="E144" i="2"/>
  <c r="L145" i="2" s="1"/>
  <c r="B144" i="2"/>
  <c r="E143" i="2"/>
  <c r="E142" i="2"/>
  <c r="B143" i="2"/>
  <c r="B142" i="2"/>
  <c r="E141" i="2"/>
  <c r="B141" i="2"/>
  <c r="E140" i="2"/>
  <c r="L141" i="2" s="1"/>
  <c r="B140" i="2"/>
  <c r="E139" i="2"/>
  <c r="E138" i="2"/>
  <c r="B139" i="2"/>
  <c r="B138" i="2"/>
  <c r="E137" i="2"/>
  <c r="B137" i="2"/>
  <c r="E136" i="2"/>
  <c r="B136" i="2"/>
  <c r="E135" i="2"/>
  <c r="E134" i="2"/>
  <c r="E133" i="2"/>
  <c r="B135" i="2"/>
  <c r="B134" i="2"/>
  <c r="B133" i="2"/>
  <c r="E132" i="2"/>
  <c r="L133" i="2" s="1"/>
  <c r="B132" i="2"/>
  <c r="E131" i="2"/>
  <c r="B131" i="2"/>
  <c r="E130" i="2"/>
  <c r="B130" i="2"/>
  <c r="E129" i="2"/>
  <c r="B129" i="2"/>
  <c r="E128" i="2"/>
  <c r="B128" i="2"/>
  <c r="E127" i="2"/>
  <c r="E126" i="2"/>
  <c r="B127" i="2"/>
  <c r="B126" i="2"/>
  <c r="E125" i="2"/>
  <c r="B125" i="2"/>
  <c r="E124" i="2"/>
  <c r="B124" i="2"/>
  <c r="E123" i="2"/>
  <c r="E122" i="2"/>
  <c r="B123" i="2"/>
  <c r="B122" i="2"/>
  <c r="E121" i="2"/>
  <c r="B121" i="2"/>
  <c r="E120" i="2"/>
  <c r="B120" i="2"/>
  <c r="E119" i="2"/>
  <c r="E118" i="2"/>
  <c r="B119" i="2"/>
  <c r="B118" i="2"/>
  <c r="E117" i="2"/>
  <c r="E116" i="2"/>
  <c r="B117" i="2"/>
  <c r="B116" i="2"/>
  <c r="E115" i="2"/>
  <c r="E114" i="2"/>
  <c r="E113" i="2"/>
  <c r="B115" i="2"/>
  <c r="B114" i="2"/>
  <c r="B113" i="2"/>
  <c r="E112" i="2"/>
  <c r="B112" i="2"/>
  <c r="E111" i="2"/>
  <c r="E110" i="2"/>
  <c r="B111" i="2"/>
  <c r="B110" i="2"/>
  <c r="E109" i="2"/>
  <c r="B109" i="2"/>
  <c r="E108" i="2"/>
  <c r="B108" i="2"/>
  <c r="E107" i="2"/>
  <c r="E106" i="2"/>
  <c r="E105" i="2"/>
  <c r="B107" i="2"/>
  <c r="B106" i="2"/>
  <c r="B105" i="2"/>
  <c r="E104" i="2"/>
  <c r="B104" i="2"/>
  <c r="E103" i="2"/>
  <c r="E102" i="2"/>
  <c r="B103" i="2"/>
  <c r="B102" i="2"/>
  <c r="E101" i="2"/>
  <c r="B101" i="2"/>
  <c r="E100" i="2"/>
  <c r="L101" i="2" s="1"/>
  <c r="B100" i="2"/>
  <c r="E99" i="2"/>
  <c r="B99" i="2"/>
  <c r="E98" i="2"/>
  <c r="E97" i="2"/>
  <c r="B98" i="2"/>
  <c r="B97" i="2"/>
  <c r="E96" i="2"/>
  <c r="B96" i="2"/>
  <c r="E95" i="2"/>
  <c r="E94" i="2"/>
  <c r="B95" i="2"/>
  <c r="B94" i="2"/>
  <c r="E93" i="2"/>
  <c r="B93" i="2"/>
  <c r="E92" i="2"/>
  <c r="B92" i="2"/>
  <c r="E91" i="2"/>
  <c r="E90" i="2"/>
  <c r="B91" i="2"/>
  <c r="B90" i="2"/>
  <c r="E89" i="2"/>
  <c r="B89" i="2"/>
  <c r="E88" i="2"/>
  <c r="B88" i="2"/>
  <c r="E87" i="2"/>
  <c r="E86" i="2"/>
  <c r="B87" i="2"/>
  <c r="B86" i="2"/>
  <c r="E85" i="2"/>
  <c r="B85" i="2"/>
  <c r="E84" i="2"/>
  <c r="B84" i="2"/>
  <c r="E83" i="2"/>
  <c r="E82" i="2"/>
  <c r="B83" i="2"/>
  <c r="B82" i="2"/>
  <c r="E81" i="2"/>
  <c r="B81" i="2"/>
  <c r="E80" i="2"/>
  <c r="B80" i="2"/>
  <c r="E79" i="2"/>
  <c r="E78" i="2"/>
  <c r="B79" i="2"/>
  <c r="B78" i="2"/>
  <c r="E77" i="2"/>
  <c r="B77" i="2"/>
  <c r="E76" i="2"/>
  <c r="L77" i="2" s="1"/>
  <c r="B76" i="2"/>
  <c r="E75" i="2"/>
  <c r="E74" i="2"/>
  <c r="B75" i="2"/>
  <c r="B74" i="2"/>
  <c r="E73" i="2"/>
  <c r="B73" i="2"/>
  <c r="E72" i="2"/>
  <c r="L73" i="2" s="1"/>
  <c r="B72" i="2"/>
  <c r="E71" i="2"/>
  <c r="E70" i="2"/>
  <c r="B71" i="2"/>
  <c r="B70" i="2"/>
  <c r="E69" i="2"/>
  <c r="B69" i="2"/>
  <c r="E68" i="2"/>
  <c r="B68" i="2"/>
  <c r="E67" i="2"/>
  <c r="E66" i="2"/>
  <c r="B67" i="2"/>
  <c r="B66" i="2"/>
  <c r="E65" i="2"/>
  <c r="B65" i="2"/>
  <c r="E64" i="2"/>
  <c r="B64" i="2"/>
  <c r="E63" i="2"/>
  <c r="E62" i="2"/>
  <c r="B63" i="2"/>
  <c r="B62" i="2"/>
  <c r="E61" i="2"/>
  <c r="B61" i="2"/>
  <c r="E60" i="2"/>
  <c r="B60" i="2"/>
  <c r="E59" i="2"/>
  <c r="E58" i="2"/>
  <c r="B59" i="2"/>
  <c r="B58" i="2"/>
  <c r="E57" i="2"/>
  <c r="E56" i="2"/>
  <c r="B57" i="2"/>
  <c r="B56" i="2"/>
  <c r="E55" i="2"/>
  <c r="E54" i="2"/>
  <c r="B55" i="2"/>
  <c r="B54" i="2"/>
  <c r="E53" i="2"/>
  <c r="B53" i="2"/>
  <c r="E52" i="2"/>
  <c r="B52" i="2"/>
  <c r="E51" i="2"/>
  <c r="E50" i="2"/>
  <c r="B51" i="2"/>
  <c r="B50" i="2"/>
  <c r="E49" i="2"/>
  <c r="B49" i="2"/>
  <c r="E48" i="2"/>
  <c r="B48" i="2"/>
  <c r="E47" i="2"/>
  <c r="E46" i="2"/>
  <c r="B47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E38" i="2"/>
  <c r="B39" i="2"/>
  <c r="B38" i="2"/>
  <c r="E37" i="2"/>
  <c r="B37" i="2"/>
  <c r="E36" i="2"/>
  <c r="B36" i="2"/>
  <c r="E35" i="2"/>
  <c r="E34" i="2"/>
  <c r="B35" i="2"/>
  <c r="B34" i="2"/>
  <c r="E33" i="2"/>
  <c r="B33" i="2"/>
  <c r="E32" i="2"/>
  <c r="B32" i="2"/>
  <c r="E31" i="2"/>
  <c r="E30" i="2"/>
  <c r="B31" i="2"/>
  <c r="B30" i="2"/>
  <c r="E29" i="2"/>
  <c r="B29" i="2"/>
  <c r="E28" i="2"/>
  <c r="B28" i="2"/>
  <c r="E27" i="2"/>
  <c r="E26" i="2"/>
  <c r="B27" i="2"/>
  <c r="B26" i="2"/>
  <c r="E25" i="2"/>
  <c r="B25" i="2"/>
  <c r="E24" i="2"/>
  <c r="B24" i="2"/>
  <c r="E23" i="2"/>
  <c r="E22" i="2"/>
  <c r="E21" i="2"/>
  <c r="B23" i="2"/>
  <c r="B22" i="2"/>
  <c r="B21" i="2"/>
  <c r="E20" i="2"/>
  <c r="B20" i="2"/>
  <c r="E19" i="2"/>
  <c r="B19" i="2"/>
  <c r="E18" i="2"/>
  <c r="B18" i="2"/>
  <c r="E17" i="2"/>
  <c r="E16" i="2"/>
  <c r="B17" i="2"/>
  <c r="B16" i="2"/>
  <c r="E15" i="2"/>
  <c r="E14" i="2"/>
  <c r="B15" i="2"/>
  <c r="B14" i="2"/>
  <c r="E13" i="2"/>
  <c r="B13" i="2"/>
  <c r="E12" i="2"/>
  <c r="B12" i="2"/>
  <c r="E11" i="2"/>
  <c r="E10" i="2"/>
  <c r="B11" i="2"/>
  <c r="B10" i="2"/>
  <c r="E9" i="2"/>
  <c r="B9" i="2"/>
  <c r="E8" i="2"/>
  <c r="B8" i="2"/>
  <c r="E7" i="2"/>
  <c r="B7" i="2"/>
  <c r="X673" i="1"/>
  <c r="W673" i="1"/>
  <c r="V673" i="1"/>
  <c r="U673" i="1"/>
  <c r="T673" i="1"/>
  <c r="S673" i="1"/>
  <c r="R673" i="1"/>
  <c r="Q673" i="1"/>
  <c r="P673" i="1"/>
  <c r="O673" i="1"/>
  <c r="N673" i="1"/>
  <c r="M673" i="1"/>
  <c r="K673" i="1"/>
  <c r="J673" i="1"/>
  <c r="I673" i="1"/>
  <c r="H673" i="1"/>
  <c r="G673" i="1"/>
  <c r="F673" i="1"/>
  <c r="E673" i="1"/>
  <c r="D673" i="1"/>
  <c r="C673" i="1"/>
  <c r="B673" i="1"/>
  <c r="A608" i="1"/>
  <c r="AG606" i="1"/>
  <c r="A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I593" i="1"/>
  <c r="AH593" i="1"/>
  <c r="AG593" i="1"/>
  <c r="AI592" i="1"/>
  <c r="AI591" i="1"/>
  <c r="AH592" i="1"/>
  <c r="AJ593" i="1" s="1"/>
  <c r="AG592" i="1"/>
  <c r="AH591" i="1"/>
  <c r="AJ591" i="1" s="1"/>
  <c r="AG591" i="1"/>
  <c r="AI590" i="1"/>
  <c r="AH590" i="1"/>
  <c r="AH589" i="1"/>
  <c r="AG590" i="1"/>
  <c r="AI589" i="1"/>
  <c r="AG589" i="1"/>
  <c r="AI588" i="1"/>
  <c r="AK589" i="1" s="1"/>
  <c r="AI587" i="1"/>
  <c r="AH588" i="1"/>
  <c r="AG588" i="1"/>
  <c r="AH587" i="1"/>
  <c r="AG587" i="1"/>
  <c r="AI586" i="1"/>
  <c r="AH586" i="1"/>
  <c r="AG586" i="1"/>
  <c r="AI585" i="1"/>
  <c r="AH585" i="1"/>
  <c r="AG585" i="1"/>
  <c r="AI584" i="1"/>
  <c r="AH584" i="1"/>
  <c r="AG584" i="1"/>
  <c r="AI583" i="1"/>
  <c r="AH583" i="1"/>
  <c r="AG583" i="1"/>
  <c r="AI582" i="1"/>
  <c r="AH582" i="1"/>
  <c r="AG582" i="1"/>
  <c r="AI581" i="1"/>
  <c r="AH581" i="1"/>
  <c r="AH580" i="1"/>
  <c r="AG581" i="1"/>
  <c r="AI580" i="1"/>
  <c r="AK581" i="1" s="1"/>
  <c r="AG580" i="1"/>
  <c r="AI579" i="1"/>
  <c r="AH579" i="1"/>
  <c r="AG579" i="1"/>
  <c r="AI578" i="1"/>
  <c r="AI577" i="1"/>
  <c r="AH578" i="1"/>
  <c r="AJ578" i="1" s="1"/>
  <c r="AG578" i="1"/>
  <c r="AH577" i="1"/>
  <c r="AH576" i="1"/>
  <c r="AG577" i="1"/>
  <c r="AI576" i="1"/>
  <c r="AI575" i="1"/>
  <c r="AG576" i="1"/>
  <c r="AH575" i="1"/>
  <c r="AJ575" i="1" s="1"/>
  <c r="AG575" i="1"/>
  <c r="AI574" i="1"/>
  <c r="AH574" i="1"/>
  <c r="AG574" i="1"/>
  <c r="AI573" i="1"/>
  <c r="AH573" i="1"/>
  <c r="AG573" i="1"/>
  <c r="AI572" i="1"/>
  <c r="AK572" i="1" s="1"/>
  <c r="AH572" i="1"/>
  <c r="AJ572" i="1" s="1"/>
  <c r="AG572" i="1"/>
  <c r="AI571" i="1"/>
  <c r="AH571" i="1"/>
  <c r="AH570" i="1"/>
  <c r="AG571" i="1"/>
  <c r="AI570" i="1"/>
  <c r="AG570" i="1"/>
  <c r="AI569" i="1"/>
  <c r="AH569" i="1"/>
  <c r="AH568" i="1"/>
  <c r="AG569" i="1"/>
  <c r="AI568" i="1"/>
  <c r="AG568" i="1"/>
  <c r="AI567" i="1"/>
  <c r="AH567" i="1"/>
  <c r="AH566" i="1"/>
  <c r="AG567" i="1"/>
  <c r="AI566" i="1"/>
  <c r="AG566" i="1"/>
  <c r="AI565" i="1"/>
  <c r="AH565" i="1"/>
  <c r="AG565" i="1"/>
  <c r="AI564" i="1"/>
  <c r="AI563" i="1"/>
  <c r="AH564" i="1"/>
  <c r="AG564" i="1"/>
  <c r="AH563" i="1"/>
  <c r="AG563" i="1"/>
  <c r="AI562" i="1"/>
  <c r="AH562" i="1"/>
  <c r="AG562" i="1"/>
  <c r="AI561" i="1"/>
  <c r="AK561" i="1" s="1"/>
  <c r="AH561" i="1"/>
  <c r="AG561" i="1"/>
  <c r="AI560" i="1"/>
  <c r="AH560" i="1"/>
  <c r="AG560" i="1"/>
  <c r="AI559" i="1"/>
  <c r="AH559" i="1"/>
  <c r="AJ559" i="1" s="1"/>
  <c r="AG559" i="1"/>
  <c r="AI558" i="1"/>
  <c r="AH558" i="1"/>
  <c r="AG558" i="1"/>
  <c r="AI557" i="1"/>
  <c r="AH557" i="1"/>
  <c r="AG557" i="1"/>
  <c r="AI556" i="1"/>
  <c r="AI555" i="1"/>
  <c r="AH556" i="1"/>
  <c r="AG556" i="1"/>
  <c r="AH555" i="1"/>
  <c r="AG555" i="1"/>
  <c r="AI554" i="1"/>
  <c r="AH554" i="1"/>
  <c r="AJ554" i="1" s="1"/>
  <c r="AG554" i="1"/>
  <c r="AI553" i="1"/>
  <c r="AK553" i="1" s="1"/>
  <c r="AI552" i="1"/>
  <c r="AH553" i="1"/>
  <c r="AG553" i="1"/>
  <c r="AH552" i="1"/>
  <c r="AH551" i="1"/>
  <c r="AJ551" i="1" s="1"/>
  <c r="AG552" i="1"/>
  <c r="AI551" i="1"/>
  <c r="AG551" i="1"/>
  <c r="AI550" i="1"/>
  <c r="AH550" i="1"/>
  <c r="AG550" i="1"/>
  <c r="AI549" i="1"/>
  <c r="AH549" i="1"/>
  <c r="AG549" i="1"/>
  <c r="AI548" i="1"/>
  <c r="AK548" i="1" s="1"/>
  <c r="AH548" i="1"/>
  <c r="AG548" i="1"/>
  <c r="AI547" i="1"/>
  <c r="AH547" i="1"/>
  <c r="AG547" i="1"/>
  <c r="AI546" i="1"/>
  <c r="AK547" i="1" s="1"/>
  <c r="AH546" i="1"/>
  <c r="AJ546" i="1" s="1"/>
  <c r="AG546" i="1"/>
  <c r="AI545" i="1"/>
  <c r="AH545" i="1"/>
  <c r="AG545" i="1"/>
  <c r="AI544" i="1"/>
  <c r="AI543" i="1"/>
  <c r="AH544" i="1"/>
  <c r="AH543" i="1"/>
  <c r="AJ543" i="1" s="1"/>
  <c r="AG544" i="1"/>
  <c r="AG543" i="1"/>
  <c r="AI542" i="1"/>
  <c r="AH542" i="1"/>
  <c r="AH541" i="1"/>
  <c r="AG542" i="1"/>
  <c r="AI541" i="1"/>
  <c r="AG541" i="1"/>
  <c r="AI540" i="1"/>
  <c r="AK540" i="1" s="1"/>
  <c r="AH540" i="1"/>
  <c r="AJ540" i="1" s="1"/>
  <c r="AG540" i="1"/>
  <c r="AI539" i="1"/>
  <c r="AH539" i="1"/>
  <c r="AG539" i="1"/>
  <c r="AI538" i="1"/>
  <c r="AH538" i="1"/>
  <c r="AG538" i="1"/>
  <c r="AI537" i="1"/>
  <c r="AH537" i="1"/>
  <c r="AH536" i="1"/>
  <c r="AG537" i="1"/>
  <c r="AI536" i="1"/>
  <c r="AG536" i="1"/>
  <c r="AI535" i="1"/>
  <c r="AK535" i="1" s="1"/>
  <c r="AH535" i="1"/>
  <c r="AG535" i="1"/>
  <c r="AI534" i="1"/>
  <c r="AH534" i="1"/>
  <c r="AG534" i="1"/>
  <c r="AI533" i="1"/>
  <c r="AH533" i="1"/>
  <c r="AG533" i="1"/>
  <c r="AI532" i="1"/>
  <c r="AI531" i="1"/>
  <c r="AH532" i="1"/>
  <c r="AH531" i="1"/>
  <c r="AG532" i="1"/>
  <c r="AG531" i="1"/>
  <c r="AI530" i="1"/>
  <c r="AH530" i="1"/>
  <c r="AJ530" i="1" s="1"/>
  <c r="AG530" i="1"/>
  <c r="AI529" i="1"/>
  <c r="AK529" i="1" s="1"/>
  <c r="AI528" i="1"/>
  <c r="AH529" i="1"/>
  <c r="AH528" i="1"/>
  <c r="AG529" i="1"/>
  <c r="AI527" i="1"/>
  <c r="AG528" i="1"/>
  <c r="AH527" i="1"/>
  <c r="AJ528" i="1" s="1"/>
  <c r="AH526" i="1"/>
  <c r="AG527" i="1"/>
  <c r="AI526" i="1"/>
  <c r="AG526" i="1"/>
  <c r="AI525" i="1"/>
  <c r="AH525" i="1"/>
  <c r="AG525" i="1"/>
  <c r="AI524" i="1"/>
  <c r="AI523" i="1"/>
  <c r="AH524" i="1"/>
  <c r="AG524" i="1"/>
  <c r="AH523" i="1"/>
  <c r="AG523" i="1"/>
  <c r="AI522" i="1"/>
  <c r="AH522" i="1"/>
  <c r="AJ523" i="1" s="1"/>
  <c r="AG522" i="1"/>
  <c r="AI521" i="1"/>
  <c r="AK521" i="1" s="1"/>
  <c r="AH521" i="1"/>
  <c r="AG521" i="1"/>
  <c r="AI520" i="1"/>
  <c r="AI519" i="1"/>
  <c r="AH520" i="1"/>
  <c r="AG520" i="1"/>
  <c r="AH519" i="1"/>
  <c r="AH518" i="1"/>
  <c r="AG519" i="1"/>
  <c r="AI518" i="1"/>
  <c r="AG518" i="1"/>
  <c r="AI517" i="1"/>
  <c r="AH517" i="1"/>
  <c r="AG517" i="1"/>
  <c r="AI516" i="1"/>
  <c r="AH516" i="1"/>
  <c r="AJ516" i="1" s="1"/>
  <c r="AG516" i="1"/>
  <c r="AI515" i="1"/>
  <c r="AH515" i="1"/>
  <c r="AG515" i="1"/>
  <c r="AI514" i="1"/>
  <c r="AH514" i="1"/>
  <c r="AG514" i="1"/>
  <c r="AI513" i="1"/>
  <c r="AK513" i="1" s="1"/>
  <c r="AH513" i="1"/>
  <c r="AG513" i="1"/>
  <c r="AI512" i="1"/>
  <c r="AI511" i="1"/>
  <c r="AH512" i="1"/>
  <c r="AG512" i="1"/>
  <c r="AH511" i="1"/>
  <c r="AG511" i="1"/>
  <c r="AI510" i="1"/>
  <c r="AH510" i="1"/>
  <c r="AG510" i="1"/>
  <c r="AI509" i="1"/>
  <c r="AK510" i="1" s="1"/>
  <c r="AH509" i="1"/>
  <c r="AG509" i="1"/>
  <c r="AI508" i="1"/>
  <c r="AH508" i="1"/>
  <c r="AJ509" i="1" s="1"/>
  <c r="AG508" i="1"/>
  <c r="AI507" i="1"/>
  <c r="AH507" i="1"/>
  <c r="AH506" i="1"/>
  <c r="AG507" i="1"/>
  <c r="AI506" i="1"/>
  <c r="AG506" i="1"/>
  <c r="AI505" i="1"/>
  <c r="AH505" i="1"/>
  <c r="AG505" i="1"/>
  <c r="AI504" i="1"/>
  <c r="AH504" i="1"/>
  <c r="AG504" i="1"/>
  <c r="AI503" i="1"/>
  <c r="AK503" i="1" s="1"/>
  <c r="AH503" i="1"/>
  <c r="AG503" i="1"/>
  <c r="AI502" i="1"/>
  <c r="AH502" i="1"/>
  <c r="AG502" i="1"/>
  <c r="AI501" i="1"/>
  <c r="AK502" i="1" s="1"/>
  <c r="AH501" i="1"/>
  <c r="AG501" i="1"/>
  <c r="AI500" i="1"/>
  <c r="AI499" i="1"/>
  <c r="AH500" i="1"/>
  <c r="AG500" i="1"/>
  <c r="AH499" i="1"/>
  <c r="AG499" i="1"/>
  <c r="AI498" i="1"/>
  <c r="AI497" i="1"/>
  <c r="AH498" i="1"/>
  <c r="AH497" i="1"/>
  <c r="AG498" i="1"/>
  <c r="AG497" i="1"/>
  <c r="AI496" i="1"/>
  <c r="AH496" i="1"/>
  <c r="AG496" i="1"/>
  <c r="AI495" i="1"/>
  <c r="AK496" i="1" s="1"/>
  <c r="AH495" i="1"/>
  <c r="AG495" i="1"/>
  <c r="AI494" i="1"/>
  <c r="AH494" i="1"/>
  <c r="AG494" i="1"/>
  <c r="AI493" i="1"/>
  <c r="AH493" i="1"/>
  <c r="AG493" i="1"/>
  <c r="AI492" i="1"/>
  <c r="AI491" i="1"/>
  <c r="AK491" i="1" s="1"/>
  <c r="AH492" i="1"/>
  <c r="AG492" i="1"/>
  <c r="AH491" i="1"/>
  <c r="AG491" i="1"/>
  <c r="AI490" i="1"/>
  <c r="AH490" i="1"/>
  <c r="AG490" i="1"/>
  <c r="AI489" i="1"/>
  <c r="AK490" i="1" s="1"/>
  <c r="AH489" i="1"/>
  <c r="AG489" i="1"/>
  <c r="AI488" i="1"/>
  <c r="AI487" i="1"/>
  <c r="AH488" i="1"/>
  <c r="AJ488" i="1" s="1"/>
  <c r="AH487" i="1"/>
  <c r="AG488" i="1"/>
  <c r="AH486" i="1"/>
  <c r="AG487" i="1"/>
  <c r="AI486" i="1"/>
  <c r="AG486" i="1"/>
  <c r="AI485" i="1"/>
  <c r="AH485" i="1"/>
  <c r="AG485" i="1"/>
  <c r="AI484" i="1"/>
  <c r="AI483" i="1"/>
  <c r="AK483" i="1" s="1"/>
  <c r="AH484" i="1"/>
  <c r="AG484" i="1"/>
  <c r="AH483" i="1"/>
  <c r="AG483" i="1"/>
  <c r="AI482" i="1"/>
  <c r="AH482" i="1"/>
  <c r="AG482" i="1"/>
  <c r="AI481" i="1"/>
  <c r="AK482" i="1" s="1"/>
  <c r="AH481" i="1"/>
  <c r="AG481" i="1"/>
  <c r="AI480" i="1"/>
  <c r="AI479" i="1"/>
  <c r="AH480" i="1"/>
  <c r="AG480" i="1"/>
  <c r="AH479" i="1"/>
  <c r="AH478" i="1"/>
  <c r="AG479" i="1"/>
  <c r="AI478" i="1"/>
  <c r="AG478" i="1"/>
  <c r="AI477" i="1"/>
  <c r="AH477" i="1"/>
  <c r="AG477" i="1"/>
  <c r="AI476" i="1"/>
  <c r="AI475" i="1"/>
  <c r="AK475" i="1" s="1"/>
  <c r="AH476" i="1"/>
  <c r="AG476" i="1"/>
  <c r="AH475" i="1"/>
  <c r="AG475" i="1"/>
  <c r="AI474" i="1"/>
  <c r="AH474" i="1"/>
  <c r="AJ475" i="1" s="1"/>
  <c r="AG474" i="1"/>
  <c r="AI473" i="1"/>
  <c r="AK473" i="1" s="1"/>
  <c r="AH473" i="1"/>
  <c r="AG473" i="1"/>
  <c r="AI472" i="1"/>
  <c r="AH472" i="1"/>
  <c r="AG472" i="1"/>
  <c r="AI471" i="1"/>
  <c r="AK472" i="1" s="1"/>
  <c r="AH471" i="1"/>
  <c r="AJ471" i="1" s="1"/>
  <c r="AG471" i="1"/>
  <c r="AI470" i="1"/>
  <c r="AI469" i="1"/>
  <c r="AH470" i="1"/>
  <c r="AG470" i="1"/>
  <c r="AH469" i="1"/>
  <c r="AH468" i="1"/>
  <c r="AJ468" i="1" s="1"/>
  <c r="AG469" i="1"/>
  <c r="AI468" i="1"/>
  <c r="AG468" i="1"/>
  <c r="AI467" i="1"/>
  <c r="AH467" i="1"/>
  <c r="AG467" i="1"/>
  <c r="AI466" i="1"/>
  <c r="AI465" i="1"/>
  <c r="AH466" i="1"/>
  <c r="AJ467" i="1" s="1"/>
  <c r="AG466" i="1"/>
  <c r="AH465" i="1"/>
  <c r="AG465" i="1"/>
  <c r="AI464" i="1"/>
  <c r="AI463" i="1"/>
  <c r="AH464" i="1"/>
  <c r="AG464" i="1"/>
  <c r="AH463" i="1"/>
  <c r="AH462" i="1"/>
  <c r="AJ462" i="1" s="1"/>
  <c r="AH461" i="1"/>
  <c r="AG463" i="1"/>
  <c r="AI462" i="1"/>
  <c r="AG462" i="1"/>
  <c r="AI461" i="1"/>
  <c r="AK461" i="1" s="1"/>
  <c r="AI460" i="1"/>
  <c r="AG461" i="1"/>
  <c r="AH460" i="1"/>
  <c r="AG460" i="1"/>
  <c r="AI459" i="1"/>
  <c r="AH459" i="1"/>
  <c r="AG459" i="1"/>
  <c r="AI458" i="1"/>
  <c r="AH458" i="1"/>
  <c r="AG458" i="1"/>
  <c r="AI457" i="1"/>
  <c r="AK457" i="1" s="1"/>
  <c r="AH457" i="1"/>
  <c r="AG457" i="1"/>
  <c r="AI456" i="1"/>
  <c r="AH456" i="1"/>
  <c r="AG456" i="1"/>
  <c r="AI455" i="1"/>
  <c r="AH455" i="1"/>
  <c r="AH454" i="1"/>
  <c r="AG455" i="1"/>
  <c r="AI454" i="1"/>
  <c r="AG454" i="1"/>
  <c r="AI453" i="1"/>
  <c r="AH453" i="1"/>
  <c r="AG453" i="1"/>
  <c r="AI452" i="1"/>
  <c r="AI451" i="1"/>
  <c r="AH452" i="1"/>
  <c r="AG452" i="1"/>
  <c r="AH451" i="1"/>
  <c r="AG451" i="1"/>
  <c r="AI450" i="1"/>
  <c r="AH450" i="1"/>
  <c r="AJ451" i="1" s="1"/>
  <c r="AG450" i="1"/>
  <c r="AI449" i="1"/>
  <c r="AK449" i="1" s="1"/>
  <c r="AH449" i="1"/>
  <c r="AH448" i="1"/>
  <c r="AG449" i="1"/>
  <c r="AI448" i="1"/>
  <c r="AG448" i="1"/>
  <c r="AI447" i="1"/>
  <c r="AI446" i="1"/>
  <c r="AH447" i="1"/>
  <c r="AG447" i="1"/>
  <c r="AH446" i="1"/>
  <c r="AH445" i="1"/>
  <c r="AG446" i="1"/>
  <c r="AI445" i="1"/>
  <c r="AG445" i="1"/>
  <c r="AI444" i="1"/>
  <c r="AH444" i="1"/>
  <c r="AJ445" i="1" s="1"/>
  <c r="AG444" i="1"/>
  <c r="AI443" i="1"/>
  <c r="AI442" i="1"/>
  <c r="AH443" i="1"/>
  <c r="AG443" i="1"/>
  <c r="AH442" i="1"/>
  <c r="AJ443" i="1" s="1"/>
  <c r="AG442" i="1"/>
  <c r="AI441" i="1"/>
  <c r="AH441" i="1"/>
  <c r="AG441" i="1"/>
  <c r="AI440" i="1"/>
  <c r="AI439" i="1"/>
  <c r="AH440" i="1"/>
  <c r="AG440" i="1"/>
  <c r="AH439" i="1"/>
  <c r="AH438" i="1"/>
  <c r="AJ438" i="1" s="1"/>
  <c r="AG439" i="1"/>
  <c r="AI438" i="1"/>
  <c r="AG438" i="1"/>
  <c r="AI437" i="1"/>
  <c r="AH437" i="1"/>
  <c r="AG437" i="1"/>
  <c r="AI436" i="1"/>
  <c r="AH436" i="1"/>
  <c r="AH433" i="1"/>
  <c r="AH434" i="1"/>
  <c r="AH435" i="1"/>
  <c r="AG436" i="1"/>
  <c r="AI435" i="1"/>
  <c r="AG435" i="1"/>
  <c r="AI434" i="1"/>
  <c r="AG434" i="1"/>
  <c r="AI433" i="1"/>
  <c r="AI432" i="1"/>
  <c r="AG433" i="1"/>
  <c r="AH432" i="1"/>
  <c r="AG432" i="1"/>
  <c r="AI431" i="1"/>
  <c r="AK432" i="1" s="1"/>
  <c r="AH431" i="1"/>
  <c r="AJ431" i="1" s="1"/>
  <c r="AG431" i="1"/>
  <c r="AI430" i="1"/>
  <c r="AH430" i="1"/>
  <c r="AG430" i="1"/>
  <c r="AI429" i="1"/>
  <c r="AH429" i="1"/>
  <c r="AG429" i="1"/>
  <c r="AI428" i="1"/>
  <c r="AI427" i="1"/>
  <c r="AK427" i="1" s="1"/>
  <c r="AH428" i="1"/>
  <c r="AG428" i="1"/>
  <c r="AH427" i="1"/>
  <c r="AG427" i="1"/>
  <c r="AI426" i="1"/>
  <c r="AH426" i="1"/>
  <c r="AH425" i="1"/>
  <c r="AJ426" i="1" s="1"/>
  <c r="AG426" i="1"/>
  <c r="AI425" i="1"/>
  <c r="AG425" i="1"/>
  <c r="AI424" i="1"/>
  <c r="AH424" i="1"/>
  <c r="AG424" i="1"/>
  <c r="AI423" i="1"/>
  <c r="AH423" i="1"/>
  <c r="AJ423" i="1" s="1"/>
  <c r="AG423" i="1"/>
  <c r="AI422" i="1"/>
  <c r="AH422" i="1"/>
  <c r="AG422" i="1"/>
  <c r="AI421" i="1"/>
  <c r="AH421" i="1"/>
  <c r="AG421" i="1"/>
  <c r="AI420" i="1"/>
  <c r="AI419" i="1"/>
  <c r="AK419" i="1" s="1"/>
  <c r="AH420" i="1"/>
  <c r="AG420" i="1"/>
  <c r="AH419" i="1"/>
  <c r="AG419" i="1"/>
  <c r="AI418" i="1"/>
  <c r="AI417" i="1"/>
  <c r="AH418" i="1"/>
  <c r="AJ419" i="1" s="1"/>
  <c r="AG418" i="1"/>
  <c r="AH417" i="1"/>
  <c r="AG417" i="1"/>
  <c r="AI416" i="1"/>
  <c r="AI415" i="1"/>
  <c r="AH416" i="1"/>
  <c r="AJ417" i="1" s="1"/>
  <c r="AG416" i="1"/>
  <c r="AH415" i="1"/>
  <c r="AJ416" i="1" s="1"/>
  <c r="AH414" i="1"/>
  <c r="AG415" i="1"/>
  <c r="AI414" i="1"/>
  <c r="AG414" i="1"/>
  <c r="AI413" i="1"/>
  <c r="AK414" i="1" s="1"/>
  <c r="AH413" i="1"/>
  <c r="AG413" i="1"/>
  <c r="AI412" i="1"/>
  <c r="AK412" i="1" s="1"/>
  <c r="AH412" i="1"/>
  <c r="AG412" i="1"/>
  <c r="AI411" i="1"/>
  <c r="AI410" i="1"/>
  <c r="AH411" i="1"/>
  <c r="AG411" i="1"/>
  <c r="AH410" i="1"/>
  <c r="AG410" i="1"/>
  <c r="AI409" i="1"/>
  <c r="AH409" i="1"/>
  <c r="AG409" i="1"/>
  <c r="AI408" i="1"/>
  <c r="AH408" i="1"/>
  <c r="AG408" i="1"/>
  <c r="AI407" i="1"/>
  <c r="AK408" i="1" s="1"/>
  <c r="AH407" i="1"/>
  <c r="AH406" i="1"/>
  <c r="AG407" i="1"/>
  <c r="AI406" i="1"/>
  <c r="AG406" i="1"/>
  <c r="AI405" i="1"/>
  <c r="AH405" i="1"/>
  <c r="AG405" i="1"/>
  <c r="AI404" i="1"/>
  <c r="AI403" i="1"/>
  <c r="AH404" i="1"/>
  <c r="AG404" i="1"/>
  <c r="AH403" i="1"/>
  <c r="AG403" i="1"/>
  <c r="AI402" i="1"/>
  <c r="AH402" i="1"/>
  <c r="AJ403" i="1" s="1"/>
  <c r="AG402" i="1"/>
  <c r="AI401" i="1"/>
  <c r="AK401" i="1" s="1"/>
  <c r="AI400" i="1"/>
  <c r="AH401" i="1"/>
  <c r="AG401" i="1"/>
  <c r="AH400" i="1"/>
  <c r="AG400" i="1"/>
  <c r="AI399" i="1"/>
  <c r="AI398" i="1"/>
  <c r="AK399" i="1" s="1"/>
  <c r="AH399" i="1"/>
  <c r="AG399" i="1"/>
  <c r="AH398" i="1"/>
  <c r="AG398" i="1"/>
  <c r="AI397" i="1"/>
  <c r="AH397" i="1"/>
  <c r="AG397" i="1"/>
  <c r="AI396" i="1"/>
  <c r="AK396" i="1" s="1"/>
  <c r="AH396" i="1"/>
  <c r="AJ396" i="1" s="1"/>
  <c r="AG396" i="1"/>
  <c r="AI395" i="1"/>
  <c r="AH395" i="1"/>
  <c r="AG395" i="1"/>
  <c r="AI394" i="1"/>
  <c r="AH394" i="1"/>
  <c r="AJ394" i="1" s="1"/>
  <c r="AG394" i="1"/>
  <c r="AI393" i="1"/>
  <c r="AH393" i="1"/>
  <c r="AG393" i="1"/>
  <c r="AI392" i="1"/>
  <c r="AH392" i="1"/>
  <c r="AG392" i="1"/>
  <c r="AI391" i="1"/>
  <c r="AH391" i="1"/>
  <c r="AH390" i="1"/>
  <c r="AJ390" i="1" s="1"/>
  <c r="AG391" i="1"/>
  <c r="AI390" i="1"/>
  <c r="AI389" i="1"/>
  <c r="AG390" i="1"/>
  <c r="AH389" i="1"/>
  <c r="AG389" i="1"/>
  <c r="AI388" i="1"/>
  <c r="AK389" i="1" s="1"/>
  <c r="AH388" i="1"/>
  <c r="AG388" i="1"/>
  <c r="AI387" i="1"/>
  <c r="AH387" i="1"/>
  <c r="AH386" i="1"/>
  <c r="AG387" i="1"/>
  <c r="AI386" i="1"/>
  <c r="AG386" i="1"/>
  <c r="AI385" i="1"/>
  <c r="AK385" i="1" s="1"/>
  <c r="AH385" i="1"/>
  <c r="AG385" i="1"/>
  <c r="AI384" i="1"/>
  <c r="AH384" i="1"/>
  <c r="AG384" i="1"/>
  <c r="AI383" i="1"/>
  <c r="AH383" i="1"/>
  <c r="AH382" i="1"/>
  <c r="AJ382" i="1" s="1"/>
  <c r="AG383" i="1"/>
  <c r="AI382" i="1"/>
  <c r="AG382" i="1"/>
  <c r="AI381" i="1"/>
  <c r="AH381" i="1"/>
  <c r="AG381" i="1"/>
  <c r="AI380" i="1"/>
  <c r="AH380" i="1"/>
  <c r="AJ381" i="1" s="1"/>
  <c r="AG380" i="1"/>
  <c r="AI379" i="1"/>
  <c r="AH379" i="1"/>
  <c r="AH378" i="1"/>
  <c r="AJ378" i="1" s="1"/>
  <c r="AG379" i="1"/>
  <c r="AI378" i="1"/>
  <c r="AG378" i="1"/>
  <c r="AI377" i="1"/>
  <c r="AH377" i="1"/>
  <c r="AG377" i="1"/>
  <c r="AI376" i="1"/>
  <c r="AI375" i="1"/>
  <c r="AK375" i="1" s="1"/>
  <c r="AH376" i="1"/>
  <c r="AG376" i="1"/>
  <c r="AH375" i="1"/>
  <c r="AJ376" i="1" s="1"/>
  <c r="AH374" i="1"/>
  <c r="AG375" i="1"/>
  <c r="AI374" i="1"/>
  <c r="AG374" i="1"/>
  <c r="AI373" i="1"/>
  <c r="AH373" i="1"/>
  <c r="AG373" i="1"/>
  <c r="AI372" i="1"/>
  <c r="AK372" i="1" s="1"/>
  <c r="AH372" i="1"/>
  <c r="AJ373" i="1" s="1"/>
  <c r="AH371" i="1"/>
  <c r="AG372" i="1"/>
  <c r="AI371" i="1"/>
  <c r="AI370" i="1"/>
  <c r="AG371" i="1"/>
  <c r="AH370" i="1"/>
  <c r="AJ370" i="1" s="1"/>
  <c r="AG370" i="1"/>
  <c r="AI369" i="1"/>
  <c r="AH369" i="1"/>
  <c r="AH368" i="1"/>
  <c r="AG369" i="1"/>
  <c r="AI368" i="1"/>
  <c r="AG368" i="1"/>
  <c r="AI367" i="1"/>
  <c r="AH367" i="1"/>
  <c r="AJ368" i="1" s="1"/>
  <c r="AH366" i="1"/>
  <c r="AG367" i="1"/>
  <c r="AI366" i="1"/>
  <c r="AG366" i="1"/>
  <c r="AI365" i="1"/>
  <c r="AH365" i="1"/>
  <c r="AG365" i="1"/>
  <c r="AI364" i="1"/>
  <c r="AI363" i="1"/>
  <c r="AK363" i="1" s="1"/>
  <c r="AH364" i="1"/>
  <c r="AG364" i="1"/>
  <c r="AH363" i="1"/>
  <c r="AG363" i="1"/>
  <c r="AI362" i="1"/>
  <c r="AH362" i="1"/>
  <c r="AJ363" i="1" s="1"/>
  <c r="AG362" i="1"/>
  <c r="AI361" i="1"/>
  <c r="AI360" i="1"/>
  <c r="AH361" i="1"/>
  <c r="AG361" i="1"/>
  <c r="AH360" i="1"/>
  <c r="AG360" i="1"/>
  <c r="AI359" i="1"/>
  <c r="AI358" i="1"/>
  <c r="AK359" i="1" s="1"/>
  <c r="AH359" i="1"/>
  <c r="AJ359" i="1" s="1"/>
  <c r="AH358" i="1"/>
  <c r="AG359" i="1"/>
  <c r="AG358" i="1"/>
  <c r="AI357" i="1"/>
  <c r="AI356" i="1"/>
  <c r="AK356" i="1" s="1"/>
  <c r="AH357" i="1"/>
  <c r="AG357" i="1"/>
  <c r="AH356" i="1"/>
  <c r="AJ356" i="1" s="1"/>
  <c r="AH355" i="1"/>
  <c r="AG356" i="1"/>
  <c r="AI355" i="1"/>
  <c r="AG355" i="1"/>
  <c r="AI354" i="1"/>
  <c r="AK355" i="1" s="1"/>
  <c r="AH354" i="1"/>
  <c r="AJ355" i="1" s="1"/>
  <c r="AG354" i="1"/>
  <c r="AI353" i="1"/>
  <c r="AK353" i="1" s="1"/>
  <c r="AH353" i="1"/>
  <c r="AG353" i="1"/>
  <c r="AI352" i="1"/>
  <c r="AI351" i="1"/>
  <c r="AH352" i="1"/>
  <c r="AG352" i="1"/>
  <c r="AH351" i="1"/>
  <c r="AJ351" i="1" s="1"/>
  <c r="AG351" i="1"/>
  <c r="AI350" i="1"/>
  <c r="AH350" i="1"/>
  <c r="AG350" i="1"/>
  <c r="AI349" i="1"/>
  <c r="AH349" i="1"/>
  <c r="AJ350" i="1" s="1"/>
  <c r="AG349" i="1"/>
  <c r="AI348" i="1"/>
  <c r="AI347" i="1"/>
  <c r="AK347" i="1" s="1"/>
  <c r="AI346" i="1"/>
  <c r="AH348" i="1"/>
  <c r="AG348" i="1"/>
  <c r="AH347" i="1"/>
  <c r="AJ348" i="1" s="1"/>
  <c r="AG347" i="1"/>
  <c r="AH346" i="1"/>
  <c r="AG346" i="1"/>
  <c r="AI345" i="1"/>
  <c r="AH345" i="1"/>
  <c r="AG345" i="1"/>
  <c r="AI344" i="1"/>
  <c r="AH344" i="1"/>
  <c r="AG344" i="1"/>
  <c r="AI343" i="1"/>
  <c r="AH343" i="1"/>
  <c r="AJ343" i="1" s="1"/>
  <c r="AG343" i="1"/>
  <c r="AI342" i="1"/>
  <c r="AH342" i="1"/>
  <c r="AH341" i="1"/>
  <c r="AG342" i="1"/>
  <c r="AI341" i="1"/>
  <c r="AI340" i="1"/>
  <c r="AG341" i="1"/>
  <c r="AH340" i="1"/>
  <c r="AJ341" i="1" s="1"/>
  <c r="AH338" i="1"/>
  <c r="AH339" i="1"/>
  <c r="AG340" i="1"/>
  <c r="AI339" i="1"/>
  <c r="AG339" i="1"/>
  <c r="AI338" i="1"/>
  <c r="AG338" i="1"/>
  <c r="AI337" i="1"/>
  <c r="AI333" i="1"/>
  <c r="AI334" i="1"/>
  <c r="AI335" i="1"/>
  <c r="AI336" i="1"/>
  <c r="AH337" i="1"/>
  <c r="AG337" i="1"/>
  <c r="AH336" i="1"/>
  <c r="AG336" i="1"/>
  <c r="AH335" i="1"/>
  <c r="AG335" i="1"/>
  <c r="AH334" i="1"/>
  <c r="AG334" i="1"/>
  <c r="AH333" i="1"/>
  <c r="AG333" i="1"/>
  <c r="AI332" i="1"/>
  <c r="AK333" i="1" s="1"/>
  <c r="AH332" i="1"/>
  <c r="AH329" i="1"/>
  <c r="AH330" i="1"/>
  <c r="AH331" i="1"/>
  <c r="AG332" i="1"/>
  <c r="AI331" i="1"/>
  <c r="AG331" i="1"/>
  <c r="AI330" i="1"/>
  <c r="AK330" i="1" s="1"/>
  <c r="AG330" i="1"/>
  <c r="AI329" i="1"/>
  <c r="AH328" i="1"/>
  <c r="AG329" i="1"/>
  <c r="AI328" i="1"/>
  <c r="AG328" i="1"/>
  <c r="AI327" i="1"/>
  <c r="AH327" i="1"/>
  <c r="AH326" i="1"/>
  <c r="AJ326" i="1" s="1"/>
  <c r="AH325" i="1"/>
  <c r="AG327" i="1"/>
  <c r="AI326" i="1"/>
  <c r="AI325" i="1"/>
  <c r="AG326" i="1"/>
  <c r="AG325" i="1"/>
  <c r="AI324" i="1"/>
  <c r="AI323" i="1"/>
  <c r="AK323" i="1" s="1"/>
  <c r="AH324" i="1"/>
  <c r="AH323" i="1"/>
  <c r="AG324" i="1"/>
  <c r="AH322" i="1"/>
  <c r="AG323" i="1"/>
  <c r="AI322" i="1"/>
  <c r="AG322" i="1"/>
  <c r="AI321" i="1"/>
  <c r="AK321" i="1" s="1"/>
  <c r="AH321" i="1"/>
  <c r="AG321" i="1"/>
  <c r="AI320" i="1"/>
  <c r="AH320" i="1"/>
  <c r="AG320" i="1"/>
  <c r="AI319" i="1"/>
  <c r="AH319" i="1"/>
  <c r="AJ319" i="1" s="1"/>
  <c r="AG319" i="1"/>
  <c r="AI318" i="1"/>
  <c r="AH318" i="1"/>
  <c r="AG318" i="1"/>
  <c r="AI317" i="1"/>
  <c r="AH317" i="1"/>
  <c r="AG317" i="1"/>
  <c r="AI316" i="1"/>
  <c r="AI315" i="1"/>
  <c r="AH316" i="1"/>
  <c r="AG316" i="1"/>
  <c r="AH315" i="1"/>
  <c r="AH314" i="1"/>
  <c r="AG315" i="1"/>
  <c r="AI314" i="1"/>
  <c r="AG314" i="1"/>
  <c r="AI313" i="1"/>
  <c r="AK313" i="1" s="1"/>
  <c r="AH313" i="1"/>
  <c r="AG313" i="1"/>
  <c r="AI312" i="1"/>
  <c r="AI311" i="1"/>
  <c r="AK311" i="1" s="1"/>
  <c r="AH312" i="1"/>
  <c r="AG312" i="1"/>
  <c r="AH311" i="1"/>
  <c r="AH310" i="1"/>
  <c r="AG311" i="1"/>
  <c r="AI310" i="1"/>
  <c r="AG310" i="1"/>
  <c r="AI309" i="1"/>
  <c r="AK310" i="1" s="1"/>
  <c r="AH309" i="1"/>
  <c r="AG309" i="1"/>
  <c r="AI308" i="1"/>
  <c r="AI307" i="1"/>
  <c r="AK307" i="1" s="1"/>
  <c r="AH308" i="1"/>
  <c r="AG308" i="1"/>
  <c r="AH307" i="1"/>
  <c r="AG307" i="1"/>
  <c r="AI306" i="1"/>
  <c r="AH306" i="1"/>
  <c r="AJ307" i="1" s="1"/>
  <c r="AG306" i="1"/>
  <c r="AI305" i="1"/>
  <c r="AK305" i="1" s="1"/>
  <c r="AI304" i="1"/>
  <c r="AH305" i="1"/>
  <c r="AG305" i="1"/>
  <c r="AH304" i="1"/>
  <c r="AG304" i="1"/>
  <c r="AI303" i="1"/>
  <c r="AK303" i="1" s="1"/>
  <c r="AH303" i="1"/>
  <c r="AH302" i="1"/>
  <c r="AJ302" i="1" s="1"/>
  <c r="AG303" i="1"/>
  <c r="AI302" i="1"/>
  <c r="AG302" i="1"/>
  <c r="AI301" i="1"/>
  <c r="AH301" i="1"/>
  <c r="AG301" i="1"/>
  <c r="AI300" i="1"/>
  <c r="AI299" i="1"/>
  <c r="AK299" i="1" s="1"/>
  <c r="AH300" i="1"/>
  <c r="AG300" i="1"/>
  <c r="AH299" i="1"/>
  <c r="AH298" i="1"/>
  <c r="AG299" i="1"/>
  <c r="AI298" i="1"/>
  <c r="AG298" i="1"/>
  <c r="AI297" i="1"/>
  <c r="AH297" i="1"/>
  <c r="AG297" i="1"/>
  <c r="AI296" i="1"/>
  <c r="AH296" i="1"/>
  <c r="AJ297" i="1" s="1"/>
  <c r="AG296" i="1"/>
  <c r="AI295" i="1"/>
  <c r="AH295" i="1"/>
  <c r="AH294" i="1"/>
  <c r="AG295" i="1"/>
  <c r="AI294" i="1"/>
  <c r="AG294" i="1"/>
  <c r="AI293" i="1"/>
  <c r="AH293" i="1"/>
  <c r="AG293" i="1"/>
  <c r="AI292" i="1"/>
  <c r="AK292" i="1" s="1"/>
  <c r="AH292" i="1"/>
  <c r="AJ292" i="1" s="1"/>
  <c r="AG292" i="1"/>
  <c r="AI291" i="1"/>
  <c r="AH291" i="1"/>
  <c r="AH290" i="1"/>
  <c r="AG291" i="1"/>
  <c r="AI290" i="1"/>
  <c r="AG290" i="1"/>
  <c r="AI289" i="1"/>
  <c r="AK289" i="1" s="1"/>
  <c r="AH289" i="1"/>
  <c r="AG289" i="1"/>
  <c r="AI288" i="1"/>
  <c r="AI286" i="1"/>
  <c r="AI287" i="1"/>
  <c r="AH288" i="1"/>
  <c r="AG288" i="1"/>
  <c r="AH287" i="1"/>
  <c r="AJ288" i="1" s="1"/>
  <c r="AH286" i="1"/>
  <c r="AG287" i="1"/>
  <c r="AG286" i="1"/>
  <c r="AI285" i="1"/>
  <c r="AH285" i="1"/>
  <c r="AG285" i="1"/>
  <c r="AI284" i="1"/>
  <c r="AH284" i="1"/>
  <c r="AG284" i="1"/>
  <c r="AI283" i="1"/>
  <c r="AH283" i="1"/>
  <c r="AG283" i="1"/>
  <c r="AI282" i="1"/>
  <c r="AI281" i="1"/>
  <c r="AK281" i="1" s="1"/>
  <c r="AH282" i="1"/>
  <c r="AH281" i="1"/>
  <c r="AG282" i="1"/>
  <c r="AG281" i="1"/>
  <c r="AI280" i="1"/>
  <c r="AH280" i="1"/>
  <c r="AG280" i="1"/>
  <c r="AI279" i="1"/>
  <c r="AK279" i="1" s="1"/>
  <c r="AH279" i="1"/>
  <c r="AH278" i="1"/>
  <c r="AJ278" i="1" s="1"/>
  <c r="AG279" i="1"/>
  <c r="AI278" i="1"/>
  <c r="AG278" i="1"/>
  <c r="AI277" i="1"/>
  <c r="AH277" i="1"/>
  <c r="AG277" i="1"/>
  <c r="AI276" i="1"/>
  <c r="AH276" i="1"/>
  <c r="AJ277" i="1" s="1"/>
  <c r="AG276" i="1"/>
  <c r="AI275" i="1"/>
  <c r="AH275" i="1"/>
  <c r="AG275" i="1"/>
  <c r="AI274" i="1"/>
  <c r="AH274" i="1"/>
  <c r="AJ275" i="1" s="1"/>
  <c r="AG274" i="1"/>
  <c r="AI273" i="1"/>
  <c r="AH273" i="1"/>
  <c r="AG273" i="1"/>
  <c r="AI272" i="1"/>
  <c r="AH272" i="1"/>
  <c r="AH271" i="1"/>
  <c r="AJ271" i="1" s="1"/>
  <c r="AG272" i="1"/>
  <c r="AI271" i="1"/>
  <c r="AK271" i="1" s="1"/>
  <c r="AG271" i="1"/>
  <c r="AI270" i="1"/>
  <c r="AI269" i="1"/>
  <c r="AH270" i="1"/>
  <c r="AG270" i="1"/>
  <c r="AH269" i="1"/>
  <c r="AJ269" i="1" s="1"/>
  <c r="AG269" i="1"/>
  <c r="AI268" i="1"/>
  <c r="AI267" i="1"/>
  <c r="AH268" i="1"/>
  <c r="AG268" i="1"/>
  <c r="AH267" i="1"/>
  <c r="AG267" i="1"/>
  <c r="AI266" i="1"/>
  <c r="AH266" i="1"/>
  <c r="AJ267" i="1" s="1"/>
  <c r="AG266" i="1"/>
  <c r="AI265" i="1"/>
  <c r="AH265" i="1"/>
  <c r="AG265" i="1"/>
  <c r="AI264" i="1"/>
  <c r="AH264" i="1"/>
  <c r="AG264" i="1"/>
  <c r="AI263" i="1"/>
  <c r="AK263" i="1" s="1"/>
  <c r="AH263" i="1"/>
  <c r="AH262" i="1"/>
  <c r="AG263" i="1"/>
  <c r="AI262" i="1"/>
  <c r="AG262" i="1"/>
  <c r="AI261" i="1"/>
  <c r="AH261" i="1"/>
  <c r="AG261" i="1"/>
  <c r="AI260" i="1"/>
  <c r="AI259" i="1"/>
  <c r="AH260" i="1"/>
  <c r="AG260" i="1"/>
  <c r="AH259" i="1"/>
  <c r="AG259" i="1"/>
  <c r="AI258" i="1"/>
  <c r="AH258" i="1"/>
  <c r="AJ258" i="1" s="1"/>
  <c r="AG258" i="1"/>
  <c r="AI257" i="1"/>
  <c r="AK257" i="1" s="1"/>
  <c r="AH257" i="1"/>
  <c r="AH256" i="1"/>
  <c r="AG257" i="1"/>
  <c r="AI256" i="1"/>
  <c r="AI255" i="1"/>
  <c r="AG256" i="1"/>
  <c r="AH255" i="1"/>
  <c r="AJ255" i="1" s="1"/>
  <c r="AG255" i="1"/>
  <c r="AI254" i="1"/>
  <c r="AH254" i="1"/>
  <c r="AG254" i="1"/>
  <c r="AI253" i="1"/>
  <c r="AI252" i="1"/>
  <c r="AH253" i="1"/>
  <c r="AJ254" i="1" s="1"/>
  <c r="AG253" i="1"/>
  <c r="AI251" i="1"/>
  <c r="AK251" i="1" s="1"/>
  <c r="AH252" i="1"/>
  <c r="AG252" i="1"/>
  <c r="AH251" i="1"/>
  <c r="AG251" i="1"/>
  <c r="AI250" i="1"/>
  <c r="AH250" i="1"/>
  <c r="AJ250" i="1" s="1"/>
  <c r="AG250" i="1"/>
  <c r="AI249" i="1"/>
  <c r="AH249" i="1"/>
  <c r="AG249" i="1"/>
  <c r="AI248" i="1"/>
  <c r="AH248" i="1"/>
  <c r="AG248" i="1"/>
  <c r="AI247" i="1"/>
  <c r="AK247" i="1" s="1"/>
  <c r="AH247" i="1"/>
  <c r="AH246" i="1"/>
  <c r="AJ246" i="1" s="1"/>
  <c r="AH245" i="1"/>
  <c r="AG247" i="1"/>
  <c r="AI246" i="1"/>
  <c r="AG246" i="1"/>
  <c r="AI245" i="1"/>
  <c r="AK246" i="1" s="1"/>
  <c r="AG245" i="1"/>
  <c r="AI244" i="1"/>
  <c r="AI243" i="1"/>
  <c r="AK243" i="1" s="1"/>
  <c r="AH244" i="1"/>
  <c r="AH243" i="1"/>
  <c r="AG244" i="1"/>
  <c r="AH242" i="1"/>
  <c r="AJ243" i="1" s="1"/>
  <c r="AG243" i="1"/>
  <c r="AI242" i="1"/>
  <c r="AG242" i="1"/>
  <c r="AI241" i="1"/>
  <c r="AK242" i="1" s="1"/>
  <c r="AH241" i="1"/>
  <c r="AG241" i="1"/>
  <c r="AI240" i="1"/>
  <c r="AI239" i="1"/>
  <c r="AH240" i="1"/>
  <c r="AG240" i="1"/>
  <c r="AH239" i="1"/>
  <c r="AH238" i="1"/>
  <c r="AG239" i="1"/>
  <c r="AI238" i="1"/>
  <c r="AG238" i="1"/>
  <c r="AI237" i="1"/>
  <c r="AH237" i="1"/>
  <c r="AG237" i="1"/>
  <c r="AI236" i="1"/>
  <c r="AI235" i="1"/>
  <c r="AH236" i="1"/>
  <c r="AG236" i="1"/>
  <c r="AH235" i="1"/>
  <c r="AH234" i="1"/>
  <c r="AJ235" i="1" s="1"/>
  <c r="AG235" i="1"/>
  <c r="AI234" i="1"/>
  <c r="AG234" i="1"/>
  <c r="AI233" i="1"/>
  <c r="AH233" i="1"/>
  <c r="AG233" i="1"/>
  <c r="AI232" i="1"/>
  <c r="AH232" i="1"/>
  <c r="AJ233" i="1" s="1"/>
  <c r="AG232" i="1"/>
  <c r="AI231" i="1"/>
  <c r="AH231" i="1"/>
  <c r="AH230" i="1"/>
  <c r="AJ230" i="1" s="1"/>
  <c r="AG231" i="1"/>
  <c r="AI230" i="1"/>
  <c r="AG230" i="1"/>
  <c r="AI229" i="1"/>
  <c r="AK230" i="1" s="1"/>
  <c r="AH229" i="1"/>
  <c r="AG229" i="1"/>
  <c r="AI228" i="1"/>
  <c r="AI227" i="1"/>
  <c r="AH228" i="1"/>
  <c r="AG228" i="1"/>
  <c r="AH227" i="1"/>
  <c r="AG227" i="1"/>
  <c r="AI226" i="1"/>
  <c r="AH226" i="1"/>
  <c r="AJ226" i="1" s="1"/>
  <c r="AG226" i="1"/>
  <c r="AI225" i="1"/>
  <c r="AK225" i="1" s="1"/>
  <c r="AH225" i="1"/>
  <c r="AG225" i="1"/>
  <c r="AI224" i="1"/>
  <c r="AH224" i="1"/>
  <c r="AJ225" i="1" s="1"/>
  <c r="AG224" i="1"/>
  <c r="AI223" i="1"/>
  <c r="AK223" i="1" s="1"/>
  <c r="AH223" i="1"/>
  <c r="AH222" i="1"/>
  <c r="AJ222" i="1" s="1"/>
  <c r="AG223" i="1"/>
  <c r="AI222" i="1"/>
  <c r="AG222" i="1"/>
  <c r="AI221" i="1"/>
  <c r="AH221" i="1"/>
  <c r="AG221" i="1"/>
  <c r="AI220" i="1"/>
  <c r="AI219" i="1"/>
  <c r="AK219" i="1" s="1"/>
  <c r="AH220" i="1"/>
  <c r="AG220" i="1"/>
  <c r="AH219" i="1"/>
  <c r="AG219" i="1"/>
  <c r="AI218" i="1"/>
  <c r="AH218" i="1"/>
  <c r="AJ219" i="1" s="1"/>
  <c r="AG218" i="1"/>
  <c r="AI217" i="1"/>
  <c r="AH217" i="1"/>
  <c r="AH216" i="1"/>
  <c r="AG217" i="1"/>
  <c r="AI216" i="1"/>
  <c r="AG216" i="1"/>
  <c r="AI215" i="1"/>
  <c r="AH215" i="1"/>
  <c r="AH214" i="1"/>
  <c r="AJ214" i="1" s="1"/>
  <c r="AG215" i="1"/>
  <c r="AI214" i="1"/>
  <c r="AG214" i="1"/>
  <c r="AI213" i="1"/>
  <c r="AH213" i="1"/>
  <c r="AG213" i="1"/>
  <c r="AI212" i="1"/>
  <c r="AH212" i="1"/>
  <c r="AJ213" i="1" s="1"/>
  <c r="AG212" i="1"/>
  <c r="AI211" i="1"/>
  <c r="AI210" i="1"/>
  <c r="AH211" i="1"/>
  <c r="AG211" i="1"/>
  <c r="AH210" i="1"/>
  <c r="AJ210" i="1" s="1"/>
  <c r="AG210" i="1"/>
  <c r="AI209" i="1"/>
  <c r="AH209" i="1"/>
  <c r="AG209" i="1"/>
  <c r="AI208" i="1"/>
  <c r="AI207" i="1"/>
  <c r="AH208" i="1"/>
  <c r="AG208" i="1"/>
  <c r="AH207" i="1"/>
  <c r="AH206" i="1"/>
  <c r="AJ206" i="1" s="1"/>
  <c r="AG207" i="1"/>
  <c r="AI206" i="1"/>
  <c r="AI205" i="1"/>
  <c r="AG206" i="1"/>
  <c r="AH205" i="1"/>
  <c r="AG205" i="1"/>
  <c r="AI204" i="1"/>
  <c r="AK205" i="1" s="1"/>
  <c r="AI203" i="1"/>
  <c r="AH204" i="1"/>
  <c r="AG204" i="1"/>
  <c r="AH203" i="1"/>
  <c r="AG203" i="1"/>
  <c r="AI202" i="1"/>
  <c r="AH202" i="1"/>
  <c r="AG202" i="1"/>
  <c r="AI201" i="1"/>
  <c r="AK202" i="1" s="1"/>
  <c r="AI200" i="1"/>
  <c r="AH201" i="1"/>
  <c r="AG201" i="1"/>
  <c r="AH200" i="1"/>
  <c r="AG200" i="1"/>
  <c r="AI199" i="1"/>
  <c r="AK199" i="1" s="1"/>
  <c r="AH199" i="1"/>
  <c r="AG199" i="1"/>
  <c r="AI198" i="1"/>
  <c r="AI197" i="1"/>
  <c r="AH198" i="1"/>
  <c r="AG198" i="1"/>
  <c r="AH197" i="1"/>
  <c r="AG197" i="1"/>
  <c r="AI196" i="1"/>
  <c r="AI195" i="1"/>
  <c r="AK195" i="1" s="1"/>
  <c r="AH196" i="1"/>
  <c r="AG196" i="1"/>
  <c r="AH195" i="1"/>
  <c r="AG195" i="1"/>
  <c r="AI194" i="1"/>
  <c r="AH194" i="1"/>
  <c r="AH193" i="1"/>
  <c r="AJ193" i="1" s="1"/>
  <c r="AG194" i="1"/>
  <c r="AI193" i="1"/>
  <c r="AG193" i="1"/>
  <c r="AI192" i="1"/>
  <c r="AI191" i="1"/>
  <c r="AH192" i="1"/>
  <c r="AG192" i="1"/>
  <c r="AH191" i="1"/>
  <c r="AH190" i="1"/>
  <c r="AG191" i="1"/>
  <c r="AI190" i="1"/>
  <c r="AI189" i="1"/>
  <c r="AG190" i="1"/>
  <c r="AH189" i="1"/>
  <c r="AG189" i="1"/>
  <c r="AI188" i="1"/>
  <c r="AH188" i="1"/>
  <c r="AG188" i="1"/>
  <c r="AI187" i="1"/>
  <c r="AH187" i="1"/>
  <c r="AG187" i="1"/>
  <c r="AI186" i="1"/>
  <c r="AK187" i="1" s="1"/>
  <c r="AH186" i="1"/>
  <c r="AJ187" i="1" s="1"/>
  <c r="AG186" i="1"/>
  <c r="AI185" i="1"/>
  <c r="AH185" i="1"/>
  <c r="AG185" i="1"/>
  <c r="AI184" i="1"/>
  <c r="AI183" i="1"/>
  <c r="AH184" i="1"/>
  <c r="AG184" i="1"/>
  <c r="AH183" i="1"/>
  <c r="AH182" i="1"/>
  <c r="AG183" i="1"/>
  <c r="AI182" i="1"/>
  <c r="AG182" i="1"/>
  <c r="AI181" i="1"/>
  <c r="AK182" i="1" s="1"/>
  <c r="AI180" i="1"/>
  <c r="AH181" i="1"/>
  <c r="AG181" i="1"/>
  <c r="AI179" i="1"/>
  <c r="AK180" i="1" s="1"/>
  <c r="AH180" i="1"/>
  <c r="AG180" i="1"/>
  <c r="AH179" i="1"/>
  <c r="AG179" i="1"/>
  <c r="AI178" i="1"/>
  <c r="AH178" i="1"/>
  <c r="AJ178" i="1" s="1"/>
  <c r="AG178" i="1"/>
  <c r="AI177" i="1"/>
  <c r="AK177" i="1" s="1"/>
  <c r="AI176" i="1"/>
  <c r="AH177" i="1"/>
  <c r="AG177" i="1"/>
  <c r="AH176" i="1"/>
  <c r="AJ177" i="1" s="1"/>
  <c r="AG176" i="1"/>
  <c r="AI175" i="1"/>
  <c r="AK175" i="1" s="1"/>
  <c r="AH175" i="1"/>
  <c r="AH174" i="1"/>
  <c r="AG175" i="1"/>
  <c r="AI174" i="1"/>
  <c r="AI173" i="1"/>
  <c r="AG174" i="1"/>
  <c r="AH173" i="1"/>
  <c r="AG173" i="1"/>
  <c r="AI172" i="1"/>
  <c r="AK173" i="1" s="1"/>
  <c r="AI171" i="1"/>
  <c r="AK171" i="1" s="1"/>
  <c r="AH172" i="1"/>
  <c r="AG172" i="1"/>
  <c r="AH171" i="1"/>
  <c r="AG171" i="1"/>
  <c r="AI170" i="1"/>
  <c r="AH170" i="1"/>
  <c r="AH169" i="1"/>
  <c r="AG170" i="1"/>
  <c r="AI169" i="1"/>
  <c r="AG169" i="1"/>
  <c r="AI168" i="1"/>
  <c r="AH168" i="1"/>
  <c r="AH167" i="1"/>
  <c r="AG168" i="1"/>
  <c r="AI167" i="1"/>
  <c r="AI166" i="1"/>
  <c r="AK166" i="1" s="1"/>
  <c r="AG167" i="1"/>
  <c r="AH166" i="1"/>
  <c r="AG166" i="1"/>
  <c r="AI165" i="1"/>
  <c r="AH165" i="1"/>
  <c r="AG165" i="1"/>
  <c r="AI164" i="1"/>
  <c r="AI163" i="1"/>
  <c r="AK163" i="1" s="1"/>
  <c r="AH164" i="1"/>
  <c r="AG164" i="1"/>
  <c r="AH163" i="1"/>
  <c r="AG163" i="1"/>
  <c r="AI162" i="1"/>
  <c r="AH162" i="1"/>
  <c r="AG162" i="1"/>
  <c r="AI161" i="1"/>
  <c r="AH161" i="1"/>
  <c r="AG161" i="1"/>
  <c r="AI160" i="1"/>
  <c r="AH160" i="1"/>
  <c r="AG160" i="1"/>
  <c r="AI159" i="1"/>
  <c r="AI158" i="1"/>
  <c r="AK159" i="1" s="1"/>
  <c r="AH159" i="1"/>
  <c r="AJ159" i="1" s="1"/>
  <c r="AH158" i="1"/>
  <c r="AG159" i="1"/>
  <c r="AG158" i="1"/>
  <c r="AI157" i="1"/>
  <c r="AH157" i="1"/>
  <c r="AG157" i="1"/>
  <c r="AI156" i="1"/>
  <c r="AI155" i="1"/>
  <c r="AH156" i="1"/>
  <c r="AG156" i="1"/>
  <c r="AH155" i="1"/>
  <c r="AH154" i="1"/>
  <c r="AJ154" i="1" s="1"/>
  <c r="AG155" i="1"/>
  <c r="AI154" i="1"/>
  <c r="AG154" i="1"/>
  <c r="AI153" i="1"/>
  <c r="AH153" i="1"/>
  <c r="AG153" i="1"/>
  <c r="AI152" i="1"/>
  <c r="AH152" i="1"/>
  <c r="AG152" i="1"/>
  <c r="AI151" i="1"/>
  <c r="AK151" i="1" s="1"/>
  <c r="AH151" i="1"/>
  <c r="AH150" i="1"/>
  <c r="AG151" i="1"/>
  <c r="AI150" i="1"/>
  <c r="AG150" i="1"/>
  <c r="AI149" i="1"/>
  <c r="AH149" i="1"/>
  <c r="AG149" i="1"/>
  <c r="AI148" i="1"/>
  <c r="AH148" i="1"/>
  <c r="AG148" i="1"/>
  <c r="AI147" i="1"/>
  <c r="AI146" i="1"/>
  <c r="AH147" i="1"/>
  <c r="AG147" i="1"/>
  <c r="AH146" i="1"/>
  <c r="AG146" i="1"/>
  <c r="AI145" i="1"/>
  <c r="AK145" i="1" s="1"/>
  <c r="AI144" i="1"/>
  <c r="AH145" i="1"/>
  <c r="AG145" i="1"/>
  <c r="AH144" i="1"/>
  <c r="AJ145" i="1" s="1"/>
  <c r="AG144" i="1"/>
  <c r="AI143" i="1"/>
  <c r="AH143" i="1"/>
  <c r="AJ143" i="1" s="1"/>
  <c r="AG143" i="1"/>
  <c r="AI142" i="1"/>
  <c r="AH142" i="1"/>
  <c r="AG142" i="1"/>
  <c r="AI141" i="1"/>
  <c r="AK142" i="1" s="1"/>
  <c r="AH141" i="1"/>
  <c r="AG141" i="1"/>
  <c r="AI140" i="1"/>
  <c r="AH140" i="1"/>
  <c r="AJ140" i="1" s="1"/>
  <c r="AG140" i="1"/>
  <c r="AI139" i="1"/>
  <c r="AH139" i="1"/>
  <c r="AG139" i="1"/>
  <c r="AI138" i="1"/>
  <c r="AH138" i="1"/>
  <c r="AG138" i="1"/>
  <c r="AI137" i="1"/>
  <c r="AI136" i="1"/>
  <c r="AH137" i="1"/>
  <c r="AH136" i="1"/>
  <c r="AG137" i="1"/>
  <c r="AG136" i="1"/>
  <c r="AI135" i="1"/>
  <c r="AK136" i="1" s="1"/>
  <c r="AH135" i="1"/>
  <c r="AH134" i="1"/>
  <c r="AJ134" i="1" s="1"/>
  <c r="AG135" i="1"/>
  <c r="AI134" i="1"/>
  <c r="AG134" i="1"/>
  <c r="AI133" i="1"/>
  <c r="AI132" i="1"/>
  <c r="AK132" i="1" s="1"/>
  <c r="AH133" i="1"/>
  <c r="AH132" i="1"/>
  <c r="AJ133" i="1" s="1"/>
  <c r="AG133" i="1"/>
  <c r="AG132" i="1"/>
  <c r="AI131" i="1"/>
  <c r="AH131" i="1"/>
  <c r="AH130" i="1"/>
  <c r="AG131" i="1"/>
  <c r="AI130" i="1"/>
  <c r="AK131" i="1" s="1"/>
  <c r="AG130" i="1"/>
  <c r="AI129" i="1"/>
  <c r="AK129" i="1" s="1"/>
  <c r="AH129" i="1"/>
  <c r="AG129" i="1"/>
  <c r="AI128" i="1"/>
  <c r="AI127" i="1"/>
  <c r="AK128" i="1" s="1"/>
  <c r="AH128" i="1"/>
  <c r="AJ129" i="1" s="1"/>
  <c r="AG128" i="1"/>
  <c r="AH127" i="1"/>
  <c r="AG127" i="1"/>
  <c r="AI126" i="1"/>
  <c r="AH126" i="1"/>
  <c r="AG126" i="1"/>
  <c r="AI125" i="1"/>
  <c r="AH125" i="1"/>
  <c r="AG125" i="1"/>
  <c r="AI124" i="1"/>
  <c r="AH124" i="1"/>
  <c r="AJ124" i="1" s="1"/>
  <c r="AG124" i="1"/>
  <c r="AI123" i="1"/>
  <c r="AH123" i="1"/>
  <c r="AH122" i="1"/>
  <c r="AJ122" i="1" s="1"/>
  <c r="AG123" i="1"/>
  <c r="AI122" i="1"/>
  <c r="AI121" i="1"/>
  <c r="AG122" i="1"/>
  <c r="AH121" i="1"/>
  <c r="AH120" i="1"/>
  <c r="AG121" i="1"/>
  <c r="AI120" i="1"/>
  <c r="AG120" i="1"/>
  <c r="AI119" i="1"/>
  <c r="AH119" i="1"/>
  <c r="AH118" i="1"/>
  <c r="AJ118" i="1" s="1"/>
  <c r="AG119" i="1"/>
  <c r="AI118" i="1"/>
  <c r="AG118" i="1"/>
  <c r="AI117" i="1"/>
  <c r="AH117" i="1"/>
  <c r="AG117" i="1"/>
  <c r="AI116" i="1"/>
  <c r="AI115" i="1"/>
  <c r="AK115" i="1" s="1"/>
  <c r="AH116" i="1"/>
  <c r="AG116" i="1"/>
  <c r="AH115" i="1"/>
  <c r="AH114" i="1"/>
  <c r="AG115" i="1"/>
  <c r="AI114" i="1"/>
  <c r="AG114" i="1"/>
  <c r="AI113" i="1"/>
  <c r="AK113" i="1" s="1"/>
  <c r="AH113" i="1"/>
  <c r="AG113" i="1"/>
  <c r="AI112" i="1"/>
  <c r="AH112" i="1"/>
  <c r="AG112" i="1"/>
  <c r="AI111" i="1"/>
  <c r="AH111" i="1"/>
  <c r="AH110" i="1"/>
  <c r="AJ110" i="1" s="1"/>
  <c r="AG111" i="1"/>
  <c r="AI110" i="1"/>
  <c r="AG110" i="1"/>
  <c r="AI109" i="1"/>
  <c r="AH109" i="1"/>
  <c r="AG109" i="1"/>
  <c r="AI108" i="1"/>
  <c r="AI107" i="1"/>
  <c r="AH108" i="1"/>
  <c r="AG108" i="1"/>
  <c r="AH107" i="1"/>
  <c r="AG107" i="1"/>
  <c r="AI106" i="1"/>
  <c r="AH106" i="1"/>
  <c r="AJ106" i="1" s="1"/>
  <c r="AG106" i="1"/>
  <c r="AI105" i="1"/>
  <c r="AK105" i="1" s="1"/>
  <c r="AH105" i="1"/>
  <c r="AH104" i="1"/>
  <c r="AG105" i="1"/>
  <c r="AI104" i="1"/>
  <c r="AI103" i="1"/>
  <c r="AK104" i="1" s="1"/>
  <c r="AG104" i="1"/>
  <c r="AH103" i="1"/>
  <c r="AH102" i="1"/>
  <c r="AJ102" i="1" s="1"/>
  <c r="AG103" i="1"/>
  <c r="AI102" i="1"/>
  <c r="AG102" i="1"/>
  <c r="AI101" i="1"/>
  <c r="AH101" i="1"/>
  <c r="AJ101" i="1" s="1"/>
  <c r="AG101" i="1"/>
  <c r="AI100" i="1"/>
  <c r="AI99" i="1"/>
  <c r="AH100" i="1"/>
  <c r="AG100" i="1"/>
  <c r="AH99" i="1"/>
  <c r="AG99" i="1"/>
  <c r="AI98" i="1"/>
  <c r="AH98" i="1"/>
  <c r="AG98" i="1"/>
  <c r="AI97" i="1"/>
  <c r="AK97" i="1" s="1"/>
  <c r="AH97" i="1"/>
  <c r="AG97" i="1"/>
  <c r="AI96" i="1"/>
  <c r="AI95" i="1"/>
  <c r="AK96" i="1" s="1"/>
  <c r="AH96" i="1"/>
  <c r="AJ97" i="1" s="1"/>
  <c r="AG96" i="1"/>
  <c r="AH95" i="1"/>
  <c r="AH94" i="1"/>
  <c r="AG95" i="1"/>
  <c r="AI94" i="1"/>
  <c r="AG94" i="1"/>
  <c r="AI93" i="1"/>
  <c r="AH93" i="1"/>
  <c r="AJ93" i="1" s="1"/>
  <c r="AG93" i="1"/>
  <c r="AI92" i="1"/>
  <c r="AI91" i="1"/>
  <c r="AH92" i="1"/>
  <c r="AG92" i="1"/>
  <c r="AH91" i="1"/>
  <c r="AG91" i="1"/>
  <c r="AI90" i="1"/>
  <c r="AH90" i="1"/>
  <c r="AH89" i="1"/>
  <c r="AJ90" i="1" s="1"/>
  <c r="AG90" i="1"/>
  <c r="AI89" i="1"/>
  <c r="AG89" i="1"/>
  <c r="AI88" i="1"/>
  <c r="AH88" i="1"/>
  <c r="AG88" i="1"/>
  <c r="AI87" i="1"/>
  <c r="AK88" i="1" s="1"/>
  <c r="AH87" i="1"/>
  <c r="AH86" i="1"/>
  <c r="AJ86" i="1" s="1"/>
  <c r="AG87" i="1"/>
  <c r="AI86" i="1"/>
  <c r="AG86" i="1"/>
  <c r="AI85" i="1"/>
  <c r="AH85" i="1"/>
  <c r="AJ85" i="1" s="1"/>
  <c r="AG85" i="1"/>
  <c r="AI84" i="1"/>
  <c r="AI83" i="1"/>
  <c r="AK83" i="1" s="1"/>
  <c r="AH84" i="1"/>
  <c r="AG84" i="1"/>
  <c r="AH83" i="1"/>
  <c r="AG83" i="1"/>
  <c r="AI82" i="1"/>
  <c r="AH82" i="1"/>
  <c r="AJ82" i="1" s="1"/>
  <c r="AG82" i="1"/>
  <c r="AI81" i="1"/>
  <c r="AK81" i="1" s="1"/>
  <c r="AH81" i="1"/>
  <c r="AH80" i="1"/>
  <c r="AG81" i="1"/>
  <c r="AI80" i="1"/>
  <c r="AI79" i="1"/>
  <c r="AK79" i="1" s="1"/>
  <c r="AG80" i="1"/>
  <c r="AH79" i="1"/>
  <c r="AG79" i="1"/>
  <c r="AI78" i="1"/>
  <c r="AH78" i="1"/>
  <c r="AH77" i="1"/>
  <c r="AG78" i="1"/>
  <c r="AI77" i="1"/>
  <c r="AG77" i="1"/>
  <c r="AI76" i="1"/>
  <c r="AI75" i="1"/>
  <c r="AK75" i="1" s="1"/>
  <c r="AH76" i="1"/>
  <c r="AG76" i="1"/>
  <c r="AH75" i="1"/>
  <c r="AH74" i="1"/>
  <c r="AJ74" i="1" s="1"/>
  <c r="AG75" i="1"/>
  <c r="AI74" i="1"/>
  <c r="AG74" i="1"/>
  <c r="AI73" i="1"/>
  <c r="AK74" i="1" s="1"/>
  <c r="AH73" i="1"/>
  <c r="AG73" i="1"/>
  <c r="AI72" i="1"/>
  <c r="AI71" i="1"/>
  <c r="AK72" i="1" s="1"/>
  <c r="AH72" i="1"/>
  <c r="AH71" i="1"/>
  <c r="AG72" i="1"/>
  <c r="AG71" i="1"/>
  <c r="AI70" i="1"/>
  <c r="AI69" i="1"/>
  <c r="AH70" i="1"/>
  <c r="AG70" i="1"/>
  <c r="AH69" i="1"/>
  <c r="AJ70" i="1" s="1"/>
  <c r="AG69" i="1"/>
  <c r="AI68" i="1"/>
  <c r="AI67" i="1"/>
  <c r="AH68" i="1"/>
  <c r="AG68" i="1"/>
  <c r="AH67" i="1"/>
  <c r="AG67" i="1"/>
  <c r="AI66" i="1"/>
  <c r="AH66" i="1"/>
  <c r="AJ67" i="1" s="1"/>
  <c r="AG66" i="1"/>
  <c r="AI65" i="1"/>
  <c r="AH65" i="1"/>
  <c r="AG65" i="1"/>
  <c r="AI64" i="1"/>
  <c r="AI63" i="1"/>
  <c r="AK63" i="1" s="1"/>
  <c r="AH64" i="1"/>
  <c r="AG64" i="1"/>
  <c r="AH63" i="1"/>
  <c r="AH62" i="1"/>
  <c r="AG63" i="1"/>
  <c r="AI62" i="1"/>
  <c r="AG62" i="1"/>
  <c r="AI61" i="1"/>
  <c r="AH61" i="1"/>
  <c r="AG61" i="1"/>
  <c r="AI60" i="1"/>
  <c r="AI59" i="1"/>
  <c r="AH60" i="1"/>
  <c r="AG60" i="1"/>
  <c r="AH59" i="1"/>
  <c r="AH58" i="1"/>
  <c r="AJ59" i="1" s="1"/>
  <c r="AG59" i="1"/>
  <c r="AI58" i="1"/>
  <c r="AG58" i="1"/>
  <c r="AI57" i="1"/>
  <c r="AK57" i="1" s="1"/>
  <c r="AH57" i="1"/>
  <c r="AG57" i="1"/>
  <c r="AI56" i="1"/>
  <c r="AI55" i="1"/>
  <c r="AK56" i="1" s="1"/>
  <c r="AH56" i="1"/>
  <c r="AG56" i="1"/>
  <c r="AH55" i="1"/>
  <c r="AH54" i="1"/>
  <c r="AJ54" i="1" s="1"/>
  <c r="AG55" i="1"/>
  <c r="AI54" i="1"/>
  <c r="AG54" i="1"/>
  <c r="AI53" i="1"/>
  <c r="AH53" i="1"/>
  <c r="AG53" i="1"/>
  <c r="AI52" i="1"/>
  <c r="AI51" i="1"/>
  <c r="AH52" i="1"/>
  <c r="AG52" i="1"/>
  <c r="AH51" i="1"/>
  <c r="AG51" i="1"/>
  <c r="AI50" i="1"/>
  <c r="AH50" i="1"/>
  <c r="AJ51" i="1" s="1"/>
  <c r="AG50" i="1"/>
  <c r="AI49" i="1"/>
  <c r="AH49" i="1"/>
  <c r="AG49" i="1"/>
  <c r="AI48" i="1"/>
  <c r="AI47" i="1"/>
  <c r="AH48" i="1"/>
  <c r="AG48" i="1"/>
  <c r="AH47" i="1"/>
  <c r="AH46" i="1"/>
  <c r="AG47" i="1"/>
  <c r="AI46" i="1"/>
  <c r="AG46" i="1"/>
  <c r="AI45" i="1"/>
  <c r="AH45" i="1"/>
  <c r="AJ45" i="1" s="1"/>
  <c r="AG45" i="1"/>
  <c r="AI44" i="1"/>
  <c r="AI43" i="1"/>
  <c r="AH44" i="1"/>
  <c r="AG44" i="1"/>
  <c r="AH43" i="1"/>
  <c r="AH42" i="1"/>
  <c r="AJ43" i="1" s="1"/>
  <c r="AG43" i="1"/>
  <c r="AI42" i="1"/>
  <c r="AG42" i="1"/>
  <c r="AI41" i="1"/>
  <c r="AH41" i="1"/>
  <c r="AG41" i="1"/>
  <c r="AI40" i="1"/>
  <c r="AI39" i="1"/>
  <c r="AK40" i="1" s="1"/>
  <c r="AH40" i="1"/>
  <c r="AG40" i="1"/>
  <c r="AH39" i="1"/>
  <c r="AI38" i="1"/>
  <c r="AK39" i="1" s="1"/>
  <c r="AH38" i="1"/>
  <c r="AH37" i="1"/>
  <c r="AI37" i="1"/>
  <c r="AI36" i="1"/>
  <c r="AH36" i="1"/>
  <c r="AI35" i="1"/>
  <c r="AH35" i="1"/>
  <c r="AI34" i="1"/>
  <c r="AK34" i="1" s="1"/>
  <c r="AI33" i="1"/>
  <c r="AH34" i="1"/>
  <c r="AH33" i="1"/>
  <c r="AI32" i="1"/>
  <c r="AK33" i="1" s="1"/>
  <c r="AH32" i="1"/>
  <c r="AI31" i="1"/>
  <c r="AK32" i="1" s="1"/>
  <c r="AH31" i="1"/>
  <c r="AI30" i="1"/>
  <c r="AK30" i="1" s="1"/>
  <c r="AI29" i="1"/>
  <c r="AH30" i="1"/>
  <c r="AH29" i="1"/>
  <c r="AI28" i="1"/>
  <c r="AK29" i="1" s="1"/>
  <c r="AH28" i="1"/>
  <c r="AI27" i="1"/>
  <c r="AH27" i="1"/>
  <c r="AJ27" i="1" s="1"/>
  <c r="AI26" i="1"/>
  <c r="AK27" i="1" s="1"/>
  <c r="AI25" i="1"/>
  <c r="AH26" i="1"/>
  <c r="AI24" i="1"/>
  <c r="AH25" i="1"/>
  <c r="AI23" i="1"/>
  <c r="AH24" i="1"/>
  <c r="AH23" i="1"/>
  <c r="AJ24" i="1" s="1"/>
  <c r="AI22" i="1"/>
  <c r="AK23" i="1" s="1"/>
  <c r="AI21" i="1"/>
  <c r="AH22" i="1"/>
  <c r="AH21" i="1"/>
  <c r="AI20" i="1"/>
  <c r="AK21" i="1" s="1"/>
  <c r="AI19" i="1"/>
  <c r="AH20" i="1"/>
  <c r="AH19" i="1"/>
  <c r="AJ20" i="1" s="1"/>
  <c r="AI18" i="1"/>
  <c r="AK19" i="1" s="1"/>
  <c r="AI17" i="1"/>
  <c r="AH18" i="1"/>
  <c r="AH17" i="1"/>
  <c r="AI16" i="1"/>
  <c r="AI15" i="1"/>
  <c r="AH16" i="1"/>
  <c r="AH15" i="1"/>
  <c r="AI14" i="1"/>
  <c r="AK14" i="1" s="1"/>
  <c r="AI13" i="1"/>
  <c r="AH14" i="1"/>
  <c r="AH13" i="1"/>
  <c r="AI12" i="1"/>
  <c r="AK13" i="1" s="1"/>
  <c r="AH12" i="1"/>
  <c r="AI11" i="1"/>
  <c r="AH11" i="1"/>
  <c r="AJ12" i="1" s="1"/>
  <c r="AI10" i="1"/>
  <c r="AI9" i="1"/>
  <c r="AH10" i="1"/>
  <c r="AH9" i="1"/>
  <c r="AI8" i="1"/>
  <c r="AI7" i="1"/>
  <c r="AK8" i="1" s="1"/>
  <c r="AH8" i="1"/>
  <c r="AJ9" i="1" s="1"/>
  <c r="A609" i="2"/>
  <c r="M608" i="2"/>
  <c r="A605" i="1"/>
  <c r="AL606" i="1"/>
  <c r="A648" i="2"/>
  <c r="M648" i="2"/>
  <c r="M647" i="2"/>
  <c r="A609" i="1"/>
  <c r="A610" i="1" s="1"/>
  <c r="AL608" i="1"/>
  <c r="A604" i="2"/>
  <c r="M604" i="2"/>
  <c r="M605" i="2"/>
  <c r="A649" i="2"/>
  <c r="M649" i="2"/>
  <c r="A603" i="2"/>
  <c r="A610" i="2"/>
  <c r="M610" i="2"/>
  <c r="M609" i="2"/>
  <c r="A611" i="2"/>
  <c r="A612" i="2"/>
  <c r="A650" i="2"/>
  <c r="E594" i="2"/>
  <c r="L595" i="2" s="1"/>
  <c r="AI594" i="1"/>
  <c r="AH594" i="1"/>
  <c r="A651" i="2"/>
  <c r="M650" i="2"/>
  <c r="E595" i="2"/>
  <c r="AI595" i="1"/>
  <c r="AH595" i="1"/>
  <c r="E596" i="2"/>
  <c r="L597" i="2" s="1"/>
  <c r="E597" i="2"/>
  <c r="AH596" i="1"/>
  <c r="AJ597" i="1" s="1"/>
  <c r="AI596" i="1"/>
  <c r="AK596" i="1" s="1"/>
  <c r="AI597" i="1"/>
  <c r="AH597" i="1"/>
  <c r="AI598" i="1"/>
  <c r="AH598" i="1"/>
  <c r="E598" i="2"/>
  <c r="A604" i="1"/>
  <c r="AL604" i="1" s="1"/>
  <c r="AL605" i="1"/>
  <c r="M611" i="2"/>
  <c r="A778" i="2"/>
  <c r="A779" i="2"/>
  <c r="A613" i="2"/>
  <c r="M612" i="2"/>
  <c r="A652" i="2"/>
  <c r="M651" i="2"/>
  <c r="M603" i="2"/>
  <c r="A602" i="2"/>
  <c r="M778" i="2"/>
  <c r="L513" i="2"/>
  <c r="L574" i="2"/>
  <c r="E801" i="2"/>
  <c r="AI811" i="1"/>
  <c r="AH811" i="1"/>
  <c r="L482" i="2"/>
  <c r="L198" i="2"/>
  <c r="L402" i="2"/>
  <c r="A603" i="1"/>
  <c r="A780" i="2"/>
  <c r="M779" i="2"/>
  <c r="M613" i="2"/>
  <c r="A614" i="2"/>
  <c r="M652" i="2"/>
  <c r="A653" i="2"/>
  <c r="A601" i="2"/>
  <c r="M602" i="2"/>
  <c r="AH655" i="1"/>
  <c r="AI655" i="1"/>
  <c r="E655" i="2"/>
  <c r="L655" i="2" s="1"/>
  <c r="E654" i="2"/>
  <c r="AI636" i="1"/>
  <c r="E636" i="2"/>
  <c r="AH636" i="1"/>
  <c r="AJ636" i="1" s="1"/>
  <c r="AH634" i="1"/>
  <c r="E634" i="2"/>
  <c r="E633" i="2"/>
  <c r="E632" i="2"/>
  <c r="L633" i="2" s="1"/>
  <c r="AI634" i="1"/>
  <c r="E674" i="2"/>
  <c r="E675" i="2"/>
  <c r="AH674" i="1"/>
  <c r="AH673" i="1"/>
  <c r="AI674" i="1"/>
  <c r="E669" i="2"/>
  <c r="E668" i="2"/>
  <c r="AI669" i="1"/>
  <c r="AH669" i="1"/>
  <c r="AH671" i="1"/>
  <c r="AH670" i="1"/>
  <c r="AH668" i="1"/>
  <c r="AH672" i="1"/>
  <c r="AJ673" i="1" s="1"/>
  <c r="AI671" i="1"/>
  <c r="AI670" i="1"/>
  <c r="E671" i="2"/>
  <c r="AI675" i="1"/>
  <c r="AH675" i="1"/>
  <c r="AH721" i="1"/>
  <c r="AJ721" i="1" s="1"/>
  <c r="AI721" i="1"/>
  <c r="AI722" i="1"/>
  <c r="E721" i="2"/>
  <c r="E710" i="2"/>
  <c r="E709" i="2"/>
  <c r="AH710" i="1"/>
  <c r="AI710" i="1"/>
  <c r="E753" i="2"/>
  <c r="L753" i="2" s="1"/>
  <c r="E752" i="2"/>
  <c r="E751" i="2"/>
  <c r="L752" i="2" s="1"/>
  <c r="AH753" i="1"/>
  <c r="AI753" i="1"/>
  <c r="E788" i="2"/>
  <c r="E787" i="2"/>
  <c r="AH788" i="1"/>
  <c r="AI788" i="1"/>
  <c r="AK789" i="1" s="1"/>
  <c r="E772" i="2"/>
  <c r="AH772" i="1"/>
  <c r="AI772" i="1"/>
  <c r="AI771" i="1"/>
  <c r="AI763" i="1"/>
  <c r="AI762" i="1"/>
  <c r="E763" i="2"/>
  <c r="AH763" i="1"/>
  <c r="AJ763" i="1" s="1"/>
  <c r="AH767" i="1"/>
  <c r="AI767" i="1"/>
  <c r="E767" i="2"/>
  <c r="E784" i="2"/>
  <c r="AH784" i="1"/>
  <c r="AH785" i="1"/>
  <c r="AI784" i="1"/>
  <c r="E796" i="2"/>
  <c r="L796" i="2" s="1"/>
  <c r="AH796" i="1"/>
  <c r="AI796" i="1"/>
  <c r="AI795" i="1"/>
  <c r="AH800" i="1"/>
  <c r="AI800" i="1"/>
  <c r="E799" i="2"/>
  <c r="E798" i="2"/>
  <c r="E800" i="2"/>
  <c r="AI616" i="1"/>
  <c r="AH616" i="1"/>
  <c r="E616" i="2"/>
  <c r="AH606" i="1"/>
  <c r="AH607" i="1"/>
  <c r="E606" i="2"/>
  <c r="E605" i="2"/>
  <c r="AI606" i="1"/>
  <c r="AK607" i="1" s="1"/>
  <c r="AI605" i="1"/>
  <c r="AI613" i="1"/>
  <c r="AI612" i="1"/>
  <c r="AH613" i="1"/>
  <c r="AH612" i="1"/>
  <c r="E613" i="2"/>
  <c r="E612" i="2"/>
  <c r="E626" i="2"/>
  <c r="L626" i="2" s="1"/>
  <c r="AI626" i="1"/>
  <c r="AI625" i="1"/>
  <c r="AH626" i="1"/>
  <c r="AH625" i="1"/>
  <c r="E622" i="2"/>
  <c r="AH622" i="1"/>
  <c r="AI622" i="1"/>
  <c r="AI621" i="1"/>
  <c r="AK621" i="1" s="1"/>
  <c r="AI632" i="1"/>
  <c r="AI631" i="1"/>
  <c r="AK632" i="1" s="1"/>
  <c r="AH632" i="1"/>
  <c r="AH631" i="1"/>
  <c r="AI644" i="1"/>
  <c r="E644" i="2"/>
  <c r="AH644" i="1"/>
  <c r="E651" i="2"/>
  <c r="L652" i="2" s="1"/>
  <c r="E652" i="2"/>
  <c r="AH651" i="1"/>
  <c r="AI651" i="1"/>
  <c r="AI650" i="1"/>
  <c r="AI656" i="1"/>
  <c r="AH656" i="1"/>
  <c r="E656" i="2"/>
  <c r="AI665" i="1"/>
  <c r="AH665" i="1"/>
  <c r="E665" i="2"/>
  <c r="E667" i="2"/>
  <c r="E666" i="2"/>
  <c r="L667" i="2" s="1"/>
  <c r="AH667" i="1"/>
  <c r="AJ668" i="1" s="1"/>
  <c r="AH666" i="1"/>
  <c r="AJ666" i="1" s="1"/>
  <c r="AI667" i="1"/>
  <c r="E680" i="2"/>
  <c r="L680" i="2" s="1"/>
  <c r="E679" i="2"/>
  <c r="AH680" i="1"/>
  <c r="AI680" i="1"/>
  <c r="AI662" i="1"/>
  <c r="E662" i="2"/>
  <c r="E663" i="2"/>
  <c r="AH662" i="1"/>
  <c r="AI666" i="1"/>
  <c r="AK666" i="1" s="1"/>
  <c r="E682" i="2"/>
  <c r="AI682" i="1"/>
  <c r="AK682" i="1" s="1"/>
  <c r="AI681" i="1"/>
  <c r="AK681" i="1" s="1"/>
  <c r="AH682" i="1"/>
  <c r="E706" i="2"/>
  <c r="E707" i="2"/>
  <c r="AH706" i="1"/>
  <c r="AI706" i="1"/>
  <c r="AK706" i="1" s="1"/>
  <c r="AI705" i="1"/>
  <c r="E690" i="2"/>
  <c r="E687" i="2"/>
  <c r="E686" i="2"/>
  <c r="AI687" i="1"/>
  <c r="AI686" i="1"/>
  <c r="AH687" i="1"/>
  <c r="E609" i="2"/>
  <c r="AI609" i="1"/>
  <c r="AI610" i="1"/>
  <c r="AK610" i="1" s="1"/>
  <c r="AH609" i="1"/>
  <c r="AH610" i="1"/>
  <c r="AJ610" i="1" s="1"/>
  <c r="E731" i="2"/>
  <c r="AI731" i="1"/>
  <c r="AH731" i="1"/>
  <c r="AH730" i="1"/>
  <c r="E732" i="2"/>
  <c r="AH732" i="1"/>
  <c r="AI732" i="1"/>
  <c r="AI741" i="1"/>
  <c r="AI740" i="1"/>
  <c r="E741" i="2"/>
  <c r="AH741" i="1"/>
  <c r="AH739" i="1"/>
  <c r="AJ739" i="1" s="1"/>
  <c r="AI739" i="1"/>
  <c r="E739" i="2"/>
  <c r="E758" i="2"/>
  <c r="AH758" i="1"/>
  <c r="AI758" i="1"/>
  <c r="AH791" i="1"/>
  <c r="E791" i="2"/>
  <c r="E790" i="2"/>
  <c r="AI791" i="1"/>
  <c r="AH790" i="1"/>
  <c r="AI790" i="1"/>
  <c r="AI804" i="1"/>
  <c r="AI805" i="1"/>
  <c r="E804" i="2"/>
  <c r="E803" i="2"/>
  <c r="AH804" i="1"/>
  <c r="AJ804" i="1" s="1"/>
  <c r="AH600" i="1"/>
  <c r="AH599" i="1"/>
  <c r="AJ599" i="1" s="1"/>
  <c r="E600" i="2"/>
  <c r="AI600" i="1"/>
  <c r="AI630" i="1"/>
  <c r="AH630" i="1"/>
  <c r="E630" i="2"/>
  <c r="AH686" i="1"/>
  <c r="AH685" i="1"/>
  <c r="AH663" i="1"/>
  <c r="AI663" i="1"/>
  <c r="E670" i="2"/>
  <c r="AH688" i="1"/>
  <c r="AI688" i="1"/>
  <c r="E688" i="2"/>
  <c r="AI673" i="1"/>
  <c r="AK673" i="1" s="1"/>
  <c r="AI672" i="1"/>
  <c r="E673" i="2"/>
  <c r="E653" i="2"/>
  <c r="AI653" i="1"/>
  <c r="AH653" i="1"/>
  <c r="AI693" i="1"/>
  <c r="E693" i="2"/>
  <c r="E692" i="2"/>
  <c r="AH693" i="1"/>
  <c r="AH692" i="1"/>
  <c r="AJ693" i="1" s="1"/>
  <c r="E695" i="2"/>
  <c r="AI695" i="1"/>
  <c r="AH695" i="1"/>
  <c r="AI692" i="1"/>
  <c r="AI691" i="1"/>
  <c r="AK692" i="1" s="1"/>
  <c r="AH716" i="1"/>
  <c r="AI716" i="1"/>
  <c r="E716" i="2"/>
  <c r="L716" i="2" s="1"/>
  <c r="E715" i="2"/>
  <c r="AH714" i="1"/>
  <c r="AH715" i="1"/>
  <c r="AI714" i="1"/>
  <c r="AI713" i="1"/>
  <c r="E714" i="2"/>
  <c r="L715" i="2" s="1"/>
  <c r="E713" i="2"/>
  <c r="E711" i="2"/>
  <c r="AH711" i="1"/>
  <c r="AI711" i="1"/>
  <c r="AH749" i="1"/>
  <c r="AH748" i="1"/>
  <c r="AI749" i="1"/>
  <c r="E749" i="2"/>
  <c r="E702" i="2"/>
  <c r="AH702" i="1"/>
  <c r="AI702" i="1"/>
  <c r="AH752" i="1"/>
  <c r="AJ753" i="1" s="1"/>
  <c r="AH751" i="1"/>
  <c r="AI752" i="1"/>
  <c r="E754" i="2"/>
  <c r="E755" i="2"/>
  <c r="AH754" i="1"/>
  <c r="AJ754" i="1" s="1"/>
  <c r="AI754" i="1"/>
  <c r="AH776" i="1"/>
  <c r="AH775" i="1"/>
  <c r="AI776" i="1"/>
  <c r="AI775" i="1"/>
  <c r="E776" i="2"/>
  <c r="E766" i="2"/>
  <c r="L767" i="2" s="1"/>
  <c r="E765" i="2"/>
  <c r="AH766" i="1"/>
  <c r="AJ766" i="1" s="1"/>
  <c r="AH765" i="1"/>
  <c r="AI766" i="1"/>
  <c r="AI768" i="1"/>
  <c r="E768" i="2"/>
  <c r="L768" i="2" s="1"/>
  <c r="E769" i="2"/>
  <c r="AH768" i="1"/>
  <c r="AJ768" i="1" s="1"/>
  <c r="AI798" i="1"/>
  <c r="AH799" i="1"/>
  <c r="AI799" i="1"/>
  <c r="AH798" i="1"/>
  <c r="AH797" i="1"/>
  <c r="E797" i="2"/>
  <c r="AI797" i="1"/>
  <c r="E607" i="2"/>
  <c r="AI607" i="1"/>
  <c r="E614" i="2"/>
  <c r="E615" i="2"/>
  <c r="AI614" i="1"/>
  <c r="AH614" i="1"/>
  <c r="AI647" i="1"/>
  <c r="E647" i="2"/>
  <c r="AH647" i="1"/>
  <c r="AJ647" i="1" s="1"/>
  <c r="AH646" i="1"/>
  <c r="AI649" i="1"/>
  <c r="AH649" i="1"/>
  <c r="E649" i="2"/>
  <c r="E631" i="2"/>
  <c r="AH654" i="1"/>
  <c r="AI654" i="1"/>
  <c r="AI676" i="1"/>
  <c r="AK677" i="1" s="1"/>
  <c r="AI677" i="1"/>
  <c r="AH676" i="1"/>
  <c r="E676" i="2"/>
  <c r="E672" i="2"/>
  <c r="E678" i="2"/>
  <c r="E677" i="2"/>
  <c r="AH678" i="1"/>
  <c r="AI678" i="1"/>
  <c r="AK678" i="1" s="1"/>
  <c r="AH697" i="1"/>
  <c r="AI697" i="1"/>
  <c r="E697" i="2"/>
  <c r="E696" i="2"/>
  <c r="AI689" i="1"/>
  <c r="AK689" i="1" s="1"/>
  <c r="E689" i="2"/>
  <c r="AH689" i="1"/>
  <c r="AH704" i="1"/>
  <c r="AJ704" i="1" s="1"/>
  <c r="AI704" i="1"/>
  <c r="E704" i="2"/>
  <c r="E703" i="2"/>
  <c r="AI700" i="1"/>
  <c r="E700" i="2"/>
  <c r="E699" i="2"/>
  <c r="AH700" i="1"/>
  <c r="AI685" i="1"/>
  <c r="E685" i="2"/>
  <c r="AH677" i="1"/>
  <c r="E708" i="2"/>
  <c r="AH708" i="1"/>
  <c r="AI708" i="1"/>
  <c r="AI707" i="1"/>
  <c r="AH712" i="1"/>
  <c r="AI712" i="1"/>
  <c r="AK713" i="1" s="1"/>
  <c r="E712" i="2"/>
  <c r="E720" i="2"/>
  <c r="E719" i="2"/>
  <c r="AH720" i="1"/>
  <c r="AI720" i="1"/>
  <c r="AH713" i="1"/>
  <c r="AH728" i="1"/>
  <c r="AH727" i="1"/>
  <c r="E728" i="2"/>
  <c r="AI728" i="1"/>
  <c r="AI727" i="1"/>
  <c r="E723" i="2"/>
  <c r="E724" i="2"/>
  <c r="AH723" i="1"/>
  <c r="AI723" i="1"/>
  <c r="AK723" i="1" s="1"/>
  <c r="AH750" i="1"/>
  <c r="E750" i="2"/>
  <c r="AI750" i="1"/>
  <c r="E736" i="2"/>
  <c r="AH736" i="1"/>
  <c r="AH737" i="1"/>
  <c r="AI736" i="1"/>
  <c r="AI735" i="1"/>
  <c r="AK736" i="1" s="1"/>
  <c r="AI734" i="1"/>
  <c r="AH735" i="1"/>
  <c r="E735" i="2"/>
  <c r="E734" i="2"/>
  <c r="E757" i="2"/>
  <c r="AH757" i="1"/>
  <c r="AI757" i="1"/>
  <c r="E740" i="2"/>
  <c r="L741" i="2" s="1"/>
  <c r="AH740" i="1"/>
  <c r="AI738" i="1"/>
  <c r="E738" i="2"/>
  <c r="AH738" i="1"/>
  <c r="E781" i="2"/>
  <c r="AH781" i="1"/>
  <c r="AI781" i="1"/>
  <c r="AI780" i="1"/>
  <c r="E786" i="2"/>
  <c r="AH786" i="1"/>
  <c r="AI786" i="1"/>
  <c r="AI782" i="1"/>
  <c r="E782" i="2"/>
  <c r="L782" i="2" s="1"/>
  <c r="AH782" i="1"/>
  <c r="AI777" i="1"/>
  <c r="E777" i="2"/>
  <c r="L777" i="2" s="1"/>
  <c r="AH777" i="1"/>
  <c r="AJ777" i="1" s="1"/>
  <c r="E761" i="2"/>
  <c r="E760" i="2"/>
  <c r="AH761" i="1"/>
  <c r="AI761" i="1"/>
  <c r="AI760" i="1"/>
  <c r="AH760" i="1"/>
  <c r="AH759" i="1"/>
  <c r="E789" i="2"/>
  <c r="L789" i="2" s="1"/>
  <c r="AH789" i="1"/>
  <c r="AI789" i="1"/>
  <c r="AI615" i="1"/>
  <c r="AH615" i="1"/>
  <c r="AI807" i="1"/>
  <c r="AH807" i="1"/>
  <c r="E807" i="2"/>
  <c r="E806" i="2"/>
  <c r="L806" i="2" s="1"/>
  <c r="AH608" i="1"/>
  <c r="E608" i="2"/>
  <c r="AI608" i="1"/>
  <c r="E611" i="2"/>
  <c r="AI611" i="1"/>
  <c r="AK612" i="1" s="1"/>
  <c r="AH611" i="1"/>
  <c r="AH627" i="1"/>
  <c r="E627" i="2"/>
  <c r="L627" i="2" s="1"/>
  <c r="AI627" i="1"/>
  <c r="AK627" i="1" s="1"/>
  <c r="E610" i="2"/>
  <c r="E602" i="2"/>
  <c r="AI602" i="1"/>
  <c r="AH602" i="1"/>
  <c r="AI635" i="1"/>
  <c r="AH635" i="1"/>
  <c r="AJ635" i="1" s="1"/>
  <c r="E635" i="2"/>
  <c r="AH643" i="1"/>
  <c r="E643" i="2"/>
  <c r="E642" i="2"/>
  <c r="E641" i="2"/>
  <c r="AI643" i="1"/>
  <c r="E660" i="2"/>
  <c r="AI660" i="1"/>
  <c r="AH660" i="1"/>
  <c r="AI668" i="1"/>
  <c r="E691" i="2"/>
  <c r="AH691" i="1"/>
  <c r="AH684" i="1"/>
  <c r="AI684" i="1"/>
  <c r="E684" i="2"/>
  <c r="AH699" i="1"/>
  <c r="AI699" i="1"/>
  <c r="AH707" i="1"/>
  <c r="E718" i="2"/>
  <c r="E717" i="2"/>
  <c r="AH718" i="1"/>
  <c r="AH719" i="1"/>
  <c r="AI718" i="1"/>
  <c r="E729" i="2"/>
  <c r="L729" i="2" s="1"/>
  <c r="AI729" i="1"/>
  <c r="AK730" i="1" s="1"/>
  <c r="AH729" i="1"/>
  <c r="AH722" i="1"/>
  <c r="AJ723" i="1" s="1"/>
  <c r="E722" i="2"/>
  <c r="E726" i="2"/>
  <c r="AH726" i="1"/>
  <c r="AI726" i="1"/>
  <c r="E779" i="2"/>
  <c r="E780" i="2"/>
  <c r="L781" i="2" s="1"/>
  <c r="AH779" i="1"/>
  <c r="AI779" i="1"/>
  <c r="AK779" i="1" s="1"/>
  <c r="AH769" i="1"/>
  <c r="AI769" i="1"/>
  <c r="AH778" i="1"/>
  <c r="AI778" i="1"/>
  <c r="E778" i="2"/>
  <c r="AH764" i="1"/>
  <c r="AJ765" i="1" s="1"/>
  <c r="AI765" i="1"/>
  <c r="E764" i="2"/>
  <c r="AI764" i="1"/>
  <c r="AH793" i="1"/>
  <c r="AI793" i="1"/>
  <c r="AI792" i="1"/>
  <c r="E793" i="2"/>
  <c r="E792" i="2"/>
  <c r="E802" i="2"/>
  <c r="AH801" i="1"/>
  <c r="AI802" i="1"/>
  <c r="AI801" i="1"/>
  <c r="AH802" i="1"/>
  <c r="E805" i="2"/>
  <c r="AH805" i="1"/>
  <c r="E603" i="2"/>
  <c r="L604" i="2" s="1"/>
  <c r="AI603" i="1"/>
  <c r="AH603" i="1"/>
  <c r="E623" i="2"/>
  <c r="AH623" i="1"/>
  <c r="AI623" i="1"/>
  <c r="AH645" i="1"/>
  <c r="E645" i="2"/>
  <c r="AI645" i="1"/>
  <c r="AI641" i="1"/>
  <c r="AH641" i="1"/>
  <c r="E658" i="2"/>
  <c r="E659" i="2"/>
  <c r="L660" i="2" s="1"/>
  <c r="AI658" i="1"/>
  <c r="AH658" i="1"/>
  <c r="AH659" i="1"/>
  <c r="AI679" i="1"/>
  <c r="AH679" i="1"/>
  <c r="AH683" i="1"/>
  <c r="AI683" i="1"/>
  <c r="E683" i="2"/>
  <c r="L683" i="2" s="1"/>
  <c r="E694" i="2"/>
  <c r="AH694" i="1"/>
  <c r="AI694" i="1"/>
  <c r="AK694" i="1" s="1"/>
  <c r="AH698" i="1"/>
  <c r="AI698" i="1"/>
  <c r="E698" i="2"/>
  <c r="L698" i="2" s="1"/>
  <c r="AH705" i="1"/>
  <c r="E705" i="2"/>
  <c r="AH703" i="1"/>
  <c r="AI703" i="1"/>
  <c r="AK703" i="1" s="1"/>
  <c r="AI717" i="1"/>
  <c r="AH717" i="1"/>
  <c r="AJ717" i="1" s="1"/>
  <c r="AI715" i="1"/>
  <c r="AK715" i="1" s="1"/>
  <c r="AH745" i="1"/>
  <c r="AI745" i="1"/>
  <c r="E745" i="2"/>
  <c r="L746" i="2" s="1"/>
  <c r="AI748" i="1"/>
  <c r="E748" i="2"/>
  <c r="AH743" i="1"/>
  <c r="AI743" i="1"/>
  <c r="AK743" i="1" s="1"/>
  <c r="E743" i="2"/>
  <c r="AH746" i="1"/>
  <c r="AH747" i="1"/>
  <c r="AI746" i="1"/>
  <c r="E746" i="2"/>
  <c r="E747" i="2"/>
  <c r="E774" i="2"/>
  <c r="AH774" i="1"/>
  <c r="AI774" i="1"/>
  <c r="AK775" i="1" s="1"/>
  <c r="E773" i="2"/>
  <c r="L773" i="2" s="1"/>
  <c r="AH773" i="1"/>
  <c r="AI773" i="1"/>
  <c r="AK773" i="1" s="1"/>
  <c r="AH770" i="1"/>
  <c r="AI770" i="1"/>
  <c r="E770" i="2"/>
  <c r="E775" i="2"/>
  <c r="L775" i="2" s="1"/>
  <c r="AI787" i="1"/>
  <c r="AH787" i="1"/>
  <c r="AH762" i="1"/>
  <c r="E762" i="2"/>
  <c r="L762" i="2" s="1"/>
  <c r="E771" i="2"/>
  <c r="AH771" i="1"/>
  <c r="AH792" i="1"/>
  <c r="AJ792" i="1" s="1"/>
  <c r="AH795" i="1"/>
  <c r="AJ795" i="1" s="1"/>
  <c r="AH794" i="1"/>
  <c r="E795" i="2"/>
  <c r="AH806" i="1"/>
  <c r="AI806" i="1"/>
  <c r="AI617" i="1"/>
  <c r="AH617" i="1"/>
  <c r="AH618" i="1"/>
  <c r="E617" i="2"/>
  <c r="L617" i="2" s="1"/>
  <c r="AH605" i="1"/>
  <c r="E604" i="2"/>
  <c r="AH642" i="1"/>
  <c r="AI642" i="1"/>
  <c r="AK643" i="1" s="1"/>
  <c r="AI633" i="1"/>
  <c r="AK633" i="1" s="1"/>
  <c r="AH633" i="1"/>
  <c r="AJ634" i="1" s="1"/>
  <c r="E639" i="2"/>
  <c r="AI639" i="1"/>
  <c r="AI640" i="1"/>
  <c r="AH639" i="1"/>
  <c r="AH640" i="1"/>
  <c r="E640" i="2"/>
  <c r="L641" i="2" s="1"/>
  <c r="AI652" i="1"/>
  <c r="AK652" i="1" s="1"/>
  <c r="AH652" i="1"/>
  <c r="AJ652" i="1" s="1"/>
  <c r="AH621" i="1"/>
  <c r="E621" i="2"/>
  <c r="L621" i="2" s="1"/>
  <c r="AI664" i="1"/>
  <c r="AH664" i="1"/>
  <c r="E664" i="2"/>
  <c r="AI657" i="1"/>
  <c r="AH657" i="1"/>
  <c r="E657" i="2"/>
  <c r="AH696" i="1"/>
  <c r="AJ697" i="1" s="1"/>
  <c r="AI696" i="1"/>
  <c r="AK696" i="1" s="1"/>
  <c r="AH724" i="1"/>
  <c r="AJ724" i="1" s="1"/>
  <c r="AI724" i="1"/>
  <c r="E727" i="2"/>
  <c r="E725" i="2"/>
  <c r="L725" i="2" s="1"/>
  <c r="AH744" i="1"/>
  <c r="E744" i="2"/>
  <c r="L744" i="2" s="1"/>
  <c r="AI744" i="1"/>
  <c r="AH742" i="1"/>
  <c r="AI742" i="1"/>
  <c r="E742" i="2"/>
  <c r="L743" i="2" s="1"/>
  <c r="AI730" i="1"/>
  <c r="E730" i="2"/>
  <c r="E737" i="2"/>
  <c r="AI737" i="1"/>
  <c r="AH733" i="1"/>
  <c r="AI733" i="1"/>
  <c r="AK733" i="1" s="1"/>
  <c r="E733" i="2"/>
  <c r="L733" i="2" s="1"/>
  <c r="AH783" i="1"/>
  <c r="AI783" i="1"/>
  <c r="AK783" i="1" s="1"/>
  <c r="E783" i="2"/>
  <c r="L783" i="2" s="1"/>
  <c r="E759" i="2"/>
  <c r="AI759" i="1"/>
  <c r="AK759" i="1" s="1"/>
  <c r="E794" i="2"/>
  <c r="AI794" i="1"/>
  <c r="AK795" i="1" s="1"/>
  <c r="AI624" i="1"/>
  <c r="E625" i="2"/>
  <c r="AI638" i="1"/>
  <c r="AH638" i="1"/>
  <c r="AH637" i="1"/>
  <c r="E638" i="2"/>
  <c r="AH624" i="1"/>
  <c r="E624" i="2"/>
  <c r="L624" i="2" s="1"/>
  <c r="E809" i="2"/>
  <c r="E808" i="2"/>
  <c r="AH809" i="1"/>
  <c r="AI809" i="1"/>
  <c r="E646" i="2"/>
  <c r="AI646" i="1"/>
  <c r="AK647" i="1" s="1"/>
  <c r="AI637" i="1"/>
  <c r="E637" i="2"/>
  <c r="L638" i="2" s="1"/>
  <c r="AI648" i="1"/>
  <c r="AK648" i="1" s="1"/>
  <c r="AH648" i="1"/>
  <c r="AJ649" i="1" s="1"/>
  <c r="E648" i="2"/>
  <c r="E650" i="2"/>
  <c r="AH650" i="1"/>
  <c r="E661" i="2"/>
  <c r="L661" i="2" s="1"/>
  <c r="AI661" i="1"/>
  <c r="AH661" i="1"/>
  <c r="E681" i="2"/>
  <c r="AH681" i="1"/>
  <c r="AI659" i="1"/>
  <c r="E701" i="2"/>
  <c r="L701" i="2" s="1"/>
  <c r="AI701" i="1"/>
  <c r="AH701" i="1"/>
  <c r="AH709" i="1"/>
  <c r="AI709" i="1"/>
  <c r="AK709" i="1" s="1"/>
  <c r="AI719" i="1"/>
  <c r="AI747" i="1"/>
  <c r="AH725" i="1"/>
  <c r="AI725" i="1"/>
  <c r="AH755" i="1"/>
  <c r="AI755" i="1"/>
  <c r="AH734" i="1"/>
  <c r="AI751" i="1"/>
  <c r="AK752" i="1" s="1"/>
  <c r="E756" i="2"/>
  <c r="AH756" i="1"/>
  <c r="AI756" i="1"/>
  <c r="E785" i="2"/>
  <c r="L785" i="2" s="1"/>
  <c r="AI785" i="1"/>
  <c r="AH780" i="1"/>
  <c r="AJ780" i="1" s="1"/>
  <c r="AH803" i="1"/>
  <c r="AI803" i="1"/>
  <c r="AH604" i="1"/>
  <c r="AJ605" i="1" s="1"/>
  <c r="AI604" i="1"/>
  <c r="E619" i="2"/>
  <c r="AI619" i="1"/>
  <c r="AK619" i="1" s="1"/>
  <c r="AI618" i="1"/>
  <c r="AH619" i="1"/>
  <c r="E620" i="2"/>
  <c r="L620" i="2" s="1"/>
  <c r="AH620" i="1"/>
  <c r="AI620" i="1"/>
  <c r="AI629" i="1"/>
  <c r="AI628" i="1"/>
  <c r="AH629" i="1"/>
  <c r="AJ630" i="1" s="1"/>
  <c r="E629" i="2"/>
  <c r="AI601" i="1"/>
  <c r="AH601" i="1"/>
  <c r="AJ601" i="1" s="1"/>
  <c r="E601" i="2"/>
  <c r="L602" i="2" s="1"/>
  <c r="E599" i="2"/>
  <c r="AI599" i="1"/>
  <c r="E618" i="2"/>
  <c r="E628" i="2"/>
  <c r="AH628" i="1"/>
  <c r="E810" i="2"/>
  <c r="L810" i="2" s="1"/>
  <c r="AH810" i="1"/>
  <c r="AJ810" i="1" s="1"/>
  <c r="AI810" i="1"/>
  <c r="AH808" i="1"/>
  <c r="AI808" i="1"/>
  <c r="A602" i="1"/>
  <c r="A601" i="1" s="1"/>
  <c r="AL603" i="1"/>
  <c r="A781" i="2"/>
  <c r="M780" i="2"/>
  <c r="A600" i="2"/>
  <c r="M601" i="2"/>
  <c r="A654" i="2"/>
  <c r="M653" i="2"/>
  <c r="A615" i="2"/>
  <c r="M614" i="2"/>
  <c r="M781" i="2"/>
  <c r="A782" i="2"/>
  <c r="M615" i="2"/>
  <c r="A616" i="2"/>
  <c r="A655" i="2"/>
  <c r="M654" i="2"/>
  <c r="A599" i="2"/>
  <c r="M600" i="2"/>
  <c r="A783" i="2"/>
  <c r="M782" i="2"/>
  <c r="A598" i="2"/>
  <c r="M599" i="2"/>
  <c r="A656" i="2"/>
  <c r="M655" i="2"/>
  <c r="A617" i="2"/>
  <c r="M616" i="2"/>
  <c r="M783" i="2"/>
  <c r="A784" i="2"/>
  <c r="A618" i="2"/>
  <c r="M617" i="2"/>
  <c r="A657" i="2"/>
  <c r="M656" i="2"/>
  <c r="A597" i="2"/>
  <c r="M598" i="2"/>
  <c r="A785" i="2"/>
  <c r="M784" i="2"/>
  <c r="A596" i="2"/>
  <c r="M597" i="2"/>
  <c r="A658" i="2"/>
  <c r="M657" i="2"/>
  <c r="A619" i="2"/>
  <c r="M618" i="2"/>
  <c r="A786" i="2"/>
  <c r="M785" i="2"/>
  <c r="A659" i="2"/>
  <c r="M658" i="2"/>
  <c r="A620" i="2"/>
  <c r="M619" i="2"/>
  <c r="A595" i="2"/>
  <c r="M596" i="2"/>
  <c r="A787" i="2"/>
  <c r="M786" i="2"/>
  <c r="A621" i="2"/>
  <c r="M620" i="2"/>
  <c r="A660" i="2"/>
  <c r="M659" i="2"/>
  <c r="A594" i="2"/>
  <c r="M595" i="2"/>
  <c r="A788" i="2"/>
  <c r="M787" i="2"/>
  <c r="A593" i="2"/>
  <c r="M594" i="2"/>
  <c r="A661" i="2"/>
  <c r="M660" i="2"/>
  <c r="A622" i="2"/>
  <c r="M621" i="2"/>
  <c r="A789" i="2"/>
  <c r="M788" i="2"/>
  <c r="A662" i="2"/>
  <c r="M661" i="2"/>
  <c r="A592" i="2"/>
  <c r="M593" i="2"/>
  <c r="A623" i="2"/>
  <c r="M622" i="2"/>
  <c r="A790" i="2"/>
  <c r="M789" i="2"/>
  <c r="A624" i="2"/>
  <c r="M623" i="2"/>
  <c r="A591" i="2"/>
  <c r="M592" i="2"/>
  <c r="A663" i="2"/>
  <c r="M662" i="2"/>
  <c r="M790" i="2"/>
  <c r="A791" i="2"/>
  <c r="A664" i="2"/>
  <c r="M663" i="2"/>
  <c r="A625" i="2"/>
  <c r="M624" i="2"/>
  <c r="A590" i="2"/>
  <c r="M591" i="2"/>
  <c r="A792" i="2"/>
  <c r="M791" i="2"/>
  <c r="A589" i="2"/>
  <c r="M590" i="2"/>
  <c r="A626" i="2"/>
  <c r="M625" i="2"/>
  <c r="A665" i="2"/>
  <c r="M664" i="2"/>
  <c r="A793" i="2"/>
  <c r="M792" i="2"/>
  <c r="A666" i="2"/>
  <c r="M665" i="2"/>
  <c r="A627" i="2"/>
  <c r="M626" i="2"/>
  <c r="A588" i="2"/>
  <c r="M589" i="2"/>
  <c r="A794" i="2"/>
  <c r="M793" i="2"/>
  <c r="A628" i="2"/>
  <c r="M627" i="2"/>
  <c r="A587" i="2"/>
  <c r="M588" i="2"/>
  <c r="A667" i="2"/>
  <c r="M666" i="2"/>
  <c r="M794" i="2"/>
  <c r="A795" i="2"/>
  <c r="A586" i="2"/>
  <c r="M587" i="2"/>
  <c r="A668" i="2"/>
  <c r="M667" i="2"/>
  <c r="A629" i="2"/>
  <c r="M628" i="2"/>
  <c r="A796" i="2"/>
  <c r="M795" i="2"/>
  <c r="M629" i="2"/>
  <c r="A630" i="2"/>
  <c r="M630" i="2"/>
  <c r="A669" i="2"/>
  <c r="M668" i="2"/>
  <c r="A585" i="2"/>
  <c r="M586" i="2"/>
  <c r="A797" i="2"/>
  <c r="M796" i="2"/>
  <c r="A584" i="2"/>
  <c r="M585" i="2"/>
  <c r="A670" i="2"/>
  <c r="M669" i="2"/>
  <c r="A798" i="2"/>
  <c r="M797" i="2"/>
  <c r="A671" i="2"/>
  <c r="M670" i="2"/>
  <c r="A583" i="2"/>
  <c r="M584" i="2"/>
  <c r="M798" i="2"/>
  <c r="A799" i="2"/>
  <c r="A582" i="2"/>
  <c r="M583" i="2"/>
  <c r="A672" i="2"/>
  <c r="M671" i="2"/>
  <c r="A800" i="2"/>
  <c r="M799" i="2"/>
  <c r="A581" i="2"/>
  <c r="M582" i="2"/>
  <c r="A673" i="2"/>
  <c r="M672" i="2"/>
  <c r="M800" i="2"/>
  <c r="A801" i="2"/>
  <c r="A674" i="2"/>
  <c r="M673" i="2"/>
  <c r="M581" i="2"/>
  <c r="A580" i="2"/>
  <c r="A802" i="2"/>
  <c r="M801" i="2"/>
  <c r="M674" i="2"/>
  <c r="A675" i="2"/>
  <c r="M580" i="2"/>
  <c r="A579" i="2"/>
  <c r="M802" i="2"/>
  <c r="A803" i="2"/>
  <c r="A676" i="2"/>
  <c r="M675" i="2"/>
  <c r="M579" i="2"/>
  <c r="A578" i="2"/>
  <c r="A804" i="2"/>
  <c r="M803" i="2"/>
  <c r="A677" i="2"/>
  <c r="M676" i="2"/>
  <c r="A577" i="2"/>
  <c r="M578" i="2"/>
  <c r="M804" i="2"/>
  <c r="A805" i="2"/>
  <c r="A576" i="2"/>
  <c r="M577" i="2"/>
  <c r="A678" i="2"/>
  <c r="M677" i="2"/>
  <c r="M805" i="2"/>
  <c r="A806" i="2"/>
  <c r="A679" i="2"/>
  <c r="M678" i="2"/>
  <c r="A575" i="2"/>
  <c r="M576" i="2"/>
  <c r="A807" i="2"/>
  <c r="M806" i="2"/>
  <c r="A574" i="2"/>
  <c r="M575" i="2"/>
  <c r="A680" i="2"/>
  <c r="M679" i="2"/>
  <c r="M807" i="2"/>
  <c r="A808" i="2"/>
  <c r="A681" i="2"/>
  <c r="M680" i="2"/>
  <c r="A573" i="2"/>
  <c r="M574" i="2"/>
  <c r="A809" i="2"/>
  <c r="M808" i="2"/>
  <c r="M573" i="2"/>
  <c r="A572" i="2"/>
  <c r="A682" i="2"/>
  <c r="M681" i="2"/>
  <c r="A810" i="2"/>
  <c r="M809" i="2"/>
  <c r="M682" i="2"/>
  <c r="A683" i="2"/>
  <c r="A571" i="2"/>
  <c r="M572" i="2"/>
  <c r="A811" i="2"/>
  <c r="M810" i="2"/>
  <c r="M571" i="2"/>
  <c r="A570" i="2"/>
  <c r="A684" i="2"/>
  <c r="M683" i="2"/>
  <c r="A812" i="2"/>
  <c r="M811" i="2"/>
  <c r="M684" i="2"/>
  <c r="A685" i="2"/>
  <c r="A569" i="2"/>
  <c r="M570" i="2"/>
  <c r="A813" i="2"/>
  <c r="M812" i="2"/>
  <c r="M569" i="2"/>
  <c r="A568" i="2"/>
  <c r="M685" i="2"/>
  <c r="A686" i="2"/>
  <c r="M813" i="2"/>
  <c r="A814" i="2"/>
  <c r="A687" i="2"/>
  <c r="M686" i="2"/>
  <c r="A567" i="2"/>
  <c r="M568" i="2"/>
  <c r="A815" i="2"/>
  <c r="M814" i="2"/>
  <c r="A566" i="2"/>
  <c r="M567" i="2"/>
  <c r="M687" i="2"/>
  <c r="A688" i="2"/>
  <c r="M815" i="2"/>
  <c r="A816" i="2"/>
  <c r="M688" i="2"/>
  <c r="A689" i="2"/>
  <c r="A565" i="2"/>
  <c r="M566" i="2"/>
  <c r="M816" i="2"/>
  <c r="A817" i="2"/>
  <c r="A564" i="2"/>
  <c r="M565" i="2"/>
  <c r="A690" i="2"/>
  <c r="M689" i="2"/>
  <c r="A818" i="2"/>
  <c r="M817" i="2"/>
  <c r="M690" i="2"/>
  <c r="A691" i="2"/>
  <c r="A563" i="2"/>
  <c r="M564" i="2"/>
  <c r="M818" i="2"/>
  <c r="A819" i="2"/>
  <c r="A562" i="2"/>
  <c r="M563" i="2"/>
  <c r="M691" i="2"/>
  <c r="A692" i="2"/>
  <c r="A820" i="2"/>
  <c r="M819" i="2"/>
  <c r="A693" i="2"/>
  <c r="M692" i="2"/>
  <c r="A561" i="2"/>
  <c r="M562" i="2"/>
  <c r="A821" i="2"/>
  <c r="M820" i="2"/>
  <c r="A560" i="2"/>
  <c r="M561" i="2"/>
  <c r="M693" i="2"/>
  <c r="A694" i="2"/>
  <c r="A822" i="2"/>
  <c r="M821" i="2"/>
  <c r="A695" i="2"/>
  <c r="M694" i="2"/>
  <c r="M560" i="2"/>
  <c r="A559" i="2"/>
  <c r="A823" i="2"/>
  <c r="M823" i="2"/>
  <c r="M822" i="2"/>
  <c r="A558" i="2"/>
  <c r="M559" i="2"/>
  <c r="M695" i="2"/>
  <c r="A696" i="2"/>
  <c r="A697" i="2"/>
  <c r="M696" i="2"/>
  <c r="M558" i="2"/>
  <c r="A557" i="2"/>
  <c r="A556" i="2"/>
  <c r="M557" i="2"/>
  <c r="A698" i="2"/>
  <c r="M697" i="2"/>
  <c r="M698" i="2"/>
  <c r="A699" i="2"/>
  <c r="M556" i="2"/>
  <c r="A555" i="2"/>
  <c r="A700" i="2"/>
  <c r="M699" i="2"/>
  <c r="A554" i="2"/>
  <c r="M555" i="2"/>
  <c r="A553" i="2"/>
  <c r="M554" i="2"/>
  <c r="A701" i="2"/>
  <c r="M700" i="2"/>
  <c r="M701" i="2"/>
  <c r="A702" i="2"/>
  <c r="A552" i="2"/>
  <c r="M553" i="2"/>
  <c r="A703" i="2"/>
  <c r="M702" i="2"/>
  <c r="A551" i="2"/>
  <c r="M552" i="2"/>
  <c r="A550" i="2"/>
  <c r="M551" i="2"/>
  <c r="A704" i="2"/>
  <c r="M703" i="2"/>
  <c r="A705" i="2"/>
  <c r="M704" i="2"/>
  <c r="A549" i="2"/>
  <c r="M550" i="2"/>
  <c r="M549" i="2"/>
  <c r="A548" i="2"/>
  <c r="A706" i="2"/>
  <c r="M705" i="2"/>
  <c r="A547" i="2"/>
  <c r="M548" i="2"/>
  <c r="M706" i="2"/>
  <c r="A707" i="2"/>
  <c r="A708" i="2"/>
  <c r="M707" i="2"/>
  <c r="M547" i="2"/>
  <c r="A546" i="2"/>
  <c r="A545" i="2"/>
  <c r="M546" i="2"/>
  <c r="A709" i="2"/>
  <c r="M708" i="2"/>
  <c r="A710" i="2"/>
  <c r="M709" i="2"/>
  <c r="A544" i="2"/>
  <c r="M545" i="2"/>
  <c r="A543" i="2"/>
  <c r="M544" i="2"/>
  <c r="M710" i="2"/>
  <c r="A711" i="2"/>
  <c r="A712" i="2"/>
  <c r="M711" i="2"/>
  <c r="A542" i="2"/>
  <c r="M543" i="2"/>
  <c r="A541" i="2"/>
  <c r="M542" i="2"/>
  <c r="M712" i="2"/>
  <c r="A713" i="2"/>
  <c r="A714" i="2"/>
  <c r="M713" i="2"/>
  <c r="A540" i="2"/>
  <c r="M541" i="2"/>
  <c r="A539" i="2"/>
  <c r="M540" i="2"/>
  <c r="A715" i="2"/>
  <c r="M714" i="2"/>
  <c r="A716" i="2"/>
  <c r="M715" i="2"/>
  <c r="M539" i="2"/>
  <c r="A538" i="2"/>
  <c r="A537" i="2"/>
  <c r="M538" i="2"/>
  <c r="A717" i="2"/>
  <c r="M716" i="2"/>
  <c r="A718" i="2"/>
  <c r="M717" i="2"/>
  <c r="M537" i="2"/>
  <c r="A536" i="2"/>
  <c r="A535" i="2"/>
  <c r="M536" i="2"/>
  <c r="A719" i="2"/>
  <c r="M718" i="2"/>
  <c r="A720" i="2"/>
  <c r="M719" i="2"/>
  <c r="A534" i="2"/>
  <c r="M535" i="2"/>
  <c r="A533" i="2"/>
  <c r="M534" i="2"/>
  <c r="A721" i="2"/>
  <c r="M720" i="2"/>
  <c r="A722" i="2"/>
  <c r="M721" i="2"/>
  <c r="A532" i="2"/>
  <c r="M533" i="2"/>
  <c r="A531" i="2"/>
  <c r="M532" i="2"/>
  <c r="A723" i="2"/>
  <c r="M722" i="2"/>
  <c r="M723" i="2"/>
  <c r="A724" i="2"/>
  <c r="A530" i="2"/>
  <c r="M531" i="2"/>
  <c r="A529" i="2"/>
  <c r="M530" i="2"/>
  <c r="M724" i="2"/>
  <c r="A725" i="2"/>
  <c r="A726" i="2"/>
  <c r="M725" i="2"/>
  <c r="A528" i="2"/>
  <c r="M529" i="2"/>
  <c r="A527" i="2"/>
  <c r="M528" i="2"/>
  <c r="A727" i="2"/>
  <c r="M726" i="2"/>
  <c r="A728" i="2"/>
  <c r="M727" i="2"/>
  <c r="A526" i="2"/>
  <c r="M527" i="2"/>
  <c r="A525" i="2"/>
  <c r="M526" i="2"/>
  <c r="M728" i="2"/>
  <c r="A729" i="2"/>
  <c r="A730" i="2"/>
  <c r="M729" i="2"/>
  <c r="A524" i="2"/>
  <c r="M525" i="2"/>
  <c r="A523" i="2"/>
  <c r="M524" i="2"/>
  <c r="A731" i="2"/>
  <c r="M730" i="2"/>
  <c r="M731" i="2"/>
  <c r="A732" i="2"/>
  <c r="A522" i="2"/>
  <c r="M523" i="2"/>
  <c r="M522" i="2"/>
  <c r="A521" i="2"/>
  <c r="M732" i="2"/>
  <c r="A733" i="2"/>
  <c r="A734" i="2"/>
  <c r="M733" i="2"/>
  <c r="A520" i="2"/>
  <c r="M521" i="2"/>
  <c r="A519" i="2"/>
  <c r="M520" i="2"/>
  <c r="M734" i="2"/>
  <c r="A735" i="2"/>
  <c r="M735" i="2"/>
  <c r="A736" i="2"/>
  <c r="A518" i="2"/>
  <c r="M519" i="2"/>
  <c r="A517" i="2"/>
  <c r="M518" i="2"/>
  <c r="A737" i="2"/>
  <c r="M736" i="2"/>
  <c r="A738" i="2"/>
  <c r="M737" i="2"/>
  <c r="A516" i="2"/>
  <c r="M517" i="2"/>
  <c r="A515" i="2"/>
  <c r="M516" i="2"/>
  <c r="M738" i="2"/>
  <c r="A739" i="2"/>
  <c r="M739" i="2"/>
  <c r="A740" i="2"/>
  <c r="A514" i="2"/>
  <c r="M515" i="2"/>
  <c r="A741" i="2"/>
  <c r="M740" i="2"/>
  <c r="A513" i="2"/>
  <c r="M514" i="2"/>
  <c r="A512" i="2"/>
  <c r="M513" i="2"/>
  <c r="M741" i="2"/>
  <c r="A742" i="2"/>
  <c r="A743" i="2"/>
  <c r="M742" i="2"/>
  <c r="A511" i="2"/>
  <c r="M512" i="2"/>
  <c r="A510" i="2"/>
  <c r="M511" i="2"/>
  <c r="A744" i="2"/>
  <c r="M743" i="2"/>
  <c r="M744" i="2"/>
  <c r="A745" i="2"/>
  <c r="A509" i="2"/>
  <c r="M510" i="2"/>
  <c r="M745" i="2"/>
  <c r="A746" i="2"/>
  <c r="A508" i="2"/>
  <c r="M509" i="2"/>
  <c r="A747" i="2"/>
  <c r="M746" i="2"/>
  <c r="A507" i="2"/>
  <c r="M508" i="2"/>
  <c r="M507" i="2"/>
  <c r="A506" i="2"/>
  <c r="A748" i="2"/>
  <c r="M747" i="2"/>
  <c r="A749" i="2"/>
  <c r="M748" i="2"/>
  <c r="M506" i="2"/>
  <c r="A505" i="2"/>
  <c r="A504" i="2"/>
  <c r="M505" i="2"/>
  <c r="A750" i="2"/>
  <c r="M749" i="2"/>
  <c r="A751" i="2"/>
  <c r="M750" i="2"/>
  <c r="M504" i="2"/>
  <c r="A503" i="2"/>
  <c r="A502" i="2"/>
  <c r="M503" i="2"/>
  <c r="M751" i="2"/>
  <c r="A752" i="2"/>
  <c r="A753" i="2"/>
  <c r="M752" i="2"/>
  <c r="A501" i="2"/>
  <c r="M502" i="2"/>
  <c r="A500" i="2"/>
  <c r="M501" i="2"/>
  <c r="A754" i="2"/>
  <c r="M753" i="2"/>
  <c r="A755" i="2"/>
  <c r="M754" i="2"/>
  <c r="A499" i="2"/>
  <c r="M500" i="2"/>
  <c r="A498" i="2"/>
  <c r="M499" i="2"/>
  <c r="A756" i="2"/>
  <c r="M755" i="2"/>
  <c r="M756" i="2"/>
  <c r="A757" i="2"/>
  <c r="A497" i="2"/>
  <c r="M498" i="2"/>
  <c r="A496" i="2"/>
  <c r="M497" i="2"/>
  <c r="A758" i="2"/>
  <c r="M757" i="2"/>
  <c r="M758" i="2"/>
  <c r="A759" i="2"/>
  <c r="M496" i="2"/>
  <c r="A495" i="2"/>
  <c r="A494" i="2"/>
  <c r="M495" i="2"/>
  <c r="A760" i="2"/>
  <c r="M759" i="2"/>
  <c r="M760" i="2"/>
  <c r="A761" i="2"/>
  <c r="A493" i="2"/>
  <c r="M494" i="2"/>
  <c r="A762" i="2"/>
  <c r="M761" i="2"/>
  <c r="A492" i="2"/>
  <c r="M493" i="2"/>
  <c r="M492" i="2"/>
  <c r="A491" i="2"/>
  <c r="A763" i="2"/>
  <c r="M762" i="2"/>
  <c r="A764" i="2"/>
  <c r="M763" i="2"/>
  <c r="A490" i="2"/>
  <c r="M491" i="2"/>
  <c r="A489" i="2"/>
  <c r="M490" i="2"/>
  <c r="M764" i="2"/>
  <c r="A765" i="2"/>
  <c r="M765" i="2"/>
  <c r="A766" i="2"/>
  <c r="A488" i="2"/>
  <c r="M489" i="2"/>
  <c r="M488" i="2"/>
  <c r="A487" i="2"/>
  <c r="A767" i="2"/>
  <c r="M766" i="2"/>
  <c r="A486" i="2"/>
  <c r="M487" i="2"/>
  <c r="A768" i="2"/>
  <c r="M767" i="2"/>
  <c r="M768" i="2"/>
  <c r="A769" i="2"/>
  <c r="A485" i="2"/>
  <c r="M486" i="2"/>
  <c r="M485" i="2"/>
  <c r="A484" i="2"/>
  <c r="A770" i="2"/>
  <c r="M769" i="2"/>
  <c r="A771" i="2"/>
  <c r="M770" i="2"/>
  <c r="A483" i="2"/>
  <c r="M484" i="2"/>
  <c r="A482" i="2"/>
  <c r="M483" i="2"/>
  <c r="A772" i="2"/>
  <c r="M771" i="2"/>
  <c r="M772" i="2"/>
  <c r="A773" i="2"/>
  <c r="A481" i="2"/>
  <c r="M482" i="2"/>
  <c r="A774" i="2"/>
  <c r="M773" i="2"/>
  <c r="A480" i="2"/>
  <c r="M481" i="2"/>
  <c r="A479" i="2"/>
  <c r="M480" i="2"/>
  <c r="M774" i="2"/>
  <c r="A478" i="2"/>
  <c r="M479" i="2"/>
  <c r="A477" i="2"/>
  <c r="M478" i="2"/>
  <c r="M477" i="2"/>
  <c r="A476" i="2"/>
  <c r="M476" i="2"/>
  <c r="A475" i="2"/>
  <c r="A474" i="2"/>
  <c r="M475" i="2"/>
  <c r="A473" i="2"/>
  <c r="M474" i="2"/>
  <c r="M473" i="2"/>
  <c r="A472" i="2"/>
  <c r="A471" i="2"/>
  <c r="M472" i="2"/>
  <c r="M471" i="2"/>
  <c r="A470" i="2"/>
  <c r="A469" i="2"/>
  <c r="M470" i="2"/>
  <c r="M469" i="2"/>
  <c r="A468" i="2"/>
  <c r="M468" i="2"/>
  <c r="A467" i="2"/>
  <c r="A466" i="2"/>
  <c r="M467" i="2"/>
  <c r="A465" i="2"/>
  <c r="M466" i="2"/>
  <c r="M465" i="2"/>
  <c r="A464" i="2"/>
  <c r="M464" i="2"/>
  <c r="A463" i="2"/>
  <c r="A462" i="2"/>
  <c r="M463" i="2"/>
  <c r="M462" i="2"/>
  <c r="A461" i="2"/>
  <c r="A460" i="2"/>
  <c r="M461" i="2"/>
  <c r="A459" i="2"/>
  <c r="M460" i="2"/>
  <c r="A458" i="2"/>
  <c r="M459" i="2"/>
  <c r="A457" i="2"/>
  <c r="M458" i="2"/>
  <c r="A456" i="2"/>
  <c r="M457" i="2"/>
  <c r="A455" i="2"/>
  <c r="M456" i="2"/>
  <c r="A454" i="2"/>
  <c r="M455" i="2"/>
  <c r="M454" i="2"/>
  <c r="A453" i="2"/>
  <c r="A452" i="2"/>
  <c r="M453" i="2"/>
  <c r="A451" i="2"/>
  <c r="M452" i="2"/>
  <c r="A450" i="2"/>
  <c r="M451" i="2"/>
  <c r="A449" i="2"/>
  <c r="M450" i="2"/>
  <c r="A448" i="2"/>
  <c r="M449" i="2"/>
  <c r="A447" i="2"/>
  <c r="M448" i="2"/>
  <c r="A446" i="2"/>
  <c r="M447" i="2"/>
  <c r="A445" i="2"/>
  <c r="M446" i="2"/>
  <c r="A444" i="2"/>
  <c r="M445" i="2"/>
  <c r="A443" i="2"/>
  <c r="M444" i="2"/>
  <c r="A442" i="2"/>
  <c r="M443" i="2"/>
  <c r="A441" i="2"/>
  <c r="M442" i="2"/>
  <c r="A440" i="2"/>
  <c r="M441" i="2"/>
  <c r="A439" i="2"/>
  <c r="M440" i="2"/>
  <c r="A438" i="2"/>
  <c r="M439" i="2"/>
  <c r="A437" i="2"/>
  <c r="M438" i="2"/>
  <c r="A436" i="2"/>
  <c r="M437" i="2"/>
  <c r="A435" i="2"/>
  <c r="M436" i="2"/>
  <c r="A434" i="2"/>
  <c r="M435" i="2"/>
  <c r="A433" i="2"/>
  <c r="M434" i="2"/>
  <c r="A432" i="2"/>
  <c r="M433" i="2"/>
  <c r="A431" i="2"/>
  <c r="M432" i="2"/>
  <c r="A430" i="2"/>
  <c r="M431" i="2"/>
  <c r="A429" i="2"/>
  <c r="M430" i="2"/>
  <c r="A428" i="2"/>
  <c r="M429" i="2"/>
  <c r="A427" i="2"/>
  <c r="M428" i="2"/>
  <c r="A426" i="2"/>
  <c r="M427" i="2"/>
  <c r="A425" i="2"/>
  <c r="M426" i="2"/>
  <c r="A424" i="2"/>
  <c r="M425" i="2"/>
  <c r="A423" i="2"/>
  <c r="M424" i="2"/>
  <c r="A422" i="2"/>
  <c r="M423" i="2"/>
  <c r="A421" i="2"/>
  <c r="M422" i="2"/>
  <c r="A420" i="2"/>
  <c r="M421" i="2"/>
  <c r="A419" i="2"/>
  <c r="M420" i="2"/>
  <c r="A418" i="2"/>
  <c r="M419" i="2"/>
  <c r="A417" i="2"/>
  <c r="M418" i="2"/>
  <c r="A416" i="2"/>
  <c r="M417" i="2"/>
  <c r="A415" i="2"/>
  <c r="M416" i="2"/>
  <c r="A414" i="2"/>
  <c r="M415" i="2"/>
  <c r="A413" i="2"/>
  <c r="M414" i="2"/>
  <c r="A412" i="2"/>
  <c r="M413" i="2"/>
  <c r="A411" i="2"/>
  <c r="M412" i="2"/>
  <c r="A410" i="2"/>
  <c r="M411" i="2"/>
  <c r="A409" i="2"/>
  <c r="M410" i="2"/>
  <c r="A408" i="2"/>
  <c r="M409" i="2"/>
  <c r="A407" i="2"/>
  <c r="M408" i="2"/>
  <c r="A406" i="2"/>
  <c r="M407" i="2"/>
  <c r="A405" i="2"/>
  <c r="M406" i="2"/>
  <c r="A404" i="2"/>
  <c r="M405" i="2"/>
  <c r="A403" i="2"/>
  <c r="M404" i="2"/>
  <c r="A402" i="2"/>
  <c r="M403" i="2"/>
  <c r="A401" i="2"/>
  <c r="M402" i="2"/>
  <c r="A400" i="2"/>
  <c r="M401" i="2"/>
  <c r="A399" i="2"/>
  <c r="M400" i="2"/>
  <c r="A398" i="2"/>
  <c r="M399" i="2"/>
  <c r="A397" i="2"/>
  <c r="M398" i="2"/>
  <c r="A396" i="2"/>
  <c r="M397" i="2"/>
  <c r="A395" i="2"/>
  <c r="M396" i="2"/>
  <c r="A394" i="2"/>
  <c r="M395" i="2"/>
  <c r="A393" i="2"/>
  <c r="M394" i="2"/>
  <c r="A392" i="2"/>
  <c r="M393" i="2"/>
  <c r="A391" i="2"/>
  <c r="M392" i="2"/>
  <c r="A390" i="2"/>
  <c r="M391" i="2"/>
  <c r="A389" i="2"/>
  <c r="M390" i="2"/>
  <c r="A388" i="2"/>
  <c r="M389" i="2"/>
  <c r="A387" i="2"/>
  <c r="M388" i="2"/>
  <c r="A386" i="2"/>
  <c r="M387" i="2"/>
  <c r="A385" i="2"/>
  <c r="M386" i="2"/>
  <c r="A384" i="2"/>
  <c r="M385" i="2"/>
  <c r="A383" i="2"/>
  <c r="M384" i="2"/>
  <c r="A382" i="2"/>
  <c r="M383" i="2"/>
  <c r="A381" i="2"/>
  <c r="M382" i="2"/>
  <c r="A380" i="2"/>
  <c r="M381" i="2"/>
  <c r="A379" i="2"/>
  <c r="M380" i="2"/>
  <c r="A378" i="2"/>
  <c r="M379" i="2"/>
  <c r="A377" i="2"/>
  <c r="M378" i="2"/>
  <c r="A376" i="2"/>
  <c r="M377" i="2"/>
  <c r="A375" i="2"/>
  <c r="M376" i="2"/>
  <c r="A374" i="2"/>
  <c r="M375" i="2"/>
  <c r="A373" i="2"/>
  <c r="M374" i="2"/>
  <c r="A372" i="2"/>
  <c r="M373" i="2"/>
  <c r="A371" i="2"/>
  <c r="M372" i="2"/>
  <c r="A370" i="2"/>
  <c r="M371" i="2"/>
  <c r="A369" i="2"/>
  <c r="M370" i="2"/>
  <c r="A368" i="2"/>
  <c r="M369" i="2"/>
  <c r="A367" i="2"/>
  <c r="M368" i="2"/>
  <c r="A366" i="2"/>
  <c r="M367" i="2"/>
  <c r="A365" i="2"/>
  <c r="M366" i="2"/>
  <c r="A364" i="2"/>
  <c r="M365" i="2"/>
  <c r="A363" i="2"/>
  <c r="M364" i="2"/>
  <c r="A362" i="2"/>
  <c r="M363" i="2"/>
  <c r="A361" i="2"/>
  <c r="M362" i="2"/>
  <c r="A360" i="2"/>
  <c r="M361" i="2"/>
  <c r="A359" i="2"/>
  <c r="M360" i="2"/>
  <c r="A358" i="2"/>
  <c r="M359" i="2"/>
  <c r="A357" i="2"/>
  <c r="M358" i="2"/>
  <c r="A356" i="2"/>
  <c r="M357" i="2"/>
  <c r="A355" i="2"/>
  <c r="M356" i="2"/>
  <c r="A354" i="2"/>
  <c r="M355" i="2"/>
  <c r="A353" i="2"/>
  <c r="M354" i="2"/>
  <c r="A352" i="2"/>
  <c r="M353" i="2"/>
  <c r="A351" i="2"/>
  <c r="M352" i="2"/>
  <c r="A350" i="2"/>
  <c r="M351" i="2"/>
  <c r="A349" i="2"/>
  <c r="M350" i="2"/>
  <c r="A348" i="2"/>
  <c r="M349" i="2"/>
  <c r="A347" i="2"/>
  <c r="M348" i="2"/>
  <c r="A346" i="2"/>
  <c r="M347" i="2"/>
  <c r="A345" i="2"/>
  <c r="M346" i="2"/>
  <c r="A344" i="2"/>
  <c r="M345" i="2"/>
  <c r="A343" i="2"/>
  <c r="M344" i="2"/>
  <c r="A342" i="2"/>
  <c r="M343" i="2"/>
  <c r="A341" i="2"/>
  <c r="M342" i="2"/>
  <c r="A340" i="2"/>
  <c r="M341" i="2"/>
  <c r="A339" i="2"/>
  <c r="M340" i="2"/>
  <c r="A338" i="2"/>
  <c r="M339" i="2"/>
  <c r="A337" i="2"/>
  <c r="M338" i="2"/>
  <c r="A336" i="2"/>
  <c r="M337" i="2"/>
  <c r="A335" i="2"/>
  <c r="M336" i="2"/>
  <c r="A334" i="2"/>
  <c r="M335" i="2"/>
  <c r="A333" i="2"/>
  <c r="M334" i="2"/>
  <c r="A332" i="2"/>
  <c r="M333" i="2"/>
  <c r="A331" i="2"/>
  <c r="M332" i="2"/>
  <c r="A330" i="2"/>
  <c r="M331" i="2"/>
  <c r="A329" i="2"/>
  <c r="M330" i="2"/>
  <c r="A328" i="2"/>
  <c r="M329" i="2"/>
  <c r="A327" i="2"/>
  <c r="M328" i="2"/>
  <c r="A326" i="2"/>
  <c r="M327" i="2"/>
  <c r="A325" i="2"/>
  <c r="M326" i="2"/>
  <c r="A324" i="2"/>
  <c r="M325" i="2"/>
  <c r="A323" i="2"/>
  <c r="M324" i="2"/>
  <c r="A322" i="2"/>
  <c r="M323" i="2"/>
  <c r="A321" i="2"/>
  <c r="M322" i="2"/>
  <c r="A320" i="2"/>
  <c r="M321" i="2"/>
  <c r="A319" i="2"/>
  <c r="M320" i="2"/>
  <c r="A318" i="2"/>
  <c r="M319" i="2"/>
  <c r="A317" i="2"/>
  <c r="M318" i="2"/>
  <c r="A316" i="2"/>
  <c r="M317" i="2"/>
  <c r="A315" i="2"/>
  <c r="M316" i="2"/>
  <c r="A314" i="2"/>
  <c r="M315" i="2"/>
  <c r="A313" i="2"/>
  <c r="M314" i="2"/>
  <c r="A312" i="2"/>
  <c r="M313" i="2"/>
  <c r="A311" i="2"/>
  <c r="M312" i="2"/>
  <c r="A310" i="2"/>
  <c r="M311" i="2"/>
  <c r="A309" i="2"/>
  <c r="M310" i="2"/>
  <c r="A308" i="2"/>
  <c r="M309" i="2"/>
  <c r="A307" i="2"/>
  <c r="M308" i="2"/>
  <c r="A306" i="2"/>
  <c r="M307" i="2"/>
  <c r="A305" i="2"/>
  <c r="M306" i="2"/>
  <c r="A304" i="2"/>
  <c r="M305" i="2"/>
  <c r="A303" i="2"/>
  <c r="M304" i="2"/>
  <c r="A302" i="2"/>
  <c r="M303" i="2"/>
  <c r="A301" i="2"/>
  <c r="M302" i="2"/>
  <c r="A300" i="2"/>
  <c r="M301" i="2"/>
  <c r="A299" i="2"/>
  <c r="M300" i="2"/>
  <c r="A298" i="2"/>
  <c r="M299" i="2"/>
  <c r="A297" i="2"/>
  <c r="M298" i="2"/>
  <c r="A296" i="2"/>
  <c r="M297" i="2"/>
  <c r="A295" i="2"/>
  <c r="M296" i="2"/>
  <c r="A294" i="2"/>
  <c r="M295" i="2"/>
  <c r="A293" i="2"/>
  <c r="M294" i="2"/>
  <c r="A292" i="2"/>
  <c r="M293" i="2"/>
  <c r="A291" i="2"/>
  <c r="M292" i="2"/>
  <c r="A290" i="2"/>
  <c r="M291" i="2"/>
  <c r="A289" i="2"/>
  <c r="M290" i="2"/>
  <c r="A288" i="2"/>
  <c r="M289" i="2"/>
  <c r="A287" i="2"/>
  <c r="M288" i="2"/>
  <c r="A286" i="2"/>
  <c r="M287" i="2"/>
  <c r="A285" i="2"/>
  <c r="M286" i="2"/>
  <c r="A284" i="2"/>
  <c r="M285" i="2"/>
  <c r="A283" i="2"/>
  <c r="M284" i="2"/>
  <c r="A282" i="2"/>
  <c r="M283" i="2"/>
  <c r="A281" i="2"/>
  <c r="M282" i="2"/>
  <c r="A280" i="2"/>
  <c r="M281" i="2"/>
  <c r="A279" i="2"/>
  <c r="M280" i="2"/>
  <c r="A278" i="2"/>
  <c r="M279" i="2"/>
  <c r="A277" i="2"/>
  <c r="M278" i="2"/>
  <c r="A276" i="2"/>
  <c r="M277" i="2"/>
  <c r="A275" i="2"/>
  <c r="M276" i="2"/>
  <c r="A274" i="2"/>
  <c r="M275" i="2"/>
  <c r="A273" i="2"/>
  <c r="M274" i="2"/>
  <c r="A272" i="2"/>
  <c r="M273" i="2"/>
  <c r="A271" i="2"/>
  <c r="M272" i="2"/>
  <c r="A270" i="2"/>
  <c r="M271" i="2"/>
  <c r="A269" i="2"/>
  <c r="M270" i="2"/>
  <c r="A268" i="2"/>
  <c r="M269" i="2"/>
  <c r="A267" i="2"/>
  <c r="M268" i="2"/>
  <c r="A266" i="2"/>
  <c r="M267" i="2"/>
  <c r="A265" i="2"/>
  <c r="M266" i="2"/>
  <c r="A264" i="2"/>
  <c r="M265" i="2"/>
  <c r="A263" i="2"/>
  <c r="M264" i="2"/>
  <c r="A262" i="2"/>
  <c r="M263" i="2"/>
  <c r="A261" i="2"/>
  <c r="M262" i="2"/>
  <c r="A260" i="2"/>
  <c r="M261" i="2"/>
  <c r="A259" i="2"/>
  <c r="M260" i="2"/>
  <c r="A258" i="2"/>
  <c r="M259" i="2"/>
  <c r="A257" i="2"/>
  <c r="M258" i="2"/>
  <c r="A256" i="2"/>
  <c r="M257" i="2"/>
  <c r="A255" i="2"/>
  <c r="M256" i="2"/>
  <c r="A254" i="2"/>
  <c r="M255" i="2"/>
  <c r="A253" i="2"/>
  <c r="M254" i="2"/>
  <c r="A252" i="2"/>
  <c r="M253" i="2"/>
  <c r="A251" i="2"/>
  <c r="M252" i="2"/>
  <c r="A250" i="2"/>
  <c r="M251" i="2"/>
  <c r="A249" i="2"/>
  <c r="M250" i="2"/>
  <c r="A248" i="2"/>
  <c r="M249" i="2"/>
  <c r="A247" i="2"/>
  <c r="M248" i="2"/>
  <c r="M247" i="2"/>
  <c r="A246" i="2"/>
  <c r="A245" i="2"/>
  <c r="M246" i="2"/>
  <c r="M245" i="2"/>
  <c r="A244" i="2"/>
  <c r="A243" i="2"/>
  <c r="M244" i="2"/>
  <c r="M243" i="2"/>
  <c r="A242" i="2"/>
  <c r="A241" i="2"/>
  <c r="M242" i="2"/>
  <c r="M241" i="2"/>
  <c r="A240" i="2"/>
  <c r="A239" i="2"/>
  <c r="M240" i="2"/>
  <c r="M239" i="2"/>
  <c r="A238" i="2"/>
  <c r="A237" i="2"/>
  <c r="M238" i="2"/>
  <c r="M237" i="2"/>
  <c r="A236" i="2"/>
  <c r="A235" i="2"/>
  <c r="M236" i="2"/>
  <c r="M235" i="2"/>
  <c r="A234" i="2"/>
  <c r="A233" i="2"/>
  <c r="M234" i="2"/>
  <c r="M233" i="2"/>
  <c r="A232" i="2"/>
  <c r="A231" i="2"/>
  <c r="M232" i="2"/>
  <c r="M231" i="2"/>
  <c r="A230" i="2"/>
  <c r="A229" i="2"/>
  <c r="M230" i="2"/>
  <c r="M229" i="2"/>
  <c r="A228" i="2"/>
  <c r="A227" i="2"/>
  <c r="M228" i="2"/>
  <c r="M227" i="2"/>
  <c r="A226" i="2"/>
  <c r="A225" i="2"/>
  <c r="M226" i="2"/>
  <c r="M225" i="2"/>
  <c r="A224" i="2"/>
  <c r="A223" i="2"/>
  <c r="M224" i="2"/>
  <c r="M223" i="2"/>
  <c r="A222" i="2"/>
  <c r="A221" i="2"/>
  <c r="M222" i="2"/>
  <c r="M221" i="2"/>
  <c r="A220" i="2"/>
  <c r="A219" i="2"/>
  <c r="M220" i="2"/>
  <c r="M219" i="2"/>
  <c r="A218" i="2"/>
  <c r="A217" i="2"/>
  <c r="M218" i="2"/>
  <c r="M217" i="2"/>
  <c r="A216" i="2"/>
  <c r="A215" i="2"/>
  <c r="M216" i="2"/>
  <c r="M215" i="2"/>
  <c r="A214" i="2"/>
  <c r="A213" i="2"/>
  <c r="M214" i="2"/>
  <c r="M213" i="2"/>
  <c r="A212" i="2"/>
  <c r="M212" i="2"/>
  <c r="A211" i="2"/>
  <c r="A210" i="2"/>
  <c r="M211" i="2"/>
  <c r="M210" i="2"/>
  <c r="A209" i="2"/>
  <c r="A208" i="2"/>
  <c r="M209" i="2"/>
  <c r="M208" i="2"/>
  <c r="A207" i="2"/>
  <c r="A206" i="2"/>
  <c r="M207" i="2"/>
  <c r="M206" i="2"/>
  <c r="A205" i="2"/>
  <c r="A204" i="2"/>
  <c r="M205" i="2"/>
  <c r="M204" i="2"/>
  <c r="A203" i="2"/>
  <c r="A202" i="2"/>
  <c r="M203" i="2"/>
  <c r="M202" i="2"/>
  <c r="A201" i="2"/>
  <c r="A200" i="2"/>
  <c r="M201" i="2"/>
  <c r="M200" i="2"/>
  <c r="A199" i="2"/>
  <c r="A198" i="2"/>
  <c r="M199" i="2"/>
  <c r="M198" i="2"/>
  <c r="A197" i="2"/>
  <c r="A196" i="2"/>
  <c r="M197" i="2"/>
  <c r="M196" i="2"/>
  <c r="A195" i="2"/>
  <c r="A194" i="2"/>
  <c r="M195" i="2"/>
  <c r="M194" i="2"/>
  <c r="A193" i="2"/>
  <c r="A192" i="2"/>
  <c r="M193" i="2"/>
  <c r="M192" i="2"/>
  <c r="A191" i="2"/>
  <c r="A190" i="2"/>
  <c r="M191" i="2"/>
  <c r="M190" i="2"/>
  <c r="A189" i="2"/>
  <c r="A188" i="2"/>
  <c r="M189" i="2"/>
  <c r="M188" i="2"/>
  <c r="A187" i="2"/>
  <c r="A186" i="2"/>
  <c r="M187" i="2"/>
  <c r="M186" i="2"/>
  <c r="A185" i="2"/>
  <c r="A184" i="2"/>
  <c r="M185" i="2"/>
  <c r="M184" i="2"/>
  <c r="A183" i="2"/>
  <c r="A182" i="2"/>
  <c r="M183" i="2"/>
  <c r="M182" i="2"/>
  <c r="A181" i="2"/>
  <c r="A180" i="2"/>
  <c r="M181" i="2"/>
  <c r="M180" i="2"/>
  <c r="A179" i="2"/>
  <c r="A178" i="2"/>
  <c r="M179" i="2"/>
  <c r="M178" i="2"/>
  <c r="A177" i="2"/>
  <c r="A176" i="2"/>
  <c r="M177" i="2"/>
  <c r="M176" i="2"/>
  <c r="A175" i="2"/>
  <c r="A174" i="2"/>
  <c r="M175" i="2"/>
  <c r="M174" i="2"/>
  <c r="A173" i="2"/>
  <c r="A172" i="2"/>
  <c r="M173" i="2"/>
  <c r="M172" i="2"/>
  <c r="A171" i="2"/>
  <c r="A170" i="2"/>
  <c r="M171" i="2"/>
  <c r="M170" i="2"/>
  <c r="A169" i="2"/>
  <c r="A168" i="2"/>
  <c r="M169" i="2"/>
  <c r="M168" i="2"/>
  <c r="A167" i="2"/>
  <c r="A166" i="2"/>
  <c r="M167" i="2"/>
  <c r="M166" i="2"/>
  <c r="A165" i="2"/>
  <c r="A164" i="2"/>
  <c r="M165" i="2"/>
  <c r="A163" i="2"/>
  <c r="M164" i="2"/>
  <c r="A162" i="2"/>
  <c r="M163" i="2"/>
  <c r="M162" i="2"/>
  <c r="A161" i="2"/>
  <c r="A160" i="2"/>
  <c r="M161" i="2"/>
  <c r="M160" i="2"/>
  <c r="A159" i="2"/>
  <c r="A158" i="2"/>
  <c r="M159" i="2"/>
  <c r="A157" i="2"/>
  <c r="M158" i="2"/>
  <c r="A156" i="2"/>
  <c r="M157" i="2"/>
  <c r="M156" i="2"/>
  <c r="A155" i="2"/>
  <c r="A154" i="2"/>
  <c r="M155" i="2"/>
  <c r="A153" i="2"/>
  <c r="M154" i="2"/>
  <c r="A152" i="2"/>
  <c r="M153" i="2"/>
  <c r="A151" i="2"/>
  <c r="M152" i="2"/>
  <c r="A150" i="2"/>
  <c r="M151" i="2"/>
  <c r="A149" i="2"/>
  <c r="M150" i="2"/>
  <c r="A148" i="2"/>
  <c r="M149" i="2"/>
  <c r="M148" i="2"/>
  <c r="A147" i="2"/>
  <c r="A146" i="2"/>
  <c r="M147" i="2"/>
  <c r="A145" i="2"/>
  <c r="M146" i="2"/>
  <c r="A144" i="2"/>
  <c r="M145" i="2"/>
  <c r="A143" i="2"/>
  <c r="M144" i="2"/>
  <c r="A142" i="2"/>
  <c r="M143" i="2"/>
  <c r="A141" i="2"/>
  <c r="M142" i="2"/>
  <c r="A140" i="2"/>
  <c r="M141" i="2"/>
  <c r="A139" i="2"/>
  <c r="M140" i="2"/>
  <c r="A138" i="2"/>
  <c r="M139" i="2"/>
  <c r="A137" i="2"/>
  <c r="M138" i="2"/>
  <c r="A136" i="2"/>
  <c r="M137" i="2"/>
  <c r="A135" i="2"/>
  <c r="M136" i="2"/>
  <c r="A134" i="2"/>
  <c r="M135" i="2"/>
  <c r="A133" i="2"/>
  <c r="M134" i="2"/>
  <c r="A132" i="2"/>
  <c r="M133" i="2"/>
  <c r="A131" i="2"/>
  <c r="M132" i="2"/>
  <c r="A130" i="2"/>
  <c r="M131" i="2"/>
  <c r="A129" i="2"/>
  <c r="M130" i="2"/>
  <c r="M129" i="2"/>
  <c r="A128" i="2"/>
  <c r="A127" i="2"/>
  <c r="M128" i="2"/>
  <c r="A126" i="2"/>
  <c r="M127" i="2"/>
  <c r="A125" i="2"/>
  <c r="M126" i="2"/>
  <c r="A124" i="2"/>
  <c r="M125" i="2"/>
  <c r="A123" i="2"/>
  <c r="M124" i="2"/>
  <c r="A122" i="2"/>
  <c r="M123" i="2"/>
  <c r="A121" i="2"/>
  <c r="M122" i="2"/>
  <c r="A120" i="2"/>
  <c r="M121" i="2"/>
  <c r="A119" i="2"/>
  <c r="M120" i="2"/>
  <c r="A118" i="2"/>
  <c r="M119" i="2"/>
  <c r="A117" i="2"/>
  <c r="M118" i="2"/>
  <c r="A116" i="2"/>
  <c r="M117" i="2"/>
  <c r="A115" i="2"/>
  <c r="M116" i="2"/>
  <c r="A114" i="2"/>
  <c r="M115" i="2"/>
  <c r="A113" i="2"/>
  <c r="M114" i="2"/>
  <c r="A112" i="2"/>
  <c r="M113" i="2"/>
  <c r="A111" i="2"/>
  <c r="M112" i="2"/>
  <c r="A110" i="2"/>
  <c r="M111" i="2"/>
  <c r="A109" i="2"/>
  <c r="M110" i="2"/>
  <c r="A108" i="2"/>
  <c r="M109" i="2"/>
  <c r="A107" i="2"/>
  <c r="M108" i="2"/>
  <c r="A106" i="2"/>
  <c r="M107" i="2"/>
  <c r="A105" i="2"/>
  <c r="M106" i="2"/>
  <c r="M105" i="2"/>
  <c r="A104" i="2"/>
  <c r="A103" i="2"/>
  <c r="M104" i="2"/>
  <c r="A102" i="2"/>
  <c r="M103" i="2"/>
  <c r="A101" i="2"/>
  <c r="M102" i="2"/>
  <c r="A100" i="2"/>
  <c r="M101" i="2"/>
  <c r="A99" i="2"/>
  <c r="M100" i="2"/>
  <c r="A98" i="2"/>
  <c r="M99" i="2"/>
  <c r="A97" i="2"/>
  <c r="M98" i="2"/>
  <c r="A96" i="2"/>
  <c r="M97" i="2"/>
  <c r="A95" i="2"/>
  <c r="M96" i="2"/>
  <c r="A94" i="2"/>
  <c r="M95" i="2"/>
  <c r="A93" i="2"/>
  <c r="M94" i="2"/>
  <c r="A92" i="2"/>
  <c r="M93" i="2"/>
  <c r="M92" i="2"/>
  <c r="A91" i="2"/>
  <c r="M91" i="2"/>
  <c r="A90" i="2"/>
  <c r="M90" i="2"/>
  <c r="A89" i="2"/>
  <c r="M89" i="2"/>
  <c r="A88" i="2"/>
  <c r="M88" i="2"/>
  <c r="A87" i="2"/>
  <c r="M87" i="2"/>
  <c r="A86" i="2"/>
  <c r="M86" i="2"/>
  <c r="A85" i="2"/>
  <c r="M85" i="2"/>
  <c r="A84" i="2"/>
  <c r="M84" i="2"/>
  <c r="A83" i="2"/>
  <c r="M83" i="2"/>
  <c r="A82" i="2"/>
  <c r="M82" i="2"/>
  <c r="A81" i="2"/>
  <c r="M81" i="2"/>
  <c r="A80" i="2"/>
  <c r="M80" i="2"/>
  <c r="A79" i="2"/>
  <c r="M79" i="2"/>
  <c r="A78" i="2"/>
  <c r="M78" i="2"/>
  <c r="A77" i="2"/>
  <c r="M77" i="2"/>
  <c r="A76" i="2"/>
  <c r="M76" i="2"/>
  <c r="A75" i="2"/>
  <c r="M75" i="2"/>
  <c r="A74" i="2"/>
  <c r="M74" i="2"/>
  <c r="A73" i="2"/>
  <c r="M73" i="2"/>
  <c r="A72" i="2"/>
  <c r="M72" i="2"/>
  <c r="A71" i="2"/>
  <c r="M71" i="2"/>
  <c r="A70" i="2"/>
  <c r="M70" i="2"/>
  <c r="A69" i="2"/>
  <c r="M69" i="2"/>
  <c r="A68" i="2"/>
  <c r="M68" i="2"/>
  <c r="A67" i="2"/>
  <c r="M67" i="2"/>
  <c r="A66" i="2"/>
  <c r="M66" i="2"/>
  <c r="A65" i="2"/>
  <c r="M65" i="2"/>
  <c r="A64" i="2"/>
  <c r="M64" i="2"/>
  <c r="A63" i="2"/>
  <c r="M63" i="2"/>
  <c r="A62" i="2"/>
  <c r="M62" i="2"/>
  <c r="A61" i="2"/>
  <c r="M61" i="2"/>
  <c r="A60" i="2"/>
  <c r="M60" i="2"/>
  <c r="A59" i="2"/>
  <c r="M59" i="2"/>
  <c r="A58" i="2"/>
  <c r="M58" i="2"/>
  <c r="A57" i="2"/>
  <c r="M57" i="2"/>
  <c r="A56" i="2"/>
  <c r="M56" i="2"/>
  <c r="A55" i="2"/>
  <c r="M55" i="2"/>
  <c r="A54" i="2"/>
  <c r="M54" i="2"/>
  <c r="A53" i="2"/>
  <c r="M53" i="2"/>
  <c r="A52" i="2"/>
  <c r="M52" i="2"/>
  <c r="A51" i="2"/>
  <c r="M51" i="2"/>
  <c r="A50" i="2"/>
  <c r="M50" i="2"/>
  <c r="A49" i="2"/>
  <c r="A48" i="2"/>
  <c r="M49" i="2"/>
  <c r="M48" i="2"/>
  <c r="A47" i="2"/>
  <c r="M47" i="2"/>
  <c r="A46" i="2"/>
  <c r="M46" i="2"/>
  <c r="A45" i="2"/>
  <c r="M45" i="2"/>
  <c r="A44" i="2"/>
  <c r="M44" i="2"/>
  <c r="A43" i="2"/>
  <c r="M43" i="2"/>
  <c r="A42" i="2"/>
  <c r="M42" i="2"/>
  <c r="A41" i="2"/>
  <c r="M41" i="2"/>
  <c r="A40" i="2"/>
  <c r="M40" i="2"/>
  <c r="A39" i="2"/>
  <c r="M39" i="2"/>
  <c r="A38" i="2"/>
  <c r="M38" i="2"/>
  <c r="A37" i="2"/>
  <c r="M37" i="2"/>
  <c r="A36" i="2"/>
  <c r="M36" i="2"/>
  <c r="A35" i="2"/>
  <c r="M35" i="2"/>
  <c r="A34" i="2"/>
  <c r="M34" i="2"/>
  <c r="A33" i="2"/>
  <c r="A32" i="2"/>
  <c r="M33" i="2"/>
  <c r="M32" i="2"/>
  <c r="A31" i="2"/>
  <c r="A30" i="2"/>
  <c r="M31" i="2"/>
  <c r="M30" i="2"/>
  <c r="A29" i="2"/>
  <c r="A28" i="2"/>
  <c r="M29" i="2"/>
  <c r="M28" i="2"/>
  <c r="A27" i="2"/>
  <c r="A26" i="2"/>
  <c r="M27" i="2"/>
  <c r="M26" i="2"/>
  <c r="A25" i="2"/>
  <c r="A24" i="2"/>
  <c r="M25" i="2"/>
  <c r="M24" i="2"/>
  <c r="A23" i="2"/>
  <c r="M23" i="2"/>
  <c r="A22" i="2"/>
  <c r="M22" i="2"/>
  <c r="A21" i="2"/>
  <c r="A20" i="2"/>
  <c r="M21" i="2"/>
  <c r="M20" i="2"/>
  <c r="A19" i="2"/>
  <c r="M19" i="2"/>
  <c r="A18" i="2"/>
  <c r="M18" i="2"/>
  <c r="A17" i="2"/>
  <c r="A16" i="2"/>
  <c r="M17" i="2"/>
  <c r="M16" i="2"/>
  <c r="A15" i="2"/>
  <c r="A14" i="2"/>
  <c r="M15" i="2"/>
  <c r="M14" i="2"/>
  <c r="A13" i="2"/>
  <c r="M13" i="2"/>
  <c r="A12" i="2"/>
  <c r="M12" i="2"/>
  <c r="A11" i="2"/>
  <c r="A10" i="2"/>
  <c r="M11" i="2"/>
  <c r="M10" i="2"/>
  <c r="A9" i="2"/>
  <c r="A8" i="2"/>
  <c r="M9" i="2"/>
  <c r="A7" i="2"/>
  <c r="M7" i="2"/>
  <c r="M8" i="2"/>
  <c r="L118" i="2"/>
  <c r="L18" i="2"/>
  <c r="L596" i="2"/>
  <c r="L438" i="2"/>
  <c r="L486" i="2"/>
  <c r="L230" i="2"/>
  <c r="L314" i="2"/>
  <c r="L430" i="2"/>
  <c r="L470" i="2"/>
  <c r="L497" i="2"/>
  <c r="L394" i="2"/>
  <c r="L426" i="2"/>
  <c r="L546" i="2"/>
  <c r="AJ821" i="1"/>
  <c r="L530" i="2"/>
  <c r="L542" i="2"/>
  <c r="L836" i="2"/>
  <c r="L722" i="2"/>
  <c r="AK826" i="1"/>
  <c r="AJ53" i="1"/>
  <c r="AJ325" i="1"/>
  <c r="AJ538" i="1"/>
  <c r="AK47" i="1"/>
  <c r="AJ73" i="1"/>
  <c r="AJ146" i="1"/>
  <c r="AJ290" i="1"/>
  <c r="AJ377" i="1"/>
  <c r="AK407" i="1"/>
  <c r="AJ490" i="1"/>
  <c r="AK495" i="1"/>
  <c r="AK559" i="1"/>
  <c r="AJ562" i="1"/>
  <c r="AK590" i="1"/>
  <c r="AJ594" i="1"/>
  <c r="L99" i="2"/>
  <c r="L131" i="2"/>
  <c r="L223" i="2"/>
  <c r="L224" i="2"/>
  <c r="L255" i="2"/>
  <c r="L259" i="2"/>
  <c r="L416" i="2"/>
  <c r="L536" i="2"/>
  <c r="L587" i="2"/>
  <c r="AK191" i="1"/>
  <c r="L408" i="2"/>
  <c r="AJ807" i="1"/>
  <c r="AJ640" i="1"/>
  <c r="AJ770" i="1"/>
  <c r="L590" i="2"/>
  <c r="L828" i="2"/>
  <c r="AJ44" i="1"/>
  <c r="AK89" i="1"/>
  <c r="AJ92" i="1"/>
  <c r="AJ172" i="1"/>
  <c r="AJ260" i="1"/>
  <c r="AJ268" i="1"/>
  <c r="AJ308" i="1"/>
  <c r="AJ364" i="1"/>
  <c r="AJ452" i="1"/>
  <c r="AJ476" i="1"/>
  <c r="AJ500" i="1"/>
  <c r="AJ564" i="1"/>
  <c r="L822" i="2"/>
  <c r="L56" i="2"/>
  <c r="L116" i="2"/>
  <c r="L365" i="2"/>
  <c r="L417" i="2"/>
  <c r="L585" i="2"/>
  <c r="AJ826" i="1"/>
  <c r="L830" i="2"/>
  <c r="AJ782" i="1"/>
  <c r="L805" i="2"/>
  <c r="L369" i="2"/>
  <c r="L373" i="2"/>
  <c r="AJ485" i="1"/>
  <c r="AJ109" i="1"/>
  <c r="L17" i="2"/>
  <c r="L150" i="2"/>
  <c r="L158" i="2"/>
  <c r="L202" i="2"/>
  <c r="AJ827" i="1"/>
  <c r="L474" i="2"/>
  <c r="L561" i="2"/>
  <c r="AJ820" i="1"/>
  <c r="AK462" i="1"/>
  <c r="AK579" i="1"/>
  <c r="L286" i="2"/>
  <c r="L687" i="2"/>
  <c r="L425" i="2"/>
  <c r="L784" i="2"/>
  <c r="L290" i="2"/>
  <c r="AK384" i="1"/>
  <c r="AJ186" i="1"/>
  <c r="AJ483" i="1"/>
  <c r="AJ484" i="1"/>
  <c r="L218" i="2"/>
  <c r="L219" i="2"/>
  <c r="L250" i="2"/>
  <c r="L704" i="2"/>
  <c r="L95" i="2"/>
  <c r="L166" i="2"/>
  <c r="L501" i="2"/>
  <c r="L502" i="2"/>
  <c r="AK329" i="1"/>
  <c r="L772" i="2"/>
  <c r="L191" i="2"/>
  <c r="AK400" i="1"/>
  <c r="AK693" i="1"/>
  <c r="AK28" i="1"/>
  <c r="AJ100" i="1"/>
  <c r="L31" i="2"/>
  <c r="L107" i="2"/>
  <c r="L110" i="2"/>
  <c r="L465" i="2"/>
  <c r="AJ171" i="1"/>
  <c r="AJ52" i="1"/>
  <c r="AJ300" i="1"/>
  <c r="L318" i="2"/>
  <c r="L51" i="2"/>
  <c r="L370" i="2"/>
  <c r="L422" i="2"/>
  <c r="AK17" i="1"/>
  <c r="L142" i="2"/>
  <c r="L275" i="2"/>
  <c r="L814" i="2"/>
  <c r="L815" i="2"/>
  <c r="AK817" i="1"/>
  <c r="L143" i="2"/>
  <c r="L246" i="2"/>
  <c r="L390" i="2"/>
  <c r="L538" i="2"/>
  <c r="AJ665" i="1"/>
  <c r="AJ76" i="1"/>
  <c r="L490" i="2"/>
  <c r="L517" i="2"/>
  <c r="AJ195" i="1"/>
  <c r="AJ107" i="1"/>
  <c r="L354" i="2"/>
  <c r="L554" i="2"/>
  <c r="L122" i="2"/>
  <c r="L263" i="2"/>
  <c r="L262" i="2"/>
  <c r="L510" i="2"/>
  <c r="L550" i="2"/>
  <c r="AJ137" i="1"/>
  <c r="AJ179" i="1"/>
  <c r="L90" i="2"/>
  <c r="L91" i="2"/>
  <c r="L182" i="2"/>
  <c r="L186" i="2"/>
  <c r="L187" i="2"/>
  <c r="L231" i="2"/>
  <c r="L238" i="2"/>
  <c r="L366" i="2"/>
  <c r="L529" i="2"/>
  <c r="L592" i="2"/>
  <c r="AJ257" i="1"/>
  <c r="AK360" i="1"/>
  <c r="L330" i="2"/>
  <c r="L462" i="2"/>
  <c r="AJ242" i="1"/>
  <c r="AK344" i="1"/>
  <c r="AJ465" i="1"/>
  <c r="AK466" i="1"/>
  <c r="AJ469" i="1"/>
  <c r="AJ655" i="1"/>
  <c r="AJ590" i="1"/>
  <c r="L23" i="2"/>
  <c r="L30" i="2"/>
  <c r="L114" i="2"/>
  <c r="L161" i="2"/>
  <c r="L19" i="2"/>
  <c r="L115" i="2"/>
  <c r="L119" i="2"/>
  <c r="L338" i="2"/>
  <c r="L405" i="2"/>
  <c r="AK732" i="1"/>
  <c r="AJ609" i="1"/>
  <c r="AJ98" i="1"/>
  <c r="AJ203" i="1"/>
  <c r="AK424" i="1"/>
  <c r="AJ459" i="1"/>
  <c r="L450" i="2"/>
  <c r="AK599" i="1"/>
  <c r="AK198" i="1"/>
  <c r="AJ342" i="1"/>
  <c r="L514" i="2"/>
  <c r="L586" i="2"/>
  <c r="AJ762" i="1"/>
  <c r="AJ748" i="1"/>
  <c r="L677" i="2"/>
  <c r="AJ244" i="1"/>
  <c r="AJ286" i="1"/>
  <c r="AK304" i="1"/>
  <c r="AK343" i="1"/>
  <c r="AJ563" i="1"/>
  <c r="L34" i="2"/>
  <c r="L283" i="2"/>
  <c r="L322" i="2"/>
  <c r="AK9" i="1"/>
  <c r="AJ91" i="1"/>
  <c r="AJ99" i="1"/>
  <c r="AJ115" i="1"/>
  <c r="AK567" i="1"/>
  <c r="L62" i="2"/>
  <c r="L78" i="2"/>
  <c r="L94" i="2"/>
  <c r="AK844" i="1"/>
  <c r="AK616" i="1"/>
  <c r="L43" i="2"/>
  <c r="AJ514" i="1"/>
  <c r="AJ589" i="1"/>
  <c r="AJ289" i="1"/>
  <c r="AK90" i="1"/>
  <c r="L195" i="2"/>
  <c r="AK392" i="1"/>
  <c r="L171" i="2"/>
  <c r="L350" i="2"/>
  <c r="L349" i="2"/>
  <c r="L362" i="2"/>
  <c r="L22" i="2"/>
  <c r="L313" i="2"/>
  <c r="L317" i="2"/>
  <c r="L737" i="2"/>
  <c r="AJ167" i="1"/>
  <c r="L816" i="2"/>
  <c r="L817" i="2"/>
  <c r="AK819" i="1"/>
  <c r="L623" i="2"/>
  <c r="AJ611" i="1"/>
  <c r="L713" i="2"/>
  <c r="AK184" i="1"/>
  <c r="AJ217" i="1"/>
  <c r="AJ369" i="1"/>
  <c r="AK411" i="1"/>
  <c r="AJ435" i="1"/>
  <c r="AJ492" i="1"/>
  <c r="L206" i="2"/>
  <c r="L210" i="2"/>
  <c r="L214" i="2"/>
  <c r="L226" i="2"/>
  <c r="L234" i="2"/>
  <c r="L429" i="2"/>
  <c r="AK814" i="1"/>
  <c r="AJ811" i="1"/>
  <c r="L708" i="2"/>
  <c r="AJ50" i="1"/>
  <c r="AJ72" i="1"/>
  <c r="AJ130" i="1"/>
  <c r="AK190" i="1"/>
  <c r="L266" i="2"/>
  <c r="L270" i="2"/>
  <c r="L279" i="2"/>
  <c r="L599" i="2"/>
  <c r="AK326" i="1"/>
  <c r="L130" i="2"/>
  <c r="L194" i="2"/>
  <c r="L302" i="2"/>
  <c r="L306" i="2"/>
  <c r="L310" i="2"/>
  <c r="L407" i="2"/>
  <c r="L485" i="2"/>
  <c r="L573" i="2"/>
  <c r="AJ749" i="1"/>
  <c r="AJ323" i="1"/>
  <c r="L162" i="2"/>
  <c r="L225" i="2"/>
  <c r="L478" i="2"/>
  <c r="L506" i="2"/>
  <c r="L518" i="2"/>
  <c r="L522" i="2"/>
  <c r="AK174" i="1"/>
  <c r="AK440" i="1"/>
  <c r="L15" i="2"/>
  <c r="L562" i="2"/>
  <c r="C7" i="4"/>
  <c r="C5" i="4"/>
  <c r="C8" i="4"/>
  <c r="C6" i="4"/>
  <c r="AK64" i="1"/>
  <c r="L26" i="2"/>
  <c r="L326" i="2"/>
  <c r="L334" i="2"/>
  <c r="L728" i="2"/>
  <c r="AJ71" i="1"/>
  <c r="AK374" i="1"/>
  <c r="AJ784" i="1"/>
  <c r="L663" i="2"/>
  <c r="AJ227" i="1"/>
  <c r="AK731" i="1"/>
  <c r="AK776" i="1"/>
  <c r="AK791" i="1"/>
  <c r="L664" i="2"/>
  <c r="AJ446" i="1"/>
  <c r="L11" i="2"/>
  <c r="L10" i="2"/>
  <c r="L139" i="2"/>
  <c r="L138" i="2"/>
  <c r="AJ755" i="1"/>
  <c r="AJ324" i="1"/>
  <c r="AJ331" i="1"/>
  <c r="AK443" i="1"/>
  <c r="AJ587" i="1"/>
  <c r="L27" i="2"/>
  <c r="L163" i="2"/>
  <c r="L174" i="2"/>
  <c r="L243" i="2"/>
  <c r="L247" i="2"/>
  <c r="L271" i="2"/>
  <c r="AJ604" i="1"/>
  <c r="AK635" i="1"/>
  <c r="AK671" i="1"/>
  <c r="AJ354" i="1"/>
  <c r="AK512" i="1"/>
  <c r="L183" i="2"/>
  <c r="L240" i="2"/>
  <c r="AJ121" i="1"/>
  <c r="AJ180" i="1"/>
  <c r="AK270" i="1"/>
  <c r="AK320" i="1"/>
  <c r="AK418" i="1"/>
  <c r="AJ532" i="1"/>
  <c r="AJ542" i="1"/>
  <c r="L59" i="2"/>
  <c r="L134" i="2"/>
  <c r="AK799" i="1"/>
  <c r="AJ515" i="1"/>
  <c r="AK123" i="1"/>
  <c r="AK208" i="1"/>
  <c r="AK464" i="1"/>
  <c r="AJ537" i="1"/>
  <c r="AJ556" i="1"/>
  <c r="L123" i="2"/>
  <c r="L135" i="2"/>
  <c r="L154" i="2"/>
  <c r="L199" i="2"/>
  <c r="L203" i="2"/>
  <c r="L378" i="2"/>
  <c r="L558" i="2"/>
  <c r="L437" i="2"/>
  <c r="L442" i="2"/>
  <c r="L498" i="2"/>
  <c r="L678" i="2"/>
  <c r="AK133" i="1"/>
  <c r="AK206" i="1"/>
  <c r="AK211" i="1"/>
  <c r="AK470" i="1"/>
  <c r="L215" i="2"/>
  <c r="L342" i="2"/>
  <c r="L461" i="2"/>
  <c r="AJ835" i="1"/>
  <c r="L837" i="2"/>
  <c r="L841" i="2"/>
  <c r="AJ196" i="1"/>
  <c r="AK528" i="1"/>
  <c r="AJ555" i="1"/>
  <c r="AJ569" i="1"/>
  <c r="L82" i="2"/>
  <c r="L211" i="2"/>
  <c r="L358" i="2"/>
  <c r="L446" i="2"/>
  <c r="L454" i="2"/>
  <c r="L537" i="2"/>
  <c r="L541" i="2"/>
  <c r="L838" i="2"/>
  <c r="L566" i="2"/>
  <c r="L526" i="2"/>
  <c r="L534" i="2"/>
  <c r="AK839" i="1"/>
  <c r="AJ330" i="1"/>
  <c r="AJ329" i="1"/>
  <c r="AJ335" i="1"/>
  <c r="AK334" i="1"/>
  <c r="AK618" i="1"/>
  <c r="AK634" i="1"/>
  <c r="AK764" i="1"/>
  <c r="AK765" i="1"/>
  <c r="L682" i="2"/>
  <c r="L616" i="2"/>
  <c r="AJ298" i="1"/>
  <c r="L742" i="2"/>
  <c r="L734" i="2"/>
  <c r="AK702" i="1"/>
  <c r="AK739" i="1"/>
  <c r="L653" i="2"/>
  <c r="L654" i="2"/>
  <c r="AJ221" i="1"/>
  <c r="AK371" i="1"/>
  <c r="AJ209" i="1"/>
  <c r="AJ650" i="1"/>
  <c r="AJ139" i="1"/>
  <c r="AK215" i="1"/>
  <c r="AJ339" i="1"/>
  <c r="AJ787" i="1"/>
  <c r="AJ220" i="1"/>
  <c r="AK319" i="1"/>
  <c r="AJ427" i="1"/>
  <c r="AK672" i="1"/>
  <c r="AK687" i="1"/>
  <c r="L86" i="2"/>
  <c r="L87" i="2"/>
  <c r="L294" i="2"/>
  <c r="AK772" i="1"/>
  <c r="AJ420" i="1"/>
  <c r="AJ529" i="1"/>
  <c r="L106" i="2"/>
  <c r="L393" i="2"/>
  <c r="AK792" i="1"/>
  <c r="AK605" i="1"/>
  <c r="AJ158" i="1"/>
  <c r="L179" i="2"/>
  <c r="L646" i="2"/>
  <c r="L227" i="2"/>
  <c r="AK160" i="1"/>
  <c r="AK456" i="1"/>
  <c r="AJ524" i="1"/>
  <c r="L14" i="2"/>
  <c r="L71" i="2"/>
  <c r="L70" i="2"/>
  <c r="L251" i="2"/>
  <c r="AK240" i="1"/>
  <c r="AK395" i="1"/>
  <c r="AJ581" i="1"/>
  <c r="L83" i="2"/>
  <c r="L127" i="2"/>
  <c r="L258" i="2"/>
  <c r="L543" i="2"/>
  <c r="AJ776" i="1"/>
  <c r="AK341" i="1"/>
  <c r="L103" i="2"/>
  <c r="L267" i="2"/>
  <c r="L295" i="2"/>
  <c r="L346" i="2"/>
  <c r="AJ825" i="1"/>
  <c r="AJ797" i="1"/>
  <c r="AJ155" i="1"/>
  <c r="L67" i="2"/>
  <c r="L151" i="2"/>
  <c r="L190" i="2"/>
  <c r="L278" i="2"/>
  <c r="L458" i="2"/>
  <c r="L481" i="2"/>
  <c r="AK390" i="1"/>
  <c r="AJ544" i="1"/>
  <c r="L39" i="2"/>
  <c r="L840" i="2"/>
  <c r="AK16" i="1" l="1"/>
  <c r="AK36" i="1"/>
  <c r="AJ147" i="1"/>
  <c r="AJ168" i="1"/>
  <c r="AJ211" i="1"/>
  <c r="AK328" i="1"/>
  <c r="AK339" i="1"/>
  <c r="AK357" i="1"/>
  <c r="AK368" i="1"/>
  <c r="AJ411" i="1"/>
  <c r="AJ552" i="1"/>
  <c r="AJ259" i="1"/>
  <c r="AJ522" i="1"/>
  <c r="AJ395" i="1"/>
  <c r="AJ266" i="1"/>
  <c r="AK248" i="1"/>
  <c r="AK504" i="1"/>
  <c r="AJ17" i="1"/>
  <c r="AJ21" i="1"/>
  <c r="AJ402" i="1"/>
  <c r="AK595" i="1"/>
  <c r="AK224" i="1"/>
  <c r="AJ487" i="1"/>
  <c r="AK538" i="1"/>
  <c r="AJ549" i="1"/>
  <c r="AJ566" i="1"/>
  <c r="AK586" i="1"/>
  <c r="AK594" i="1"/>
  <c r="AJ761" i="1"/>
  <c r="AJ491" i="1"/>
  <c r="L180" i="2"/>
  <c r="AK793" i="1"/>
  <c r="AJ738" i="1"/>
  <c r="AK708" i="1"/>
  <c r="L700" i="2"/>
  <c r="AJ334" i="1"/>
  <c r="AJ470" i="1"/>
  <c r="AK802" i="1"/>
  <c r="L727" i="2"/>
  <c r="L642" i="2"/>
  <c r="AK603" i="1"/>
  <c r="L723" i="2"/>
  <c r="AJ720" i="1"/>
  <c r="AJ708" i="1"/>
  <c r="L686" i="2"/>
  <c r="AJ683" i="1"/>
  <c r="AK662" i="1"/>
  <c r="AJ631" i="1"/>
  <c r="AK771" i="1"/>
  <c r="AK753" i="1"/>
  <c r="L668" i="2"/>
  <c r="AJ291" i="1"/>
  <c r="AJ299" i="1"/>
  <c r="AJ315" i="1"/>
  <c r="AK336" i="1"/>
  <c r="AK352" i="1"/>
  <c r="AJ387" i="1"/>
  <c r="AK416" i="1"/>
  <c r="AK480" i="1"/>
  <c r="AK488" i="1"/>
  <c r="AJ507" i="1"/>
  <c r="AK520" i="1"/>
  <c r="AK544" i="1"/>
  <c r="AK568" i="1"/>
  <c r="AK582" i="1"/>
  <c r="AJ585" i="1"/>
  <c r="L98" i="2"/>
  <c r="L222" i="2"/>
  <c r="L254" i="2"/>
  <c r="L386" i="2"/>
  <c r="L409" i="2"/>
  <c r="L418" i="2"/>
  <c r="L466" i="2"/>
  <c r="L494" i="2"/>
  <c r="L829" i="2"/>
  <c r="AK827" i="1"/>
  <c r="L232" i="2"/>
  <c r="AK629" i="1"/>
  <c r="L718" i="2"/>
  <c r="L615" i="2"/>
  <c r="AK613" i="1"/>
  <c r="AK796" i="1"/>
  <c r="L242" i="2"/>
  <c r="L274" i="2"/>
  <c r="AJ809" i="1"/>
  <c r="L239" i="2"/>
  <c r="L335" i="2"/>
  <c r="L379" i="2"/>
  <c r="L415" i="2"/>
  <c r="L427" i="2"/>
  <c r="L439" i="2"/>
  <c r="L475" i="2"/>
  <c r="L479" i="2"/>
  <c r="L507" i="2"/>
  <c r="L535" i="2"/>
  <c r="L567" i="2"/>
  <c r="L579" i="2"/>
  <c r="L583" i="2"/>
  <c r="L591" i="2"/>
  <c r="AK734" i="1"/>
  <c r="AK376" i="1"/>
  <c r="AK37" i="1"/>
  <c r="AK312" i="1"/>
  <c r="AK127" i="1"/>
  <c r="L594" i="2"/>
  <c r="L410" i="2"/>
  <c r="AJ709" i="1"/>
  <c r="AJ624" i="1"/>
  <c r="L774" i="2"/>
  <c r="AJ806" i="1"/>
  <c r="AJ759" i="1"/>
  <c r="AK654" i="1"/>
  <c r="AJ688" i="1"/>
  <c r="L656" i="2"/>
  <c r="AJ31" i="1"/>
  <c r="AJ39" i="1"/>
  <c r="AK109" i="1"/>
  <c r="AK121" i="1"/>
  <c r="AK125" i="1"/>
  <c r="AK141" i="1"/>
  <c r="AJ152" i="1"/>
  <c r="AJ169" i="1"/>
  <c r="AJ176" i="1"/>
  <c r="AJ200" i="1"/>
  <c r="AK221" i="1"/>
  <c r="AJ264" i="1"/>
  <c r="AK285" i="1"/>
  <c r="AK381" i="1"/>
  <c r="AK477" i="1"/>
  <c r="AK484" i="1"/>
  <c r="AJ567" i="1"/>
  <c r="AJ584" i="1"/>
  <c r="L97" i="2"/>
  <c r="L253" i="2"/>
  <c r="L385" i="2"/>
  <c r="L413" i="2"/>
  <c r="L493" i="2"/>
  <c r="L505" i="2"/>
  <c r="AK181" i="1"/>
  <c r="AJ838" i="1"/>
  <c r="L659" i="2"/>
  <c r="AK71" i="1"/>
  <c r="AJ123" i="1"/>
  <c r="AJ75" i="1"/>
  <c r="AJ314" i="1"/>
  <c r="AK602" i="1"/>
  <c r="AK770" i="1"/>
  <c r="AJ287" i="1"/>
  <c r="AJ629" i="1"/>
  <c r="AK12" i="1"/>
  <c r="AJ719" i="1"/>
  <c r="L724" i="2"/>
  <c r="AJ798" i="1"/>
  <c r="AJ752" i="1"/>
  <c r="AK805" i="1"/>
  <c r="AK741" i="1"/>
  <c r="AK576" i="1"/>
  <c r="AJ486" i="1"/>
  <c r="AK55" i="1"/>
  <c r="AJ508" i="1"/>
  <c r="AK754" i="1"/>
  <c r="AJ347" i="1"/>
  <c r="AJ684" i="1"/>
  <c r="AJ801" i="1"/>
  <c r="AJ799" i="1"/>
  <c r="L711" i="2"/>
  <c r="AK626" i="1"/>
  <c r="AJ38" i="1"/>
  <c r="L824" i="2"/>
  <c r="L757" i="2"/>
  <c r="AJ606" i="1"/>
  <c r="AJ794" i="1"/>
  <c r="L603" i="2"/>
  <c r="AK834" i="1"/>
  <c r="AK755" i="1"/>
  <c r="AK782" i="1"/>
  <c r="AK112" i="1"/>
  <c r="AK465" i="1"/>
  <c r="AK322" i="1"/>
  <c r="AK288" i="1"/>
  <c r="L276" i="2"/>
  <c r="AJ639" i="1"/>
  <c r="AK746" i="1"/>
  <c r="AJ42" i="1"/>
  <c r="AK238" i="1"/>
  <c r="L414" i="2"/>
  <c r="L582" i="2"/>
  <c r="AK481" i="1"/>
  <c r="AK489" i="1"/>
  <c r="L809" i="2"/>
  <c r="L834" i="2"/>
  <c r="AK838" i="1"/>
  <c r="AJ332" i="1"/>
  <c r="AJ333" i="1"/>
  <c r="AK346" i="1"/>
  <c r="AK345" i="1"/>
  <c r="AK361" i="1"/>
  <c r="AK362" i="1"/>
  <c r="AJ436" i="1"/>
  <c r="AJ437" i="1"/>
  <c r="AK442" i="1"/>
  <c r="AK441" i="1"/>
  <c r="AK569" i="1"/>
  <c r="AK570" i="1"/>
  <c r="AK803" i="1"/>
  <c r="AK804" i="1"/>
  <c r="AK266" i="1"/>
  <c r="AK265" i="1"/>
  <c r="AJ764" i="1"/>
  <c r="L625" i="2"/>
  <c r="AK65" i="1"/>
  <c r="AK66" i="1"/>
  <c r="AK26" i="1"/>
  <c r="L601" i="2"/>
  <c r="AK35" i="1"/>
  <c r="AK15" i="1"/>
  <c r="AK679" i="1"/>
  <c r="AK680" i="1"/>
  <c r="AK18" i="1"/>
  <c r="AJ340" i="1"/>
  <c r="AK38" i="1"/>
  <c r="AK354" i="1"/>
  <c r="AK31" i="1"/>
  <c r="AK22" i="1"/>
  <c r="AJ796" i="1"/>
  <c r="AJ769" i="1"/>
  <c r="AJ372" i="1"/>
  <c r="AK241" i="1"/>
  <c r="L780" i="2"/>
  <c r="L776" i="2"/>
  <c r="L693" i="2"/>
  <c r="L630" i="2"/>
  <c r="AJ741" i="1"/>
  <c r="AJ662" i="1"/>
  <c r="AK668" i="1"/>
  <c r="AJ645" i="1"/>
  <c r="AK622" i="1"/>
  <c r="L612" i="2"/>
  <c r="AK44" i="1"/>
  <c r="AJ47" i="1"/>
  <c r="AJ55" i="1"/>
  <c r="AK60" i="1"/>
  <c r="AJ63" i="1"/>
  <c r="AK68" i="1"/>
  <c r="AK76" i="1"/>
  <c r="AK84" i="1"/>
  <c r="AJ87" i="1"/>
  <c r="AJ95" i="1"/>
  <c r="AK100" i="1"/>
  <c r="AJ111" i="1"/>
  <c r="AK116" i="1"/>
  <c r="AJ119" i="1"/>
  <c r="AJ135" i="1"/>
  <c r="AK156" i="1"/>
  <c r="AK164" i="1"/>
  <c r="AK196" i="1"/>
  <c r="AJ207" i="1"/>
  <c r="AJ223" i="1"/>
  <c r="AK228" i="1"/>
  <c r="AJ231" i="1"/>
  <c r="AK236" i="1"/>
  <c r="AK244" i="1"/>
  <c r="AK260" i="1"/>
  <c r="AK268" i="1"/>
  <c r="AJ282" i="1"/>
  <c r="AK300" i="1"/>
  <c r="AK308" i="1"/>
  <c r="AJ311" i="1"/>
  <c r="AK316" i="1"/>
  <c r="AK324" i="1"/>
  <c r="AJ327" i="1"/>
  <c r="AK348" i="1"/>
  <c r="AK364" i="1"/>
  <c r="AJ383" i="1"/>
  <c r="AK404" i="1"/>
  <c r="AK428" i="1"/>
  <c r="AJ439" i="1"/>
  <c r="AK452" i="1"/>
  <c r="AJ463" i="1"/>
  <c r="AK492" i="1"/>
  <c r="AK500" i="1"/>
  <c r="AK524" i="1"/>
  <c r="AK532" i="1"/>
  <c r="AK556" i="1"/>
  <c r="AK564" i="1"/>
  <c r="L12" i="2"/>
  <c r="L20" i="2"/>
  <c r="L24" i="2"/>
  <c r="L32" i="2"/>
  <c r="L36" i="2"/>
  <c r="L40" i="2"/>
  <c r="L44" i="2"/>
  <c r="L48" i="2"/>
  <c r="L52" i="2"/>
  <c r="L60" i="2"/>
  <c r="L228" i="2"/>
  <c r="L340" i="2"/>
  <c r="L525" i="2"/>
  <c r="L820" i="2"/>
  <c r="L826" i="2"/>
  <c r="AJ823" i="1"/>
  <c r="AK823" i="1"/>
  <c r="L832" i="2"/>
  <c r="AK836" i="1"/>
  <c r="AK707" i="1"/>
  <c r="L797" i="2"/>
  <c r="L800" i="2"/>
  <c r="AJ138" i="1"/>
  <c r="AK387" i="1"/>
  <c r="AK391" i="1"/>
  <c r="AJ410" i="1"/>
  <c r="AJ442" i="1"/>
  <c r="AJ450" i="1"/>
  <c r="AJ458" i="1"/>
  <c r="AJ482" i="1"/>
  <c r="AK583" i="1"/>
  <c r="AJ586" i="1"/>
  <c r="L16" i="2"/>
  <c r="AJ637" i="1"/>
  <c r="AJ778" i="1"/>
  <c r="AJ727" i="1"/>
  <c r="AJ715" i="1"/>
  <c r="L732" i="2"/>
  <c r="AJ62" i="1"/>
  <c r="AK67" i="1"/>
  <c r="AJ229" i="1"/>
  <c r="AJ237" i="1"/>
  <c r="AK255" i="1"/>
  <c r="AJ301" i="1"/>
  <c r="AJ317" i="1"/>
  <c r="AJ338" i="1"/>
  <c r="AK342" i="1"/>
  <c r="AJ349" i="1"/>
  <c r="AJ353" i="1"/>
  <c r="AJ398" i="1"/>
  <c r="AJ405" i="1"/>
  <c r="AJ422" i="1"/>
  <c r="AJ430" i="1"/>
  <c r="AJ481" i="1"/>
  <c r="AJ489" i="1"/>
  <c r="AJ501" i="1"/>
  <c r="AJ513" i="1"/>
  <c r="AK539" i="1"/>
  <c r="AK542" i="1"/>
  <c r="AJ545" i="1"/>
  <c r="AJ557" i="1"/>
  <c r="AJ565" i="1"/>
  <c r="AJ574" i="1"/>
  <c r="L54" i="2"/>
  <c r="L66" i="2"/>
  <c r="L74" i="2"/>
  <c r="AK828" i="1"/>
  <c r="L628" i="2"/>
  <c r="L651" i="2"/>
  <c r="AK810" i="1"/>
  <c r="AK812" i="1"/>
  <c r="AK48" i="1"/>
  <c r="AJ234" i="1"/>
  <c r="AK239" i="1"/>
  <c r="AK262" i="1"/>
  <c r="AJ265" i="1"/>
  <c r="AJ273" i="1"/>
  <c r="AK302" i="1"/>
  <c r="AK318" i="1"/>
  <c r="AJ321" i="1"/>
  <c r="AK350" i="1"/>
  <c r="AJ457" i="1"/>
  <c r="AJ228" i="1"/>
  <c r="AJ236" i="1"/>
  <c r="AJ251" i="1"/>
  <c r="AJ316" i="1"/>
  <c r="AK335" i="1"/>
  <c r="AJ404" i="1"/>
  <c r="AK813" i="1"/>
  <c r="L839" i="2"/>
  <c r="AJ642" i="1"/>
  <c r="L610" i="2"/>
  <c r="AK697" i="1"/>
  <c r="AJ703" i="1"/>
  <c r="L690" i="2"/>
  <c r="AJ681" i="1"/>
  <c r="AJ651" i="1"/>
  <c r="AJ616" i="1"/>
  <c r="AK767" i="1"/>
  <c r="AJ773" i="1"/>
  <c r="AK674" i="1"/>
  <c r="AK598" i="1"/>
  <c r="AJ18" i="1"/>
  <c r="AJ449" i="1"/>
  <c r="L681" i="2"/>
  <c r="AK665" i="1"/>
  <c r="AK640" i="1"/>
  <c r="AK788" i="1"/>
  <c r="AJ730" i="1"/>
  <c r="AK606" i="1"/>
  <c r="L819" i="2"/>
  <c r="AJ831" i="1"/>
  <c r="L791" i="2"/>
  <c r="L792" i="2"/>
  <c r="AJ760" i="1"/>
  <c r="AK735" i="1"/>
  <c r="L689" i="2"/>
  <c r="L688" i="2"/>
  <c r="AK168" i="1"/>
  <c r="AK167" i="1"/>
  <c r="AJ455" i="1"/>
  <c r="AJ456" i="1"/>
  <c r="AJ479" i="1"/>
  <c r="AJ480" i="1"/>
  <c r="AJ498" i="1"/>
  <c r="AJ499" i="1"/>
  <c r="AJ536" i="1"/>
  <c r="AJ535" i="1"/>
  <c r="AK551" i="1"/>
  <c r="AK552" i="1"/>
  <c r="AK661" i="1"/>
  <c r="AK660" i="1"/>
  <c r="L803" i="2"/>
  <c r="L804" i="2"/>
  <c r="AJ619" i="1"/>
  <c r="AJ620" i="1"/>
  <c r="AJ701" i="1"/>
  <c r="AK737" i="1"/>
  <c r="AK738" i="1"/>
  <c r="L657" i="2"/>
  <c r="L658" i="2"/>
  <c r="AJ618" i="1"/>
  <c r="AJ617" i="1"/>
  <c r="AJ216" i="1"/>
  <c r="AJ215" i="1"/>
  <c r="AK780" i="1"/>
  <c r="AK781" i="1"/>
  <c r="L754" i="2"/>
  <c r="L755" i="2"/>
  <c r="AK667" i="1"/>
  <c r="AJ56" i="1"/>
  <c r="AJ687" i="1"/>
  <c r="AJ88" i="1"/>
  <c r="AJ728" i="1"/>
  <c r="AJ729" i="1"/>
  <c r="AJ742" i="1"/>
  <c r="AJ628" i="1"/>
  <c r="AJ627" i="1"/>
  <c r="AJ702" i="1"/>
  <c r="AK821" i="1"/>
  <c r="L248" i="2"/>
  <c r="L272" i="2"/>
  <c r="L647" i="2"/>
  <c r="L738" i="2"/>
  <c r="AJ656" i="1"/>
  <c r="L613" i="2"/>
  <c r="AJ786" i="1"/>
  <c r="AK762" i="1"/>
  <c r="L787" i="2"/>
  <c r="AK676" i="1"/>
  <c r="AJ669" i="1"/>
  <c r="AK231" i="1"/>
  <c r="AK327" i="1"/>
  <c r="L821" i="2"/>
  <c r="AJ800" i="1"/>
  <c r="AK787" i="1"/>
  <c r="L244" i="2"/>
  <c r="AK623" i="1"/>
  <c r="AJ803" i="1"/>
  <c r="AK684" i="1"/>
  <c r="AJ603" i="1"/>
  <c r="AK760" i="1"/>
  <c r="AJ757" i="1"/>
  <c r="AK720" i="1"/>
  <c r="L631" i="2"/>
  <c r="AJ615" i="1"/>
  <c r="AK768" i="1"/>
  <c r="AJ750" i="1"/>
  <c r="AJ654" i="1"/>
  <c r="AJ689" i="1"/>
  <c r="AK630" i="1"/>
  <c r="AK758" i="1"/>
  <c r="AK688" i="1"/>
  <c r="L707" i="2"/>
  <c r="AK644" i="1"/>
  <c r="L622" i="2"/>
  <c r="AJ612" i="1"/>
  <c r="AJ812" i="1"/>
  <c r="AJ37" i="1"/>
  <c r="AJ829" i="1"/>
  <c r="AK614" i="1"/>
  <c r="L719" i="2"/>
  <c r="AJ725" i="1"/>
  <c r="L666" i="2"/>
  <c r="AJ632" i="1"/>
  <c r="AJ613" i="1"/>
  <c r="AK46" i="1"/>
  <c r="AK278" i="1"/>
  <c r="AJ322" i="1"/>
  <c r="AK351" i="1"/>
  <c r="AK366" i="1"/>
  <c r="AJ379" i="1"/>
  <c r="AJ386" i="1"/>
  <c r="AK415" i="1"/>
  <c r="AK454" i="1"/>
  <c r="AJ505" i="1"/>
  <c r="AJ506" i="1"/>
  <c r="AK511" i="1"/>
  <c r="AK534" i="1"/>
  <c r="AK550" i="1"/>
  <c r="AJ553" i="1"/>
  <c r="AJ561" i="1"/>
  <c r="AK566" i="1"/>
  <c r="AJ571" i="1"/>
  <c r="L848" i="2"/>
  <c r="L756" i="2"/>
  <c r="L643" i="2"/>
  <c r="AJ30" i="1"/>
  <c r="L126" i="2"/>
  <c r="L146" i="2"/>
  <c r="L170" i="2"/>
  <c r="L398" i="2"/>
  <c r="AK815" i="1"/>
  <c r="AJ822" i="1"/>
  <c r="L229" i="2"/>
  <c r="L611" i="2"/>
  <c r="AJ707" i="1"/>
  <c r="AJ644" i="1"/>
  <c r="L761" i="2"/>
  <c r="L712" i="2"/>
  <c r="AK798" i="1"/>
  <c r="L714" i="2"/>
  <c r="AJ577" i="1"/>
  <c r="L47" i="2"/>
  <c r="L55" i="2"/>
  <c r="L75" i="2"/>
  <c r="L296" i="2"/>
  <c r="L300" i="2"/>
  <c r="L304" i="2"/>
  <c r="L307" i="2"/>
  <c r="L311" i="2"/>
  <c r="L316" i="2"/>
  <c r="L328" i="2"/>
  <c r="L339" i="2"/>
  <c r="L344" i="2"/>
  <c r="L348" i="2"/>
  <c r="L355" i="2"/>
  <c r="L367" i="2"/>
  <c r="L372" i="2"/>
  <c r="L376" i="2"/>
  <c r="L384" i="2"/>
  <c r="L396" i="2"/>
  <c r="L400" i="2"/>
  <c r="L404" i="2"/>
  <c r="L411" i="2"/>
  <c r="L423" i="2"/>
  <c r="L432" i="2"/>
  <c r="L444" i="2"/>
  <c r="L452" i="2"/>
  <c r="L456" i="2"/>
  <c r="L459" i="2"/>
  <c r="L472" i="2"/>
  <c r="L484" i="2"/>
  <c r="L488" i="2"/>
  <c r="L492" i="2"/>
  <c r="L496" i="2"/>
  <c r="L511" i="2"/>
  <c r="L532" i="2"/>
  <c r="L540" i="2"/>
  <c r="L544" i="2"/>
  <c r="L552" i="2"/>
  <c r="L560" i="2"/>
  <c r="L564" i="2"/>
  <c r="L588" i="2"/>
  <c r="AJ8" i="1"/>
  <c r="L813" i="2"/>
  <c r="AJ814" i="1"/>
  <c r="AK840" i="1"/>
  <c r="AJ844" i="1"/>
  <c r="L843" i="2"/>
  <c r="AK848" i="1"/>
  <c r="C195" i="5"/>
  <c r="L140" i="2"/>
  <c r="AJ663" i="1"/>
  <c r="AJ600" i="1"/>
  <c r="L192" i="2"/>
  <c r="L794" i="2"/>
  <c r="L770" i="2"/>
  <c r="L793" i="2"/>
  <c r="L155" i="2"/>
  <c r="L177" i="2"/>
  <c r="L289" i="2"/>
  <c r="L320" i="2"/>
  <c r="L504" i="2"/>
  <c r="AJ848" i="1"/>
  <c r="B195" i="5"/>
  <c r="L788" i="2"/>
  <c r="AJ614" i="1"/>
  <c r="AK809" i="1"/>
  <c r="AK573" i="1"/>
  <c r="L178" i="2"/>
  <c r="AK317" i="1"/>
  <c r="AJ576" i="1"/>
  <c r="L584" i="2"/>
  <c r="L503" i="2"/>
  <c r="AK761" i="1"/>
  <c r="AJ626" i="1"/>
  <c r="AJ607" i="1"/>
  <c r="AJ785" i="1"/>
  <c r="L672" i="2"/>
  <c r="AJ16" i="1"/>
  <c r="AK58" i="1"/>
  <c r="AK152" i="1"/>
  <c r="AJ163" i="1"/>
  <c r="AJ194" i="1"/>
  <c r="L80" i="2"/>
  <c r="L84" i="2"/>
  <c r="L88" i="2"/>
  <c r="L92" i="2"/>
  <c r="L100" i="2"/>
  <c r="L104" i="2"/>
  <c r="L108" i="2"/>
  <c r="L112" i="2"/>
  <c r="L124" i="2"/>
  <c r="L176" i="2"/>
  <c r="L188" i="2"/>
  <c r="L196" i="2"/>
  <c r="L236" i="2"/>
  <c r="L252" i="2"/>
  <c r="L264" i="2"/>
  <c r="L280" i="2"/>
  <c r="L284" i="2"/>
  <c r="AK841" i="1"/>
  <c r="AK541" i="1"/>
  <c r="AJ367" i="1"/>
  <c r="AK588" i="1"/>
  <c r="AJ328" i="1"/>
  <c r="AJ112" i="1"/>
  <c r="AJ136" i="1"/>
  <c r="AJ256" i="1"/>
  <c r="L632" i="2"/>
  <c r="AK747" i="1"/>
  <c r="AJ418" i="1"/>
  <c r="AJ716" i="1"/>
  <c r="AK748" i="1"/>
  <c r="AJ783" i="1"/>
  <c r="L758" i="2"/>
  <c r="AJ28" i="1"/>
  <c r="AJ32" i="1"/>
  <c r="AJ40" i="1"/>
  <c r="L117" i="2"/>
  <c r="L847" i="2"/>
  <c r="AJ670" i="1"/>
  <c r="AK108" i="1"/>
  <c r="AK301" i="1"/>
  <c r="AJ424" i="1"/>
  <c r="AJ815" i="1"/>
  <c r="L673" i="2"/>
  <c r="L739" i="2"/>
  <c r="L801" i="2"/>
  <c r="L598" i="2"/>
  <c r="AK53" i="1"/>
  <c r="AK439" i="1"/>
  <c r="AJ833" i="1"/>
  <c r="AJ779" i="1"/>
  <c r="AK157" i="1"/>
  <c r="AK611" i="1"/>
  <c r="AK122" i="1"/>
  <c r="AJ175" i="1"/>
  <c r="AJ232" i="1"/>
  <c r="AK101" i="1"/>
  <c r="AJ802" i="1"/>
  <c r="L765" i="2"/>
  <c r="L679" i="2"/>
  <c r="AK24" i="1"/>
  <c r="AJ33" i="1"/>
  <c r="AK280" i="1"/>
  <c r="AJ539" i="1"/>
  <c r="L842" i="2"/>
  <c r="AK769" i="1"/>
  <c r="AJ352" i="1"/>
  <c r="AJ737" i="1"/>
  <c r="AK331" i="1"/>
  <c r="AJ527" i="1"/>
  <c r="AK397" i="1"/>
  <c r="AJ602" i="1"/>
  <c r="AK685" i="1"/>
  <c r="AJ758" i="1"/>
  <c r="AK675" i="1"/>
  <c r="AK172" i="1"/>
  <c r="AK140" i="1"/>
  <c r="AK721" i="1"/>
  <c r="L25" i="2"/>
  <c r="AJ592" i="1"/>
  <c r="L319" i="2"/>
  <c r="AJ734" i="1"/>
  <c r="AJ696" i="1"/>
  <c r="AK645" i="1"/>
  <c r="L807" i="2"/>
  <c r="AJ11" i="1"/>
  <c r="AJ14" i="1"/>
  <c r="AJ78" i="1"/>
  <c r="AK183" i="1"/>
  <c r="AK507" i="1"/>
  <c r="L570" i="2"/>
  <c r="L578" i="2"/>
  <c r="AK832" i="1"/>
  <c r="AJ836" i="1"/>
  <c r="AK845" i="1"/>
  <c r="AJ144" i="1"/>
  <c r="AK476" i="1"/>
  <c r="AK245" i="1"/>
  <c r="AJ19" i="1"/>
  <c r="L360" i="2"/>
  <c r="AJ726" i="1"/>
  <c r="L731" i="2"/>
  <c r="AJ208" i="1"/>
  <c r="L33" i="2"/>
  <c r="L13" i="2"/>
  <c r="AK388" i="1"/>
  <c r="AJ23" i="1"/>
  <c r="AJ653" i="1"/>
  <c r="L748" i="2"/>
  <c r="L779" i="2"/>
  <c r="L808" i="2"/>
  <c r="AJ153" i="1"/>
  <c r="AJ164" i="1"/>
  <c r="AK169" i="1"/>
  <c r="AK193" i="1"/>
  <c r="AJ218" i="1"/>
  <c r="AK818" i="1"/>
  <c r="L823" i="2"/>
  <c r="AJ841" i="1"/>
  <c r="AJ151" i="1"/>
  <c r="AK597" i="1"/>
  <c r="AK220" i="1"/>
  <c r="L629" i="2"/>
  <c r="AK777" i="1"/>
  <c r="L645" i="2"/>
  <c r="H5" i="4"/>
  <c r="L799" i="2"/>
  <c r="L764" i="2"/>
  <c r="L676" i="2"/>
  <c r="L637" i="2"/>
  <c r="AJ148" i="1"/>
  <c r="AK185" i="1"/>
  <c r="AJ188" i="1"/>
  <c r="L818" i="2"/>
  <c r="L827" i="2"/>
  <c r="AK825" i="1"/>
  <c r="L835" i="2"/>
  <c r="L844" i="2"/>
  <c r="AJ847" i="1"/>
  <c r="L849" i="2"/>
  <c r="AL601" i="1"/>
  <c r="A600" i="1"/>
  <c r="AL610" i="1"/>
  <c r="A611" i="1"/>
  <c r="AI690" i="1"/>
  <c r="E6" i="4" s="1"/>
  <c r="AH690" i="1"/>
  <c r="AJ691" i="1" s="1"/>
  <c r="AJ623" i="1"/>
  <c r="AK785" i="1"/>
  <c r="AJ788" i="1"/>
  <c r="AK710" i="1"/>
  <c r="AJ676" i="1"/>
  <c r="AJ247" i="1"/>
  <c r="AL602" i="1"/>
  <c r="AK615" i="1"/>
  <c r="AK790" i="1"/>
  <c r="AK636" i="1"/>
  <c r="AK10" i="1"/>
  <c r="AJ108" i="1"/>
  <c r="AK338" i="1"/>
  <c r="AK340" i="1"/>
  <c r="AJ346" i="1"/>
  <c r="AJ362" i="1"/>
  <c r="AK367" i="1"/>
  <c r="AK417" i="1"/>
  <c r="AK497" i="1"/>
  <c r="AK506" i="1"/>
  <c r="AJ682" i="1"/>
  <c r="AK650" i="1"/>
  <c r="AK800" i="1"/>
  <c r="AK763" i="1"/>
  <c r="AJ69" i="1"/>
  <c r="AK86" i="1"/>
  <c r="AK95" i="1"/>
  <c r="AK102" i="1"/>
  <c r="AK110" i="1"/>
  <c r="AK118" i="1"/>
  <c r="AK226" i="1"/>
  <c r="AK250" i="1"/>
  <c r="AK252" i="1"/>
  <c r="AK267" i="1"/>
  <c r="AJ272" i="1"/>
  <c r="AK306" i="1"/>
  <c r="AJ310" i="1"/>
  <c r="AK332" i="1"/>
  <c r="AK402" i="1"/>
  <c r="AJ440" i="1"/>
  <c r="AJ464" i="1"/>
  <c r="AK474" i="1"/>
  <c r="AK499" i="1"/>
  <c r="AK514" i="1"/>
  <c r="AJ518" i="1"/>
  <c r="AJ526" i="1"/>
  <c r="AK587" i="1"/>
  <c r="AK745" i="1"/>
  <c r="AJ774" i="1"/>
  <c r="AK704" i="1"/>
  <c r="AJ646" i="1"/>
  <c r="AK716" i="1"/>
  <c r="AJ694" i="1"/>
  <c r="AK670" i="1"/>
  <c r="AL609" i="1"/>
  <c r="AK41" i="1"/>
  <c r="AK49" i="1"/>
  <c r="AK217" i="1"/>
  <c r="AJ224" i="1"/>
  <c r="AK229" i="1"/>
  <c r="AJ281" i="1"/>
  <c r="AJ296" i="1"/>
  <c r="AK309" i="1"/>
  <c r="AK325" i="1"/>
  <c r="AK337" i="1"/>
  <c r="AJ344" i="1"/>
  <c r="AK358" i="1"/>
  <c r="AK373" i="1"/>
  <c r="AJ392" i="1"/>
  <c r="AK398" i="1"/>
  <c r="AK413" i="1"/>
  <c r="AK421" i="1"/>
  <c r="AJ425" i="1"/>
  <c r="AK429" i="1"/>
  <c r="AJ432" i="1"/>
  <c r="AJ444" i="1"/>
  <c r="AK485" i="1"/>
  <c r="AK525" i="1"/>
  <c r="AK557" i="1"/>
  <c r="AJ756" i="1"/>
  <c r="AJ793" i="1"/>
  <c r="AJ743" i="1"/>
  <c r="AK700" i="1"/>
  <c r="AJ661" i="1"/>
  <c r="AK712" i="1"/>
  <c r="AJ648" i="1"/>
  <c r="AK11" i="1"/>
  <c r="AK106" i="1"/>
  <c r="AJ125" i="1"/>
  <c r="AK143" i="1"/>
  <c r="AJ157" i="1"/>
  <c r="AJ162" i="1"/>
  <c r="AJ173" i="1"/>
  <c r="AK176" i="1"/>
  <c r="AJ185" i="1"/>
  <c r="AJ199" i="1"/>
  <c r="AK209" i="1"/>
  <c r="AK233" i="1"/>
  <c r="AK249" i="1"/>
  <c r="AK272" i="1"/>
  <c r="AJ276" i="1"/>
  <c r="AJ541" i="1"/>
  <c r="AK545" i="1"/>
  <c r="AJ548" i="1"/>
  <c r="AK560" i="1"/>
  <c r="AK725" i="1"/>
  <c r="AJ658" i="1"/>
  <c r="AK714" i="1"/>
  <c r="AK42" i="1"/>
  <c r="AK77" i="1"/>
  <c r="AK85" i="1"/>
  <c r="AK93" i="1"/>
  <c r="AJ96" i="1"/>
  <c r="AK117" i="1"/>
  <c r="AJ128" i="1"/>
  <c r="AJ150" i="1"/>
  <c r="AK155" i="1"/>
  <c r="AJ190" i="1"/>
  <c r="AK197" i="1"/>
  <c r="AK207" i="1"/>
  <c r="AK212" i="1"/>
  <c r="AJ447" i="1"/>
  <c r="AK469" i="1"/>
  <c r="AJ843" i="1"/>
  <c r="AJ598" i="1"/>
  <c r="AK120" i="1"/>
  <c r="AJ184" i="1"/>
  <c r="AJ192" i="1"/>
  <c r="L291" i="2"/>
  <c r="L292" i="2"/>
  <c r="L391" i="2"/>
  <c r="L392" i="2"/>
  <c r="L420" i="2"/>
  <c r="L419" i="2"/>
  <c r="L464" i="2"/>
  <c r="L463" i="2"/>
  <c r="L468" i="2"/>
  <c r="L467" i="2"/>
  <c r="L516" i="2"/>
  <c r="L515" i="2"/>
  <c r="L524" i="2"/>
  <c r="L523" i="2"/>
  <c r="L527" i="2"/>
  <c r="L528" i="2"/>
  <c r="L548" i="2"/>
  <c r="L547" i="2"/>
  <c r="L555" i="2"/>
  <c r="L556" i="2"/>
  <c r="L571" i="2"/>
  <c r="L572" i="2"/>
  <c r="L575" i="2"/>
  <c r="L576" i="2"/>
  <c r="L675" i="2"/>
  <c r="L371" i="2"/>
  <c r="L403" i="2"/>
  <c r="AK663" i="1"/>
  <c r="AJ710" i="1"/>
  <c r="L674" i="2"/>
  <c r="AK295" i="1"/>
  <c r="AK296" i="1"/>
  <c r="AK315" i="1"/>
  <c r="AK314" i="1"/>
  <c r="AJ357" i="1"/>
  <c r="AJ358" i="1"/>
  <c r="L9" i="2"/>
  <c r="L8" i="2"/>
  <c r="L28" i="2"/>
  <c r="L29" i="2"/>
  <c r="L351" i="2"/>
  <c r="L352" i="2"/>
  <c r="L388" i="2"/>
  <c r="L389" i="2"/>
  <c r="AJ819" i="1"/>
  <c r="AJ818" i="1"/>
  <c r="AJ834" i="1"/>
  <c r="L798" i="2"/>
  <c r="L606" i="2"/>
  <c r="L383" i="2"/>
  <c r="L580" i="2"/>
  <c r="L308" i="2"/>
  <c r="L424" i="2"/>
  <c r="AJ832" i="1"/>
  <c r="L483" i="2"/>
  <c r="L412" i="2"/>
  <c r="AK744" i="1"/>
  <c r="AJ790" i="1"/>
  <c r="AJ791" i="1"/>
  <c r="AK258" i="1"/>
  <c r="AK259" i="1"/>
  <c r="AK283" i="1"/>
  <c r="AK282" i="1"/>
  <c r="AJ293" i="1"/>
  <c r="AJ294" i="1"/>
  <c r="AJ313" i="1"/>
  <c r="AJ312" i="1"/>
  <c r="AJ366" i="1"/>
  <c r="AJ365" i="1"/>
  <c r="AK435" i="1"/>
  <c r="AK436" i="1"/>
  <c r="AK523" i="1"/>
  <c r="AK522" i="1"/>
  <c r="AK531" i="1"/>
  <c r="AK530" i="1"/>
  <c r="AK578" i="1"/>
  <c r="AK577" i="1"/>
  <c r="L129" i="2"/>
  <c r="L128" i="2"/>
  <c r="L137" i="2"/>
  <c r="L136" i="2"/>
  <c r="L156" i="2"/>
  <c r="L200" i="2"/>
  <c r="L201" i="2"/>
  <c r="L204" i="2"/>
  <c r="L205" i="2"/>
  <c r="L208" i="2"/>
  <c r="L209" i="2"/>
  <c r="L221" i="2"/>
  <c r="L220" i="2"/>
  <c r="L288" i="2"/>
  <c r="L605" i="2"/>
  <c r="L303" i="2"/>
  <c r="AJ733" i="1"/>
  <c r="L487" i="2"/>
  <c r="AJ828" i="1"/>
  <c r="L608" i="2"/>
  <c r="L607" i="2"/>
  <c r="L749" i="2"/>
  <c r="AK294" i="1"/>
  <c r="AK293" i="1"/>
  <c r="AJ305" i="1"/>
  <c r="AJ304" i="1"/>
  <c r="AJ361" i="1"/>
  <c r="AJ360" i="1"/>
  <c r="AK437" i="1"/>
  <c r="AK438" i="1"/>
  <c r="AK448" i="1"/>
  <c r="L802" i="2"/>
  <c r="L636" i="2"/>
  <c r="L312" i="2"/>
  <c r="L531" i="2"/>
  <c r="L480" i="2"/>
  <c r="L811" i="2"/>
  <c r="L568" i="2"/>
  <c r="L380" i="2"/>
  <c r="L759" i="2"/>
  <c r="AJ744" i="1"/>
  <c r="L778" i="2"/>
  <c r="L740" i="2"/>
  <c r="AJ270" i="1"/>
  <c r="L435" i="2"/>
  <c r="L436" i="2"/>
  <c r="L471" i="2"/>
  <c r="L440" i="2"/>
  <c r="AK831" i="1"/>
  <c r="L559" i="2"/>
  <c r="L299" i="2"/>
  <c r="L375" i="2"/>
  <c r="AK705" i="1"/>
  <c r="AJ775" i="1"/>
  <c r="L771" i="2"/>
  <c r="AJ711" i="1"/>
  <c r="AJ10" i="1"/>
  <c r="L428" i="2"/>
  <c r="AJ633" i="1"/>
  <c r="AJ318" i="1"/>
  <c r="AJ781" i="1"/>
  <c r="L563" i="2"/>
  <c r="L455" i="2"/>
  <c r="AJ672" i="1"/>
  <c r="AK153" i="1"/>
  <c r="AK154" i="1"/>
  <c r="AK162" i="1"/>
  <c r="AK161" i="1"/>
  <c r="AJ202" i="1"/>
  <c r="AJ201" i="1"/>
  <c r="AJ667" i="1"/>
  <c r="AK664" i="1"/>
  <c r="L431" i="2"/>
  <c r="L795" i="2"/>
  <c r="L443" i="2"/>
  <c r="AJ64" i="1"/>
  <c r="AK114" i="1"/>
  <c r="AK130" i="1"/>
  <c r="AK148" i="1"/>
  <c r="AK149" i="1"/>
  <c r="AK189" i="1"/>
  <c r="AK188" i="1"/>
  <c r="AJ204" i="1"/>
  <c r="L448" i="2"/>
  <c r="L447" i="2"/>
  <c r="L399" i="2"/>
  <c r="L551" i="2"/>
  <c r="AJ718" i="1"/>
  <c r="AK829" i="1"/>
  <c r="AK651" i="1"/>
  <c r="L539" i="2"/>
  <c r="AK766" i="1"/>
  <c r="AJ671" i="1"/>
  <c r="AJ675" i="1"/>
  <c r="AK20" i="1"/>
  <c r="AK227" i="1"/>
  <c r="AK620" i="1"/>
  <c r="AJ643" i="1"/>
  <c r="AJ751" i="1"/>
  <c r="AJ695" i="1"/>
  <c r="AJ49" i="1"/>
  <c r="AK425" i="1"/>
  <c r="AJ428" i="1"/>
  <c r="AK434" i="1"/>
  <c r="AJ441" i="1"/>
  <c r="AJ453" i="1"/>
  <c r="AJ477" i="1"/>
  <c r="AJ521" i="1"/>
  <c r="AJ525" i="1"/>
  <c r="AJ533" i="1"/>
  <c r="AK575" i="1"/>
  <c r="AK593" i="1"/>
  <c r="L21" i="2"/>
  <c r="L469" i="2"/>
  <c r="L545" i="2"/>
  <c r="L553" i="2"/>
  <c r="AJ692" i="1"/>
  <c r="AK695" i="1"/>
  <c r="AJ46" i="1"/>
  <c r="AK51" i="1"/>
  <c r="AJ66" i="1"/>
  <c r="AK69" i="1"/>
  <c r="AJ80" i="1"/>
  <c r="AJ104" i="1"/>
  <c r="AJ120" i="1"/>
  <c r="AK124" i="1"/>
  <c r="AK146" i="1"/>
  <c r="AJ240" i="1"/>
  <c r="AK277" i="1"/>
  <c r="AJ280" i="1"/>
  <c r="AJ285" i="1"/>
  <c r="AJ374" i="1"/>
  <c r="AK378" i="1"/>
  <c r="AK386" i="1"/>
  <c r="AJ388" i="1"/>
  <c r="AJ391" i="1"/>
  <c r="AK393" i="1"/>
  <c r="AJ397" i="1"/>
  <c r="AJ399" i="1"/>
  <c r="AK403" i="1"/>
  <c r="AJ406" i="1"/>
  <c r="AK410" i="1"/>
  <c r="AJ415" i="1"/>
  <c r="AK420" i="1"/>
  <c r="AK450" i="1"/>
  <c r="AK451" i="1"/>
  <c r="AJ454" i="1"/>
  <c r="AK458" i="1"/>
  <c r="AJ460" i="1"/>
  <c r="AJ478" i="1"/>
  <c r="AK505" i="1"/>
  <c r="AJ517" i="1"/>
  <c r="AK546" i="1"/>
  <c r="AK562" i="1"/>
  <c r="AK563" i="1"/>
  <c r="AJ573" i="1"/>
  <c r="AK580" i="1"/>
  <c r="L35" i="2"/>
  <c r="AJ845" i="1"/>
  <c r="AK847" i="1"/>
  <c r="AK786" i="1"/>
  <c r="L736" i="2"/>
  <c r="AK728" i="1"/>
  <c r="AK649" i="1"/>
  <c r="L614" i="2"/>
  <c r="AK742" i="1"/>
  <c r="AJ48" i="1"/>
  <c r="AK59" i="1"/>
  <c r="AK214" i="1"/>
  <c r="AK222" i="1"/>
  <c r="AK445" i="1"/>
  <c r="AK446" i="1"/>
  <c r="L68" i="2"/>
  <c r="L72" i="2"/>
  <c r="L315" i="2"/>
  <c r="L159" i="2"/>
  <c r="L207" i="2"/>
  <c r="L235" i="2"/>
  <c r="L618" i="2"/>
  <c r="AK628" i="1"/>
  <c r="AK657" i="1"/>
  <c r="L747" i="2"/>
  <c r="AK726" i="1"/>
  <c r="AJ713" i="1"/>
  <c r="L699" i="2"/>
  <c r="AK749" i="1"/>
  <c r="AJ805" i="1"/>
  <c r="L691" i="2"/>
  <c r="AK683" i="1"/>
  <c r="AJ680" i="1"/>
  <c r="AJ596" i="1"/>
  <c r="AK82" i="1"/>
  <c r="AK91" i="1"/>
  <c r="AJ181" i="1"/>
  <c r="AK203" i="1"/>
  <c r="AK218" i="1"/>
  <c r="L37" i="2"/>
  <c r="L45" i="2"/>
  <c r="L49" i="2"/>
  <c r="L812" i="2"/>
  <c r="AK830" i="1"/>
  <c r="AK604" i="1"/>
  <c r="L648" i="2"/>
  <c r="AK642" i="1"/>
  <c r="L763" i="2"/>
  <c r="AK658" i="1"/>
  <c r="AK624" i="1"/>
  <c r="AK625" i="1"/>
  <c r="AJ89" i="1"/>
  <c r="AK138" i="1"/>
  <c r="AJ274" i="1"/>
  <c r="AK284" i="1"/>
  <c r="AK444" i="1"/>
  <c r="AK455" i="1"/>
  <c r="AK459" i="1"/>
  <c r="AK467" i="1"/>
  <c r="AJ495" i="1"/>
  <c r="AJ502" i="1"/>
  <c r="AJ510" i="1"/>
  <c r="AK515" i="1"/>
  <c r="AJ531" i="1"/>
  <c r="AJ534" i="1"/>
  <c r="AJ550" i="1"/>
  <c r="AK571" i="1"/>
  <c r="AJ846" i="1"/>
  <c r="D67" i="5"/>
  <c r="D134" i="5"/>
  <c r="D88" i="5"/>
  <c r="D190" i="5"/>
  <c r="D65" i="5"/>
  <c r="D166" i="5"/>
  <c r="D137" i="5"/>
  <c r="D191" i="5"/>
  <c r="D101" i="5"/>
  <c r="D90" i="5"/>
  <c r="D45" i="5"/>
  <c r="D39" i="5"/>
  <c r="D144" i="5"/>
  <c r="D27" i="5"/>
  <c r="D89" i="5"/>
  <c r="D169" i="5"/>
  <c r="D165" i="5"/>
  <c r="D131" i="5"/>
  <c r="D97" i="5"/>
  <c r="D103" i="5"/>
  <c r="D102" i="5"/>
  <c r="D104" i="5"/>
  <c r="D168" i="5"/>
  <c r="D13" i="5"/>
  <c r="D184" i="5"/>
  <c r="D173" i="5"/>
  <c r="D143" i="5"/>
  <c r="D94" i="5"/>
  <c r="D158" i="5"/>
  <c r="D138" i="5"/>
  <c r="D171" i="5"/>
  <c r="D107" i="5"/>
  <c r="D150" i="5"/>
  <c r="D187" i="5"/>
  <c r="D124" i="5"/>
  <c r="D106" i="5"/>
  <c r="D181" i="5"/>
  <c r="D148" i="5"/>
  <c r="D155" i="5"/>
  <c r="D80" i="5"/>
  <c r="D4" i="5"/>
  <c r="D81" i="5"/>
  <c r="D180" i="5"/>
  <c r="D163" i="5"/>
  <c r="D149" i="5"/>
  <c r="D142" i="5"/>
  <c r="D96" i="5"/>
  <c r="D183" i="5"/>
  <c r="D136" i="5"/>
  <c r="D48" i="5"/>
  <c r="D135" i="5"/>
  <c r="D31" i="5"/>
  <c r="D33" i="5"/>
  <c r="D73" i="5"/>
  <c r="D29" i="5"/>
  <c r="D5" i="5"/>
  <c r="D193" i="5"/>
  <c r="D112" i="5"/>
  <c r="D121" i="5"/>
  <c r="D182" i="5"/>
  <c r="D192" i="5"/>
  <c r="D132" i="5"/>
  <c r="D116" i="5"/>
  <c r="D95" i="5"/>
  <c r="D186" i="5"/>
  <c r="D57" i="5"/>
  <c r="D91" i="5"/>
  <c r="D40" i="5"/>
  <c r="D32" i="5"/>
  <c r="D160" i="5"/>
  <c r="D84" i="5"/>
  <c r="D152" i="5"/>
  <c r="D119" i="5"/>
  <c r="D127" i="5"/>
  <c r="D133" i="5"/>
  <c r="D7" i="5"/>
  <c r="D159" i="5"/>
  <c r="D46" i="5"/>
  <c r="D41" i="5"/>
  <c r="D6" i="5"/>
  <c r="D147" i="5"/>
  <c r="D170" i="5"/>
  <c r="D174" i="5"/>
  <c r="D129" i="5"/>
  <c r="D93" i="5"/>
  <c r="D66" i="5"/>
  <c r="D55" i="5"/>
  <c r="D43" i="5"/>
  <c r="D72" i="5"/>
  <c r="D188" i="5"/>
  <c r="D56" i="5"/>
  <c r="D70" i="5"/>
  <c r="D185" i="5"/>
  <c r="D2" i="5"/>
  <c r="D156" i="5"/>
  <c r="D151" i="5"/>
  <c r="D3" i="5"/>
  <c r="D141" i="5"/>
  <c r="D36" i="5"/>
  <c r="D85" i="5"/>
  <c r="D130" i="5"/>
  <c r="D125" i="5"/>
  <c r="D189" i="5"/>
  <c r="D63" i="5"/>
  <c r="D98" i="5"/>
  <c r="D139" i="5"/>
  <c r="D99" i="5"/>
  <c r="D60" i="5"/>
  <c r="D71" i="5"/>
  <c r="D75" i="5"/>
  <c r="D146" i="5"/>
  <c r="D53" i="5"/>
  <c r="D176" i="5"/>
  <c r="D157" i="5"/>
  <c r="D77" i="5"/>
  <c r="D172" i="5"/>
  <c r="D100" i="5"/>
  <c r="D126" i="5"/>
  <c r="D194" i="5"/>
  <c r="D76" i="5"/>
  <c r="D78" i="5"/>
  <c r="D83" i="5"/>
  <c r="D92" i="5"/>
  <c r="D113" i="5"/>
  <c r="D115" i="5"/>
  <c r="D120" i="5"/>
  <c r="D122" i="5"/>
  <c r="D123" i="5"/>
  <c r="D28" i="5"/>
  <c r="D44" i="5"/>
  <c r="D49" i="5"/>
  <c r="D52" i="5"/>
  <c r="D62" i="5"/>
  <c r="D64" i="5"/>
  <c r="D178" i="5"/>
  <c r="D14" i="5"/>
  <c r="D16" i="5"/>
  <c r="D68" i="5"/>
  <c r="D69" i="5"/>
  <c r="D105" i="5"/>
  <c r="D153" i="5"/>
  <c r="D162" i="5"/>
  <c r="D51" i="5"/>
  <c r="D110" i="5"/>
  <c r="D128" i="5"/>
  <c r="AJ625" i="1"/>
  <c r="AK750" i="1"/>
  <c r="L671" i="2"/>
  <c r="AJ57" i="1"/>
  <c r="AK135" i="1"/>
  <c r="AJ412" i="1"/>
  <c r="AK537" i="1"/>
  <c r="L745" i="2"/>
  <c r="L600" i="2"/>
  <c r="AK45" i="1"/>
  <c r="AK264" i="1"/>
  <c r="AJ472" i="1"/>
  <c r="AJ504" i="1"/>
  <c r="AK509" i="1"/>
  <c r="AJ560" i="1"/>
  <c r="D50" i="5"/>
  <c r="L265" i="2"/>
  <c r="AK533" i="1"/>
  <c r="L189" i="2"/>
  <c r="AK165" i="1"/>
  <c r="L213" i="2"/>
  <c r="L216" i="2"/>
  <c r="L96" i="2"/>
  <c r="AK659" i="1"/>
  <c r="L260" i="2"/>
  <c r="AJ570" i="1"/>
  <c r="AK757" i="1"/>
  <c r="D161" i="5"/>
  <c r="L790" i="2"/>
  <c r="AJ740" i="1"/>
  <c r="D30" i="5"/>
  <c r="L148" i="2"/>
  <c r="L152" i="2"/>
  <c r="L164" i="2"/>
  <c r="L168" i="2"/>
  <c r="L172" i="2"/>
  <c r="L184" i="2"/>
  <c r="L268" i="2"/>
  <c r="AJ170" i="1"/>
  <c r="AJ608" i="1"/>
  <c r="D23" i="5"/>
  <c r="D58" i="5"/>
  <c r="AJ345" i="1"/>
  <c r="AJ22" i="1"/>
  <c r="D35" i="5"/>
  <c r="D42" i="5"/>
  <c r="L269" i="2"/>
  <c r="L212" i="2"/>
  <c r="AJ393" i="1"/>
  <c r="AK778" i="1"/>
  <c r="AK453" i="1"/>
  <c r="AK349" i="1"/>
  <c r="L281" i="2"/>
  <c r="L157" i="2"/>
  <c r="AJ320" i="1"/>
  <c r="AK807" i="1"/>
  <c r="AJ731" i="1"/>
  <c r="L57" i="2"/>
  <c r="AK479" i="1"/>
  <c r="AK486" i="1"/>
  <c r="AK518" i="1"/>
  <c r="AK526" i="1"/>
  <c r="D61" i="5"/>
  <c r="AJ205" i="1"/>
  <c r="L332" i="2"/>
  <c r="AK639" i="1"/>
  <c r="AJ641" i="1"/>
  <c r="AK422" i="1"/>
  <c r="AK430" i="1"/>
  <c r="AJ433" i="1"/>
  <c r="AJ580" i="1"/>
  <c r="L619" i="2"/>
  <c r="L702" i="2"/>
  <c r="D74" i="5"/>
  <c r="L323" i="2"/>
  <c r="L324" i="2"/>
  <c r="L343" i="2"/>
  <c r="L331" i="2"/>
  <c r="AJ283" i="1"/>
  <c r="D179" i="5"/>
  <c r="AJ638" i="1"/>
  <c r="D82" i="5"/>
  <c r="AK653" i="1"/>
  <c r="L347" i="2"/>
  <c r="AJ279" i="1"/>
  <c r="D22" i="5"/>
  <c r="AJ248" i="1"/>
  <c r="L65" i="2"/>
  <c r="L364" i="2"/>
  <c r="D86" i="5"/>
  <c r="AJ25" i="1"/>
  <c r="AJ26" i="1"/>
  <c r="AK365" i="1"/>
  <c r="AK592" i="1"/>
  <c r="AK147" i="1"/>
  <c r="AJ407" i="1"/>
  <c r="AJ81" i="1"/>
  <c r="AK50" i="1"/>
  <c r="D20" i="5"/>
  <c r="D164" i="5"/>
  <c r="L58" i="2"/>
  <c r="L69" i="2"/>
  <c r="AK394" i="1"/>
  <c r="L368" i="2"/>
  <c r="L125" i="2"/>
  <c r="AJ68" i="1"/>
  <c r="L508" i="2"/>
  <c r="L363" i="2"/>
  <c r="AJ65" i="1"/>
  <c r="AK811" i="1"/>
  <c r="F5" i="4"/>
  <c r="L476" i="2"/>
  <c r="L477" i="2"/>
  <c r="AK52" i="1"/>
  <c r="AJ674" i="1"/>
  <c r="AJ29" i="1"/>
  <c r="L61" i="2"/>
  <c r="AK269" i="1"/>
  <c r="AJ389" i="1"/>
  <c r="L113" i="2"/>
  <c r="L356" i="2"/>
  <c r="L89" i="2"/>
  <c r="AK468" i="1"/>
  <c r="L499" i="2"/>
  <c r="L336" i="2"/>
  <c r="AK519" i="1"/>
  <c r="AJ434" i="1"/>
  <c r="L710" i="2"/>
  <c r="AK256" i="1"/>
  <c r="AJ421" i="1"/>
  <c r="AK423" i="1"/>
  <c r="AJ511" i="1"/>
  <c r="AJ519" i="1"/>
  <c r="AJ520" i="1"/>
  <c r="AJ105" i="1"/>
  <c r="L50" i="2"/>
  <c r="L85" i="2"/>
  <c r="AK699" i="1"/>
  <c r="L500" i="2"/>
  <c r="AK478" i="1"/>
  <c r="AK134" i="1"/>
  <c r="D26" i="5"/>
  <c r="AK756" i="1"/>
  <c r="AJ745" i="1"/>
  <c r="AJ61" i="1"/>
  <c r="AK87" i="1"/>
  <c r="AK111" i="1"/>
  <c r="AJ384" i="1"/>
  <c r="AJ385" i="1"/>
  <c r="AK426" i="1"/>
  <c r="AJ429" i="1"/>
  <c r="D18" i="5"/>
  <c r="D17" i="5"/>
  <c r="AJ375" i="1"/>
  <c r="AK433" i="1"/>
  <c r="D79" i="5"/>
  <c r="L766" i="2"/>
  <c r="L760" i="2"/>
  <c r="AK119" i="1"/>
  <c r="AK409" i="1"/>
  <c r="AJ547" i="1"/>
  <c r="D117" i="5"/>
  <c r="AJ448" i="1"/>
  <c r="L93" i="2"/>
  <c r="AK377" i="1"/>
  <c r="L495" i="2"/>
  <c r="L327" i="2"/>
  <c r="AK431" i="1"/>
  <c r="AK103" i="1"/>
  <c r="D24" i="5"/>
  <c r="D87" i="5"/>
  <c r="AK794" i="1"/>
  <c r="AK774" i="1"/>
  <c r="AK698" i="1"/>
  <c r="AK201" i="1"/>
  <c r="AJ212" i="1"/>
  <c r="L297" i="2"/>
  <c r="L81" i="2"/>
  <c r="AJ79" i="1"/>
  <c r="AK460" i="1"/>
  <c r="L491" i="2"/>
  <c r="L520" i="2"/>
  <c r="L721" i="2"/>
  <c r="AJ678" i="1"/>
  <c r="AJ149" i="1"/>
  <c r="L512" i="2"/>
  <c r="L105" i="2"/>
  <c r="AK94" i="1"/>
  <c r="AJ767" i="1"/>
  <c r="AJ83" i="1"/>
  <c r="L382" i="2"/>
  <c r="AK724" i="1"/>
  <c r="AJ664" i="1"/>
  <c r="AJ660" i="1"/>
  <c r="AK669" i="1"/>
  <c r="L644" i="2"/>
  <c r="AK727" i="1"/>
  <c r="L709" i="2"/>
  <c r="L697" i="2"/>
  <c r="L692" i="2"/>
  <c r="L609" i="2"/>
  <c r="AJ595" i="1"/>
  <c r="AJ15" i="1"/>
  <c r="AK25" i="1"/>
  <c r="AK92" i="1"/>
  <c r="AJ103" i="1"/>
  <c r="AK137" i="1"/>
  <c r="AK192" i="1"/>
  <c r="AJ197" i="1"/>
  <c r="AK237" i="1"/>
  <c r="AJ238" i="1"/>
  <c r="AK290" i="1"/>
  <c r="AJ371" i="1"/>
  <c r="AK463" i="1"/>
  <c r="AK536" i="1"/>
  <c r="AK543" i="1"/>
  <c r="AK549" i="1"/>
  <c r="AK558" i="1"/>
  <c r="L374" i="2"/>
  <c r="D111" i="5"/>
  <c r="AK843" i="1"/>
  <c r="D114" i="5"/>
  <c r="L662" i="2"/>
  <c r="L730" i="2"/>
  <c r="AJ698" i="1"/>
  <c r="AJ714" i="1"/>
  <c r="AK686" i="1"/>
  <c r="L665" i="2"/>
  <c r="AK631" i="1"/>
  <c r="AJ13" i="1"/>
  <c r="AJ58" i="1"/>
  <c r="AK62" i="1"/>
  <c r="AK80" i="1"/>
  <c r="AK210" i="1"/>
  <c r="AJ263" i="1"/>
  <c r="AJ284" i="1"/>
  <c r="AJ466" i="1"/>
  <c r="AK471" i="1"/>
  <c r="L76" i="2"/>
  <c r="L111" i="2"/>
  <c r="L175" i="2"/>
  <c r="L282" i="2"/>
  <c r="L395" i="2"/>
  <c r="L406" i="2"/>
  <c r="L451" i="2"/>
  <c r="D118" i="5"/>
  <c r="AK701" i="1"/>
  <c r="AK646" i="1"/>
  <c r="L639" i="2"/>
  <c r="AJ621" i="1"/>
  <c r="AJ747" i="1"/>
  <c r="H6" i="4"/>
  <c r="AJ712" i="1"/>
  <c r="AK806" i="1"/>
  <c r="AK740" i="1"/>
  <c r="AK54" i="1"/>
  <c r="AJ60" i="1"/>
  <c r="AJ182" i="1"/>
  <c r="D11" i="5"/>
  <c r="D47" i="5"/>
  <c r="D109" i="5"/>
  <c r="AK842" i="1"/>
  <c r="L846" i="2"/>
  <c r="L640" i="2"/>
  <c r="AJ679" i="1"/>
  <c r="AK641" i="1"/>
  <c r="L717" i="2"/>
  <c r="D140" i="5"/>
  <c r="AK797" i="1"/>
  <c r="L670" i="2"/>
  <c r="D145" i="5"/>
  <c r="AK70" i="1"/>
  <c r="AJ77" i="1"/>
  <c r="AK78" i="1"/>
  <c r="AJ114" i="1"/>
  <c r="AJ116" i="1"/>
  <c r="AK126" i="1"/>
  <c r="AK158" i="1"/>
  <c r="AK170" i="1"/>
  <c r="AJ174" i="1"/>
  <c r="AK178" i="1"/>
  <c r="AJ306" i="1"/>
  <c r="AJ380" i="1"/>
  <c r="AK565" i="1"/>
  <c r="AJ568" i="1"/>
  <c r="L132" i="2"/>
  <c r="L144" i="2"/>
  <c r="L298" i="2"/>
  <c r="L460" i="2"/>
  <c r="D108" i="5"/>
  <c r="AJ840" i="1"/>
  <c r="L845" i="2"/>
  <c r="AK617" i="1"/>
  <c r="AJ772" i="1"/>
  <c r="AK717" i="1"/>
  <c r="L696" i="2"/>
  <c r="L649" i="2"/>
  <c r="AJ685" i="1"/>
  <c r="AK784" i="1"/>
  <c r="D175" i="5"/>
  <c r="AJ789" i="1"/>
  <c r="AK711" i="1"/>
  <c r="AJ722" i="1"/>
  <c r="L635" i="2"/>
  <c r="AJ35" i="1"/>
  <c r="AK73" i="1"/>
  <c r="AK107" i="1"/>
  <c r="AK150" i="1"/>
  <c r="AJ156" i="1"/>
  <c r="AK200" i="1"/>
  <c r="AJ241" i="1"/>
  <c r="AJ249" i="1"/>
  <c r="AJ252" i="1"/>
  <c r="AJ295" i="1"/>
  <c r="AJ309" i="1"/>
  <c r="AK379" i="1"/>
  <c r="AK383" i="1"/>
  <c r="AJ558" i="1"/>
  <c r="D19" i="5"/>
  <c r="D21" i="5"/>
  <c r="L102" i="2"/>
  <c r="L449" i="2"/>
  <c r="L593" i="2"/>
  <c r="L831" i="2"/>
  <c r="AK656" i="1"/>
  <c r="AK655" i="1"/>
  <c r="AJ141" i="1"/>
  <c r="AJ142" i="1"/>
  <c r="AK234" i="1"/>
  <c r="AK235" i="1"/>
  <c r="AJ493" i="1"/>
  <c r="AJ494" i="1"/>
  <c r="AK517" i="1"/>
  <c r="AK516" i="1"/>
  <c r="D9" i="5"/>
  <c r="L41" i="2"/>
  <c r="H7" i="4"/>
  <c r="L147" i="2"/>
  <c r="L38" i="2"/>
  <c r="AK584" i="1"/>
  <c r="AJ239" i="1"/>
  <c r="AJ36" i="1"/>
  <c r="AK751" i="1"/>
  <c r="L634" i="2"/>
  <c r="AJ191" i="1"/>
  <c r="AK498" i="1"/>
  <c r="AJ579" i="1"/>
  <c r="AK261" i="1"/>
  <c r="AJ189" i="1"/>
  <c r="AJ117" i="1"/>
  <c r="AK380" i="1"/>
  <c r="AK574" i="1"/>
  <c r="L703" i="2"/>
  <c r="AK487" i="1"/>
  <c r="AK194" i="1"/>
  <c r="AJ94" i="1"/>
  <c r="L786" i="2"/>
  <c r="AJ736" i="1"/>
  <c r="AJ735" i="1"/>
  <c r="L751" i="2"/>
  <c r="L750" i="2"/>
  <c r="L685" i="2"/>
  <c r="AJ677" i="1"/>
  <c r="AJ34" i="1"/>
  <c r="AJ131" i="1"/>
  <c r="AJ132" i="1"/>
  <c r="AJ183" i="1"/>
  <c r="AK287" i="1"/>
  <c r="AJ303" i="1"/>
  <c r="AK494" i="1"/>
  <c r="AK493" i="1"/>
  <c r="AJ496" i="1"/>
  <c r="AJ497" i="1"/>
  <c r="AJ583" i="1"/>
  <c r="AJ582" i="1"/>
  <c r="L120" i="2"/>
  <c r="L121" i="2"/>
  <c r="AJ686" i="1"/>
  <c r="AK585" i="1"/>
  <c r="AK382" i="1"/>
  <c r="D34" i="5"/>
  <c r="L720" i="2"/>
  <c r="AK591" i="1"/>
  <c r="D37" i="5"/>
  <c r="AK718" i="1"/>
  <c r="AK61" i="1"/>
  <c r="AJ622" i="1"/>
  <c r="L160" i="2"/>
  <c r="AJ41" i="1"/>
  <c r="AK186" i="1"/>
  <c r="D15" i="5"/>
  <c r="AJ771" i="1"/>
  <c r="AK801" i="1"/>
  <c r="AJ84" i="1"/>
  <c r="AJ113" i="1"/>
  <c r="AJ126" i="1"/>
  <c r="AJ127" i="1"/>
  <c r="AK275" i="1"/>
  <c r="AK276" i="1"/>
  <c r="AK286" i="1"/>
  <c r="AJ336" i="1"/>
  <c r="AJ337" i="1"/>
  <c r="AK370" i="1"/>
  <c r="AK369" i="1"/>
  <c r="D59" i="5"/>
  <c r="L256" i="2"/>
  <c r="L669" i="2"/>
  <c r="F8" i="4"/>
  <c r="AK719" i="1"/>
  <c r="AJ588" i="1"/>
  <c r="AK216" i="1"/>
  <c r="L167" i="2"/>
  <c r="AJ512" i="1"/>
  <c r="L684" i="2"/>
  <c r="AJ161" i="1"/>
  <c r="AJ160" i="1"/>
  <c r="AJ165" i="1"/>
  <c r="AJ166" i="1"/>
  <c r="AK555" i="1"/>
  <c r="AK554" i="1"/>
  <c r="D25" i="5"/>
  <c r="L109" i="2"/>
  <c r="L735" i="2"/>
  <c r="E7" i="4"/>
  <c r="L726" i="2"/>
  <c r="D154" i="5"/>
  <c r="F6" i="4"/>
  <c r="L42" i="2"/>
  <c r="D177" i="5"/>
  <c r="AJ253" i="1"/>
  <c r="AK508" i="1"/>
  <c r="AJ808" i="1"/>
  <c r="AJ732" i="1"/>
  <c r="AK179" i="1"/>
  <c r="AK638" i="1"/>
  <c r="AK637" i="1"/>
  <c r="AJ659" i="1"/>
  <c r="AK144" i="1"/>
  <c r="AK204" i="1"/>
  <c r="AK253" i="1"/>
  <c r="AK254" i="1"/>
  <c r="AJ262" i="1"/>
  <c r="AJ261" i="1"/>
  <c r="AK274" i="1"/>
  <c r="AK273" i="1"/>
  <c r="AJ461" i="1"/>
  <c r="AJ473" i="1"/>
  <c r="AJ474" i="1"/>
  <c r="L237" i="2"/>
  <c r="D54" i="5"/>
  <c r="D167" i="5"/>
  <c r="F7" i="4"/>
  <c r="AK139" i="1"/>
  <c r="D10" i="5"/>
  <c r="AK213" i="1"/>
  <c r="L769" i="2"/>
  <c r="AJ746" i="1"/>
  <c r="AK608" i="1"/>
  <c r="AK609" i="1"/>
  <c r="AK600" i="1"/>
  <c r="AK601" i="1"/>
  <c r="AJ414" i="1"/>
  <c r="AJ413" i="1"/>
  <c r="L63" i="2"/>
  <c r="L64" i="2"/>
  <c r="AK232" i="1"/>
  <c r="D8" i="5"/>
  <c r="AK291" i="1"/>
  <c r="AJ503" i="1"/>
  <c r="AK808" i="1"/>
  <c r="L705" i="2"/>
  <c r="L706" i="2"/>
  <c r="L695" i="2"/>
  <c r="L694" i="2"/>
  <c r="AK729" i="1"/>
  <c r="AK43" i="1"/>
  <c r="AK99" i="1"/>
  <c r="AK98" i="1"/>
  <c r="AJ245" i="1"/>
  <c r="AJ400" i="1"/>
  <c r="AJ401" i="1"/>
  <c r="AK406" i="1"/>
  <c r="AK405" i="1"/>
  <c r="AJ409" i="1"/>
  <c r="AJ408" i="1"/>
  <c r="AK447" i="1"/>
  <c r="H8" i="4"/>
  <c r="L650" i="2"/>
  <c r="L46" i="2"/>
  <c r="AK501" i="1"/>
  <c r="AK527" i="1"/>
  <c r="AJ657" i="1"/>
  <c r="AJ705" i="1"/>
  <c r="AJ706" i="1"/>
  <c r="AJ700" i="1"/>
  <c r="AJ699" i="1"/>
  <c r="AK722" i="1"/>
  <c r="AJ198" i="1"/>
  <c r="AK297" i="1"/>
  <c r="AK298" i="1"/>
  <c r="L53" i="2"/>
  <c r="D12" i="5"/>
  <c r="L79" i="2"/>
  <c r="D38" i="5"/>
  <c r="L434" i="2"/>
  <c r="AK846" i="1"/>
  <c r="E5" i="4" l="1"/>
  <c r="E9" i="4" s="1"/>
  <c r="E8" i="4"/>
  <c r="H10" i="4"/>
  <c r="H11" i="4"/>
  <c r="H9" i="4"/>
  <c r="AK690" i="1"/>
  <c r="AK691" i="1"/>
  <c r="A612" i="1"/>
  <c r="AL611" i="1"/>
  <c r="AL600" i="1"/>
  <c r="A599" i="1"/>
  <c r="AJ690" i="1"/>
  <c r="F11" i="4"/>
  <c r="F9" i="4"/>
  <c r="F10" i="4"/>
  <c r="E10" i="4" l="1"/>
  <c r="E11" i="4"/>
  <c r="AL612" i="1"/>
  <c r="A613" i="1"/>
  <c r="AL599" i="1"/>
  <c r="A598" i="1"/>
  <c r="A597" i="1" l="1"/>
  <c r="AL598" i="1"/>
  <c r="A614" i="1"/>
  <c r="AL613" i="1"/>
  <c r="A615" i="1" l="1"/>
  <c r="AL614" i="1"/>
  <c r="A596" i="1"/>
  <c r="AL597" i="1"/>
  <c r="A595" i="1" l="1"/>
  <c r="AL596" i="1"/>
  <c r="A616" i="1"/>
  <c r="AL615" i="1"/>
  <c r="AL616" i="1" l="1"/>
  <c r="A617" i="1"/>
  <c r="A594" i="1"/>
  <c r="AL595" i="1"/>
  <c r="A593" i="1" l="1"/>
  <c r="AL594" i="1"/>
  <c r="A618" i="1"/>
  <c r="AL617" i="1"/>
  <c r="AL618" i="1" l="1"/>
  <c r="A619" i="1"/>
  <c r="A592" i="1"/>
  <c r="AL593" i="1"/>
  <c r="A591" i="1" l="1"/>
  <c r="AL592" i="1"/>
  <c r="A620" i="1"/>
  <c r="AL619" i="1"/>
  <c r="AL620" i="1" l="1"/>
  <c r="A621" i="1"/>
  <c r="A590" i="1"/>
  <c r="AL591" i="1"/>
  <c r="A589" i="1" l="1"/>
  <c r="AL590" i="1"/>
  <c r="AL621" i="1"/>
  <c r="A622" i="1"/>
  <c r="AL622" i="1" l="1"/>
  <c r="A623" i="1"/>
  <c r="A588" i="1"/>
  <c r="AL589" i="1"/>
  <c r="AL623" i="1" l="1"/>
  <c r="A624" i="1"/>
  <c r="A587" i="1"/>
  <c r="AL588" i="1"/>
  <c r="A586" i="1" l="1"/>
  <c r="AL587" i="1"/>
  <c r="AL624" i="1"/>
  <c r="A625" i="1"/>
  <c r="A626" i="1" l="1"/>
  <c r="AL625" i="1"/>
  <c r="A585" i="1"/>
  <c r="AL586" i="1"/>
  <c r="A584" i="1" l="1"/>
  <c r="AL585" i="1"/>
  <c r="AL626" i="1"/>
  <c r="A627" i="1"/>
  <c r="A628" i="1" l="1"/>
  <c r="AL627" i="1"/>
  <c r="AL584" i="1"/>
  <c r="A583" i="1"/>
  <c r="A582" i="1" l="1"/>
  <c r="AL583" i="1"/>
  <c r="AL628" i="1"/>
  <c r="A629" i="1"/>
  <c r="A630" i="1" l="1"/>
  <c r="AL629" i="1"/>
  <c r="A581" i="1"/>
  <c r="AL582" i="1"/>
  <c r="A580" i="1" l="1"/>
  <c r="AL581" i="1"/>
  <c r="A631" i="1"/>
  <c r="AL630" i="1"/>
  <c r="A632" i="1" l="1"/>
  <c r="AL631" i="1"/>
  <c r="A579" i="1"/>
  <c r="AL580" i="1"/>
  <c r="A578" i="1" l="1"/>
  <c r="AL579" i="1"/>
  <c r="A633" i="1"/>
  <c r="AL632" i="1"/>
  <c r="A634" i="1" l="1"/>
  <c r="AL633" i="1"/>
  <c r="A577" i="1"/>
  <c r="AL578" i="1"/>
  <c r="AL577" i="1" l="1"/>
  <c r="A576" i="1"/>
  <c r="A635" i="1"/>
  <c r="AL634" i="1"/>
  <c r="A575" i="1" l="1"/>
  <c r="AL576" i="1"/>
  <c r="AL635" i="1"/>
  <c r="A636" i="1"/>
  <c r="AL636" i="1" l="1"/>
  <c r="A637" i="1"/>
  <c r="AL575" i="1"/>
  <c r="A574" i="1"/>
  <c r="AL574" i="1" l="1"/>
  <c r="A573" i="1"/>
  <c r="AL637" i="1"/>
  <c r="A638" i="1"/>
  <c r="AL573" i="1" l="1"/>
  <c r="A572" i="1"/>
  <c r="AL638" i="1"/>
  <c r="A639" i="1"/>
  <c r="A640" i="1" l="1"/>
  <c r="AL639" i="1"/>
  <c r="AL572" i="1"/>
  <c r="A571" i="1"/>
  <c r="AL571" i="1" l="1"/>
  <c r="A570" i="1"/>
  <c r="AL640" i="1"/>
  <c r="A641" i="1"/>
  <c r="AL570" i="1" l="1"/>
  <c r="A569" i="1"/>
  <c r="A642" i="1"/>
  <c r="AL641" i="1"/>
  <c r="A643" i="1" l="1"/>
  <c r="AL642" i="1"/>
  <c r="AL569" i="1"/>
  <c r="A568" i="1"/>
  <c r="A567" i="1" l="1"/>
  <c r="AL568" i="1"/>
  <c r="A644" i="1"/>
  <c r="AL643" i="1"/>
  <c r="A645" i="1" l="1"/>
  <c r="AL644" i="1"/>
  <c r="A566" i="1"/>
  <c r="AL567" i="1"/>
  <c r="A565" i="1" l="1"/>
  <c r="AL566" i="1"/>
  <c r="A646" i="1"/>
  <c r="AL645" i="1"/>
  <c r="A647" i="1" l="1"/>
  <c r="AL646" i="1"/>
  <c r="A564" i="1"/>
  <c r="AL565" i="1"/>
  <c r="A563" i="1" l="1"/>
  <c r="AL564" i="1"/>
  <c r="AL647" i="1"/>
  <c r="A648" i="1"/>
  <c r="AL648" i="1" l="1"/>
  <c r="A649" i="1"/>
  <c r="A562" i="1"/>
  <c r="AL563" i="1"/>
  <c r="A561" i="1" l="1"/>
  <c r="AL562" i="1"/>
  <c r="AL649" i="1"/>
  <c r="A650" i="1"/>
  <c r="AL650" i="1" l="1"/>
  <c r="A651" i="1"/>
  <c r="A560" i="1"/>
  <c r="AL561" i="1"/>
  <c r="A559" i="1" l="1"/>
  <c r="AL560" i="1"/>
  <c r="AL651" i="1"/>
  <c r="A652" i="1"/>
  <c r="AL652" i="1" l="1"/>
  <c r="A653" i="1"/>
  <c r="A558" i="1"/>
  <c r="AL559" i="1"/>
  <c r="A557" i="1" l="1"/>
  <c r="AL558" i="1"/>
  <c r="AL653" i="1"/>
  <c r="A654" i="1"/>
  <c r="AL654" i="1" l="1"/>
  <c r="A655" i="1"/>
  <c r="A556" i="1"/>
  <c r="AL557" i="1"/>
  <c r="A555" i="1" l="1"/>
  <c r="AL556" i="1"/>
  <c r="A656" i="1"/>
  <c r="AL655" i="1"/>
  <c r="A657" i="1" l="1"/>
  <c r="AL656" i="1"/>
  <c r="A554" i="1"/>
  <c r="AL555" i="1"/>
  <c r="A553" i="1" l="1"/>
  <c r="AL554" i="1"/>
  <c r="A658" i="1"/>
  <c r="AL657" i="1"/>
  <c r="A659" i="1" l="1"/>
  <c r="AL658" i="1"/>
  <c r="AL553" i="1"/>
  <c r="A552" i="1"/>
  <c r="A551" i="1" l="1"/>
  <c r="AL552" i="1"/>
  <c r="A660" i="1"/>
  <c r="AL659" i="1"/>
  <c r="A661" i="1" l="1"/>
  <c r="AL660" i="1"/>
  <c r="A550" i="1"/>
  <c r="AL551" i="1"/>
  <c r="A549" i="1" l="1"/>
  <c r="AL550" i="1"/>
  <c r="A662" i="1"/>
  <c r="AL661" i="1"/>
  <c r="A663" i="1" l="1"/>
  <c r="AL662" i="1"/>
  <c r="A548" i="1"/>
  <c r="AL549" i="1"/>
  <c r="A547" i="1" l="1"/>
  <c r="AL548" i="1"/>
  <c r="A664" i="1"/>
  <c r="AL663" i="1"/>
  <c r="A665" i="1" l="1"/>
  <c r="AL664" i="1"/>
  <c r="A546" i="1"/>
  <c r="AL547" i="1"/>
  <c r="A545" i="1" l="1"/>
  <c r="AL546" i="1"/>
  <c r="A666" i="1"/>
  <c r="AL665" i="1"/>
  <c r="A667" i="1" l="1"/>
  <c r="AL666" i="1"/>
  <c r="A544" i="1"/>
  <c r="AL545" i="1"/>
  <c r="A543" i="1" l="1"/>
  <c r="AL544" i="1"/>
  <c r="A668" i="1"/>
  <c r="AL667" i="1"/>
  <c r="A669" i="1" l="1"/>
  <c r="AL668" i="1"/>
  <c r="A542" i="1"/>
  <c r="AL543" i="1"/>
  <c r="A541" i="1" l="1"/>
  <c r="AL542" i="1"/>
  <c r="A670" i="1"/>
  <c r="AL669" i="1"/>
  <c r="A671" i="1" l="1"/>
  <c r="AL670" i="1"/>
  <c r="A540" i="1"/>
  <c r="AL541" i="1"/>
  <c r="AL540" i="1" l="1"/>
  <c r="A539" i="1"/>
  <c r="A672" i="1"/>
  <c r="AL671" i="1"/>
  <c r="A673" i="1" l="1"/>
  <c r="AL672" i="1"/>
  <c r="A538" i="1"/>
  <c r="AL539" i="1"/>
  <c r="AL538" i="1" l="1"/>
  <c r="A537" i="1"/>
  <c r="A674" i="1"/>
  <c r="AL673" i="1"/>
  <c r="A675" i="1" l="1"/>
  <c r="AL674" i="1"/>
  <c r="A536" i="1"/>
  <c r="AL537" i="1"/>
  <c r="AL536" i="1" l="1"/>
  <c r="A535" i="1"/>
  <c r="AL675" i="1"/>
  <c r="A676" i="1"/>
  <c r="A677" i="1" l="1"/>
  <c r="AL676" i="1"/>
  <c r="AL535" i="1"/>
  <c r="A534" i="1"/>
  <c r="AL534" i="1" l="1"/>
  <c r="A533" i="1"/>
  <c r="AL677" i="1"/>
  <c r="A678" i="1"/>
  <c r="A679" i="1" l="1"/>
  <c r="AL678" i="1"/>
  <c r="A532" i="1"/>
  <c r="AL533" i="1"/>
  <c r="AL532" i="1" l="1"/>
  <c r="A531" i="1"/>
  <c r="AL679" i="1"/>
  <c r="A680" i="1"/>
  <c r="A681" i="1" l="1"/>
  <c r="AL680" i="1"/>
  <c r="A530" i="1"/>
  <c r="AL531" i="1"/>
  <c r="A529" i="1" l="1"/>
  <c r="AL530" i="1"/>
  <c r="AL681" i="1"/>
  <c r="A682" i="1"/>
  <c r="A683" i="1" l="1"/>
  <c r="AL682" i="1"/>
  <c r="AL529" i="1"/>
  <c r="A528" i="1"/>
  <c r="A527" i="1" l="1"/>
  <c r="AL528" i="1"/>
  <c r="AL683" i="1"/>
  <c r="A684" i="1"/>
  <c r="A685" i="1" l="1"/>
  <c r="AL684" i="1"/>
  <c r="A526" i="1"/>
  <c r="AL527" i="1"/>
  <c r="A525" i="1" l="1"/>
  <c r="AL526" i="1"/>
  <c r="A686" i="1"/>
  <c r="AL685" i="1"/>
  <c r="AL686" i="1" l="1"/>
  <c r="A687" i="1"/>
  <c r="AL525" i="1"/>
  <c r="A524" i="1"/>
  <c r="A523" i="1" l="1"/>
  <c r="AL524" i="1"/>
  <c r="A688" i="1"/>
  <c r="AL687" i="1"/>
  <c r="AL688" i="1" l="1"/>
  <c r="A689" i="1"/>
  <c r="A522" i="1"/>
  <c r="AL523" i="1"/>
  <c r="AL689" i="1" l="1"/>
  <c r="A690" i="1"/>
  <c r="A521" i="1"/>
  <c r="AL522" i="1"/>
  <c r="AL521" i="1" l="1"/>
  <c r="A520" i="1"/>
  <c r="AL690" i="1"/>
  <c r="A691" i="1"/>
  <c r="A519" i="1" l="1"/>
  <c r="AL520" i="1"/>
  <c r="A692" i="1"/>
  <c r="AL691" i="1"/>
  <c r="AL692" i="1" l="1"/>
  <c r="A693" i="1"/>
  <c r="A518" i="1"/>
  <c r="AL519" i="1"/>
  <c r="A517" i="1" l="1"/>
  <c r="AL518" i="1"/>
  <c r="A694" i="1"/>
  <c r="AL693" i="1"/>
  <c r="A695" i="1" l="1"/>
  <c r="AL694" i="1"/>
  <c r="A516" i="1"/>
  <c r="AL517" i="1"/>
  <c r="A515" i="1" l="1"/>
  <c r="AL516" i="1"/>
  <c r="A696" i="1"/>
  <c r="AL695" i="1"/>
  <c r="A697" i="1" l="1"/>
  <c r="AL696" i="1"/>
  <c r="A514" i="1"/>
  <c r="AL515" i="1"/>
  <c r="A513" i="1" l="1"/>
  <c r="AL514" i="1"/>
  <c r="A698" i="1"/>
  <c r="AL697" i="1"/>
  <c r="A699" i="1" l="1"/>
  <c r="AL698" i="1"/>
  <c r="A512" i="1"/>
  <c r="AL513" i="1"/>
  <c r="A511" i="1" l="1"/>
  <c r="AL512" i="1"/>
  <c r="A700" i="1"/>
  <c r="AL699" i="1"/>
  <c r="A701" i="1" l="1"/>
  <c r="AL700" i="1"/>
  <c r="A510" i="1"/>
  <c r="AL511" i="1"/>
  <c r="A509" i="1" l="1"/>
  <c r="AL510" i="1"/>
  <c r="A702" i="1"/>
  <c r="AL701" i="1"/>
  <c r="A703" i="1" l="1"/>
  <c r="AL702" i="1"/>
  <c r="A508" i="1"/>
  <c r="AL509" i="1"/>
  <c r="A507" i="1" l="1"/>
  <c r="AL508" i="1"/>
  <c r="A704" i="1"/>
  <c r="AL703" i="1"/>
  <c r="A705" i="1" l="1"/>
  <c r="AL704" i="1"/>
  <c r="A506" i="1"/>
  <c r="AL507" i="1"/>
  <c r="A505" i="1" l="1"/>
  <c r="AL506" i="1"/>
  <c r="A706" i="1"/>
  <c r="AL705" i="1"/>
  <c r="A707" i="1" l="1"/>
  <c r="AL706" i="1"/>
  <c r="A504" i="1"/>
  <c r="AL505" i="1"/>
  <c r="A503" i="1" l="1"/>
  <c r="AL504" i="1"/>
  <c r="A708" i="1"/>
  <c r="AL707" i="1"/>
  <c r="A709" i="1" l="1"/>
  <c r="AL708" i="1"/>
  <c r="AL503" i="1"/>
  <c r="A502" i="1"/>
  <c r="A501" i="1" l="1"/>
  <c r="AL502" i="1"/>
  <c r="A710" i="1"/>
  <c r="AL709" i="1"/>
  <c r="A711" i="1" l="1"/>
  <c r="AL710" i="1"/>
  <c r="A500" i="1"/>
  <c r="AL501" i="1"/>
  <c r="A499" i="1" l="1"/>
  <c r="AL500" i="1"/>
  <c r="A712" i="1"/>
  <c r="AL711" i="1"/>
  <c r="A713" i="1" l="1"/>
  <c r="AL712" i="1"/>
  <c r="A498" i="1"/>
  <c r="AL499" i="1"/>
  <c r="A497" i="1" l="1"/>
  <c r="AL498" i="1"/>
  <c r="A714" i="1"/>
  <c r="AL713" i="1"/>
  <c r="A715" i="1" l="1"/>
  <c r="AL714" i="1"/>
  <c r="A496" i="1"/>
  <c r="AL497" i="1"/>
  <c r="A495" i="1" l="1"/>
  <c r="AL496" i="1"/>
  <c r="A716" i="1"/>
  <c r="AL715" i="1"/>
  <c r="A717" i="1" l="1"/>
  <c r="AL716" i="1"/>
  <c r="AL495" i="1"/>
  <c r="A494" i="1"/>
  <c r="A493" i="1" l="1"/>
  <c r="AL494" i="1"/>
  <c r="A718" i="1"/>
  <c r="AL717" i="1"/>
  <c r="A719" i="1" l="1"/>
  <c r="AL718" i="1"/>
  <c r="A492" i="1"/>
  <c r="AL493" i="1"/>
  <c r="A491" i="1" l="1"/>
  <c r="AL492" i="1"/>
  <c r="A720" i="1"/>
  <c r="AL719" i="1"/>
  <c r="A721" i="1" l="1"/>
  <c r="AL720" i="1"/>
  <c r="A490" i="1"/>
  <c r="AL491" i="1"/>
  <c r="A489" i="1" l="1"/>
  <c r="AL490" i="1"/>
  <c r="A722" i="1"/>
  <c r="AL721" i="1"/>
  <c r="A723" i="1" l="1"/>
  <c r="AL722" i="1"/>
  <c r="A488" i="1"/>
  <c r="AL489" i="1"/>
  <c r="A487" i="1" l="1"/>
  <c r="AL488" i="1"/>
  <c r="A724" i="1"/>
  <c r="AL723" i="1"/>
  <c r="A725" i="1" l="1"/>
  <c r="AL724" i="1"/>
  <c r="A486" i="1"/>
  <c r="AL487" i="1"/>
  <c r="A485" i="1" l="1"/>
  <c r="AL486" i="1"/>
  <c r="AL725" i="1"/>
  <c r="A726" i="1"/>
  <c r="A727" i="1" l="1"/>
  <c r="AL726" i="1"/>
  <c r="A484" i="1"/>
  <c r="AL485" i="1"/>
  <c r="AL484" i="1" l="1"/>
  <c r="A483" i="1"/>
  <c r="A728" i="1"/>
  <c r="AL727" i="1"/>
  <c r="AL483" i="1" l="1"/>
  <c r="A482" i="1"/>
  <c r="A729" i="1"/>
  <c r="AL728" i="1"/>
  <c r="A730" i="1" l="1"/>
  <c r="AL729" i="1"/>
  <c r="A481" i="1"/>
  <c r="AL482" i="1"/>
  <c r="A480" i="1" l="1"/>
  <c r="AL481" i="1"/>
  <c r="A731" i="1"/>
  <c r="AL730" i="1"/>
  <c r="AL731" i="1" l="1"/>
  <c r="A732" i="1"/>
  <c r="A479" i="1"/>
  <c r="AL480" i="1"/>
  <c r="A733" i="1" l="1"/>
  <c r="AL732" i="1"/>
  <c r="A478" i="1"/>
  <c r="AL479" i="1"/>
  <c r="A477" i="1" l="1"/>
  <c r="AL478" i="1"/>
  <c r="A734" i="1"/>
  <c r="AL733" i="1"/>
  <c r="A735" i="1" l="1"/>
  <c r="AL734" i="1"/>
  <c r="A476" i="1"/>
  <c r="AL477" i="1"/>
  <c r="A475" i="1" l="1"/>
  <c r="AL476" i="1"/>
  <c r="A736" i="1"/>
  <c r="AL735" i="1"/>
  <c r="A737" i="1" l="1"/>
  <c r="AL736" i="1"/>
  <c r="A474" i="1"/>
  <c r="AL475" i="1"/>
  <c r="A473" i="1" l="1"/>
  <c r="AL474" i="1"/>
  <c r="A738" i="1"/>
  <c r="AL737" i="1"/>
  <c r="AL738" i="1" l="1"/>
  <c r="A739" i="1"/>
  <c r="A472" i="1"/>
  <c r="AL473" i="1"/>
  <c r="A740" i="1" l="1"/>
  <c r="AL739" i="1"/>
  <c r="A471" i="1"/>
  <c r="AL472" i="1"/>
  <c r="A470" i="1" l="1"/>
  <c r="AL471" i="1"/>
  <c r="A741" i="1"/>
  <c r="AL740" i="1"/>
  <c r="AL741" i="1" l="1"/>
  <c r="A742" i="1"/>
  <c r="AL470" i="1"/>
  <c r="A469" i="1"/>
  <c r="A468" i="1" l="1"/>
  <c r="AL469" i="1"/>
  <c r="A743" i="1"/>
  <c r="AL742" i="1"/>
  <c r="A744" i="1" l="1"/>
  <c r="AL743" i="1"/>
  <c r="A467" i="1"/>
  <c r="AL468" i="1"/>
  <c r="A466" i="1" l="1"/>
  <c r="AL467" i="1"/>
  <c r="A745" i="1"/>
  <c r="AL744" i="1"/>
  <c r="AL745" i="1" l="1"/>
  <c r="A746" i="1"/>
  <c r="AL466" i="1"/>
  <c r="A465" i="1"/>
  <c r="A464" i="1" l="1"/>
  <c r="AL465" i="1"/>
  <c r="AL746" i="1"/>
  <c r="A747" i="1"/>
  <c r="AL747" i="1" l="1"/>
  <c r="A748" i="1"/>
  <c r="A463" i="1"/>
  <c r="AL464" i="1"/>
  <c r="AL463" i="1" l="1"/>
  <c r="A462" i="1"/>
  <c r="A749" i="1"/>
  <c r="AL748" i="1"/>
  <c r="A750" i="1" l="1"/>
  <c r="AL749" i="1"/>
  <c r="A461" i="1"/>
  <c r="AL462" i="1"/>
  <c r="A460" i="1" l="1"/>
  <c r="AL461" i="1"/>
  <c r="A751" i="1"/>
  <c r="AL750" i="1"/>
  <c r="A752" i="1" l="1"/>
  <c r="AL751" i="1"/>
  <c r="A459" i="1"/>
  <c r="AL460" i="1"/>
  <c r="A458" i="1" l="1"/>
  <c r="AL459" i="1"/>
  <c r="A753" i="1"/>
  <c r="AL752" i="1"/>
  <c r="A754" i="1" l="1"/>
  <c r="AL753" i="1"/>
  <c r="AL458" i="1"/>
  <c r="A457" i="1"/>
  <c r="AL457" i="1" l="1"/>
  <c r="A456" i="1"/>
  <c r="A755" i="1"/>
  <c r="AL754" i="1"/>
  <c r="A756" i="1" l="1"/>
  <c r="AL755" i="1"/>
  <c r="AL456" i="1"/>
  <c r="A455" i="1"/>
  <c r="A454" i="1" l="1"/>
  <c r="AL455" i="1"/>
  <c r="AL756" i="1"/>
  <c r="A757" i="1"/>
  <c r="AL757" i="1" l="1"/>
  <c r="A758" i="1"/>
  <c r="A453" i="1"/>
  <c r="AL454" i="1"/>
  <c r="A759" i="1" l="1"/>
  <c r="AL758" i="1"/>
  <c r="AL453" i="1"/>
  <c r="A452" i="1"/>
  <c r="A451" i="1" l="1"/>
  <c r="AL452" i="1"/>
  <c r="A760" i="1"/>
  <c r="AL759" i="1"/>
  <c r="A761" i="1" l="1"/>
  <c r="AL760" i="1"/>
  <c r="A450" i="1"/>
  <c r="AL451" i="1"/>
  <c r="A449" i="1" l="1"/>
  <c r="AL450" i="1"/>
  <c r="AL761" i="1"/>
  <c r="A762" i="1"/>
  <c r="AL762" i="1" l="1"/>
  <c r="A763" i="1"/>
  <c r="AL449" i="1"/>
  <c r="A448" i="1"/>
  <c r="AL448" i="1" l="1"/>
  <c r="A447" i="1"/>
  <c r="A764" i="1"/>
  <c r="AL763" i="1"/>
  <c r="A446" i="1" l="1"/>
  <c r="AL447" i="1"/>
  <c r="A765" i="1"/>
  <c r="AL764" i="1"/>
  <c r="AL765" i="1" l="1"/>
  <c r="A766" i="1"/>
  <c r="A445" i="1"/>
  <c r="AL446" i="1"/>
  <c r="AL445" i="1" l="1"/>
  <c r="A444" i="1"/>
  <c r="AL766" i="1"/>
  <c r="A767" i="1"/>
  <c r="A768" i="1" l="1"/>
  <c r="AL767" i="1"/>
  <c r="AL444" i="1"/>
  <c r="A443" i="1"/>
  <c r="A442" i="1" l="1"/>
  <c r="AL443" i="1"/>
  <c r="A769" i="1"/>
  <c r="AL768" i="1"/>
  <c r="AL769" i="1" l="1"/>
  <c r="A770" i="1"/>
  <c r="A441" i="1"/>
  <c r="AL442" i="1"/>
  <c r="AL770" i="1" l="1"/>
  <c r="A771" i="1"/>
  <c r="A440" i="1"/>
  <c r="AL441" i="1"/>
  <c r="AL440" i="1" l="1"/>
  <c r="A439" i="1"/>
  <c r="A772" i="1"/>
  <c r="AL771" i="1"/>
  <c r="A773" i="1" l="1"/>
  <c r="AL772" i="1"/>
  <c r="A438" i="1"/>
  <c r="AL439" i="1"/>
  <c r="A437" i="1" l="1"/>
  <c r="AL438" i="1"/>
  <c r="AL773" i="1"/>
  <c r="A774" i="1"/>
  <c r="AL774" i="1" l="1"/>
  <c r="A775" i="1"/>
  <c r="AL437" i="1"/>
  <c r="A436" i="1"/>
  <c r="A435" i="1" l="1"/>
  <c r="AL436" i="1"/>
  <c r="A776" i="1"/>
  <c r="AL775" i="1"/>
  <c r="AL776" i="1" l="1"/>
  <c r="A777" i="1"/>
  <c r="A434" i="1"/>
  <c r="AL435" i="1"/>
  <c r="A433" i="1" l="1"/>
  <c r="AL434" i="1"/>
  <c r="AL777" i="1"/>
  <c r="A778" i="1"/>
  <c r="AL778" i="1" l="1"/>
  <c r="A779" i="1"/>
  <c r="A432" i="1"/>
  <c r="AL433" i="1"/>
  <c r="A431" i="1" l="1"/>
  <c r="AL432" i="1"/>
  <c r="AL779" i="1"/>
  <c r="A780" i="1"/>
  <c r="A781" i="1" l="1"/>
  <c r="AL780" i="1"/>
  <c r="A430" i="1"/>
  <c r="AL431" i="1"/>
  <c r="AL430" i="1" l="1"/>
  <c r="A429" i="1"/>
  <c r="AL781" i="1"/>
  <c r="A782" i="1"/>
  <c r="AL782" i="1" l="1"/>
  <c r="A783" i="1"/>
  <c r="AL429" i="1"/>
  <c r="A428" i="1"/>
  <c r="AL428" i="1" l="1"/>
  <c r="A427" i="1"/>
  <c r="AL783" i="1"/>
  <c r="A784" i="1"/>
  <c r="A785" i="1" l="1"/>
  <c r="AL784" i="1"/>
  <c r="A426" i="1"/>
  <c r="AL427" i="1"/>
  <c r="AL426" i="1" l="1"/>
  <c r="A425" i="1"/>
  <c r="AL785" i="1"/>
  <c r="A786" i="1"/>
  <c r="AL786" i="1" l="1"/>
  <c r="A787" i="1"/>
  <c r="AL425" i="1"/>
  <c r="A424" i="1"/>
  <c r="AL424" i="1" l="1"/>
  <c r="A423" i="1"/>
  <c r="AL787" i="1"/>
  <c r="A788" i="1"/>
  <c r="A789" i="1" l="1"/>
  <c r="AL788" i="1"/>
  <c r="A422" i="1"/>
  <c r="AL423" i="1"/>
  <c r="A421" i="1" l="1"/>
  <c r="AL422" i="1"/>
  <c r="A790" i="1"/>
  <c r="AL789" i="1"/>
  <c r="AL790" i="1" l="1"/>
  <c r="A791" i="1"/>
  <c r="A420" i="1"/>
  <c r="AL421" i="1"/>
  <c r="A419" i="1" l="1"/>
  <c r="AL420" i="1"/>
  <c r="AL791" i="1"/>
  <c r="A792" i="1"/>
  <c r="A793" i="1" l="1"/>
  <c r="AL792" i="1"/>
  <c r="A418" i="1"/>
  <c r="AL419" i="1"/>
  <c r="AL418" i="1" l="1"/>
  <c r="A417" i="1"/>
  <c r="A794" i="1"/>
  <c r="AL793" i="1"/>
  <c r="AL794" i="1" l="1"/>
  <c r="A795" i="1"/>
  <c r="AL417" i="1"/>
  <c r="A416" i="1"/>
  <c r="A415" i="1" l="1"/>
  <c r="AL416" i="1"/>
  <c r="AL795" i="1"/>
  <c r="A796" i="1"/>
  <c r="A797" i="1" l="1"/>
  <c r="AL796" i="1"/>
  <c r="AL415" i="1"/>
  <c r="A414" i="1"/>
  <c r="A413" i="1" l="1"/>
  <c r="AL414" i="1"/>
  <c r="AL797" i="1"/>
  <c r="A798" i="1"/>
  <c r="A799" i="1" l="1"/>
  <c r="AL798" i="1"/>
  <c r="AL413" i="1"/>
  <c r="A412" i="1"/>
  <c r="AL412" i="1" l="1"/>
  <c r="A411" i="1"/>
  <c r="AL799" i="1"/>
  <c r="A800" i="1"/>
  <c r="AL800" i="1" l="1"/>
  <c r="A801" i="1"/>
  <c r="A410" i="1"/>
  <c r="AL411" i="1"/>
  <c r="A409" i="1" l="1"/>
  <c r="AL410" i="1"/>
  <c r="AL801" i="1"/>
  <c r="A802" i="1"/>
  <c r="AL802" i="1" l="1"/>
  <c r="A803" i="1"/>
  <c r="A408" i="1"/>
  <c r="AL409" i="1"/>
  <c r="AL803" i="1" l="1"/>
  <c r="A804" i="1"/>
  <c r="AL408" i="1"/>
  <c r="A407" i="1"/>
  <c r="A406" i="1" l="1"/>
  <c r="AL407" i="1"/>
  <c r="A805" i="1"/>
  <c r="AL804" i="1"/>
  <c r="A806" i="1" l="1"/>
  <c r="AL805" i="1"/>
  <c r="A405" i="1"/>
  <c r="AL406" i="1"/>
  <c r="AL405" i="1" l="1"/>
  <c r="A404" i="1"/>
  <c r="A807" i="1"/>
  <c r="AL806" i="1"/>
  <c r="AL807" i="1" l="1"/>
  <c r="A808" i="1"/>
  <c r="A403" i="1"/>
  <c r="AL404" i="1"/>
  <c r="A402" i="1" l="1"/>
  <c r="AL403" i="1"/>
  <c r="A809" i="1"/>
  <c r="AL808" i="1"/>
  <c r="AL809" i="1" l="1"/>
  <c r="A810" i="1"/>
  <c r="A401" i="1"/>
  <c r="AL402" i="1"/>
  <c r="A400" i="1" l="1"/>
  <c r="AL401" i="1"/>
  <c r="AL810" i="1"/>
  <c r="A811" i="1"/>
  <c r="AL811" i="1" l="1"/>
  <c r="A812" i="1"/>
  <c r="A399" i="1"/>
  <c r="AL400" i="1"/>
  <c r="A813" i="1" l="1"/>
  <c r="AL812" i="1"/>
  <c r="A398" i="1"/>
  <c r="AL399" i="1"/>
  <c r="AL398" i="1" l="1"/>
  <c r="A397" i="1"/>
  <c r="AL813" i="1"/>
  <c r="A814" i="1"/>
  <c r="A815" i="1" l="1"/>
  <c r="AL814" i="1"/>
  <c r="AL397" i="1"/>
  <c r="A396" i="1"/>
  <c r="A395" i="1" l="1"/>
  <c r="AL396" i="1"/>
  <c r="A816" i="1"/>
  <c r="AL815" i="1"/>
  <c r="A817" i="1" l="1"/>
  <c r="AL816" i="1"/>
  <c r="AL395" i="1"/>
  <c r="A394" i="1"/>
  <c r="A393" i="1" l="1"/>
  <c r="AL394" i="1"/>
  <c r="A818" i="1"/>
  <c r="AL817" i="1"/>
  <c r="A819" i="1" l="1"/>
  <c r="AL818" i="1"/>
  <c r="A392" i="1"/>
  <c r="AL393" i="1"/>
  <c r="AL392" i="1" l="1"/>
  <c r="A391" i="1"/>
  <c r="AL819" i="1"/>
  <c r="A820" i="1"/>
  <c r="AL820" i="1" l="1"/>
  <c r="A821" i="1"/>
  <c r="A390" i="1"/>
  <c r="AL391" i="1"/>
  <c r="A389" i="1" l="1"/>
  <c r="AL390" i="1"/>
  <c r="AL821" i="1"/>
  <c r="A822" i="1"/>
  <c r="A823" i="1" l="1"/>
  <c r="AL822" i="1"/>
  <c r="AL389" i="1"/>
  <c r="A388" i="1"/>
  <c r="A387" i="1" l="1"/>
  <c r="AL388" i="1"/>
  <c r="AL823" i="1"/>
  <c r="A824" i="1"/>
  <c r="AL824" i="1" l="1"/>
  <c r="A825" i="1"/>
  <c r="AL387" i="1"/>
  <c r="A386" i="1"/>
  <c r="A385" i="1" l="1"/>
  <c r="AL386" i="1"/>
  <c r="AL825" i="1"/>
  <c r="A826" i="1"/>
  <c r="A827" i="1" l="1"/>
  <c r="AL826" i="1"/>
  <c r="AL385" i="1"/>
  <c r="A384" i="1"/>
  <c r="A383" i="1" l="1"/>
  <c r="AL384" i="1"/>
  <c r="A828" i="1"/>
  <c r="AL827" i="1"/>
  <c r="A829" i="1" l="1"/>
  <c r="AL828" i="1"/>
  <c r="AL383" i="1"/>
  <c r="A382" i="1"/>
  <c r="A381" i="1" l="1"/>
  <c r="AL382" i="1"/>
  <c r="A830" i="1"/>
  <c r="AL829" i="1"/>
  <c r="AL830" i="1" l="1"/>
  <c r="A831" i="1"/>
  <c r="AL381" i="1"/>
  <c r="A380" i="1"/>
  <c r="A379" i="1" l="1"/>
  <c r="AL380" i="1"/>
  <c r="A832" i="1"/>
  <c r="AL831" i="1"/>
  <c r="AL832" i="1" l="1"/>
  <c r="A833" i="1"/>
  <c r="AL379" i="1"/>
  <c r="A378" i="1"/>
  <c r="A377" i="1" l="1"/>
  <c r="AL378" i="1"/>
  <c r="A834" i="1"/>
  <c r="AL833" i="1"/>
  <c r="AL834" i="1" l="1"/>
  <c r="A835" i="1"/>
  <c r="AL377" i="1"/>
  <c r="A376" i="1"/>
  <c r="A375" i="1" l="1"/>
  <c r="AL376" i="1"/>
  <c r="AL835" i="1"/>
  <c r="A836" i="1"/>
  <c r="A837" i="1" l="1"/>
  <c r="AL836" i="1"/>
  <c r="AL375" i="1"/>
  <c r="A374" i="1"/>
  <c r="A373" i="1" l="1"/>
  <c r="AL374" i="1"/>
  <c r="AL837" i="1"/>
  <c r="A838" i="1"/>
  <c r="A839" i="1" l="1"/>
  <c r="AL838" i="1"/>
  <c r="AL373" i="1"/>
  <c r="A372" i="1"/>
  <c r="AL372" i="1" l="1"/>
  <c r="A371" i="1"/>
  <c r="AL839" i="1"/>
  <c r="A840" i="1"/>
  <c r="AL840" i="1" l="1"/>
  <c r="A841" i="1"/>
  <c r="AL371" i="1"/>
  <c r="A370" i="1"/>
  <c r="A369" i="1" l="1"/>
  <c r="AL370" i="1"/>
  <c r="AL841" i="1"/>
  <c r="A842" i="1"/>
  <c r="AL842" i="1" l="1"/>
  <c r="A843" i="1"/>
  <c r="AL369" i="1"/>
  <c r="A368" i="1"/>
  <c r="AL368" i="1" l="1"/>
  <c r="A367" i="1"/>
  <c r="AL843" i="1"/>
  <c r="A844" i="1"/>
  <c r="A845" i="1" l="1"/>
  <c r="AL844" i="1"/>
  <c r="AL367" i="1"/>
  <c r="A366" i="1"/>
  <c r="A365" i="1" l="1"/>
  <c r="AL366" i="1"/>
  <c r="AL845" i="1"/>
  <c r="A846" i="1"/>
  <c r="A847" i="1" l="1"/>
  <c r="AL846" i="1"/>
  <c r="AL365" i="1"/>
  <c r="A364" i="1"/>
  <c r="A363" i="1" l="1"/>
  <c r="AL364" i="1"/>
  <c r="A848" i="1"/>
  <c r="AL847" i="1"/>
  <c r="AL848" i="1" l="1"/>
  <c r="B5" i="4"/>
  <c r="B8" i="4"/>
  <c r="B6" i="4"/>
  <c r="B7" i="4"/>
  <c r="AL363" i="1"/>
  <c r="A362" i="1"/>
  <c r="A361" i="1" l="1"/>
  <c r="AL362" i="1"/>
  <c r="AL361" i="1" l="1"/>
  <c r="A360" i="1"/>
  <c r="A359" i="1" l="1"/>
  <c r="AL360" i="1"/>
  <c r="AL359" i="1" l="1"/>
  <c r="A358" i="1"/>
  <c r="A357" i="1" l="1"/>
  <c r="AL358" i="1"/>
  <c r="AL357" i="1" l="1"/>
  <c r="A356" i="1"/>
  <c r="AL356" i="1" l="1"/>
  <c r="A355" i="1"/>
  <c r="AL355" i="1" l="1"/>
  <c r="A354" i="1"/>
  <c r="A353" i="1" l="1"/>
  <c r="AL354" i="1"/>
  <c r="AL353" i="1" l="1"/>
  <c r="A352" i="1"/>
  <c r="A351" i="1" l="1"/>
  <c r="AL352" i="1"/>
  <c r="AL351" i="1" l="1"/>
  <c r="A350" i="1"/>
  <c r="A349" i="1" l="1"/>
  <c r="AL350" i="1"/>
  <c r="AL349" i="1" l="1"/>
  <c r="A348" i="1"/>
  <c r="A347" i="1" l="1"/>
  <c r="AL348" i="1"/>
  <c r="AL347" i="1" l="1"/>
  <c r="A346" i="1"/>
  <c r="A345" i="1" l="1"/>
  <c r="AL346" i="1"/>
  <c r="AL345" i="1" l="1"/>
  <c r="A344" i="1"/>
  <c r="A343" i="1" l="1"/>
  <c r="AL344" i="1"/>
  <c r="AL343" i="1" l="1"/>
  <c r="A342" i="1"/>
  <c r="A341" i="1" l="1"/>
  <c r="AL342" i="1"/>
  <c r="AL341" i="1" l="1"/>
  <c r="A340" i="1"/>
  <c r="AL340" i="1" l="1"/>
  <c r="A339" i="1"/>
  <c r="AL339" i="1" l="1"/>
  <c r="A338" i="1"/>
  <c r="A337" i="1" l="1"/>
  <c r="AL338" i="1"/>
  <c r="AL337" i="1" l="1"/>
  <c r="A336" i="1"/>
  <c r="AL336" i="1" l="1"/>
  <c r="A335" i="1"/>
  <c r="AL335" i="1" l="1"/>
  <c r="A334" i="1"/>
  <c r="A333" i="1" l="1"/>
  <c r="AL334" i="1"/>
  <c r="AL333" i="1" l="1"/>
  <c r="A332" i="1"/>
  <c r="A331" i="1" l="1"/>
  <c r="AL332" i="1"/>
  <c r="AL331" i="1" l="1"/>
  <c r="A330" i="1"/>
  <c r="A329" i="1" l="1"/>
  <c r="AL330" i="1"/>
  <c r="AL329" i="1" l="1"/>
  <c r="A328" i="1"/>
  <c r="A327" i="1" l="1"/>
  <c r="AL328" i="1"/>
  <c r="AL327" i="1" l="1"/>
  <c r="A326" i="1"/>
  <c r="A325" i="1" l="1"/>
  <c r="AL326" i="1"/>
  <c r="AL325" i="1" l="1"/>
  <c r="A324" i="1"/>
  <c r="AL324" i="1" l="1"/>
  <c r="A323" i="1"/>
  <c r="AL323" i="1" l="1"/>
  <c r="A322" i="1"/>
  <c r="A321" i="1" l="1"/>
  <c r="AL322" i="1"/>
  <c r="AL321" i="1" l="1"/>
  <c r="A320" i="1"/>
  <c r="A319" i="1" l="1"/>
  <c r="AL320" i="1"/>
  <c r="AL319" i="1" l="1"/>
  <c r="A318" i="1"/>
  <c r="A317" i="1" l="1"/>
  <c r="AL318" i="1"/>
  <c r="AL317" i="1" l="1"/>
  <c r="A316" i="1"/>
  <c r="A315" i="1" l="1"/>
  <c r="AL316" i="1"/>
  <c r="AL315" i="1" l="1"/>
  <c r="A314" i="1"/>
  <c r="A313" i="1" l="1"/>
  <c r="AL314" i="1"/>
  <c r="AL313" i="1" l="1"/>
  <c r="A312" i="1"/>
  <c r="A311" i="1" l="1"/>
  <c r="AL312" i="1"/>
  <c r="AL311" i="1" l="1"/>
  <c r="A310" i="1"/>
  <c r="A309" i="1" l="1"/>
  <c r="AL310" i="1"/>
  <c r="AL309" i="1" l="1"/>
  <c r="A308" i="1"/>
  <c r="AL308" i="1" l="1"/>
  <c r="A307" i="1"/>
  <c r="AL307" i="1" l="1"/>
  <c r="A306" i="1"/>
  <c r="A305" i="1" l="1"/>
  <c r="AL306" i="1"/>
  <c r="AL305" i="1" l="1"/>
  <c r="A304" i="1"/>
  <c r="AL304" i="1" l="1"/>
  <c r="A303" i="1"/>
  <c r="AL303" i="1" l="1"/>
  <c r="A302" i="1"/>
  <c r="A301" i="1" l="1"/>
  <c r="AL302" i="1"/>
  <c r="AL301" i="1" l="1"/>
  <c r="A300" i="1"/>
  <c r="A299" i="1" l="1"/>
  <c r="AL300" i="1"/>
  <c r="AL299" i="1" l="1"/>
  <c r="A298" i="1"/>
  <c r="A297" i="1" l="1"/>
  <c r="AL298" i="1"/>
  <c r="AL297" i="1" l="1"/>
  <c r="A296" i="1"/>
  <c r="A295" i="1" l="1"/>
  <c r="AL296" i="1"/>
  <c r="AL295" i="1" l="1"/>
  <c r="A294" i="1"/>
  <c r="A293" i="1" l="1"/>
  <c r="AL294" i="1"/>
  <c r="A292" i="1" l="1"/>
  <c r="AL293" i="1"/>
  <c r="A291" i="1" l="1"/>
  <c r="AL292" i="1"/>
  <c r="AL291" i="1" l="1"/>
  <c r="A290" i="1"/>
  <c r="A289" i="1" l="1"/>
  <c r="AL290" i="1"/>
  <c r="A288" i="1" l="1"/>
  <c r="AL289" i="1"/>
  <c r="AL288" i="1" l="1"/>
  <c r="A287" i="1"/>
  <c r="A286" i="1" l="1"/>
  <c r="AL287" i="1"/>
  <c r="A285" i="1" l="1"/>
  <c r="AL286" i="1"/>
  <c r="A284" i="1" l="1"/>
  <c r="AL285" i="1"/>
  <c r="AL284" i="1" l="1"/>
  <c r="A283" i="1"/>
  <c r="A282" i="1" l="1"/>
  <c r="AL283" i="1"/>
  <c r="A281" i="1" l="1"/>
  <c r="AL282" i="1"/>
  <c r="A280" i="1" l="1"/>
  <c r="AL281" i="1"/>
  <c r="AL280" i="1" l="1"/>
  <c r="A279" i="1"/>
  <c r="A278" i="1" l="1"/>
  <c r="AL279" i="1"/>
  <c r="A277" i="1" l="1"/>
  <c r="AL278" i="1"/>
  <c r="AL277" i="1" l="1"/>
  <c r="A276" i="1"/>
  <c r="A275" i="1" l="1"/>
  <c r="AL276" i="1"/>
  <c r="AL275" i="1" l="1"/>
  <c r="A274" i="1"/>
  <c r="AL274" i="1" l="1"/>
  <c r="A273" i="1"/>
  <c r="AL273" i="1" l="1"/>
  <c r="A272" i="1"/>
  <c r="AL272" i="1" l="1"/>
  <c r="A271" i="1"/>
  <c r="AL271" i="1" l="1"/>
  <c r="A270" i="1"/>
  <c r="A269" i="1" l="1"/>
  <c r="AL270" i="1"/>
  <c r="A268" i="1" l="1"/>
  <c r="AL269" i="1"/>
  <c r="AL268" i="1" l="1"/>
  <c r="A267" i="1"/>
  <c r="AL267" i="1" l="1"/>
  <c r="A266" i="1"/>
  <c r="A265" i="1" l="1"/>
  <c r="AL266" i="1"/>
  <c r="AL265" i="1" l="1"/>
  <c r="A264" i="1"/>
  <c r="A263" i="1" l="1"/>
  <c r="AL264" i="1"/>
  <c r="AL263" i="1" l="1"/>
  <c r="A262" i="1"/>
  <c r="A261" i="1" l="1"/>
  <c r="AL262" i="1"/>
  <c r="AL261" i="1" l="1"/>
  <c r="A260" i="1"/>
  <c r="AL260" i="1" l="1"/>
  <c r="A259" i="1"/>
  <c r="AL259" i="1" l="1"/>
  <c r="A258" i="1"/>
  <c r="A257" i="1" l="1"/>
  <c r="AL258" i="1"/>
  <c r="AL257" i="1" l="1"/>
  <c r="A256" i="1"/>
  <c r="AL256" i="1" l="1"/>
  <c r="A255" i="1"/>
  <c r="AL255" i="1" l="1"/>
  <c r="A254" i="1"/>
  <c r="A253" i="1" l="1"/>
  <c r="AL254" i="1"/>
  <c r="AL253" i="1" l="1"/>
  <c r="A252" i="1"/>
  <c r="AL252" i="1" l="1"/>
  <c r="A251" i="1"/>
  <c r="AL251" i="1" l="1"/>
  <c r="A250" i="1"/>
  <c r="AL250" i="1" l="1"/>
  <c r="A249" i="1"/>
  <c r="AL249" i="1" l="1"/>
  <c r="A248" i="1"/>
  <c r="AL248" i="1" l="1"/>
  <c r="A247" i="1"/>
  <c r="AL247" i="1" l="1"/>
  <c r="A246" i="1"/>
  <c r="A245" i="1" l="1"/>
  <c r="AL246" i="1"/>
  <c r="AL245" i="1" l="1"/>
  <c r="A244" i="1"/>
  <c r="AL244" i="1" l="1"/>
  <c r="A243" i="1"/>
  <c r="AL243" i="1" l="1"/>
  <c r="A242" i="1"/>
  <c r="A241" i="1" l="1"/>
  <c r="AL242" i="1"/>
  <c r="AL241" i="1" l="1"/>
  <c r="A240" i="1"/>
  <c r="AL240" i="1" l="1"/>
  <c r="A239" i="1"/>
  <c r="AL239" i="1" l="1"/>
  <c r="A238" i="1"/>
  <c r="A237" i="1" l="1"/>
  <c r="AL238" i="1"/>
  <c r="A236" i="1" l="1"/>
  <c r="AL237" i="1"/>
  <c r="AL236" i="1" l="1"/>
  <c r="A235" i="1"/>
  <c r="AL235" i="1" l="1"/>
  <c r="A234" i="1"/>
  <c r="A233" i="1" l="1"/>
  <c r="AL234" i="1"/>
  <c r="AL233" i="1" l="1"/>
  <c r="A232" i="1"/>
  <c r="AL232" i="1" l="1"/>
  <c r="A231" i="1"/>
  <c r="AL231" i="1" l="1"/>
  <c r="A230" i="1"/>
  <c r="AL230" i="1" l="1"/>
  <c r="A229" i="1"/>
  <c r="AL229" i="1" l="1"/>
  <c r="A228" i="1"/>
  <c r="AL228" i="1" l="1"/>
  <c r="A227" i="1"/>
  <c r="AL227" i="1" l="1"/>
  <c r="A226" i="1"/>
  <c r="AL226" i="1" l="1"/>
  <c r="A225" i="1"/>
  <c r="AL225" i="1" l="1"/>
  <c r="A224" i="1"/>
  <c r="AL224" i="1" l="1"/>
  <c r="A223" i="1"/>
  <c r="AL223" i="1" l="1"/>
  <c r="A222" i="1"/>
  <c r="AL222" i="1" l="1"/>
  <c r="A221" i="1"/>
  <c r="AL221" i="1" l="1"/>
  <c r="A220" i="1"/>
  <c r="AL220" i="1" l="1"/>
  <c r="A219" i="1"/>
  <c r="AL219" i="1" l="1"/>
  <c r="A218" i="1"/>
  <c r="AL218" i="1" l="1"/>
  <c r="A217" i="1"/>
  <c r="AL217" i="1" l="1"/>
  <c r="A216" i="1"/>
  <c r="AL216" i="1" l="1"/>
  <c r="A215" i="1"/>
  <c r="AL215" i="1" l="1"/>
  <c r="A214" i="1"/>
  <c r="A213" i="1" l="1"/>
  <c r="AL214" i="1"/>
  <c r="AL213" i="1" l="1"/>
  <c r="A212" i="1"/>
  <c r="AL212" i="1" l="1"/>
  <c r="A211" i="1"/>
  <c r="AL211" i="1" l="1"/>
  <c r="A210" i="1"/>
  <c r="A209" i="1" l="1"/>
  <c r="AL210" i="1"/>
  <c r="AL209" i="1" l="1"/>
  <c r="A208" i="1"/>
  <c r="AL208" i="1" l="1"/>
  <c r="A207" i="1"/>
  <c r="AL207" i="1" l="1"/>
  <c r="A206" i="1"/>
  <c r="A205" i="1" l="1"/>
  <c r="AL206" i="1"/>
  <c r="A204" i="1" l="1"/>
  <c r="AL205" i="1"/>
  <c r="AL204" i="1" l="1"/>
  <c r="A203" i="1"/>
  <c r="AL203" i="1" l="1"/>
  <c r="A202" i="1"/>
  <c r="A201" i="1" l="1"/>
  <c r="AL202" i="1"/>
  <c r="A200" i="1" l="1"/>
  <c r="AL201" i="1"/>
  <c r="AL200" i="1" l="1"/>
  <c r="A199" i="1"/>
  <c r="AL199" i="1" l="1"/>
  <c r="A198" i="1"/>
  <c r="AL198" i="1" l="1"/>
  <c r="A197" i="1"/>
  <c r="A196" i="1" l="1"/>
  <c r="AL197" i="1"/>
  <c r="AL196" i="1" l="1"/>
  <c r="A195" i="1"/>
  <c r="AL195" i="1" l="1"/>
  <c r="A194" i="1"/>
  <c r="A193" i="1" l="1"/>
  <c r="AL194" i="1"/>
  <c r="AL193" i="1" l="1"/>
  <c r="A192" i="1"/>
  <c r="AL192" i="1" l="1"/>
  <c r="A191" i="1"/>
  <c r="AL191" i="1" l="1"/>
  <c r="A190" i="1"/>
  <c r="AL190" i="1" l="1"/>
  <c r="A189" i="1"/>
  <c r="AL189" i="1" l="1"/>
  <c r="A188" i="1"/>
  <c r="A187" i="1" l="1"/>
  <c r="AL188" i="1"/>
  <c r="A186" i="1" l="1"/>
  <c r="AL187" i="1"/>
  <c r="AL186" i="1" l="1"/>
  <c r="A185" i="1"/>
  <c r="AL185" i="1" l="1"/>
  <c r="A184" i="1"/>
  <c r="A183" i="1" l="1"/>
  <c r="AL184" i="1"/>
  <c r="A182" i="1" l="1"/>
  <c r="AL183" i="1"/>
  <c r="AL182" i="1" l="1"/>
  <c r="A181" i="1"/>
  <c r="AL181" i="1" l="1"/>
  <c r="A180" i="1"/>
  <c r="A179" i="1" l="1"/>
  <c r="AL180" i="1"/>
  <c r="A178" i="1" l="1"/>
  <c r="AL179" i="1"/>
  <c r="AL178" i="1" l="1"/>
  <c r="A177" i="1"/>
  <c r="AL177" i="1" l="1"/>
  <c r="A176" i="1"/>
  <c r="A175" i="1" l="1"/>
  <c r="AL176" i="1"/>
  <c r="A174" i="1" l="1"/>
  <c r="AL175" i="1"/>
  <c r="AL174" i="1" l="1"/>
  <c r="A173" i="1"/>
  <c r="AL173" i="1" l="1"/>
  <c r="A172" i="1"/>
  <c r="A171" i="1" l="1"/>
  <c r="AL172" i="1"/>
  <c r="A170" i="1" l="1"/>
  <c r="AL171" i="1"/>
  <c r="AL170" i="1" l="1"/>
  <c r="A169" i="1"/>
  <c r="AL169" i="1" l="1"/>
  <c r="A168" i="1"/>
  <c r="A167" i="1" l="1"/>
  <c r="AL168" i="1"/>
  <c r="A166" i="1" l="1"/>
  <c r="AL167" i="1"/>
  <c r="AL166" i="1" l="1"/>
  <c r="A165" i="1"/>
  <c r="AL165" i="1" l="1"/>
  <c r="A164" i="1"/>
  <c r="A163" i="1" l="1"/>
  <c r="AL164" i="1"/>
  <c r="A162" i="1" l="1"/>
  <c r="AL163" i="1"/>
  <c r="AL162" i="1" l="1"/>
  <c r="A161" i="1"/>
  <c r="AL161" i="1" l="1"/>
  <c r="A160" i="1"/>
  <c r="A159" i="1" l="1"/>
  <c r="AL160" i="1"/>
  <c r="A158" i="1" l="1"/>
  <c r="AL159" i="1"/>
  <c r="AL158" i="1" l="1"/>
  <c r="A157" i="1"/>
  <c r="AL157" i="1" l="1"/>
  <c r="A156" i="1"/>
  <c r="A155" i="1" l="1"/>
  <c r="AL156" i="1"/>
  <c r="A154" i="1" l="1"/>
  <c r="AL155" i="1"/>
  <c r="AL154" i="1" l="1"/>
  <c r="A153" i="1"/>
  <c r="AL153" i="1" l="1"/>
  <c r="A152" i="1"/>
  <c r="A151" i="1" l="1"/>
  <c r="AL152" i="1"/>
  <c r="A150" i="1" l="1"/>
  <c r="AL151" i="1"/>
  <c r="AL150" i="1" l="1"/>
  <c r="A149" i="1"/>
  <c r="A148" i="1" l="1"/>
  <c r="AL149" i="1"/>
  <c r="AL148" i="1" l="1"/>
  <c r="A147" i="1"/>
  <c r="A146" i="1" l="1"/>
  <c r="AL147" i="1"/>
  <c r="A145" i="1" l="1"/>
  <c r="AL146" i="1"/>
  <c r="AL145" i="1" l="1"/>
  <c r="A144" i="1"/>
  <c r="A143" i="1" l="1"/>
  <c r="AL144" i="1"/>
  <c r="A142" i="1" l="1"/>
  <c r="AL143" i="1"/>
  <c r="AL142" i="1" l="1"/>
  <c r="A141" i="1"/>
  <c r="AL141" i="1" l="1"/>
  <c r="A140" i="1"/>
  <c r="AL140" i="1" l="1"/>
  <c r="A139" i="1"/>
  <c r="A138" i="1" l="1"/>
  <c r="AL139" i="1"/>
  <c r="A137" i="1" l="1"/>
  <c r="AL138" i="1"/>
  <c r="AL137" i="1" l="1"/>
  <c r="A136" i="1"/>
  <c r="A135" i="1" l="1"/>
  <c r="AL136" i="1"/>
  <c r="A134" i="1" l="1"/>
  <c r="AL135" i="1"/>
  <c r="AL134" i="1" l="1"/>
  <c r="A133" i="1"/>
  <c r="A132" i="1" l="1"/>
  <c r="AL133" i="1"/>
  <c r="A131" i="1" l="1"/>
  <c r="AL132" i="1"/>
  <c r="A130" i="1" l="1"/>
  <c r="AL131" i="1"/>
  <c r="A129" i="1" l="1"/>
  <c r="AL130" i="1"/>
  <c r="AL129" i="1" l="1"/>
  <c r="A128" i="1"/>
  <c r="A127" i="1" l="1"/>
  <c r="AL128" i="1"/>
  <c r="A126" i="1" l="1"/>
  <c r="AL127" i="1"/>
  <c r="AL126" i="1" l="1"/>
  <c r="A125" i="1"/>
  <c r="AL125" i="1" l="1"/>
  <c r="A124" i="1"/>
  <c r="AL124" i="1" l="1"/>
  <c r="A123" i="1"/>
  <c r="A122" i="1" l="1"/>
  <c r="AL123" i="1"/>
  <c r="A121" i="1" l="1"/>
  <c r="AL122" i="1"/>
  <c r="AL121" i="1" l="1"/>
  <c r="A120" i="1"/>
  <c r="A119" i="1" l="1"/>
  <c r="AL120" i="1"/>
  <c r="A118" i="1" l="1"/>
  <c r="AL119" i="1"/>
  <c r="AL118" i="1" l="1"/>
  <c r="A117" i="1"/>
  <c r="A116" i="1" l="1"/>
  <c r="AL117" i="1"/>
  <c r="AL116" i="1" l="1"/>
  <c r="A115" i="1"/>
  <c r="A114" i="1" l="1"/>
  <c r="AL115" i="1"/>
  <c r="A113" i="1" l="1"/>
  <c r="AL114" i="1"/>
  <c r="AL113" i="1" l="1"/>
  <c r="A112" i="1"/>
  <c r="A111" i="1" l="1"/>
  <c r="AL112" i="1"/>
  <c r="A110" i="1" l="1"/>
  <c r="AL111" i="1"/>
  <c r="AL110" i="1" l="1"/>
  <c r="A109" i="1"/>
  <c r="AL109" i="1" l="1"/>
  <c r="A108" i="1"/>
  <c r="AL108" i="1" l="1"/>
  <c r="A107" i="1"/>
  <c r="A106" i="1" l="1"/>
  <c r="AL107" i="1"/>
  <c r="A105" i="1" l="1"/>
  <c r="AL106" i="1"/>
  <c r="A104" i="1" l="1"/>
  <c r="AL105" i="1"/>
  <c r="A103" i="1" l="1"/>
  <c r="AL104" i="1"/>
  <c r="AL103" i="1" l="1"/>
  <c r="A102" i="1"/>
  <c r="A101" i="1" l="1"/>
  <c r="AL102" i="1"/>
  <c r="AL101" i="1" l="1"/>
  <c r="A100" i="1"/>
  <c r="A99" i="1" l="1"/>
  <c r="AL100" i="1"/>
  <c r="AL99" i="1" l="1"/>
  <c r="A98" i="1"/>
  <c r="A97" i="1" l="1"/>
  <c r="AL98" i="1"/>
  <c r="A96" i="1" l="1"/>
  <c r="AL97" i="1"/>
  <c r="A95" i="1" l="1"/>
  <c r="AL96" i="1"/>
  <c r="A94" i="1" l="1"/>
  <c r="AL95" i="1"/>
  <c r="AL94" i="1" l="1"/>
  <c r="A93" i="1"/>
  <c r="AL93" i="1" l="1"/>
  <c r="A92" i="1"/>
  <c r="AL92" i="1" l="1"/>
  <c r="A91" i="1"/>
  <c r="AL91" i="1" l="1"/>
  <c r="A90" i="1"/>
  <c r="A89" i="1" l="1"/>
  <c r="AL90" i="1"/>
  <c r="A88" i="1" l="1"/>
  <c r="AL89" i="1"/>
  <c r="A87" i="1" l="1"/>
  <c r="AL88" i="1"/>
  <c r="AL87" i="1" l="1"/>
  <c r="A86" i="1"/>
  <c r="AL86" i="1" l="1"/>
  <c r="A85" i="1"/>
  <c r="A84" i="1" l="1"/>
  <c r="AL85" i="1"/>
  <c r="AL84" i="1" l="1"/>
  <c r="A83" i="1"/>
  <c r="AL83" i="1" l="1"/>
  <c r="A82" i="1"/>
  <c r="A81" i="1" l="1"/>
  <c r="AL82" i="1"/>
  <c r="A80" i="1" l="1"/>
  <c r="AL81" i="1"/>
  <c r="A79" i="1" l="1"/>
  <c r="AL80" i="1"/>
  <c r="AL79" i="1" l="1"/>
  <c r="A78" i="1"/>
  <c r="AL78" i="1" l="1"/>
  <c r="A77" i="1"/>
  <c r="A76" i="1" l="1"/>
  <c r="AL77" i="1"/>
  <c r="AL76" i="1" l="1"/>
  <c r="A75" i="1"/>
  <c r="AL75" i="1" l="1"/>
  <c r="A74" i="1"/>
  <c r="A73" i="1" l="1"/>
  <c r="AL74" i="1"/>
  <c r="A72" i="1" l="1"/>
  <c r="AL73" i="1"/>
  <c r="A71" i="1" l="1"/>
  <c r="AL72" i="1"/>
  <c r="AL71" i="1" l="1"/>
  <c r="A70" i="1"/>
  <c r="A69" i="1" l="1"/>
  <c r="AL70" i="1"/>
  <c r="AL69" i="1" l="1"/>
  <c r="A68" i="1"/>
  <c r="A67" i="1" l="1"/>
  <c r="AL68" i="1"/>
  <c r="AL67" i="1" l="1"/>
  <c r="A66" i="1"/>
  <c r="A65" i="1" l="1"/>
  <c r="AL66" i="1"/>
  <c r="AL65" i="1" l="1"/>
  <c r="A64" i="1"/>
  <c r="A63" i="1" l="1"/>
  <c r="AL64" i="1"/>
  <c r="AL63" i="1" l="1"/>
  <c r="A62" i="1"/>
  <c r="AL62" i="1" l="1"/>
  <c r="A61" i="1"/>
  <c r="A60" i="1" l="1"/>
  <c r="AL61" i="1"/>
  <c r="AL60" i="1" l="1"/>
  <c r="A59" i="1"/>
  <c r="AL59" i="1" l="1"/>
  <c r="A58" i="1"/>
  <c r="AL58" i="1" l="1"/>
  <c r="A57" i="1"/>
  <c r="A56" i="1" l="1"/>
  <c r="AL57" i="1"/>
  <c r="A55" i="1" l="1"/>
  <c r="AL56" i="1"/>
  <c r="AL55" i="1" l="1"/>
  <c r="A54" i="1"/>
  <c r="A53" i="1" l="1"/>
  <c r="AL54" i="1"/>
  <c r="A52" i="1" l="1"/>
  <c r="AL53" i="1"/>
  <c r="A51" i="1" l="1"/>
  <c r="AL52" i="1"/>
  <c r="AL51" i="1" l="1"/>
  <c r="A50" i="1"/>
  <c r="A49" i="1" l="1"/>
  <c r="AL50" i="1"/>
  <c r="A48" i="1" l="1"/>
  <c r="AL49" i="1"/>
  <c r="A47" i="1" l="1"/>
  <c r="AL48" i="1"/>
  <c r="AL47" i="1" l="1"/>
  <c r="A46" i="1"/>
  <c r="AL46" i="1" l="1"/>
  <c r="A45" i="1"/>
  <c r="A44" i="1" l="1"/>
  <c r="AL45" i="1"/>
  <c r="AL44" i="1" l="1"/>
  <c r="A43" i="1"/>
  <c r="AL43" i="1" l="1"/>
  <c r="A42" i="1"/>
  <c r="A41" i="1" l="1"/>
  <c r="AL42" i="1"/>
  <c r="A40" i="1" l="1"/>
  <c r="AL41" i="1"/>
  <c r="A39" i="1" l="1"/>
  <c r="AL40" i="1"/>
  <c r="AL39" i="1" l="1"/>
  <c r="A38" i="1"/>
  <c r="A37" i="1" l="1"/>
  <c r="AL38" i="1"/>
  <c r="AL37" i="1" l="1"/>
  <c r="A36" i="1"/>
  <c r="A35" i="1" l="1"/>
  <c r="AL36" i="1"/>
  <c r="AL35" i="1" l="1"/>
  <c r="A34" i="1"/>
  <c r="A33" i="1" l="1"/>
  <c r="AL34" i="1"/>
  <c r="A32" i="1" l="1"/>
  <c r="AL33" i="1"/>
  <c r="A31" i="1" l="1"/>
  <c r="AL32" i="1"/>
  <c r="AL31" i="1" l="1"/>
  <c r="A30" i="1"/>
  <c r="A29" i="1" l="1"/>
  <c r="AL30" i="1"/>
  <c r="A28" i="1" l="1"/>
  <c r="AL29" i="1"/>
  <c r="AL28" i="1" l="1"/>
  <c r="A27" i="1"/>
  <c r="A26" i="1" l="1"/>
  <c r="AL27" i="1"/>
  <c r="A25" i="1" l="1"/>
  <c r="AL26" i="1"/>
  <c r="A24" i="1" l="1"/>
  <c r="AL25" i="1"/>
  <c r="AL24" i="1" l="1"/>
  <c r="A23" i="1"/>
  <c r="A22" i="1" l="1"/>
  <c r="AL23" i="1"/>
  <c r="A21" i="1" l="1"/>
  <c r="AL22" i="1"/>
  <c r="A20" i="1" l="1"/>
  <c r="AL21" i="1"/>
  <c r="AL20" i="1" l="1"/>
  <c r="A19" i="1"/>
  <c r="A18" i="1" l="1"/>
  <c r="AL19" i="1"/>
  <c r="AL18" i="1" l="1"/>
  <c r="A17" i="1"/>
  <c r="A16" i="1" l="1"/>
  <c r="AL17" i="1"/>
  <c r="AL16" i="1" l="1"/>
  <c r="A15" i="1"/>
  <c r="AL15" i="1" l="1"/>
  <c r="A14" i="1"/>
  <c r="A13" i="1" l="1"/>
  <c r="AL14" i="1"/>
  <c r="A12" i="1" l="1"/>
  <c r="AL13" i="1"/>
  <c r="AL12" i="1" l="1"/>
  <c r="A11" i="1"/>
  <c r="A10" i="1" l="1"/>
  <c r="AL11" i="1"/>
  <c r="AL10" i="1" l="1"/>
  <c r="A9" i="1"/>
  <c r="AL9" i="1" l="1"/>
  <c r="A8" i="1"/>
  <c r="AL8" i="1" l="1"/>
  <c r="A7" i="1"/>
  <c r="AL7" i="1" s="1"/>
  <c r="B56" i="5" l="1"/>
  <c r="B187" i="5"/>
  <c r="C42" i="5"/>
  <c r="C82" i="5"/>
  <c r="B37" i="5"/>
  <c r="C36" i="5"/>
  <c r="B132" i="5"/>
  <c r="C6" i="5"/>
  <c r="C163" i="5"/>
  <c r="B105" i="5"/>
  <c r="C50" i="5"/>
  <c r="B120" i="5"/>
  <c r="B189" i="5"/>
  <c r="B162" i="5"/>
  <c r="B163" i="5"/>
  <c r="B75" i="5"/>
  <c r="B183" i="5"/>
  <c r="B59" i="5"/>
  <c r="C177" i="5"/>
  <c r="C48" i="5"/>
  <c r="C16" i="5"/>
  <c r="C176" i="5"/>
  <c r="B80" i="5"/>
  <c r="B53" i="5"/>
  <c r="C120" i="5"/>
  <c r="B178" i="5"/>
  <c r="C25" i="5"/>
  <c r="C129" i="5"/>
  <c r="B68" i="5"/>
  <c r="B31" i="5"/>
  <c r="C112" i="5"/>
  <c r="B134" i="5"/>
  <c r="C136" i="5"/>
  <c r="C145" i="5"/>
  <c r="C119" i="5"/>
  <c r="C173" i="5"/>
  <c r="B150" i="5"/>
  <c r="C166" i="5"/>
  <c r="B98" i="5"/>
  <c r="C180" i="5"/>
  <c r="B7" i="5"/>
  <c r="C111" i="5"/>
  <c r="C155" i="5"/>
  <c r="C178" i="5"/>
  <c r="B41" i="5"/>
  <c r="B36" i="5"/>
  <c r="B52" i="5"/>
  <c r="B169" i="5"/>
  <c r="B27" i="5"/>
  <c r="C193" i="5"/>
  <c r="C44" i="5"/>
  <c r="C8" i="5"/>
  <c r="B174" i="5"/>
  <c r="C105" i="5"/>
  <c r="B54" i="5"/>
  <c r="C172" i="5"/>
  <c r="C127" i="5"/>
  <c r="B184" i="5"/>
  <c r="B43" i="5"/>
  <c r="C24" i="5"/>
  <c r="C104" i="5"/>
  <c r="B86" i="5"/>
  <c r="C19" i="5"/>
  <c r="C141" i="5"/>
  <c r="C54" i="5"/>
  <c r="B144" i="5"/>
  <c r="B32" i="5"/>
  <c r="C186" i="5"/>
  <c r="C91" i="5"/>
  <c r="B93" i="5"/>
  <c r="C137" i="5"/>
  <c r="B167" i="5"/>
  <c r="C51" i="5"/>
  <c r="C33" i="5"/>
  <c r="B166" i="5"/>
  <c r="C149" i="5"/>
  <c r="C72" i="5"/>
  <c r="C58" i="5"/>
  <c r="B156" i="5"/>
  <c r="B103" i="5"/>
  <c r="C121" i="5"/>
  <c r="B164" i="5"/>
  <c r="C55" i="5"/>
  <c r="C164" i="5"/>
  <c r="C101" i="5"/>
  <c r="B148" i="5"/>
  <c r="C147" i="5"/>
  <c r="C158" i="5"/>
  <c r="C29" i="5"/>
  <c r="B71" i="5"/>
  <c r="B191" i="5"/>
  <c r="C89" i="5"/>
  <c r="B152" i="5"/>
  <c r="C73" i="5"/>
  <c r="B133" i="5"/>
  <c r="B161" i="5"/>
  <c r="C65" i="5"/>
  <c r="B96" i="5"/>
  <c r="B168" i="5"/>
  <c r="C21" i="5"/>
  <c r="B129" i="5"/>
  <c r="B21" i="5"/>
  <c r="B140" i="5"/>
  <c r="B154" i="5"/>
  <c r="C30" i="5"/>
  <c r="C162" i="5"/>
  <c r="B145" i="5"/>
  <c r="C109" i="5"/>
  <c r="C148" i="5"/>
  <c r="B82" i="5"/>
  <c r="C80" i="5"/>
  <c r="B8" i="5"/>
  <c r="B74" i="5"/>
  <c r="B10" i="5"/>
  <c r="B92" i="5"/>
  <c r="C26" i="5"/>
  <c r="C146" i="5"/>
  <c r="C81" i="5"/>
  <c r="C189" i="5"/>
  <c r="B153" i="5"/>
  <c r="C185" i="5"/>
  <c r="B65" i="5"/>
  <c r="C38" i="5"/>
  <c r="C2" i="5"/>
  <c r="C15" i="5"/>
  <c r="C182" i="5"/>
  <c r="B14" i="5"/>
  <c r="C9" i="5"/>
  <c r="B62" i="5"/>
  <c r="C95" i="5"/>
  <c r="C40" i="5"/>
  <c r="B73" i="5"/>
  <c r="C67" i="5"/>
  <c r="B15" i="5"/>
  <c r="B33" i="5"/>
  <c r="B84" i="5"/>
  <c r="C179" i="5"/>
  <c r="B110" i="5"/>
  <c r="C37" i="5"/>
  <c r="B118" i="5"/>
  <c r="C139" i="5"/>
  <c r="C134" i="5"/>
  <c r="B87" i="5"/>
  <c r="B173" i="5"/>
  <c r="B29" i="5"/>
  <c r="C100" i="5"/>
  <c r="C11" i="5"/>
  <c r="B131" i="5"/>
  <c r="B170" i="5"/>
  <c r="B115" i="5"/>
  <c r="C7" i="5"/>
  <c r="B177" i="5"/>
  <c r="B117" i="5"/>
  <c r="C23" i="5"/>
  <c r="C46" i="5"/>
  <c r="B34" i="5"/>
  <c r="C93" i="5"/>
  <c r="B49" i="5"/>
  <c r="B172" i="5"/>
  <c r="C175" i="5"/>
  <c r="B193" i="5"/>
  <c r="C64" i="5"/>
  <c r="B125" i="5"/>
  <c r="C125" i="5"/>
  <c r="C88" i="5"/>
  <c r="B185" i="5"/>
  <c r="B39" i="5"/>
  <c r="C110" i="5"/>
  <c r="B6" i="5"/>
  <c r="B135" i="5"/>
  <c r="C10" i="5"/>
  <c r="C157" i="5"/>
  <c r="C130" i="5"/>
  <c r="C14" i="5"/>
  <c r="B2" i="5"/>
  <c r="C79" i="5"/>
  <c r="B38" i="5"/>
  <c r="B180" i="5"/>
  <c r="B181" i="5"/>
  <c r="B19" i="5"/>
  <c r="C138" i="5"/>
  <c r="C171" i="5"/>
  <c r="B192" i="5"/>
  <c r="C86" i="5"/>
  <c r="B83" i="5"/>
  <c r="B106" i="5"/>
  <c r="C107" i="5"/>
  <c r="C87" i="5"/>
  <c r="B141" i="5"/>
  <c r="C161" i="5"/>
  <c r="B123" i="5"/>
  <c r="B66" i="5"/>
  <c r="B109" i="5"/>
  <c r="C191" i="5"/>
  <c r="C4" i="5"/>
  <c r="C17" i="5"/>
  <c r="B63" i="5"/>
  <c r="B81" i="5"/>
  <c r="C18" i="5"/>
  <c r="B158" i="5"/>
  <c r="B69" i="5"/>
  <c r="B79" i="5"/>
  <c r="C43" i="5"/>
  <c r="C151" i="5"/>
  <c r="C57" i="5"/>
  <c r="C78" i="5"/>
  <c r="C108" i="5"/>
  <c r="C142" i="5"/>
  <c r="B128" i="5"/>
  <c r="B48" i="5"/>
  <c r="C41" i="5"/>
  <c r="B3" i="5"/>
  <c r="C47" i="5"/>
  <c r="B16" i="5"/>
  <c r="B67" i="5"/>
  <c r="B130" i="5"/>
  <c r="C28" i="5"/>
  <c r="B176" i="5"/>
  <c r="C90" i="5"/>
  <c r="C66" i="5"/>
  <c r="C32" i="5"/>
  <c r="C123" i="5"/>
  <c r="B188" i="5"/>
  <c r="C92" i="5"/>
  <c r="C97" i="5"/>
  <c r="C74" i="5"/>
  <c r="B102" i="5"/>
  <c r="C56" i="5"/>
  <c r="B5" i="5"/>
  <c r="C181" i="5"/>
  <c r="B23" i="5"/>
  <c r="B119" i="5"/>
  <c r="C49" i="5"/>
  <c r="B70" i="5"/>
  <c r="C31" i="5"/>
  <c r="B85" i="5"/>
  <c r="B46" i="5"/>
  <c r="C187" i="5"/>
  <c r="C170" i="5"/>
  <c r="C117" i="5"/>
  <c r="B58" i="5"/>
  <c r="B101" i="5"/>
  <c r="B13" i="5"/>
  <c r="B104" i="5"/>
  <c r="B72" i="5"/>
  <c r="B137" i="5"/>
  <c r="B35" i="5"/>
  <c r="B26" i="5"/>
  <c r="B194" i="5"/>
  <c r="C128" i="5"/>
  <c r="B157" i="5"/>
  <c r="B159" i="5"/>
  <c r="B64" i="5"/>
  <c r="C153" i="5"/>
  <c r="C45" i="5"/>
  <c r="B9" i="5"/>
  <c r="C70" i="5"/>
  <c r="B112" i="5"/>
  <c r="C103" i="5"/>
  <c r="C150" i="5"/>
  <c r="C152" i="5"/>
  <c r="C174" i="5"/>
  <c r="B186" i="5"/>
  <c r="B114" i="5"/>
  <c r="C184" i="5"/>
  <c r="C96" i="5"/>
  <c r="C124" i="5"/>
  <c r="B40" i="5"/>
  <c r="B22" i="5"/>
  <c r="B139" i="5"/>
  <c r="B182" i="5"/>
  <c r="B51" i="5"/>
  <c r="C114" i="5"/>
  <c r="C98" i="5"/>
  <c r="C140" i="5"/>
  <c r="C131" i="5"/>
  <c r="C188" i="5"/>
  <c r="B100" i="5"/>
  <c r="B179" i="5"/>
  <c r="C169" i="5"/>
  <c r="B190" i="5"/>
  <c r="C39" i="5"/>
  <c r="B60" i="5"/>
  <c r="C3" i="5"/>
  <c r="C61" i="5"/>
  <c r="C132" i="5"/>
  <c r="B175" i="5"/>
  <c r="C113" i="5"/>
  <c r="C190" i="5"/>
  <c r="B149" i="5"/>
  <c r="C116" i="5"/>
  <c r="B57" i="5"/>
  <c r="C52" i="5"/>
  <c r="C154" i="5"/>
  <c r="C194" i="5"/>
  <c r="B122" i="5"/>
  <c r="B116" i="5"/>
  <c r="C165" i="5"/>
  <c r="B61" i="5"/>
  <c r="C99" i="5"/>
  <c r="C77" i="5"/>
  <c r="B78" i="5"/>
  <c r="C20" i="5"/>
  <c r="C126" i="5"/>
  <c r="B107" i="5"/>
  <c r="B155" i="5"/>
  <c r="B88" i="5"/>
  <c r="B171" i="5"/>
  <c r="C159" i="5"/>
  <c r="B146" i="5"/>
  <c r="C12" i="5"/>
  <c r="C143" i="5"/>
  <c r="B124" i="5"/>
  <c r="C118" i="5"/>
  <c r="B94" i="5"/>
  <c r="C69" i="5"/>
  <c r="C160" i="5"/>
  <c r="C85" i="5"/>
  <c r="B91" i="5"/>
  <c r="C75" i="5"/>
  <c r="C156" i="5"/>
  <c r="B30" i="5"/>
  <c r="C35" i="5"/>
  <c r="C22" i="5"/>
  <c r="C59" i="5"/>
  <c r="C115" i="5"/>
  <c r="C106" i="5"/>
  <c r="B111" i="5"/>
  <c r="B28" i="5"/>
  <c r="C133" i="5"/>
  <c r="B24" i="5"/>
  <c r="C135" i="5"/>
  <c r="B44" i="5"/>
  <c r="C53" i="5"/>
  <c r="B165" i="5"/>
  <c r="C5" i="5"/>
  <c r="B138" i="5"/>
  <c r="C60" i="5"/>
  <c r="C62" i="5"/>
  <c r="B108" i="5"/>
  <c r="B45" i="5"/>
  <c r="B142" i="5"/>
  <c r="B20" i="5"/>
  <c r="C192" i="5"/>
  <c r="B17" i="5"/>
  <c r="C167" i="5"/>
  <c r="C84" i="5"/>
  <c r="C27" i="5"/>
  <c r="B121" i="5"/>
  <c r="B147" i="5"/>
  <c r="C76" i="5"/>
  <c r="B160" i="5"/>
  <c r="B11" i="5"/>
  <c r="C94" i="5"/>
  <c r="B90" i="5"/>
  <c r="C183" i="5"/>
  <c r="B126" i="5"/>
  <c r="B12" i="5"/>
  <c r="B76" i="5"/>
  <c r="B4" i="5"/>
  <c r="B89" i="5"/>
  <c r="B95" i="5"/>
  <c r="C144" i="5"/>
  <c r="B143" i="5"/>
  <c r="C68" i="5"/>
  <c r="B47" i="5"/>
  <c r="C34" i="5"/>
  <c r="C63" i="5"/>
  <c r="C102" i="5"/>
  <c r="B97" i="5"/>
  <c r="B25" i="5"/>
  <c r="B136" i="5"/>
  <c r="B151" i="5"/>
  <c r="C122" i="5"/>
  <c r="C83" i="5"/>
  <c r="B99" i="5"/>
  <c r="C168" i="5"/>
  <c r="B50" i="5"/>
  <c r="B113" i="5"/>
  <c r="C13" i="5"/>
  <c r="B127" i="5"/>
  <c r="B55" i="5"/>
  <c r="B42" i="5"/>
  <c r="B18" i="5"/>
  <c r="C71" i="5"/>
  <c r="B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tc={ABB0C1F9-A7AC-4DBE-9C01-6E6897AD373A}</author>
    <author>tc={B3849597-150C-4527-AFDE-3A42B7F0BAEA}</author>
    <author>tc={792C81C2-1368-45B2-A694-BACEAEBC58EF}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report is now called Tangshan instead (since April 22 week)</t>
        </r>
      </text>
    </comment>
    <comment ref="A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Look for latest date or search by report name!</t>
        </r>
      </text>
    </comment>
    <comment ref="B5" authorId="1" shapeId="0" xr:uid="{ABB0C1F9-A7AC-4DBE-9C01-6E6897AD37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SteelHome &gt;&gt;Raw Material&gt;&gt;Market Info&gt;&gt;Price Summarization</t>
      </text>
    </comment>
    <comment ref="M5" authorId="2" shapeId="0" xr:uid="{B3849597-150C-4527-AFDE-3A42B7F0BAEA}">
      <text>
        <t>[Threaded comment]
Your version of Excel allows you to read this threaded comment; however, any edits to it will get removed if the file is opened in a newer version of Excel. Learn more: https://go.microsoft.com/fwlink/?linkid=870924
Comment:
    SteelHome &gt;&gt;Raw Material&gt;&gt;Market Info&gt;&gt;Market Price</t>
      </text>
    </comment>
    <comment ref="AC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Since October 2010, 61%
up until then, 62%</t>
        </r>
      </text>
    </comment>
    <comment ref="S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65%?</t>
        </r>
      </text>
    </comment>
    <comment ref="F60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945 by mistake, updating a week later</t>
        </r>
      </text>
    </comment>
    <comment ref="AF62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66 by mistake (for 61-62% rather than for 60-61%), fixing a week later</t>
        </r>
      </text>
    </comment>
    <comment ref="A63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 29, 2018</t>
        </r>
      </text>
    </comment>
    <comment ref="A63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Saturday February 2 update from the website</t>
        </r>
      </text>
    </comment>
    <comment ref="M64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Hebei iron prices were last updated on March 29, nothing on Apr 1-2.</t>
        </r>
      </text>
    </comment>
    <comment ref="M6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Stable since March 29, Duo says due to holidays</t>
        </r>
      </text>
    </comment>
    <comment ref="M64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sure why but Hebei iron ore series stopped since Mar 29, 2019</t>
        </r>
      </text>
    </comment>
    <comment ref="AG64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March 22</t>
        </r>
      </text>
    </comment>
    <comment ref="M65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of the report is back to Hebei.</t>
        </r>
      </text>
    </comment>
    <comment ref="M65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2019-05-13 11:24:35</t>
        </r>
      </text>
    </comment>
    <comment ref="M70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"new" on the same date</t>
        </r>
      </text>
    </comment>
    <comment ref="A70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6 after China public holidays</t>
        </r>
      </text>
    </comment>
    <comment ref="A72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National Day holidays October 1-8, so the last update was on September 30</t>
        </r>
      </text>
    </comment>
    <comment ref="A74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NY</t>
        </r>
      </text>
    </comment>
    <comment ref="A75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Prices as of Friday April 30 due to holidays on May 1-5 in China.</t>
        </r>
      </text>
    </comment>
    <comment ref="A761" authorId="3" shapeId="0" xr:uid="{792C81C2-1368-45B2-A694-BACEAEBC58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15 price, due to dragon boat festival.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tc={6E580B8A-15FC-402B-B467-CE40C88D65D6}</author>
    <author>tc={AE591AD1-BDA7-4621-A9B0-49420DAD8826}</author>
    <author>tc={6C1B0108-4DDB-4B11-875A-E8D3BFFEE361}</author>
    <author>tc={1DBF2D77-484B-49AC-8DB1-2CD58D16E4A8}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report is now called Tangshan instead (since April 22 week)</t>
        </r>
      </text>
    </comment>
    <comment ref="A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Look for latest date or search by report name!</t>
        </r>
      </text>
    </comment>
    <comment ref="F62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They published 8 times this day. Used time stamp:
2018-10-15 16:26:51</t>
        </r>
      </text>
    </comment>
    <comment ref="G62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Published a few times: Used 2018-11-05 17:12:42</t>
        </r>
      </text>
    </comment>
    <comment ref="A63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 29, 2018</t>
        </r>
      </text>
    </comment>
    <comment ref="K63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revised from 340 (double checked the website)</t>
        </r>
      </text>
    </comment>
    <comment ref="F6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09:19:43 (2nd publication on the day)</t>
        </r>
      </text>
    </comment>
    <comment ref="K63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publication time 11:42:49</t>
        </r>
      </text>
    </comment>
    <comment ref="A63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 2 update</t>
        </r>
      </text>
    </comment>
    <comment ref="F64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09:17:13 publication time</t>
        </r>
      </text>
    </comment>
    <comment ref="K64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10:17:12</t>
        </r>
      </text>
    </comment>
    <comment ref="K64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10:08:06</t>
        </r>
      </text>
    </comment>
    <comment ref="F64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Hebei metcoke price was last updated on March 29, nothing on Apr 1-2.</t>
        </r>
      </text>
    </comment>
    <comment ref="K64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2019-04-01 10:37:11</t>
        </r>
      </text>
    </comment>
    <comment ref="F64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29</t>
        </r>
      </text>
    </comment>
    <comment ref="F64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29</t>
        </r>
      </text>
    </comment>
    <comment ref="F65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2019-04-29 16:50:50</t>
        </r>
      </text>
    </comment>
    <comment ref="F65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2019-07-01 10:09:17</t>
        </r>
      </text>
    </comment>
    <comment ref="A669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2019-09-09 17:03:42</t>
        </r>
      </text>
    </comment>
    <comment ref="A70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6 after China public holidays</t>
        </r>
      </text>
    </comment>
    <comment ref="A725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 from Sept 30 due to national holidays</t>
        </r>
      </text>
    </comment>
    <comment ref="A7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NY</t>
        </r>
      </text>
    </comment>
    <comment ref="F75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75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Prices as of Friday April 30 due to holidays on May 1-5 in China.</t>
        </r>
      </text>
    </comment>
    <comment ref="A761" authorId="1" shapeId="0" xr:uid="{6E580B8A-15FC-402B-B467-CE40C88D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15 june price</t>
      </text>
    </comment>
    <comment ref="F842" authorId="2" shapeId="0" xr:uid="{AE591AD1-BDA7-4621-A9B0-49420DAD8826}">
      <text>
        <t>[Threaded comment]
Your version of Excel allows you to read this threaded comment; however, any edits to it will get removed if the file is opened in a newer version of Excel. Learn more: https://go.microsoft.com/fwlink/?linkid=870924
Comment:
    A≤13.5%,S≤0.75%,Mt≤8%,M25&gt;88%,CSR&gt;55%</t>
      </text>
    </comment>
    <comment ref="F843" authorId="3" shapeId="0" xr:uid="{6C1B0108-4DDB-4B11-875A-E8D3BFFEE361}">
      <text>
        <t>[Threaded comment]
Your version of Excel allows you to read this threaded comment; however, any edits to it will get removed if the file is opened in a newer version of Excel. Learn more: https://go.microsoft.com/fwlink/?linkid=870924
Comment:
    A≤13.0%,S≤0.75%,Mt≤8%,M25&gt;90%,CSR&gt;58%</t>
      </text>
    </comment>
    <comment ref="H843" authorId="4" shapeId="0" xr:uid="{1DBF2D77-484B-49AC-8DB1-2CD58D16E4A8}">
      <text>
        <t>[Threaded comment]
Your version of Excel allows you to read this threaded comment; however, any edits to it will get removed if the file is opened in a newer version of Excel. Learn more: https://go.microsoft.com/fwlink/?linkid=870924
Comment:
    Steelhome stopped update</t>
      </text>
    </comment>
  </commentList>
</comments>
</file>

<file path=xl/sharedStrings.xml><?xml version="1.0" encoding="utf-8"?>
<sst xmlns="http://schemas.openxmlformats.org/spreadsheetml/2006/main" count="163" uniqueCount="117">
  <si>
    <t>62-61%</t>
  </si>
  <si>
    <t>58-59%</t>
  </si>
  <si>
    <t>62-63%</t>
  </si>
  <si>
    <t>iron ore concentrates</t>
  </si>
  <si>
    <t>Megnetite, Fe: 66%, S&lt;0.1%, SiO2&lt;6%</t>
  </si>
  <si>
    <t>Megnetite, Fe: 66%, S&lt;0.03%, SiO2&lt;6%</t>
  </si>
  <si>
    <t>Megnetite, Fe: 65%, S&lt;0.03%, SiO2&lt;6%</t>
  </si>
  <si>
    <t>Megnetite, Fe: 64%, S&lt;0.03%, SiO2&lt;5%</t>
  </si>
  <si>
    <t>Megnetite, Fe: 66%, S&lt;0.03%, SiO2&lt;5%</t>
  </si>
  <si>
    <t>Megnetite, Fe: 66%, S&lt;0.03%, SiO2&lt;7%</t>
  </si>
  <si>
    <t>Megnetite, Fe: 69%, S&lt;0.03%, SiO2&lt;7%</t>
  </si>
  <si>
    <t>Megnetite, Fe: 66%, S&lt;0.03%, SiO2&lt;4%</t>
  </si>
  <si>
    <t>Magnetite, Fe 65%, S&lt;0.03%, SiO2&lt;4%</t>
  </si>
  <si>
    <t>Tangshan 66%</t>
  </si>
  <si>
    <t>Qianan 66%</t>
  </si>
  <si>
    <t>Qianxi 66%</t>
  </si>
  <si>
    <t>Zunhua 65%</t>
  </si>
  <si>
    <t>Wuan 64%</t>
  </si>
  <si>
    <t>Hanxing 66%</t>
  </si>
  <si>
    <t>Shahe 66%</t>
  </si>
  <si>
    <t>Chengde 69%</t>
  </si>
  <si>
    <t>Kuancheng 66%</t>
  </si>
  <si>
    <t>Baoding 66%</t>
  </si>
  <si>
    <t>Laiyuan 66%</t>
  </si>
  <si>
    <t>Zhangjiakou</t>
  </si>
  <si>
    <t>http://newsen.steelhome.cn/2017/06/19/n1352233.html</t>
  </si>
  <si>
    <t>China Coking Coal Import Price</t>
  </si>
  <si>
    <t>Report</t>
  </si>
  <si>
    <t>Price</t>
  </si>
  <si>
    <t xml:space="preserve">Market price of Shanxi coking coal </t>
  </si>
  <si>
    <t>http://newsen.steelhome.cn/2017/06/26/n1355219.html</t>
  </si>
  <si>
    <t>http://newsen.steelhome.cn/2018/01/22/n1448268.html</t>
  </si>
  <si>
    <t>Jiangsu</t>
  </si>
  <si>
    <t>Shandong</t>
  </si>
  <si>
    <t>Shanxi</t>
  </si>
  <si>
    <t>Hebei</t>
  </si>
  <si>
    <t>http://newsen.steelhome.cn/2018/03/05/n1464150.html</t>
  </si>
  <si>
    <t xml:space="preserve">Price summarization of coke in China </t>
  </si>
  <si>
    <t>1st grade metcoke</t>
  </si>
  <si>
    <t>RMB/t incl VAT</t>
  </si>
  <si>
    <t>Link example</t>
  </si>
  <si>
    <t>2nd grade Handan</t>
  </si>
  <si>
    <t>China metcoke Export price</t>
  </si>
  <si>
    <t>China Iron Ore Import Price</t>
  </si>
  <si>
    <t>Price summarization of pellet in China</t>
  </si>
  <si>
    <t>http://newsen.steelhome.cn/2017/11/27/n1424763.html</t>
  </si>
  <si>
    <t>Newman</t>
  </si>
  <si>
    <t>PB</t>
  </si>
  <si>
    <t>Hebei 63%</t>
  </si>
  <si>
    <t>Hebei 63.5%</t>
  </si>
  <si>
    <t>Liaoning 62%</t>
  </si>
  <si>
    <t>Jiangsu 62%</t>
  </si>
  <si>
    <t>Anhui 62%</t>
  </si>
  <si>
    <t>Hubei 62%</t>
  </si>
  <si>
    <t>Gansu 61%</t>
  </si>
  <si>
    <t>Sichuan 54%</t>
  </si>
  <si>
    <t>Shanxi 61%</t>
  </si>
  <si>
    <t>Shandong 63%</t>
  </si>
  <si>
    <t>Zunhua 66%</t>
  </si>
  <si>
    <t>Shahe 65%</t>
  </si>
  <si>
    <t>Zhangjiakou 65%</t>
  </si>
  <si>
    <t>Iron ore concentrates, Magnetite</t>
  </si>
  <si>
    <t>Goa</t>
  </si>
  <si>
    <t>Orissa</t>
  </si>
  <si>
    <t>Choghart</t>
  </si>
  <si>
    <t xml:space="preserve">Orissa </t>
  </si>
  <si>
    <t>Carajas</t>
  </si>
  <si>
    <r>
      <t xml:space="preserve">USD/t FOB </t>
    </r>
    <r>
      <rPr>
        <b/>
        <sz val="11"/>
        <rFont val="Calibri"/>
        <family val="2"/>
        <scheme val="minor"/>
      </rPr>
      <t>Shanxi</t>
    </r>
  </si>
  <si>
    <r>
      <t xml:space="preserve">Aus </t>
    </r>
    <r>
      <rPr>
        <b/>
        <sz val="10"/>
        <rFont val="Calibri"/>
        <family val="2"/>
        <scheme val="minor"/>
      </rPr>
      <t>lump</t>
    </r>
    <r>
      <rPr>
        <sz val="10"/>
        <rFont val="Calibri"/>
        <family val="2"/>
        <scheme val="minor"/>
      </rPr>
      <t xml:space="preserve"> 62.5%</t>
    </r>
  </si>
  <si>
    <r>
      <t xml:space="preserve">Aus </t>
    </r>
    <r>
      <rPr>
        <b/>
        <sz val="10"/>
        <rFont val="Calibri"/>
        <family val="2"/>
        <scheme val="minor"/>
      </rPr>
      <t>fines</t>
    </r>
    <r>
      <rPr>
        <sz val="10"/>
        <rFont val="Calibri"/>
        <family val="2"/>
        <scheme val="minor"/>
      </rPr>
      <t xml:space="preserve"> spot 62%</t>
    </r>
  </si>
  <si>
    <r>
      <t xml:space="preserve">Brazilian </t>
    </r>
    <r>
      <rPr>
        <b/>
        <sz val="10"/>
        <rFont val="Calibri"/>
        <family val="2"/>
        <scheme val="minor"/>
      </rPr>
      <t>fines</t>
    </r>
    <r>
      <rPr>
        <sz val="10"/>
        <rFont val="Calibri"/>
        <family val="2"/>
        <scheme val="minor"/>
      </rPr>
      <t xml:space="preserve"> spot </t>
    </r>
    <r>
      <rPr>
        <b/>
        <sz val="10"/>
        <rFont val="Calibri"/>
        <family val="2"/>
        <scheme val="minor"/>
      </rPr>
      <t>65%</t>
    </r>
  </si>
  <si>
    <r>
      <t>Indian</t>
    </r>
    <r>
      <rPr>
        <b/>
        <sz val="10"/>
        <rFont val="Calibri"/>
        <family val="2"/>
        <scheme val="minor"/>
      </rPr>
      <t xml:space="preserve"> lump </t>
    </r>
    <r>
      <rPr>
        <sz val="10"/>
        <rFont val="Calibri"/>
        <family val="2"/>
        <scheme val="minor"/>
      </rPr>
      <t>61%</t>
    </r>
  </si>
  <si>
    <r>
      <t xml:space="preserve">Indian fines </t>
    </r>
    <r>
      <rPr>
        <b/>
        <sz val="10"/>
        <rFont val="Calibri"/>
        <family val="2"/>
        <scheme val="minor"/>
      </rPr>
      <t>58-59%</t>
    </r>
  </si>
  <si>
    <r>
      <t xml:space="preserve">Indian fines </t>
    </r>
    <r>
      <rPr>
        <b/>
        <sz val="10"/>
        <rFont val="Calibri"/>
        <family val="2"/>
        <scheme val="minor"/>
      </rPr>
      <t>62-63%</t>
    </r>
  </si>
  <si>
    <r>
      <t xml:space="preserve">Indian </t>
    </r>
    <r>
      <rPr>
        <b/>
        <sz val="10"/>
        <rFont val="Calibri"/>
        <family val="2"/>
        <scheme val="minor"/>
      </rPr>
      <t>63.5%</t>
    </r>
    <r>
      <rPr>
        <sz val="10"/>
        <rFont val="Calibri"/>
        <family val="2"/>
        <scheme val="minor"/>
      </rPr>
      <t xml:space="preserve"> fines</t>
    </r>
  </si>
  <si>
    <r>
      <rPr>
        <b/>
        <sz val="10"/>
        <rFont val="Calibri"/>
        <family val="2"/>
        <scheme val="minor"/>
      </rPr>
      <t>Iranian</t>
    </r>
    <r>
      <rPr>
        <sz val="10"/>
        <rFont val="Calibri"/>
        <family val="2"/>
        <scheme val="minor"/>
      </rPr>
      <t xml:space="preserve"> Fines </t>
    </r>
    <r>
      <rPr>
        <b/>
        <sz val="10"/>
        <rFont val="Calibri"/>
        <family val="2"/>
        <scheme val="minor"/>
      </rPr>
      <t>Magnetite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61-60%</t>
    </r>
  </si>
  <si>
    <r>
      <rPr>
        <b/>
        <sz val="11"/>
        <rFont val="Calibri"/>
        <family val="2"/>
        <scheme val="minor"/>
      </rPr>
      <t>Gujiao</t>
    </r>
    <r>
      <rPr>
        <sz val="11"/>
        <rFont val="Calibri"/>
        <family val="2"/>
        <scheme val="minor"/>
      </rPr>
      <t xml:space="preserve"> Prime </t>
    </r>
    <r>
      <rPr>
        <b/>
        <sz val="11"/>
        <rFont val="Calibri"/>
        <family val="2"/>
        <scheme val="minor"/>
      </rPr>
      <t>coking</t>
    </r>
    <r>
      <rPr>
        <sz val="11"/>
        <rFont val="Calibri"/>
        <family val="2"/>
        <scheme val="minor"/>
      </rPr>
      <t xml:space="preserve"> coal</t>
    </r>
  </si>
  <si>
    <r>
      <rPr>
        <b/>
        <sz val="11"/>
        <rFont val="Calibri"/>
        <family val="2"/>
        <scheme val="minor"/>
      </rPr>
      <t>Australia</t>
    </r>
    <r>
      <rPr>
        <sz val="11"/>
        <rFont val="Calibri"/>
        <family val="2"/>
        <scheme val="minor"/>
      </rPr>
      <t xml:space="preserve"> Prime coking coal</t>
    </r>
  </si>
  <si>
    <r>
      <rPr>
        <b/>
        <sz val="11"/>
        <rFont val="Calibri"/>
        <family val="2"/>
        <scheme val="minor"/>
      </rPr>
      <t>A:9%,V:25.5%</t>
    </r>
    <r>
      <rPr>
        <sz val="11"/>
        <color theme="0" tint="-0.499984740745262"/>
        <rFont val="Calibri"/>
        <family val="2"/>
        <scheme val="minor"/>
      </rPr>
      <t>,S&lt;0.6%,G&gt;70%</t>
    </r>
  </si>
  <si>
    <r>
      <rPr>
        <sz val="11"/>
        <rFont val="Calibri"/>
        <family val="2"/>
        <scheme val="minor"/>
      </rPr>
      <t>A&lt;11%,V:18-22%</t>
    </r>
    <r>
      <rPr>
        <sz val="11"/>
        <color theme="0" tint="-0.499984740745262"/>
        <rFont val="Calibri"/>
        <family val="2"/>
        <scheme val="minor"/>
      </rPr>
      <t>,S&lt;1.5%,G&gt;65,Y&lt;15,Mt:8%</t>
    </r>
  </si>
  <si>
    <t>A&lt;8.5%,V:22%,S&lt;0.8%,G:85,Y:15</t>
  </si>
  <si>
    <r>
      <rPr>
        <b/>
        <sz val="11"/>
        <rFont val="Calibri"/>
        <family val="2"/>
        <scheme val="minor"/>
      </rPr>
      <t>US</t>
    </r>
    <r>
      <rPr>
        <sz val="11"/>
        <rFont val="Calibri"/>
        <family val="2"/>
        <scheme val="minor"/>
      </rPr>
      <t xml:space="preserve"> Prime coking coal</t>
    </r>
  </si>
  <si>
    <r>
      <t>A:12.5%,S&lt;0.7%,Mt&lt;5%,CSR:</t>
    </r>
    <r>
      <rPr>
        <b/>
        <sz val="11"/>
        <rFont val="Calibri"/>
        <family val="2"/>
        <scheme val="minor"/>
      </rPr>
      <t>62%</t>
    </r>
  </si>
  <si>
    <t>use MB prices instread</t>
  </si>
  <si>
    <t>MB</t>
  </si>
  <si>
    <t>use MB instead</t>
  </si>
  <si>
    <t>Domestic Average, China</t>
  </si>
  <si>
    <t>Concentrate</t>
  </si>
  <si>
    <t>Pellet</t>
  </si>
  <si>
    <t>2nd Grade</t>
  </si>
  <si>
    <t>Average pellet</t>
  </si>
  <si>
    <t>Average concentrate</t>
  </si>
  <si>
    <t>Average coke</t>
  </si>
  <si>
    <t>E</t>
  </si>
  <si>
    <t>AI</t>
  </si>
  <si>
    <t>AH</t>
  </si>
  <si>
    <t>last week</t>
  </si>
  <si>
    <t>previous week</t>
  </si>
  <si>
    <t>last month</t>
  </si>
  <si>
    <t>last year</t>
  </si>
  <si>
    <t>w/w</t>
  </si>
  <si>
    <t>m/m</t>
  </si>
  <si>
    <t>y/y</t>
  </si>
  <si>
    <t>IO</t>
  </si>
  <si>
    <t>CC&amp;C</t>
  </si>
  <si>
    <t>$/tonne</t>
  </si>
  <si>
    <t>Market price of Hebei Iron ore / Market price of Tangshan Iron ore</t>
  </si>
  <si>
    <t>change</t>
  </si>
  <si>
    <t>dates for montly calculations</t>
  </si>
  <si>
    <t>$/t</t>
  </si>
  <si>
    <t>http://newsen.steelhome.cn/2021/06/07/n2113333.html</t>
  </si>
  <si>
    <t>http://newsen.steelhome.cn/2021/06/07/n2112578.html</t>
  </si>
  <si>
    <t>http://newsen.steelhome.cn/2021/06/07/n2112472.html</t>
  </si>
  <si>
    <t>http://newsen.steelhome.cn/2021/12/31/n2242800.html</t>
  </si>
  <si>
    <t xml:space="preserve">Market price of Hebei metcoke </t>
  </si>
  <si>
    <t>A≤13.0%,S≤0.75%,Mt≤8%,M25&gt;90%,CSR&gt;58%</t>
  </si>
  <si>
    <t>(2nd grade ! third table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</si>
</sst>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Calibri"/>
      <family val="2"/>
      <scheme val="minor"/>
    </font>
    <font>
      <sz val="9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18" fillId="6" borderId="0" applyNumberFormat="0" applyBorder="0" applyAlignment="0" applyProtection="0"/>
    <xf numFmtId="9" fontId="7" fillId="0" borderId="0" applyFont="0" applyFill="0" applyBorder="0" applyAlignment="0" applyProtection="0"/>
    <xf numFmtId="0" fontId="22" fillId="11" borderId="1" applyNumberFormat="0" applyAlignment="0" applyProtection="0"/>
  </cellStyleXfs>
  <cellXfs count="91">
    <xf numFmtId="0" fontId="0" fillId="0" borderId="0" xfId="0"/>
    <xf numFmtId="0" fontId="0" fillId="4" borderId="0" xfId="0" applyFill="1" applyBorder="1" applyAlignment="1">
      <alignment horizontal="left" vertical="center"/>
    </xf>
    <xf numFmtId="15" fontId="8" fillId="4" borderId="0" xfId="0" applyNumberFormat="1" applyFont="1" applyFill="1" applyBorder="1" applyAlignment="1">
      <alignment horizontal="left" vertical="center"/>
    </xf>
    <xf numFmtId="15" fontId="8" fillId="4" borderId="0" xfId="0" applyNumberFormat="1" applyFont="1" applyFill="1" applyBorder="1" applyAlignment="1">
      <alignment horizontal="left" vertical="center" wrapText="1"/>
    </xf>
    <xf numFmtId="0" fontId="17" fillId="2" borderId="0" xfId="2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17" fillId="13" borderId="0" xfId="2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0" fontId="23" fillId="4" borderId="0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9" fillId="2" borderId="0" xfId="2" applyFont="1" applyBorder="1" applyAlignment="1">
      <alignment horizontal="center" vertical="center" wrapText="1"/>
    </xf>
    <xf numFmtId="0" fontId="9" fillId="4" borderId="0" xfId="2" applyFont="1" applyFill="1" applyBorder="1" applyAlignment="1">
      <alignment horizontal="center" vertical="center" wrapText="1"/>
    </xf>
    <xf numFmtId="0" fontId="13" fillId="2" borderId="0" xfId="2" applyFont="1" applyBorder="1" applyAlignment="1">
      <alignment horizontal="center" vertical="center" wrapText="1"/>
    </xf>
    <xf numFmtId="0" fontId="19" fillId="6" borderId="0" xfId="4" applyFont="1" applyBorder="1" applyAlignment="1">
      <alignment horizontal="center" vertical="center" wrapText="1"/>
    </xf>
    <xf numFmtId="0" fontId="13" fillId="5" borderId="0" xfId="2" applyFont="1" applyFill="1" applyBorder="1" applyAlignment="1">
      <alignment horizontal="center" vertical="center" wrapText="1"/>
    </xf>
    <xf numFmtId="0" fontId="10" fillId="2" borderId="0" xfId="2" applyFont="1" applyBorder="1" applyAlignment="1">
      <alignment horizontal="center" vertical="center" wrapText="1"/>
    </xf>
    <xf numFmtId="0" fontId="10" fillId="4" borderId="0" xfId="2" applyFont="1" applyFill="1" applyBorder="1" applyAlignment="1">
      <alignment horizontal="center" vertical="center" wrapText="1"/>
    </xf>
    <xf numFmtId="0" fontId="14" fillId="3" borderId="0" xfId="3" applyFont="1" applyBorder="1" applyAlignment="1">
      <alignment horizontal="center" vertical="center" wrapText="1"/>
    </xf>
    <xf numFmtId="0" fontId="9" fillId="5" borderId="0" xfId="2" applyFont="1" applyFill="1" applyBorder="1" applyAlignment="1">
      <alignment horizontal="center" vertical="center" wrapText="1"/>
    </xf>
    <xf numFmtId="0" fontId="13" fillId="4" borderId="0" xfId="2" applyFont="1" applyFill="1" applyBorder="1" applyAlignment="1">
      <alignment horizontal="center" vertical="center" wrapText="1"/>
    </xf>
    <xf numFmtId="0" fontId="15" fillId="3" borderId="0" xfId="3" applyFont="1" applyBorder="1" applyAlignment="1">
      <alignment horizontal="center" vertical="center" wrapText="1"/>
    </xf>
    <xf numFmtId="0" fontId="5" fillId="4" borderId="0" xfId="1" applyFill="1" applyBorder="1" applyAlignment="1">
      <alignment horizontal="center" vertical="center" wrapText="1"/>
    </xf>
    <xf numFmtId="0" fontId="5" fillId="0" borderId="0" xfId="1" applyBorder="1" applyAlignment="1">
      <alignment horizontal="left" vertical="center"/>
    </xf>
    <xf numFmtId="0" fontId="5" fillId="4" borderId="0" xfId="1" applyFill="1" applyBorder="1" applyAlignment="1">
      <alignment horizontal="left" vertical="center"/>
    </xf>
    <xf numFmtId="1" fontId="0" fillId="9" borderId="0" xfId="0" applyNumberFormat="1" applyFill="1" applyBorder="1" applyAlignment="1">
      <alignment horizontal="left" vertical="center"/>
    </xf>
    <xf numFmtId="1" fontId="0" fillId="9" borderId="0" xfId="0" applyNumberFormat="1" applyFill="1" applyBorder="1"/>
    <xf numFmtId="0" fontId="0" fillId="0" borderId="0" xfId="0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" fontId="8" fillId="0" borderId="0" xfId="0" applyNumberFormat="1" applyFont="1" applyBorder="1"/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1" fillId="8" borderId="0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1" fontId="22" fillId="11" borderId="0" xfId="6" applyNumberFormat="1" applyBorder="1"/>
    <xf numFmtId="0" fontId="0" fillId="8" borderId="0" xfId="0" applyFill="1" applyBorder="1" applyAlignment="1">
      <alignment horizontal="left" vertical="center"/>
    </xf>
    <xf numFmtId="0" fontId="0" fillId="13" borderId="0" xfId="0" applyFill="1" applyBorder="1" applyAlignment="1">
      <alignment horizontal="center" vertical="center" wrapText="1"/>
    </xf>
    <xf numFmtId="0" fontId="11" fillId="2" borderId="0" xfId="2" applyFont="1" applyBorder="1" applyAlignment="1">
      <alignment horizontal="center" vertical="center" wrapText="1"/>
    </xf>
    <xf numFmtId="0" fontId="11" fillId="3" borderId="0" xfId="3" applyFont="1" applyBorder="1" applyAlignment="1">
      <alignment horizontal="center" vertical="center" wrapText="1"/>
    </xf>
    <xf numFmtId="0" fontId="0" fillId="13" borderId="0" xfId="0" applyFill="1" applyBorder="1"/>
    <xf numFmtId="0" fontId="16" fillId="3" borderId="0" xfId="3" applyFont="1" applyBorder="1" applyAlignment="1">
      <alignment horizontal="center" vertical="center" wrapText="1"/>
    </xf>
    <xf numFmtId="0" fontId="9" fillId="3" borderId="0" xfId="3" applyFont="1" applyBorder="1" applyAlignment="1">
      <alignment horizontal="center" vertical="center" wrapText="1"/>
    </xf>
    <xf numFmtId="0" fontId="12" fillId="2" borderId="0" xfId="2" applyFont="1" applyBorder="1" applyAlignment="1">
      <alignment horizontal="center" vertical="center" wrapText="1"/>
    </xf>
    <xf numFmtId="0" fontId="12" fillId="3" borderId="0" xfId="3" applyFont="1" applyBorder="1" applyAlignment="1">
      <alignment horizontal="center" vertical="center" wrapText="1"/>
    </xf>
    <xf numFmtId="0" fontId="0" fillId="9" borderId="0" xfId="0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Border="1"/>
    <xf numFmtId="0" fontId="0" fillId="0" borderId="0" xfId="0" applyFont="1" applyBorder="1"/>
    <xf numFmtId="0" fontId="20" fillId="4" borderId="0" xfId="0" applyFont="1" applyFill="1" applyBorder="1" applyAlignment="1">
      <alignment horizontal="left" vertical="center"/>
    </xf>
    <xf numFmtId="0" fontId="21" fillId="8" borderId="0" xfId="0" applyFont="1" applyFill="1" applyBorder="1"/>
    <xf numFmtId="0" fontId="21" fillId="0" borderId="0" xfId="0" applyFont="1" applyBorder="1"/>
    <xf numFmtId="0" fontId="0" fillId="12" borderId="0" xfId="0" applyFill="1" applyBorder="1" applyAlignment="1">
      <alignment horizontal="left" vertical="center"/>
    </xf>
    <xf numFmtId="0" fontId="0" fillId="8" borderId="0" xfId="0" applyFill="1" applyBorder="1"/>
    <xf numFmtId="0" fontId="0" fillId="0" borderId="0" xfId="0" applyFill="1" applyBorder="1"/>
    <xf numFmtId="164" fontId="0" fillId="0" borderId="0" xfId="0" applyNumberFormat="1" applyBorder="1"/>
    <xf numFmtId="0" fontId="21" fillId="4" borderId="0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Border="1"/>
    <xf numFmtId="0" fontId="24" fillId="0" borderId="0" xfId="0" applyFont="1" applyFill="1" applyBorder="1"/>
    <xf numFmtId="17" fontId="0" fillId="0" borderId="0" xfId="0" applyNumberFormat="1"/>
    <xf numFmtId="0" fontId="13" fillId="0" borderId="0" xfId="2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165" fontId="8" fillId="0" borderId="0" xfId="0" applyNumberFormat="1" applyFont="1" applyBorder="1"/>
    <xf numFmtId="4" fontId="0" fillId="0" borderId="0" xfId="0" applyNumberFormat="1" applyFill="1" applyBorder="1"/>
    <xf numFmtId="3" fontId="0" fillId="10" borderId="0" xfId="0" applyNumberFormat="1" applyFill="1" applyBorder="1"/>
    <xf numFmtId="3" fontId="0" fillId="0" borderId="0" xfId="0" applyNumberFormat="1" applyFill="1" applyBorder="1"/>
    <xf numFmtId="9" fontId="0" fillId="0" borderId="0" xfId="5" applyFont="1" applyFill="1" applyBorder="1"/>
    <xf numFmtId="9" fontId="0" fillId="0" borderId="0" xfId="5" applyFont="1" applyBorder="1"/>
    <xf numFmtId="0" fontId="11" fillId="0" borderId="0" xfId="0" applyFont="1" applyFill="1" applyBorder="1"/>
    <xf numFmtId="0" fontId="0" fillId="0" borderId="0" xfId="0" applyAlignment="1">
      <alignment horizontal="left" vertical="center"/>
    </xf>
    <xf numFmtId="0" fontId="5" fillId="4" borderId="0" xfId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left" vertical="center"/>
    </xf>
    <xf numFmtId="0" fontId="26" fillId="9" borderId="0" xfId="0" applyFont="1" applyFill="1" applyAlignment="1">
      <alignment wrapText="1"/>
    </xf>
    <xf numFmtId="0" fontId="20" fillId="8" borderId="0" xfId="0" applyFont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3" fillId="3" borderId="0" xfId="3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16" fillId="2" borderId="0" xfId="2" applyFont="1" applyBorder="1" applyAlignment="1">
      <alignment horizontal="center" vertical="center" wrapText="1"/>
    </xf>
  </cellXfs>
  <cellStyles count="7">
    <cellStyle name="40% - Accent4" xfId="2" builtinId="43"/>
    <cellStyle name="40% - Accent6" xfId="3" builtinId="51"/>
    <cellStyle name="Accent4" xfId="4" builtinId="41"/>
    <cellStyle name="Calculation" xfId="6" builtinId="22"/>
    <cellStyle name="Hyperlink" xfId="1" builtinId="8"/>
    <cellStyle name="Normal" xfId="0" builtinId="0"/>
    <cellStyle name="Percent" xfId="5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475350877192983"/>
          <c:y val="0.27221626984126984"/>
          <c:w val="0.77697923976608185"/>
          <c:h val="0.5133376984126983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'Iron ore'!$A$607:$A$700</c:f>
              <c:numCache>
                <c:formatCode>d\-mmm\-yy</c:formatCode>
                <c:ptCount val="94"/>
                <c:pt idx="0">
                  <c:v>43283</c:v>
                </c:pt>
                <c:pt idx="1">
                  <c:v>43290</c:v>
                </c:pt>
                <c:pt idx="2">
                  <c:v>43297</c:v>
                </c:pt>
                <c:pt idx="3">
                  <c:v>43304</c:v>
                </c:pt>
                <c:pt idx="4">
                  <c:v>43311</c:v>
                </c:pt>
                <c:pt idx="5">
                  <c:v>43318</c:v>
                </c:pt>
                <c:pt idx="6">
                  <c:v>43325</c:v>
                </c:pt>
                <c:pt idx="7">
                  <c:v>43332</c:v>
                </c:pt>
                <c:pt idx="8">
                  <c:v>43339</c:v>
                </c:pt>
                <c:pt idx="9">
                  <c:v>43346</c:v>
                </c:pt>
                <c:pt idx="10">
                  <c:v>43353</c:v>
                </c:pt>
                <c:pt idx="11">
                  <c:v>43360</c:v>
                </c:pt>
                <c:pt idx="12">
                  <c:v>43367</c:v>
                </c:pt>
                <c:pt idx="13">
                  <c:v>43374</c:v>
                </c:pt>
                <c:pt idx="14">
                  <c:v>43381</c:v>
                </c:pt>
                <c:pt idx="15">
                  <c:v>43388</c:v>
                </c:pt>
                <c:pt idx="16">
                  <c:v>43395</c:v>
                </c:pt>
                <c:pt idx="17">
                  <c:v>43402</c:v>
                </c:pt>
                <c:pt idx="18">
                  <c:v>43409</c:v>
                </c:pt>
                <c:pt idx="19">
                  <c:v>43416</c:v>
                </c:pt>
                <c:pt idx="20">
                  <c:v>43423</c:v>
                </c:pt>
                <c:pt idx="21">
                  <c:v>43430</c:v>
                </c:pt>
                <c:pt idx="22">
                  <c:v>43437</c:v>
                </c:pt>
                <c:pt idx="23">
                  <c:v>43444</c:v>
                </c:pt>
                <c:pt idx="24">
                  <c:v>43451</c:v>
                </c:pt>
                <c:pt idx="25">
                  <c:v>43458</c:v>
                </c:pt>
                <c:pt idx="26">
                  <c:v>43465</c:v>
                </c:pt>
                <c:pt idx="27">
                  <c:v>43472</c:v>
                </c:pt>
                <c:pt idx="28">
                  <c:v>43479</c:v>
                </c:pt>
                <c:pt idx="29">
                  <c:v>43486</c:v>
                </c:pt>
                <c:pt idx="30">
                  <c:v>43493</c:v>
                </c:pt>
                <c:pt idx="31">
                  <c:v>43500</c:v>
                </c:pt>
                <c:pt idx="32">
                  <c:v>43507</c:v>
                </c:pt>
                <c:pt idx="33">
                  <c:v>43514</c:v>
                </c:pt>
                <c:pt idx="34">
                  <c:v>43521</c:v>
                </c:pt>
                <c:pt idx="35">
                  <c:v>43528</c:v>
                </c:pt>
                <c:pt idx="36">
                  <c:v>43535</c:v>
                </c:pt>
                <c:pt idx="37">
                  <c:v>43542</c:v>
                </c:pt>
                <c:pt idx="38">
                  <c:v>43549</c:v>
                </c:pt>
                <c:pt idx="39">
                  <c:v>43556</c:v>
                </c:pt>
                <c:pt idx="40">
                  <c:v>43563</c:v>
                </c:pt>
                <c:pt idx="41">
                  <c:v>43570</c:v>
                </c:pt>
                <c:pt idx="42">
                  <c:v>43577</c:v>
                </c:pt>
                <c:pt idx="43">
                  <c:v>43584</c:v>
                </c:pt>
                <c:pt idx="44">
                  <c:v>43591</c:v>
                </c:pt>
                <c:pt idx="45">
                  <c:v>43598</c:v>
                </c:pt>
                <c:pt idx="46">
                  <c:v>43605</c:v>
                </c:pt>
                <c:pt idx="47">
                  <c:v>43612</c:v>
                </c:pt>
                <c:pt idx="48">
                  <c:v>43619</c:v>
                </c:pt>
                <c:pt idx="49">
                  <c:v>43626</c:v>
                </c:pt>
                <c:pt idx="50">
                  <c:v>43633</c:v>
                </c:pt>
                <c:pt idx="51">
                  <c:v>43640</c:v>
                </c:pt>
                <c:pt idx="52">
                  <c:v>43647</c:v>
                </c:pt>
                <c:pt idx="53">
                  <c:v>43654</c:v>
                </c:pt>
                <c:pt idx="54">
                  <c:v>43661</c:v>
                </c:pt>
                <c:pt idx="55">
                  <c:v>43668</c:v>
                </c:pt>
                <c:pt idx="56">
                  <c:v>43675</c:v>
                </c:pt>
                <c:pt idx="57">
                  <c:v>43682</c:v>
                </c:pt>
                <c:pt idx="58">
                  <c:v>43689</c:v>
                </c:pt>
                <c:pt idx="59">
                  <c:v>43696</c:v>
                </c:pt>
                <c:pt idx="60">
                  <c:v>43703</c:v>
                </c:pt>
                <c:pt idx="61">
                  <c:v>43710</c:v>
                </c:pt>
                <c:pt idx="62">
                  <c:v>43717</c:v>
                </c:pt>
                <c:pt idx="63">
                  <c:v>43724</c:v>
                </c:pt>
                <c:pt idx="64">
                  <c:v>43731</c:v>
                </c:pt>
                <c:pt idx="65">
                  <c:v>43738</c:v>
                </c:pt>
                <c:pt idx="66">
                  <c:v>43745</c:v>
                </c:pt>
                <c:pt idx="67">
                  <c:v>43752</c:v>
                </c:pt>
                <c:pt idx="68">
                  <c:v>43759</c:v>
                </c:pt>
                <c:pt idx="69">
                  <c:v>43766</c:v>
                </c:pt>
                <c:pt idx="70">
                  <c:v>43773</c:v>
                </c:pt>
                <c:pt idx="71">
                  <c:v>43780</c:v>
                </c:pt>
                <c:pt idx="72">
                  <c:v>43787</c:v>
                </c:pt>
                <c:pt idx="73">
                  <c:v>43794</c:v>
                </c:pt>
                <c:pt idx="74">
                  <c:v>43801</c:v>
                </c:pt>
                <c:pt idx="75">
                  <c:v>43808</c:v>
                </c:pt>
                <c:pt idx="76">
                  <c:v>43815</c:v>
                </c:pt>
                <c:pt idx="77">
                  <c:v>43822</c:v>
                </c:pt>
                <c:pt idx="78">
                  <c:v>43829</c:v>
                </c:pt>
                <c:pt idx="79">
                  <c:v>43836</c:v>
                </c:pt>
                <c:pt idx="80">
                  <c:v>43843</c:v>
                </c:pt>
                <c:pt idx="81">
                  <c:v>43850</c:v>
                </c:pt>
                <c:pt idx="82">
                  <c:v>43857</c:v>
                </c:pt>
                <c:pt idx="83">
                  <c:v>43864</c:v>
                </c:pt>
                <c:pt idx="84">
                  <c:v>43871</c:v>
                </c:pt>
                <c:pt idx="85">
                  <c:v>43878</c:v>
                </c:pt>
                <c:pt idx="86">
                  <c:v>43885</c:v>
                </c:pt>
                <c:pt idx="87">
                  <c:v>43892</c:v>
                </c:pt>
                <c:pt idx="88">
                  <c:v>43899</c:v>
                </c:pt>
                <c:pt idx="89">
                  <c:v>43906</c:v>
                </c:pt>
                <c:pt idx="90">
                  <c:v>43913</c:v>
                </c:pt>
                <c:pt idx="91">
                  <c:v>43920</c:v>
                </c:pt>
                <c:pt idx="92">
                  <c:v>43927</c:v>
                </c:pt>
                <c:pt idx="93">
                  <c:v>43934</c:v>
                </c:pt>
              </c:numCache>
              <c:extLst xmlns:c15="http://schemas.microsoft.com/office/drawing/2012/chart"/>
            </c:numRef>
          </c:cat>
          <c:val>
            <c:numRef>
              <c:f>'Iron ore'!$AC$607:$AC$643</c:f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8CD-4E9B-83FB-7FBF4144C6DB}"/>
            </c:ext>
          </c:extLst>
        </c:ser>
        <c:ser>
          <c:idx val="0"/>
          <c:order val="1"/>
          <c:tx>
            <c:strRef>
              <c:f>'Iron ore'!$AD$4</c:f>
              <c:strCache>
                <c:ptCount val="1"/>
                <c:pt idx="0">
                  <c:v>Indian fines 58-59%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'Iron ore'!$A$607:$A$700</c:f>
              <c:numCache>
                <c:formatCode>d\-mmm\-yy</c:formatCode>
                <c:ptCount val="94"/>
                <c:pt idx="0">
                  <c:v>43283</c:v>
                </c:pt>
                <c:pt idx="1">
                  <c:v>43290</c:v>
                </c:pt>
                <c:pt idx="2">
                  <c:v>43297</c:v>
                </c:pt>
                <c:pt idx="3">
                  <c:v>43304</c:v>
                </c:pt>
                <c:pt idx="4">
                  <c:v>43311</c:v>
                </c:pt>
                <c:pt idx="5">
                  <c:v>43318</c:v>
                </c:pt>
                <c:pt idx="6">
                  <c:v>43325</c:v>
                </c:pt>
                <c:pt idx="7">
                  <c:v>43332</c:v>
                </c:pt>
                <c:pt idx="8">
                  <c:v>43339</c:v>
                </c:pt>
                <c:pt idx="9">
                  <c:v>43346</c:v>
                </c:pt>
                <c:pt idx="10">
                  <c:v>43353</c:v>
                </c:pt>
                <c:pt idx="11">
                  <c:v>43360</c:v>
                </c:pt>
                <c:pt idx="12">
                  <c:v>43367</c:v>
                </c:pt>
                <c:pt idx="13">
                  <c:v>43374</c:v>
                </c:pt>
                <c:pt idx="14">
                  <c:v>43381</c:v>
                </c:pt>
                <c:pt idx="15">
                  <c:v>43388</c:v>
                </c:pt>
                <c:pt idx="16">
                  <c:v>43395</c:v>
                </c:pt>
                <c:pt idx="17">
                  <c:v>43402</c:v>
                </c:pt>
                <c:pt idx="18">
                  <c:v>43409</c:v>
                </c:pt>
                <c:pt idx="19">
                  <c:v>43416</c:v>
                </c:pt>
                <c:pt idx="20">
                  <c:v>43423</c:v>
                </c:pt>
                <c:pt idx="21">
                  <c:v>43430</c:v>
                </c:pt>
                <c:pt idx="22">
                  <c:v>43437</c:v>
                </c:pt>
                <c:pt idx="23">
                  <c:v>43444</c:v>
                </c:pt>
                <c:pt idx="24">
                  <c:v>43451</c:v>
                </c:pt>
                <c:pt idx="25">
                  <c:v>43458</c:v>
                </c:pt>
                <c:pt idx="26">
                  <c:v>43465</c:v>
                </c:pt>
                <c:pt idx="27">
                  <c:v>43472</c:v>
                </c:pt>
                <c:pt idx="28">
                  <c:v>43479</c:v>
                </c:pt>
                <c:pt idx="29">
                  <c:v>43486</c:v>
                </c:pt>
                <c:pt idx="30">
                  <c:v>43493</c:v>
                </c:pt>
                <c:pt idx="31">
                  <c:v>43500</c:v>
                </c:pt>
                <c:pt idx="32">
                  <c:v>43507</c:v>
                </c:pt>
                <c:pt idx="33">
                  <c:v>43514</c:v>
                </c:pt>
                <c:pt idx="34">
                  <c:v>43521</c:v>
                </c:pt>
                <c:pt idx="35">
                  <c:v>43528</c:v>
                </c:pt>
                <c:pt idx="36">
                  <c:v>43535</c:v>
                </c:pt>
                <c:pt idx="37">
                  <c:v>43542</c:v>
                </c:pt>
                <c:pt idx="38">
                  <c:v>43549</c:v>
                </c:pt>
                <c:pt idx="39">
                  <c:v>43556</c:v>
                </c:pt>
                <c:pt idx="40">
                  <c:v>43563</c:v>
                </c:pt>
                <c:pt idx="41">
                  <c:v>43570</c:v>
                </c:pt>
                <c:pt idx="42">
                  <c:v>43577</c:v>
                </c:pt>
                <c:pt idx="43">
                  <c:v>43584</c:v>
                </c:pt>
                <c:pt idx="44">
                  <c:v>43591</c:v>
                </c:pt>
                <c:pt idx="45">
                  <c:v>43598</c:v>
                </c:pt>
                <c:pt idx="46">
                  <c:v>43605</c:v>
                </c:pt>
                <c:pt idx="47">
                  <c:v>43612</c:v>
                </c:pt>
                <c:pt idx="48">
                  <c:v>43619</c:v>
                </c:pt>
                <c:pt idx="49">
                  <c:v>43626</c:v>
                </c:pt>
                <c:pt idx="50">
                  <c:v>43633</c:v>
                </c:pt>
                <c:pt idx="51">
                  <c:v>43640</c:v>
                </c:pt>
                <c:pt idx="52">
                  <c:v>43647</c:v>
                </c:pt>
                <c:pt idx="53">
                  <c:v>43654</c:v>
                </c:pt>
                <c:pt idx="54">
                  <c:v>43661</c:v>
                </c:pt>
                <c:pt idx="55">
                  <c:v>43668</c:v>
                </c:pt>
                <c:pt idx="56">
                  <c:v>43675</c:v>
                </c:pt>
                <c:pt idx="57">
                  <c:v>43682</c:v>
                </c:pt>
                <c:pt idx="58">
                  <c:v>43689</c:v>
                </c:pt>
                <c:pt idx="59">
                  <c:v>43696</c:v>
                </c:pt>
                <c:pt idx="60">
                  <c:v>43703</c:v>
                </c:pt>
                <c:pt idx="61">
                  <c:v>43710</c:v>
                </c:pt>
                <c:pt idx="62">
                  <c:v>43717</c:v>
                </c:pt>
                <c:pt idx="63">
                  <c:v>43724</c:v>
                </c:pt>
                <c:pt idx="64">
                  <c:v>43731</c:v>
                </c:pt>
                <c:pt idx="65">
                  <c:v>43738</c:v>
                </c:pt>
                <c:pt idx="66">
                  <c:v>43745</c:v>
                </c:pt>
                <c:pt idx="67">
                  <c:v>43752</c:v>
                </c:pt>
                <c:pt idx="68">
                  <c:v>43759</c:v>
                </c:pt>
                <c:pt idx="69">
                  <c:v>43766</c:v>
                </c:pt>
                <c:pt idx="70">
                  <c:v>43773</c:v>
                </c:pt>
                <c:pt idx="71">
                  <c:v>43780</c:v>
                </c:pt>
                <c:pt idx="72">
                  <c:v>43787</c:v>
                </c:pt>
                <c:pt idx="73">
                  <c:v>43794</c:v>
                </c:pt>
                <c:pt idx="74">
                  <c:v>43801</c:v>
                </c:pt>
                <c:pt idx="75">
                  <c:v>43808</c:v>
                </c:pt>
                <c:pt idx="76">
                  <c:v>43815</c:v>
                </c:pt>
                <c:pt idx="77">
                  <c:v>43822</c:v>
                </c:pt>
                <c:pt idx="78">
                  <c:v>43829</c:v>
                </c:pt>
                <c:pt idx="79">
                  <c:v>43836</c:v>
                </c:pt>
                <c:pt idx="80">
                  <c:v>43843</c:v>
                </c:pt>
                <c:pt idx="81">
                  <c:v>43850</c:v>
                </c:pt>
                <c:pt idx="82">
                  <c:v>43857</c:v>
                </c:pt>
                <c:pt idx="83">
                  <c:v>43864</c:v>
                </c:pt>
                <c:pt idx="84">
                  <c:v>43871</c:v>
                </c:pt>
                <c:pt idx="85">
                  <c:v>43878</c:v>
                </c:pt>
                <c:pt idx="86">
                  <c:v>43885</c:v>
                </c:pt>
                <c:pt idx="87">
                  <c:v>43892</c:v>
                </c:pt>
                <c:pt idx="88">
                  <c:v>43899</c:v>
                </c:pt>
                <c:pt idx="89">
                  <c:v>43906</c:v>
                </c:pt>
                <c:pt idx="90">
                  <c:v>43913</c:v>
                </c:pt>
                <c:pt idx="91">
                  <c:v>43920</c:v>
                </c:pt>
                <c:pt idx="92">
                  <c:v>43927</c:v>
                </c:pt>
                <c:pt idx="93">
                  <c:v>43934</c:v>
                </c:pt>
              </c:numCache>
            </c:numRef>
          </c:cat>
          <c:val>
            <c:numRef>
              <c:f>'Iron ore'!$AD$607:$AD$700</c:f>
            </c:numRef>
          </c:val>
          <c:smooth val="0"/>
          <c:extLst>
            <c:ext xmlns:c16="http://schemas.microsoft.com/office/drawing/2014/chart" uri="{C3380CC4-5D6E-409C-BE32-E72D297353CC}">
              <c16:uniqueId val="{00000001-48CD-4E9B-83FB-7FBF4144C6DB}"/>
            </c:ext>
          </c:extLst>
        </c:ser>
        <c:ser>
          <c:idx val="1"/>
          <c:order val="2"/>
          <c:tx>
            <c:strRef>
              <c:f>'Iron ore'!$AE$4</c:f>
              <c:strCache>
                <c:ptCount val="1"/>
                <c:pt idx="0">
                  <c:v>Indian fines 62-63%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'Iron ore'!$A$607:$A$700</c:f>
              <c:numCache>
                <c:formatCode>d\-mmm\-yy</c:formatCode>
                <c:ptCount val="94"/>
                <c:pt idx="0">
                  <c:v>43283</c:v>
                </c:pt>
                <c:pt idx="1">
                  <c:v>43290</c:v>
                </c:pt>
                <c:pt idx="2">
                  <c:v>43297</c:v>
                </c:pt>
                <c:pt idx="3">
                  <c:v>43304</c:v>
                </c:pt>
                <c:pt idx="4">
                  <c:v>43311</c:v>
                </c:pt>
                <c:pt idx="5">
                  <c:v>43318</c:v>
                </c:pt>
                <c:pt idx="6">
                  <c:v>43325</c:v>
                </c:pt>
                <c:pt idx="7">
                  <c:v>43332</c:v>
                </c:pt>
                <c:pt idx="8">
                  <c:v>43339</c:v>
                </c:pt>
                <c:pt idx="9">
                  <c:v>43346</c:v>
                </c:pt>
                <c:pt idx="10">
                  <c:v>43353</c:v>
                </c:pt>
                <c:pt idx="11">
                  <c:v>43360</c:v>
                </c:pt>
                <c:pt idx="12">
                  <c:v>43367</c:v>
                </c:pt>
                <c:pt idx="13">
                  <c:v>43374</c:v>
                </c:pt>
                <c:pt idx="14">
                  <c:v>43381</c:v>
                </c:pt>
                <c:pt idx="15">
                  <c:v>43388</c:v>
                </c:pt>
                <c:pt idx="16">
                  <c:v>43395</c:v>
                </c:pt>
                <c:pt idx="17">
                  <c:v>43402</c:v>
                </c:pt>
                <c:pt idx="18">
                  <c:v>43409</c:v>
                </c:pt>
                <c:pt idx="19">
                  <c:v>43416</c:v>
                </c:pt>
                <c:pt idx="20">
                  <c:v>43423</c:v>
                </c:pt>
                <c:pt idx="21">
                  <c:v>43430</c:v>
                </c:pt>
                <c:pt idx="22">
                  <c:v>43437</c:v>
                </c:pt>
                <c:pt idx="23">
                  <c:v>43444</c:v>
                </c:pt>
                <c:pt idx="24">
                  <c:v>43451</c:v>
                </c:pt>
                <c:pt idx="25">
                  <c:v>43458</c:v>
                </c:pt>
                <c:pt idx="26">
                  <c:v>43465</c:v>
                </c:pt>
                <c:pt idx="27">
                  <c:v>43472</c:v>
                </c:pt>
                <c:pt idx="28">
                  <c:v>43479</c:v>
                </c:pt>
                <c:pt idx="29">
                  <c:v>43486</c:v>
                </c:pt>
                <c:pt idx="30">
                  <c:v>43493</c:v>
                </c:pt>
                <c:pt idx="31">
                  <c:v>43500</c:v>
                </c:pt>
                <c:pt idx="32">
                  <c:v>43507</c:v>
                </c:pt>
                <c:pt idx="33">
                  <c:v>43514</c:v>
                </c:pt>
                <c:pt idx="34">
                  <c:v>43521</c:v>
                </c:pt>
                <c:pt idx="35">
                  <c:v>43528</c:v>
                </c:pt>
                <c:pt idx="36">
                  <c:v>43535</c:v>
                </c:pt>
                <c:pt idx="37">
                  <c:v>43542</c:v>
                </c:pt>
                <c:pt idx="38">
                  <c:v>43549</c:v>
                </c:pt>
                <c:pt idx="39">
                  <c:v>43556</c:v>
                </c:pt>
                <c:pt idx="40">
                  <c:v>43563</c:v>
                </c:pt>
                <c:pt idx="41">
                  <c:v>43570</c:v>
                </c:pt>
                <c:pt idx="42">
                  <c:v>43577</c:v>
                </c:pt>
                <c:pt idx="43">
                  <c:v>43584</c:v>
                </c:pt>
                <c:pt idx="44">
                  <c:v>43591</c:v>
                </c:pt>
                <c:pt idx="45">
                  <c:v>43598</c:v>
                </c:pt>
                <c:pt idx="46">
                  <c:v>43605</c:v>
                </c:pt>
                <c:pt idx="47">
                  <c:v>43612</c:v>
                </c:pt>
                <c:pt idx="48">
                  <c:v>43619</c:v>
                </c:pt>
                <c:pt idx="49">
                  <c:v>43626</c:v>
                </c:pt>
                <c:pt idx="50">
                  <c:v>43633</c:v>
                </c:pt>
                <c:pt idx="51">
                  <c:v>43640</c:v>
                </c:pt>
                <c:pt idx="52">
                  <c:v>43647</c:v>
                </c:pt>
                <c:pt idx="53">
                  <c:v>43654</c:v>
                </c:pt>
                <c:pt idx="54">
                  <c:v>43661</c:v>
                </c:pt>
                <c:pt idx="55">
                  <c:v>43668</c:v>
                </c:pt>
                <c:pt idx="56">
                  <c:v>43675</c:v>
                </c:pt>
                <c:pt idx="57">
                  <c:v>43682</c:v>
                </c:pt>
                <c:pt idx="58">
                  <c:v>43689</c:v>
                </c:pt>
                <c:pt idx="59">
                  <c:v>43696</c:v>
                </c:pt>
                <c:pt idx="60">
                  <c:v>43703</c:v>
                </c:pt>
                <c:pt idx="61">
                  <c:v>43710</c:v>
                </c:pt>
                <c:pt idx="62">
                  <c:v>43717</c:v>
                </c:pt>
                <c:pt idx="63">
                  <c:v>43724</c:v>
                </c:pt>
                <c:pt idx="64">
                  <c:v>43731</c:v>
                </c:pt>
                <c:pt idx="65">
                  <c:v>43738</c:v>
                </c:pt>
                <c:pt idx="66">
                  <c:v>43745</c:v>
                </c:pt>
                <c:pt idx="67">
                  <c:v>43752</c:v>
                </c:pt>
                <c:pt idx="68">
                  <c:v>43759</c:v>
                </c:pt>
                <c:pt idx="69">
                  <c:v>43766</c:v>
                </c:pt>
                <c:pt idx="70">
                  <c:v>43773</c:v>
                </c:pt>
                <c:pt idx="71">
                  <c:v>43780</c:v>
                </c:pt>
                <c:pt idx="72">
                  <c:v>43787</c:v>
                </c:pt>
                <c:pt idx="73">
                  <c:v>43794</c:v>
                </c:pt>
                <c:pt idx="74">
                  <c:v>43801</c:v>
                </c:pt>
                <c:pt idx="75">
                  <c:v>43808</c:v>
                </c:pt>
                <c:pt idx="76">
                  <c:v>43815</c:v>
                </c:pt>
                <c:pt idx="77">
                  <c:v>43822</c:v>
                </c:pt>
                <c:pt idx="78">
                  <c:v>43829</c:v>
                </c:pt>
                <c:pt idx="79">
                  <c:v>43836</c:v>
                </c:pt>
                <c:pt idx="80">
                  <c:v>43843</c:v>
                </c:pt>
                <c:pt idx="81">
                  <c:v>43850</c:v>
                </c:pt>
                <c:pt idx="82">
                  <c:v>43857</c:v>
                </c:pt>
                <c:pt idx="83">
                  <c:v>43864</c:v>
                </c:pt>
                <c:pt idx="84">
                  <c:v>43871</c:v>
                </c:pt>
                <c:pt idx="85">
                  <c:v>43878</c:v>
                </c:pt>
                <c:pt idx="86">
                  <c:v>43885</c:v>
                </c:pt>
                <c:pt idx="87">
                  <c:v>43892</c:v>
                </c:pt>
                <c:pt idx="88">
                  <c:v>43899</c:v>
                </c:pt>
                <c:pt idx="89">
                  <c:v>43906</c:v>
                </c:pt>
                <c:pt idx="90">
                  <c:v>43913</c:v>
                </c:pt>
                <c:pt idx="91">
                  <c:v>43920</c:v>
                </c:pt>
                <c:pt idx="92">
                  <c:v>43927</c:v>
                </c:pt>
                <c:pt idx="93">
                  <c:v>43934</c:v>
                </c:pt>
              </c:numCache>
            </c:numRef>
          </c:cat>
          <c:val>
            <c:numRef>
              <c:f>'Iron ore'!$AE$607:$AE$700</c:f>
            </c:numRef>
          </c:val>
          <c:smooth val="0"/>
          <c:extLst>
            <c:ext xmlns:c16="http://schemas.microsoft.com/office/drawing/2014/chart" uri="{C3380CC4-5D6E-409C-BE32-E72D297353CC}">
              <c16:uniqueId val="{00000002-48CD-4E9B-83FB-7FBF4144C6DB}"/>
            </c:ext>
          </c:extLst>
        </c:ser>
        <c:ser>
          <c:idx val="3"/>
          <c:order val="3"/>
          <c:tx>
            <c:strRef>
              <c:f>'Iron ore'!$AG$4</c:f>
              <c:strCache>
                <c:ptCount val="1"/>
                <c:pt idx="0">
                  <c:v>Indian 63.5% fines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'Iron ore'!$A$607:$A$700</c:f>
              <c:numCache>
                <c:formatCode>d\-mmm\-yy</c:formatCode>
                <c:ptCount val="94"/>
                <c:pt idx="0">
                  <c:v>43283</c:v>
                </c:pt>
                <c:pt idx="1">
                  <c:v>43290</c:v>
                </c:pt>
                <c:pt idx="2">
                  <c:v>43297</c:v>
                </c:pt>
                <c:pt idx="3">
                  <c:v>43304</c:v>
                </c:pt>
                <c:pt idx="4">
                  <c:v>43311</c:v>
                </c:pt>
                <c:pt idx="5">
                  <c:v>43318</c:v>
                </c:pt>
                <c:pt idx="6">
                  <c:v>43325</c:v>
                </c:pt>
                <c:pt idx="7">
                  <c:v>43332</c:v>
                </c:pt>
                <c:pt idx="8">
                  <c:v>43339</c:v>
                </c:pt>
                <c:pt idx="9">
                  <c:v>43346</c:v>
                </c:pt>
                <c:pt idx="10">
                  <c:v>43353</c:v>
                </c:pt>
                <c:pt idx="11">
                  <c:v>43360</c:v>
                </c:pt>
                <c:pt idx="12">
                  <c:v>43367</c:v>
                </c:pt>
                <c:pt idx="13">
                  <c:v>43374</c:v>
                </c:pt>
                <c:pt idx="14">
                  <c:v>43381</c:v>
                </c:pt>
                <c:pt idx="15">
                  <c:v>43388</c:v>
                </c:pt>
                <c:pt idx="16">
                  <c:v>43395</c:v>
                </c:pt>
                <c:pt idx="17">
                  <c:v>43402</c:v>
                </c:pt>
                <c:pt idx="18">
                  <c:v>43409</c:v>
                </c:pt>
                <c:pt idx="19">
                  <c:v>43416</c:v>
                </c:pt>
                <c:pt idx="20">
                  <c:v>43423</c:v>
                </c:pt>
                <c:pt idx="21">
                  <c:v>43430</c:v>
                </c:pt>
                <c:pt idx="22">
                  <c:v>43437</c:v>
                </c:pt>
                <c:pt idx="23">
                  <c:v>43444</c:v>
                </c:pt>
                <c:pt idx="24">
                  <c:v>43451</c:v>
                </c:pt>
                <c:pt idx="25">
                  <c:v>43458</c:v>
                </c:pt>
                <c:pt idx="26">
                  <c:v>43465</c:v>
                </c:pt>
                <c:pt idx="27">
                  <c:v>43472</c:v>
                </c:pt>
                <c:pt idx="28">
                  <c:v>43479</c:v>
                </c:pt>
                <c:pt idx="29">
                  <c:v>43486</c:v>
                </c:pt>
                <c:pt idx="30">
                  <c:v>43493</c:v>
                </c:pt>
                <c:pt idx="31">
                  <c:v>43500</c:v>
                </c:pt>
                <c:pt idx="32">
                  <c:v>43507</c:v>
                </c:pt>
                <c:pt idx="33">
                  <c:v>43514</c:v>
                </c:pt>
                <c:pt idx="34">
                  <c:v>43521</c:v>
                </c:pt>
                <c:pt idx="35">
                  <c:v>43528</c:v>
                </c:pt>
                <c:pt idx="36">
                  <c:v>43535</c:v>
                </c:pt>
                <c:pt idx="37">
                  <c:v>43542</c:v>
                </c:pt>
                <c:pt idx="38">
                  <c:v>43549</c:v>
                </c:pt>
                <c:pt idx="39">
                  <c:v>43556</c:v>
                </c:pt>
                <c:pt idx="40">
                  <c:v>43563</c:v>
                </c:pt>
                <c:pt idx="41">
                  <c:v>43570</c:v>
                </c:pt>
                <c:pt idx="42">
                  <c:v>43577</c:v>
                </c:pt>
                <c:pt idx="43">
                  <c:v>43584</c:v>
                </c:pt>
                <c:pt idx="44">
                  <c:v>43591</c:v>
                </c:pt>
                <c:pt idx="45">
                  <c:v>43598</c:v>
                </c:pt>
                <c:pt idx="46">
                  <c:v>43605</c:v>
                </c:pt>
                <c:pt idx="47">
                  <c:v>43612</c:v>
                </c:pt>
                <c:pt idx="48">
                  <c:v>43619</c:v>
                </c:pt>
                <c:pt idx="49">
                  <c:v>43626</c:v>
                </c:pt>
                <c:pt idx="50">
                  <c:v>43633</c:v>
                </c:pt>
                <c:pt idx="51">
                  <c:v>43640</c:v>
                </c:pt>
                <c:pt idx="52">
                  <c:v>43647</c:v>
                </c:pt>
                <c:pt idx="53">
                  <c:v>43654</c:v>
                </c:pt>
                <c:pt idx="54">
                  <c:v>43661</c:v>
                </c:pt>
                <c:pt idx="55">
                  <c:v>43668</c:v>
                </c:pt>
                <c:pt idx="56">
                  <c:v>43675</c:v>
                </c:pt>
                <c:pt idx="57">
                  <c:v>43682</c:v>
                </c:pt>
                <c:pt idx="58">
                  <c:v>43689</c:v>
                </c:pt>
                <c:pt idx="59">
                  <c:v>43696</c:v>
                </c:pt>
                <c:pt idx="60">
                  <c:v>43703</c:v>
                </c:pt>
                <c:pt idx="61">
                  <c:v>43710</c:v>
                </c:pt>
                <c:pt idx="62">
                  <c:v>43717</c:v>
                </c:pt>
                <c:pt idx="63">
                  <c:v>43724</c:v>
                </c:pt>
                <c:pt idx="64">
                  <c:v>43731</c:v>
                </c:pt>
                <c:pt idx="65">
                  <c:v>43738</c:v>
                </c:pt>
                <c:pt idx="66">
                  <c:v>43745</c:v>
                </c:pt>
                <c:pt idx="67">
                  <c:v>43752</c:v>
                </c:pt>
                <c:pt idx="68">
                  <c:v>43759</c:v>
                </c:pt>
                <c:pt idx="69">
                  <c:v>43766</c:v>
                </c:pt>
                <c:pt idx="70">
                  <c:v>43773</c:v>
                </c:pt>
                <c:pt idx="71">
                  <c:v>43780</c:v>
                </c:pt>
                <c:pt idx="72">
                  <c:v>43787</c:v>
                </c:pt>
                <c:pt idx="73">
                  <c:v>43794</c:v>
                </c:pt>
                <c:pt idx="74">
                  <c:v>43801</c:v>
                </c:pt>
                <c:pt idx="75">
                  <c:v>43808</c:v>
                </c:pt>
                <c:pt idx="76">
                  <c:v>43815</c:v>
                </c:pt>
                <c:pt idx="77">
                  <c:v>43822</c:v>
                </c:pt>
                <c:pt idx="78">
                  <c:v>43829</c:v>
                </c:pt>
                <c:pt idx="79">
                  <c:v>43836</c:v>
                </c:pt>
                <c:pt idx="80">
                  <c:v>43843</c:v>
                </c:pt>
                <c:pt idx="81">
                  <c:v>43850</c:v>
                </c:pt>
                <c:pt idx="82">
                  <c:v>43857</c:v>
                </c:pt>
                <c:pt idx="83">
                  <c:v>43864</c:v>
                </c:pt>
                <c:pt idx="84">
                  <c:v>43871</c:v>
                </c:pt>
                <c:pt idx="85">
                  <c:v>43878</c:v>
                </c:pt>
                <c:pt idx="86">
                  <c:v>43885</c:v>
                </c:pt>
                <c:pt idx="87">
                  <c:v>43892</c:v>
                </c:pt>
                <c:pt idx="88">
                  <c:v>43899</c:v>
                </c:pt>
                <c:pt idx="89">
                  <c:v>43906</c:v>
                </c:pt>
                <c:pt idx="90">
                  <c:v>43913</c:v>
                </c:pt>
                <c:pt idx="91">
                  <c:v>43920</c:v>
                </c:pt>
                <c:pt idx="92">
                  <c:v>43927</c:v>
                </c:pt>
                <c:pt idx="93">
                  <c:v>43934</c:v>
                </c:pt>
              </c:numCache>
            </c:numRef>
          </c:cat>
          <c:val>
            <c:numRef>
              <c:f>'Iron ore'!$AG$607:$AG$700</c:f>
            </c:numRef>
          </c:val>
          <c:smooth val="0"/>
          <c:extLst>
            <c:ext xmlns:c16="http://schemas.microsoft.com/office/drawing/2014/chart" uri="{C3380CC4-5D6E-409C-BE32-E72D297353CC}">
              <c16:uniqueId val="{00000003-48CD-4E9B-83FB-7FBF4144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5216"/>
        <c:axId val="164399872"/>
        <c:extLst/>
      </c:lineChart>
      <c:catAx>
        <c:axId val="165465216"/>
        <c:scaling>
          <c:orientation val="minMax"/>
        </c:scaling>
        <c:delete val="0"/>
        <c:axPos val="b"/>
        <c:numFmt formatCode="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399872"/>
        <c:crosses val="autoZero"/>
        <c:auto val="1"/>
        <c:lblAlgn val="ctr"/>
        <c:lblOffset val="100"/>
        <c:noMultiLvlLbl val="1"/>
      </c:catAx>
      <c:valAx>
        <c:axId val="164399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4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44225721784777E-2"/>
          <c:y val="8.8961796442111399E-3"/>
          <c:w val="0.93014131233595798"/>
          <c:h val="0.28100705493316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2323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round/>
    </a:ln>
    <a:effectLst/>
  </c:spPr>
  <c:txPr>
    <a:bodyPr/>
    <a:lstStyle/>
    <a:p>
      <a:pPr>
        <a:defRPr sz="900">
          <a:solidFill>
            <a:srgbClr val="32323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652</xdr:row>
      <xdr:rowOff>9525</xdr:rowOff>
    </xdr:from>
    <xdr:to>
      <xdr:col>31</xdr:col>
      <xdr:colOff>571500</xdr:colOff>
      <xdr:row>666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842496</xdr:colOff>
      <xdr:row>861</xdr:row>
      <xdr:rowOff>53787</xdr:rowOff>
    </xdr:from>
    <xdr:to>
      <xdr:col>14</xdr:col>
      <xdr:colOff>186951</xdr:colOff>
      <xdr:row>869</xdr:row>
      <xdr:rowOff>62752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41743" y="161077834"/>
          <a:ext cx="9528361" cy="1443318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2800"/>
            <a:t>DO NOT PUT ANY</a:t>
          </a:r>
          <a:r>
            <a:rPr lang="en-GB" sz="2800" baseline="0"/>
            <a:t> CALCULATIONS, NUMBERS OR TEXT BELOW LAST WEEK'S PRICES - ANY INPUT WILL MESS WITH FORMULAS ON THE SRM FEED TAB!!!</a:t>
          </a:r>
          <a:endParaRPr lang="en-GB" sz="2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R/MISC/EX_Rates_F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grated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Data"/>
      <sheetName val="DDE"/>
      <sheetName val="Data"/>
      <sheetName val="MonthlyData"/>
      <sheetName val="DailyNew"/>
      <sheetName val="WeeklyNew"/>
      <sheetName val="MonthlyNew"/>
      <sheetName val="QuarterlyNew"/>
      <sheetName val="AnnualNew"/>
      <sheetName val="Sheet1"/>
      <sheetName val="FM data"/>
      <sheetName val="EX_Rates_FM"/>
      <sheetName val="Ispat"/>
      <sheetName val="Iron ore"/>
      <sheetName val="CC&amp;Coke"/>
      <sheetName val="SRM_feed"/>
      <sheetName val="vat"/>
      <sheetName val="fx"/>
      <sheetName val="fx_m"/>
      <sheetName val="fx_q"/>
      <sheetName val="fx_y"/>
    </sheetNames>
    <sheetDataSet>
      <sheetData sheetId="0"/>
      <sheetData sheetId="1"/>
      <sheetData sheetId="2"/>
      <sheetData sheetId="3"/>
      <sheetData sheetId="4">
        <row r="1">
          <cell r="A1" t="str">
            <v>Date</v>
          </cell>
        </row>
      </sheetData>
      <sheetData sheetId="5">
        <row r="1">
          <cell r="A1" t="str">
            <v>Week</v>
          </cell>
        </row>
        <row r="2">
          <cell r="H2">
            <v>7.8216285714285707</v>
          </cell>
        </row>
        <row r="3">
          <cell r="H3">
            <v>7.8138999999999994</v>
          </cell>
        </row>
        <row r="4">
          <cell r="H4">
            <v>7.7928142857142859</v>
          </cell>
        </row>
        <row r="5">
          <cell r="H5">
            <v>7.7846142857142855</v>
          </cell>
        </row>
        <row r="6">
          <cell r="H6">
            <v>7.7775428571428566</v>
          </cell>
        </row>
        <row r="7">
          <cell r="H7">
            <v>7.7627428571428565</v>
          </cell>
        </row>
        <row r="8">
          <cell r="H8">
            <v>7.764557142857142</v>
          </cell>
        </row>
        <row r="9">
          <cell r="H9">
            <v>7.7601999999999993</v>
          </cell>
        </row>
        <row r="10">
          <cell r="H10">
            <v>7.7543000000000006</v>
          </cell>
        </row>
        <row r="11">
          <cell r="H11">
            <v>7.7532571428571426</v>
          </cell>
        </row>
        <row r="12">
          <cell r="H12">
            <v>7.7524285714285712</v>
          </cell>
        </row>
        <row r="13">
          <cell r="H13">
            <v>7.7438571428571432</v>
          </cell>
        </row>
        <row r="14">
          <cell r="H14">
            <v>7.7415000000000003</v>
          </cell>
        </row>
        <row r="15">
          <cell r="H15">
            <v>7.7393714285714283</v>
          </cell>
        </row>
        <row r="16">
          <cell r="H16">
            <v>7.7361714285714287</v>
          </cell>
        </row>
        <row r="17">
          <cell r="H17">
            <v>7.7325999999999997</v>
          </cell>
        </row>
        <row r="18">
          <cell r="H18">
            <v>7.7320285714285717</v>
          </cell>
        </row>
        <row r="19">
          <cell r="H19">
            <v>7.7177714285714272</v>
          </cell>
        </row>
        <row r="20">
          <cell r="H20">
            <v>7.7030142857142865</v>
          </cell>
        </row>
        <row r="21">
          <cell r="H21">
            <v>7.6876285714285713</v>
          </cell>
        </row>
        <row r="22">
          <cell r="H22">
            <v>7.6668000000000012</v>
          </cell>
        </row>
        <row r="23">
          <cell r="H23">
            <v>7.658671428571429</v>
          </cell>
        </row>
        <row r="24">
          <cell r="H24">
            <v>7.6576285714285719</v>
          </cell>
        </row>
        <row r="25">
          <cell r="H25">
            <v>7.6493000000000011</v>
          </cell>
        </row>
        <row r="26">
          <cell r="H26">
            <v>7.6326714285714283</v>
          </cell>
        </row>
        <row r="27">
          <cell r="H27">
            <v>7.6274857142857142</v>
          </cell>
        </row>
        <row r="28">
          <cell r="H28">
            <v>7.6112857142857138</v>
          </cell>
        </row>
        <row r="29">
          <cell r="H29">
            <v>7.5891428571428561</v>
          </cell>
        </row>
        <row r="30">
          <cell r="H30">
            <v>7.5768142857142857</v>
          </cell>
        </row>
        <row r="31">
          <cell r="H31">
            <v>7.5724714285714274</v>
          </cell>
        </row>
        <row r="32">
          <cell r="H32">
            <v>7.5776428571428571</v>
          </cell>
        </row>
        <row r="33">
          <cell r="H33">
            <v>7.5793285714285714</v>
          </cell>
        </row>
        <row r="34">
          <cell r="H34">
            <v>7.597500000000001</v>
          </cell>
        </row>
        <row r="35">
          <cell r="H35">
            <v>7.5950428571428574</v>
          </cell>
        </row>
        <row r="36">
          <cell r="H36">
            <v>7.5628857142857129</v>
          </cell>
        </row>
        <row r="37">
          <cell r="H37">
            <v>7.5538285714285722</v>
          </cell>
        </row>
        <row r="38">
          <cell r="H38">
            <v>7.5308999999999999</v>
          </cell>
        </row>
        <row r="39">
          <cell r="H39">
            <v>7.5236142857142863</v>
          </cell>
        </row>
        <row r="40">
          <cell r="H40">
            <v>7.519571428571429</v>
          </cell>
        </row>
        <row r="41">
          <cell r="H41">
            <v>7.5160428571428568</v>
          </cell>
        </row>
        <row r="42">
          <cell r="H42">
            <v>7.5184857142857142</v>
          </cell>
        </row>
        <row r="43">
          <cell r="H43">
            <v>7.5234857142857141</v>
          </cell>
        </row>
        <row r="44">
          <cell r="H44">
            <v>7.5064428571428579</v>
          </cell>
        </row>
        <row r="45">
          <cell r="H45">
            <v>7.477957142857143</v>
          </cell>
        </row>
        <row r="46">
          <cell r="H46">
            <v>7.4459428571428585</v>
          </cell>
        </row>
        <row r="47">
          <cell r="H47">
            <v>7.4320428571428581</v>
          </cell>
        </row>
        <row r="48">
          <cell r="H48">
            <v>7.4234999999999998</v>
          </cell>
        </row>
        <row r="49">
          <cell r="H49">
            <v>7.4037500000000005</v>
          </cell>
        </row>
        <row r="50">
          <cell r="H50">
            <v>7.4110328571428568</v>
          </cell>
        </row>
        <row r="51">
          <cell r="H51">
            <v>7.3908285714285711</v>
          </cell>
        </row>
        <row r="52">
          <cell r="H52">
            <v>7.3819428571428576</v>
          </cell>
        </row>
        <row r="53">
          <cell r="H53">
            <v>7.3507142857142851</v>
          </cell>
        </row>
        <row r="54">
          <cell r="H54">
            <v>7.2995714285714284</v>
          </cell>
        </row>
        <row r="55">
          <cell r="H55">
            <v>7.2764571428571427</v>
          </cell>
        </row>
        <row r="56">
          <cell r="H56">
            <v>7.2578714285714279</v>
          </cell>
        </row>
        <row r="57">
          <cell r="H57">
            <v>7.238599999999999</v>
          </cell>
        </row>
        <row r="58">
          <cell r="H58">
            <v>7.2023285714285707</v>
          </cell>
        </row>
        <row r="59">
          <cell r="H59">
            <v>7.1929999999999987</v>
          </cell>
        </row>
        <row r="60">
          <cell r="H60">
            <v>7.1968571428571426</v>
          </cell>
        </row>
        <row r="61">
          <cell r="H61">
            <v>7.1890000000000001</v>
          </cell>
        </row>
        <row r="62">
          <cell r="H62">
            <v>7.1428999999999991</v>
          </cell>
        </row>
        <row r="63">
          <cell r="H63">
            <v>7.1191142857142848</v>
          </cell>
        </row>
        <row r="64">
          <cell r="H64">
            <v>7.1098571428571429</v>
          </cell>
        </row>
        <row r="65">
          <cell r="H65">
            <v>7.1000000000000005</v>
          </cell>
        </row>
        <row r="66">
          <cell r="H66">
            <v>7.0464857142857138</v>
          </cell>
        </row>
        <row r="67">
          <cell r="H67">
            <v>7.0221999999999989</v>
          </cell>
        </row>
        <row r="68">
          <cell r="H68">
            <v>7.0275000000000016</v>
          </cell>
        </row>
        <row r="69">
          <cell r="H69">
            <v>7.0093571428571426</v>
          </cell>
        </row>
        <row r="70">
          <cell r="H70">
            <v>7.0064428571428579</v>
          </cell>
        </row>
        <row r="71">
          <cell r="H71">
            <v>7.0047142857142868</v>
          </cell>
        </row>
        <row r="72">
          <cell r="H72">
            <v>6.9981428571428568</v>
          </cell>
        </row>
        <row r="73">
          <cell r="H73">
            <v>7.0003714285714285</v>
          </cell>
        </row>
        <row r="74">
          <cell r="H74">
            <v>6.9698571428571441</v>
          </cell>
        </row>
        <row r="75">
          <cell r="H75">
            <v>6.9518571428571434</v>
          </cell>
        </row>
        <row r="76">
          <cell r="H76">
            <v>6.9451285714285715</v>
          </cell>
        </row>
        <row r="77">
          <cell r="H77">
            <v>6.9329999999999998</v>
          </cell>
        </row>
        <row r="78">
          <cell r="H78">
            <v>6.9014571428571427</v>
          </cell>
        </row>
        <row r="79">
          <cell r="H79">
            <v>6.8809857142857149</v>
          </cell>
        </row>
        <row r="80">
          <cell r="H80">
            <v>6.8703685714285703</v>
          </cell>
        </row>
        <row r="81">
          <cell r="H81">
            <v>6.8608000000000002</v>
          </cell>
        </row>
        <row r="82">
          <cell r="H82">
            <v>6.8350000000000009</v>
          </cell>
        </row>
        <row r="83">
          <cell r="H83">
            <v>6.8285714285714283</v>
          </cell>
        </row>
        <row r="84">
          <cell r="H84">
            <v>6.8431428571428583</v>
          </cell>
        </row>
        <row r="85">
          <cell r="H85">
            <v>6.8530000000000006</v>
          </cell>
        </row>
        <row r="86">
          <cell r="H86">
            <v>6.8500000000000005</v>
          </cell>
        </row>
        <row r="87">
          <cell r="H87">
            <v>6.8633571428571427</v>
          </cell>
        </row>
        <row r="88">
          <cell r="H88">
            <v>6.8492714285714289</v>
          </cell>
        </row>
        <row r="89">
          <cell r="H89">
            <v>6.8474285714285719</v>
          </cell>
        </row>
        <row r="90">
          <cell r="H90">
            <v>6.8505285714285709</v>
          </cell>
        </row>
        <row r="91">
          <cell r="H91">
            <v>6.8536000000000001</v>
          </cell>
        </row>
        <row r="92">
          <cell r="H92">
            <v>6.846571428571429</v>
          </cell>
        </row>
        <row r="93">
          <cell r="H93">
            <v>6.9073142857142873</v>
          </cell>
        </row>
        <row r="94">
          <cell r="H94">
            <v>6.8621285714285714</v>
          </cell>
        </row>
        <row r="95">
          <cell r="H95">
            <v>6.8458571428571426</v>
          </cell>
        </row>
        <row r="96">
          <cell r="H96">
            <v>6.8528285714285699</v>
          </cell>
        </row>
        <row r="97">
          <cell r="H97">
            <v>6.8564285714285722</v>
          </cell>
        </row>
        <row r="98">
          <cell r="H98">
            <v>6.8475714285714293</v>
          </cell>
        </row>
        <row r="99">
          <cell r="H99">
            <v>6.8380142857142863</v>
          </cell>
        </row>
        <row r="100">
          <cell r="H100">
            <v>6.8396428571428567</v>
          </cell>
        </row>
        <row r="101">
          <cell r="H101">
            <v>6.8388142857142862</v>
          </cell>
        </row>
        <row r="102">
          <cell r="H102">
            <v>6.8729142857142866</v>
          </cell>
        </row>
        <row r="103">
          <cell r="H103">
            <v>6.87</v>
          </cell>
        </row>
        <row r="104">
          <cell r="H104">
            <v>6.8597142857142845</v>
          </cell>
        </row>
        <row r="105">
          <cell r="H105">
            <v>6.859</v>
          </cell>
        </row>
        <row r="106">
          <cell r="H106">
            <v>6.8516857142857139</v>
          </cell>
        </row>
        <row r="107">
          <cell r="H107">
            <v>6.8441428571428569</v>
          </cell>
        </row>
        <row r="108">
          <cell r="H108">
            <v>6.845985714285713</v>
          </cell>
        </row>
        <row r="109">
          <cell r="H109">
            <v>6.8484571428571419</v>
          </cell>
        </row>
        <row r="110">
          <cell r="H110">
            <v>6.8496999999999995</v>
          </cell>
        </row>
        <row r="111">
          <cell r="H111">
            <v>6.847371428571428</v>
          </cell>
        </row>
        <row r="112">
          <cell r="H112">
            <v>6.8445142857142844</v>
          </cell>
        </row>
        <row r="113">
          <cell r="H113">
            <v>6.8459285714285727</v>
          </cell>
        </row>
        <row r="114">
          <cell r="H114">
            <v>6.8478428571428571</v>
          </cell>
        </row>
        <row r="115">
          <cell r="H115">
            <v>6.8515857142857142</v>
          </cell>
        </row>
        <row r="116">
          <cell r="H116">
            <v>6.8497142857142856</v>
          </cell>
        </row>
        <row r="117">
          <cell r="H117">
            <v>6.8427428571428575</v>
          </cell>
        </row>
        <row r="118">
          <cell r="H118">
            <v>6.8409428571428581</v>
          </cell>
        </row>
        <row r="119">
          <cell r="H119">
            <v>6.8446857142857152</v>
          </cell>
        </row>
        <row r="120">
          <cell r="H120">
            <v>6.8454714285714289</v>
          </cell>
        </row>
        <row r="121">
          <cell r="H121">
            <v>6.8430999999999997</v>
          </cell>
        </row>
        <row r="122">
          <cell r="H122">
            <v>6.839557142857144</v>
          </cell>
        </row>
        <row r="123">
          <cell r="H123">
            <v>6.8336428571428574</v>
          </cell>
        </row>
        <row r="124">
          <cell r="H124">
            <v>6.831028571428571</v>
          </cell>
        </row>
        <row r="125">
          <cell r="H125">
            <v>6.8328714285714289</v>
          </cell>
        </row>
        <row r="126">
          <cell r="H126">
            <v>6.8349857142857147</v>
          </cell>
        </row>
        <row r="127">
          <cell r="H127">
            <v>6.8374857142857151</v>
          </cell>
        </row>
        <row r="128">
          <cell r="H128">
            <v>6.8404999999999996</v>
          </cell>
        </row>
        <row r="129">
          <cell r="H129">
            <v>6.844385714285715</v>
          </cell>
        </row>
        <row r="130">
          <cell r="H130">
            <v>6.8459285714285727</v>
          </cell>
        </row>
        <row r="131">
          <cell r="H131">
            <v>6.8450857142857142</v>
          </cell>
        </row>
        <row r="132">
          <cell r="H132">
            <v>6.8428285714285719</v>
          </cell>
        </row>
        <row r="133">
          <cell r="H133">
            <v>6.8433857142857146</v>
          </cell>
        </row>
        <row r="134">
          <cell r="H134">
            <v>6.8409428571428572</v>
          </cell>
        </row>
        <row r="135">
          <cell r="H135">
            <v>6.8420142857142858</v>
          </cell>
        </row>
        <row r="136">
          <cell r="H136">
            <v>6.8420571428571426</v>
          </cell>
        </row>
        <row r="137">
          <cell r="H137">
            <v>6.8401285714285711</v>
          </cell>
        </row>
        <row r="138">
          <cell r="H138">
            <v>6.8446857142857152</v>
          </cell>
        </row>
        <row r="139">
          <cell r="H139">
            <v>6.8421571428571424</v>
          </cell>
        </row>
        <row r="140">
          <cell r="H140">
            <v>6.8414714285714293</v>
          </cell>
        </row>
        <row r="141">
          <cell r="H141">
            <v>6.8408285714285713</v>
          </cell>
        </row>
        <row r="142">
          <cell r="H142">
            <v>6.8411000000000017</v>
          </cell>
        </row>
        <row r="143">
          <cell r="H143">
            <v>6.8364285714285709</v>
          </cell>
        </row>
        <row r="144">
          <cell r="H144">
            <v>6.8375714285714286</v>
          </cell>
        </row>
        <row r="145">
          <cell r="H145">
            <v>6.8370857142857142</v>
          </cell>
        </row>
        <row r="146">
          <cell r="H146">
            <v>6.8359857142857141</v>
          </cell>
        </row>
        <row r="147">
          <cell r="H147">
            <v>6.8358142857142861</v>
          </cell>
        </row>
        <row r="148">
          <cell r="H148">
            <v>6.8360142857142856</v>
          </cell>
        </row>
        <row r="149">
          <cell r="H149">
            <v>6.8374285714285703</v>
          </cell>
        </row>
        <row r="150">
          <cell r="H150">
            <v>6.8355000000000006</v>
          </cell>
        </row>
        <row r="151">
          <cell r="H151">
            <v>6.8342714285714283</v>
          </cell>
        </row>
        <row r="152">
          <cell r="H152">
            <v>6.8358428571428576</v>
          </cell>
        </row>
        <row r="153">
          <cell r="H153">
            <v>6.8373142857142852</v>
          </cell>
        </row>
        <row r="154">
          <cell r="H154">
            <v>6.8344285714285702</v>
          </cell>
        </row>
        <row r="155">
          <cell r="H155">
            <v>6.8364857142857147</v>
          </cell>
        </row>
        <row r="156">
          <cell r="H156">
            <v>6.8389142857142842</v>
          </cell>
        </row>
        <row r="157">
          <cell r="H157">
            <v>6.8321285714285711</v>
          </cell>
        </row>
        <row r="158">
          <cell r="H158">
            <v>6.8333000000000004</v>
          </cell>
        </row>
        <row r="159">
          <cell r="H159">
            <v>6.8347571428571419</v>
          </cell>
        </row>
        <row r="160">
          <cell r="H160">
            <v>6.8344714285714288</v>
          </cell>
        </row>
        <row r="161">
          <cell r="H161">
            <v>6.8357999999999999</v>
          </cell>
        </row>
        <row r="162">
          <cell r="H162">
            <v>6.8371000000000004</v>
          </cell>
        </row>
        <row r="163">
          <cell r="H163">
            <v>6.8358428571428567</v>
          </cell>
        </row>
        <row r="164">
          <cell r="H164">
            <v>6.8363999999999994</v>
          </cell>
        </row>
        <row r="165">
          <cell r="H165">
            <v>6.8409857142857149</v>
          </cell>
        </row>
        <row r="166">
          <cell r="H166">
            <v>6.8376857142857137</v>
          </cell>
        </row>
        <row r="167">
          <cell r="H167">
            <v>6.8329714285714278</v>
          </cell>
        </row>
        <row r="168">
          <cell r="H168">
            <v>6.8376560620354558</v>
          </cell>
        </row>
        <row r="169">
          <cell r="H169">
            <v>6.8383626216742295</v>
          </cell>
        </row>
        <row r="170">
          <cell r="H170">
            <v>6.8387641123029299</v>
          </cell>
        </row>
        <row r="171">
          <cell r="H171">
            <v>6.8360932391386129</v>
          </cell>
        </row>
        <row r="172">
          <cell r="H172">
            <v>6.8340428571428564</v>
          </cell>
        </row>
        <row r="173">
          <cell r="H173">
            <v>6.8343428571428575</v>
          </cell>
        </row>
        <row r="174">
          <cell r="H174">
            <v>6.8281428571428568</v>
          </cell>
        </row>
        <row r="175">
          <cell r="H175">
            <v>6.8209400000000011</v>
          </cell>
        </row>
        <row r="176">
          <cell r="H176">
            <v>6.8304571428571421</v>
          </cell>
        </row>
        <row r="177">
          <cell r="H177">
            <v>6.8368714285714285</v>
          </cell>
        </row>
        <row r="178">
          <cell r="H178">
            <v>6.8358857142857143</v>
          </cell>
        </row>
        <row r="179">
          <cell r="H179">
            <v>6.8380142857142854</v>
          </cell>
        </row>
        <row r="180">
          <cell r="H180">
            <v>6.8381714285714281</v>
          </cell>
        </row>
        <row r="181">
          <cell r="H181">
            <v>6.8401714285714297</v>
          </cell>
        </row>
        <row r="182">
          <cell r="H182">
            <v>6.8414285714285707</v>
          </cell>
        </row>
        <row r="183">
          <cell r="H183">
            <v>6.8154285714285709</v>
          </cell>
        </row>
        <row r="184">
          <cell r="H184">
            <v>6.7947571428571427</v>
          </cell>
        </row>
        <row r="185">
          <cell r="H185">
            <v>6.7853428571428571</v>
          </cell>
        </row>
        <row r="186">
          <cell r="H186">
            <v>6.7837714285714279</v>
          </cell>
        </row>
        <row r="187">
          <cell r="H187">
            <v>6.7880000000000011</v>
          </cell>
        </row>
        <row r="188">
          <cell r="H188">
            <v>6.7854714285714275</v>
          </cell>
        </row>
        <row r="189">
          <cell r="H189">
            <v>6.7820857142857136</v>
          </cell>
        </row>
        <row r="190">
          <cell r="H190">
            <v>6.7892142857142854</v>
          </cell>
        </row>
        <row r="191">
          <cell r="H191">
            <v>6.8034000000000008</v>
          </cell>
        </row>
        <row r="192">
          <cell r="H192">
            <v>6.8048485714285718</v>
          </cell>
        </row>
        <row r="193">
          <cell r="H193">
            <v>6.8147571428571423</v>
          </cell>
        </row>
        <row r="194">
          <cell r="H194">
            <v>6.7916857142857143</v>
          </cell>
        </row>
        <row r="195">
          <cell r="H195">
            <v>6.751271428571429</v>
          </cell>
        </row>
        <row r="196">
          <cell r="H196">
            <v>6.7176857142857136</v>
          </cell>
        </row>
        <row r="197">
          <cell r="H197">
            <v>6.7015142857142864</v>
          </cell>
        </row>
        <row r="198">
          <cell r="H198">
            <v>6.6922857142857142</v>
          </cell>
        </row>
        <row r="199">
          <cell r="H199">
            <v>6.6654257142857132</v>
          </cell>
        </row>
        <row r="200">
          <cell r="H200">
            <v>6.6582999999999997</v>
          </cell>
        </row>
        <row r="201">
          <cell r="H201">
            <v>6.6784428571428576</v>
          </cell>
        </row>
        <row r="202">
          <cell r="H202">
            <v>6.6804714285714288</v>
          </cell>
        </row>
        <row r="203">
          <cell r="H203">
            <v>6.6557571428571425</v>
          </cell>
        </row>
        <row r="204">
          <cell r="H204">
            <v>6.6434942857142874</v>
          </cell>
        </row>
        <row r="205">
          <cell r="H205">
            <v>6.66167142857143</v>
          </cell>
        </row>
        <row r="206">
          <cell r="H206">
            <v>6.6736571428571434</v>
          </cell>
        </row>
        <row r="207">
          <cell r="H207">
            <v>6.6507842857142858</v>
          </cell>
        </row>
        <row r="208">
          <cell r="H208">
            <v>6.6499442857142856</v>
          </cell>
        </row>
        <row r="209">
          <cell r="H209">
            <v>6.6582114285714278</v>
          </cell>
        </row>
        <row r="210">
          <cell r="H210">
            <v>6.6192857142857138</v>
          </cell>
        </row>
        <row r="211">
          <cell r="H211">
            <v>6.6195714285714287</v>
          </cell>
        </row>
        <row r="212">
          <cell r="H212">
            <v>6.6074814285714281</v>
          </cell>
        </row>
        <row r="213">
          <cell r="H213">
            <v>6.5772214285714288</v>
          </cell>
        </row>
        <row r="214">
          <cell r="H214">
            <v>6.5741371428571425</v>
          </cell>
        </row>
        <row r="215">
          <cell r="H215">
            <v>6.5821571428571435</v>
          </cell>
        </row>
        <row r="216">
          <cell r="H216">
            <v>6.5708014285714285</v>
          </cell>
        </row>
        <row r="217">
          <cell r="H217">
            <v>6.57463</v>
          </cell>
        </row>
        <row r="218">
          <cell r="H218">
            <v>6.5632342857142874</v>
          </cell>
        </row>
        <row r="219">
          <cell r="H219">
            <v>6.5631642857142856</v>
          </cell>
        </row>
        <row r="220">
          <cell r="H220">
            <v>6.5616142857142856</v>
          </cell>
        </row>
        <row r="221">
          <cell r="H221">
            <v>6.5642142857142858</v>
          </cell>
        </row>
        <row r="222">
          <cell r="H222">
            <v>6.551385714285713</v>
          </cell>
        </row>
        <row r="223">
          <cell r="H223">
            <v>6.5463285714285719</v>
          </cell>
        </row>
        <row r="224">
          <cell r="H224">
            <v>6.5325385714285717</v>
          </cell>
        </row>
        <row r="225">
          <cell r="H225">
            <v>6.525924285714285</v>
          </cell>
        </row>
        <row r="226">
          <cell r="H226">
            <v>6.5067214285714297</v>
          </cell>
        </row>
        <row r="227">
          <cell r="H227">
            <v>6.4942857142857138</v>
          </cell>
        </row>
        <row r="228">
          <cell r="H228">
            <v>6.4868142857142859</v>
          </cell>
        </row>
        <row r="229">
          <cell r="H229">
            <v>6.4907371428571432</v>
          </cell>
        </row>
        <row r="230">
          <cell r="H230">
            <v>6.4923999999999991</v>
          </cell>
        </row>
        <row r="231">
          <cell r="H231">
            <v>6.4900285714285717</v>
          </cell>
        </row>
        <row r="232">
          <cell r="H232">
            <v>6.4786285714285716</v>
          </cell>
        </row>
        <row r="233">
          <cell r="H233">
            <v>6.4800428571428572</v>
          </cell>
        </row>
        <row r="234">
          <cell r="H234">
            <v>6.472900000000001</v>
          </cell>
        </row>
        <row r="235">
          <cell r="H235">
            <v>6.4592842857142871</v>
          </cell>
        </row>
        <row r="236">
          <cell r="H236">
            <v>6.4678142857142857</v>
          </cell>
        </row>
        <row r="237">
          <cell r="H237">
            <v>6.4624142857142859</v>
          </cell>
        </row>
        <row r="238">
          <cell r="H238">
            <v>6.4573571428571421</v>
          </cell>
        </row>
        <row r="239">
          <cell r="H239">
            <v>6.4394142857142862</v>
          </cell>
        </row>
        <row r="240">
          <cell r="H240">
            <v>6.4244414285714289</v>
          </cell>
        </row>
        <row r="241">
          <cell r="H241">
            <v>6.4184842857142854</v>
          </cell>
        </row>
        <row r="242">
          <cell r="H242">
            <v>6.3967600000000004</v>
          </cell>
        </row>
        <row r="243">
          <cell r="H243">
            <v>6.3654214285714295</v>
          </cell>
        </row>
        <row r="244">
          <cell r="H244">
            <v>6.3712</v>
          </cell>
        </row>
        <row r="245">
          <cell r="H245">
            <v>6.3661428571428571</v>
          </cell>
        </row>
        <row r="246">
          <cell r="H246">
            <v>6.3751428571428566</v>
          </cell>
        </row>
        <row r="247">
          <cell r="H247">
            <v>6.3743471428571423</v>
          </cell>
        </row>
        <row r="248">
          <cell r="H248">
            <v>6.3786714285714288</v>
          </cell>
        </row>
        <row r="249">
          <cell r="H249">
            <v>6.3848571428571432</v>
          </cell>
        </row>
        <row r="250">
          <cell r="H250">
            <v>6.3697114285714287</v>
          </cell>
        </row>
        <row r="251">
          <cell r="H251">
            <v>6.3610057142857146</v>
          </cell>
        </row>
        <row r="252">
          <cell r="H252">
            <v>6.3738442857142852</v>
          </cell>
        </row>
        <row r="253">
          <cell r="H253">
            <v>6.3549028571428563</v>
          </cell>
        </row>
        <row r="254">
          <cell r="H254">
            <v>6.3405000000000005</v>
          </cell>
        </row>
        <row r="255">
          <cell r="H255">
            <v>6.3286457142857149</v>
          </cell>
        </row>
        <row r="256">
          <cell r="H256">
            <v>6.3392414285714285</v>
          </cell>
        </row>
        <row r="257">
          <cell r="H257">
            <v>6.3634428571428572</v>
          </cell>
        </row>
        <row r="258">
          <cell r="H258">
            <v>6.3529285714285706</v>
          </cell>
        </row>
        <row r="259">
          <cell r="H259">
            <v>6.3329857142857149</v>
          </cell>
        </row>
        <row r="260">
          <cell r="H260">
            <v>6.3664785714285719</v>
          </cell>
        </row>
        <row r="261">
          <cell r="H261">
            <v>6.3545285714285713</v>
          </cell>
        </row>
        <row r="262">
          <cell r="H262">
            <v>6.3444142857142856</v>
          </cell>
        </row>
        <row r="263">
          <cell r="H263">
            <v>6.3195571428571427</v>
          </cell>
        </row>
        <row r="264">
          <cell r="H264">
            <v>6.3049428571428567</v>
          </cell>
        </row>
        <row r="265">
          <cell r="H265">
            <v>6.2945100000000007</v>
          </cell>
        </row>
        <row r="266">
          <cell r="H266">
            <v>6.2857085714285716</v>
          </cell>
        </row>
        <row r="267">
          <cell r="H267">
            <v>6.2968842857142864</v>
          </cell>
        </row>
        <row r="268">
          <cell r="H268">
            <v>6.2815714285714295</v>
          </cell>
        </row>
        <row r="269">
          <cell r="H269">
            <v>6.2849428571428572</v>
          </cell>
        </row>
        <row r="270">
          <cell r="H270">
            <v>6.2863571428571428</v>
          </cell>
        </row>
        <row r="271">
          <cell r="H271">
            <v>6.2879142857142858</v>
          </cell>
        </row>
        <row r="272">
          <cell r="H272">
            <v>6.3036599999999989</v>
          </cell>
        </row>
        <row r="273">
          <cell r="H273">
            <v>6.3270799999999996</v>
          </cell>
        </row>
        <row r="274">
          <cell r="H274">
            <v>6.3147399999999996</v>
          </cell>
        </row>
        <row r="275">
          <cell r="H275">
            <v>6.3059200000000004</v>
          </cell>
        </row>
        <row r="276">
          <cell r="H276">
            <v>6.29772</v>
          </cell>
        </row>
        <row r="277">
          <cell r="H277">
            <v>6.3070800000000009</v>
          </cell>
        </row>
        <row r="278">
          <cell r="H278">
            <v>6.30626</v>
          </cell>
        </row>
        <row r="279">
          <cell r="H279">
            <v>6.3070800000000009</v>
          </cell>
        </row>
        <row r="280">
          <cell r="H280">
            <v>6.2948600000000008</v>
          </cell>
        </row>
        <row r="281">
          <cell r="H281">
            <v>6.3097599999999998</v>
          </cell>
        </row>
        <row r="282">
          <cell r="H282">
            <v>6.3226199999999997</v>
          </cell>
        </row>
        <row r="283">
          <cell r="H283">
            <v>6.3346999999999998</v>
          </cell>
        </row>
        <row r="284">
          <cell r="H284">
            <v>6.3574799999999998</v>
          </cell>
        </row>
        <row r="285">
          <cell r="H285">
            <v>6.3654999999999999</v>
          </cell>
        </row>
        <row r="286">
          <cell r="H286">
            <v>6.3686800000000003</v>
          </cell>
        </row>
        <row r="287">
          <cell r="H287">
            <v>6.3597999999999999</v>
          </cell>
        </row>
        <row r="288">
          <cell r="H288">
            <v>6.3586</v>
          </cell>
        </row>
        <row r="289">
          <cell r="H289">
            <v>6.3537200000000009</v>
          </cell>
        </row>
        <row r="290">
          <cell r="H290">
            <v>6.3713799999999994</v>
          </cell>
        </row>
        <row r="291">
          <cell r="H291">
            <v>6.3733999999999993</v>
          </cell>
        </row>
        <row r="292">
          <cell r="H292">
            <v>6.3847400000000007</v>
          </cell>
        </row>
        <row r="293">
          <cell r="H293">
            <v>6.3695199999999996</v>
          </cell>
        </row>
        <row r="294">
          <cell r="H294">
            <v>6.3639600000000005</v>
          </cell>
        </row>
        <row r="295">
          <cell r="H295">
            <v>6.3613800000000005</v>
          </cell>
        </row>
        <row r="296">
          <cell r="H296">
            <v>6.3548</v>
          </cell>
        </row>
        <row r="297">
          <cell r="H297">
            <v>6.3517399999999995</v>
          </cell>
        </row>
        <row r="298">
          <cell r="H298">
            <v>6.34422</v>
          </cell>
        </row>
        <row r="299">
          <cell r="H299">
            <v>6.3286800000000003</v>
          </cell>
        </row>
        <row r="300">
          <cell r="H300">
            <v>6.3103800000000003</v>
          </cell>
        </row>
        <row r="301">
          <cell r="H301">
            <v>6.3005200000000006</v>
          </cell>
        </row>
        <row r="302">
          <cell r="H302">
            <v>6.2847400000000002</v>
          </cell>
        </row>
        <row r="303">
          <cell r="H303">
            <v>6.2828400000000011</v>
          </cell>
        </row>
        <row r="304">
          <cell r="H304">
            <v>6.2558600000000002</v>
          </cell>
        </row>
        <row r="305">
          <cell r="H305">
            <v>6.2477799999999997</v>
          </cell>
        </row>
        <row r="306">
          <cell r="H306">
            <v>6.23902</v>
          </cell>
        </row>
        <row r="307">
          <cell r="H307">
            <v>6.2413999999999996</v>
          </cell>
        </row>
        <row r="308">
          <cell r="H308">
            <v>6.2285000000000013</v>
          </cell>
        </row>
        <row r="309">
          <cell r="H309">
            <v>6.2267400000000004</v>
          </cell>
        </row>
        <row r="310">
          <cell r="H310">
            <v>6.2214799999999997</v>
          </cell>
        </row>
        <row r="311">
          <cell r="H311">
            <v>6.2252400000000012</v>
          </cell>
        </row>
        <row r="312">
          <cell r="H312">
            <v>6.2417800000000003</v>
          </cell>
        </row>
        <row r="313">
          <cell r="H313">
            <v>6.2313000000000001</v>
          </cell>
        </row>
        <row r="314">
          <cell r="H314">
            <v>6.2335199999999995</v>
          </cell>
        </row>
        <row r="315">
          <cell r="H315">
            <v>6.2320799999999998</v>
          </cell>
        </row>
        <row r="316">
          <cell r="H316">
            <v>6.2233800000000006</v>
          </cell>
        </row>
        <row r="317">
          <cell r="H317">
            <v>6.2162400000000009</v>
          </cell>
        </row>
        <row r="318">
          <cell r="H318">
            <v>6.2199799999999996</v>
          </cell>
        </row>
        <row r="319">
          <cell r="H319">
            <v>6.2229199999999993</v>
          </cell>
        </row>
        <row r="320">
          <cell r="H320">
            <v>6.2321599999999995</v>
          </cell>
        </row>
        <row r="321">
          <cell r="H321">
            <v>6.2314999999999996</v>
          </cell>
        </row>
        <row r="322">
          <cell r="H322">
            <v>6.2399800000000001</v>
          </cell>
        </row>
        <row r="323">
          <cell r="H323">
            <v>6.2261000000000006</v>
          </cell>
        </row>
        <row r="324">
          <cell r="H324">
            <v>6.2193199999999997</v>
          </cell>
        </row>
        <row r="325">
          <cell r="H325">
            <v>6.2156599999999997</v>
          </cell>
        </row>
        <row r="326">
          <cell r="H326">
            <v>6.2129199999999996</v>
          </cell>
        </row>
        <row r="327">
          <cell r="H327">
            <v>6.2116599999999993</v>
          </cell>
        </row>
        <row r="328">
          <cell r="H328">
            <v>6.2008399999999995</v>
          </cell>
        </row>
        <row r="329">
          <cell r="H329">
            <v>6.1962200000000012</v>
          </cell>
        </row>
        <row r="330">
          <cell r="H330">
            <v>6.1798199999999994</v>
          </cell>
        </row>
        <row r="331">
          <cell r="H331">
            <v>6.1744199999999996</v>
          </cell>
        </row>
        <row r="332">
          <cell r="H332">
            <v>6.1682399999999999</v>
          </cell>
        </row>
        <row r="333">
          <cell r="H333">
            <v>6.1463399999999995</v>
          </cell>
        </row>
        <row r="334">
          <cell r="H334">
            <v>6.1445999999999987</v>
          </cell>
        </row>
        <row r="335">
          <cell r="H335">
            <v>6.1344799999999999</v>
          </cell>
        </row>
        <row r="336">
          <cell r="H336">
            <v>6.1266599999999993</v>
          </cell>
        </row>
        <row r="337">
          <cell r="H337">
            <v>6.1308400000000001</v>
          </cell>
        </row>
        <row r="338">
          <cell r="H338">
            <v>6.1454799999999992</v>
          </cell>
        </row>
        <row r="339">
          <cell r="H339">
            <v>6.1278799999999993</v>
          </cell>
        </row>
        <row r="340">
          <cell r="H340">
            <v>6.144239999999999</v>
          </cell>
        </row>
        <row r="341">
          <cell r="H341">
            <v>6.13056</v>
          </cell>
        </row>
        <row r="342">
          <cell r="H342">
            <v>6.1323799999999995</v>
          </cell>
        </row>
        <row r="343">
          <cell r="H343">
            <v>6.1369799999999994</v>
          </cell>
        </row>
        <row r="344">
          <cell r="H344">
            <v>6.1356999999999999</v>
          </cell>
        </row>
        <row r="345">
          <cell r="H345">
            <v>6.1301000000000005</v>
          </cell>
        </row>
        <row r="346">
          <cell r="H346">
            <v>6.1211800000000007</v>
          </cell>
        </row>
        <row r="347">
          <cell r="H347">
            <v>6.1175800000000002</v>
          </cell>
        </row>
        <row r="348">
          <cell r="H348">
            <v>6.1212800000000005</v>
          </cell>
        </row>
        <row r="349">
          <cell r="H349">
            <v>6.1200799999999997</v>
          </cell>
        </row>
        <row r="350">
          <cell r="H350">
            <v>6.119159999999999</v>
          </cell>
        </row>
        <row r="351">
          <cell r="H351">
            <v>6.1189000000000009</v>
          </cell>
        </row>
        <row r="352">
          <cell r="H352">
            <v>6.1202400000000008</v>
          </cell>
        </row>
        <row r="353">
          <cell r="H353">
            <v>6.11904</v>
          </cell>
        </row>
        <row r="354">
          <cell r="H354">
            <v>6.1210199999999997</v>
          </cell>
        </row>
        <row r="355">
          <cell r="H355">
            <v>6.1186999999999996</v>
          </cell>
        </row>
        <row r="356">
          <cell r="H356">
            <v>6.1010000000000009</v>
          </cell>
        </row>
        <row r="357">
          <cell r="H357">
            <v>6.0865600000000004</v>
          </cell>
        </row>
        <row r="358">
          <cell r="H358">
            <v>6.0918800000000006</v>
          </cell>
        </row>
        <row r="359">
          <cell r="H359">
            <v>6.09396</v>
          </cell>
        </row>
        <row r="360">
          <cell r="H360">
            <v>6.0911</v>
          </cell>
        </row>
        <row r="361">
          <cell r="H361">
            <v>6.0922799999999997</v>
          </cell>
        </row>
        <row r="362">
          <cell r="H362">
            <v>6.0920000000000005</v>
          </cell>
        </row>
        <row r="363">
          <cell r="H363">
            <v>6.089360000000001</v>
          </cell>
        </row>
        <row r="364">
          <cell r="H364">
            <v>6.0711000000000004</v>
          </cell>
        </row>
        <row r="365">
          <cell r="H365">
            <v>6.0702800000000003</v>
          </cell>
        </row>
        <row r="366">
          <cell r="H366">
            <v>6.0701799999999988</v>
          </cell>
        </row>
        <row r="367">
          <cell r="H367">
            <v>6.0539999999999994</v>
          </cell>
        </row>
        <row r="368">
          <cell r="H368">
            <v>6.0517399999999997</v>
          </cell>
        </row>
        <row r="369">
          <cell r="H369">
            <v>6.0465199999999992</v>
          </cell>
        </row>
        <row r="370">
          <cell r="H370">
            <v>6.0501399999999999</v>
          </cell>
        </row>
        <row r="371">
          <cell r="H371">
            <v>6.0537400000000003</v>
          </cell>
        </row>
        <row r="372">
          <cell r="H372">
            <v>6.0598000000000001</v>
          </cell>
        </row>
        <row r="373">
          <cell r="H373">
            <v>6.06196</v>
          </cell>
        </row>
        <row r="374">
          <cell r="H374">
            <v>6.0757200000000005</v>
          </cell>
        </row>
        <row r="375">
          <cell r="H375">
            <v>6.1226800000000008</v>
          </cell>
        </row>
        <row r="376">
          <cell r="H376">
            <v>6.1319400000000002</v>
          </cell>
        </row>
        <row r="377">
          <cell r="H377">
            <v>6.1418200000000001</v>
          </cell>
        </row>
        <row r="378">
          <cell r="H378">
            <v>6.2033800000000001</v>
          </cell>
        </row>
        <row r="379">
          <cell r="H379">
            <v>6.2040600000000001</v>
          </cell>
        </row>
        <row r="380">
          <cell r="H380">
            <v>6.2100799999999996</v>
          </cell>
        </row>
        <row r="381">
          <cell r="H381">
            <v>6.2060000000000004</v>
          </cell>
        </row>
        <row r="382">
          <cell r="H382">
            <v>6.2206000000000001</v>
          </cell>
        </row>
        <row r="383">
          <cell r="H383">
            <v>6.2406199999999998</v>
          </cell>
        </row>
        <row r="384">
          <cell r="H384">
            <v>6.2569400000000002</v>
          </cell>
        </row>
        <row r="385">
          <cell r="H385">
            <v>6.2317</v>
          </cell>
        </row>
        <row r="386">
          <cell r="H386">
            <v>6.2309400000000004</v>
          </cell>
        </row>
        <row r="387">
          <cell r="H387">
            <v>6.2355400000000003</v>
          </cell>
        </row>
        <row r="388">
          <cell r="H388">
            <v>6.2451800000000004</v>
          </cell>
        </row>
        <row r="389">
          <cell r="H389">
            <v>6.2509599999999992</v>
          </cell>
        </row>
        <row r="390">
          <cell r="H390">
            <v>6.2240999999999991</v>
          </cell>
        </row>
        <row r="391">
          <cell r="H391">
            <v>6.2267200000000003</v>
          </cell>
        </row>
        <row r="392">
          <cell r="H392">
            <v>6.2264399999999993</v>
          </cell>
        </row>
        <row r="393">
          <cell r="H393">
            <v>6.2059199999999999</v>
          </cell>
        </row>
        <row r="394">
          <cell r="H394">
            <v>6.2014399999999998</v>
          </cell>
        </row>
        <row r="395">
          <cell r="H395">
            <v>6.2057200000000003</v>
          </cell>
        </row>
        <row r="396">
          <cell r="H396">
            <v>6.19902</v>
          </cell>
        </row>
        <row r="397">
          <cell r="H397">
            <v>6.1781600000000001</v>
          </cell>
        </row>
        <row r="398">
          <cell r="H398">
            <v>6.1655600000000002</v>
          </cell>
        </row>
        <row r="399">
          <cell r="H399">
            <v>6.1528999999999998</v>
          </cell>
        </row>
        <row r="400">
          <cell r="H400">
            <v>6.1456799999999996</v>
          </cell>
        </row>
        <row r="401">
          <cell r="H401">
            <v>6.1471600000000004</v>
          </cell>
        </row>
        <row r="402">
          <cell r="H402">
            <v>6.1417200000000003</v>
          </cell>
        </row>
        <row r="403">
          <cell r="H403">
            <v>6.1340599999999998</v>
          </cell>
        </row>
        <row r="404">
          <cell r="H404">
            <v>6.1414400000000002</v>
          </cell>
        </row>
        <row r="405">
          <cell r="H405">
            <v>6.1347400000000007</v>
          </cell>
        </row>
        <row r="406">
          <cell r="H406">
            <v>6.1409000000000002</v>
          </cell>
        </row>
        <row r="407">
          <cell r="H407">
            <v>6.1349199999999993</v>
          </cell>
        </row>
        <row r="408">
          <cell r="H408">
            <v>6.1242799999999997</v>
          </cell>
        </row>
        <row r="409">
          <cell r="H409">
            <v>6.1186199999999999</v>
          </cell>
        </row>
        <row r="410">
          <cell r="H410">
            <v>6.11294</v>
          </cell>
        </row>
        <row r="411">
          <cell r="H411">
            <v>6.1158999999999999</v>
          </cell>
        </row>
        <row r="412">
          <cell r="H412">
            <v>6.1245799999999999</v>
          </cell>
        </row>
        <row r="413">
          <cell r="H413">
            <v>6.1223599999999996</v>
          </cell>
        </row>
        <row r="414">
          <cell r="H414">
            <v>6.1388800000000003</v>
          </cell>
        </row>
        <row r="415">
          <cell r="H415">
            <v>6.1500199999999996</v>
          </cell>
        </row>
        <row r="416">
          <cell r="H416">
            <v>6.1811600000000002</v>
          </cell>
        </row>
        <row r="417">
          <cell r="H417">
            <v>6.2019599999999997</v>
          </cell>
        </row>
        <row r="418">
          <cell r="H418">
            <v>6.21394</v>
          </cell>
        </row>
        <row r="419">
          <cell r="H419">
            <v>6.2080199999999994</v>
          </cell>
        </row>
        <row r="420">
          <cell r="H420">
            <v>6.2127999999999997</v>
          </cell>
        </row>
        <row r="421">
          <cell r="H421">
            <v>6.1974</v>
          </cell>
        </row>
        <row r="422">
          <cell r="H422">
            <v>6.2159999999999993</v>
          </cell>
        </row>
        <row r="423">
          <cell r="H423">
            <v>6.2473200000000002</v>
          </cell>
        </row>
        <row r="424">
          <cell r="H424">
            <v>6.2521800000000001</v>
          </cell>
        </row>
        <row r="425">
          <cell r="H425">
            <v>6.2429800000000002</v>
          </cell>
        </row>
        <row r="426">
          <cell r="H426">
            <v>6.2533200000000004</v>
          </cell>
        </row>
        <row r="427">
          <cell r="H427">
            <v>6.2584600000000004</v>
          </cell>
        </row>
        <row r="428">
          <cell r="H428">
            <v>6.2688599999999992</v>
          </cell>
        </row>
        <row r="429">
          <cell r="H429">
            <v>6.2613399999999997</v>
          </cell>
        </row>
        <row r="430">
          <cell r="H430">
            <v>6.2276399999999992</v>
          </cell>
        </row>
        <row r="431">
          <cell r="H431">
            <v>6.2114199999999995</v>
          </cell>
        </row>
        <row r="432">
          <cell r="H432">
            <v>6.1989400000000003</v>
          </cell>
        </row>
        <row r="433">
          <cell r="H433">
            <v>6.2013199999999999</v>
          </cell>
        </row>
        <row r="434">
          <cell r="H434">
            <v>6.2050200000000002</v>
          </cell>
        </row>
        <row r="435">
          <cell r="H435">
            <v>6.1977399999999987</v>
          </cell>
        </row>
        <row r="436">
          <cell r="H436">
            <v>6.2056400000000007</v>
          </cell>
        </row>
        <row r="437">
          <cell r="H437">
            <v>6.20594</v>
          </cell>
        </row>
        <row r="438">
          <cell r="H438">
            <v>6.2059799999999994</v>
          </cell>
        </row>
        <row r="439">
          <cell r="H439">
            <v>6.2014199999999997</v>
          </cell>
        </row>
        <row r="440">
          <cell r="H440">
            <v>6.2008799999999997</v>
          </cell>
        </row>
        <row r="441">
          <cell r="H441">
            <v>6.1991399999999999</v>
          </cell>
        </row>
        <row r="442">
          <cell r="H442">
            <v>6.2061800000000007</v>
          </cell>
        </row>
        <row r="443">
          <cell r="H443">
            <v>6.2086999999999994</v>
          </cell>
        </row>
        <row r="444">
          <cell r="H444">
            <v>6.2081999999999997</v>
          </cell>
        </row>
        <row r="445">
          <cell r="H445">
            <v>6.2036399999999992</v>
          </cell>
        </row>
        <row r="446">
          <cell r="H446">
            <v>6.2091000000000003</v>
          </cell>
        </row>
        <row r="447">
          <cell r="H447">
            <v>6.2090399999999999</v>
          </cell>
        </row>
        <row r="448">
          <cell r="H448">
            <v>6.2094599999999991</v>
          </cell>
        </row>
        <row r="449">
          <cell r="H449">
            <v>6.2094400000000007</v>
          </cell>
        </row>
        <row r="450">
          <cell r="H450">
            <v>6.2096</v>
          </cell>
        </row>
        <row r="451">
          <cell r="H451">
            <v>6.3410600000000006</v>
          </cell>
        </row>
        <row r="452">
          <cell r="H452">
            <v>6.3920200000000005</v>
          </cell>
        </row>
        <row r="453">
          <cell r="H453">
            <v>6.4035799999999998</v>
          </cell>
        </row>
        <row r="454">
          <cell r="H454">
            <v>6.3610999999999995</v>
          </cell>
        </row>
        <row r="455">
          <cell r="H455">
            <v>6.3724600000000002</v>
          </cell>
        </row>
        <row r="456">
          <cell r="H456">
            <v>6.3675200000000007</v>
          </cell>
        </row>
        <row r="457">
          <cell r="H457">
            <v>6.3768399999999996</v>
          </cell>
        </row>
        <row r="458">
          <cell r="H458">
            <v>6.3769999999999998</v>
          </cell>
        </row>
        <row r="459">
          <cell r="H459">
            <v>6.3769999999999998</v>
          </cell>
        </row>
        <row r="460">
          <cell r="H460">
            <v>6.3419800000000004</v>
          </cell>
        </row>
        <row r="461">
          <cell r="H461">
            <v>6.3526799999999994</v>
          </cell>
        </row>
        <row r="462">
          <cell r="H462">
            <v>6.3467600000000006</v>
          </cell>
        </row>
        <row r="463">
          <cell r="H463">
            <v>6.3413200000000005</v>
          </cell>
        </row>
        <row r="464">
          <cell r="H464">
            <v>6.3662800000000006</v>
          </cell>
        </row>
        <row r="465">
          <cell r="H465">
            <v>6.3793999999999995</v>
          </cell>
        </row>
        <row r="466">
          <cell r="H466">
            <v>6.3898200000000003</v>
          </cell>
        </row>
        <row r="467">
          <cell r="H467">
            <v>6.3990400000000012</v>
          </cell>
        </row>
        <row r="468">
          <cell r="H468">
            <v>6.429219999999999</v>
          </cell>
        </row>
        <row r="469">
          <cell r="H469">
            <v>6.4714199999999993</v>
          </cell>
        </row>
        <row r="470">
          <cell r="H470">
            <v>6.477619999999999</v>
          </cell>
        </row>
        <row r="471">
          <cell r="H471">
            <v>6.4898399999999992</v>
          </cell>
        </row>
        <row r="472">
          <cell r="H472">
            <v>6.5576600000000003</v>
          </cell>
        </row>
        <row r="473">
          <cell r="H473">
            <v>6.5773800000000007</v>
          </cell>
        </row>
        <row r="474">
          <cell r="H474">
            <v>6.5785999999999998</v>
          </cell>
        </row>
        <row r="475">
          <cell r="H475">
            <v>6.5774799999999995</v>
          </cell>
        </row>
        <row r="476">
          <cell r="H476">
            <v>6.5738199999999996</v>
          </cell>
        </row>
        <row r="477">
          <cell r="H477">
            <v>6.5709999999999997</v>
          </cell>
        </row>
        <row r="478">
          <cell r="H478">
            <v>6.5147599999999999</v>
          </cell>
        </row>
        <row r="479">
          <cell r="H479">
            <v>6.5292399999999997</v>
          </cell>
        </row>
        <row r="480">
          <cell r="H480">
            <v>6.5375800000000002</v>
          </cell>
        </row>
        <row r="481">
          <cell r="H481">
            <v>6.5059799999999992</v>
          </cell>
        </row>
        <row r="482">
          <cell r="H482">
            <v>6.4938400000000005</v>
          </cell>
        </row>
        <row r="483">
          <cell r="H483">
            <v>6.4992999999999999</v>
          </cell>
        </row>
        <row r="484">
          <cell r="H484">
            <v>6.480459999999999</v>
          </cell>
        </row>
        <row r="485">
          <cell r="H485">
            <v>6.4694999999999991</v>
          </cell>
        </row>
        <row r="486">
          <cell r="H486">
            <v>6.4701199999999996</v>
          </cell>
        </row>
        <row r="487">
          <cell r="H487">
            <v>6.473440000000001</v>
          </cell>
        </row>
        <row r="488">
          <cell r="H488">
            <v>6.4838199999999997</v>
          </cell>
        </row>
        <row r="489">
          <cell r="H489">
            <v>6.4912799999999988</v>
          </cell>
        </row>
        <row r="490">
          <cell r="H490">
            <v>6.5129000000000001</v>
          </cell>
        </row>
        <row r="491">
          <cell r="H491">
            <v>6.5325999999999995</v>
          </cell>
        </row>
        <row r="492">
          <cell r="H492">
            <v>6.5557599999999994</v>
          </cell>
        </row>
        <row r="493">
          <cell r="H493">
            <v>6.5721399999999992</v>
          </cell>
        </row>
        <row r="494">
          <cell r="H494">
            <v>6.5618600000000011</v>
          </cell>
        </row>
        <row r="495">
          <cell r="H495">
            <v>6.5848600000000008</v>
          </cell>
        </row>
        <row r="496">
          <cell r="H496">
            <v>6.58446</v>
          </cell>
        </row>
        <row r="497">
          <cell r="H497">
            <v>6.6444799999999997</v>
          </cell>
        </row>
        <row r="498">
          <cell r="H498">
            <v>6.6764999999999999</v>
          </cell>
        </row>
        <row r="499">
          <cell r="H499">
            <v>6.6847599999999998</v>
          </cell>
        </row>
        <row r="500">
          <cell r="H500">
            <v>6.6840000000000002</v>
          </cell>
        </row>
        <row r="501">
          <cell r="H501">
            <v>6.6578999999999997</v>
          </cell>
        </row>
        <row r="502">
          <cell r="H502">
            <v>6.6381599999999992</v>
          </cell>
        </row>
        <row r="503">
          <cell r="H503">
            <v>6.641659999999999</v>
          </cell>
        </row>
        <row r="504">
          <cell r="H504">
            <v>6.6349999999999998</v>
          </cell>
        </row>
        <row r="505">
          <cell r="H505">
            <v>6.6523399999999997</v>
          </cell>
        </row>
        <row r="506">
          <cell r="H506">
            <v>6.6766200000000016</v>
          </cell>
        </row>
        <row r="507">
          <cell r="H507">
            <v>6.6684399999999995</v>
          </cell>
        </row>
        <row r="508">
          <cell r="H508">
            <v>6.6754999999999995</v>
          </cell>
        </row>
        <row r="509">
          <cell r="H509">
            <v>6.6659400000000009</v>
          </cell>
        </row>
        <row r="510">
          <cell r="H510">
            <v>6.6687799999999999</v>
          </cell>
        </row>
        <row r="511">
          <cell r="H511">
            <v>6.6684999999999999</v>
          </cell>
        </row>
        <row r="512">
          <cell r="H512">
            <v>6.7181600000000001</v>
          </cell>
        </row>
        <row r="513">
          <cell r="H513">
            <v>6.7442000000000011</v>
          </cell>
        </row>
        <row r="514">
          <cell r="H514">
            <v>6.7749799999999993</v>
          </cell>
        </row>
        <row r="515">
          <cell r="H515">
            <v>6.7610600000000005</v>
          </cell>
        </row>
        <row r="516">
          <cell r="H516">
            <v>6.7899999999999991</v>
          </cell>
        </row>
        <row r="517">
          <cell r="H517">
            <v>6.8681399999999995</v>
          </cell>
        </row>
        <row r="518">
          <cell r="H518">
            <v>6.9057199999999996</v>
          </cell>
        </row>
        <row r="519">
          <cell r="H519">
            <v>6.8863600000000007</v>
          </cell>
        </row>
        <row r="520">
          <cell r="H520">
            <v>6.8833000000000002</v>
          </cell>
        </row>
        <row r="521">
          <cell r="H521">
            <v>6.9204399999999993</v>
          </cell>
        </row>
        <row r="522">
          <cell r="H522">
            <v>6.9408799999999999</v>
          </cell>
        </row>
        <row r="523">
          <cell r="H523">
            <v>6.9500599999999988</v>
          </cell>
        </row>
        <row r="524">
          <cell r="H524">
            <v>6.9227800000000004</v>
          </cell>
        </row>
        <row r="525">
          <cell r="H525">
            <v>6.9156400000000007</v>
          </cell>
        </row>
        <row r="526">
          <cell r="H526">
            <v>6.864279999999999</v>
          </cell>
        </row>
        <row r="527">
          <cell r="H527">
            <v>6.8686199999999999</v>
          </cell>
        </row>
        <row r="528">
          <cell r="H528">
            <v>6.8739999999999997</v>
          </cell>
        </row>
        <row r="529">
          <cell r="H529">
            <v>6.868339999999999</v>
          </cell>
        </row>
        <row r="530">
          <cell r="H530">
            <v>6.86538</v>
          </cell>
        </row>
        <row r="531">
          <cell r="H531">
            <v>6.8720400000000001</v>
          </cell>
        </row>
        <row r="532">
          <cell r="H532">
            <v>6.8788000000000009</v>
          </cell>
        </row>
        <row r="533">
          <cell r="H533">
            <v>6.9039799999999998</v>
          </cell>
        </row>
        <row r="534">
          <cell r="H534">
            <v>6.9066000000000001</v>
          </cell>
        </row>
        <row r="535">
          <cell r="H535">
            <v>6.8858800000000002</v>
          </cell>
        </row>
        <row r="536">
          <cell r="H536">
            <v>6.8808999999999996</v>
          </cell>
        </row>
        <row r="537">
          <cell r="H537">
            <v>6.8905000000000003</v>
          </cell>
        </row>
        <row r="538">
          <cell r="H538">
            <v>6.8891399999999994</v>
          </cell>
        </row>
        <row r="539">
          <cell r="H539">
            <v>6.8808999999999996</v>
          </cell>
        </row>
        <row r="540">
          <cell r="H540">
            <v>6.8888000000000007</v>
          </cell>
        </row>
        <row r="541">
          <cell r="H541">
            <v>6.8958600000000008</v>
          </cell>
        </row>
        <row r="542">
          <cell r="H542">
            <v>6.9021799999999995</v>
          </cell>
        </row>
        <row r="543">
          <cell r="H543">
            <v>6.8830200000000001</v>
          </cell>
        </row>
        <row r="544">
          <cell r="H544">
            <v>6.8741200000000005</v>
          </cell>
        </row>
        <row r="545">
          <cell r="H545">
            <v>6.8241199999999989</v>
          </cell>
        </row>
        <row r="546">
          <cell r="H546">
            <v>6.7976000000000001</v>
          </cell>
        </row>
        <row r="547">
          <cell r="H547">
            <v>6.8000400000000001</v>
          </cell>
        </row>
        <row r="548">
          <cell r="H548">
            <v>6.8281999999999998</v>
          </cell>
        </row>
        <row r="549">
          <cell r="H549">
            <v>6.8019999999999996</v>
          </cell>
        </row>
        <row r="550">
          <cell r="H550">
            <v>6.7997999999999994</v>
          </cell>
        </row>
        <row r="551">
          <cell r="H551">
            <v>6.7891199999999996</v>
          </cell>
        </row>
        <row r="552">
          <cell r="H552">
            <v>6.7574200000000006</v>
          </cell>
        </row>
        <row r="553">
          <cell r="H553">
            <v>6.7454999999999998</v>
          </cell>
        </row>
        <row r="554">
          <cell r="H554">
            <v>6.7208399999999999</v>
          </cell>
        </row>
        <row r="555">
          <cell r="H555">
            <v>6.6806799999999997</v>
          </cell>
        </row>
        <row r="556">
          <cell r="H556">
            <v>6.6772400000000003</v>
          </cell>
        </row>
        <row r="557">
          <cell r="H557">
            <v>6.656699999999999</v>
          </cell>
        </row>
        <row r="558">
          <cell r="H558">
            <v>6.58772</v>
          </cell>
        </row>
        <row r="559">
          <cell r="H559">
            <v>6.5110199999999994</v>
          </cell>
        </row>
        <row r="560">
          <cell r="H560">
            <v>6.5401600000000002</v>
          </cell>
        </row>
        <row r="561">
          <cell r="H561">
            <v>6.5793000000000008</v>
          </cell>
        </row>
        <row r="562">
          <cell r="H562">
            <v>6.6401200000000005</v>
          </cell>
        </row>
        <row r="563">
          <cell r="H563">
            <v>6.6532</v>
          </cell>
        </row>
        <row r="564">
          <cell r="H564">
            <v>6.5891800000000007</v>
          </cell>
        </row>
        <row r="565">
          <cell r="H565">
            <v>6.6132200000000001</v>
          </cell>
        </row>
        <row r="566">
          <cell r="H566">
            <v>6.6390000000000002</v>
          </cell>
        </row>
        <row r="567">
          <cell r="H567">
            <v>6.6242800000000006</v>
          </cell>
        </row>
        <row r="568">
          <cell r="H568">
            <v>6.634479999999999</v>
          </cell>
        </row>
        <row r="569">
          <cell r="H569">
            <v>6.6289600000000011</v>
          </cell>
        </row>
        <row r="570">
          <cell r="H570">
            <v>6.6091199999999999</v>
          </cell>
        </row>
        <row r="571">
          <cell r="H571">
            <v>6.6064799999999995</v>
          </cell>
        </row>
        <row r="572">
          <cell r="H572">
            <v>6.6171800000000003</v>
          </cell>
        </row>
        <row r="573">
          <cell r="H573">
            <v>6.6146000000000003</v>
          </cell>
        </row>
        <row r="574">
          <cell r="H574">
            <v>6.590679999999999</v>
          </cell>
        </row>
        <row r="575">
          <cell r="H575">
            <v>6.53498</v>
          </cell>
        </row>
        <row r="576">
          <cell r="H576">
            <v>6.4953799999999999</v>
          </cell>
        </row>
        <row r="577">
          <cell r="H577">
            <v>6.4969200000000003</v>
          </cell>
        </row>
        <row r="578">
          <cell r="H578">
            <v>6.4284000000000008</v>
          </cell>
        </row>
        <row r="579">
          <cell r="H579">
            <v>6.3613599999999995</v>
          </cell>
        </row>
        <row r="580">
          <cell r="H580">
            <v>6.3063200000000004</v>
          </cell>
        </row>
        <row r="581">
          <cell r="H581">
            <v>6.2902399999999998</v>
          </cell>
        </row>
        <row r="582">
          <cell r="H582">
            <v>6.3387799999999999</v>
          </cell>
        </row>
        <row r="583">
          <cell r="H583">
            <v>6.3403800000000006</v>
          </cell>
        </row>
        <row r="584">
          <cell r="H584">
            <v>6.33378</v>
          </cell>
        </row>
        <row r="585">
          <cell r="H585">
            <v>6.3292799999999998</v>
          </cell>
        </row>
        <row r="586">
          <cell r="H586">
            <v>6.32212</v>
          </cell>
        </row>
        <row r="587">
          <cell r="H587">
            <v>6.3250000000000002</v>
          </cell>
        </row>
        <row r="588">
          <cell r="H588">
            <v>6.28024</v>
          </cell>
        </row>
        <row r="589">
          <cell r="H589">
            <v>6.2960600000000007</v>
          </cell>
        </row>
        <row r="590">
          <cell r="H590">
            <v>6.2816800000000006</v>
          </cell>
        </row>
        <row r="591">
          <cell r="H591">
            <v>6.2801400000000012</v>
          </cell>
        </row>
        <row r="592">
          <cell r="H592">
            <v>6.3218999999999994</v>
          </cell>
        </row>
        <row r="593">
          <cell r="H593">
            <v>6.3472999999999997</v>
          </cell>
        </row>
        <row r="594">
          <cell r="H594">
            <v>6.3540599999999996</v>
          </cell>
        </row>
        <row r="595">
          <cell r="H595">
            <v>6.3650399999999996</v>
          </cell>
        </row>
        <row r="596">
          <cell r="H596">
            <v>6.3805999999999994</v>
          </cell>
        </row>
        <row r="597">
          <cell r="H597">
            <v>6.4120600000000012</v>
          </cell>
        </row>
        <row r="598">
          <cell r="H598">
            <v>6.3976799999999994</v>
          </cell>
        </row>
        <row r="599">
          <cell r="H599">
            <v>6.4061599999999999</v>
          </cell>
        </row>
        <row r="600">
          <cell r="H600">
            <v>6.4763199999999994</v>
          </cell>
        </row>
        <row r="601">
          <cell r="H601">
            <v>6.5907600000000004</v>
          </cell>
        </row>
        <row r="602">
          <cell r="H602">
            <v>6.6410999999999998</v>
          </cell>
        </row>
        <row r="603">
          <cell r="H603">
            <v>6.6541600000000001</v>
          </cell>
        </row>
        <row r="604">
          <cell r="H604">
            <v>6.7280800000000003</v>
          </cell>
        </row>
        <row r="605">
          <cell r="H605">
            <v>6.7898599999999991</v>
          </cell>
        </row>
        <row r="606">
          <cell r="H606">
            <v>6.819560000000001</v>
          </cell>
        </row>
        <row r="607">
          <cell r="H607">
            <v>6.8340200000000006</v>
          </cell>
        </row>
        <row r="608">
          <cell r="H608">
            <v>6.8909400000000005</v>
          </cell>
        </row>
        <row r="609">
          <cell r="H609">
            <v>6.8433599999999997</v>
          </cell>
        </row>
        <row r="610">
          <cell r="H610">
            <v>6.8213600000000003</v>
          </cell>
        </row>
        <row r="611">
          <cell r="H611">
            <v>6.8325600000000009</v>
          </cell>
        </row>
        <row r="612">
          <cell r="H612">
            <v>6.8538600000000001</v>
          </cell>
        </row>
        <row r="613">
          <cell r="H613">
            <v>6.85222</v>
          </cell>
        </row>
        <row r="614">
          <cell r="H614">
            <v>6.8708799999999997</v>
          </cell>
        </row>
        <row r="615">
          <cell r="H615">
            <v>6.8680000000000003</v>
          </cell>
        </row>
        <row r="616">
          <cell r="H616">
            <v>6.9158400000000002</v>
          </cell>
        </row>
        <row r="617">
          <cell r="H617">
            <v>6.9229200000000004</v>
          </cell>
        </row>
        <row r="618">
          <cell r="H618">
            <v>6.9428200000000002</v>
          </cell>
        </row>
        <row r="619">
          <cell r="H619">
            <v>6.9420799999999998</v>
          </cell>
        </row>
        <row r="620">
          <cell r="H620">
            <v>6.9295599999999995</v>
          </cell>
        </row>
        <row r="621">
          <cell r="H621">
            <v>6.9481799999999989</v>
          </cell>
        </row>
        <row r="622">
          <cell r="H622">
            <v>6.9375</v>
          </cell>
        </row>
        <row r="623">
          <cell r="H623">
            <v>6.9481200000000003</v>
          </cell>
        </row>
        <row r="624">
          <cell r="H624">
            <v>6.8647599999999995</v>
          </cell>
        </row>
        <row r="625">
          <cell r="H625">
            <v>6.8934200000000008</v>
          </cell>
        </row>
        <row r="626">
          <cell r="H626">
            <v>6.8923000000000005</v>
          </cell>
        </row>
        <row r="627">
          <cell r="H627">
            <v>6.8816800000000002</v>
          </cell>
        </row>
        <row r="628">
          <cell r="H628">
            <v>6.8695599999999999</v>
          </cell>
        </row>
        <row r="629">
          <cell r="H629">
            <v>6.8119599999999991</v>
          </cell>
        </row>
        <row r="630">
          <cell r="H630">
            <v>6.7641399999999994</v>
          </cell>
        </row>
        <row r="631">
          <cell r="H631">
            <v>6.7853399999999997</v>
          </cell>
        </row>
        <row r="632">
          <cell r="H632">
            <v>6.7217000000000002</v>
          </cell>
        </row>
        <row r="633">
          <cell r="H633">
            <v>6.7332999999999998</v>
          </cell>
        </row>
        <row r="634">
          <cell r="H634">
            <v>6.7714200000000009</v>
          </cell>
        </row>
        <row r="635">
          <cell r="H635">
            <v>6.7340199999999992</v>
          </cell>
        </row>
        <row r="636">
          <cell r="H636">
            <v>6.6919799999999992</v>
          </cell>
        </row>
        <row r="637">
          <cell r="H637">
            <v>6.7106400000000006</v>
          </cell>
        </row>
        <row r="638">
          <cell r="H638">
            <v>6.7144599999999999</v>
          </cell>
        </row>
        <row r="639">
          <cell r="H639">
            <v>6.7057199999999995</v>
          </cell>
        </row>
        <row r="640">
          <cell r="H640">
            <v>6.7195800000000006</v>
          </cell>
        </row>
        <row r="641">
          <cell r="H641">
            <v>6.7129599999999998</v>
          </cell>
        </row>
        <row r="642">
          <cell r="H642">
            <v>6.7126799999999989</v>
          </cell>
        </row>
        <row r="643">
          <cell r="H643">
            <v>6.7018000000000004</v>
          </cell>
        </row>
        <row r="644">
          <cell r="H644">
            <v>6.7250599999999991</v>
          </cell>
        </row>
        <row r="645">
          <cell r="H645">
            <v>6.7299600000000002</v>
          </cell>
        </row>
        <row r="646">
          <cell r="H646">
            <v>6.7904799999999996</v>
          </cell>
        </row>
        <row r="647">
          <cell r="H647">
            <v>6.8852799999999998</v>
          </cell>
        </row>
        <row r="648">
          <cell r="H648">
            <v>6.9052199999999999</v>
          </cell>
        </row>
        <row r="649">
          <cell r="H649">
            <v>6.9045800000000002</v>
          </cell>
        </row>
        <row r="650">
          <cell r="H650">
            <v>6.9062200000000002</v>
          </cell>
        </row>
        <row r="651">
          <cell r="H651">
            <v>6.9207200000000002</v>
          </cell>
        </row>
        <row r="652">
          <cell r="H652">
            <v>6.8890000000000002</v>
          </cell>
        </row>
        <row r="653">
          <cell r="H653">
            <v>6.8739800000000004</v>
          </cell>
        </row>
        <row r="654">
          <cell r="H654">
            <v>6.8730400000000005</v>
          </cell>
        </row>
        <row r="655">
          <cell r="H655">
            <v>6.8765400000000003</v>
          </cell>
        </row>
        <row r="656">
          <cell r="H656">
            <v>6.8770800000000012</v>
          </cell>
        </row>
        <row r="657">
          <cell r="H657">
            <v>6.8761399999999995</v>
          </cell>
        </row>
        <row r="658">
          <cell r="H658">
            <v>6.8992000000000004</v>
          </cell>
        </row>
        <row r="659">
          <cell r="H659">
            <v>7.0394000000000005</v>
          </cell>
        </row>
        <row r="660">
          <cell r="H660">
            <v>7.0386400000000009</v>
          </cell>
        </row>
        <row r="661">
          <cell r="H661">
            <v>7.0694400000000002</v>
          </cell>
        </row>
        <row r="662">
          <cell r="H662">
            <v>7.1545399999999999</v>
          </cell>
        </row>
        <row r="663">
          <cell r="H663">
            <v>7.1501199999999994</v>
          </cell>
        </row>
        <row r="664">
          <cell r="H664">
            <v>7.1004400000000008</v>
          </cell>
        </row>
        <row r="665">
          <cell r="H665">
            <v>7.0856400000000006</v>
          </cell>
        </row>
        <row r="666">
          <cell r="H666">
            <v>7.1227199999999993</v>
          </cell>
        </row>
        <row r="667">
          <cell r="H667">
            <v>7.1475999999999997</v>
          </cell>
        </row>
        <row r="668">
          <cell r="H668">
            <v>7.1246399999999994</v>
          </cell>
        </row>
        <row r="669">
          <cell r="H669">
            <v>7.0787399999999989</v>
          </cell>
        </row>
        <row r="670">
          <cell r="H670">
            <v>7.069</v>
          </cell>
        </row>
        <row r="671">
          <cell r="H671">
            <v>7.0522800000000005</v>
          </cell>
        </row>
        <row r="672">
          <cell r="H672">
            <v>7.0013000000000005</v>
          </cell>
        </row>
        <row r="673">
          <cell r="H673">
            <v>7.0130399999999993</v>
          </cell>
        </row>
        <row r="674">
          <cell r="H674">
            <v>7.0304400000000005</v>
          </cell>
        </row>
        <row r="675">
          <cell r="H675">
            <v>7.0320999999999998</v>
          </cell>
        </row>
        <row r="676">
          <cell r="H676">
            <v>7.045399999999999</v>
          </cell>
        </row>
        <row r="677">
          <cell r="H677">
            <v>7.0153999999999996</v>
          </cell>
        </row>
        <row r="678">
          <cell r="H678">
            <v>7.0016599999999993</v>
          </cell>
        </row>
        <row r="679">
          <cell r="H679">
            <v>6.9995199999999995</v>
          </cell>
        </row>
        <row r="680">
          <cell r="H680">
            <v>6.9676199999999993</v>
          </cell>
        </row>
        <row r="681">
          <cell r="H681">
            <v>6.9468999999999994</v>
          </cell>
        </row>
        <row r="682">
          <cell r="H682">
            <v>6.8839399999999999</v>
          </cell>
        </row>
        <row r="683">
          <cell r="H683">
            <v>6.9069136000000002</v>
          </cell>
        </row>
        <row r="684">
          <cell r="H684">
            <v>6.9367230000000006</v>
          </cell>
        </row>
        <row r="685">
          <cell r="H685">
            <v>6.9914516000000004</v>
          </cell>
        </row>
        <row r="686">
          <cell r="H686">
            <v>6.9781138</v>
          </cell>
        </row>
        <row r="687">
          <cell r="H687">
            <v>7.0050603999999996</v>
          </cell>
        </row>
        <row r="688">
          <cell r="H688">
            <v>7.0234491999999999</v>
          </cell>
        </row>
        <row r="689">
          <cell r="H689">
            <v>6.9605103999999995</v>
          </cell>
        </row>
        <row r="690">
          <cell r="H690">
            <v>6.9709493999999994</v>
          </cell>
        </row>
        <row r="691">
          <cell r="H691">
            <v>7.043946</v>
          </cell>
        </row>
        <row r="692">
          <cell r="H692">
            <v>7.0876419999999998</v>
          </cell>
        </row>
        <row r="693">
          <cell r="H693">
            <v>7.0935602000000006</v>
          </cell>
        </row>
        <row r="694">
          <cell r="H694">
            <v>7.0608176</v>
          </cell>
        </row>
        <row r="695">
          <cell r="H695">
            <v>7.0630223999999995</v>
          </cell>
        </row>
        <row r="696">
          <cell r="H696">
            <v>7.0766115999999997</v>
          </cell>
        </row>
        <row r="697">
          <cell r="H697">
            <v>7.0739298000000002</v>
          </cell>
        </row>
        <row r="698">
          <cell r="H698">
            <v>7.0775568000000009</v>
          </cell>
        </row>
        <row r="699">
          <cell r="H699">
            <v>7.0935195999999987</v>
          </cell>
        </row>
        <row r="700">
          <cell r="H700">
            <v>7.1100007999999999</v>
          </cell>
        </row>
        <row r="701">
          <cell r="H701">
            <v>7.1455358000000002</v>
          </cell>
        </row>
        <row r="702">
          <cell r="H702">
            <v>7.1121935999999994</v>
          </cell>
        </row>
        <row r="703">
          <cell r="H703">
            <v>7.073159200000001</v>
          </cell>
        </row>
        <row r="704">
          <cell r="H704">
            <v>7.0848478000000004</v>
          </cell>
        </row>
        <row r="705">
          <cell r="H705">
            <v>7.0735675999999996</v>
          </cell>
        </row>
        <row r="706">
          <cell r="H706">
            <v>7.0699305999999993</v>
          </cell>
        </row>
        <row r="707">
          <cell r="H707">
            <v>7.0108010000000007</v>
          </cell>
        </row>
        <row r="708">
          <cell r="H708">
            <v>6.9958852000000009</v>
          </cell>
        </row>
        <row r="709">
          <cell r="H709">
            <v>6.9969598000000008</v>
          </cell>
        </row>
        <row r="710">
          <cell r="H710">
            <v>6.9977242000000004</v>
          </cell>
        </row>
        <row r="711">
          <cell r="H711">
            <v>6.9633506000000001</v>
          </cell>
        </row>
        <row r="712">
          <cell r="H712">
            <v>6.9501392000000006</v>
          </cell>
        </row>
        <row r="713">
          <cell r="H713">
            <v>6.9229131999999991</v>
          </cell>
        </row>
        <row r="714">
          <cell r="H714">
            <v>6.8962024</v>
          </cell>
        </row>
        <row r="715">
          <cell r="H715">
            <v>6.8381720000000001</v>
          </cell>
        </row>
        <row r="716">
          <cell r="H716">
            <v>6.8370800000000003</v>
          </cell>
        </row>
        <row r="717">
          <cell r="H717">
            <v>6.7794532000000007</v>
          </cell>
        </row>
        <row r="718">
          <cell r="H718">
            <v>6.8036216000000014</v>
          </cell>
        </row>
        <row r="719">
          <cell r="H719">
            <v>6.8038055999999996</v>
          </cell>
        </row>
        <row r="720">
          <cell r="H720">
            <v>6.7745052000000001</v>
          </cell>
        </row>
        <row r="721">
          <cell r="H721">
            <v>6.7255098000000002</v>
          </cell>
        </row>
        <row r="722">
          <cell r="H722">
            <v>6.6764725999999994</v>
          </cell>
        </row>
        <row r="723">
          <cell r="H723">
            <v>6.7066966000000008</v>
          </cell>
        </row>
        <row r="724">
          <cell r="H724">
            <v>6.6591722000000004</v>
          </cell>
        </row>
        <row r="725">
          <cell r="H725">
            <v>6.6162814000000001</v>
          </cell>
        </row>
        <row r="726">
          <cell r="H726">
            <v>6.5704850000000006</v>
          </cell>
        </row>
        <row r="727">
          <cell r="H727">
            <v>6.5779560000000004</v>
          </cell>
        </row>
        <row r="728">
          <cell r="H728">
            <v>6.5605655999999994</v>
          </cell>
        </row>
        <row r="729">
          <cell r="H729">
            <v>6.5385865999999995</v>
          </cell>
        </row>
        <row r="730">
          <cell r="H730">
            <v>6.5396576</v>
          </cell>
        </row>
        <row r="731">
          <cell r="H731">
            <v>6.5406925999999999</v>
          </cell>
        </row>
        <row r="732">
          <cell r="H732">
            <v>6.5314433999999988</v>
          </cell>
        </row>
        <row r="733">
          <cell r="H733">
            <v>6.4651060000000005</v>
          </cell>
        </row>
        <row r="734">
          <cell r="H734">
            <v>6.4713593999999999</v>
          </cell>
        </row>
        <row r="735">
          <cell r="H735">
            <v>6.4759438000000005</v>
          </cell>
        </row>
        <row r="736">
          <cell r="H736">
            <v>6.4657438000000003</v>
          </cell>
        </row>
        <row r="737">
          <cell r="H737">
            <v>6.4632680000000011</v>
          </cell>
        </row>
        <row r="738">
          <cell r="H738">
            <v>6.4516353999999989</v>
          </cell>
        </row>
        <row r="739">
          <cell r="H739">
            <v>6.4666591999999996</v>
          </cell>
        </row>
        <row r="740">
          <cell r="H740">
            <v>6.4624113999999988</v>
          </cell>
        </row>
        <row r="741">
          <cell r="H741">
            <v>6.4717452000000009</v>
          </cell>
        </row>
        <row r="742">
          <cell r="H742">
            <v>6.5079220000000007</v>
          </cell>
        </row>
        <row r="743">
          <cell r="H743">
            <v>6.5038787999999998</v>
          </cell>
        </row>
        <row r="744">
          <cell r="H744">
            <v>6.5251906000000002</v>
          </cell>
        </row>
        <row r="745">
          <cell r="H745">
            <v>6.564050599999999</v>
          </cell>
        </row>
        <row r="746">
          <cell r="H746">
            <v>6.5521823999999995</v>
          </cell>
        </row>
        <row r="747">
          <cell r="H747">
            <v>6.5365273999999998</v>
          </cell>
        </row>
        <row r="748">
          <cell r="H748">
            <v>6.4983839999999997</v>
          </cell>
        </row>
        <row r="749">
          <cell r="H749">
            <v>6.4793425999999998</v>
          </cell>
        </row>
        <row r="750">
          <cell r="H750">
            <v>6.4678926000000008</v>
          </cell>
        </row>
        <row r="751">
          <cell r="H751">
            <v>6.4370844000000007</v>
          </cell>
        </row>
        <row r="752">
          <cell r="H752">
            <v>6.4338999999999995</v>
          </cell>
        </row>
        <row r="753">
          <cell r="H753">
            <v>6.3969968000000001</v>
          </cell>
        </row>
        <row r="754">
          <cell r="H754">
            <v>6.3850981999999998</v>
          </cell>
        </row>
        <row r="755">
          <cell r="H755">
            <v>6.3938515999999996</v>
          </cell>
        </row>
        <row r="756">
          <cell r="H756">
            <v>6.4169409999999996</v>
          </cell>
        </row>
        <row r="757">
          <cell r="H757">
            <v>6.4696353999999996</v>
          </cell>
        </row>
        <row r="758">
          <cell r="H758">
            <v>6.4638291999999993</v>
          </cell>
        </row>
        <row r="759">
          <cell r="H759">
            <v>6.4743155999999997</v>
          </cell>
        </row>
        <row r="760">
          <cell r="H760">
            <v>6.4692316000000005</v>
          </cell>
        </row>
        <row r="761">
          <cell r="H761">
            <v>6.4776544000000005</v>
          </cell>
        </row>
        <row r="762">
          <cell r="H762">
            <v>6.4810822000000003</v>
          </cell>
        </row>
        <row r="763">
          <cell r="H763">
            <v>6.4658455999999997</v>
          </cell>
        </row>
        <row r="764">
          <cell r="H764">
            <v>6.4807220000000001</v>
          </cell>
        </row>
        <row r="765">
          <cell r="H765">
            <v>6.4869848000000001</v>
          </cell>
        </row>
        <row r="766">
          <cell r="H766">
            <v>6.4797278000000009</v>
          </cell>
        </row>
        <row r="767">
          <cell r="H767">
            <v>6.460934599999999</v>
          </cell>
        </row>
        <row r="768">
          <cell r="H768">
            <v>6.4564439999999994</v>
          </cell>
        </row>
        <row r="769">
          <cell r="H769">
            <v>6.4477406000000004</v>
          </cell>
        </row>
        <row r="770">
          <cell r="H770">
            <v>6.4648528000000001</v>
          </cell>
        </row>
        <row r="771">
          <cell r="H771">
            <v>6.4581339999999994</v>
          </cell>
        </row>
        <row r="772">
          <cell r="H772">
            <v>6.4481688000000004</v>
          </cell>
        </row>
        <row r="773">
          <cell r="H773">
            <v>6.441465599999999</v>
          </cell>
        </row>
        <row r="774">
          <cell r="H774">
            <v>6.4008301999999997</v>
          </cell>
        </row>
        <row r="775">
          <cell r="H775">
            <v>6.3903508000000002</v>
          </cell>
        </row>
        <row r="776">
          <cell r="H776">
            <v>6.3996376000000001</v>
          </cell>
        </row>
        <row r="777">
          <cell r="H777">
            <v>6.3920884000000004</v>
          </cell>
        </row>
        <row r="778">
          <cell r="H778">
            <v>6.3836186000000001</v>
          </cell>
        </row>
        <row r="779">
          <cell r="H779">
            <v>6.3884102000000009</v>
          </cell>
        </row>
        <row r="780">
          <cell r="H780">
            <v>6.3742555999999997</v>
          </cell>
        </row>
        <row r="781">
          <cell r="H781">
            <v>6.3648948000000001</v>
          </cell>
        </row>
        <row r="782">
          <cell r="H782">
            <v>6.3676261999999992</v>
          </cell>
        </row>
        <row r="783">
          <cell r="H783">
            <v>6.3717855999999999</v>
          </cell>
        </row>
        <row r="784">
          <cell r="H784">
            <v>6.3688140000000004</v>
          </cell>
        </row>
        <row r="785">
          <cell r="H785">
            <v>6.3645610000000001</v>
          </cell>
        </row>
        <row r="786">
          <cell r="H786">
            <v>6.3649574000000007</v>
          </cell>
        </row>
        <row r="787">
          <cell r="H787">
            <v>6.3460982000000001</v>
          </cell>
        </row>
        <row r="788">
          <cell r="H788">
            <v>6.3401334000000009</v>
          </cell>
        </row>
        <row r="789">
          <cell r="H789">
            <v>6.3622876000000002</v>
          </cell>
        </row>
        <row r="790">
          <cell r="H790">
            <v>6.3593788</v>
          </cell>
        </row>
        <row r="791">
          <cell r="H791">
            <v>6.3417330000000005</v>
          </cell>
        </row>
        <row r="792">
          <cell r="H792">
            <v>6.3251596000000001</v>
          </cell>
        </row>
        <row r="793">
          <cell r="H793">
            <v>6.3171765714285728</v>
          </cell>
        </row>
        <row r="794">
          <cell r="H794">
            <v>6.3268875714285722</v>
          </cell>
        </row>
        <row r="795">
          <cell r="H795">
            <v>6.3595057142857154</v>
          </cell>
        </row>
        <row r="796">
          <cell r="H796">
            <v>6.3658608571428568</v>
          </cell>
        </row>
        <row r="797">
          <cell r="H797">
            <v>6.3598732857142855</v>
          </cell>
        </row>
        <row r="798">
          <cell r="H798">
            <v>6.3635992857142858</v>
          </cell>
        </row>
        <row r="799">
          <cell r="H799">
            <v>6.3703657142857137</v>
          </cell>
        </row>
        <row r="800">
          <cell r="H800">
            <v>6.4428580000000002</v>
          </cell>
        </row>
        <row r="801">
          <cell r="H801">
            <v>6.5847989999999994</v>
          </cell>
        </row>
        <row r="802">
          <cell r="H802">
            <v>6.6371145714285706</v>
          </cell>
        </row>
        <row r="803">
          <cell r="H803">
            <v>6.758668142857144</v>
          </cell>
        </row>
        <row r="804">
          <cell r="H804">
            <v>6.7297615714285701</v>
          </cell>
        </row>
        <row r="805">
          <cell r="H805">
            <v>6.6920625714285711</v>
          </cell>
        </row>
        <row r="806">
          <cell r="H806">
            <v>6.6672425714285719</v>
          </cell>
        </row>
        <row r="807">
          <cell r="H807">
            <v>6.6861620000000004</v>
          </cell>
        </row>
        <row r="808">
          <cell r="H808">
            <v>6.7208802857142871</v>
          </cell>
        </row>
        <row r="809">
          <cell r="H809">
            <v>6.695181714285714</v>
          </cell>
        </row>
        <row r="810">
          <cell r="H810">
            <v>6.6989492857142849</v>
          </cell>
        </row>
        <row r="811">
          <cell r="H811">
            <v>6.7008901428571424</v>
          </cell>
        </row>
        <row r="812">
          <cell r="H812">
            <v>6.7399104285714282</v>
          </cell>
        </row>
        <row r="813">
          <cell r="H813">
            <v>6.752497714285715</v>
          </cell>
        </row>
        <row r="814">
          <cell r="H814">
            <v>6.7497461428571421</v>
          </cell>
        </row>
        <row r="815">
          <cell r="H815">
            <v>6.7579361428571429</v>
          </cell>
        </row>
        <row r="816">
          <cell r="H816">
            <v>6.7455584285714281</v>
          </cell>
        </row>
        <row r="817">
          <cell r="H817">
            <v>6.7953218571428575</v>
          </cell>
        </row>
        <row r="818">
          <cell r="H818">
            <v>6.8572572857142857</v>
          </cell>
        </row>
        <row r="819">
          <cell r="H819">
            <v>6.9029429999999996</v>
          </cell>
        </row>
        <row r="820">
          <cell r="H820">
            <v>6.9419129999999996</v>
          </cell>
        </row>
        <row r="821">
          <cell r="H821">
            <v>6.9661212857142862</v>
          </cell>
        </row>
        <row r="822">
          <cell r="H822">
            <v>7.0736507142857139</v>
          </cell>
        </row>
        <row r="823">
          <cell r="H823">
            <v>7.1481212857142866</v>
          </cell>
        </row>
        <row r="824">
          <cell r="H824">
            <v>7.1159981428571424</v>
          </cell>
        </row>
        <row r="825">
          <cell r="H825">
            <v>7.1760150000000005</v>
          </cell>
        </row>
        <row r="826">
          <cell r="H826">
            <v>7.2249607142857144</v>
          </cell>
        </row>
        <row r="827">
          <cell r="H827">
            <v>7.2486862857142853</v>
          </cell>
        </row>
        <row r="828">
          <cell r="H828">
            <v>7.2543299999999986</v>
          </cell>
        </row>
        <row r="829">
          <cell r="H829">
            <v>7.1836351428571419</v>
          </cell>
        </row>
        <row r="830">
          <cell r="H830">
            <v>7.1003205714285711</v>
          </cell>
        </row>
        <row r="831">
          <cell r="H831">
            <v>7.1600865714285717</v>
          </cell>
        </row>
        <row r="832">
          <cell r="H832">
            <v>7.0899767142857142</v>
          </cell>
        </row>
        <row r="833">
          <cell r="H833">
            <v>6.9677422857142863</v>
          </cell>
        </row>
        <row r="834">
          <cell r="H834">
            <v>6.9676497142857148</v>
          </cell>
        </row>
        <row r="835">
          <cell r="H835">
            <v>6.9815759999999996</v>
          </cell>
        </row>
        <row r="836">
          <cell r="H836">
            <v>6.9416351428571428</v>
          </cell>
        </row>
        <row r="837">
          <cell r="H837">
            <v>6.8719341428571425</v>
          </cell>
        </row>
        <row r="838">
          <cell r="H838">
            <v>6.7433850000000009</v>
          </cell>
        </row>
        <row r="839">
          <cell r="H839">
            <v>6.7680107142857135</v>
          </cell>
        </row>
        <row r="840">
          <cell r="H840">
            <v>6.7838577142857153</v>
          </cell>
        </row>
        <row r="841">
          <cell r="H841">
            <v>6.7566988571428572</v>
          </cell>
        </row>
        <row r="842">
          <cell r="H842">
            <v>6.7951045714285714</v>
          </cell>
        </row>
        <row r="843">
          <cell r="H843">
            <v>6.8506922857142865</v>
          </cell>
        </row>
        <row r="844">
          <cell r="H844">
            <v>6.9106271428571429</v>
          </cell>
        </row>
        <row r="845">
          <cell r="H845">
            <v>6.9152568571428574</v>
          </cell>
        </row>
        <row r="846">
          <cell r="H846">
            <v>6.935130285714286</v>
          </cell>
        </row>
        <row r="847">
          <cell r="H847">
            <v>6.885173857142858</v>
          </cell>
        </row>
        <row r="848">
          <cell r="H848">
            <v>6.8679571428571426</v>
          </cell>
        </row>
        <row r="849">
          <cell r="H849">
            <v>6.8746567142857149</v>
          </cell>
        </row>
        <row r="850">
          <cell r="H850">
            <v>6.8763680000000003</v>
          </cell>
        </row>
        <row r="851">
          <cell r="H851">
            <v>6.8740675714285713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pat"/>
      <sheetName val="Coal"/>
      <sheetName val="Coke Shanghai"/>
      <sheetName val="coke"/>
      <sheetName val="CIS coke prices"/>
      <sheetName val="Dalian"/>
      <sheetName val="Contract prices"/>
      <sheetName val="CISA PRODUCTION"/>
      <sheetName val="PCI"/>
      <sheetName val="Charts 1"/>
      <sheetName val="Chart 2"/>
      <sheetName val="Chart 4"/>
      <sheetName val="Sheet1"/>
      <sheetName val="Sheet2"/>
      <sheetName val="Sheet3"/>
      <sheetName val="pigiron"/>
      <sheetName val="Sheet6"/>
      <sheetName val="Integrated prices"/>
      <sheetName val="Euro-75"/>
    </sheetNames>
    <sheetDataSet>
      <sheetData sheetId="0"/>
      <sheetData sheetId="1">
        <row r="63">
          <cell r="B63">
            <v>110</v>
          </cell>
        </row>
        <row r="64">
          <cell r="B64">
            <v>105</v>
          </cell>
        </row>
        <row r="65">
          <cell r="B65">
            <v>105</v>
          </cell>
        </row>
        <row r="66">
          <cell r="B66">
            <v>105</v>
          </cell>
        </row>
        <row r="67">
          <cell r="B67">
            <v>100</v>
          </cell>
        </row>
        <row r="68">
          <cell r="B68">
            <v>100</v>
          </cell>
        </row>
        <row r="69">
          <cell r="B69">
            <v>100</v>
          </cell>
        </row>
        <row r="70">
          <cell r="B70">
            <v>100</v>
          </cell>
        </row>
        <row r="71">
          <cell r="B71">
            <v>100</v>
          </cell>
        </row>
        <row r="72">
          <cell r="B72">
            <v>100</v>
          </cell>
        </row>
        <row r="73">
          <cell r="B73">
            <v>100</v>
          </cell>
        </row>
        <row r="74">
          <cell r="B74">
            <v>100</v>
          </cell>
        </row>
        <row r="75">
          <cell r="B75">
            <v>100</v>
          </cell>
        </row>
        <row r="76">
          <cell r="B76">
            <v>100</v>
          </cell>
        </row>
        <row r="77">
          <cell r="B77">
            <v>98</v>
          </cell>
        </row>
        <row r="78">
          <cell r="B78">
            <v>98</v>
          </cell>
        </row>
        <row r="79">
          <cell r="B79">
            <v>98</v>
          </cell>
        </row>
        <row r="80">
          <cell r="B80">
            <v>98</v>
          </cell>
        </row>
        <row r="81">
          <cell r="B81">
            <v>98</v>
          </cell>
        </row>
        <row r="82">
          <cell r="B82">
            <v>98</v>
          </cell>
        </row>
        <row r="83">
          <cell r="B83">
            <v>98</v>
          </cell>
        </row>
        <row r="84">
          <cell r="B84">
            <v>98</v>
          </cell>
        </row>
        <row r="85">
          <cell r="B85">
            <v>98</v>
          </cell>
        </row>
        <row r="86">
          <cell r="B86">
            <v>98</v>
          </cell>
        </row>
        <row r="87">
          <cell r="B87">
            <v>98</v>
          </cell>
        </row>
        <row r="88">
          <cell r="B88">
            <v>98</v>
          </cell>
        </row>
        <row r="89">
          <cell r="B89">
            <v>98</v>
          </cell>
        </row>
        <row r="90">
          <cell r="B90">
            <v>98</v>
          </cell>
        </row>
        <row r="91">
          <cell r="B91">
            <v>100</v>
          </cell>
        </row>
        <row r="92">
          <cell r="B92">
            <v>100</v>
          </cell>
        </row>
        <row r="93">
          <cell r="B93">
            <v>100</v>
          </cell>
        </row>
        <row r="94">
          <cell r="B94">
            <v>110</v>
          </cell>
        </row>
        <row r="95">
          <cell r="B95">
            <v>115</v>
          </cell>
        </row>
        <row r="96">
          <cell r="B96">
            <v>115</v>
          </cell>
        </row>
        <row r="97">
          <cell r="B97">
            <v>115</v>
          </cell>
        </row>
        <row r="98">
          <cell r="B98">
            <v>120</v>
          </cell>
        </row>
        <row r="99">
          <cell r="B99">
            <v>125</v>
          </cell>
        </row>
        <row r="100">
          <cell r="B100">
            <v>125</v>
          </cell>
        </row>
        <row r="101">
          <cell r="B101">
            <v>125</v>
          </cell>
        </row>
        <row r="102">
          <cell r="B102">
            <v>125</v>
          </cell>
        </row>
        <row r="103">
          <cell r="B103">
            <v>125</v>
          </cell>
        </row>
        <row r="104">
          <cell r="B104">
            <v>125</v>
          </cell>
        </row>
        <row r="105">
          <cell r="B105">
            <v>125</v>
          </cell>
        </row>
        <row r="106">
          <cell r="B106">
            <v>135</v>
          </cell>
        </row>
        <row r="107">
          <cell r="B107">
            <v>135</v>
          </cell>
        </row>
        <row r="108">
          <cell r="B108">
            <v>135</v>
          </cell>
        </row>
        <row r="109">
          <cell r="B109">
            <v>135</v>
          </cell>
        </row>
        <row r="110">
          <cell r="B110">
            <v>140</v>
          </cell>
        </row>
        <row r="111">
          <cell r="B111">
            <v>140</v>
          </cell>
        </row>
        <row r="112">
          <cell r="B112">
            <v>140</v>
          </cell>
        </row>
        <row r="113">
          <cell r="B113">
            <v>145</v>
          </cell>
        </row>
        <row r="114">
          <cell r="B114">
            <v>145</v>
          </cell>
        </row>
        <row r="115">
          <cell r="B115">
            <v>145</v>
          </cell>
        </row>
        <row r="116">
          <cell r="B116">
            <v>145</v>
          </cell>
        </row>
        <row r="117">
          <cell r="B117">
            <v>145</v>
          </cell>
        </row>
        <row r="118">
          <cell r="B118">
            <v>145</v>
          </cell>
        </row>
        <row r="119">
          <cell r="B119">
            <v>145</v>
          </cell>
        </row>
        <row r="120">
          <cell r="B120">
            <v>145</v>
          </cell>
        </row>
        <row r="121">
          <cell r="B121">
            <v>155</v>
          </cell>
        </row>
        <row r="122">
          <cell r="B122">
            <v>165</v>
          </cell>
        </row>
        <row r="123">
          <cell r="B123">
            <v>180</v>
          </cell>
        </row>
        <row r="124">
          <cell r="B124">
            <v>200</v>
          </cell>
        </row>
        <row r="125">
          <cell r="B125">
            <v>210</v>
          </cell>
        </row>
        <row r="126">
          <cell r="B126">
            <v>230</v>
          </cell>
        </row>
        <row r="127">
          <cell r="B127">
            <v>260</v>
          </cell>
        </row>
        <row r="128">
          <cell r="B128">
            <v>310</v>
          </cell>
        </row>
        <row r="129">
          <cell r="B129">
            <v>350</v>
          </cell>
        </row>
        <row r="130">
          <cell r="B130">
            <v>350</v>
          </cell>
        </row>
        <row r="131">
          <cell r="B131">
            <v>350</v>
          </cell>
        </row>
        <row r="132">
          <cell r="B132">
            <v>350</v>
          </cell>
        </row>
        <row r="133">
          <cell r="B133">
            <v>350</v>
          </cell>
        </row>
        <row r="134">
          <cell r="B134">
            <v>350</v>
          </cell>
        </row>
        <row r="135">
          <cell r="B135">
            <v>355</v>
          </cell>
        </row>
        <row r="136">
          <cell r="B136">
            <v>355</v>
          </cell>
        </row>
        <row r="137">
          <cell r="B137">
            <v>355</v>
          </cell>
        </row>
        <row r="138">
          <cell r="B138">
            <v>355</v>
          </cell>
        </row>
        <row r="139">
          <cell r="B139">
            <v>355</v>
          </cell>
        </row>
        <row r="140">
          <cell r="B140">
            <v>355</v>
          </cell>
        </row>
        <row r="141">
          <cell r="B141">
            <v>355</v>
          </cell>
        </row>
        <row r="142">
          <cell r="B142">
            <v>355</v>
          </cell>
        </row>
        <row r="143">
          <cell r="B143">
            <v>355</v>
          </cell>
        </row>
        <row r="144">
          <cell r="B144">
            <v>355</v>
          </cell>
        </row>
        <row r="145">
          <cell r="B145">
            <v>390</v>
          </cell>
        </row>
        <row r="146">
          <cell r="B146">
            <v>400</v>
          </cell>
        </row>
        <row r="147">
          <cell r="B147">
            <v>400</v>
          </cell>
        </row>
        <row r="148">
          <cell r="B148">
            <v>405</v>
          </cell>
        </row>
        <row r="149">
          <cell r="B149">
            <v>405</v>
          </cell>
        </row>
        <row r="150">
          <cell r="B150">
            <v>405</v>
          </cell>
        </row>
        <row r="151">
          <cell r="B151">
            <v>405</v>
          </cell>
        </row>
        <row r="152">
          <cell r="B152">
            <v>405</v>
          </cell>
        </row>
        <row r="153">
          <cell r="B153">
            <v>405</v>
          </cell>
        </row>
        <row r="154">
          <cell r="B154">
            <v>375</v>
          </cell>
        </row>
        <row r="155">
          <cell r="B155">
            <v>375</v>
          </cell>
        </row>
        <row r="156">
          <cell r="B156">
            <v>375</v>
          </cell>
        </row>
        <row r="157">
          <cell r="B157">
            <v>370</v>
          </cell>
        </row>
        <row r="158">
          <cell r="B158">
            <v>360</v>
          </cell>
        </row>
        <row r="159">
          <cell r="B159">
            <v>350</v>
          </cell>
        </row>
        <row r="160">
          <cell r="B160">
            <v>350</v>
          </cell>
        </row>
        <row r="161">
          <cell r="B161">
            <v>350</v>
          </cell>
        </row>
        <row r="162">
          <cell r="B162">
            <v>330</v>
          </cell>
        </row>
        <row r="163">
          <cell r="B163">
            <v>315</v>
          </cell>
        </row>
        <row r="164">
          <cell r="B164">
            <v>315</v>
          </cell>
        </row>
        <row r="165">
          <cell r="B165">
            <v>310</v>
          </cell>
        </row>
        <row r="166">
          <cell r="B166">
            <v>250</v>
          </cell>
        </row>
        <row r="167">
          <cell r="B167">
            <v>250</v>
          </cell>
        </row>
        <row r="168">
          <cell r="B168">
            <v>250</v>
          </cell>
        </row>
        <row r="169">
          <cell r="B169">
            <v>250</v>
          </cell>
        </row>
        <row r="170">
          <cell r="B170">
            <v>250</v>
          </cell>
        </row>
        <row r="171">
          <cell r="B171">
            <v>250</v>
          </cell>
        </row>
        <row r="172">
          <cell r="B172">
            <v>170</v>
          </cell>
        </row>
        <row r="173">
          <cell r="B173">
            <v>150</v>
          </cell>
        </row>
        <row r="174">
          <cell r="B174">
            <v>150</v>
          </cell>
        </row>
        <row r="175">
          <cell r="B175">
            <v>140</v>
          </cell>
        </row>
        <row r="176">
          <cell r="B176">
            <v>140</v>
          </cell>
        </row>
        <row r="177">
          <cell r="B177">
            <v>140</v>
          </cell>
        </row>
        <row r="178">
          <cell r="B178">
            <v>140</v>
          </cell>
        </row>
        <row r="179">
          <cell r="B179">
            <v>140</v>
          </cell>
        </row>
        <row r="180">
          <cell r="B180">
            <v>130</v>
          </cell>
        </row>
        <row r="181">
          <cell r="B181">
            <v>130</v>
          </cell>
        </row>
        <row r="182">
          <cell r="B182">
            <v>130</v>
          </cell>
        </row>
        <row r="183">
          <cell r="B183">
            <v>130</v>
          </cell>
        </row>
        <row r="184">
          <cell r="B184">
            <v>130</v>
          </cell>
        </row>
        <row r="185">
          <cell r="B185">
            <v>130</v>
          </cell>
        </row>
        <row r="186">
          <cell r="B186">
            <v>130</v>
          </cell>
        </row>
        <row r="187">
          <cell r="B187">
            <v>125</v>
          </cell>
        </row>
        <row r="188">
          <cell r="B188">
            <v>120</v>
          </cell>
        </row>
        <row r="189">
          <cell r="B189">
            <v>125</v>
          </cell>
        </row>
        <row r="190">
          <cell r="B190">
            <v>120</v>
          </cell>
        </row>
        <row r="191">
          <cell r="B191">
            <v>125</v>
          </cell>
        </row>
        <row r="192">
          <cell r="B192">
            <v>125</v>
          </cell>
        </row>
        <row r="193">
          <cell r="B193">
            <v>135</v>
          </cell>
        </row>
        <row r="194">
          <cell r="B194">
            <v>145</v>
          </cell>
        </row>
        <row r="195">
          <cell r="B195">
            <v>145</v>
          </cell>
        </row>
        <row r="196">
          <cell r="B196">
            <v>145</v>
          </cell>
        </row>
        <row r="197">
          <cell r="B197">
            <v>145</v>
          </cell>
        </row>
        <row r="198">
          <cell r="B198">
            <v>145</v>
          </cell>
        </row>
        <row r="199">
          <cell r="B199">
            <v>145</v>
          </cell>
        </row>
        <row r="200">
          <cell r="B200">
            <v>145</v>
          </cell>
        </row>
        <row r="201">
          <cell r="B201">
            <v>145</v>
          </cell>
        </row>
        <row r="202">
          <cell r="B202">
            <v>145</v>
          </cell>
        </row>
        <row r="203">
          <cell r="B203">
            <v>150</v>
          </cell>
        </row>
        <row r="204">
          <cell r="B204">
            <v>155</v>
          </cell>
        </row>
        <row r="205">
          <cell r="B205">
            <v>155</v>
          </cell>
        </row>
        <row r="206">
          <cell r="B206">
            <v>160</v>
          </cell>
        </row>
        <row r="207">
          <cell r="B207">
            <v>160</v>
          </cell>
        </row>
        <row r="208">
          <cell r="B208">
            <v>160</v>
          </cell>
        </row>
        <row r="209">
          <cell r="B209">
            <v>160</v>
          </cell>
        </row>
        <row r="210">
          <cell r="B210">
            <v>170</v>
          </cell>
        </row>
        <row r="211">
          <cell r="B211">
            <v>170</v>
          </cell>
        </row>
        <row r="212">
          <cell r="B212">
            <v>170</v>
          </cell>
        </row>
        <row r="213">
          <cell r="B213">
            <v>170</v>
          </cell>
        </row>
        <row r="214">
          <cell r="B214">
            <v>170</v>
          </cell>
        </row>
        <row r="215">
          <cell r="B215">
            <v>170</v>
          </cell>
        </row>
        <row r="216">
          <cell r="B216">
            <v>170</v>
          </cell>
        </row>
        <row r="217">
          <cell r="B217">
            <v>170</v>
          </cell>
        </row>
        <row r="218">
          <cell r="B218">
            <v>170</v>
          </cell>
        </row>
        <row r="219">
          <cell r="B219">
            <v>170</v>
          </cell>
        </row>
        <row r="220">
          <cell r="B220">
            <v>170</v>
          </cell>
        </row>
        <row r="221">
          <cell r="B221">
            <v>170</v>
          </cell>
        </row>
        <row r="222">
          <cell r="B222">
            <v>175</v>
          </cell>
        </row>
        <row r="223">
          <cell r="B223">
            <v>175</v>
          </cell>
        </row>
        <row r="224">
          <cell r="B224">
            <v>195</v>
          </cell>
        </row>
        <row r="225">
          <cell r="B225">
            <v>195</v>
          </cell>
        </row>
        <row r="226">
          <cell r="B226">
            <v>185</v>
          </cell>
        </row>
        <row r="227">
          <cell r="B227">
            <v>185</v>
          </cell>
        </row>
        <row r="228">
          <cell r="B228">
            <v>190</v>
          </cell>
        </row>
        <row r="229">
          <cell r="B229">
            <v>210</v>
          </cell>
        </row>
        <row r="230">
          <cell r="B230">
            <v>230</v>
          </cell>
        </row>
        <row r="231">
          <cell r="B231">
            <v>230</v>
          </cell>
        </row>
        <row r="232">
          <cell r="B232">
            <v>230</v>
          </cell>
        </row>
        <row r="233">
          <cell r="B233">
            <v>230</v>
          </cell>
        </row>
        <row r="234">
          <cell r="B234">
            <v>230</v>
          </cell>
        </row>
        <row r="235">
          <cell r="B235">
            <v>240</v>
          </cell>
        </row>
        <row r="236">
          <cell r="B236">
            <v>240</v>
          </cell>
        </row>
        <row r="237">
          <cell r="B237">
            <v>240</v>
          </cell>
        </row>
        <row r="238">
          <cell r="B238">
            <v>240</v>
          </cell>
        </row>
        <row r="239">
          <cell r="B239">
            <v>240</v>
          </cell>
        </row>
        <row r="240">
          <cell r="B240">
            <v>240</v>
          </cell>
        </row>
        <row r="241">
          <cell r="B241">
            <v>240</v>
          </cell>
        </row>
        <row r="242">
          <cell r="B242">
            <v>240</v>
          </cell>
        </row>
        <row r="243">
          <cell r="B243">
            <v>240</v>
          </cell>
        </row>
        <row r="244">
          <cell r="B244">
            <v>230</v>
          </cell>
        </row>
        <row r="245">
          <cell r="B245">
            <v>225</v>
          </cell>
        </row>
        <row r="246">
          <cell r="B246">
            <v>220</v>
          </cell>
        </row>
        <row r="247">
          <cell r="B247">
            <v>219</v>
          </cell>
        </row>
        <row r="248">
          <cell r="B248">
            <v>215</v>
          </cell>
        </row>
        <row r="249">
          <cell r="B249">
            <v>215</v>
          </cell>
        </row>
        <row r="250">
          <cell r="B250">
            <v>215</v>
          </cell>
        </row>
        <row r="251">
          <cell r="B251">
            <v>208</v>
          </cell>
        </row>
        <row r="252">
          <cell r="B252">
            <v>208</v>
          </cell>
        </row>
        <row r="253">
          <cell r="B253">
            <v>210</v>
          </cell>
        </row>
        <row r="254">
          <cell r="B254">
            <v>205</v>
          </cell>
        </row>
        <row r="255">
          <cell r="B255">
            <v>205</v>
          </cell>
        </row>
        <row r="256">
          <cell r="B256">
            <v>205</v>
          </cell>
        </row>
        <row r="257">
          <cell r="B257">
            <v>205</v>
          </cell>
        </row>
        <row r="258">
          <cell r="B258">
            <v>205</v>
          </cell>
        </row>
        <row r="259">
          <cell r="B259">
            <v>205</v>
          </cell>
        </row>
        <row r="260">
          <cell r="B260">
            <v>205</v>
          </cell>
        </row>
        <row r="261">
          <cell r="B261">
            <v>207.5</v>
          </cell>
        </row>
        <row r="262">
          <cell r="B262">
            <v>207.5</v>
          </cell>
        </row>
        <row r="263">
          <cell r="B263">
            <v>205</v>
          </cell>
        </row>
        <row r="264">
          <cell r="B264">
            <v>205</v>
          </cell>
        </row>
        <row r="265">
          <cell r="B265">
            <v>205</v>
          </cell>
        </row>
        <row r="266">
          <cell r="B266">
            <v>205</v>
          </cell>
        </row>
        <row r="267">
          <cell r="B267">
            <v>205</v>
          </cell>
        </row>
        <row r="268">
          <cell r="B268">
            <v>224</v>
          </cell>
        </row>
        <row r="269">
          <cell r="B269">
            <v>225</v>
          </cell>
        </row>
        <row r="270">
          <cell r="B270">
            <v>240</v>
          </cell>
        </row>
        <row r="271">
          <cell r="B271">
            <v>240</v>
          </cell>
        </row>
        <row r="272">
          <cell r="B272">
            <v>240</v>
          </cell>
        </row>
        <row r="273">
          <cell r="B273">
            <v>270</v>
          </cell>
        </row>
        <row r="274">
          <cell r="B274">
            <v>330</v>
          </cell>
        </row>
        <row r="275">
          <cell r="B275">
            <v>325</v>
          </cell>
        </row>
        <row r="276">
          <cell r="B276">
            <v>385</v>
          </cell>
        </row>
        <row r="277">
          <cell r="B277">
            <v>385</v>
          </cell>
        </row>
        <row r="278">
          <cell r="B278">
            <v>340</v>
          </cell>
        </row>
        <row r="279">
          <cell r="B279">
            <v>329</v>
          </cell>
        </row>
        <row r="280">
          <cell r="B280">
            <v>295</v>
          </cell>
        </row>
        <row r="281">
          <cell r="B281">
            <v>300</v>
          </cell>
        </row>
        <row r="282">
          <cell r="B282">
            <v>300</v>
          </cell>
        </row>
        <row r="283">
          <cell r="B283">
            <v>300</v>
          </cell>
        </row>
        <row r="284">
          <cell r="B284">
            <v>300</v>
          </cell>
        </row>
        <row r="285">
          <cell r="B285">
            <v>300</v>
          </cell>
        </row>
        <row r="286">
          <cell r="B286">
            <v>300</v>
          </cell>
        </row>
        <row r="287">
          <cell r="B287">
            <v>300</v>
          </cell>
        </row>
        <row r="288">
          <cell r="B288">
            <v>300</v>
          </cell>
        </row>
        <row r="289">
          <cell r="B289">
            <v>300</v>
          </cell>
        </row>
        <row r="290">
          <cell r="B290">
            <v>300</v>
          </cell>
        </row>
        <row r="291">
          <cell r="B291">
            <v>300</v>
          </cell>
        </row>
        <row r="292">
          <cell r="B292">
            <v>300</v>
          </cell>
        </row>
        <row r="293">
          <cell r="B293">
            <v>300</v>
          </cell>
        </row>
        <row r="294">
          <cell r="B294">
            <v>300</v>
          </cell>
        </row>
        <row r="295">
          <cell r="B295">
            <v>300</v>
          </cell>
        </row>
        <row r="296">
          <cell r="B296">
            <v>306</v>
          </cell>
        </row>
        <row r="297">
          <cell r="B297">
            <v>306</v>
          </cell>
        </row>
        <row r="298">
          <cell r="B298">
            <v>306</v>
          </cell>
        </row>
        <row r="299">
          <cell r="B299">
            <v>306</v>
          </cell>
        </row>
        <row r="300">
          <cell r="B300">
            <v>306</v>
          </cell>
        </row>
        <row r="301">
          <cell r="B301">
            <v>306</v>
          </cell>
        </row>
        <row r="302">
          <cell r="B302">
            <v>306</v>
          </cell>
        </row>
        <row r="303">
          <cell r="B303">
            <v>306</v>
          </cell>
        </row>
        <row r="304">
          <cell r="B304">
            <v>295</v>
          </cell>
        </row>
        <row r="305">
          <cell r="B305">
            <v>295</v>
          </cell>
        </row>
        <row r="306">
          <cell r="B306">
            <v>295</v>
          </cell>
        </row>
        <row r="307">
          <cell r="B307">
            <v>290</v>
          </cell>
        </row>
        <row r="308">
          <cell r="B308">
            <v>288</v>
          </cell>
        </row>
        <row r="309">
          <cell r="B309">
            <v>285</v>
          </cell>
        </row>
        <row r="310">
          <cell r="B310">
            <v>285</v>
          </cell>
        </row>
        <row r="311">
          <cell r="B311">
            <v>283</v>
          </cell>
        </row>
        <row r="312">
          <cell r="B312">
            <v>284</v>
          </cell>
        </row>
        <row r="313">
          <cell r="B313">
            <v>280</v>
          </cell>
        </row>
        <row r="314">
          <cell r="B314">
            <v>275</v>
          </cell>
        </row>
        <row r="315">
          <cell r="B315">
            <v>265</v>
          </cell>
        </row>
        <row r="316">
          <cell r="B316">
            <v>262</v>
          </cell>
        </row>
        <row r="317">
          <cell r="B317">
            <v>257</v>
          </cell>
        </row>
        <row r="318">
          <cell r="B318">
            <v>257</v>
          </cell>
        </row>
        <row r="319">
          <cell r="B319">
            <v>250</v>
          </cell>
        </row>
        <row r="320">
          <cell r="B320">
            <v>255</v>
          </cell>
        </row>
        <row r="321">
          <cell r="B321">
            <v>255</v>
          </cell>
        </row>
        <row r="322">
          <cell r="B322">
            <v>250</v>
          </cell>
        </row>
        <row r="323">
          <cell r="B323">
            <v>235</v>
          </cell>
        </row>
        <row r="324">
          <cell r="B324">
            <v>235</v>
          </cell>
        </row>
        <row r="325">
          <cell r="B325">
            <v>235</v>
          </cell>
        </row>
        <row r="326">
          <cell r="B326">
            <v>232.5</v>
          </cell>
        </row>
        <row r="327">
          <cell r="B327">
            <v>230</v>
          </cell>
        </row>
        <row r="328">
          <cell r="B328">
            <v>230</v>
          </cell>
        </row>
        <row r="329">
          <cell r="B329">
            <v>233</v>
          </cell>
        </row>
        <row r="330">
          <cell r="B330">
            <v>233</v>
          </cell>
        </row>
        <row r="331">
          <cell r="B331">
            <v>231.5</v>
          </cell>
        </row>
        <row r="332">
          <cell r="B332">
            <v>230</v>
          </cell>
        </row>
        <row r="333">
          <cell r="B333">
            <v>225</v>
          </cell>
        </row>
        <row r="334">
          <cell r="B334">
            <v>220</v>
          </cell>
        </row>
        <row r="335">
          <cell r="B335">
            <v>220</v>
          </cell>
        </row>
        <row r="336">
          <cell r="B336">
            <v>220</v>
          </cell>
        </row>
        <row r="337">
          <cell r="B337">
            <v>220</v>
          </cell>
        </row>
        <row r="338">
          <cell r="B338">
            <v>220</v>
          </cell>
        </row>
        <row r="339">
          <cell r="B339">
            <v>220</v>
          </cell>
        </row>
        <row r="340">
          <cell r="B340">
            <v>224</v>
          </cell>
        </row>
        <row r="341">
          <cell r="B341">
            <v>224</v>
          </cell>
        </row>
        <row r="342">
          <cell r="B342">
            <v>224</v>
          </cell>
        </row>
        <row r="343">
          <cell r="B343">
            <v>224</v>
          </cell>
        </row>
        <row r="344">
          <cell r="B344">
            <v>220</v>
          </cell>
        </row>
        <row r="345">
          <cell r="B345">
            <v>219</v>
          </cell>
        </row>
        <row r="346">
          <cell r="B346">
            <v>219</v>
          </cell>
        </row>
        <row r="347">
          <cell r="B347">
            <v>219</v>
          </cell>
        </row>
        <row r="348">
          <cell r="B348">
            <v>219</v>
          </cell>
        </row>
        <row r="349">
          <cell r="B349">
            <v>219</v>
          </cell>
        </row>
        <row r="350">
          <cell r="B350">
            <v>219</v>
          </cell>
        </row>
        <row r="351">
          <cell r="B351">
            <v>220</v>
          </cell>
        </row>
        <row r="352">
          <cell r="B352">
            <v>215</v>
          </cell>
        </row>
        <row r="353">
          <cell r="B353">
            <v>213</v>
          </cell>
        </row>
        <row r="354">
          <cell r="B354">
            <v>210</v>
          </cell>
        </row>
        <row r="355">
          <cell r="B355">
            <v>210</v>
          </cell>
        </row>
        <row r="356">
          <cell r="B356">
            <v>204</v>
          </cell>
        </row>
        <row r="357">
          <cell r="B357">
            <v>197</v>
          </cell>
        </row>
        <row r="358">
          <cell r="B358">
            <v>191</v>
          </cell>
        </row>
        <row r="359">
          <cell r="B359">
            <v>180</v>
          </cell>
        </row>
        <row r="360">
          <cell r="B360">
            <v>180</v>
          </cell>
        </row>
        <row r="361">
          <cell r="B361">
            <v>145</v>
          </cell>
        </row>
        <row r="362">
          <cell r="B362">
            <v>143</v>
          </cell>
        </row>
        <row r="363">
          <cell r="B363">
            <v>144</v>
          </cell>
        </row>
        <row r="364">
          <cell r="B364">
            <v>146</v>
          </cell>
        </row>
        <row r="365">
          <cell r="B365">
            <v>153</v>
          </cell>
        </row>
        <row r="366">
          <cell r="B366">
            <v>153</v>
          </cell>
        </row>
        <row r="367">
          <cell r="B367">
            <v>153</v>
          </cell>
        </row>
        <row r="368">
          <cell r="B368">
            <v>156</v>
          </cell>
        </row>
        <row r="369">
          <cell r="B369">
            <v>160</v>
          </cell>
        </row>
        <row r="370">
          <cell r="B370">
            <v>163</v>
          </cell>
        </row>
        <row r="371">
          <cell r="B371">
            <v>165</v>
          </cell>
        </row>
        <row r="372">
          <cell r="B372">
            <v>158</v>
          </cell>
        </row>
        <row r="373">
          <cell r="B373">
            <v>158</v>
          </cell>
        </row>
        <row r="374">
          <cell r="B374">
            <v>156</v>
          </cell>
        </row>
        <row r="375">
          <cell r="B375">
            <v>156</v>
          </cell>
        </row>
        <row r="376">
          <cell r="B376">
            <v>157</v>
          </cell>
        </row>
        <row r="377">
          <cell r="B377">
            <v>157</v>
          </cell>
        </row>
        <row r="378">
          <cell r="B378">
            <v>160</v>
          </cell>
        </row>
        <row r="379">
          <cell r="B379">
            <v>160</v>
          </cell>
        </row>
        <row r="380">
          <cell r="B380">
            <v>164</v>
          </cell>
        </row>
        <row r="381">
          <cell r="B381">
            <v>173.5</v>
          </cell>
        </row>
        <row r="382">
          <cell r="B382">
            <v>175</v>
          </cell>
        </row>
        <row r="383">
          <cell r="B383">
            <v>175</v>
          </cell>
        </row>
        <row r="384">
          <cell r="B384">
            <v>175</v>
          </cell>
        </row>
        <row r="385">
          <cell r="B385">
            <v>175</v>
          </cell>
        </row>
        <row r="386">
          <cell r="B386">
            <v>172</v>
          </cell>
        </row>
        <row r="387">
          <cell r="B387">
            <v>170</v>
          </cell>
        </row>
        <row r="388">
          <cell r="B388">
            <v>170</v>
          </cell>
        </row>
        <row r="389">
          <cell r="B389">
            <v>170</v>
          </cell>
        </row>
        <row r="390">
          <cell r="B390">
            <v>165</v>
          </cell>
        </row>
        <row r="391">
          <cell r="B391">
            <v>165</v>
          </cell>
        </row>
        <row r="392">
          <cell r="B392">
            <v>161</v>
          </cell>
        </row>
        <row r="393">
          <cell r="B393">
            <v>161</v>
          </cell>
        </row>
        <row r="394">
          <cell r="B394">
            <v>161</v>
          </cell>
        </row>
        <row r="395">
          <cell r="B395">
            <v>158</v>
          </cell>
        </row>
        <row r="396">
          <cell r="B396">
            <v>158</v>
          </cell>
        </row>
        <row r="397">
          <cell r="B397">
            <v>156</v>
          </cell>
        </row>
        <row r="398">
          <cell r="B398">
            <v>155</v>
          </cell>
        </row>
        <row r="399">
          <cell r="B399">
            <v>150</v>
          </cell>
        </row>
        <row r="400">
          <cell r="B400">
            <v>150</v>
          </cell>
        </row>
        <row r="401">
          <cell r="B401">
            <v>140</v>
          </cell>
        </row>
        <row r="402">
          <cell r="B402">
            <v>135</v>
          </cell>
        </row>
        <row r="403">
          <cell r="B403">
            <v>135</v>
          </cell>
        </row>
        <row r="404">
          <cell r="B404">
            <v>132</v>
          </cell>
        </row>
        <row r="405">
          <cell r="B405">
            <v>132</v>
          </cell>
        </row>
        <row r="406">
          <cell r="B406">
            <v>135</v>
          </cell>
        </row>
        <row r="407">
          <cell r="B407">
            <v>136</v>
          </cell>
        </row>
        <row r="408">
          <cell r="B408">
            <v>136</v>
          </cell>
        </row>
        <row r="409">
          <cell r="B409">
            <v>140</v>
          </cell>
        </row>
        <row r="410">
          <cell r="B410">
            <v>142</v>
          </cell>
        </row>
        <row r="411">
          <cell r="B411">
            <v>142</v>
          </cell>
        </row>
        <row r="412">
          <cell r="B412">
            <v>145</v>
          </cell>
        </row>
        <row r="413">
          <cell r="B413">
            <v>145</v>
          </cell>
        </row>
        <row r="414">
          <cell r="B414">
            <v>146.5</v>
          </cell>
        </row>
        <row r="415">
          <cell r="B415">
            <v>147</v>
          </cell>
        </row>
        <row r="416">
          <cell r="B416">
            <v>146</v>
          </cell>
        </row>
        <row r="417">
          <cell r="B417">
            <v>146</v>
          </cell>
        </row>
        <row r="418">
          <cell r="B418">
            <v>146</v>
          </cell>
        </row>
        <row r="419">
          <cell r="B419">
            <v>146</v>
          </cell>
        </row>
        <row r="420">
          <cell r="B420">
            <v>146</v>
          </cell>
        </row>
        <row r="421">
          <cell r="B421">
            <v>147</v>
          </cell>
        </row>
        <row r="422">
          <cell r="B422">
            <v>144</v>
          </cell>
        </row>
        <row r="423">
          <cell r="B423">
            <v>142</v>
          </cell>
        </row>
        <row r="424">
          <cell r="B424">
            <v>141</v>
          </cell>
        </row>
        <row r="425">
          <cell r="B425">
            <v>141</v>
          </cell>
        </row>
        <row r="426">
          <cell r="B426">
            <v>140</v>
          </cell>
        </row>
        <row r="427">
          <cell r="B427">
            <v>140</v>
          </cell>
        </row>
        <row r="428">
          <cell r="B428">
            <v>140</v>
          </cell>
        </row>
        <row r="429">
          <cell r="B429">
            <v>138</v>
          </cell>
        </row>
        <row r="430">
          <cell r="B430">
            <v>138</v>
          </cell>
        </row>
        <row r="431">
          <cell r="B431">
            <v>134</v>
          </cell>
        </row>
        <row r="432">
          <cell r="B432">
            <v>131</v>
          </cell>
        </row>
        <row r="433">
          <cell r="B433">
            <v>131</v>
          </cell>
        </row>
        <row r="434">
          <cell r="B434">
            <v>130</v>
          </cell>
        </row>
        <row r="435">
          <cell r="B435">
            <v>128</v>
          </cell>
        </row>
        <row r="436">
          <cell r="B436">
            <v>126</v>
          </cell>
        </row>
        <row r="437">
          <cell r="B437">
            <v>126</v>
          </cell>
        </row>
        <row r="438">
          <cell r="B438">
            <v>126</v>
          </cell>
        </row>
        <row r="439">
          <cell r="B439">
            <v>122</v>
          </cell>
        </row>
        <row r="440">
          <cell r="B440">
            <v>120</v>
          </cell>
        </row>
        <row r="441">
          <cell r="B441">
            <v>120</v>
          </cell>
        </row>
        <row r="442">
          <cell r="B442">
            <v>120</v>
          </cell>
        </row>
        <row r="443">
          <cell r="B443">
            <v>120</v>
          </cell>
        </row>
        <row r="444">
          <cell r="B444">
            <v>120</v>
          </cell>
        </row>
        <row r="445">
          <cell r="B445">
            <v>124</v>
          </cell>
        </row>
        <row r="446">
          <cell r="B446">
            <v>125</v>
          </cell>
        </row>
        <row r="447">
          <cell r="B447">
            <v>125</v>
          </cell>
        </row>
        <row r="448">
          <cell r="B448">
            <v>125</v>
          </cell>
        </row>
        <row r="449">
          <cell r="B449">
            <v>125</v>
          </cell>
        </row>
        <row r="450">
          <cell r="B450">
            <v>125</v>
          </cell>
        </row>
        <row r="451">
          <cell r="B451">
            <v>123</v>
          </cell>
        </row>
        <row r="452">
          <cell r="B452">
            <v>123</v>
          </cell>
        </row>
        <row r="453">
          <cell r="B453">
            <v>121</v>
          </cell>
        </row>
        <row r="454">
          <cell r="B454">
            <v>121</v>
          </cell>
        </row>
        <row r="455">
          <cell r="B455">
            <v>121</v>
          </cell>
        </row>
        <row r="456">
          <cell r="B456">
            <v>120</v>
          </cell>
        </row>
        <row r="457">
          <cell r="B457">
            <v>120</v>
          </cell>
        </row>
        <row r="458">
          <cell r="B458">
            <v>120</v>
          </cell>
        </row>
        <row r="459">
          <cell r="B459">
            <v>120</v>
          </cell>
        </row>
        <row r="460">
          <cell r="B460">
            <v>120</v>
          </cell>
        </row>
        <row r="461">
          <cell r="B461">
            <v>122</v>
          </cell>
        </row>
        <row r="462">
          <cell r="B462">
            <v>122</v>
          </cell>
        </row>
        <row r="463">
          <cell r="B463">
            <v>122</v>
          </cell>
        </row>
        <row r="464">
          <cell r="B464">
            <v>122</v>
          </cell>
        </row>
        <row r="465">
          <cell r="B465">
            <v>122</v>
          </cell>
        </row>
        <row r="466">
          <cell r="B466">
            <v>123</v>
          </cell>
        </row>
        <row r="467">
          <cell r="B467">
            <v>124</v>
          </cell>
        </row>
        <row r="468">
          <cell r="B468">
            <v>124</v>
          </cell>
        </row>
        <row r="469">
          <cell r="B469">
            <v>124</v>
          </cell>
        </row>
        <row r="470">
          <cell r="B470">
            <v>123</v>
          </cell>
        </row>
        <row r="471">
          <cell r="B471">
            <v>124</v>
          </cell>
        </row>
        <row r="472">
          <cell r="B472">
            <v>124</v>
          </cell>
        </row>
        <row r="473">
          <cell r="B473">
            <v>124</v>
          </cell>
        </row>
        <row r="474">
          <cell r="B474">
            <v>124</v>
          </cell>
        </row>
        <row r="475">
          <cell r="B475">
            <v>124</v>
          </cell>
        </row>
        <row r="476">
          <cell r="B476">
            <v>124</v>
          </cell>
        </row>
        <row r="477">
          <cell r="B477">
            <v>124</v>
          </cell>
        </row>
        <row r="478">
          <cell r="B478">
            <v>124</v>
          </cell>
        </row>
        <row r="479">
          <cell r="B479">
            <v>124</v>
          </cell>
        </row>
        <row r="480">
          <cell r="B480">
            <v>124</v>
          </cell>
        </row>
        <row r="481">
          <cell r="B481">
            <v>124</v>
          </cell>
        </row>
        <row r="482">
          <cell r="B482">
            <v>124</v>
          </cell>
        </row>
        <row r="483">
          <cell r="B483">
            <v>117</v>
          </cell>
        </row>
        <row r="484">
          <cell r="B484">
            <v>115</v>
          </cell>
        </row>
        <row r="485">
          <cell r="B485">
            <v>115</v>
          </cell>
        </row>
        <row r="486">
          <cell r="B486">
            <v>114</v>
          </cell>
        </row>
        <row r="487">
          <cell r="B487">
            <v>114</v>
          </cell>
        </row>
        <row r="488">
          <cell r="B488">
            <v>114</v>
          </cell>
        </row>
        <row r="489">
          <cell r="B489">
            <v>114</v>
          </cell>
        </row>
        <row r="490">
          <cell r="B490">
            <v>112</v>
          </cell>
        </row>
        <row r="491">
          <cell r="B491">
            <v>112</v>
          </cell>
        </row>
        <row r="492">
          <cell r="B492">
            <v>112</v>
          </cell>
        </row>
        <row r="493">
          <cell r="B493">
            <v>112</v>
          </cell>
        </row>
        <row r="494">
          <cell r="B494">
            <v>109</v>
          </cell>
        </row>
        <row r="495">
          <cell r="B495">
            <v>105</v>
          </cell>
        </row>
        <row r="496">
          <cell r="B496">
            <v>104</v>
          </cell>
        </row>
        <row r="497">
          <cell r="B497">
            <v>101</v>
          </cell>
        </row>
        <row r="498">
          <cell r="B498">
            <v>98</v>
          </cell>
        </row>
        <row r="499">
          <cell r="B499">
            <v>96</v>
          </cell>
        </row>
        <row r="500">
          <cell r="B500">
            <v>91</v>
          </cell>
        </row>
        <row r="501">
          <cell r="B501">
            <v>90</v>
          </cell>
        </row>
        <row r="502">
          <cell r="B502">
            <v>90</v>
          </cell>
        </row>
        <row r="503">
          <cell r="B503">
            <v>90</v>
          </cell>
        </row>
        <row r="504">
          <cell r="B504">
            <v>90</v>
          </cell>
        </row>
        <row r="505">
          <cell r="B505">
            <v>90.5</v>
          </cell>
        </row>
        <row r="506">
          <cell r="B506">
            <v>90.5</v>
          </cell>
        </row>
        <row r="507">
          <cell r="B507">
            <v>90.5</v>
          </cell>
        </row>
        <row r="508">
          <cell r="B508">
            <v>89</v>
          </cell>
        </row>
        <row r="509">
          <cell r="B509">
            <v>88</v>
          </cell>
        </row>
        <row r="510">
          <cell r="B510">
            <v>86</v>
          </cell>
        </row>
        <row r="511">
          <cell r="B511">
            <v>86</v>
          </cell>
        </row>
        <row r="512">
          <cell r="B512">
            <v>86</v>
          </cell>
        </row>
        <row r="513">
          <cell r="B513">
            <v>83.5</v>
          </cell>
        </row>
        <row r="514">
          <cell r="B514">
            <v>83.5</v>
          </cell>
        </row>
        <row r="515">
          <cell r="B515">
            <v>83</v>
          </cell>
        </row>
        <row r="516">
          <cell r="B516">
            <v>83</v>
          </cell>
        </row>
        <row r="517">
          <cell r="B517">
            <v>83</v>
          </cell>
        </row>
        <row r="518">
          <cell r="B518">
            <v>82</v>
          </cell>
        </row>
        <row r="519">
          <cell r="B519">
            <v>82</v>
          </cell>
        </row>
        <row r="520">
          <cell r="B520">
            <v>82</v>
          </cell>
        </row>
        <row r="521">
          <cell r="B521">
            <v>82</v>
          </cell>
        </row>
        <row r="522">
          <cell r="B522">
            <v>82</v>
          </cell>
        </row>
        <row r="523">
          <cell r="B523">
            <v>82</v>
          </cell>
        </row>
        <row r="524">
          <cell r="B524">
            <v>79</v>
          </cell>
        </row>
        <row r="525">
          <cell r="B525">
            <v>78.5</v>
          </cell>
        </row>
        <row r="526">
          <cell r="B526">
            <v>77</v>
          </cell>
        </row>
        <row r="527">
          <cell r="B527">
            <v>76</v>
          </cell>
        </row>
        <row r="528">
          <cell r="B528">
            <v>76</v>
          </cell>
        </row>
        <row r="529">
          <cell r="B529">
            <v>75</v>
          </cell>
        </row>
        <row r="530">
          <cell r="B530">
            <v>76.5</v>
          </cell>
        </row>
        <row r="531">
          <cell r="B531">
            <v>77.5</v>
          </cell>
        </row>
        <row r="532">
          <cell r="B532">
            <v>78</v>
          </cell>
        </row>
        <row r="533">
          <cell r="B533">
            <v>78.5</v>
          </cell>
        </row>
        <row r="534">
          <cell r="B534">
            <v>78.5</v>
          </cell>
        </row>
        <row r="535">
          <cell r="B535">
            <v>78.5</v>
          </cell>
        </row>
        <row r="536">
          <cell r="B536">
            <v>78</v>
          </cell>
        </row>
        <row r="537">
          <cell r="B537">
            <v>77.5</v>
          </cell>
        </row>
        <row r="538">
          <cell r="B538">
            <v>75.5</v>
          </cell>
        </row>
        <row r="539">
          <cell r="B539">
            <v>75.5</v>
          </cell>
        </row>
        <row r="540">
          <cell r="B540">
            <v>76</v>
          </cell>
        </row>
        <row r="541">
          <cell r="B541">
            <v>77</v>
          </cell>
        </row>
        <row r="542">
          <cell r="B542">
            <v>77</v>
          </cell>
        </row>
        <row r="543">
          <cell r="B543">
            <v>78</v>
          </cell>
        </row>
        <row r="544">
          <cell r="B544">
            <v>79.5</v>
          </cell>
        </row>
        <row r="545">
          <cell r="B545">
            <v>80.5</v>
          </cell>
        </row>
        <row r="546">
          <cell r="B546">
            <v>80.5</v>
          </cell>
        </row>
        <row r="547">
          <cell r="B547">
            <v>80.5</v>
          </cell>
        </row>
        <row r="548">
          <cell r="B548">
            <v>85</v>
          </cell>
        </row>
        <row r="549">
          <cell r="B549">
            <v>86</v>
          </cell>
        </row>
        <row r="550">
          <cell r="B550">
            <v>94</v>
          </cell>
        </row>
        <row r="551">
          <cell r="B551">
            <v>94</v>
          </cell>
        </row>
        <row r="552">
          <cell r="B552">
            <v>94</v>
          </cell>
        </row>
        <row r="553">
          <cell r="B553">
            <v>94</v>
          </cell>
        </row>
        <row r="554">
          <cell r="B554">
            <v>89</v>
          </cell>
        </row>
        <row r="555">
          <cell r="B555">
            <v>89</v>
          </cell>
        </row>
        <row r="556">
          <cell r="B556">
            <v>89</v>
          </cell>
        </row>
        <row r="557">
          <cell r="B557">
            <v>90</v>
          </cell>
        </row>
        <row r="558">
          <cell r="B558">
            <v>90</v>
          </cell>
        </row>
        <row r="559">
          <cell r="B559">
            <v>90</v>
          </cell>
        </row>
        <row r="560">
          <cell r="B560">
            <v>91.5</v>
          </cell>
        </row>
        <row r="561">
          <cell r="B561">
            <v>91.5</v>
          </cell>
        </row>
        <row r="562">
          <cell r="B562">
            <v>92</v>
          </cell>
        </row>
        <row r="563">
          <cell r="B563">
            <v>94</v>
          </cell>
        </row>
        <row r="564">
          <cell r="B564">
            <v>96</v>
          </cell>
        </row>
        <row r="565">
          <cell r="B565">
            <v>102</v>
          </cell>
        </row>
        <row r="566">
          <cell r="B566">
            <v>108</v>
          </cell>
        </row>
        <row r="567">
          <cell r="B567">
            <v>117</v>
          </cell>
        </row>
        <row r="568">
          <cell r="B568">
            <v>128</v>
          </cell>
        </row>
        <row r="569">
          <cell r="B569">
            <v>155</v>
          </cell>
        </row>
        <row r="570">
          <cell r="B570">
            <v>171</v>
          </cell>
        </row>
        <row r="571">
          <cell r="B571">
            <v>185</v>
          </cell>
        </row>
        <row r="572">
          <cell r="B572">
            <v>186</v>
          </cell>
        </row>
        <row r="573">
          <cell r="B573">
            <v>191</v>
          </cell>
        </row>
        <row r="574">
          <cell r="B574">
            <v>198</v>
          </cell>
        </row>
        <row r="575">
          <cell r="B575">
            <v>208</v>
          </cell>
        </row>
        <row r="576">
          <cell r="B576">
            <v>219</v>
          </cell>
        </row>
        <row r="577">
          <cell r="B577">
            <v>236</v>
          </cell>
        </row>
        <row r="578">
          <cell r="B578">
            <v>267</v>
          </cell>
        </row>
        <row r="579">
          <cell r="B579">
            <v>270</v>
          </cell>
        </row>
        <row r="580">
          <cell r="B580">
            <v>270</v>
          </cell>
        </row>
        <row r="581">
          <cell r="B581">
            <v>270</v>
          </cell>
        </row>
        <row r="582">
          <cell r="B582">
            <v>262</v>
          </cell>
        </row>
        <row r="583">
          <cell r="B583">
            <v>235</v>
          </cell>
        </row>
        <row r="584">
          <cell r="B584">
            <v>208</v>
          </cell>
        </row>
        <row r="585">
          <cell r="B585">
            <v>192</v>
          </cell>
        </row>
        <row r="586">
          <cell r="B586">
            <v>181</v>
          </cell>
        </row>
        <row r="587">
          <cell r="B587">
            <v>179</v>
          </cell>
        </row>
        <row r="588">
          <cell r="B588">
            <v>179</v>
          </cell>
        </row>
        <row r="589">
          <cell r="B589">
            <v>179</v>
          </cell>
        </row>
        <row r="590">
          <cell r="B590">
            <v>169</v>
          </cell>
        </row>
        <row r="591">
          <cell r="B591">
            <v>159</v>
          </cell>
        </row>
        <row r="592">
          <cell r="B592">
            <v>153</v>
          </cell>
        </row>
        <row r="593">
          <cell r="B593">
            <v>155</v>
          </cell>
        </row>
        <row r="594">
          <cell r="B594">
            <v>157</v>
          </cell>
        </row>
        <row r="595">
          <cell r="B595">
            <v>157</v>
          </cell>
        </row>
        <row r="596">
          <cell r="B596">
            <v>159</v>
          </cell>
        </row>
        <row r="597">
          <cell r="B597">
            <v>159</v>
          </cell>
        </row>
        <row r="598">
          <cell r="B598">
            <v>161</v>
          </cell>
        </row>
        <row r="599">
          <cell r="B599">
            <v>211</v>
          </cell>
        </row>
        <row r="600">
          <cell r="B600">
            <v>246</v>
          </cell>
        </row>
        <row r="601">
          <cell r="B601">
            <v>211</v>
          </cell>
        </row>
        <row r="602">
          <cell r="B602">
            <v>191</v>
          </cell>
        </row>
        <row r="603">
          <cell r="B603">
            <v>170</v>
          </cell>
        </row>
        <row r="604">
          <cell r="B604">
            <v>160</v>
          </cell>
        </row>
        <row r="605">
          <cell r="B605">
            <v>155</v>
          </cell>
        </row>
        <row r="606">
          <cell r="B606">
            <v>155.31740614334473</v>
          </cell>
        </row>
        <row r="607">
          <cell r="B607">
            <v>150</v>
          </cell>
        </row>
        <row r="608">
          <cell r="B608">
            <v>148</v>
          </cell>
        </row>
        <row r="609">
          <cell r="B609">
            <v>137</v>
          </cell>
        </row>
        <row r="610">
          <cell r="B610">
            <v>145</v>
          </cell>
        </row>
        <row r="611">
          <cell r="B611">
            <v>146</v>
          </cell>
        </row>
        <row r="612">
          <cell r="B612">
            <v>150</v>
          </cell>
        </row>
        <row r="613">
          <cell r="B613">
            <v>157</v>
          </cell>
        </row>
        <row r="614">
          <cell r="B614">
            <v>160</v>
          </cell>
        </row>
        <row r="615">
          <cell r="B615">
            <v>163</v>
          </cell>
        </row>
        <row r="616">
          <cell r="B616">
            <v>174</v>
          </cell>
        </row>
        <row r="617">
          <cell r="B617">
            <v>181</v>
          </cell>
        </row>
        <row r="618">
          <cell r="B618">
            <v>185</v>
          </cell>
        </row>
        <row r="619">
          <cell r="B619">
            <v>185</v>
          </cell>
        </row>
        <row r="620">
          <cell r="B620">
            <v>190</v>
          </cell>
        </row>
        <row r="621">
          <cell r="B621">
            <v>190</v>
          </cell>
        </row>
        <row r="622">
          <cell r="B622">
            <v>187</v>
          </cell>
        </row>
        <row r="623">
          <cell r="B623">
            <v>172</v>
          </cell>
        </row>
        <row r="624">
          <cell r="B624">
            <v>164</v>
          </cell>
        </row>
        <row r="625">
          <cell r="B625">
            <v>164</v>
          </cell>
        </row>
        <row r="626">
          <cell r="B626">
            <v>165</v>
          </cell>
        </row>
        <row r="627">
          <cell r="B627">
            <v>159</v>
          </cell>
        </row>
        <row r="628">
          <cell r="B628">
            <v>159</v>
          </cell>
        </row>
        <row r="629">
          <cell r="B629">
            <v>159</v>
          </cell>
        </row>
        <row r="630">
          <cell r="B630">
            <v>165</v>
          </cell>
        </row>
        <row r="631">
          <cell r="B631">
            <v>165</v>
          </cell>
        </row>
        <row r="632">
          <cell r="B632">
            <v>168</v>
          </cell>
        </row>
        <row r="633">
          <cell r="B633">
            <v>183</v>
          </cell>
        </row>
        <row r="634">
          <cell r="B634">
            <v>186</v>
          </cell>
        </row>
        <row r="635">
          <cell r="B635">
            <v>189</v>
          </cell>
        </row>
        <row r="636">
          <cell r="B636">
            <v>193</v>
          </cell>
        </row>
        <row r="637">
          <cell r="B637">
            <v>193</v>
          </cell>
        </row>
        <row r="638">
          <cell r="B638">
            <v>195</v>
          </cell>
        </row>
        <row r="639">
          <cell r="B639">
            <v>195</v>
          </cell>
        </row>
        <row r="640">
          <cell r="B640">
            <v>192</v>
          </cell>
        </row>
        <row r="641">
          <cell r="B641">
            <v>190</v>
          </cell>
        </row>
        <row r="642">
          <cell r="B642">
            <v>190</v>
          </cell>
        </row>
        <row r="643">
          <cell r="B643">
            <v>198</v>
          </cell>
        </row>
        <row r="644">
          <cell r="B644">
            <v>198</v>
          </cell>
        </row>
        <row r="645">
          <cell r="B645">
            <v>201</v>
          </cell>
        </row>
        <row r="646">
          <cell r="B646">
            <v>201</v>
          </cell>
        </row>
        <row r="647">
          <cell r="B647">
            <v>201</v>
          </cell>
        </row>
        <row r="648">
          <cell r="B648">
            <v>201</v>
          </cell>
        </row>
        <row r="649">
          <cell r="B649">
            <v>198</v>
          </cell>
        </row>
        <row r="650">
          <cell r="B650">
            <v>193</v>
          </cell>
        </row>
        <row r="651">
          <cell r="B651">
            <v>191</v>
          </cell>
        </row>
        <row r="652">
          <cell r="B652">
            <v>190</v>
          </cell>
        </row>
        <row r="653">
          <cell r="B653">
            <v>182</v>
          </cell>
        </row>
        <row r="654">
          <cell r="B654">
            <v>178</v>
          </cell>
        </row>
        <row r="655">
          <cell r="B655">
            <v>181</v>
          </cell>
        </row>
        <row r="656">
          <cell r="B656">
            <v>182</v>
          </cell>
        </row>
        <row r="657">
          <cell r="B657">
            <v>182</v>
          </cell>
        </row>
        <row r="658">
          <cell r="B658">
            <v>182</v>
          </cell>
        </row>
        <row r="659">
          <cell r="B659">
            <v>185</v>
          </cell>
        </row>
        <row r="660">
          <cell r="B660">
            <v>195</v>
          </cell>
        </row>
        <row r="661">
          <cell r="B661">
            <v>198</v>
          </cell>
        </row>
        <row r="662">
          <cell r="B662">
            <v>199</v>
          </cell>
        </row>
      </sheetData>
      <sheetData sheetId="2"/>
      <sheetData sheetId="3">
        <row r="212">
          <cell r="K212">
            <v>1051.4285714285713</v>
          </cell>
        </row>
        <row r="213">
          <cell r="K213">
            <v>1051.4285714285713</v>
          </cell>
        </row>
        <row r="214">
          <cell r="K214">
            <v>1051.4285714285713</v>
          </cell>
        </row>
        <row r="215">
          <cell r="K215">
            <v>1062.1428571428571</v>
          </cell>
        </row>
        <row r="216">
          <cell r="K216">
            <v>1072.1428571428571</v>
          </cell>
        </row>
        <row r="217">
          <cell r="K217">
            <v>1083.5714285714287</v>
          </cell>
        </row>
        <row r="218">
          <cell r="K218">
            <v>1090.7142857142858</v>
          </cell>
        </row>
        <row r="219">
          <cell r="K219">
            <v>1125.7142857142858</v>
          </cell>
        </row>
        <row r="220">
          <cell r="K220">
            <v>1130</v>
          </cell>
        </row>
        <row r="221">
          <cell r="K221">
            <v>1137.1428571428571</v>
          </cell>
        </row>
        <row r="222">
          <cell r="K222">
            <v>1142.8571428571429</v>
          </cell>
        </row>
        <row r="223">
          <cell r="K223">
            <v>1155.7142857142858</v>
          </cell>
        </row>
        <row r="224">
          <cell r="K224">
            <v>1155.7142857142858</v>
          </cell>
        </row>
        <row r="225">
          <cell r="K225">
            <v>1155.7142857142858</v>
          </cell>
        </row>
        <row r="226">
          <cell r="K226">
            <v>1155.7142857142858</v>
          </cell>
        </row>
        <row r="227">
          <cell r="K227">
            <v>1190.7142857142858</v>
          </cell>
        </row>
        <row r="228">
          <cell r="K228">
            <v>1205.7142857142858</v>
          </cell>
        </row>
        <row r="229">
          <cell r="K229">
            <v>1202.8571428571429</v>
          </cell>
        </row>
        <row r="230">
          <cell r="K230">
            <v>1201.4285714285713</v>
          </cell>
        </row>
        <row r="231">
          <cell r="K231">
            <v>1207.1428571428571</v>
          </cell>
        </row>
        <row r="232">
          <cell r="K232">
            <v>1237.8571428571429</v>
          </cell>
        </row>
        <row r="233">
          <cell r="K233">
            <v>1251.4285714285713</v>
          </cell>
        </row>
        <row r="234">
          <cell r="K234">
            <v>1264.2857142857142</v>
          </cell>
        </row>
        <row r="235">
          <cell r="K235">
            <v>1265.7142857142858</v>
          </cell>
        </row>
        <row r="236">
          <cell r="K236">
            <v>1297.8571428571429</v>
          </cell>
        </row>
        <row r="237">
          <cell r="K237">
            <v>1300.7142857142858</v>
          </cell>
        </row>
        <row r="238">
          <cell r="K238">
            <v>1300.7142857142858</v>
          </cell>
        </row>
        <row r="239">
          <cell r="K239">
            <v>1300.7142857142858</v>
          </cell>
        </row>
        <row r="240">
          <cell r="K240">
            <v>1300.7142857142858</v>
          </cell>
        </row>
        <row r="241">
          <cell r="K241">
            <v>1300.7142857142858</v>
          </cell>
        </row>
        <row r="242">
          <cell r="K242">
            <v>1300.7142857142858</v>
          </cell>
        </row>
        <row r="243">
          <cell r="K243">
            <v>1300.7142857142858</v>
          </cell>
        </row>
        <row r="244">
          <cell r="K244">
            <v>1302.8571428571429</v>
          </cell>
        </row>
        <row r="245">
          <cell r="K245">
            <v>1305.7142857142858</v>
          </cell>
        </row>
        <row r="246">
          <cell r="K246">
            <v>1305.7142857142858</v>
          </cell>
        </row>
        <row r="247">
          <cell r="K247">
            <v>1305.7142857142858</v>
          </cell>
        </row>
        <row r="248">
          <cell r="K248">
            <v>1315.7142857142858</v>
          </cell>
        </row>
        <row r="249">
          <cell r="K249">
            <v>1337.8571428571429</v>
          </cell>
        </row>
        <row r="250">
          <cell r="K250">
            <v>1337.8571428571429</v>
          </cell>
        </row>
        <row r="251">
          <cell r="K251">
            <v>1356.4285714285713</v>
          </cell>
        </row>
        <row r="252">
          <cell r="K252">
            <v>1356.4285714285713</v>
          </cell>
        </row>
        <row r="253">
          <cell r="K253">
            <v>1356.4285714285713</v>
          </cell>
        </row>
        <row r="254">
          <cell r="K254">
            <v>1363.5714285714287</v>
          </cell>
        </row>
        <row r="255">
          <cell r="K255">
            <v>1416.4285714285713</v>
          </cell>
        </row>
        <row r="256">
          <cell r="K256">
            <v>1423.5714285714287</v>
          </cell>
        </row>
        <row r="257">
          <cell r="K257">
            <v>1431.4285714285713</v>
          </cell>
        </row>
        <row r="258">
          <cell r="K258">
            <v>1462.8571428571429</v>
          </cell>
        </row>
        <row r="259">
          <cell r="K259">
            <v>1482.1428571428571</v>
          </cell>
        </row>
        <row r="260">
          <cell r="K260">
            <v>1493.5714285714287</v>
          </cell>
        </row>
        <row r="261">
          <cell r="K261">
            <v>1495</v>
          </cell>
        </row>
        <row r="262">
          <cell r="K262">
            <v>1603.5714285714287</v>
          </cell>
        </row>
        <row r="263">
          <cell r="K263">
            <v>1662.1428571428571</v>
          </cell>
        </row>
        <row r="264">
          <cell r="K264">
            <v>1663.5714285714287</v>
          </cell>
        </row>
        <row r="265">
          <cell r="K265">
            <v>1663.5714285714287</v>
          </cell>
        </row>
        <row r="266">
          <cell r="K266">
            <v>1667.1428571428571</v>
          </cell>
        </row>
        <row r="267">
          <cell r="K267">
            <v>1768.5714285714287</v>
          </cell>
        </row>
        <row r="268">
          <cell r="K268">
            <v>1825.7142857142858</v>
          </cell>
        </row>
        <row r="269">
          <cell r="K269">
            <v>1850</v>
          </cell>
        </row>
        <row r="270">
          <cell r="K270">
            <v>1850</v>
          </cell>
        </row>
        <row r="271">
          <cell r="K271">
            <v>1932.5714285714287</v>
          </cell>
        </row>
        <row r="272">
          <cell r="K272">
            <v>1932.5714285714287</v>
          </cell>
        </row>
        <row r="273">
          <cell r="K273">
            <v>1961.1428571428571</v>
          </cell>
        </row>
        <row r="274">
          <cell r="K274">
            <v>1961.1428571428571</v>
          </cell>
        </row>
        <row r="275">
          <cell r="K275">
            <v>2015.4285714285713</v>
          </cell>
        </row>
        <row r="276">
          <cell r="K276">
            <v>2070</v>
          </cell>
        </row>
        <row r="277">
          <cell r="K277">
            <v>2080</v>
          </cell>
        </row>
        <row r="278">
          <cell r="K278">
            <v>2080</v>
          </cell>
        </row>
        <row r="279">
          <cell r="K279">
            <v>2080</v>
          </cell>
        </row>
        <row r="280">
          <cell r="K280">
            <v>2195</v>
          </cell>
        </row>
        <row r="281">
          <cell r="K281">
            <v>2219.2857142857142</v>
          </cell>
        </row>
        <row r="282">
          <cell r="K282">
            <v>2197.1428571428573</v>
          </cell>
        </row>
        <row r="283">
          <cell r="K283">
            <v>2234.2857142857142</v>
          </cell>
        </row>
        <row r="284">
          <cell r="K284">
            <v>2366.4285714285716</v>
          </cell>
        </row>
        <row r="285">
          <cell r="K285">
            <v>2420</v>
          </cell>
        </row>
        <row r="286">
          <cell r="K286">
            <v>2450.7142857142858</v>
          </cell>
        </row>
        <row r="287">
          <cell r="K287">
            <v>2525.7142857142858</v>
          </cell>
        </row>
        <row r="288">
          <cell r="K288">
            <v>2561.4285714285716</v>
          </cell>
        </row>
        <row r="289">
          <cell r="K289">
            <v>2618.5714285714284</v>
          </cell>
        </row>
        <row r="290">
          <cell r="K290">
            <v>2797.1428571428573</v>
          </cell>
        </row>
        <row r="291">
          <cell r="K291">
            <v>2947.1428571428573</v>
          </cell>
        </row>
        <row r="292">
          <cell r="K292">
            <v>2961.4285714285716</v>
          </cell>
        </row>
        <row r="293">
          <cell r="K293">
            <v>3037.1428571428573</v>
          </cell>
        </row>
        <row r="294">
          <cell r="K294">
            <v>3067.1428571428573</v>
          </cell>
        </row>
        <row r="295">
          <cell r="K295">
            <v>3067.1428571428573</v>
          </cell>
        </row>
        <row r="296">
          <cell r="K296">
            <v>3060</v>
          </cell>
        </row>
        <row r="297">
          <cell r="K297">
            <v>3080</v>
          </cell>
        </row>
        <row r="298">
          <cell r="K298">
            <v>3080</v>
          </cell>
        </row>
        <row r="299">
          <cell r="K299">
            <v>3065.7142857142858</v>
          </cell>
        </row>
        <row r="300">
          <cell r="K300">
            <v>3037.1428571428573</v>
          </cell>
        </row>
        <row r="301">
          <cell r="K301">
            <v>2900</v>
          </cell>
        </row>
        <row r="302">
          <cell r="K302">
            <v>2735.7142857142858</v>
          </cell>
        </row>
        <row r="303">
          <cell r="K303">
            <v>2735.7142857142858</v>
          </cell>
        </row>
        <row r="304">
          <cell r="K304">
            <v>2621.4285714285716</v>
          </cell>
        </row>
        <row r="305">
          <cell r="K305">
            <v>2550</v>
          </cell>
        </row>
        <row r="306">
          <cell r="K306">
            <v>2400</v>
          </cell>
        </row>
        <row r="307">
          <cell r="K307">
            <v>2240</v>
          </cell>
        </row>
        <row r="308">
          <cell r="K308">
            <v>2192.8571428571427</v>
          </cell>
        </row>
        <row r="309">
          <cell r="K309">
            <v>1707.1428571428571</v>
          </cell>
        </row>
        <row r="310">
          <cell r="K310">
            <v>1685.7142857142858</v>
          </cell>
        </row>
        <row r="311">
          <cell r="K311">
            <v>1421.4285714285713</v>
          </cell>
        </row>
        <row r="312">
          <cell r="K312">
            <v>1392.8571428571429</v>
          </cell>
        </row>
        <row r="313">
          <cell r="K313">
            <v>1357.1428571428571</v>
          </cell>
        </row>
        <row r="314">
          <cell r="K314">
            <v>1371.4285714285713</v>
          </cell>
        </row>
        <row r="315">
          <cell r="K315">
            <v>1417.8571428571429</v>
          </cell>
        </row>
        <row r="316">
          <cell r="K316">
            <v>1460.7142857142858</v>
          </cell>
        </row>
        <row r="317">
          <cell r="K317">
            <v>1460.7142857142858</v>
          </cell>
        </row>
        <row r="318">
          <cell r="K318">
            <v>1460.7142857142858</v>
          </cell>
        </row>
        <row r="319">
          <cell r="K319">
            <v>1685.7142857142858</v>
          </cell>
        </row>
        <row r="320">
          <cell r="K320">
            <v>1728.5714285714287</v>
          </cell>
        </row>
        <row r="321">
          <cell r="K321">
            <v>1728.5714285714287</v>
          </cell>
        </row>
        <row r="322">
          <cell r="K322">
            <v>1750</v>
          </cell>
        </row>
        <row r="323">
          <cell r="K323">
            <v>1872.8571428571429</v>
          </cell>
        </row>
        <row r="324">
          <cell r="K324">
            <v>1880</v>
          </cell>
        </row>
        <row r="325">
          <cell r="K325">
            <v>1881.4285714285713</v>
          </cell>
        </row>
        <row r="326">
          <cell r="K326">
            <v>1838.5714285714287</v>
          </cell>
        </row>
        <row r="327">
          <cell r="K327">
            <v>1795.7142857142858</v>
          </cell>
        </row>
        <row r="328">
          <cell r="K328">
            <v>1721.4285714285713</v>
          </cell>
        </row>
        <row r="329">
          <cell r="K329">
            <v>1635.7142857142858</v>
          </cell>
        </row>
        <row r="330">
          <cell r="K330">
            <v>1628.5714285714287</v>
          </cell>
        </row>
        <row r="331">
          <cell r="K331">
            <v>1567.8571428571429</v>
          </cell>
        </row>
        <row r="332">
          <cell r="K332">
            <v>1563.5714285714287</v>
          </cell>
        </row>
        <row r="333">
          <cell r="K333">
            <v>1517.1428571428571</v>
          </cell>
        </row>
        <row r="334">
          <cell r="K334">
            <v>1502.8571428571429</v>
          </cell>
        </row>
        <row r="335">
          <cell r="K335">
            <v>1502.8571428571429</v>
          </cell>
        </row>
        <row r="336">
          <cell r="K336">
            <v>1500</v>
          </cell>
        </row>
        <row r="337">
          <cell r="K337">
            <v>1531.4285714285713</v>
          </cell>
        </row>
        <row r="338">
          <cell r="K338">
            <v>1565.7142857142858</v>
          </cell>
        </row>
        <row r="339">
          <cell r="K339">
            <v>1572.8571428571429</v>
          </cell>
        </row>
        <row r="340">
          <cell r="K340">
            <v>1600</v>
          </cell>
        </row>
        <row r="341">
          <cell r="K341">
            <v>1604.2857142857142</v>
          </cell>
        </row>
        <row r="342">
          <cell r="K342">
            <v>1657.1428571428571</v>
          </cell>
        </row>
        <row r="343">
          <cell r="K343">
            <v>1678.5714285714287</v>
          </cell>
        </row>
        <row r="344">
          <cell r="K344">
            <v>1680</v>
          </cell>
        </row>
        <row r="345">
          <cell r="K345">
            <v>1708.5714285714287</v>
          </cell>
        </row>
        <row r="346">
          <cell r="K346">
            <v>1740</v>
          </cell>
        </row>
        <row r="347">
          <cell r="K347">
            <v>1771.4285714285713</v>
          </cell>
        </row>
        <row r="348">
          <cell r="K348">
            <v>1771.4285714285713</v>
          </cell>
        </row>
        <row r="349">
          <cell r="K349">
            <v>1771.4285714285713</v>
          </cell>
        </row>
        <row r="350">
          <cell r="K350">
            <v>1810</v>
          </cell>
        </row>
        <row r="351">
          <cell r="K351">
            <v>1810</v>
          </cell>
        </row>
        <row r="352">
          <cell r="K352">
            <v>1804.2857142857142</v>
          </cell>
        </row>
        <row r="353">
          <cell r="K353">
            <v>1811.4285714285713</v>
          </cell>
        </row>
        <row r="354">
          <cell r="K354">
            <v>1735.7142857142858</v>
          </cell>
        </row>
        <row r="355">
          <cell r="K355">
            <v>1728.5714285714287</v>
          </cell>
        </row>
        <row r="356">
          <cell r="K356">
            <v>1682.8571428571429</v>
          </cell>
        </row>
        <row r="357">
          <cell r="K357">
            <v>1670</v>
          </cell>
        </row>
        <row r="358">
          <cell r="K358">
            <v>1670</v>
          </cell>
        </row>
        <row r="359">
          <cell r="K359">
            <v>1670</v>
          </cell>
        </row>
        <row r="360">
          <cell r="K360">
            <v>1670</v>
          </cell>
        </row>
        <row r="361">
          <cell r="K361">
            <v>1654.2857142857142</v>
          </cell>
        </row>
        <row r="362">
          <cell r="K362">
            <v>1654.2857142857142</v>
          </cell>
        </row>
        <row r="363">
          <cell r="K363">
            <v>1654.2857142857142</v>
          </cell>
        </row>
        <row r="364">
          <cell r="K364">
            <v>1654.2857142857142</v>
          </cell>
        </row>
        <row r="365">
          <cell r="K365">
            <v>1654.2857142857142</v>
          </cell>
        </row>
        <row r="366">
          <cell r="K366">
            <v>1704</v>
          </cell>
        </row>
        <row r="367">
          <cell r="K367">
            <v>1717.5</v>
          </cell>
        </row>
        <row r="368">
          <cell r="K368">
            <v>1731.25</v>
          </cell>
        </row>
        <row r="369">
          <cell r="K369">
            <v>1790</v>
          </cell>
        </row>
        <row r="370">
          <cell r="K370">
            <v>1903.75</v>
          </cell>
        </row>
        <row r="371">
          <cell r="K371">
            <v>1951.25</v>
          </cell>
        </row>
        <row r="372">
          <cell r="K372">
            <v>1963.75</v>
          </cell>
        </row>
        <row r="373">
          <cell r="K373">
            <v>1963.75</v>
          </cell>
        </row>
        <row r="374">
          <cell r="K374">
            <v>1951.25</v>
          </cell>
        </row>
        <row r="375">
          <cell r="K375">
            <v>1941.25</v>
          </cell>
        </row>
        <row r="376">
          <cell r="K376">
            <v>1941.25</v>
          </cell>
        </row>
        <row r="377">
          <cell r="K377">
            <v>1900</v>
          </cell>
        </row>
        <row r="378">
          <cell r="K378">
            <v>1870</v>
          </cell>
        </row>
        <row r="379">
          <cell r="K379">
            <v>1870</v>
          </cell>
        </row>
        <row r="380">
          <cell r="K380">
            <v>1880</v>
          </cell>
        </row>
        <row r="381">
          <cell r="K381">
            <v>1880</v>
          </cell>
        </row>
        <row r="382">
          <cell r="K382">
            <v>1895</v>
          </cell>
        </row>
        <row r="383">
          <cell r="K383">
            <v>1945</v>
          </cell>
        </row>
        <row r="384">
          <cell r="K384">
            <v>1916.25</v>
          </cell>
        </row>
        <row r="385">
          <cell r="K385">
            <v>1925</v>
          </cell>
        </row>
        <row r="386">
          <cell r="K386">
            <v>1948.75</v>
          </cell>
        </row>
        <row r="387">
          <cell r="K387">
            <v>1966.25</v>
          </cell>
        </row>
        <row r="388">
          <cell r="K388">
            <v>1970</v>
          </cell>
        </row>
        <row r="389">
          <cell r="K389">
            <v>1930</v>
          </cell>
        </row>
        <row r="390">
          <cell r="K390">
            <v>1911.25</v>
          </cell>
        </row>
        <row r="391">
          <cell r="K391">
            <v>1895</v>
          </cell>
        </row>
        <row r="392">
          <cell r="K392">
            <v>1833.75</v>
          </cell>
        </row>
        <row r="393">
          <cell r="K393">
            <v>1831.25</v>
          </cell>
        </row>
        <row r="394">
          <cell r="K394">
            <v>1812.5</v>
          </cell>
        </row>
        <row r="395">
          <cell r="K395">
            <v>1765</v>
          </cell>
        </row>
        <row r="396">
          <cell r="K396">
            <v>1730</v>
          </cell>
        </row>
        <row r="397">
          <cell r="K397">
            <v>1681.25</v>
          </cell>
        </row>
        <row r="398">
          <cell r="K398">
            <v>1676.25</v>
          </cell>
        </row>
        <row r="399">
          <cell r="K399">
            <v>1680</v>
          </cell>
        </row>
        <row r="400">
          <cell r="K400">
            <v>1708.75</v>
          </cell>
        </row>
        <row r="401">
          <cell r="K401">
            <v>1723.75</v>
          </cell>
        </row>
        <row r="402">
          <cell r="K402">
            <v>1732.5</v>
          </cell>
        </row>
        <row r="403">
          <cell r="K403">
            <v>1753.75</v>
          </cell>
        </row>
        <row r="404">
          <cell r="K404">
            <v>1755</v>
          </cell>
        </row>
        <row r="405">
          <cell r="K405">
            <v>1773.75</v>
          </cell>
        </row>
        <row r="406">
          <cell r="K406">
            <v>1773.75</v>
          </cell>
        </row>
        <row r="407">
          <cell r="K407">
            <v>1773.75</v>
          </cell>
        </row>
        <row r="408">
          <cell r="K408">
            <v>1773.75</v>
          </cell>
        </row>
        <row r="409">
          <cell r="K409">
            <v>1773.75</v>
          </cell>
        </row>
        <row r="410">
          <cell r="K410">
            <v>1782.5</v>
          </cell>
        </row>
        <row r="411">
          <cell r="K411">
            <v>1800</v>
          </cell>
        </row>
        <row r="412">
          <cell r="K412">
            <v>1807.5</v>
          </cell>
        </row>
        <row r="413">
          <cell r="K413">
            <v>1841.25</v>
          </cell>
        </row>
        <row r="414">
          <cell r="K414">
            <v>1851.25</v>
          </cell>
        </row>
        <row r="415">
          <cell r="K415">
            <v>1878.75</v>
          </cell>
        </row>
        <row r="416">
          <cell r="K416">
            <v>1887.5</v>
          </cell>
        </row>
        <row r="417">
          <cell r="K417">
            <v>1900</v>
          </cell>
        </row>
        <row r="418">
          <cell r="K418">
            <v>1903.75</v>
          </cell>
        </row>
        <row r="419">
          <cell r="K419">
            <v>1907.5</v>
          </cell>
        </row>
        <row r="420">
          <cell r="K420">
            <v>1907.5</v>
          </cell>
        </row>
        <row r="421">
          <cell r="K421">
            <v>1932.5</v>
          </cell>
        </row>
        <row r="422">
          <cell r="K422">
            <v>1948.75</v>
          </cell>
        </row>
        <row r="423">
          <cell r="K423">
            <v>1995</v>
          </cell>
        </row>
        <row r="424">
          <cell r="K424">
            <v>1995</v>
          </cell>
        </row>
        <row r="425">
          <cell r="K425">
            <v>2007.5</v>
          </cell>
        </row>
        <row r="426">
          <cell r="K426">
            <v>2007.5</v>
          </cell>
        </row>
        <row r="427">
          <cell r="K427">
            <v>2007.5</v>
          </cell>
        </row>
        <row r="428">
          <cell r="K428">
            <v>2036.25</v>
          </cell>
        </row>
        <row r="429">
          <cell r="K429">
            <v>2043.75</v>
          </cell>
        </row>
        <row r="430">
          <cell r="K430">
            <v>2041.25</v>
          </cell>
        </row>
        <row r="431">
          <cell r="K431">
            <v>2017.5</v>
          </cell>
        </row>
        <row r="432">
          <cell r="K432">
            <v>1990</v>
          </cell>
        </row>
        <row r="433">
          <cell r="K433">
            <v>1976.25</v>
          </cell>
        </row>
        <row r="434">
          <cell r="K434">
            <v>1966.25</v>
          </cell>
        </row>
        <row r="435">
          <cell r="K435">
            <v>1952.5</v>
          </cell>
        </row>
        <row r="436">
          <cell r="K436">
            <v>1950</v>
          </cell>
        </row>
        <row r="437">
          <cell r="K437">
            <v>1950</v>
          </cell>
        </row>
        <row r="438">
          <cell r="K438">
            <v>1961.25</v>
          </cell>
        </row>
        <row r="439">
          <cell r="K439">
            <v>1967.5</v>
          </cell>
        </row>
        <row r="440">
          <cell r="K440">
            <v>1967.5</v>
          </cell>
        </row>
        <row r="441">
          <cell r="K441">
            <v>1967.5</v>
          </cell>
        </row>
        <row r="442">
          <cell r="K442">
            <v>1967.5</v>
          </cell>
        </row>
        <row r="443">
          <cell r="K443">
            <v>1970</v>
          </cell>
        </row>
        <row r="444">
          <cell r="K444">
            <v>1978.75</v>
          </cell>
        </row>
        <row r="445">
          <cell r="K445">
            <v>1978.75</v>
          </cell>
        </row>
        <row r="446">
          <cell r="K446">
            <v>1980</v>
          </cell>
        </row>
        <row r="447">
          <cell r="K447">
            <v>1980</v>
          </cell>
        </row>
        <row r="448">
          <cell r="K448">
            <v>1980</v>
          </cell>
        </row>
        <row r="449">
          <cell r="K449">
            <v>1980</v>
          </cell>
        </row>
        <row r="450">
          <cell r="K450">
            <v>1980</v>
          </cell>
        </row>
        <row r="451">
          <cell r="K451">
            <v>1980</v>
          </cell>
        </row>
        <row r="452">
          <cell r="K452">
            <v>1987.5</v>
          </cell>
        </row>
        <row r="453">
          <cell r="K453">
            <v>1988.75</v>
          </cell>
        </row>
        <row r="454">
          <cell r="K454">
            <v>1996.25</v>
          </cell>
        </row>
        <row r="455">
          <cell r="K455">
            <v>1996.25</v>
          </cell>
        </row>
        <row r="456">
          <cell r="K456">
            <v>2003.75</v>
          </cell>
        </row>
        <row r="457">
          <cell r="K457">
            <v>2011.25</v>
          </cell>
        </row>
        <row r="458">
          <cell r="K458">
            <v>2015</v>
          </cell>
        </row>
        <row r="459">
          <cell r="K459">
            <v>2015</v>
          </cell>
        </row>
        <row r="460">
          <cell r="K460">
            <v>2015</v>
          </cell>
        </row>
        <row r="461">
          <cell r="K461">
            <v>2015</v>
          </cell>
        </row>
        <row r="462">
          <cell r="K462">
            <v>2015</v>
          </cell>
        </row>
        <row r="463">
          <cell r="K463">
            <v>2003.75</v>
          </cell>
        </row>
        <row r="464">
          <cell r="K464">
            <v>1968.75</v>
          </cell>
        </row>
        <row r="465">
          <cell r="K465">
            <v>1942.5</v>
          </cell>
        </row>
        <row r="466">
          <cell r="K466">
            <v>1940</v>
          </cell>
        </row>
        <row r="467">
          <cell r="K467">
            <v>1933.75</v>
          </cell>
        </row>
        <row r="468">
          <cell r="K468">
            <v>1931.25</v>
          </cell>
        </row>
        <row r="469">
          <cell r="K469">
            <v>1931.25</v>
          </cell>
        </row>
        <row r="470">
          <cell r="K470">
            <v>1928.75</v>
          </cell>
        </row>
        <row r="471">
          <cell r="K471">
            <v>1928.75</v>
          </cell>
        </row>
        <row r="472">
          <cell r="K472">
            <v>1928.75</v>
          </cell>
        </row>
        <row r="473">
          <cell r="K473">
            <v>1928.75</v>
          </cell>
        </row>
        <row r="474">
          <cell r="K474">
            <v>1928.75</v>
          </cell>
        </row>
        <row r="475">
          <cell r="K475">
            <v>1928.75</v>
          </cell>
        </row>
        <row r="476">
          <cell r="K476">
            <v>1931.25</v>
          </cell>
        </row>
        <row r="477">
          <cell r="K477">
            <v>1931.25</v>
          </cell>
        </row>
        <row r="478">
          <cell r="K478">
            <v>1932.5</v>
          </cell>
        </row>
        <row r="479">
          <cell r="K479">
            <v>1930</v>
          </cell>
        </row>
        <row r="480">
          <cell r="K480">
            <v>1917.5</v>
          </cell>
        </row>
        <row r="481">
          <cell r="K481">
            <v>1912.5</v>
          </cell>
        </row>
        <row r="482">
          <cell r="K482">
            <v>1903.75</v>
          </cell>
        </row>
        <row r="483">
          <cell r="K483">
            <v>1898.75</v>
          </cell>
        </row>
        <row r="484">
          <cell r="K484">
            <v>1897.5</v>
          </cell>
        </row>
        <row r="485">
          <cell r="K485">
            <v>1895</v>
          </cell>
        </row>
        <row r="486">
          <cell r="K486">
            <v>1895</v>
          </cell>
        </row>
        <row r="487">
          <cell r="K487">
            <v>1892.5</v>
          </cell>
        </row>
        <row r="488">
          <cell r="K488">
            <v>1882.5</v>
          </cell>
        </row>
        <row r="489">
          <cell r="K489">
            <v>1877.5</v>
          </cell>
        </row>
        <row r="490">
          <cell r="K490">
            <v>1877.5</v>
          </cell>
        </row>
        <row r="491">
          <cell r="K491">
            <v>1857.5</v>
          </cell>
        </row>
        <row r="492">
          <cell r="K492">
            <v>1862.5</v>
          </cell>
        </row>
        <row r="493">
          <cell r="K493">
            <v>1843.75</v>
          </cell>
        </row>
        <row r="494">
          <cell r="K494">
            <v>1831.25</v>
          </cell>
        </row>
        <row r="495">
          <cell r="K495">
            <v>1806.25</v>
          </cell>
        </row>
        <row r="496">
          <cell r="K496">
            <v>1780</v>
          </cell>
        </row>
        <row r="497">
          <cell r="K497">
            <v>1772.5</v>
          </cell>
        </row>
        <row r="498">
          <cell r="K498">
            <v>1768.75</v>
          </cell>
        </row>
        <row r="499">
          <cell r="K499">
            <v>1750</v>
          </cell>
        </row>
        <row r="500">
          <cell r="K500">
            <v>1723.75</v>
          </cell>
        </row>
        <row r="501">
          <cell r="K501">
            <v>1672.5</v>
          </cell>
        </row>
        <row r="502">
          <cell r="K502">
            <v>1642.5</v>
          </cell>
        </row>
        <row r="503">
          <cell r="K503">
            <v>1566.25</v>
          </cell>
        </row>
        <row r="504">
          <cell r="K504">
            <v>1502.5</v>
          </cell>
        </row>
        <row r="505">
          <cell r="K505">
            <v>1441.25</v>
          </cell>
        </row>
        <row r="506">
          <cell r="K506">
            <v>1385</v>
          </cell>
        </row>
        <row r="507">
          <cell r="K507">
            <v>1330</v>
          </cell>
        </row>
        <row r="508">
          <cell r="K508">
            <v>1317.5</v>
          </cell>
        </row>
        <row r="509">
          <cell r="K509">
            <v>1290</v>
          </cell>
        </row>
        <row r="510">
          <cell r="K510">
            <v>1267.5</v>
          </cell>
        </row>
        <row r="511">
          <cell r="K511">
            <v>1275</v>
          </cell>
        </row>
        <row r="512">
          <cell r="K512">
            <v>1282.5</v>
          </cell>
        </row>
        <row r="513">
          <cell r="K513">
            <v>1310</v>
          </cell>
        </row>
        <row r="514">
          <cell r="K514">
            <v>1333.75</v>
          </cell>
        </row>
        <row r="515">
          <cell r="K515">
            <v>1362.5</v>
          </cell>
        </row>
        <row r="516">
          <cell r="K516">
            <v>1377.5</v>
          </cell>
        </row>
        <row r="517">
          <cell r="K517">
            <v>1466.25</v>
          </cell>
        </row>
        <row r="518">
          <cell r="K518">
            <v>1503.75</v>
          </cell>
        </row>
        <row r="519">
          <cell r="K519">
            <v>1566.25</v>
          </cell>
        </row>
        <row r="520">
          <cell r="K520">
            <v>1576.25</v>
          </cell>
        </row>
        <row r="521">
          <cell r="K521">
            <v>1588.75</v>
          </cell>
        </row>
        <row r="522">
          <cell r="K522">
            <v>1593.75</v>
          </cell>
        </row>
        <row r="523">
          <cell r="K523">
            <v>1601.25</v>
          </cell>
        </row>
        <row r="524">
          <cell r="K524">
            <v>1601.25</v>
          </cell>
        </row>
        <row r="525">
          <cell r="K525">
            <v>1608.75</v>
          </cell>
        </row>
        <row r="526">
          <cell r="K526">
            <v>1628.75</v>
          </cell>
        </row>
        <row r="527">
          <cell r="K527">
            <v>1653.75</v>
          </cell>
        </row>
        <row r="528">
          <cell r="K528">
            <v>1653.75</v>
          </cell>
        </row>
        <row r="529">
          <cell r="K529">
            <v>1662.5</v>
          </cell>
        </row>
        <row r="530">
          <cell r="K530">
            <v>1668.75</v>
          </cell>
        </row>
        <row r="531">
          <cell r="K531">
            <v>1668.75</v>
          </cell>
        </row>
        <row r="532">
          <cell r="K532">
            <v>1671.25</v>
          </cell>
        </row>
        <row r="533">
          <cell r="K533">
            <v>1673.75</v>
          </cell>
        </row>
        <row r="534">
          <cell r="K534">
            <v>1643.75</v>
          </cell>
        </row>
        <row r="535">
          <cell r="K535">
            <v>1587.5</v>
          </cell>
        </row>
        <row r="536">
          <cell r="K536">
            <v>1548.75</v>
          </cell>
        </row>
        <row r="537">
          <cell r="K537">
            <v>1473.75</v>
          </cell>
        </row>
        <row r="538">
          <cell r="K538">
            <v>1421.25</v>
          </cell>
        </row>
        <row r="539">
          <cell r="K539">
            <v>1392.5</v>
          </cell>
        </row>
        <row r="540">
          <cell r="K540">
            <v>1382.5</v>
          </cell>
        </row>
        <row r="541">
          <cell r="K541">
            <v>1362.5</v>
          </cell>
        </row>
        <row r="542">
          <cell r="K542">
            <v>1356.25</v>
          </cell>
        </row>
        <row r="543">
          <cell r="K543">
            <v>1323.75</v>
          </cell>
        </row>
        <row r="544">
          <cell r="K544">
            <v>1322.5</v>
          </cell>
        </row>
        <row r="545">
          <cell r="K545">
            <v>1302.5</v>
          </cell>
        </row>
        <row r="546">
          <cell r="K546">
            <v>1292.5</v>
          </cell>
        </row>
        <row r="547">
          <cell r="K547">
            <v>1290</v>
          </cell>
        </row>
        <row r="548">
          <cell r="K548">
            <v>1258.75</v>
          </cell>
        </row>
        <row r="549">
          <cell r="K549">
            <v>1237.5</v>
          </cell>
        </row>
        <row r="550">
          <cell r="K550">
            <v>1231.25</v>
          </cell>
        </row>
        <row r="551">
          <cell r="K551">
            <v>1221.25</v>
          </cell>
        </row>
        <row r="552">
          <cell r="K552">
            <v>1202.5</v>
          </cell>
        </row>
        <row r="553">
          <cell r="K553">
            <v>1185</v>
          </cell>
        </row>
        <row r="554">
          <cell r="K554">
            <v>1192.5</v>
          </cell>
        </row>
        <row r="555">
          <cell r="K555">
            <v>1195</v>
          </cell>
        </row>
        <row r="556">
          <cell r="K556">
            <v>1205</v>
          </cell>
        </row>
        <row r="557">
          <cell r="K557">
            <v>1208.75</v>
          </cell>
        </row>
        <row r="558">
          <cell r="K558">
            <v>1237.5</v>
          </cell>
        </row>
        <row r="559">
          <cell r="K559">
            <v>1255</v>
          </cell>
        </row>
        <row r="560">
          <cell r="K560">
            <v>1265</v>
          </cell>
        </row>
        <row r="561">
          <cell r="K561">
            <v>1303.75</v>
          </cell>
        </row>
        <row r="562">
          <cell r="K562">
            <v>1312.5</v>
          </cell>
        </row>
        <row r="563">
          <cell r="K563">
            <v>1312.5</v>
          </cell>
        </row>
        <row r="564">
          <cell r="K564">
            <v>1316.25</v>
          </cell>
        </row>
        <row r="565">
          <cell r="K565">
            <v>1316.25</v>
          </cell>
        </row>
        <row r="566">
          <cell r="K566">
            <v>1320</v>
          </cell>
        </row>
        <row r="567">
          <cell r="K567">
            <v>1327.5</v>
          </cell>
        </row>
        <row r="568">
          <cell r="K568">
            <v>1335</v>
          </cell>
        </row>
        <row r="569">
          <cell r="K569">
            <v>1345</v>
          </cell>
        </row>
        <row r="570">
          <cell r="K570">
            <v>1352.5</v>
          </cell>
        </row>
        <row r="571">
          <cell r="K571">
            <v>1357.5</v>
          </cell>
        </row>
        <row r="572">
          <cell r="K572">
            <v>1365</v>
          </cell>
        </row>
        <row r="573">
          <cell r="K573">
            <v>1367.5</v>
          </cell>
        </row>
        <row r="574">
          <cell r="K574">
            <v>1375</v>
          </cell>
        </row>
        <row r="575">
          <cell r="K575">
            <v>1375</v>
          </cell>
        </row>
        <row r="576">
          <cell r="K576">
            <v>1378.75</v>
          </cell>
        </row>
        <row r="577">
          <cell r="K577">
            <v>1377.5</v>
          </cell>
        </row>
        <row r="578">
          <cell r="K578">
            <v>1371.25</v>
          </cell>
        </row>
        <row r="579">
          <cell r="K579">
            <v>1341.25</v>
          </cell>
        </row>
        <row r="580">
          <cell r="K580">
            <v>1320</v>
          </cell>
        </row>
        <row r="581">
          <cell r="K581">
            <v>1297.5</v>
          </cell>
        </row>
        <row r="582">
          <cell r="K582">
            <v>1297.5</v>
          </cell>
        </row>
        <row r="583">
          <cell r="K583">
            <v>1245</v>
          </cell>
        </row>
        <row r="584">
          <cell r="K584">
            <v>1217.5</v>
          </cell>
        </row>
        <row r="585">
          <cell r="K585">
            <v>1193.75</v>
          </cell>
        </row>
        <row r="586">
          <cell r="K586">
            <v>1162.5</v>
          </cell>
        </row>
        <row r="587">
          <cell r="K587">
            <v>1115</v>
          </cell>
        </row>
        <row r="588">
          <cell r="K588">
            <v>1083.75</v>
          </cell>
        </row>
        <row r="589">
          <cell r="K589">
            <v>1055</v>
          </cell>
        </row>
        <row r="590">
          <cell r="K590">
            <v>1035</v>
          </cell>
        </row>
        <row r="591">
          <cell r="K591">
            <v>1011.25</v>
          </cell>
        </row>
        <row r="592">
          <cell r="K592">
            <v>1012.5</v>
          </cell>
        </row>
        <row r="593">
          <cell r="K593">
            <v>1012.5</v>
          </cell>
        </row>
        <row r="594">
          <cell r="K594">
            <v>1021.25</v>
          </cell>
        </row>
        <row r="595">
          <cell r="K595">
            <v>1021.25</v>
          </cell>
        </row>
        <row r="596">
          <cell r="K596">
            <v>1025</v>
          </cell>
        </row>
        <row r="597">
          <cell r="K597">
            <v>1025</v>
          </cell>
        </row>
        <row r="598">
          <cell r="K598">
            <v>1025</v>
          </cell>
        </row>
        <row r="599">
          <cell r="K599">
            <v>1037.5</v>
          </cell>
        </row>
        <row r="600">
          <cell r="K600">
            <v>1025</v>
          </cell>
        </row>
        <row r="601">
          <cell r="K601">
            <v>1025</v>
          </cell>
        </row>
        <row r="602">
          <cell r="K602">
            <v>1022.5</v>
          </cell>
        </row>
        <row r="603">
          <cell r="K603">
            <v>1016.25</v>
          </cell>
        </row>
        <row r="604">
          <cell r="K604">
            <v>1005</v>
          </cell>
        </row>
        <row r="605">
          <cell r="K605">
            <v>998.75</v>
          </cell>
        </row>
        <row r="606">
          <cell r="K606">
            <v>996.25</v>
          </cell>
        </row>
        <row r="607">
          <cell r="K607">
            <v>996.25</v>
          </cell>
        </row>
        <row r="608">
          <cell r="K608">
            <v>996.25</v>
          </cell>
        </row>
        <row r="609">
          <cell r="K609">
            <v>996.25</v>
          </cell>
        </row>
        <row r="610">
          <cell r="K610">
            <v>996.25</v>
          </cell>
        </row>
        <row r="611">
          <cell r="K611">
            <v>997.5</v>
          </cell>
        </row>
        <row r="612">
          <cell r="K612">
            <v>997.5</v>
          </cell>
        </row>
        <row r="613">
          <cell r="K613">
            <v>997.5</v>
          </cell>
        </row>
        <row r="614">
          <cell r="K614">
            <v>997.5</v>
          </cell>
        </row>
        <row r="615">
          <cell r="K615">
            <v>997.5</v>
          </cell>
        </row>
        <row r="616">
          <cell r="K616">
            <v>997.5</v>
          </cell>
        </row>
        <row r="617">
          <cell r="K617">
            <v>997.5</v>
          </cell>
        </row>
        <row r="618">
          <cell r="K618">
            <v>997.5</v>
          </cell>
        </row>
        <row r="619">
          <cell r="K619">
            <v>997.5</v>
          </cell>
        </row>
        <row r="620">
          <cell r="K620">
            <v>997.5</v>
          </cell>
        </row>
        <row r="621">
          <cell r="K621">
            <v>1000</v>
          </cell>
        </row>
        <row r="622">
          <cell r="K622">
            <v>1000</v>
          </cell>
        </row>
        <row r="623">
          <cell r="K623">
            <v>1000.625</v>
          </cell>
        </row>
        <row r="624">
          <cell r="K624">
            <v>1000.625</v>
          </cell>
        </row>
        <row r="625">
          <cell r="K625">
            <v>1005</v>
          </cell>
        </row>
        <row r="626">
          <cell r="K626">
            <v>1005</v>
          </cell>
        </row>
        <row r="627">
          <cell r="K627">
            <v>1006.25</v>
          </cell>
        </row>
        <row r="628">
          <cell r="K628">
            <v>1006.25</v>
          </cell>
        </row>
        <row r="629">
          <cell r="K629">
            <v>1006.25</v>
          </cell>
        </row>
        <row r="630">
          <cell r="K630">
            <v>1006.25</v>
          </cell>
        </row>
        <row r="631">
          <cell r="K631">
            <v>1005</v>
          </cell>
        </row>
        <row r="632">
          <cell r="K632">
            <v>998.75</v>
          </cell>
        </row>
        <row r="633">
          <cell r="K633">
            <v>992.5</v>
          </cell>
        </row>
        <row r="634">
          <cell r="K634">
            <v>977.5</v>
          </cell>
        </row>
        <row r="635">
          <cell r="K635">
            <v>962.5</v>
          </cell>
        </row>
        <row r="636">
          <cell r="K636">
            <v>948.75</v>
          </cell>
        </row>
        <row r="637">
          <cell r="K637">
            <v>948.75</v>
          </cell>
        </row>
        <row r="638">
          <cell r="K638">
            <v>932.5</v>
          </cell>
        </row>
        <row r="639">
          <cell r="K639">
            <v>916.25</v>
          </cell>
        </row>
        <row r="640">
          <cell r="K640">
            <v>903.75</v>
          </cell>
        </row>
        <row r="641">
          <cell r="K641">
            <v>893.75</v>
          </cell>
        </row>
        <row r="642">
          <cell r="K642">
            <v>875</v>
          </cell>
        </row>
        <row r="643">
          <cell r="K643">
            <v>856.25</v>
          </cell>
        </row>
        <row r="644">
          <cell r="K644">
            <v>838.33333333333337</v>
          </cell>
        </row>
        <row r="645">
          <cell r="K645">
            <v>831.25</v>
          </cell>
        </row>
        <row r="646">
          <cell r="K646">
            <v>808.57142857142856</v>
          </cell>
        </row>
        <row r="647">
          <cell r="K647">
            <v>805.71428571428567</v>
          </cell>
        </row>
        <row r="648">
          <cell r="K648">
            <v>805.71428571428567</v>
          </cell>
        </row>
        <row r="649">
          <cell r="K649">
            <v>797.14285714285711</v>
          </cell>
        </row>
        <row r="650">
          <cell r="K650">
            <v>795.71428571428567</v>
          </cell>
        </row>
        <row r="651">
          <cell r="K651">
            <v>795.71428571428567</v>
          </cell>
        </row>
        <row r="652">
          <cell r="K652">
            <v>795.71428571428567</v>
          </cell>
        </row>
        <row r="653">
          <cell r="K653">
            <v>795.71428571428567</v>
          </cell>
        </row>
        <row r="654">
          <cell r="K654">
            <v>795.71428571428567</v>
          </cell>
        </row>
        <row r="655">
          <cell r="K655">
            <v>795.71428571428567</v>
          </cell>
        </row>
        <row r="656">
          <cell r="K656">
            <v>795.71428571428567</v>
          </cell>
        </row>
        <row r="657">
          <cell r="K657">
            <v>781.42857142857144</v>
          </cell>
        </row>
        <row r="658">
          <cell r="K658">
            <v>780</v>
          </cell>
        </row>
        <row r="659">
          <cell r="K659">
            <v>765.71428571428567</v>
          </cell>
        </row>
        <row r="660">
          <cell r="K660">
            <v>760</v>
          </cell>
        </row>
        <row r="661">
          <cell r="K661">
            <v>745.71428571428567</v>
          </cell>
        </row>
        <row r="662">
          <cell r="K662">
            <v>734.28571428571433</v>
          </cell>
        </row>
        <row r="663">
          <cell r="K663">
            <v>734.28571428571433</v>
          </cell>
        </row>
        <row r="664">
          <cell r="K664">
            <v>734.28571428571433</v>
          </cell>
        </row>
        <row r="665">
          <cell r="K665">
            <v>731.42857142857144</v>
          </cell>
        </row>
        <row r="666">
          <cell r="K666">
            <v>725.71428571428567</v>
          </cell>
        </row>
        <row r="667">
          <cell r="K667">
            <v>720</v>
          </cell>
        </row>
        <row r="668">
          <cell r="K668">
            <v>720</v>
          </cell>
        </row>
        <row r="669">
          <cell r="K669">
            <v>720</v>
          </cell>
        </row>
        <row r="670">
          <cell r="K670">
            <v>707.14285714285711</v>
          </cell>
        </row>
        <row r="671">
          <cell r="K671">
            <v>707.14285714285711</v>
          </cell>
        </row>
        <row r="672">
          <cell r="K672">
            <v>702.85714285714289</v>
          </cell>
        </row>
        <row r="673">
          <cell r="K673">
            <v>697.14285714285711</v>
          </cell>
        </row>
        <row r="674">
          <cell r="K674">
            <v>688.57142857142856</v>
          </cell>
        </row>
        <row r="675">
          <cell r="K675">
            <v>685.71428571428567</v>
          </cell>
        </row>
        <row r="676">
          <cell r="K676">
            <v>677.14285714285711</v>
          </cell>
        </row>
        <row r="677">
          <cell r="K677">
            <v>670</v>
          </cell>
        </row>
        <row r="678">
          <cell r="K678">
            <v>662.85714285714289</v>
          </cell>
        </row>
        <row r="679">
          <cell r="K679">
            <v>654.28571428571433</v>
          </cell>
        </row>
        <row r="680">
          <cell r="K680">
            <v>652.85714285714289</v>
          </cell>
        </row>
        <row r="681">
          <cell r="K681">
            <v>644.28571428571433</v>
          </cell>
        </row>
        <row r="682">
          <cell r="K682">
            <v>642.85714285714289</v>
          </cell>
        </row>
        <row r="683">
          <cell r="K683">
            <v>641.42857142857144</v>
          </cell>
        </row>
        <row r="684">
          <cell r="K684">
            <v>635.71428571428567</v>
          </cell>
        </row>
        <row r="685">
          <cell r="K685">
            <v>635.71428571428567</v>
          </cell>
        </row>
        <row r="686">
          <cell r="K686">
            <v>635.71428571428567</v>
          </cell>
        </row>
        <row r="687">
          <cell r="K687">
            <v>635.71428571428567</v>
          </cell>
        </row>
        <row r="688">
          <cell r="K688">
            <v>635.71428571428567</v>
          </cell>
        </row>
        <row r="689">
          <cell r="K689">
            <v>635.71428571428567</v>
          </cell>
        </row>
        <row r="690">
          <cell r="K690">
            <v>637.14285714285711</v>
          </cell>
        </row>
        <row r="691">
          <cell r="K691">
            <v>641.42857142857144</v>
          </cell>
        </row>
        <row r="692">
          <cell r="K692">
            <v>654.28571428571433</v>
          </cell>
        </row>
        <row r="693">
          <cell r="K693">
            <v>660</v>
          </cell>
        </row>
        <row r="694">
          <cell r="K694">
            <v>660</v>
          </cell>
        </row>
        <row r="695">
          <cell r="K695">
            <v>665.71428571428567</v>
          </cell>
        </row>
        <row r="696">
          <cell r="K696">
            <v>677.14285714285711</v>
          </cell>
        </row>
        <row r="697">
          <cell r="K697">
            <v>717.14285714285711</v>
          </cell>
        </row>
        <row r="698">
          <cell r="K698">
            <v>780</v>
          </cell>
        </row>
        <row r="699">
          <cell r="K699">
            <v>910</v>
          </cell>
        </row>
        <row r="700">
          <cell r="K700">
            <v>960</v>
          </cell>
        </row>
        <row r="701">
          <cell r="K701">
            <v>988.57142857142856</v>
          </cell>
        </row>
        <row r="702">
          <cell r="K702">
            <v>998.57142857142856</v>
          </cell>
        </row>
        <row r="703">
          <cell r="K703">
            <v>991.42857142857144</v>
          </cell>
        </row>
        <row r="704">
          <cell r="K704">
            <v>965.71428571428567</v>
          </cell>
        </row>
        <row r="705">
          <cell r="K705">
            <v>940</v>
          </cell>
        </row>
        <row r="706">
          <cell r="K706">
            <v>914.28571428571433</v>
          </cell>
        </row>
        <row r="707">
          <cell r="K707">
            <v>894.28571428571433</v>
          </cell>
        </row>
        <row r="708">
          <cell r="K708">
            <v>885.71428571428567</v>
          </cell>
        </row>
        <row r="709">
          <cell r="K709">
            <v>881.42857142857144</v>
          </cell>
        </row>
        <row r="710">
          <cell r="K710">
            <v>892.85714285714289</v>
          </cell>
        </row>
        <row r="711">
          <cell r="K711">
            <v>905.71428571428567</v>
          </cell>
        </row>
        <row r="712">
          <cell r="K712">
            <v>938.57142857142856</v>
          </cell>
        </row>
        <row r="713">
          <cell r="K713">
            <v>978.57142857142856</v>
          </cell>
        </row>
        <row r="714">
          <cell r="K714">
            <v>1048.5714285714287</v>
          </cell>
        </row>
        <row r="715">
          <cell r="K715">
            <v>1108.5714285714287</v>
          </cell>
        </row>
        <row r="716">
          <cell r="K716">
            <v>1164.2857142857142</v>
          </cell>
        </row>
        <row r="717">
          <cell r="K717">
            <v>1260</v>
          </cell>
        </row>
        <row r="718">
          <cell r="K718">
            <v>1300</v>
          </cell>
        </row>
        <row r="719">
          <cell r="K719">
            <v>1321.4285714285713</v>
          </cell>
        </row>
        <row r="720">
          <cell r="K720">
            <v>1384.2857142857142</v>
          </cell>
        </row>
        <row r="721">
          <cell r="K721">
            <v>1400</v>
          </cell>
        </row>
        <row r="722">
          <cell r="K722">
            <v>1491.4285714285713</v>
          </cell>
        </row>
        <row r="723">
          <cell r="K723">
            <v>1562.8571428571429</v>
          </cell>
        </row>
        <row r="724">
          <cell r="K724">
            <v>1644.2857142857142</v>
          </cell>
        </row>
        <row r="725">
          <cell r="K725">
            <v>1714.2857142857142</v>
          </cell>
        </row>
        <row r="726">
          <cell r="K726">
            <v>1911.4285714285713</v>
          </cell>
        </row>
        <row r="727">
          <cell r="K727">
            <v>2014.2857142857142</v>
          </cell>
        </row>
        <row r="728">
          <cell r="K728">
            <v>2130</v>
          </cell>
        </row>
        <row r="729">
          <cell r="K729">
            <v>2125.7142857142858</v>
          </cell>
        </row>
        <row r="730">
          <cell r="K730">
            <v>2127.1428571428573</v>
          </cell>
        </row>
        <row r="731">
          <cell r="K731">
            <v>2087.1428571428573</v>
          </cell>
        </row>
        <row r="732">
          <cell r="K732">
            <v>2034.2857142857142</v>
          </cell>
        </row>
        <row r="733">
          <cell r="K733">
            <v>1994.2857142857142</v>
          </cell>
        </row>
        <row r="734">
          <cell r="K734">
            <v>1958.5714285714287</v>
          </cell>
        </row>
        <row r="735">
          <cell r="K735">
            <v>1902.8571428571429</v>
          </cell>
        </row>
        <row r="736">
          <cell r="K736">
            <v>1850</v>
          </cell>
        </row>
        <row r="737">
          <cell r="K737">
            <v>1820</v>
          </cell>
        </row>
        <row r="738">
          <cell r="K738">
            <v>1820</v>
          </cell>
        </row>
        <row r="739">
          <cell r="K739">
            <v>1788.5714285714287</v>
          </cell>
        </row>
        <row r="740">
          <cell r="K740">
            <v>1718.5714285714287</v>
          </cell>
        </row>
        <row r="741">
          <cell r="K741">
            <v>1658.5714285714287</v>
          </cell>
        </row>
        <row r="742">
          <cell r="K742">
            <v>1642.8571428571429</v>
          </cell>
        </row>
        <row r="743">
          <cell r="K743">
            <v>1648.5714285714287</v>
          </cell>
        </row>
        <row r="744">
          <cell r="K744">
            <v>1664.2857142857142</v>
          </cell>
        </row>
        <row r="745">
          <cell r="K745">
            <v>1717.1428571428571</v>
          </cell>
        </row>
        <row r="746">
          <cell r="K746">
            <v>1750</v>
          </cell>
        </row>
        <row r="747">
          <cell r="K747">
            <v>1792.8571428571429</v>
          </cell>
        </row>
        <row r="748">
          <cell r="K748">
            <v>1854.2857142857142</v>
          </cell>
        </row>
        <row r="749">
          <cell r="K749">
            <v>1871.4285714285713</v>
          </cell>
        </row>
        <row r="750">
          <cell r="K750">
            <v>1880</v>
          </cell>
        </row>
        <row r="751">
          <cell r="K751">
            <v>1864.2857142857142</v>
          </cell>
        </row>
        <row r="752">
          <cell r="K752">
            <v>1807.1428571428571</v>
          </cell>
        </row>
        <row r="753">
          <cell r="K753">
            <v>1770</v>
          </cell>
        </row>
        <row r="754">
          <cell r="K754">
            <v>1707.1428571428571</v>
          </cell>
        </row>
        <row r="755">
          <cell r="K755">
            <v>1685.918918918919</v>
          </cell>
        </row>
        <row r="756">
          <cell r="K756">
            <v>1644.2857142857142</v>
          </cell>
        </row>
        <row r="757">
          <cell r="K757">
            <v>1611.4285714285713</v>
          </cell>
        </row>
        <row r="758">
          <cell r="K758">
            <v>1591.4285714285713</v>
          </cell>
        </row>
        <row r="759">
          <cell r="K759">
            <v>1627.1428571428571</v>
          </cell>
        </row>
        <row r="760">
          <cell r="K760">
            <v>1637.1428571428571</v>
          </cell>
        </row>
        <row r="761">
          <cell r="K761">
            <v>1675.7142857142858</v>
          </cell>
        </row>
        <row r="762">
          <cell r="K762">
            <v>1710</v>
          </cell>
        </row>
        <row r="763">
          <cell r="K763">
            <v>1754.2857142857142</v>
          </cell>
        </row>
        <row r="764">
          <cell r="K764">
            <v>1794.2857142857142</v>
          </cell>
        </row>
        <row r="765">
          <cell r="K765">
            <v>1820</v>
          </cell>
        </row>
        <row r="766">
          <cell r="K766">
            <v>1880</v>
          </cell>
        </row>
        <row r="767">
          <cell r="K767">
            <v>1961.4285714285713</v>
          </cell>
        </row>
        <row r="768">
          <cell r="K768">
            <v>2032.8571428571429</v>
          </cell>
        </row>
        <row r="769">
          <cell r="K769">
            <v>2097.1428571428573</v>
          </cell>
        </row>
        <row r="770">
          <cell r="K770">
            <v>2154.2857142857142</v>
          </cell>
        </row>
        <row r="771">
          <cell r="K771">
            <v>2237.1428571428573</v>
          </cell>
        </row>
        <row r="772">
          <cell r="K772">
            <v>2237.1428571428573</v>
          </cell>
        </row>
        <row r="773">
          <cell r="K773">
            <v>2208.5714285714284</v>
          </cell>
        </row>
        <row r="774">
          <cell r="K774">
            <v>2207.1428571428573</v>
          </cell>
        </row>
        <row r="775">
          <cell r="K775">
            <v>2087.1428571428573</v>
          </cell>
        </row>
        <row r="776">
          <cell r="K776">
            <v>1915.7142857142858</v>
          </cell>
        </row>
        <row r="777">
          <cell r="K777">
            <v>1780</v>
          </cell>
        </row>
        <row r="778">
          <cell r="K778">
            <v>1672.8571428571429</v>
          </cell>
        </row>
        <row r="779">
          <cell r="K779">
            <v>1651.4285714285713</v>
          </cell>
        </row>
        <row r="780">
          <cell r="K780">
            <v>1637.1428571428571</v>
          </cell>
        </row>
        <row r="781">
          <cell r="K781">
            <v>1680</v>
          </cell>
        </row>
        <row r="782">
          <cell r="K782">
            <v>1837.1428571428571</v>
          </cell>
        </row>
        <row r="783">
          <cell r="K783">
            <v>2015.7142857142858</v>
          </cell>
        </row>
        <row r="784">
          <cell r="K784">
            <v>2144.2857142857142</v>
          </cell>
        </row>
        <row r="785">
          <cell r="K785">
            <v>2244.2857142857142</v>
          </cell>
        </row>
        <row r="786">
          <cell r="K786">
            <v>2251.4285714285716</v>
          </cell>
        </row>
        <row r="787">
          <cell r="K787">
            <v>2247.1428571428573</v>
          </cell>
        </row>
        <row r="788">
          <cell r="K788">
            <v>2161.4285714285716</v>
          </cell>
        </row>
        <row r="789">
          <cell r="K789">
            <v>2082.8571428571427</v>
          </cell>
        </row>
        <row r="790">
          <cell r="K790">
            <v>2002.8571428571429</v>
          </cell>
        </row>
        <row r="791">
          <cell r="K791">
            <v>1932.8571428571429</v>
          </cell>
        </row>
        <row r="792">
          <cell r="K792">
            <v>1940</v>
          </cell>
        </row>
        <row r="793">
          <cell r="K793">
            <v>1940</v>
          </cell>
        </row>
        <row r="794">
          <cell r="K794">
            <v>1990</v>
          </cell>
        </row>
        <row r="795">
          <cell r="K795">
            <v>2015.7142857142858</v>
          </cell>
        </row>
        <row r="796">
          <cell r="K796">
            <v>2015.7142857142858</v>
          </cell>
        </row>
        <row r="797">
          <cell r="K797">
            <v>2004.2857142857142</v>
          </cell>
        </row>
        <row r="798">
          <cell r="K798">
            <v>1890</v>
          </cell>
        </row>
        <row r="799">
          <cell r="K799">
            <v>1805</v>
          </cell>
        </row>
        <row r="800">
          <cell r="K800">
            <v>1811.4285714285713</v>
          </cell>
        </row>
        <row r="801">
          <cell r="K801">
            <v>1764.2857142857142</v>
          </cell>
        </row>
        <row r="802">
          <cell r="K802">
            <v>1761.4285714285713</v>
          </cell>
        </row>
        <row r="803">
          <cell r="K803">
            <v>1761.4285714285713</v>
          </cell>
        </row>
        <row r="804">
          <cell r="K804">
            <v>1782.8571428571429</v>
          </cell>
        </row>
        <row r="805">
          <cell r="K805">
            <v>1694.2857142857142</v>
          </cell>
        </row>
        <row r="806">
          <cell r="K806">
            <v>1902</v>
          </cell>
        </row>
        <row r="807">
          <cell r="K807">
            <v>2002</v>
          </cell>
        </row>
        <row r="808">
          <cell r="K808">
            <v>2082</v>
          </cell>
        </row>
        <row r="809">
          <cell r="K809">
            <v>2162</v>
          </cell>
        </row>
        <row r="810">
          <cell r="K810">
            <v>2262</v>
          </cell>
        </row>
        <row r="811">
          <cell r="K811">
            <v>2262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3-01-10T03:05:05.66" personId="{00000000-0000-0000-0000-000000000000}" id="{ABB0C1F9-A7AC-4DBE-9C01-6E6897AD373A}">
    <text>SteelHome &gt;&gt;Raw Material&gt;&gt;Market Info&gt;&gt;Price Summarization</text>
  </threadedComment>
  <threadedComment ref="M5" dT="2023-01-10T03:10:28.87" personId="{00000000-0000-0000-0000-000000000000}" id="{B3849597-150C-4527-AFDE-3A42B7F0BAEA}">
    <text>SteelHome &gt;&gt;Raw Material&gt;&gt;Market Info&gt;&gt;Market Price</text>
  </threadedComment>
  <threadedComment ref="A761" dT="2021-06-15T08:21:39.13" personId="{00000000-0000-0000-0000-000000000000}" id="{792C81C2-1368-45B2-A694-BACEAEBC58EF}">
    <text>June 15 price, due to dragon boat festival.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61" dT="2021-06-15T08:28:55.96" personId="{00000000-0000-0000-0000-000000000000}" id="{6E580B8A-15FC-402B-B467-CE40C88D65D6}">
    <text>15 june price</text>
  </threadedComment>
  <threadedComment ref="F842" dT="2023-01-10T03:50:53.14" personId="{00000000-0000-0000-0000-000000000000}" id="{AE591AD1-BDA7-4621-A9B0-49420DAD8826}">
    <text>A≤13.5%,S≤0.75%,Mt≤8%,M25&gt;88%,CSR&gt;55%</text>
  </threadedComment>
  <threadedComment ref="F843" dT="2023-01-10T03:51:15.59" personId="{00000000-0000-0000-0000-000000000000}" id="{6C1B0108-4DDB-4B11-875A-E8D3BFFEE361}">
    <text>A≤13.0%,S≤0.75%,Mt≤8%,M25&gt;90%,CSR&gt;58%</text>
  </threadedComment>
  <threadedComment ref="H843" dT="2023-01-10T03:46:23.67" personId="{00000000-0000-0000-0000-000000000000}" id="{1DBF2D77-484B-49AC-8DB1-2CD58D16E4A8}">
    <text>Steelhome stopped update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://newsen.steelhome.cn/2021/06/07/n2112578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newsen.steelhome.cn/2021/06/07/n2113333.html" TargetMode="External"/><Relationship Id="rId1" Type="http://schemas.openxmlformats.org/officeDocument/2006/relationships/hyperlink" Target="http://newsen.steelhome.cn/2017/11/27/n1424763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newsen.steelhome.cn/2021/12/31/n2242800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newsen.steelhome.cn/2018/01/22/n1448268.html" TargetMode="External"/><Relationship Id="rId1" Type="http://schemas.openxmlformats.org/officeDocument/2006/relationships/hyperlink" Target="http://newsen.steelhome.cn/2017/06/26/n1355219.html" TargetMode="External"/><Relationship Id="rId6" Type="http://schemas.openxmlformats.org/officeDocument/2006/relationships/hyperlink" Target="http://newsen.steelhome.cn/2017/06/19/n1352233.html" TargetMode="External"/><Relationship Id="rId11" Type="http://schemas.microsoft.com/office/2017/10/relationships/threadedComment" Target="../threadedComments/threadedComment2.xml"/><Relationship Id="rId5" Type="http://schemas.openxmlformats.org/officeDocument/2006/relationships/hyperlink" Target="http://newsen.steelhome.cn/2018/03/05/n1464150.html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newsen.steelhome.cn/2021/06/07/n2112472.html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857"/>
  <sheetViews>
    <sheetView tabSelected="1" zoomScale="89" zoomScaleNormal="100" workbookViewId="0">
      <pane xSplit="1" ySplit="5" topLeftCell="B853" activePane="bottomRight" state="frozen"/>
      <selection pane="topRight" activeCell="B1" sqref="B1"/>
      <selection pane="bottomLeft" activeCell="A6" sqref="A6"/>
      <selection pane="bottomRight" activeCell="AH856" sqref="AH856:AL857"/>
    </sheetView>
  </sheetViews>
  <sheetFormatPr defaultColWidth="9.1796875" defaultRowHeight="14.5" x14ac:dyDescent="0.35"/>
  <cols>
    <col min="1" max="1" width="13" style="2" bestFit="1" customWidth="1"/>
    <col min="2" max="11" width="8.453125" style="29" customWidth="1"/>
    <col min="12" max="12" width="0.54296875" style="1" customWidth="1"/>
    <col min="13" max="24" width="8.453125" style="29" customWidth="1"/>
    <col min="25" max="25" width="0.81640625" style="1" customWidth="1"/>
    <col min="26" max="26" width="9.1796875" style="29" hidden="1" customWidth="1"/>
    <col min="27" max="27" width="8.81640625" style="29" hidden="1" customWidth="1"/>
    <col min="28" max="28" width="6.81640625" style="29" hidden="1" customWidth="1"/>
    <col min="29" max="31" width="7.54296875" style="29" hidden="1" customWidth="1"/>
    <col min="32" max="32" width="8.81640625" style="29" hidden="1" customWidth="1"/>
    <col min="33" max="33" width="12.1796875" style="29" hidden="1" customWidth="1"/>
    <col min="34" max="34" width="12" style="12" customWidth="1"/>
    <col min="35" max="35" width="12.1796875" style="12" customWidth="1"/>
    <col min="36" max="37" width="9.1796875" style="12"/>
    <col min="38" max="38" width="9.1796875" style="55"/>
    <col min="39" max="16384" width="9.1796875" style="12"/>
  </cols>
  <sheetData>
    <row r="1" spans="1:38" ht="45" customHeight="1" x14ac:dyDescent="0.35">
      <c r="A1" s="2" t="s">
        <v>27</v>
      </c>
      <c r="B1" s="87" t="s">
        <v>44</v>
      </c>
      <c r="C1" s="87"/>
      <c r="D1" s="87"/>
      <c r="E1" s="87"/>
      <c r="F1" s="87"/>
      <c r="G1" s="87"/>
      <c r="H1" s="87"/>
      <c r="I1" s="87"/>
      <c r="J1" s="87"/>
      <c r="K1" s="87"/>
      <c r="L1" s="8"/>
      <c r="M1" s="87" t="s">
        <v>106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"/>
      <c r="Z1" s="9"/>
      <c r="AA1" s="9"/>
      <c r="AB1" s="9"/>
      <c r="AC1" s="9"/>
      <c r="AD1" s="9"/>
      <c r="AE1" s="9"/>
      <c r="AF1" s="9"/>
      <c r="AG1" s="10" t="s">
        <v>43</v>
      </c>
      <c r="AH1" s="11" t="s">
        <v>90</v>
      </c>
      <c r="AI1" s="11" t="s">
        <v>91</v>
      </c>
    </row>
    <row r="2" spans="1:38" x14ac:dyDescent="0.35">
      <c r="A2" s="2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88" t="s">
        <v>61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14"/>
      <c r="Z2" s="15" t="s">
        <v>66</v>
      </c>
      <c r="AA2" s="4" t="s">
        <v>46</v>
      </c>
      <c r="AB2" s="4" t="s">
        <v>47</v>
      </c>
      <c r="AC2" s="16" t="s">
        <v>63</v>
      </c>
      <c r="AD2" s="15" t="s">
        <v>62</v>
      </c>
      <c r="AE2" s="16" t="s">
        <v>63</v>
      </c>
      <c r="AF2" s="17" t="s">
        <v>64</v>
      </c>
      <c r="AG2" s="16" t="s">
        <v>65</v>
      </c>
    </row>
    <row r="3" spans="1:38" x14ac:dyDescent="0.35"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9"/>
      <c r="Z3" s="13"/>
      <c r="AA3" s="15"/>
      <c r="AB3" s="15"/>
      <c r="AC3" s="13"/>
      <c r="AD3" s="13"/>
      <c r="AE3" s="13"/>
      <c r="AF3" s="21"/>
      <c r="AG3" s="13"/>
    </row>
    <row r="4" spans="1:38" ht="52" x14ac:dyDescent="0.35">
      <c r="B4" s="15" t="s">
        <v>48</v>
      </c>
      <c r="C4" s="15" t="s">
        <v>49</v>
      </c>
      <c r="D4" s="15" t="s">
        <v>50</v>
      </c>
      <c r="E4" s="15" t="s">
        <v>56</v>
      </c>
      <c r="F4" s="15" t="s">
        <v>57</v>
      </c>
      <c r="G4" s="15" t="s">
        <v>51</v>
      </c>
      <c r="H4" s="15" t="s">
        <v>52</v>
      </c>
      <c r="I4" s="15" t="s">
        <v>53</v>
      </c>
      <c r="J4" s="15" t="s">
        <v>54</v>
      </c>
      <c r="K4" s="15" t="s">
        <v>55</v>
      </c>
      <c r="L4" s="22"/>
      <c r="M4" s="23" t="s">
        <v>13</v>
      </c>
      <c r="N4" s="23" t="s">
        <v>14</v>
      </c>
      <c r="O4" s="23" t="s">
        <v>15</v>
      </c>
      <c r="P4" s="23" t="s">
        <v>58</v>
      </c>
      <c r="Q4" s="23" t="s">
        <v>17</v>
      </c>
      <c r="R4" s="23" t="s">
        <v>18</v>
      </c>
      <c r="S4" s="23" t="s">
        <v>59</v>
      </c>
      <c r="T4" s="23" t="s">
        <v>20</v>
      </c>
      <c r="U4" s="23" t="s">
        <v>21</v>
      </c>
      <c r="V4" s="23" t="s">
        <v>22</v>
      </c>
      <c r="W4" s="23" t="s">
        <v>23</v>
      </c>
      <c r="X4" s="23" t="s">
        <v>60</v>
      </c>
      <c r="Y4" s="22"/>
      <c r="Z4" s="15" t="s">
        <v>70</v>
      </c>
      <c r="AA4" s="15" t="s">
        <v>69</v>
      </c>
      <c r="AB4" s="15" t="s">
        <v>68</v>
      </c>
      <c r="AC4" s="15" t="s">
        <v>71</v>
      </c>
      <c r="AD4" s="15" t="s">
        <v>72</v>
      </c>
      <c r="AE4" s="15" t="s">
        <v>73</v>
      </c>
      <c r="AF4" s="17" t="s">
        <v>75</v>
      </c>
      <c r="AG4" s="15" t="s">
        <v>74</v>
      </c>
      <c r="AH4" s="4" t="s">
        <v>105</v>
      </c>
      <c r="AI4" s="4" t="s">
        <v>105</v>
      </c>
      <c r="AJ4" s="69" t="s">
        <v>107</v>
      </c>
      <c r="AK4" s="69" t="s">
        <v>107</v>
      </c>
      <c r="AL4" s="70" t="s">
        <v>108</v>
      </c>
    </row>
    <row r="5" spans="1:38" ht="30" customHeight="1" x14ac:dyDescent="0.35">
      <c r="A5" s="3" t="s">
        <v>40</v>
      </c>
      <c r="B5" s="86" t="s">
        <v>110</v>
      </c>
      <c r="C5" s="86"/>
      <c r="D5" s="86"/>
      <c r="E5" s="86"/>
      <c r="F5" s="86"/>
      <c r="G5" s="86"/>
      <c r="H5" s="86"/>
      <c r="I5" s="86"/>
      <c r="J5" s="86"/>
      <c r="K5" s="86"/>
      <c r="L5" s="24"/>
      <c r="M5" s="86" t="s">
        <v>111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24"/>
      <c r="Z5" s="86" t="s">
        <v>45</v>
      </c>
      <c r="AA5" s="86"/>
      <c r="AB5" s="86"/>
      <c r="AC5" s="86"/>
      <c r="AD5" s="86"/>
      <c r="AE5" s="86"/>
      <c r="AF5" s="86"/>
      <c r="AG5" s="86"/>
    </row>
    <row r="6" spans="1:38" ht="15" customHeight="1" x14ac:dyDescent="0.35"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5" t="s">
        <v>3</v>
      </c>
      <c r="N6" s="25" t="s">
        <v>3</v>
      </c>
      <c r="O6" s="25" t="s">
        <v>3</v>
      </c>
      <c r="P6" s="25" t="s">
        <v>3</v>
      </c>
      <c r="Q6" s="25" t="s">
        <v>3</v>
      </c>
      <c r="R6" s="25" t="s">
        <v>3</v>
      </c>
      <c r="S6" s="25" t="s">
        <v>3</v>
      </c>
      <c r="T6" s="25" t="s">
        <v>3</v>
      </c>
      <c r="U6" s="25" t="s">
        <v>3</v>
      </c>
      <c r="V6" s="25" t="s">
        <v>3</v>
      </c>
      <c r="W6" s="25" t="s">
        <v>3</v>
      </c>
      <c r="X6" s="25"/>
      <c r="Y6" s="26"/>
      <c r="Z6" s="25">
        <v>0.65</v>
      </c>
      <c r="AA6" s="25">
        <v>0.62</v>
      </c>
      <c r="AB6" s="25">
        <v>0.625</v>
      </c>
      <c r="AC6" s="25" t="s">
        <v>0</v>
      </c>
      <c r="AD6" s="25" t="s">
        <v>1</v>
      </c>
      <c r="AE6" s="25" t="s">
        <v>2</v>
      </c>
      <c r="AF6" s="25"/>
      <c r="AG6" s="25"/>
    </row>
    <row r="7" spans="1:38" ht="15" customHeight="1" x14ac:dyDescent="0.35">
      <c r="A7" s="2">
        <f t="shared" ref="A7:A69" si="0">A8-7</f>
        <v>39083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5" t="s">
        <v>4</v>
      </c>
      <c r="N7" s="25" t="s">
        <v>5</v>
      </c>
      <c r="O7" s="25" t="s">
        <v>5</v>
      </c>
      <c r="P7" s="25" t="s">
        <v>6</v>
      </c>
      <c r="Q7" s="25" t="s">
        <v>7</v>
      </c>
      <c r="R7" s="25" t="s">
        <v>8</v>
      </c>
      <c r="S7" s="25" t="s">
        <v>5</v>
      </c>
      <c r="T7" s="25" t="s">
        <v>10</v>
      </c>
      <c r="U7" s="25" t="s">
        <v>9</v>
      </c>
      <c r="V7" s="25" t="s">
        <v>8</v>
      </c>
      <c r="W7" s="25" t="s">
        <v>11</v>
      </c>
      <c r="X7" s="25" t="s">
        <v>12</v>
      </c>
      <c r="Y7" s="26"/>
      <c r="Z7" s="25"/>
      <c r="AA7" s="25"/>
      <c r="AB7" s="25"/>
      <c r="AC7" s="25"/>
      <c r="AD7" s="25"/>
      <c r="AE7" s="25"/>
      <c r="AF7" s="25"/>
      <c r="AG7" s="27"/>
      <c r="AH7" s="28" t="e">
        <f>#REF!/[1]WeeklyNew!$H2</f>
        <v>#REF!</v>
      </c>
      <c r="AI7" s="28" t="e">
        <f>#REF!/[1]WeeklyNew!$H2</f>
        <v>#REF!</v>
      </c>
      <c r="AL7" s="55" t="str">
        <f>MONTH(A7)&amp;"-"&amp;YEAR(A7)</f>
        <v>1-2007</v>
      </c>
    </row>
    <row r="8" spans="1:38" ht="15" customHeight="1" x14ac:dyDescent="0.35">
      <c r="A8" s="2">
        <f t="shared" si="0"/>
        <v>39090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5" t="s">
        <v>13</v>
      </c>
      <c r="N8" s="25" t="s">
        <v>14</v>
      </c>
      <c r="O8" s="25" t="s">
        <v>15</v>
      </c>
      <c r="P8" s="25" t="s">
        <v>16</v>
      </c>
      <c r="Q8" s="25" t="s">
        <v>17</v>
      </c>
      <c r="R8" s="25" t="s">
        <v>18</v>
      </c>
      <c r="S8" s="25" t="s">
        <v>19</v>
      </c>
      <c r="T8" s="25" t="s">
        <v>20</v>
      </c>
      <c r="U8" s="25" t="s">
        <v>21</v>
      </c>
      <c r="V8" s="25" t="s">
        <v>22</v>
      </c>
      <c r="W8" s="25" t="s">
        <v>23</v>
      </c>
      <c r="X8" s="25" t="s">
        <v>24</v>
      </c>
      <c r="Y8" s="26"/>
      <c r="Z8" s="25"/>
      <c r="AA8" s="25"/>
      <c r="AB8" s="25"/>
      <c r="AC8" s="25"/>
      <c r="AD8" s="25"/>
      <c r="AE8" s="25"/>
      <c r="AF8" s="25"/>
      <c r="AG8" s="27"/>
      <c r="AH8" s="28" t="e">
        <f>#REF!/[1]WeeklyNew!$H3</f>
        <v>#REF!</v>
      </c>
      <c r="AI8" s="28" t="e">
        <f>#REF!/[1]WeeklyNew!$H3</f>
        <v>#REF!</v>
      </c>
      <c r="AJ8" s="63" t="e">
        <f t="shared" ref="AJ8:AJ71" si="1">AH8-AH7</f>
        <v>#REF!</v>
      </c>
      <c r="AK8" s="63" t="e">
        <f t="shared" ref="AK8:AK71" si="2">AI8-AI7</f>
        <v>#REF!</v>
      </c>
      <c r="AL8" s="55" t="str">
        <f t="shared" ref="AL8:AL71" si="3">MONTH(A8)&amp;"-"&amp;YEAR(A8)</f>
        <v>1-2007</v>
      </c>
    </row>
    <row r="9" spans="1:38" ht="15" customHeight="1" x14ac:dyDescent="0.35">
      <c r="A9" s="2">
        <f t="shared" si="0"/>
        <v>39097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  <c r="Z9" s="25"/>
      <c r="AA9" s="25"/>
      <c r="AB9" s="25"/>
      <c r="AC9" s="25"/>
      <c r="AD9" s="25"/>
      <c r="AE9" s="25"/>
      <c r="AF9" s="25"/>
      <c r="AG9" s="27"/>
      <c r="AH9" s="28" t="e">
        <f>#REF!/[1]WeeklyNew!$H4</f>
        <v>#REF!</v>
      </c>
      <c r="AI9" s="28" t="e">
        <f>#REF!/[1]WeeklyNew!$H4</f>
        <v>#REF!</v>
      </c>
      <c r="AJ9" s="63" t="e">
        <f t="shared" si="1"/>
        <v>#REF!</v>
      </c>
      <c r="AK9" s="63" t="e">
        <f t="shared" si="2"/>
        <v>#REF!</v>
      </c>
      <c r="AL9" s="55" t="str">
        <f t="shared" si="3"/>
        <v>1-2007</v>
      </c>
    </row>
    <row r="10" spans="1:38" ht="15" customHeight="1" x14ac:dyDescent="0.35">
      <c r="A10" s="2">
        <f t="shared" si="0"/>
        <v>39104</v>
      </c>
      <c r="AG10" s="27"/>
      <c r="AH10" s="28" t="e">
        <f>#REF!/[1]WeeklyNew!$H5</f>
        <v>#REF!</v>
      </c>
      <c r="AI10" s="28" t="e">
        <f>#REF!/[1]WeeklyNew!$H5</f>
        <v>#REF!</v>
      </c>
      <c r="AJ10" s="63" t="e">
        <f t="shared" si="1"/>
        <v>#REF!</v>
      </c>
      <c r="AK10" s="63" t="e">
        <f t="shared" si="2"/>
        <v>#REF!</v>
      </c>
      <c r="AL10" s="55" t="str">
        <f t="shared" si="3"/>
        <v>1-2007</v>
      </c>
    </row>
    <row r="11" spans="1:38" ht="15" customHeight="1" x14ac:dyDescent="0.35">
      <c r="A11" s="2">
        <f t="shared" si="0"/>
        <v>39111</v>
      </c>
      <c r="AG11" s="27"/>
      <c r="AH11" s="28" t="e">
        <f>#REF!/[1]WeeklyNew!$H6</f>
        <v>#REF!</v>
      </c>
      <c r="AI11" s="28" t="e">
        <f>#REF!/[1]WeeklyNew!$H6</f>
        <v>#REF!</v>
      </c>
      <c r="AJ11" s="63" t="e">
        <f t="shared" si="1"/>
        <v>#REF!</v>
      </c>
      <c r="AK11" s="63" t="e">
        <f t="shared" si="2"/>
        <v>#REF!</v>
      </c>
      <c r="AL11" s="55" t="str">
        <f t="shared" si="3"/>
        <v>1-2007</v>
      </c>
    </row>
    <row r="12" spans="1:38" ht="15" customHeight="1" x14ac:dyDescent="0.35">
      <c r="A12" s="2">
        <f t="shared" si="0"/>
        <v>39118</v>
      </c>
      <c r="AG12" s="27"/>
      <c r="AH12" s="28" t="e">
        <f>#REF!/[1]WeeklyNew!$H7</f>
        <v>#REF!</v>
      </c>
      <c r="AI12" s="28" t="e">
        <f>#REF!/[1]WeeklyNew!$H7</f>
        <v>#REF!</v>
      </c>
      <c r="AJ12" s="63" t="e">
        <f t="shared" si="1"/>
        <v>#REF!</v>
      </c>
      <c r="AK12" s="63" t="e">
        <f t="shared" si="2"/>
        <v>#REF!</v>
      </c>
      <c r="AL12" s="55" t="str">
        <f t="shared" si="3"/>
        <v>2-2007</v>
      </c>
    </row>
    <row r="13" spans="1:38" ht="15" customHeight="1" x14ac:dyDescent="0.35">
      <c r="A13" s="2">
        <f t="shared" si="0"/>
        <v>39125</v>
      </c>
      <c r="AG13" s="27"/>
      <c r="AH13" s="28" t="e">
        <f>#REF!/[1]WeeklyNew!$H8</f>
        <v>#REF!</v>
      </c>
      <c r="AI13" s="28" t="e">
        <f>#REF!/[1]WeeklyNew!$H8</f>
        <v>#REF!</v>
      </c>
      <c r="AJ13" s="63" t="e">
        <f t="shared" si="1"/>
        <v>#REF!</v>
      </c>
      <c r="AK13" s="63" t="e">
        <f t="shared" si="2"/>
        <v>#REF!</v>
      </c>
      <c r="AL13" s="55" t="str">
        <f t="shared" si="3"/>
        <v>2-2007</v>
      </c>
    </row>
    <row r="14" spans="1:38" ht="15" customHeight="1" x14ac:dyDescent="0.35">
      <c r="A14" s="2">
        <f t="shared" si="0"/>
        <v>39132</v>
      </c>
      <c r="AG14" s="27"/>
      <c r="AH14" s="28" t="e">
        <f>#REF!/[1]WeeklyNew!$H9</f>
        <v>#REF!</v>
      </c>
      <c r="AI14" s="28" t="e">
        <f>#REF!/[1]WeeklyNew!$H9</f>
        <v>#REF!</v>
      </c>
      <c r="AJ14" s="63" t="e">
        <f t="shared" si="1"/>
        <v>#REF!</v>
      </c>
      <c r="AK14" s="63" t="e">
        <f t="shared" si="2"/>
        <v>#REF!</v>
      </c>
      <c r="AL14" s="55" t="str">
        <f t="shared" si="3"/>
        <v>2-2007</v>
      </c>
    </row>
    <row r="15" spans="1:38" ht="15" customHeight="1" x14ac:dyDescent="0.35">
      <c r="A15" s="2">
        <f t="shared" si="0"/>
        <v>39139</v>
      </c>
      <c r="AG15" s="27"/>
      <c r="AH15" s="28" t="e">
        <f>#REF!/[1]WeeklyNew!$H10</f>
        <v>#REF!</v>
      </c>
      <c r="AI15" s="28" t="e">
        <f>#REF!/[1]WeeklyNew!$H10</f>
        <v>#REF!</v>
      </c>
      <c r="AJ15" s="63" t="e">
        <f t="shared" si="1"/>
        <v>#REF!</v>
      </c>
      <c r="AK15" s="63" t="e">
        <f t="shared" si="2"/>
        <v>#REF!</v>
      </c>
      <c r="AL15" s="55" t="str">
        <f t="shared" si="3"/>
        <v>2-2007</v>
      </c>
    </row>
    <row r="16" spans="1:38" ht="15" customHeight="1" x14ac:dyDescent="0.35">
      <c r="A16" s="2">
        <f t="shared" si="0"/>
        <v>39146</v>
      </c>
      <c r="AG16" s="27"/>
      <c r="AH16" s="28" t="e">
        <f>#REF!/[1]WeeklyNew!$H11</f>
        <v>#REF!</v>
      </c>
      <c r="AI16" s="28" t="e">
        <f>#REF!/[1]WeeklyNew!$H11</f>
        <v>#REF!</v>
      </c>
      <c r="AJ16" s="63" t="e">
        <f t="shared" si="1"/>
        <v>#REF!</v>
      </c>
      <c r="AK16" s="63" t="e">
        <f t="shared" si="2"/>
        <v>#REF!</v>
      </c>
      <c r="AL16" s="55" t="str">
        <f t="shared" si="3"/>
        <v>3-2007</v>
      </c>
    </row>
    <row r="17" spans="1:38" ht="15" customHeight="1" x14ac:dyDescent="0.35">
      <c r="A17" s="2">
        <f t="shared" si="0"/>
        <v>39153</v>
      </c>
      <c r="AG17" s="27"/>
      <c r="AH17" s="28" t="e">
        <f>#REF!/[1]WeeklyNew!$H12</f>
        <v>#REF!</v>
      </c>
      <c r="AI17" s="28" t="e">
        <f>#REF!/[1]WeeklyNew!$H12</f>
        <v>#REF!</v>
      </c>
      <c r="AJ17" s="63" t="e">
        <f t="shared" si="1"/>
        <v>#REF!</v>
      </c>
      <c r="AK17" s="63" t="e">
        <f t="shared" si="2"/>
        <v>#REF!</v>
      </c>
      <c r="AL17" s="55" t="str">
        <f t="shared" si="3"/>
        <v>3-2007</v>
      </c>
    </row>
    <row r="18" spans="1:38" ht="15" customHeight="1" x14ac:dyDescent="0.35">
      <c r="A18" s="2">
        <f t="shared" si="0"/>
        <v>39160</v>
      </c>
      <c r="AG18" s="27"/>
      <c r="AH18" s="28" t="e">
        <f>#REF!/[1]WeeklyNew!$H13</f>
        <v>#REF!</v>
      </c>
      <c r="AI18" s="28" t="e">
        <f>#REF!/[1]WeeklyNew!$H13</f>
        <v>#REF!</v>
      </c>
      <c r="AJ18" s="63" t="e">
        <f t="shared" si="1"/>
        <v>#REF!</v>
      </c>
      <c r="AK18" s="63" t="e">
        <f t="shared" si="2"/>
        <v>#REF!</v>
      </c>
      <c r="AL18" s="55" t="str">
        <f t="shared" si="3"/>
        <v>3-2007</v>
      </c>
    </row>
    <row r="19" spans="1:38" ht="15" customHeight="1" x14ac:dyDescent="0.35">
      <c r="A19" s="2">
        <f t="shared" si="0"/>
        <v>39167</v>
      </c>
      <c r="AG19" s="27"/>
      <c r="AH19" s="28" t="e">
        <f>#REF!/[1]WeeklyNew!$H14</f>
        <v>#REF!</v>
      </c>
      <c r="AI19" s="28" t="e">
        <f>#REF!/[1]WeeklyNew!$H14</f>
        <v>#REF!</v>
      </c>
      <c r="AJ19" s="63" t="e">
        <f t="shared" si="1"/>
        <v>#REF!</v>
      </c>
      <c r="AK19" s="63" t="e">
        <f t="shared" si="2"/>
        <v>#REF!</v>
      </c>
      <c r="AL19" s="55" t="str">
        <f t="shared" si="3"/>
        <v>3-2007</v>
      </c>
    </row>
    <row r="20" spans="1:38" ht="15" customHeight="1" x14ac:dyDescent="0.35">
      <c r="A20" s="2">
        <f t="shared" si="0"/>
        <v>39174</v>
      </c>
      <c r="AG20" s="27"/>
      <c r="AH20" s="28" t="e">
        <f>#REF!/[1]WeeklyNew!$H15</f>
        <v>#REF!</v>
      </c>
      <c r="AI20" s="28" t="e">
        <f>#REF!/[1]WeeklyNew!$H15</f>
        <v>#REF!</v>
      </c>
      <c r="AJ20" s="63" t="e">
        <f t="shared" si="1"/>
        <v>#REF!</v>
      </c>
      <c r="AK20" s="63" t="e">
        <f t="shared" si="2"/>
        <v>#REF!</v>
      </c>
      <c r="AL20" s="55" t="str">
        <f t="shared" si="3"/>
        <v>4-2007</v>
      </c>
    </row>
    <row r="21" spans="1:38" ht="15" customHeight="1" x14ac:dyDescent="0.35">
      <c r="A21" s="2">
        <f t="shared" si="0"/>
        <v>39181</v>
      </c>
      <c r="AG21" s="27"/>
      <c r="AH21" s="28" t="e">
        <f>#REF!/[1]WeeklyNew!$H16</f>
        <v>#REF!</v>
      </c>
      <c r="AI21" s="28" t="e">
        <f>#REF!/[1]WeeklyNew!$H16</f>
        <v>#REF!</v>
      </c>
      <c r="AJ21" s="63" t="e">
        <f t="shared" si="1"/>
        <v>#REF!</v>
      </c>
      <c r="AK21" s="63" t="e">
        <f t="shared" si="2"/>
        <v>#REF!</v>
      </c>
      <c r="AL21" s="55" t="str">
        <f t="shared" si="3"/>
        <v>4-2007</v>
      </c>
    </row>
    <row r="22" spans="1:38" ht="15" customHeight="1" x14ac:dyDescent="0.35">
      <c r="A22" s="2">
        <f t="shared" si="0"/>
        <v>39188</v>
      </c>
      <c r="AG22" s="27"/>
      <c r="AH22" s="28" t="e">
        <f>#REF!/[1]WeeklyNew!$H17</f>
        <v>#REF!</v>
      </c>
      <c r="AI22" s="28" t="e">
        <f>#REF!/[1]WeeklyNew!$H17</f>
        <v>#REF!</v>
      </c>
      <c r="AJ22" s="63" t="e">
        <f t="shared" si="1"/>
        <v>#REF!</v>
      </c>
      <c r="AK22" s="63" t="e">
        <f t="shared" si="2"/>
        <v>#REF!</v>
      </c>
      <c r="AL22" s="55" t="str">
        <f t="shared" si="3"/>
        <v>4-2007</v>
      </c>
    </row>
    <row r="23" spans="1:38" ht="15" customHeight="1" x14ac:dyDescent="0.35">
      <c r="A23" s="2">
        <f t="shared" si="0"/>
        <v>39195</v>
      </c>
      <c r="AG23" s="27"/>
      <c r="AH23" s="28" t="e">
        <f>#REF!/[1]WeeklyNew!$H18</f>
        <v>#REF!</v>
      </c>
      <c r="AI23" s="28" t="e">
        <f>#REF!/[1]WeeklyNew!$H18</f>
        <v>#REF!</v>
      </c>
      <c r="AJ23" s="63" t="e">
        <f t="shared" si="1"/>
        <v>#REF!</v>
      </c>
      <c r="AK23" s="63" t="e">
        <f t="shared" si="2"/>
        <v>#REF!</v>
      </c>
      <c r="AL23" s="55" t="str">
        <f t="shared" si="3"/>
        <v>4-2007</v>
      </c>
    </row>
    <row r="24" spans="1:38" ht="15" customHeight="1" x14ac:dyDescent="0.35">
      <c r="A24" s="2">
        <f t="shared" si="0"/>
        <v>39202</v>
      </c>
      <c r="AG24" s="27"/>
      <c r="AH24" s="28" t="e">
        <f>#REF!/[1]WeeklyNew!$H19</f>
        <v>#REF!</v>
      </c>
      <c r="AI24" s="28" t="e">
        <f>#REF!/[1]WeeklyNew!$H19</f>
        <v>#REF!</v>
      </c>
      <c r="AJ24" s="63" t="e">
        <f t="shared" si="1"/>
        <v>#REF!</v>
      </c>
      <c r="AK24" s="63" t="e">
        <f t="shared" si="2"/>
        <v>#REF!</v>
      </c>
      <c r="AL24" s="55" t="str">
        <f t="shared" si="3"/>
        <v>4-2007</v>
      </c>
    </row>
    <row r="25" spans="1:38" ht="15" customHeight="1" x14ac:dyDescent="0.35">
      <c r="A25" s="2">
        <f t="shared" si="0"/>
        <v>39209</v>
      </c>
      <c r="AG25" s="27"/>
      <c r="AH25" s="28" t="e">
        <f>#REF!/[1]WeeklyNew!$H20</f>
        <v>#REF!</v>
      </c>
      <c r="AI25" s="28" t="e">
        <f>#REF!/[1]WeeklyNew!$H20</f>
        <v>#REF!</v>
      </c>
      <c r="AJ25" s="63" t="e">
        <f t="shared" si="1"/>
        <v>#REF!</v>
      </c>
      <c r="AK25" s="63" t="e">
        <f t="shared" si="2"/>
        <v>#REF!</v>
      </c>
      <c r="AL25" s="55" t="str">
        <f t="shared" si="3"/>
        <v>5-2007</v>
      </c>
    </row>
    <row r="26" spans="1:38" ht="15" customHeight="1" x14ac:dyDescent="0.35">
      <c r="A26" s="2">
        <f t="shared" si="0"/>
        <v>39216</v>
      </c>
      <c r="AG26" s="27"/>
      <c r="AH26" s="28" t="e">
        <f>#REF!/[1]WeeklyNew!$H21</f>
        <v>#REF!</v>
      </c>
      <c r="AI26" s="28" t="e">
        <f>#REF!/[1]WeeklyNew!$H21</f>
        <v>#REF!</v>
      </c>
      <c r="AJ26" s="63" t="e">
        <f t="shared" si="1"/>
        <v>#REF!</v>
      </c>
      <c r="AK26" s="63" t="e">
        <f t="shared" si="2"/>
        <v>#REF!</v>
      </c>
      <c r="AL26" s="55" t="str">
        <f t="shared" si="3"/>
        <v>5-2007</v>
      </c>
    </row>
    <row r="27" spans="1:38" ht="15" customHeight="1" x14ac:dyDescent="0.35">
      <c r="A27" s="2">
        <f t="shared" si="0"/>
        <v>39223</v>
      </c>
      <c r="AG27" s="27"/>
      <c r="AH27" s="28" t="e">
        <f>#REF!/[1]WeeklyNew!$H22</f>
        <v>#REF!</v>
      </c>
      <c r="AI27" s="28" t="e">
        <f>#REF!/[1]WeeklyNew!$H22</f>
        <v>#REF!</v>
      </c>
      <c r="AJ27" s="63" t="e">
        <f t="shared" si="1"/>
        <v>#REF!</v>
      </c>
      <c r="AK27" s="63" t="e">
        <f t="shared" si="2"/>
        <v>#REF!</v>
      </c>
      <c r="AL27" s="55" t="str">
        <f t="shared" si="3"/>
        <v>5-2007</v>
      </c>
    </row>
    <row r="28" spans="1:38" ht="15" customHeight="1" x14ac:dyDescent="0.35">
      <c r="A28" s="2">
        <f t="shared" si="0"/>
        <v>39230</v>
      </c>
      <c r="AG28" s="27"/>
      <c r="AH28" s="28" t="e">
        <f>#REF!/[1]WeeklyNew!$H23</f>
        <v>#REF!</v>
      </c>
      <c r="AI28" s="28" t="e">
        <f>#REF!/[1]WeeklyNew!$H23</f>
        <v>#REF!</v>
      </c>
      <c r="AJ28" s="63" t="e">
        <f t="shared" si="1"/>
        <v>#REF!</v>
      </c>
      <c r="AK28" s="63" t="e">
        <f t="shared" si="2"/>
        <v>#REF!</v>
      </c>
      <c r="AL28" s="55" t="str">
        <f t="shared" si="3"/>
        <v>5-2007</v>
      </c>
    </row>
    <row r="29" spans="1:38" ht="15" customHeight="1" x14ac:dyDescent="0.35">
      <c r="A29" s="2">
        <f t="shared" si="0"/>
        <v>39237</v>
      </c>
      <c r="AG29" s="27"/>
      <c r="AH29" s="28" t="e">
        <f>#REF!/[1]WeeklyNew!$H24</f>
        <v>#REF!</v>
      </c>
      <c r="AI29" s="28" t="e">
        <f>#REF!/[1]WeeklyNew!$H24</f>
        <v>#REF!</v>
      </c>
      <c r="AJ29" s="63" t="e">
        <f t="shared" si="1"/>
        <v>#REF!</v>
      </c>
      <c r="AK29" s="63" t="e">
        <f t="shared" si="2"/>
        <v>#REF!</v>
      </c>
      <c r="AL29" s="55" t="str">
        <f t="shared" si="3"/>
        <v>6-2007</v>
      </c>
    </row>
    <row r="30" spans="1:38" ht="15" customHeight="1" x14ac:dyDescent="0.35">
      <c r="A30" s="2">
        <f t="shared" si="0"/>
        <v>39244</v>
      </c>
      <c r="AG30" s="27"/>
      <c r="AH30" s="28" t="e">
        <f>#REF!/[1]WeeklyNew!$H25</f>
        <v>#REF!</v>
      </c>
      <c r="AI30" s="28" t="e">
        <f>#REF!/[1]WeeklyNew!$H25</f>
        <v>#REF!</v>
      </c>
      <c r="AJ30" s="63" t="e">
        <f t="shared" si="1"/>
        <v>#REF!</v>
      </c>
      <c r="AK30" s="63" t="e">
        <f t="shared" si="2"/>
        <v>#REF!</v>
      </c>
      <c r="AL30" s="55" t="str">
        <f t="shared" si="3"/>
        <v>6-2007</v>
      </c>
    </row>
    <row r="31" spans="1:38" ht="15" customHeight="1" x14ac:dyDescent="0.35">
      <c r="A31" s="2">
        <f t="shared" si="0"/>
        <v>39251</v>
      </c>
      <c r="AG31" s="27"/>
      <c r="AH31" s="28" t="e">
        <f>#REF!/[1]WeeklyNew!$H26</f>
        <v>#REF!</v>
      </c>
      <c r="AI31" s="28" t="e">
        <f>#REF!/[1]WeeklyNew!$H26</f>
        <v>#REF!</v>
      </c>
      <c r="AJ31" s="63" t="e">
        <f t="shared" si="1"/>
        <v>#REF!</v>
      </c>
      <c r="AK31" s="63" t="e">
        <f t="shared" si="2"/>
        <v>#REF!</v>
      </c>
      <c r="AL31" s="55" t="str">
        <f t="shared" si="3"/>
        <v>6-2007</v>
      </c>
    </row>
    <row r="32" spans="1:38" ht="15" customHeight="1" x14ac:dyDescent="0.35">
      <c r="A32" s="2">
        <f t="shared" si="0"/>
        <v>39258</v>
      </c>
      <c r="AG32" s="27"/>
      <c r="AH32" s="28" t="e">
        <f>#REF!/[1]WeeklyNew!$H27</f>
        <v>#REF!</v>
      </c>
      <c r="AI32" s="28" t="e">
        <f>#REF!/[1]WeeklyNew!$H27</f>
        <v>#REF!</v>
      </c>
      <c r="AJ32" s="63" t="e">
        <f t="shared" si="1"/>
        <v>#REF!</v>
      </c>
      <c r="AK32" s="63" t="e">
        <f t="shared" si="2"/>
        <v>#REF!</v>
      </c>
      <c r="AL32" s="55" t="str">
        <f t="shared" si="3"/>
        <v>6-2007</v>
      </c>
    </row>
    <row r="33" spans="1:38" ht="15" customHeight="1" x14ac:dyDescent="0.35">
      <c r="A33" s="2">
        <f t="shared" si="0"/>
        <v>39265</v>
      </c>
      <c r="AG33" s="27"/>
      <c r="AH33" s="28" t="e">
        <f>#REF!/[1]WeeklyNew!$H28</f>
        <v>#REF!</v>
      </c>
      <c r="AI33" s="28" t="e">
        <f>#REF!/[1]WeeklyNew!$H28</f>
        <v>#REF!</v>
      </c>
      <c r="AJ33" s="63" t="e">
        <f t="shared" si="1"/>
        <v>#REF!</v>
      </c>
      <c r="AK33" s="63" t="e">
        <f t="shared" si="2"/>
        <v>#REF!</v>
      </c>
      <c r="AL33" s="55" t="str">
        <f t="shared" si="3"/>
        <v>7-2007</v>
      </c>
    </row>
    <row r="34" spans="1:38" ht="15" customHeight="1" x14ac:dyDescent="0.35">
      <c r="A34" s="2">
        <f t="shared" si="0"/>
        <v>39272</v>
      </c>
      <c r="AG34" s="27"/>
      <c r="AH34" s="28" t="e">
        <f>#REF!/[1]WeeklyNew!$H29</f>
        <v>#REF!</v>
      </c>
      <c r="AI34" s="28" t="e">
        <f>#REF!/[1]WeeklyNew!$H29</f>
        <v>#REF!</v>
      </c>
      <c r="AJ34" s="63" t="e">
        <f t="shared" si="1"/>
        <v>#REF!</v>
      </c>
      <c r="AK34" s="63" t="e">
        <f t="shared" si="2"/>
        <v>#REF!</v>
      </c>
      <c r="AL34" s="55" t="str">
        <f t="shared" si="3"/>
        <v>7-2007</v>
      </c>
    </row>
    <row r="35" spans="1:38" ht="15" customHeight="1" x14ac:dyDescent="0.35">
      <c r="A35" s="2">
        <f t="shared" si="0"/>
        <v>39279</v>
      </c>
      <c r="AG35" s="27"/>
      <c r="AH35" s="28" t="e">
        <f>#REF!/[1]WeeklyNew!$H30</f>
        <v>#REF!</v>
      </c>
      <c r="AI35" s="28" t="e">
        <f>#REF!/[1]WeeklyNew!$H30</f>
        <v>#REF!</v>
      </c>
      <c r="AJ35" s="63" t="e">
        <f t="shared" si="1"/>
        <v>#REF!</v>
      </c>
      <c r="AK35" s="63" t="e">
        <f t="shared" si="2"/>
        <v>#REF!</v>
      </c>
      <c r="AL35" s="55" t="str">
        <f t="shared" si="3"/>
        <v>7-2007</v>
      </c>
    </row>
    <row r="36" spans="1:38" ht="15" customHeight="1" x14ac:dyDescent="0.35">
      <c r="A36" s="2">
        <f t="shared" si="0"/>
        <v>39286</v>
      </c>
      <c r="AG36" s="27"/>
      <c r="AH36" s="28" t="e">
        <f>#REF!/[1]WeeklyNew!$H31</f>
        <v>#REF!</v>
      </c>
      <c r="AI36" s="28" t="e">
        <f>#REF!/[1]WeeklyNew!$H31</f>
        <v>#REF!</v>
      </c>
      <c r="AJ36" s="63" t="e">
        <f t="shared" si="1"/>
        <v>#REF!</v>
      </c>
      <c r="AK36" s="63" t="e">
        <f t="shared" si="2"/>
        <v>#REF!</v>
      </c>
      <c r="AL36" s="55" t="str">
        <f t="shared" si="3"/>
        <v>7-2007</v>
      </c>
    </row>
    <row r="37" spans="1:38" ht="15" customHeight="1" x14ac:dyDescent="0.35">
      <c r="A37" s="2">
        <f t="shared" si="0"/>
        <v>39293</v>
      </c>
      <c r="AG37" s="27"/>
      <c r="AH37" s="28" t="e">
        <f>#REF!/[1]WeeklyNew!$H32</f>
        <v>#REF!</v>
      </c>
      <c r="AI37" s="28" t="e">
        <f>#REF!/[1]WeeklyNew!$H32</f>
        <v>#REF!</v>
      </c>
      <c r="AJ37" s="63" t="e">
        <f t="shared" si="1"/>
        <v>#REF!</v>
      </c>
      <c r="AK37" s="63" t="e">
        <f t="shared" si="2"/>
        <v>#REF!</v>
      </c>
      <c r="AL37" s="55" t="str">
        <f t="shared" si="3"/>
        <v>7-2007</v>
      </c>
    </row>
    <row r="38" spans="1:38" ht="15" customHeight="1" x14ac:dyDescent="0.35">
      <c r="A38" s="2">
        <f t="shared" si="0"/>
        <v>39300</v>
      </c>
      <c r="AG38" s="27"/>
      <c r="AH38" s="28" t="e">
        <f>#REF!/[1]WeeklyNew!$H33</f>
        <v>#REF!</v>
      </c>
      <c r="AI38" s="28" t="e">
        <f>#REF!/[1]WeeklyNew!$H33</f>
        <v>#REF!</v>
      </c>
      <c r="AJ38" s="63" t="e">
        <f t="shared" si="1"/>
        <v>#REF!</v>
      </c>
      <c r="AK38" s="63" t="e">
        <f t="shared" si="2"/>
        <v>#REF!</v>
      </c>
      <c r="AL38" s="55" t="str">
        <f t="shared" si="3"/>
        <v>8-2007</v>
      </c>
    </row>
    <row r="39" spans="1:38" ht="15" customHeight="1" x14ac:dyDescent="0.35">
      <c r="A39" s="2">
        <f t="shared" si="0"/>
        <v>39307</v>
      </c>
      <c r="AG39" s="27"/>
      <c r="AH39" s="28" t="e">
        <f>#REF!/[1]WeeklyNew!$H34</f>
        <v>#REF!</v>
      </c>
      <c r="AI39" s="28" t="e">
        <f>#REF!/[1]WeeklyNew!$H34</f>
        <v>#REF!</v>
      </c>
      <c r="AJ39" s="63" t="e">
        <f t="shared" si="1"/>
        <v>#REF!</v>
      </c>
      <c r="AK39" s="63" t="e">
        <f t="shared" si="2"/>
        <v>#REF!</v>
      </c>
      <c r="AL39" s="55" t="str">
        <f t="shared" si="3"/>
        <v>8-2007</v>
      </c>
    </row>
    <row r="40" spans="1:38" ht="15" customHeight="1" x14ac:dyDescent="0.35">
      <c r="A40" s="2">
        <f t="shared" si="0"/>
        <v>39314</v>
      </c>
      <c r="AG40" s="27" t="e">
        <f>#REF!</f>
        <v>#REF!</v>
      </c>
      <c r="AH40" s="28" t="e">
        <f>#REF!/[1]WeeklyNew!$H35</f>
        <v>#REF!</v>
      </c>
      <c r="AI40" s="28" t="e">
        <f>#REF!/[1]WeeklyNew!$H35</f>
        <v>#REF!</v>
      </c>
      <c r="AJ40" s="63" t="e">
        <f t="shared" si="1"/>
        <v>#REF!</v>
      </c>
      <c r="AK40" s="63" t="e">
        <f t="shared" si="2"/>
        <v>#REF!</v>
      </c>
      <c r="AL40" s="55" t="str">
        <f t="shared" si="3"/>
        <v>8-2007</v>
      </c>
    </row>
    <row r="41" spans="1:38" ht="15" customHeight="1" x14ac:dyDescent="0.35">
      <c r="A41" s="2">
        <f t="shared" si="0"/>
        <v>39321</v>
      </c>
      <c r="AG41" s="27" t="e">
        <f>#REF!</f>
        <v>#REF!</v>
      </c>
      <c r="AH41" s="28" t="e">
        <f>#REF!/[1]WeeklyNew!$H36</f>
        <v>#REF!</v>
      </c>
      <c r="AI41" s="28" t="e">
        <f>#REF!/[1]WeeklyNew!$H36</f>
        <v>#REF!</v>
      </c>
      <c r="AJ41" s="63" t="e">
        <f t="shared" si="1"/>
        <v>#REF!</v>
      </c>
      <c r="AK41" s="63" t="e">
        <f t="shared" si="2"/>
        <v>#REF!</v>
      </c>
      <c r="AL41" s="55" t="str">
        <f t="shared" si="3"/>
        <v>8-2007</v>
      </c>
    </row>
    <row r="42" spans="1:38" ht="15" customHeight="1" x14ac:dyDescent="0.35">
      <c r="A42" s="2">
        <f t="shared" si="0"/>
        <v>39328</v>
      </c>
      <c r="AG42" s="27" t="e">
        <f>#REF!</f>
        <v>#REF!</v>
      </c>
      <c r="AH42" s="28" t="e">
        <f>#REF!/[1]WeeklyNew!$H37</f>
        <v>#REF!</v>
      </c>
      <c r="AI42" s="28" t="e">
        <f>#REF!/[1]WeeklyNew!$H37</f>
        <v>#REF!</v>
      </c>
      <c r="AJ42" s="63" t="e">
        <f t="shared" si="1"/>
        <v>#REF!</v>
      </c>
      <c r="AK42" s="63" t="e">
        <f t="shared" si="2"/>
        <v>#REF!</v>
      </c>
      <c r="AL42" s="55" t="str">
        <f t="shared" si="3"/>
        <v>9-2007</v>
      </c>
    </row>
    <row r="43" spans="1:38" ht="15" customHeight="1" x14ac:dyDescent="0.35">
      <c r="A43" s="2">
        <f t="shared" si="0"/>
        <v>39335</v>
      </c>
      <c r="AG43" s="27" t="e">
        <f>#REF!</f>
        <v>#REF!</v>
      </c>
      <c r="AH43" s="28" t="e">
        <f>#REF!/[1]WeeklyNew!$H38</f>
        <v>#REF!</v>
      </c>
      <c r="AI43" s="28" t="e">
        <f>#REF!/[1]WeeklyNew!$H38</f>
        <v>#REF!</v>
      </c>
      <c r="AJ43" s="63" t="e">
        <f t="shared" si="1"/>
        <v>#REF!</v>
      </c>
      <c r="AK43" s="63" t="e">
        <f t="shared" si="2"/>
        <v>#REF!</v>
      </c>
      <c r="AL43" s="55" t="str">
        <f t="shared" si="3"/>
        <v>9-2007</v>
      </c>
    </row>
    <row r="44" spans="1:38" ht="15" customHeight="1" x14ac:dyDescent="0.35">
      <c r="A44" s="2">
        <f t="shared" si="0"/>
        <v>39342</v>
      </c>
      <c r="AG44" s="27" t="e">
        <f>#REF!</f>
        <v>#REF!</v>
      </c>
      <c r="AH44" s="28" t="e">
        <f>#REF!/[1]WeeklyNew!$H39</f>
        <v>#REF!</v>
      </c>
      <c r="AI44" s="28" t="e">
        <f>#REF!/[1]WeeklyNew!$H39</f>
        <v>#REF!</v>
      </c>
      <c r="AJ44" s="63" t="e">
        <f t="shared" si="1"/>
        <v>#REF!</v>
      </c>
      <c r="AK44" s="63" t="e">
        <f t="shared" si="2"/>
        <v>#REF!</v>
      </c>
      <c r="AL44" s="55" t="str">
        <f t="shared" si="3"/>
        <v>9-2007</v>
      </c>
    </row>
    <row r="45" spans="1:38" ht="15" customHeight="1" x14ac:dyDescent="0.35">
      <c r="A45" s="2">
        <f t="shared" si="0"/>
        <v>39349</v>
      </c>
      <c r="AG45" s="27" t="e">
        <f>#REF!</f>
        <v>#REF!</v>
      </c>
      <c r="AH45" s="28" t="e">
        <f>#REF!/[1]WeeklyNew!$H40</f>
        <v>#REF!</v>
      </c>
      <c r="AI45" s="28" t="e">
        <f>#REF!/[1]WeeklyNew!$H40</f>
        <v>#REF!</v>
      </c>
      <c r="AJ45" s="63" t="e">
        <f t="shared" si="1"/>
        <v>#REF!</v>
      </c>
      <c r="AK45" s="63" t="e">
        <f t="shared" si="2"/>
        <v>#REF!</v>
      </c>
      <c r="AL45" s="55" t="str">
        <f t="shared" si="3"/>
        <v>9-2007</v>
      </c>
    </row>
    <row r="46" spans="1:38" ht="15" customHeight="1" x14ac:dyDescent="0.35">
      <c r="A46" s="2">
        <f t="shared" si="0"/>
        <v>39356</v>
      </c>
      <c r="AG46" s="27" t="e">
        <f>#REF!</f>
        <v>#REF!</v>
      </c>
      <c r="AH46" s="28" t="e">
        <f>#REF!/[1]WeeklyNew!$H41</f>
        <v>#REF!</v>
      </c>
      <c r="AI46" s="28" t="e">
        <f>#REF!/[1]WeeklyNew!$H41</f>
        <v>#REF!</v>
      </c>
      <c r="AJ46" s="63" t="e">
        <f t="shared" si="1"/>
        <v>#REF!</v>
      </c>
      <c r="AK46" s="63" t="e">
        <f t="shared" si="2"/>
        <v>#REF!</v>
      </c>
      <c r="AL46" s="55" t="str">
        <f t="shared" si="3"/>
        <v>10-2007</v>
      </c>
    </row>
    <row r="47" spans="1:38" ht="15" customHeight="1" x14ac:dyDescent="0.35">
      <c r="A47" s="2">
        <f t="shared" si="0"/>
        <v>39363</v>
      </c>
      <c r="AG47" s="27" t="e">
        <f>#REF!</f>
        <v>#REF!</v>
      </c>
      <c r="AH47" s="28" t="e">
        <f>#REF!/[1]WeeklyNew!$H42</f>
        <v>#REF!</v>
      </c>
      <c r="AI47" s="28" t="e">
        <f>#REF!/[1]WeeklyNew!$H42</f>
        <v>#REF!</v>
      </c>
      <c r="AJ47" s="63" t="e">
        <f t="shared" si="1"/>
        <v>#REF!</v>
      </c>
      <c r="AK47" s="63" t="e">
        <f t="shared" si="2"/>
        <v>#REF!</v>
      </c>
      <c r="AL47" s="55" t="str">
        <f t="shared" si="3"/>
        <v>10-2007</v>
      </c>
    </row>
    <row r="48" spans="1:38" ht="15" customHeight="1" x14ac:dyDescent="0.35">
      <c r="A48" s="2">
        <f t="shared" si="0"/>
        <v>39370</v>
      </c>
      <c r="AG48" s="27" t="e">
        <f>#REF!</f>
        <v>#REF!</v>
      </c>
      <c r="AH48" s="28" t="e">
        <f>#REF!/[1]WeeklyNew!$H43</f>
        <v>#REF!</v>
      </c>
      <c r="AI48" s="28" t="e">
        <f>#REF!/[1]WeeklyNew!$H43</f>
        <v>#REF!</v>
      </c>
      <c r="AJ48" s="63" t="e">
        <f t="shared" si="1"/>
        <v>#REF!</v>
      </c>
      <c r="AK48" s="63" t="e">
        <f t="shared" si="2"/>
        <v>#REF!</v>
      </c>
      <c r="AL48" s="55" t="str">
        <f t="shared" si="3"/>
        <v>10-2007</v>
      </c>
    </row>
    <row r="49" spans="1:38" ht="15" customHeight="1" x14ac:dyDescent="0.35">
      <c r="A49" s="2">
        <f t="shared" si="0"/>
        <v>39377</v>
      </c>
      <c r="AG49" s="27" t="e">
        <f>#REF!</f>
        <v>#REF!</v>
      </c>
      <c r="AH49" s="28" t="e">
        <f>#REF!/[1]WeeklyNew!$H44</f>
        <v>#REF!</v>
      </c>
      <c r="AI49" s="28" t="e">
        <f>#REF!/[1]WeeklyNew!$H44</f>
        <v>#REF!</v>
      </c>
      <c r="AJ49" s="63" t="e">
        <f t="shared" si="1"/>
        <v>#REF!</v>
      </c>
      <c r="AK49" s="63" t="e">
        <f t="shared" si="2"/>
        <v>#REF!</v>
      </c>
      <c r="AL49" s="55" t="str">
        <f t="shared" si="3"/>
        <v>10-2007</v>
      </c>
    </row>
    <row r="50" spans="1:38" ht="15" customHeight="1" x14ac:dyDescent="0.35">
      <c r="A50" s="2">
        <f t="shared" si="0"/>
        <v>39384</v>
      </c>
      <c r="AG50" s="27" t="e">
        <f>#REF!</f>
        <v>#REF!</v>
      </c>
      <c r="AH50" s="28" t="e">
        <f>#REF!/[1]WeeklyNew!$H45</f>
        <v>#REF!</v>
      </c>
      <c r="AI50" s="28" t="e">
        <f>#REF!/[1]WeeklyNew!$H45</f>
        <v>#REF!</v>
      </c>
      <c r="AJ50" s="63" t="e">
        <f t="shared" si="1"/>
        <v>#REF!</v>
      </c>
      <c r="AK50" s="63" t="e">
        <f t="shared" si="2"/>
        <v>#REF!</v>
      </c>
      <c r="AL50" s="55" t="str">
        <f t="shared" si="3"/>
        <v>10-2007</v>
      </c>
    </row>
    <row r="51" spans="1:38" ht="15" customHeight="1" x14ac:dyDescent="0.35">
      <c r="A51" s="2">
        <f t="shared" si="0"/>
        <v>39391</v>
      </c>
      <c r="AG51" s="27" t="e">
        <f>#REF!</f>
        <v>#REF!</v>
      </c>
      <c r="AH51" s="28" t="e">
        <f>#REF!/[1]WeeklyNew!$H46</f>
        <v>#REF!</v>
      </c>
      <c r="AI51" s="28" t="e">
        <f>#REF!/[1]WeeklyNew!$H46</f>
        <v>#REF!</v>
      </c>
      <c r="AJ51" s="63" t="e">
        <f t="shared" si="1"/>
        <v>#REF!</v>
      </c>
      <c r="AK51" s="63" t="e">
        <f t="shared" si="2"/>
        <v>#REF!</v>
      </c>
      <c r="AL51" s="55" t="str">
        <f t="shared" si="3"/>
        <v>11-2007</v>
      </c>
    </row>
    <row r="52" spans="1:38" ht="15" customHeight="1" x14ac:dyDescent="0.35">
      <c r="A52" s="2">
        <f t="shared" si="0"/>
        <v>39398</v>
      </c>
      <c r="AG52" s="27" t="e">
        <f>#REF!</f>
        <v>#REF!</v>
      </c>
      <c r="AH52" s="28" t="e">
        <f>#REF!/[1]WeeklyNew!$H47</f>
        <v>#REF!</v>
      </c>
      <c r="AI52" s="28" t="e">
        <f>#REF!/[1]WeeklyNew!$H47</f>
        <v>#REF!</v>
      </c>
      <c r="AJ52" s="63" t="e">
        <f t="shared" si="1"/>
        <v>#REF!</v>
      </c>
      <c r="AK52" s="63" t="e">
        <f t="shared" si="2"/>
        <v>#REF!</v>
      </c>
      <c r="AL52" s="55" t="str">
        <f t="shared" si="3"/>
        <v>11-2007</v>
      </c>
    </row>
    <row r="53" spans="1:38" ht="15" customHeight="1" x14ac:dyDescent="0.35">
      <c r="A53" s="2">
        <f t="shared" si="0"/>
        <v>39405</v>
      </c>
      <c r="AG53" s="27" t="e">
        <f>#REF!</f>
        <v>#REF!</v>
      </c>
      <c r="AH53" s="28" t="e">
        <f>#REF!/[1]WeeklyNew!$H48</f>
        <v>#REF!</v>
      </c>
      <c r="AI53" s="28" t="e">
        <f>#REF!/[1]WeeklyNew!$H48</f>
        <v>#REF!</v>
      </c>
      <c r="AJ53" s="63" t="e">
        <f t="shared" si="1"/>
        <v>#REF!</v>
      </c>
      <c r="AK53" s="63" t="e">
        <f t="shared" si="2"/>
        <v>#REF!</v>
      </c>
      <c r="AL53" s="55" t="str">
        <f t="shared" si="3"/>
        <v>11-2007</v>
      </c>
    </row>
    <row r="54" spans="1:38" ht="15" customHeight="1" x14ac:dyDescent="0.35">
      <c r="A54" s="2">
        <f t="shared" si="0"/>
        <v>39412</v>
      </c>
      <c r="AG54" s="27" t="e">
        <f>#REF!</f>
        <v>#REF!</v>
      </c>
      <c r="AH54" s="28" t="e">
        <f>#REF!/[1]WeeklyNew!$H49</f>
        <v>#REF!</v>
      </c>
      <c r="AI54" s="28" t="e">
        <f>#REF!/[1]WeeklyNew!$H49</f>
        <v>#REF!</v>
      </c>
      <c r="AJ54" s="63" t="e">
        <f t="shared" si="1"/>
        <v>#REF!</v>
      </c>
      <c r="AK54" s="63" t="e">
        <f t="shared" si="2"/>
        <v>#REF!</v>
      </c>
      <c r="AL54" s="55" t="str">
        <f t="shared" si="3"/>
        <v>11-2007</v>
      </c>
    </row>
    <row r="55" spans="1:38" ht="15" customHeight="1" x14ac:dyDescent="0.35">
      <c r="A55" s="2">
        <f t="shared" si="0"/>
        <v>39419</v>
      </c>
      <c r="AG55" s="27" t="e">
        <f>#REF!</f>
        <v>#REF!</v>
      </c>
      <c r="AH55" s="28" t="e">
        <f>#REF!/[1]WeeklyNew!$H50</f>
        <v>#REF!</v>
      </c>
      <c r="AI55" s="28" t="e">
        <f>#REF!/[1]WeeklyNew!$H50</f>
        <v>#REF!</v>
      </c>
      <c r="AJ55" s="63" t="e">
        <f t="shared" si="1"/>
        <v>#REF!</v>
      </c>
      <c r="AK55" s="63" t="e">
        <f t="shared" si="2"/>
        <v>#REF!</v>
      </c>
      <c r="AL55" s="55" t="str">
        <f t="shared" si="3"/>
        <v>12-2007</v>
      </c>
    </row>
    <row r="56" spans="1:38" ht="15" customHeight="1" x14ac:dyDescent="0.35">
      <c r="A56" s="2">
        <f t="shared" si="0"/>
        <v>39426</v>
      </c>
      <c r="AG56" s="27" t="e">
        <f>#REF!</f>
        <v>#REF!</v>
      </c>
      <c r="AH56" s="28" t="e">
        <f>#REF!/[1]WeeklyNew!$H51</f>
        <v>#REF!</v>
      </c>
      <c r="AI56" s="28" t="e">
        <f>#REF!/[1]WeeklyNew!$H51</f>
        <v>#REF!</v>
      </c>
      <c r="AJ56" s="63" t="e">
        <f t="shared" si="1"/>
        <v>#REF!</v>
      </c>
      <c r="AK56" s="63" t="e">
        <f t="shared" si="2"/>
        <v>#REF!</v>
      </c>
      <c r="AL56" s="55" t="str">
        <f t="shared" si="3"/>
        <v>12-2007</v>
      </c>
    </row>
    <row r="57" spans="1:38" ht="15" customHeight="1" x14ac:dyDescent="0.35">
      <c r="A57" s="2">
        <f t="shared" si="0"/>
        <v>39433</v>
      </c>
      <c r="AG57" s="27" t="e">
        <f>#REF!</f>
        <v>#REF!</v>
      </c>
      <c r="AH57" s="28" t="e">
        <f>#REF!/[1]WeeklyNew!$H52</f>
        <v>#REF!</v>
      </c>
      <c r="AI57" s="28" t="e">
        <f>#REF!/[1]WeeklyNew!$H52</f>
        <v>#REF!</v>
      </c>
      <c r="AJ57" s="63" t="e">
        <f t="shared" si="1"/>
        <v>#REF!</v>
      </c>
      <c r="AK57" s="63" t="e">
        <f t="shared" si="2"/>
        <v>#REF!</v>
      </c>
      <c r="AL57" s="55" t="str">
        <f t="shared" si="3"/>
        <v>12-2007</v>
      </c>
    </row>
    <row r="58" spans="1:38" ht="15" customHeight="1" x14ac:dyDescent="0.35">
      <c r="A58" s="2">
        <f t="shared" si="0"/>
        <v>39440</v>
      </c>
      <c r="AG58" s="27" t="e">
        <f>#REF!</f>
        <v>#REF!</v>
      </c>
      <c r="AH58" s="28" t="e">
        <f>#REF!/[1]WeeklyNew!$H53</f>
        <v>#REF!</v>
      </c>
      <c r="AI58" s="28" t="e">
        <f>#REF!/[1]WeeklyNew!$H53</f>
        <v>#REF!</v>
      </c>
      <c r="AJ58" s="63" t="e">
        <f t="shared" si="1"/>
        <v>#REF!</v>
      </c>
      <c r="AK58" s="63" t="e">
        <f t="shared" si="2"/>
        <v>#REF!</v>
      </c>
      <c r="AL58" s="55" t="str">
        <f t="shared" si="3"/>
        <v>12-2007</v>
      </c>
    </row>
    <row r="59" spans="1:38" ht="15" customHeight="1" x14ac:dyDescent="0.35">
      <c r="A59" s="2">
        <f t="shared" si="0"/>
        <v>39447</v>
      </c>
      <c r="AG59" s="27" t="e">
        <f>#REF!</f>
        <v>#REF!</v>
      </c>
      <c r="AH59" s="28" t="e">
        <f>#REF!/[1]WeeklyNew!$H54</f>
        <v>#REF!</v>
      </c>
      <c r="AI59" s="28" t="e">
        <f>#REF!/[1]WeeklyNew!$H54</f>
        <v>#REF!</v>
      </c>
      <c r="AJ59" s="63" t="e">
        <f t="shared" si="1"/>
        <v>#REF!</v>
      </c>
      <c r="AK59" s="63" t="e">
        <f t="shared" si="2"/>
        <v>#REF!</v>
      </c>
      <c r="AL59" s="55" t="str">
        <f t="shared" si="3"/>
        <v>12-2007</v>
      </c>
    </row>
    <row r="60" spans="1:38" ht="15" customHeight="1" x14ac:dyDescent="0.35">
      <c r="A60" s="2">
        <f t="shared" si="0"/>
        <v>39454</v>
      </c>
      <c r="AG60" s="27" t="e">
        <f>#REF!</f>
        <v>#REF!</v>
      </c>
      <c r="AH60" s="28" t="e">
        <f>#REF!/[1]WeeklyNew!$H55</f>
        <v>#REF!</v>
      </c>
      <c r="AI60" s="28" t="e">
        <f>#REF!/[1]WeeklyNew!$H55</f>
        <v>#REF!</v>
      </c>
      <c r="AJ60" s="63" t="e">
        <f t="shared" si="1"/>
        <v>#REF!</v>
      </c>
      <c r="AK60" s="63" t="e">
        <f t="shared" si="2"/>
        <v>#REF!</v>
      </c>
      <c r="AL60" s="55" t="str">
        <f t="shared" si="3"/>
        <v>1-2008</v>
      </c>
    </row>
    <row r="61" spans="1:38" ht="15" customHeight="1" x14ac:dyDescent="0.35">
      <c r="A61" s="2">
        <f t="shared" si="0"/>
        <v>39461</v>
      </c>
      <c r="AG61" s="27" t="e">
        <f>#REF!</f>
        <v>#REF!</v>
      </c>
      <c r="AH61" s="28" t="e">
        <f>#REF!/[1]WeeklyNew!$H56</f>
        <v>#REF!</v>
      </c>
      <c r="AI61" s="28" t="e">
        <f>#REF!/[1]WeeklyNew!$H56</f>
        <v>#REF!</v>
      </c>
      <c r="AJ61" s="63" t="e">
        <f t="shared" si="1"/>
        <v>#REF!</v>
      </c>
      <c r="AK61" s="63" t="e">
        <f t="shared" si="2"/>
        <v>#REF!</v>
      </c>
      <c r="AL61" s="55" t="str">
        <f t="shared" si="3"/>
        <v>1-2008</v>
      </c>
    </row>
    <row r="62" spans="1:38" ht="15" customHeight="1" x14ac:dyDescent="0.35">
      <c r="A62" s="2">
        <f t="shared" si="0"/>
        <v>39468</v>
      </c>
      <c r="AG62" s="27" t="e">
        <f>#REF!</f>
        <v>#REF!</v>
      </c>
      <c r="AH62" s="28" t="e">
        <f>#REF!/[1]WeeklyNew!$H57</f>
        <v>#REF!</v>
      </c>
      <c r="AI62" s="28" t="e">
        <f>#REF!/[1]WeeklyNew!$H57</f>
        <v>#REF!</v>
      </c>
      <c r="AJ62" s="63" t="e">
        <f t="shared" si="1"/>
        <v>#REF!</v>
      </c>
      <c r="AK62" s="63" t="e">
        <f t="shared" si="2"/>
        <v>#REF!</v>
      </c>
      <c r="AL62" s="55" t="str">
        <f t="shared" si="3"/>
        <v>1-2008</v>
      </c>
    </row>
    <row r="63" spans="1:38" ht="15" customHeight="1" x14ac:dyDescent="0.35">
      <c r="A63" s="2">
        <f t="shared" si="0"/>
        <v>39475</v>
      </c>
      <c r="AG63" s="27" t="e">
        <f>#REF!</f>
        <v>#REF!</v>
      </c>
      <c r="AH63" s="28" t="e">
        <f>#REF!/[1]WeeklyNew!$H58</f>
        <v>#REF!</v>
      </c>
      <c r="AI63" s="28" t="e">
        <f>#REF!/[1]WeeklyNew!$H58</f>
        <v>#REF!</v>
      </c>
      <c r="AJ63" s="63" t="e">
        <f t="shared" si="1"/>
        <v>#REF!</v>
      </c>
      <c r="AK63" s="63" t="e">
        <f t="shared" si="2"/>
        <v>#REF!</v>
      </c>
      <c r="AL63" s="55" t="str">
        <f t="shared" si="3"/>
        <v>1-2008</v>
      </c>
    </row>
    <row r="64" spans="1:38" ht="15" customHeight="1" x14ac:dyDescent="0.35">
      <c r="A64" s="2">
        <f t="shared" si="0"/>
        <v>39482</v>
      </c>
      <c r="AG64" s="27" t="e">
        <f>#REF!</f>
        <v>#REF!</v>
      </c>
      <c r="AH64" s="28" t="e">
        <f>#REF!/[1]WeeklyNew!$H59</f>
        <v>#REF!</v>
      </c>
      <c r="AI64" s="28" t="e">
        <f>#REF!/[1]WeeklyNew!$H59</f>
        <v>#REF!</v>
      </c>
      <c r="AJ64" s="63" t="e">
        <f t="shared" si="1"/>
        <v>#REF!</v>
      </c>
      <c r="AK64" s="63" t="e">
        <f t="shared" si="2"/>
        <v>#REF!</v>
      </c>
      <c r="AL64" s="55" t="str">
        <f t="shared" si="3"/>
        <v>2-2008</v>
      </c>
    </row>
    <row r="65" spans="1:38" ht="15" customHeight="1" x14ac:dyDescent="0.35">
      <c r="A65" s="2">
        <f t="shared" si="0"/>
        <v>39489</v>
      </c>
      <c r="AG65" s="27" t="e">
        <f>#REF!</f>
        <v>#REF!</v>
      </c>
      <c r="AH65" s="28" t="e">
        <f>#REF!/[1]WeeklyNew!$H60</f>
        <v>#REF!</v>
      </c>
      <c r="AI65" s="28" t="e">
        <f>#REF!/[1]WeeklyNew!$H60</f>
        <v>#REF!</v>
      </c>
      <c r="AJ65" s="63" t="e">
        <f t="shared" si="1"/>
        <v>#REF!</v>
      </c>
      <c r="AK65" s="63" t="e">
        <f t="shared" si="2"/>
        <v>#REF!</v>
      </c>
      <c r="AL65" s="55" t="str">
        <f t="shared" si="3"/>
        <v>2-2008</v>
      </c>
    </row>
    <row r="66" spans="1:38" ht="15" customHeight="1" x14ac:dyDescent="0.35">
      <c r="A66" s="2">
        <f t="shared" si="0"/>
        <v>39496</v>
      </c>
      <c r="AG66" s="27" t="e">
        <f>#REF!</f>
        <v>#REF!</v>
      </c>
      <c r="AH66" s="28" t="e">
        <f>#REF!/[1]WeeklyNew!$H61</f>
        <v>#REF!</v>
      </c>
      <c r="AI66" s="28" t="e">
        <f>#REF!/[1]WeeklyNew!$H61</f>
        <v>#REF!</v>
      </c>
      <c r="AJ66" s="63" t="e">
        <f t="shared" si="1"/>
        <v>#REF!</v>
      </c>
      <c r="AK66" s="63" t="e">
        <f t="shared" si="2"/>
        <v>#REF!</v>
      </c>
      <c r="AL66" s="55" t="str">
        <f t="shared" si="3"/>
        <v>2-2008</v>
      </c>
    </row>
    <row r="67" spans="1:38" ht="15" customHeight="1" x14ac:dyDescent="0.35">
      <c r="A67" s="2">
        <f t="shared" si="0"/>
        <v>39503</v>
      </c>
      <c r="AG67" s="27" t="e">
        <f>#REF!</f>
        <v>#REF!</v>
      </c>
      <c r="AH67" s="28" t="e">
        <f>#REF!/[1]WeeklyNew!$H62</f>
        <v>#REF!</v>
      </c>
      <c r="AI67" s="28" t="e">
        <f>#REF!/[1]WeeklyNew!$H62</f>
        <v>#REF!</v>
      </c>
      <c r="AJ67" s="63" t="e">
        <f t="shared" si="1"/>
        <v>#REF!</v>
      </c>
      <c r="AK67" s="63" t="e">
        <f t="shared" si="2"/>
        <v>#REF!</v>
      </c>
      <c r="AL67" s="55" t="str">
        <f t="shared" si="3"/>
        <v>2-2008</v>
      </c>
    </row>
    <row r="68" spans="1:38" ht="15" customHeight="1" x14ac:dyDescent="0.35">
      <c r="A68" s="2">
        <f t="shared" si="0"/>
        <v>39510</v>
      </c>
      <c r="AG68" s="27" t="e">
        <f>#REF!</f>
        <v>#REF!</v>
      </c>
      <c r="AH68" s="28" t="e">
        <f>#REF!/[1]WeeklyNew!$H63</f>
        <v>#REF!</v>
      </c>
      <c r="AI68" s="28" t="e">
        <f>#REF!/[1]WeeklyNew!$H63</f>
        <v>#REF!</v>
      </c>
      <c r="AJ68" s="63" t="e">
        <f t="shared" si="1"/>
        <v>#REF!</v>
      </c>
      <c r="AK68" s="63" t="e">
        <f t="shared" si="2"/>
        <v>#REF!</v>
      </c>
      <c r="AL68" s="55" t="str">
        <f t="shared" si="3"/>
        <v>3-2008</v>
      </c>
    </row>
    <row r="69" spans="1:38" ht="15" customHeight="1" x14ac:dyDescent="0.35">
      <c r="A69" s="2">
        <f t="shared" si="0"/>
        <v>39517</v>
      </c>
      <c r="AG69" s="27" t="e">
        <f>#REF!</f>
        <v>#REF!</v>
      </c>
      <c r="AH69" s="28" t="e">
        <f>#REF!/[1]WeeklyNew!$H64</f>
        <v>#REF!</v>
      </c>
      <c r="AI69" s="28" t="e">
        <f>#REF!/[1]WeeklyNew!$H64</f>
        <v>#REF!</v>
      </c>
      <c r="AJ69" s="63" t="e">
        <f t="shared" si="1"/>
        <v>#REF!</v>
      </c>
      <c r="AK69" s="63" t="e">
        <f t="shared" si="2"/>
        <v>#REF!</v>
      </c>
      <c r="AL69" s="55" t="str">
        <f t="shared" si="3"/>
        <v>3-2008</v>
      </c>
    </row>
    <row r="70" spans="1:38" ht="15" customHeight="1" x14ac:dyDescent="0.35">
      <c r="A70" s="2">
        <f t="shared" ref="A70:A133" si="4">A71-7</f>
        <v>39524</v>
      </c>
      <c r="AG70" s="27" t="e">
        <f>#REF!</f>
        <v>#REF!</v>
      </c>
      <c r="AH70" s="28" t="e">
        <f>#REF!/[1]WeeklyNew!$H65</f>
        <v>#REF!</v>
      </c>
      <c r="AI70" s="28" t="e">
        <f>#REF!/[1]WeeklyNew!$H65</f>
        <v>#REF!</v>
      </c>
      <c r="AJ70" s="63" t="e">
        <f t="shared" si="1"/>
        <v>#REF!</v>
      </c>
      <c r="AK70" s="63" t="e">
        <f t="shared" si="2"/>
        <v>#REF!</v>
      </c>
      <c r="AL70" s="55" t="str">
        <f t="shared" si="3"/>
        <v>3-2008</v>
      </c>
    </row>
    <row r="71" spans="1:38" ht="15" customHeight="1" x14ac:dyDescent="0.35">
      <c r="A71" s="2">
        <f t="shared" si="4"/>
        <v>39531</v>
      </c>
      <c r="AG71" s="27" t="e">
        <f>#REF!</f>
        <v>#REF!</v>
      </c>
      <c r="AH71" s="28" t="e">
        <f>#REF!/[1]WeeklyNew!$H66</f>
        <v>#REF!</v>
      </c>
      <c r="AI71" s="28" t="e">
        <f>#REF!/[1]WeeklyNew!$H66</f>
        <v>#REF!</v>
      </c>
      <c r="AJ71" s="63" t="e">
        <f t="shared" si="1"/>
        <v>#REF!</v>
      </c>
      <c r="AK71" s="63" t="e">
        <f t="shared" si="2"/>
        <v>#REF!</v>
      </c>
      <c r="AL71" s="55" t="str">
        <f t="shared" si="3"/>
        <v>3-2008</v>
      </c>
    </row>
    <row r="72" spans="1:38" ht="15" customHeight="1" x14ac:dyDescent="0.35">
      <c r="A72" s="2">
        <f t="shared" si="4"/>
        <v>39538</v>
      </c>
      <c r="AG72" s="27" t="e">
        <f>#REF!</f>
        <v>#REF!</v>
      </c>
      <c r="AH72" s="28" t="e">
        <f>#REF!/[1]WeeklyNew!$H67</f>
        <v>#REF!</v>
      </c>
      <c r="AI72" s="28" t="e">
        <f>#REF!/[1]WeeklyNew!$H67</f>
        <v>#REF!</v>
      </c>
      <c r="AJ72" s="63" t="e">
        <f t="shared" ref="AJ72:AJ135" si="5">AH72-AH71</f>
        <v>#REF!</v>
      </c>
      <c r="AK72" s="63" t="e">
        <f t="shared" ref="AK72:AK135" si="6">AI72-AI71</f>
        <v>#REF!</v>
      </c>
      <c r="AL72" s="55" t="str">
        <f t="shared" ref="AL72:AL135" si="7">MONTH(A72)&amp;"-"&amp;YEAR(A72)</f>
        <v>3-2008</v>
      </c>
    </row>
    <row r="73" spans="1:38" ht="15" customHeight="1" x14ac:dyDescent="0.35">
      <c r="A73" s="2">
        <f t="shared" si="4"/>
        <v>39545</v>
      </c>
      <c r="AG73" s="27" t="e">
        <f>#REF!</f>
        <v>#REF!</v>
      </c>
      <c r="AH73" s="28" t="e">
        <f>#REF!/[1]WeeklyNew!$H68</f>
        <v>#REF!</v>
      </c>
      <c r="AI73" s="28" t="e">
        <f>#REF!/[1]WeeklyNew!$H68</f>
        <v>#REF!</v>
      </c>
      <c r="AJ73" s="63" t="e">
        <f t="shared" si="5"/>
        <v>#REF!</v>
      </c>
      <c r="AK73" s="63" t="e">
        <f t="shared" si="6"/>
        <v>#REF!</v>
      </c>
      <c r="AL73" s="55" t="str">
        <f t="shared" si="7"/>
        <v>4-2008</v>
      </c>
    </row>
    <row r="74" spans="1:38" ht="15" customHeight="1" x14ac:dyDescent="0.35">
      <c r="A74" s="2">
        <f t="shared" si="4"/>
        <v>39552</v>
      </c>
      <c r="AG74" s="27" t="e">
        <f>#REF!</f>
        <v>#REF!</v>
      </c>
      <c r="AH74" s="28" t="e">
        <f>#REF!/[1]WeeklyNew!$H69</f>
        <v>#REF!</v>
      </c>
      <c r="AI74" s="28" t="e">
        <f>#REF!/[1]WeeklyNew!$H69</f>
        <v>#REF!</v>
      </c>
      <c r="AJ74" s="63" t="e">
        <f t="shared" si="5"/>
        <v>#REF!</v>
      </c>
      <c r="AK74" s="63" t="e">
        <f t="shared" si="6"/>
        <v>#REF!</v>
      </c>
      <c r="AL74" s="55" t="str">
        <f t="shared" si="7"/>
        <v>4-2008</v>
      </c>
    </row>
    <row r="75" spans="1:38" ht="15" customHeight="1" x14ac:dyDescent="0.35">
      <c r="A75" s="2">
        <f t="shared" si="4"/>
        <v>39559</v>
      </c>
      <c r="AG75" s="27" t="e">
        <f>#REF!</f>
        <v>#REF!</v>
      </c>
      <c r="AH75" s="28" t="e">
        <f>#REF!/[1]WeeklyNew!$H70</f>
        <v>#REF!</v>
      </c>
      <c r="AI75" s="28" t="e">
        <f>#REF!/[1]WeeklyNew!$H70</f>
        <v>#REF!</v>
      </c>
      <c r="AJ75" s="63" t="e">
        <f t="shared" si="5"/>
        <v>#REF!</v>
      </c>
      <c r="AK75" s="63" t="e">
        <f t="shared" si="6"/>
        <v>#REF!</v>
      </c>
      <c r="AL75" s="55" t="str">
        <f t="shared" si="7"/>
        <v>4-2008</v>
      </c>
    </row>
    <row r="76" spans="1:38" ht="15" customHeight="1" x14ac:dyDescent="0.35">
      <c r="A76" s="2">
        <f t="shared" si="4"/>
        <v>39566</v>
      </c>
      <c r="AG76" s="27" t="e">
        <f>#REF!</f>
        <v>#REF!</v>
      </c>
      <c r="AH76" s="28" t="e">
        <f>#REF!/[1]WeeklyNew!$H71</f>
        <v>#REF!</v>
      </c>
      <c r="AI76" s="28" t="e">
        <f>#REF!/[1]WeeklyNew!$H71</f>
        <v>#REF!</v>
      </c>
      <c r="AJ76" s="63" t="e">
        <f t="shared" si="5"/>
        <v>#REF!</v>
      </c>
      <c r="AK76" s="63" t="e">
        <f t="shared" si="6"/>
        <v>#REF!</v>
      </c>
      <c r="AL76" s="55" t="str">
        <f t="shared" si="7"/>
        <v>4-2008</v>
      </c>
    </row>
    <row r="77" spans="1:38" ht="15" customHeight="1" x14ac:dyDescent="0.35">
      <c r="A77" s="2">
        <f t="shared" si="4"/>
        <v>39573</v>
      </c>
      <c r="AG77" s="27" t="e">
        <f>#REF!</f>
        <v>#REF!</v>
      </c>
      <c r="AH77" s="28" t="e">
        <f>#REF!/[1]WeeklyNew!$H72</f>
        <v>#REF!</v>
      </c>
      <c r="AI77" s="28" t="e">
        <f>#REF!/[1]WeeklyNew!$H72</f>
        <v>#REF!</v>
      </c>
      <c r="AJ77" s="63" t="e">
        <f t="shared" si="5"/>
        <v>#REF!</v>
      </c>
      <c r="AK77" s="63" t="e">
        <f t="shared" si="6"/>
        <v>#REF!</v>
      </c>
      <c r="AL77" s="55" t="str">
        <f t="shared" si="7"/>
        <v>5-2008</v>
      </c>
    </row>
    <row r="78" spans="1:38" ht="15" customHeight="1" x14ac:dyDescent="0.35">
      <c r="A78" s="2">
        <f t="shared" si="4"/>
        <v>39580</v>
      </c>
      <c r="AG78" s="27" t="e">
        <f>#REF!</f>
        <v>#REF!</v>
      </c>
      <c r="AH78" s="28" t="e">
        <f>#REF!/[1]WeeklyNew!$H73</f>
        <v>#REF!</v>
      </c>
      <c r="AI78" s="28" t="e">
        <f>#REF!/[1]WeeklyNew!$H73</f>
        <v>#REF!</v>
      </c>
      <c r="AJ78" s="63" t="e">
        <f t="shared" si="5"/>
        <v>#REF!</v>
      </c>
      <c r="AK78" s="63" t="e">
        <f t="shared" si="6"/>
        <v>#REF!</v>
      </c>
      <c r="AL78" s="55" t="str">
        <f t="shared" si="7"/>
        <v>5-2008</v>
      </c>
    </row>
    <row r="79" spans="1:38" ht="15" customHeight="1" x14ac:dyDescent="0.35">
      <c r="A79" s="2">
        <f t="shared" si="4"/>
        <v>39587</v>
      </c>
      <c r="AG79" s="27" t="e">
        <f>#REF!</f>
        <v>#REF!</v>
      </c>
      <c r="AH79" s="28" t="e">
        <f>#REF!/[1]WeeklyNew!$H74</f>
        <v>#REF!</v>
      </c>
      <c r="AI79" s="28" t="e">
        <f>#REF!/[1]WeeklyNew!$H74</f>
        <v>#REF!</v>
      </c>
      <c r="AJ79" s="63" t="e">
        <f t="shared" si="5"/>
        <v>#REF!</v>
      </c>
      <c r="AK79" s="63" t="e">
        <f t="shared" si="6"/>
        <v>#REF!</v>
      </c>
      <c r="AL79" s="55" t="str">
        <f t="shared" si="7"/>
        <v>5-2008</v>
      </c>
    </row>
    <row r="80" spans="1:38" ht="15" customHeight="1" x14ac:dyDescent="0.35">
      <c r="A80" s="2">
        <f t="shared" si="4"/>
        <v>39594</v>
      </c>
      <c r="AG80" s="27" t="e">
        <f>#REF!</f>
        <v>#REF!</v>
      </c>
      <c r="AH80" s="28" t="e">
        <f>#REF!/[1]WeeklyNew!$H75</f>
        <v>#REF!</v>
      </c>
      <c r="AI80" s="28" t="e">
        <f>#REF!/[1]WeeklyNew!$H75</f>
        <v>#REF!</v>
      </c>
      <c r="AJ80" s="63" t="e">
        <f t="shared" si="5"/>
        <v>#REF!</v>
      </c>
      <c r="AK80" s="63" t="e">
        <f t="shared" si="6"/>
        <v>#REF!</v>
      </c>
      <c r="AL80" s="55" t="str">
        <f t="shared" si="7"/>
        <v>5-2008</v>
      </c>
    </row>
    <row r="81" spans="1:38" ht="15" customHeight="1" x14ac:dyDescent="0.35">
      <c r="A81" s="2">
        <f t="shared" si="4"/>
        <v>39601</v>
      </c>
      <c r="AG81" s="27" t="e">
        <f>#REF!</f>
        <v>#REF!</v>
      </c>
      <c r="AH81" s="28" t="e">
        <f>#REF!/[1]WeeklyNew!$H76</f>
        <v>#REF!</v>
      </c>
      <c r="AI81" s="28" t="e">
        <f>#REF!/[1]WeeklyNew!$H76</f>
        <v>#REF!</v>
      </c>
      <c r="AJ81" s="63" t="e">
        <f t="shared" si="5"/>
        <v>#REF!</v>
      </c>
      <c r="AK81" s="63" t="e">
        <f t="shared" si="6"/>
        <v>#REF!</v>
      </c>
      <c r="AL81" s="55" t="str">
        <f t="shared" si="7"/>
        <v>6-2008</v>
      </c>
    </row>
    <row r="82" spans="1:38" ht="15" customHeight="1" x14ac:dyDescent="0.35">
      <c r="A82" s="2">
        <f t="shared" si="4"/>
        <v>39608</v>
      </c>
      <c r="AG82" s="27" t="e">
        <f>#REF!</f>
        <v>#REF!</v>
      </c>
      <c r="AH82" s="28" t="e">
        <f>#REF!/[1]WeeklyNew!$H77</f>
        <v>#REF!</v>
      </c>
      <c r="AI82" s="28" t="e">
        <f>#REF!/[1]WeeklyNew!$H77</f>
        <v>#REF!</v>
      </c>
      <c r="AJ82" s="63" t="e">
        <f t="shared" si="5"/>
        <v>#REF!</v>
      </c>
      <c r="AK82" s="63" t="e">
        <f t="shared" si="6"/>
        <v>#REF!</v>
      </c>
      <c r="AL82" s="55" t="str">
        <f t="shared" si="7"/>
        <v>6-2008</v>
      </c>
    </row>
    <row r="83" spans="1:38" ht="15" customHeight="1" x14ac:dyDescent="0.35">
      <c r="A83" s="2">
        <f t="shared" si="4"/>
        <v>39615</v>
      </c>
      <c r="AG83" s="27" t="e">
        <f>#REF!</f>
        <v>#REF!</v>
      </c>
      <c r="AH83" s="28" t="e">
        <f>#REF!/[1]WeeklyNew!$H78</f>
        <v>#REF!</v>
      </c>
      <c r="AI83" s="28" t="e">
        <f>#REF!/[1]WeeklyNew!$H78</f>
        <v>#REF!</v>
      </c>
      <c r="AJ83" s="63" t="e">
        <f t="shared" si="5"/>
        <v>#REF!</v>
      </c>
      <c r="AK83" s="63" t="e">
        <f t="shared" si="6"/>
        <v>#REF!</v>
      </c>
      <c r="AL83" s="55" t="str">
        <f t="shared" si="7"/>
        <v>6-2008</v>
      </c>
    </row>
    <row r="84" spans="1:38" ht="15" customHeight="1" x14ac:dyDescent="0.35">
      <c r="A84" s="2">
        <f t="shared" si="4"/>
        <v>39622</v>
      </c>
      <c r="AG84" s="27" t="e">
        <f>#REF!</f>
        <v>#REF!</v>
      </c>
      <c r="AH84" s="28" t="e">
        <f>#REF!/[1]WeeklyNew!$H79</f>
        <v>#REF!</v>
      </c>
      <c r="AI84" s="28" t="e">
        <f>#REF!/[1]WeeklyNew!$H79</f>
        <v>#REF!</v>
      </c>
      <c r="AJ84" s="63" t="e">
        <f t="shared" si="5"/>
        <v>#REF!</v>
      </c>
      <c r="AK84" s="63" t="e">
        <f t="shared" si="6"/>
        <v>#REF!</v>
      </c>
      <c r="AL84" s="55" t="str">
        <f t="shared" si="7"/>
        <v>6-2008</v>
      </c>
    </row>
    <row r="85" spans="1:38" ht="15" customHeight="1" x14ac:dyDescent="0.35">
      <c r="A85" s="2">
        <f t="shared" si="4"/>
        <v>39629</v>
      </c>
      <c r="AG85" s="27" t="e">
        <f>#REF!</f>
        <v>#REF!</v>
      </c>
      <c r="AH85" s="28" t="e">
        <f>#REF!/[1]WeeklyNew!$H80</f>
        <v>#REF!</v>
      </c>
      <c r="AI85" s="28" t="e">
        <f>#REF!/[1]WeeklyNew!$H80</f>
        <v>#REF!</v>
      </c>
      <c r="AJ85" s="63" t="e">
        <f t="shared" si="5"/>
        <v>#REF!</v>
      </c>
      <c r="AK85" s="63" t="e">
        <f t="shared" si="6"/>
        <v>#REF!</v>
      </c>
      <c r="AL85" s="55" t="str">
        <f t="shared" si="7"/>
        <v>6-2008</v>
      </c>
    </row>
    <row r="86" spans="1:38" ht="15" customHeight="1" x14ac:dyDescent="0.35">
      <c r="A86" s="2">
        <f t="shared" si="4"/>
        <v>39636</v>
      </c>
      <c r="AG86" s="27" t="e">
        <f>#REF!</f>
        <v>#REF!</v>
      </c>
      <c r="AH86" s="28" t="e">
        <f>#REF!/[1]WeeklyNew!$H81</f>
        <v>#REF!</v>
      </c>
      <c r="AI86" s="28" t="e">
        <f>#REF!/[1]WeeklyNew!$H81</f>
        <v>#REF!</v>
      </c>
      <c r="AJ86" s="63" t="e">
        <f t="shared" si="5"/>
        <v>#REF!</v>
      </c>
      <c r="AK86" s="63" t="e">
        <f t="shared" si="6"/>
        <v>#REF!</v>
      </c>
      <c r="AL86" s="55" t="str">
        <f t="shared" si="7"/>
        <v>7-2008</v>
      </c>
    </row>
    <row r="87" spans="1:38" ht="15" customHeight="1" x14ac:dyDescent="0.35">
      <c r="A87" s="2">
        <f t="shared" si="4"/>
        <v>39643</v>
      </c>
      <c r="AG87" s="27" t="e">
        <f>#REF!</f>
        <v>#REF!</v>
      </c>
      <c r="AH87" s="28" t="e">
        <f>#REF!/[1]WeeklyNew!$H82</f>
        <v>#REF!</v>
      </c>
      <c r="AI87" s="28" t="e">
        <f>#REF!/[1]WeeklyNew!$H82</f>
        <v>#REF!</v>
      </c>
      <c r="AJ87" s="63" t="e">
        <f t="shared" si="5"/>
        <v>#REF!</v>
      </c>
      <c r="AK87" s="63" t="e">
        <f t="shared" si="6"/>
        <v>#REF!</v>
      </c>
      <c r="AL87" s="55" t="str">
        <f t="shared" si="7"/>
        <v>7-2008</v>
      </c>
    </row>
    <row r="88" spans="1:38" ht="15" customHeight="1" x14ac:dyDescent="0.35">
      <c r="A88" s="2">
        <f t="shared" si="4"/>
        <v>39650</v>
      </c>
      <c r="AG88" s="27" t="e">
        <f>#REF!</f>
        <v>#REF!</v>
      </c>
      <c r="AH88" s="28" t="e">
        <f>#REF!/[1]WeeklyNew!$H83</f>
        <v>#REF!</v>
      </c>
      <c r="AI88" s="28" t="e">
        <f>#REF!/[1]WeeklyNew!$H83</f>
        <v>#REF!</v>
      </c>
      <c r="AJ88" s="63" t="e">
        <f t="shared" si="5"/>
        <v>#REF!</v>
      </c>
      <c r="AK88" s="63" t="e">
        <f t="shared" si="6"/>
        <v>#REF!</v>
      </c>
      <c r="AL88" s="55" t="str">
        <f t="shared" si="7"/>
        <v>7-2008</v>
      </c>
    </row>
    <row r="89" spans="1:38" ht="15" customHeight="1" x14ac:dyDescent="0.35">
      <c r="A89" s="2">
        <f t="shared" si="4"/>
        <v>39657</v>
      </c>
      <c r="AG89" s="27" t="e">
        <f>#REF!</f>
        <v>#REF!</v>
      </c>
      <c r="AH89" s="28" t="e">
        <f>#REF!/[1]WeeklyNew!$H84</f>
        <v>#REF!</v>
      </c>
      <c r="AI89" s="28" t="e">
        <f>#REF!/[1]WeeklyNew!$H84</f>
        <v>#REF!</v>
      </c>
      <c r="AJ89" s="63" t="e">
        <f t="shared" si="5"/>
        <v>#REF!</v>
      </c>
      <c r="AK89" s="63" t="e">
        <f t="shared" si="6"/>
        <v>#REF!</v>
      </c>
      <c r="AL89" s="55" t="str">
        <f t="shared" si="7"/>
        <v>7-2008</v>
      </c>
    </row>
    <row r="90" spans="1:38" ht="15" customHeight="1" x14ac:dyDescent="0.35">
      <c r="A90" s="2">
        <f t="shared" si="4"/>
        <v>39664</v>
      </c>
      <c r="AG90" s="27" t="e">
        <f>#REF!</f>
        <v>#REF!</v>
      </c>
      <c r="AH90" s="28" t="e">
        <f>#REF!/[1]WeeklyNew!$H85</f>
        <v>#REF!</v>
      </c>
      <c r="AI90" s="28" t="e">
        <f>#REF!/[1]WeeklyNew!$H85</f>
        <v>#REF!</v>
      </c>
      <c r="AJ90" s="63" t="e">
        <f t="shared" si="5"/>
        <v>#REF!</v>
      </c>
      <c r="AK90" s="63" t="e">
        <f t="shared" si="6"/>
        <v>#REF!</v>
      </c>
      <c r="AL90" s="55" t="str">
        <f t="shared" si="7"/>
        <v>8-2008</v>
      </c>
    </row>
    <row r="91" spans="1:38" ht="15" customHeight="1" x14ac:dyDescent="0.35">
      <c r="A91" s="2">
        <f t="shared" si="4"/>
        <v>39671</v>
      </c>
      <c r="AG91" s="27" t="e">
        <f>#REF!</f>
        <v>#REF!</v>
      </c>
      <c r="AH91" s="28" t="e">
        <f>#REF!/[1]WeeklyNew!$H86</f>
        <v>#REF!</v>
      </c>
      <c r="AI91" s="28" t="e">
        <f>#REF!/[1]WeeklyNew!$H86</f>
        <v>#REF!</v>
      </c>
      <c r="AJ91" s="63" t="e">
        <f t="shared" si="5"/>
        <v>#REF!</v>
      </c>
      <c r="AK91" s="63" t="e">
        <f t="shared" si="6"/>
        <v>#REF!</v>
      </c>
      <c r="AL91" s="55" t="str">
        <f t="shared" si="7"/>
        <v>8-2008</v>
      </c>
    </row>
    <row r="92" spans="1:38" ht="15" customHeight="1" x14ac:dyDescent="0.35">
      <c r="A92" s="2">
        <f t="shared" si="4"/>
        <v>39678</v>
      </c>
      <c r="AG92" s="27" t="e">
        <f>#REF!</f>
        <v>#REF!</v>
      </c>
      <c r="AH92" s="28" t="e">
        <f>#REF!/[1]WeeklyNew!$H87</f>
        <v>#REF!</v>
      </c>
      <c r="AI92" s="28" t="e">
        <f>#REF!/[1]WeeklyNew!$H87</f>
        <v>#REF!</v>
      </c>
      <c r="AJ92" s="63" t="e">
        <f t="shared" si="5"/>
        <v>#REF!</v>
      </c>
      <c r="AK92" s="63" t="e">
        <f t="shared" si="6"/>
        <v>#REF!</v>
      </c>
      <c r="AL92" s="55" t="str">
        <f t="shared" si="7"/>
        <v>8-2008</v>
      </c>
    </row>
    <row r="93" spans="1:38" ht="15" customHeight="1" x14ac:dyDescent="0.35">
      <c r="A93" s="2">
        <f t="shared" si="4"/>
        <v>39685</v>
      </c>
      <c r="AG93" s="27" t="e">
        <f>#REF!</f>
        <v>#REF!</v>
      </c>
      <c r="AH93" s="28" t="e">
        <f>#REF!/[1]WeeklyNew!$H88</f>
        <v>#REF!</v>
      </c>
      <c r="AI93" s="28" t="e">
        <f>#REF!/[1]WeeklyNew!$H88</f>
        <v>#REF!</v>
      </c>
      <c r="AJ93" s="63" t="e">
        <f t="shared" si="5"/>
        <v>#REF!</v>
      </c>
      <c r="AK93" s="63" t="e">
        <f t="shared" si="6"/>
        <v>#REF!</v>
      </c>
      <c r="AL93" s="55" t="str">
        <f t="shared" si="7"/>
        <v>8-2008</v>
      </c>
    </row>
    <row r="94" spans="1:38" ht="15" customHeight="1" x14ac:dyDescent="0.35">
      <c r="A94" s="2">
        <f t="shared" si="4"/>
        <v>39692</v>
      </c>
      <c r="AG94" s="27" t="e">
        <f>#REF!</f>
        <v>#REF!</v>
      </c>
      <c r="AH94" s="28" t="e">
        <f>#REF!/[1]WeeklyNew!$H89</f>
        <v>#REF!</v>
      </c>
      <c r="AI94" s="28" t="e">
        <f>#REF!/[1]WeeklyNew!$H89</f>
        <v>#REF!</v>
      </c>
      <c r="AJ94" s="63" t="e">
        <f t="shared" si="5"/>
        <v>#REF!</v>
      </c>
      <c r="AK94" s="63" t="e">
        <f t="shared" si="6"/>
        <v>#REF!</v>
      </c>
      <c r="AL94" s="55" t="str">
        <f t="shared" si="7"/>
        <v>9-2008</v>
      </c>
    </row>
    <row r="95" spans="1:38" ht="15" customHeight="1" x14ac:dyDescent="0.35">
      <c r="A95" s="2">
        <f t="shared" si="4"/>
        <v>39699</v>
      </c>
      <c r="AG95" s="27" t="e">
        <f>#REF!</f>
        <v>#REF!</v>
      </c>
      <c r="AH95" s="28" t="e">
        <f>#REF!/[1]WeeklyNew!$H90</f>
        <v>#REF!</v>
      </c>
      <c r="AI95" s="28" t="e">
        <f>#REF!/[1]WeeklyNew!$H90</f>
        <v>#REF!</v>
      </c>
      <c r="AJ95" s="63" t="e">
        <f t="shared" si="5"/>
        <v>#REF!</v>
      </c>
      <c r="AK95" s="63" t="e">
        <f t="shared" si="6"/>
        <v>#REF!</v>
      </c>
      <c r="AL95" s="55" t="str">
        <f t="shared" si="7"/>
        <v>9-2008</v>
      </c>
    </row>
    <row r="96" spans="1:38" ht="15" customHeight="1" x14ac:dyDescent="0.35">
      <c r="A96" s="2">
        <f t="shared" si="4"/>
        <v>39706</v>
      </c>
      <c r="AG96" s="27" t="e">
        <f>#REF!</f>
        <v>#REF!</v>
      </c>
      <c r="AH96" s="28" t="e">
        <f>#REF!/[1]WeeklyNew!$H91</f>
        <v>#REF!</v>
      </c>
      <c r="AI96" s="28" t="e">
        <f>#REF!/[1]WeeklyNew!$H91</f>
        <v>#REF!</v>
      </c>
      <c r="AJ96" s="63" t="e">
        <f t="shared" si="5"/>
        <v>#REF!</v>
      </c>
      <c r="AK96" s="63" t="e">
        <f t="shared" si="6"/>
        <v>#REF!</v>
      </c>
      <c r="AL96" s="55" t="str">
        <f t="shared" si="7"/>
        <v>9-2008</v>
      </c>
    </row>
    <row r="97" spans="1:38" ht="15" customHeight="1" x14ac:dyDescent="0.35">
      <c r="A97" s="2">
        <f t="shared" si="4"/>
        <v>39713</v>
      </c>
      <c r="AG97" s="27" t="e">
        <f>#REF!</f>
        <v>#REF!</v>
      </c>
      <c r="AH97" s="28" t="e">
        <f>#REF!/[1]WeeklyNew!$H92</f>
        <v>#REF!</v>
      </c>
      <c r="AI97" s="28" t="e">
        <f>#REF!/[1]WeeklyNew!$H92</f>
        <v>#REF!</v>
      </c>
      <c r="AJ97" s="63" t="e">
        <f t="shared" si="5"/>
        <v>#REF!</v>
      </c>
      <c r="AK97" s="63" t="e">
        <f t="shared" si="6"/>
        <v>#REF!</v>
      </c>
      <c r="AL97" s="55" t="str">
        <f t="shared" si="7"/>
        <v>9-2008</v>
      </c>
    </row>
    <row r="98" spans="1:38" ht="15" customHeight="1" x14ac:dyDescent="0.35">
      <c r="A98" s="2">
        <f t="shared" si="4"/>
        <v>39720</v>
      </c>
      <c r="AG98" s="27" t="e">
        <f>#REF!</f>
        <v>#REF!</v>
      </c>
      <c r="AH98" s="28" t="e">
        <f>#REF!/[1]WeeklyNew!$H93</f>
        <v>#REF!</v>
      </c>
      <c r="AI98" s="28" t="e">
        <f>#REF!/[1]WeeklyNew!$H93</f>
        <v>#REF!</v>
      </c>
      <c r="AJ98" s="63" t="e">
        <f t="shared" si="5"/>
        <v>#REF!</v>
      </c>
      <c r="AK98" s="63" t="e">
        <f t="shared" si="6"/>
        <v>#REF!</v>
      </c>
      <c r="AL98" s="55" t="str">
        <f t="shared" si="7"/>
        <v>9-2008</v>
      </c>
    </row>
    <row r="99" spans="1:38" ht="15" customHeight="1" x14ac:dyDescent="0.35">
      <c r="A99" s="2">
        <f t="shared" si="4"/>
        <v>39727</v>
      </c>
      <c r="AG99" s="27" t="e">
        <f>#REF!</f>
        <v>#REF!</v>
      </c>
      <c r="AH99" s="28" t="e">
        <f>#REF!/[1]WeeklyNew!$H94</f>
        <v>#REF!</v>
      </c>
      <c r="AI99" s="28" t="e">
        <f>#REF!/[1]WeeklyNew!$H94</f>
        <v>#REF!</v>
      </c>
      <c r="AJ99" s="63" t="e">
        <f t="shared" si="5"/>
        <v>#REF!</v>
      </c>
      <c r="AK99" s="63" t="e">
        <f t="shared" si="6"/>
        <v>#REF!</v>
      </c>
      <c r="AL99" s="55" t="str">
        <f t="shared" si="7"/>
        <v>10-2008</v>
      </c>
    </row>
    <row r="100" spans="1:38" ht="15" customHeight="1" x14ac:dyDescent="0.35">
      <c r="A100" s="2">
        <f t="shared" si="4"/>
        <v>39734</v>
      </c>
      <c r="AG100" s="27" t="e">
        <f>#REF!</f>
        <v>#REF!</v>
      </c>
      <c r="AH100" s="28" t="e">
        <f>#REF!/[1]WeeklyNew!$H95</f>
        <v>#REF!</v>
      </c>
      <c r="AI100" s="28" t="e">
        <f>#REF!/[1]WeeklyNew!$H95</f>
        <v>#REF!</v>
      </c>
      <c r="AJ100" s="63" t="e">
        <f t="shared" si="5"/>
        <v>#REF!</v>
      </c>
      <c r="AK100" s="63" t="e">
        <f t="shared" si="6"/>
        <v>#REF!</v>
      </c>
      <c r="AL100" s="55" t="str">
        <f t="shared" si="7"/>
        <v>10-2008</v>
      </c>
    </row>
    <row r="101" spans="1:38" ht="15" customHeight="1" x14ac:dyDescent="0.35">
      <c r="A101" s="2">
        <f t="shared" si="4"/>
        <v>39741</v>
      </c>
      <c r="AG101" s="27" t="e">
        <f>#REF!</f>
        <v>#REF!</v>
      </c>
      <c r="AH101" s="28" t="e">
        <f>#REF!/[1]WeeklyNew!$H96</f>
        <v>#REF!</v>
      </c>
      <c r="AI101" s="28" t="e">
        <f>#REF!/[1]WeeklyNew!$H96</f>
        <v>#REF!</v>
      </c>
      <c r="AJ101" s="63" t="e">
        <f t="shared" si="5"/>
        <v>#REF!</v>
      </c>
      <c r="AK101" s="63" t="e">
        <f t="shared" si="6"/>
        <v>#REF!</v>
      </c>
      <c r="AL101" s="55" t="str">
        <f t="shared" si="7"/>
        <v>10-2008</v>
      </c>
    </row>
    <row r="102" spans="1:38" ht="15" customHeight="1" x14ac:dyDescent="0.35">
      <c r="A102" s="2">
        <f t="shared" si="4"/>
        <v>39748</v>
      </c>
      <c r="AG102" s="27" t="e">
        <f>#REF!</f>
        <v>#REF!</v>
      </c>
      <c r="AH102" s="28" t="e">
        <f>#REF!/[1]WeeklyNew!$H97</f>
        <v>#REF!</v>
      </c>
      <c r="AI102" s="28" t="e">
        <f>#REF!/[1]WeeklyNew!$H97</f>
        <v>#REF!</v>
      </c>
      <c r="AJ102" s="63" t="e">
        <f t="shared" si="5"/>
        <v>#REF!</v>
      </c>
      <c r="AK102" s="63" t="e">
        <f t="shared" si="6"/>
        <v>#REF!</v>
      </c>
      <c r="AL102" s="55" t="str">
        <f t="shared" si="7"/>
        <v>10-2008</v>
      </c>
    </row>
    <row r="103" spans="1:38" ht="15" customHeight="1" x14ac:dyDescent="0.35">
      <c r="A103" s="2">
        <f t="shared" si="4"/>
        <v>39755</v>
      </c>
      <c r="AG103" s="27" t="e">
        <f>#REF!</f>
        <v>#REF!</v>
      </c>
      <c r="AH103" s="28" t="e">
        <f>#REF!/[1]WeeklyNew!$H98</f>
        <v>#REF!</v>
      </c>
      <c r="AI103" s="28" t="e">
        <f>#REF!/[1]WeeklyNew!$H98</f>
        <v>#REF!</v>
      </c>
      <c r="AJ103" s="63" t="e">
        <f t="shared" si="5"/>
        <v>#REF!</v>
      </c>
      <c r="AK103" s="63" t="e">
        <f t="shared" si="6"/>
        <v>#REF!</v>
      </c>
      <c r="AL103" s="55" t="str">
        <f t="shared" si="7"/>
        <v>11-2008</v>
      </c>
    </row>
    <row r="104" spans="1:38" ht="15" customHeight="1" x14ac:dyDescent="0.35">
      <c r="A104" s="2">
        <f t="shared" si="4"/>
        <v>39762</v>
      </c>
      <c r="AG104" s="27" t="e">
        <f>#REF!</f>
        <v>#REF!</v>
      </c>
      <c r="AH104" s="28" t="e">
        <f>#REF!/[1]WeeklyNew!$H99</f>
        <v>#REF!</v>
      </c>
      <c r="AI104" s="28" t="e">
        <f>#REF!/[1]WeeklyNew!$H99</f>
        <v>#REF!</v>
      </c>
      <c r="AJ104" s="63" t="e">
        <f t="shared" si="5"/>
        <v>#REF!</v>
      </c>
      <c r="AK104" s="63" t="e">
        <f t="shared" si="6"/>
        <v>#REF!</v>
      </c>
      <c r="AL104" s="55" t="str">
        <f t="shared" si="7"/>
        <v>11-2008</v>
      </c>
    </row>
    <row r="105" spans="1:38" ht="15" customHeight="1" x14ac:dyDescent="0.35">
      <c r="A105" s="2">
        <f t="shared" si="4"/>
        <v>39769</v>
      </c>
      <c r="AG105" s="27" t="e">
        <f>#REF!</f>
        <v>#REF!</v>
      </c>
      <c r="AH105" s="28" t="e">
        <f>#REF!/[1]WeeklyNew!$H100</f>
        <v>#REF!</v>
      </c>
      <c r="AI105" s="28" t="e">
        <f>#REF!/[1]WeeklyNew!$H100</f>
        <v>#REF!</v>
      </c>
      <c r="AJ105" s="63" t="e">
        <f t="shared" si="5"/>
        <v>#REF!</v>
      </c>
      <c r="AK105" s="63" t="e">
        <f t="shared" si="6"/>
        <v>#REF!</v>
      </c>
      <c r="AL105" s="55" t="str">
        <f t="shared" si="7"/>
        <v>11-2008</v>
      </c>
    </row>
    <row r="106" spans="1:38" ht="15" customHeight="1" x14ac:dyDescent="0.35">
      <c r="A106" s="2">
        <f t="shared" si="4"/>
        <v>39776</v>
      </c>
      <c r="AG106" s="27" t="e">
        <f>#REF!</f>
        <v>#REF!</v>
      </c>
      <c r="AH106" s="28" t="e">
        <f>#REF!/[1]WeeklyNew!$H101</f>
        <v>#REF!</v>
      </c>
      <c r="AI106" s="28" t="e">
        <f>#REF!/[1]WeeklyNew!$H101</f>
        <v>#REF!</v>
      </c>
      <c r="AJ106" s="63" t="e">
        <f t="shared" si="5"/>
        <v>#REF!</v>
      </c>
      <c r="AK106" s="63" t="e">
        <f t="shared" si="6"/>
        <v>#REF!</v>
      </c>
      <c r="AL106" s="55" t="str">
        <f t="shared" si="7"/>
        <v>11-2008</v>
      </c>
    </row>
    <row r="107" spans="1:38" ht="15" customHeight="1" x14ac:dyDescent="0.35">
      <c r="A107" s="2">
        <f t="shared" si="4"/>
        <v>39783</v>
      </c>
      <c r="AG107" s="27" t="e">
        <f>#REF!</f>
        <v>#REF!</v>
      </c>
      <c r="AH107" s="28" t="e">
        <f>#REF!/[1]WeeklyNew!$H102</f>
        <v>#REF!</v>
      </c>
      <c r="AI107" s="28" t="e">
        <f>#REF!/[1]WeeklyNew!$H102</f>
        <v>#REF!</v>
      </c>
      <c r="AJ107" s="63" t="e">
        <f t="shared" si="5"/>
        <v>#REF!</v>
      </c>
      <c r="AK107" s="63" t="e">
        <f t="shared" si="6"/>
        <v>#REF!</v>
      </c>
      <c r="AL107" s="55" t="str">
        <f t="shared" si="7"/>
        <v>12-2008</v>
      </c>
    </row>
    <row r="108" spans="1:38" ht="15" customHeight="1" x14ac:dyDescent="0.35">
      <c r="A108" s="2">
        <f t="shared" si="4"/>
        <v>39790</v>
      </c>
      <c r="AG108" s="27" t="e">
        <f>#REF!</f>
        <v>#REF!</v>
      </c>
      <c r="AH108" s="28" t="e">
        <f>#REF!/[1]WeeklyNew!$H103</f>
        <v>#REF!</v>
      </c>
      <c r="AI108" s="28" t="e">
        <f>#REF!/[1]WeeklyNew!$H103</f>
        <v>#REF!</v>
      </c>
      <c r="AJ108" s="63" t="e">
        <f t="shared" si="5"/>
        <v>#REF!</v>
      </c>
      <c r="AK108" s="63" t="e">
        <f t="shared" si="6"/>
        <v>#REF!</v>
      </c>
      <c r="AL108" s="55" t="str">
        <f t="shared" si="7"/>
        <v>12-2008</v>
      </c>
    </row>
    <row r="109" spans="1:38" ht="15" customHeight="1" x14ac:dyDescent="0.35">
      <c r="A109" s="2">
        <f t="shared" si="4"/>
        <v>39797</v>
      </c>
      <c r="AG109" s="27" t="e">
        <f>#REF!</f>
        <v>#REF!</v>
      </c>
      <c r="AH109" s="28" t="e">
        <f>#REF!/[1]WeeklyNew!$H104</f>
        <v>#REF!</v>
      </c>
      <c r="AI109" s="28" t="e">
        <f>#REF!/[1]WeeklyNew!$H104</f>
        <v>#REF!</v>
      </c>
      <c r="AJ109" s="63" t="e">
        <f t="shared" si="5"/>
        <v>#REF!</v>
      </c>
      <c r="AK109" s="63" t="e">
        <f t="shared" si="6"/>
        <v>#REF!</v>
      </c>
      <c r="AL109" s="55" t="str">
        <f t="shared" si="7"/>
        <v>12-2008</v>
      </c>
    </row>
    <row r="110" spans="1:38" ht="15" customHeight="1" x14ac:dyDescent="0.35">
      <c r="A110" s="2">
        <f t="shared" si="4"/>
        <v>39804</v>
      </c>
      <c r="AG110" s="27" t="e">
        <f>#REF!</f>
        <v>#REF!</v>
      </c>
      <c r="AH110" s="28" t="e">
        <f>#REF!/[1]WeeklyNew!$H105</f>
        <v>#REF!</v>
      </c>
      <c r="AI110" s="28" t="e">
        <f>#REF!/[1]WeeklyNew!$H105</f>
        <v>#REF!</v>
      </c>
      <c r="AJ110" s="63" t="e">
        <f t="shared" si="5"/>
        <v>#REF!</v>
      </c>
      <c r="AK110" s="63" t="e">
        <f t="shared" si="6"/>
        <v>#REF!</v>
      </c>
      <c r="AL110" s="55" t="str">
        <f t="shared" si="7"/>
        <v>12-2008</v>
      </c>
    </row>
    <row r="111" spans="1:38" ht="15" customHeight="1" x14ac:dyDescent="0.35">
      <c r="A111" s="2">
        <f t="shared" si="4"/>
        <v>39811</v>
      </c>
      <c r="AG111" s="27" t="e">
        <f>#REF!</f>
        <v>#REF!</v>
      </c>
      <c r="AH111" s="28" t="e">
        <f>#REF!/[1]WeeklyNew!$H106</f>
        <v>#REF!</v>
      </c>
      <c r="AI111" s="28" t="e">
        <f>#REF!/[1]WeeklyNew!$H106</f>
        <v>#REF!</v>
      </c>
      <c r="AJ111" s="63" t="e">
        <f t="shared" si="5"/>
        <v>#REF!</v>
      </c>
      <c r="AK111" s="63" t="e">
        <f t="shared" si="6"/>
        <v>#REF!</v>
      </c>
      <c r="AL111" s="55" t="str">
        <f t="shared" si="7"/>
        <v>12-2008</v>
      </c>
    </row>
    <row r="112" spans="1:38" ht="15" customHeight="1" x14ac:dyDescent="0.35">
      <c r="A112" s="2">
        <f t="shared" si="4"/>
        <v>39818</v>
      </c>
      <c r="AG112" s="27" t="e">
        <f>#REF!</f>
        <v>#REF!</v>
      </c>
      <c r="AH112" s="28" t="e">
        <f>#REF!/[1]WeeklyNew!$H107</f>
        <v>#REF!</v>
      </c>
      <c r="AI112" s="28" t="e">
        <f>#REF!/[1]WeeklyNew!$H107</f>
        <v>#REF!</v>
      </c>
      <c r="AJ112" s="63" t="e">
        <f t="shared" si="5"/>
        <v>#REF!</v>
      </c>
      <c r="AK112" s="63" t="e">
        <f t="shared" si="6"/>
        <v>#REF!</v>
      </c>
      <c r="AL112" s="55" t="str">
        <f t="shared" si="7"/>
        <v>1-2009</v>
      </c>
    </row>
    <row r="113" spans="1:38" ht="15" customHeight="1" x14ac:dyDescent="0.35">
      <c r="A113" s="2">
        <f t="shared" si="4"/>
        <v>39825</v>
      </c>
      <c r="AG113" s="27" t="e">
        <f>#REF!</f>
        <v>#REF!</v>
      </c>
      <c r="AH113" s="28" t="e">
        <f>#REF!/[1]WeeklyNew!$H108</f>
        <v>#REF!</v>
      </c>
      <c r="AI113" s="28" t="e">
        <f>#REF!/[1]WeeklyNew!$H108</f>
        <v>#REF!</v>
      </c>
      <c r="AJ113" s="63" t="e">
        <f t="shared" si="5"/>
        <v>#REF!</v>
      </c>
      <c r="AK113" s="63" t="e">
        <f t="shared" si="6"/>
        <v>#REF!</v>
      </c>
      <c r="AL113" s="55" t="str">
        <f t="shared" si="7"/>
        <v>1-2009</v>
      </c>
    </row>
    <row r="114" spans="1:38" ht="15" customHeight="1" x14ac:dyDescent="0.35">
      <c r="A114" s="2">
        <f t="shared" si="4"/>
        <v>39832</v>
      </c>
      <c r="AG114" s="27" t="e">
        <f>#REF!</f>
        <v>#REF!</v>
      </c>
      <c r="AH114" s="28" t="e">
        <f>#REF!/[1]WeeklyNew!$H109</f>
        <v>#REF!</v>
      </c>
      <c r="AI114" s="28" t="e">
        <f>#REF!/[1]WeeklyNew!$H109</f>
        <v>#REF!</v>
      </c>
      <c r="AJ114" s="63" t="e">
        <f t="shared" si="5"/>
        <v>#REF!</v>
      </c>
      <c r="AK114" s="63" t="e">
        <f t="shared" si="6"/>
        <v>#REF!</v>
      </c>
      <c r="AL114" s="55" t="str">
        <f t="shared" si="7"/>
        <v>1-2009</v>
      </c>
    </row>
    <row r="115" spans="1:38" ht="15" customHeight="1" x14ac:dyDescent="0.35">
      <c r="A115" s="2">
        <f t="shared" si="4"/>
        <v>39839</v>
      </c>
      <c r="AG115" s="27" t="e">
        <f>#REF!</f>
        <v>#REF!</v>
      </c>
      <c r="AH115" s="28" t="e">
        <f>#REF!/[1]WeeklyNew!$H110</f>
        <v>#REF!</v>
      </c>
      <c r="AI115" s="28" t="e">
        <f>#REF!/[1]WeeklyNew!$H110</f>
        <v>#REF!</v>
      </c>
      <c r="AJ115" s="63" t="e">
        <f t="shared" si="5"/>
        <v>#REF!</v>
      </c>
      <c r="AK115" s="63" t="e">
        <f t="shared" si="6"/>
        <v>#REF!</v>
      </c>
      <c r="AL115" s="55" t="str">
        <f t="shared" si="7"/>
        <v>1-2009</v>
      </c>
    </row>
    <row r="116" spans="1:38" ht="15" customHeight="1" x14ac:dyDescent="0.35">
      <c r="A116" s="2">
        <f t="shared" si="4"/>
        <v>39846</v>
      </c>
      <c r="AG116" s="27" t="e">
        <f>#REF!</f>
        <v>#REF!</v>
      </c>
      <c r="AH116" s="28" t="e">
        <f>#REF!/[1]WeeklyNew!$H111</f>
        <v>#REF!</v>
      </c>
      <c r="AI116" s="28" t="e">
        <f>#REF!/[1]WeeklyNew!$H111</f>
        <v>#REF!</v>
      </c>
      <c r="AJ116" s="63" t="e">
        <f t="shared" si="5"/>
        <v>#REF!</v>
      </c>
      <c r="AK116" s="63" t="e">
        <f t="shared" si="6"/>
        <v>#REF!</v>
      </c>
      <c r="AL116" s="55" t="str">
        <f t="shared" si="7"/>
        <v>2-2009</v>
      </c>
    </row>
    <row r="117" spans="1:38" ht="15" customHeight="1" x14ac:dyDescent="0.35">
      <c r="A117" s="2">
        <f t="shared" si="4"/>
        <v>39853</v>
      </c>
      <c r="AG117" s="27" t="e">
        <f>#REF!</f>
        <v>#REF!</v>
      </c>
      <c r="AH117" s="28" t="e">
        <f>#REF!/[1]WeeklyNew!$H112</f>
        <v>#REF!</v>
      </c>
      <c r="AI117" s="28" t="e">
        <f>#REF!/[1]WeeklyNew!$H112</f>
        <v>#REF!</v>
      </c>
      <c r="AJ117" s="63" t="e">
        <f t="shared" si="5"/>
        <v>#REF!</v>
      </c>
      <c r="AK117" s="63" t="e">
        <f t="shared" si="6"/>
        <v>#REF!</v>
      </c>
      <c r="AL117" s="55" t="str">
        <f t="shared" si="7"/>
        <v>2-2009</v>
      </c>
    </row>
    <row r="118" spans="1:38" ht="15" customHeight="1" x14ac:dyDescent="0.35">
      <c r="A118" s="2">
        <f t="shared" si="4"/>
        <v>39860</v>
      </c>
      <c r="AG118" s="27" t="e">
        <f>#REF!</f>
        <v>#REF!</v>
      </c>
      <c r="AH118" s="28" t="e">
        <f>#REF!/[1]WeeklyNew!$H113</f>
        <v>#REF!</v>
      </c>
      <c r="AI118" s="28" t="e">
        <f>#REF!/[1]WeeklyNew!$H113</f>
        <v>#REF!</v>
      </c>
      <c r="AJ118" s="63" t="e">
        <f t="shared" si="5"/>
        <v>#REF!</v>
      </c>
      <c r="AK118" s="63" t="e">
        <f t="shared" si="6"/>
        <v>#REF!</v>
      </c>
      <c r="AL118" s="55" t="str">
        <f t="shared" si="7"/>
        <v>2-2009</v>
      </c>
    </row>
    <row r="119" spans="1:38" ht="15" customHeight="1" x14ac:dyDescent="0.35">
      <c r="A119" s="2">
        <f t="shared" si="4"/>
        <v>39867</v>
      </c>
      <c r="AG119" s="27" t="e">
        <f>#REF!</f>
        <v>#REF!</v>
      </c>
      <c r="AH119" s="28" t="e">
        <f>#REF!/[1]WeeklyNew!$H114</f>
        <v>#REF!</v>
      </c>
      <c r="AI119" s="28" t="e">
        <f>#REF!/[1]WeeklyNew!$H114</f>
        <v>#REF!</v>
      </c>
      <c r="AJ119" s="63" t="e">
        <f t="shared" si="5"/>
        <v>#REF!</v>
      </c>
      <c r="AK119" s="63" t="e">
        <f t="shared" si="6"/>
        <v>#REF!</v>
      </c>
      <c r="AL119" s="55" t="str">
        <f t="shared" si="7"/>
        <v>2-2009</v>
      </c>
    </row>
    <row r="120" spans="1:38" ht="15" customHeight="1" x14ac:dyDescent="0.35">
      <c r="A120" s="2">
        <f t="shared" si="4"/>
        <v>39874</v>
      </c>
      <c r="AG120" s="27" t="e">
        <f>#REF!</f>
        <v>#REF!</v>
      </c>
      <c r="AH120" s="28" t="e">
        <f>#REF!/[1]WeeklyNew!$H115</f>
        <v>#REF!</v>
      </c>
      <c r="AI120" s="28" t="e">
        <f>#REF!/[1]WeeklyNew!$H115</f>
        <v>#REF!</v>
      </c>
      <c r="AJ120" s="63" t="e">
        <f t="shared" si="5"/>
        <v>#REF!</v>
      </c>
      <c r="AK120" s="63" t="e">
        <f t="shared" si="6"/>
        <v>#REF!</v>
      </c>
      <c r="AL120" s="55" t="str">
        <f t="shared" si="7"/>
        <v>3-2009</v>
      </c>
    </row>
    <row r="121" spans="1:38" ht="15" customHeight="1" x14ac:dyDescent="0.35">
      <c r="A121" s="2">
        <f t="shared" si="4"/>
        <v>39881</v>
      </c>
      <c r="AG121" s="27" t="e">
        <f>#REF!</f>
        <v>#REF!</v>
      </c>
      <c r="AH121" s="28" t="e">
        <f>#REF!/[1]WeeklyNew!$H116</f>
        <v>#REF!</v>
      </c>
      <c r="AI121" s="28" t="e">
        <f>#REF!/[1]WeeklyNew!$H116</f>
        <v>#REF!</v>
      </c>
      <c r="AJ121" s="63" t="e">
        <f t="shared" si="5"/>
        <v>#REF!</v>
      </c>
      <c r="AK121" s="63" t="e">
        <f t="shared" si="6"/>
        <v>#REF!</v>
      </c>
      <c r="AL121" s="55" t="str">
        <f t="shared" si="7"/>
        <v>3-2009</v>
      </c>
    </row>
    <row r="122" spans="1:38" ht="15" customHeight="1" x14ac:dyDescent="0.35">
      <c r="A122" s="2">
        <f t="shared" si="4"/>
        <v>39888</v>
      </c>
      <c r="AG122" s="27" t="e">
        <f>#REF!</f>
        <v>#REF!</v>
      </c>
      <c r="AH122" s="28" t="e">
        <f>#REF!/[1]WeeklyNew!$H117</f>
        <v>#REF!</v>
      </c>
      <c r="AI122" s="28" t="e">
        <f>#REF!/[1]WeeklyNew!$H117</f>
        <v>#REF!</v>
      </c>
      <c r="AJ122" s="63" t="e">
        <f t="shared" si="5"/>
        <v>#REF!</v>
      </c>
      <c r="AK122" s="63" t="e">
        <f t="shared" si="6"/>
        <v>#REF!</v>
      </c>
      <c r="AL122" s="55" t="str">
        <f t="shared" si="7"/>
        <v>3-2009</v>
      </c>
    </row>
    <row r="123" spans="1:38" ht="15" customHeight="1" x14ac:dyDescent="0.35">
      <c r="A123" s="2">
        <f t="shared" si="4"/>
        <v>39895</v>
      </c>
      <c r="AG123" s="27" t="e">
        <f>#REF!</f>
        <v>#REF!</v>
      </c>
      <c r="AH123" s="28" t="e">
        <f>#REF!/[1]WeeklyNew!$H118</f>
        <v>#REF!</v>
      </c>
      <c r="AI123" s="28" t="e">
        <f>#REF!/[1]WeeklyNew!$H118</f>
        <v>#REF!</v>
      </c>
      <c r="AJ123" s="63" t="e">
        <f t="shared" si="5"/>
        <v>#REF!</v>
      </c>
      <c r="AK123" s="63" t="e">
        <f t="shared" si="6"/>
        <v>#REF!</v>
      </c>
      <c r="AL123" s="55" t="str">
        <f t="shared" si="7"/>
        <v>3-2009</v>
      </c>
    </row>
    <row r="124" spans="1:38" ht="15" customHeight="1" x14ac:dyDescent="0.35">
      <c r="A124" s="2">
        <f t="shared" si="4"/>
        <v>39902</v>
      </c>
      <c r="AG124" s="27" t="e">
        <f>#REF!</f>
        <v>#REF!</v>
      </c>
      <c r="AH124" s="28" t="e">
        <f>#REF!/[1]WeeklyNew!$H119</f>
        <v>#REF!</v>
      </c>
      <c r="AI124" s="28" t="e">
        <f>#REF!/[1]WeeklyNew!$H119</f>
        <v>#REF!</v>
      </c>
      <c r="AJ124" s="63" t="e">
        <f t="shared" si="5"/>
        <v>#REF!</v>
      </c>
      <c r="AK124" s="63" t="e">
        <f t="shared" si="6"/>
        <v>#REF!</v>
      </c>
      <c r="AL124" s="55" t="str">
        <f t="shared" si="7"/>
        <v>3-2009</v>
      </c>
    </row>
    <row r="125" spans="1:38" ht="15" customHeight="1" x14ac:dyDescent="0.35">
      <c r="A125" s="2">
        <f t="shared" si="4"/>
        <v>39909</v>
      </c>
      <c r="AG125" s="27" t="e">
        <f>#REF!</f>
        <v>#REF!</v>
      </c>
      <c r="AH125" s="28" t="e">
        <f>#REF!/[1]WeeklyNew!$H120</f>
        <v>#REF!</v>
      </c>
      <c r="AI125" s="28" t="e">
        <f>#REF!/[1]WeeklyNew!$H120</f>
        <v>#REF!</v>
      </c>
      <c r="AJ125" s="63" t="e">
        <f t="shared" si="5"/>
        <v>#REF!</v>
      </c>
      <c r="AK125" s="63" t="e">
        <f t="shared" si="6"/>
        <v>#REF!</v>
      </c>
      <c r="AL125" s="55" t="str">
        <f t="shared" si="7"/>
        <v>4-2009</v>
      </c>
    </row>
    <row r="126" spans="1:38" ht="15" customHeight="1" x14ac:dyDescent="0.35">
      <c r="A126" s="2">
        <f t="shared" si="4"/>
        <v>39916</v>
      </c>
      <c r="AG126" s="27" t="e">
        <f>#REF!</f>
        <v>#REF!</v>
      </c>
      <c r="AH126" s="28" t="e">
        <f>#REF!/[1]WeeklyNew!$H121</f>
        <v>#REF!</v>
      </c>
      <c r="AI126" s="28" t="e">
        <f>#REF!/[1]WeeklyNew!$H121</f>
        <v>#REF!</v>
      </c>
      <c r="AJ126" s="63" t="e">
        <f t="shared" si="5"/>
        <v>#REF!</v>
      </c>
      <c r="AK126" s="63" t="e">
        <f t="shared" si="6"/>
        <v>#REF!</v>
      </c>
      <c r="AL126" s="55" t="str">
        <f t="shared" si="7"/>
        <v>4-2009</v>
      </c>
    </row>
    <row r="127" spans="1:38" ht="15" customHeight="1" x14ac:dyDescent="0.35">
      <c r="A127" s="2">
        <f t="shared" si="4"/>
        <v>39923</v>
      </c>
      <c r="AG127" s="27" t="e">
        <f>#REF!</f>
        <v>#REF!</v>
      </c>
      <c r="AH127" s="28" t="e">
        <f>#REF!/[1]WeeklyNew!$H122</f>
        <v>#REF!</v>
      </c>
      <c r="AI127" s="28" t="e">
        <f>#REF!/[1]WeeklyNew!$H122</f>
        <v>#REF!</v>
      </c>
      <c r="AJ127" s="63" t="e">
        <f t="shared" si="5"/>
        <v>#REF!</v>
      </c>
      <c r="AK127" s="63" t="e">
        <f t="shared" si="6"/>
        <v>#REF!</v>
      </c>
      <c r="AL127" s="55" t="str">
        <f t="shared" si="7"/>
        <v>4-2009</v>
      </c>
    </row>
    <row r="128" spans="1:38" ht="15" customHeight="1" x14ac:dyDescent="0.35">
      <c r="A128" s="2">
        <f t="shared" si="4"/>
        <v>39930</v>
      </c>
      <c r="AG128" s="27" t="e">
        <f>#REF!</f>
        <v>#REF!</v>
      </c>
      <c r="AH128" s="28" t="e">
        <f>#REF!/[1]WeeklyNew!$H123</f>
        <v>#REF!</v>
      </c>
      <c r="AI128" s="28" t="e">
        <f>#REF!/[1]WeeklyNew!$H123</f>
        <v>#REF!</v>
      </c>
      <c r="AJ128" s="63" t="e">
        <f t="shared" si="5"/>
        <v>#REF!</v>
      </c>
      <c r="AK128" s="63" t="e">
        <f t="shared" si="6"/>
        <v>#REF!</v>
      </c>
      <c r="AL128" s="55" t="str">
        <f t="shared" si="7"/>
        <v>4-2009</v>
      </c>
    </row>
    <row r="129" spans="1:38" ht="15" customHeight="1" x14ac:dyDescent="0.35">
      <c r="A129" s="2">
        <f t="shared" si="4"/>
        <v>39937</v>
      </c>
      <c r="AG129" s="27" t="e">
        <f>#REF!</f>
        <v>#REF!</v>
      </c>
      <c r="AH129" s="28" t="e">
        <f>#REF!/[1]WeeklyNew!$H124</f>
        <v>#REF!</v>
      </c>
      <c r="AI129" s="28" t="e">
        <f>#REF!/[1]WeeklyNew!$H124</f>
        <v>#REF!</v>
      </c>
      <c r="AJ129" s="63" t="e">
        <f t="shared" si="5"/>
        <v>#REF!</v>
      </c>
      <c r="AK129" s="63" t="e">
        <f t="shared" si="6"/>
        <v>#REF!</v>
      </c>
      <c r="AL129" s="55" t="str">
        <f t="shared" si="7"/>
        <v>5-2009</v>
      </c>
    </row>
    <row r="130" spans="1:38" ht="15" customHeight="1" x14ac:dyDescent="0.35">
      <c r="A130" s="2">
        <f t="shared" si="4"/>
        <v>39944</v>
      </c>
      <c r="AG130" s="27" t="e">
        <f>#REF!</f>
        <v>#REF!</v>
      </c>
      <c r="AH130" s="28" t="e">
        <f>#REF!/[1]WeeklyNew!$H125</f>
        <v>#REF!</v>
      </c>
      <c r="AI130" s="28" t="e">
        <f>#REF!/[1]WeeklyNew!$H125</f>
        <v>#REF!</v>
      </c>
      <c r="AJ130" s="63" t="e">
        <f t="shared" si="5"/>
        <v>#REF!</v>
      </c>
      <c r="AK130" s="63" t="e">
        <f t="shared" si="6"/>
        <v>#REF!</v>
      </c>
      <c r="AL130" s="55" t="str">
        <f t="shared" si="7"/>
        <v>5-2009</v>
      </c>
    </row>
    <row r="131" spans="1:38" ht="15" customHeight="1" x14ac:dyDescent="0.35">
      <c r="A131" s="2">
        <f t="shared" si="4"/>
        <v>39951</v>
      </c>
      <c r="AG131" s="27" t="e">
        <f>#REF!</f>
        <v>#REF!</v>
      </c>
      <c r="AH131" s="28" t="e">
        <f>#REF!/[1]WeeklyNew!$H126</f>
        <v>#REF!</v>
      </c>
      <c r="AI131" s="28" t="e">
        <f>#REF!/[1]WeeklyNew!$H126</f>
        <v>#REF!</v>
      </c>
      <c r="AJ131" s="63" t="e">
        <f t="shared" si="5"/>
        <v>#REF!</v>
      </c>
      <c r="AK131" s="63" t="e">
        <f t="shared" si="6"/>
        <v>#REF!</v>
      </c>
      <c r="AL131" s="55" t="str">
        <f t="shared" si="7"/>
        <v>5-2009</v>
      </c>
    </row>
    <row r="132" spans="1:38" ht="15" customHeight="1" x14ac:dyDescent="0.35">
      <c r="A132" s="2">
        <f t="shared" si="4"/>
        <v>39958</v>
      </c>
      <c r="AG132" s="27" t="e">
        <f>#REF!</f>
        <v>#REF!</v>
      </c>
      <c r="AH132" s="28" t="e">
        <f>#REF!/[1]WeeklyNew!$H127</f>
        <v>#REF!</v>
      </c>
      <c r="AI132" s="28" t="e">
        <f>#REF!/[1]WeeklyNew!$H127</f>
        <v>#REF!</v>
      </c>
      <c r="AJ132" s="63" t="e">
        <f t="shared" si="5"/>
        <v>#REF!</v>
      </c>
      <c r="AK132" s="63" t="e">
        <f t="shared" si="6"/>
        <v>#REF!</v>
      </c>
      <c r="AL132" s="55" t="str">
        <f t="shared" si="7"/>
        <v>5-2009</v>
      </c>
    </row>
    <row r="133" spans="1:38" ht="15" customHeight="1" x14ac:dyDescent="0.35">
      <c r="A133" s="2">
        <f t="shared" si="4"/>
        <v>39965</v>
      </c>
      <c r="AG133" s="27" t="e">
        <f>#REF!</f>
        <v>#REF!</v>
      </c>
      <c r="AH133" s="28" t="e">
        <f>#REF!/[1]WeeklyNew!$H128</f>
        <v>#REF!</v>
      </c>
      <c r="AI133" s="28" t="e">
        <f>#REF!/[1]WeeklyNew!$H128</f>
        <v>#REF!</v>
      </c>
      <c r="AJ133" s="63" t="e">
        <f t="shared" si="5"/>
        <v>#REF!</v>
      </c>
      <c r="AK133" s="63" t="e">
        <f t="shared" si="6"/>
        <v>#REF!</v>
      </c>
      <c r="AL133" s="55" t="str">
        <f t="shared" si="7"/>
        <v>6-2009</v>
      </c>
    </row>
    <row r="134" spans="1:38" ht="15" customHeight="1" x14ac:dyDescent="0.35">
      <c r="A134" s="2">
        <f t="shared" ref="A134:A197" si="8">A135-7</f>
        <v>39972</v>
      </c>
      <c r="AG134" s="27" t="e">
        <f>#REF!</f>
        <v>#REF!</v>
      </c>
      <c r="AH134" s="28" t="e">
        <f>#REF!/[1]WeeklyNew!$H129</f>
        <v>#REF!</v>
      </c>
      <c r="AI134" s="28" t="e">
        <f>#REF!/[1]WeeklyNew!$H129</f>
        <v>#REF!</v>
      </c>
      <c r="AJ134" s="63" t="e">
        <f t="shared" si="5"/>
        <v>#REF!</v>
      </c>
      <c r="AK134" s="63" t="e">
        <f t="shared" si="6"/>
        <v>#REF!</v>
      </c>
      <c r="AL134" s="55" t="str">
        <f t="shared" si="7"/>
        <v>6-2009</v>
      </c>
    </row>
    <row r="135" spans="1:38" ht="15" customHeight="1" x14ac:dyDescent="0.35">
      <c r="A135" s="2">
        <f t="shared" si="8"/>
        <v>39979</v>
      </c>
      <c r="AG135" s="27" t="e">
        <f>#REF!</f>
        <v>#REF!</v>
      </c>
      <c r="AH135" s="28" t="e">
        <f>#REF!/[1]WeeklyNew!$H130</f>
        <v>#REF!</v>
      </c>
      <c r="AI135" s="28" t="e">
        <f>#REF!/[1]WeeklyNew!$H130</f>
        <v>#REF!</v>
      </c>
      <c r="AJ135" s="63" t="e">
        <f t="shared" si="5"/>
        <v>#REF!</v>
      </c>
      <c r="AK135" s="63" t="e">
        <f t="shared" si="6"/>
        <v>#REF!</v>
      </c>
      <c r="AL135" s="55" t="str">
        <f t="shared" si="7"/>
        <v>6-2009</v>
      </c>
    </row>
    <row r="136" spans="1:38" ht="15" customHeight="1" x14ac:dyDescent="0.35">
      <c r="A136" s="2">
        <f t="shared" si="8"/>
        <v>39986</v>
      </c>
      <c r="AG136" s="27" t="e">
        <f>#REF!</f>
        <v>#REF!</v>
      </c>
      <c r="AH136" s="28" t="e">
        <f>#REF!/[1]WeeklyNew!$H131</f>
        <v>#REF!</v>
      </c>
      <c r="AI136" s="28" t="e">
        <f>#REF!/[1]WeeklyNew!$H131</f>
        <v>#REF!</v>
      </c>
      <c r="AJ136" s="63" t="e">
        <f t="shared" ref="AJ136:AJ199" si="9">AH136-AH135</f>
        <v>#REF!</v>
      </c>
      <c r="AK136" s="63" t="e">
        <f t="shared" ref="AK136:AK199" si="10">AI136-AI135</f>
        <v>#REF!</v>
      </c>
      <c r="AL136" s="55" t="str">
        <f t="shared" ref="AL136:AL199" si="11">MONTH(A136)&amp;"-"&amp;YEAR(A136)</f>
        <v>6-2009</v>
      </c>
    </row>
    <row r="137" spans="1:38" ht="15" customHeight="1" x14ac:dyDescent="0.35">
      <c r="A137" s="2">
        <f t="shared" si="8"/>
        <v>39993</v>
      </c>
      <c r="AG137" s="27" t="e">
        <f>#REF!</f>
        <v>#REF!</v>
      </c>
      <c r="AH137" s="28" t="e">
        <f>#REF!/[1]WeeklyNew!$H132</f>
        <v>#REF!</v>
      </c>
      <c r="AI137" s="28" t="e">
        <f>#REF!/[1]WeeklyNew!$H132</f>
        <v>#REF!</v>
      </c>
      <c r="AJ137" s="63" t="e">
        <f t="shared" si="9"/>
        <v>#REF!</v>
      </c>
      <c r="AK137" s="63" t="e">
        <f t="shared" si="10"/>
        <v>#REF!</v>
      </c>
      <c r="AL137" s="55" t="str">
        <f t="shared" si="11"/>
        <v>6-2009</v>
      </c>
    </row>
    <row r="138" spans="1:38" ht="15" customHeight="1" x14ac:dyDescent="0.35">
      <c r="A138" s="2">
        <f t="shared" si="8"/>
        <v>40000</v>
      </c>
      <c r="AG138" s="27" t="e">
        <f>#REF!</f>
        <v>#REF!</v>
      </c>
      <c r="AH138" s="28" t="e">
        <f>#REF!/[1]WeeklyNew!$H133</f>
        <v>#REF!</v>
      </c>
      <c r="AI138" s="28" t="e">
        <f>#REF!/[1]WeeklyNew!$H133</f>
        <v>#REF!</v>
      </c>
      <c r="AJ138" s="63" t="e">
        <f t="shared" si="9"/>
        <v>#REF!</v>
      </c>
      <c r="AK138" s="63" t="e">
        <f t="shared" si="10"/>
        <v>#REF!</v>
      </c>
      <c r="AL138" s="55" t="str">
        <f t="shared" si="11"/>
        <v>7-2009</v>
      </c>
    </row>
    <row r="139" spans="1:38" ht="15" customHeight="1" x14ac:dyDescent="0.35">
      <c r="A139" s="2">
        <f t="shared" si="8"/>
        <v>40007</v>
      </c>
      <c r="AG139" s="27" t="e">
        <f>#REF!</f>
        <v>#REF!</v>
      </c>
      <c r="AH139" s="28" t="e">
        <f>#REF!/[1]WeeklyNew!$H134</f>
        <v>#REF!</v>
      </c>
      <c r="AI139" s="28" t="e">
        <f>#REF!/[1]WeeklyNew!$H134</f>
        <v>#REF!</v>
      </c>
      <c r="AJ139" s="63" t="e">
        <f t="shared" si="9"/>
        <v>#REF!</v>
      </c>
      <c r="AK139" s="63" t="e">
        <f t="shared" si="10"/>
        <v>#REF!</v>
      </c>
      <c r="AL139" s="55" t="str">
        <f t="shared" si="11"/>
        <v>7-2009</v>
      </c>
    </row>
    <row r="140" spans="1:38" ht="15" customHeight="1" x14ac:dyDescent="0.35">
      <c r="A140" s="2">
        <f t="shared" si="8"/>
        <v>40014</v>
      </c>
      <c r="AG140" s="27" t="e">
        <f>#REF!</f>
        <v>#REF!</v>
      </c>
      <c r="AH140" s="28" t="e">
        <f>#REF!/[1]WeeklyNew!$H135</f>
        <v>#REF!</v>
      </c>
      <c r="AI140" s="28" t="e">
        <f>#REF!/[1]WeeklyNew!$H135</f>
        <v>#REF!</v>
      </c>
      <c r="AJ140" s="63" t="e">
        <f t="shared" si="9"/>
        <v>#REF!</v>
      </c>
      <c r="AK140" s="63" t="e">
        <f t="shared" si="10"/>
        <v>#REF!</v>
      </c>
      <c r="AL140" s="55" t="str">
        <f t="shared" si="11"/>
        <v>7-2009</v>
      </c>
    </row>
    <row r="141" spans="1:38" ht="15" customHeight="1" x14ac:dyDescent="0.35">
      <c r="A141" s="2">
        <f t="shared" si="8"/>
        <v>40021</v>
      </c>
      <c r="AG141" s="27" t="e">
        <f>#REF!</f>
        <v>#REF!</v>
      </c>
      <c r="AH141" s="28" t="e">
        <f>#REF!/[1]WeeklyNew!$H136</f>
        <v>#REF!</v>
      </c>
      <c r="AI141" s="28" t="e">
        <f>#REF!/[1]WeeklyNew!$H136</f>
        <v>#REF!</v>
      </c>
      <c r="AJ141" s="63" t="e">
        <f t="shared" si="9"/>
        <v>#REF!</v>
      </c>
      <c r="AK141" s="63" t="e">
        <f t="shared" si="10"/>
        <v>#REF!</v>
      </c>
      <c r="AL141" s="55" t="str">
        <f t="shared" si="11"/>
        <v>7-2009</v>
      </c>
    </row>
    <row r="142" spans="1:38" ht="15" customHeight="1" x14ac:dyDescent="0.35">
      <c r="A142" s="2">
        <f t="shared" si="8"/>
        <v>40028</v>
      </c>
      <c r="AG142" s="27" t="e">
        <f>#REF!</f>
        <v>#REF!</v>
      </c>
      <c r="AH142" s="28" t="e">
        <f>#REF!/[1]WeeklyNew!$H137</f>
        <v>#REF!</v>
      </c>
      <c r="AI142" s="28" t="e">
        <f>#REF!/[1]WeeklyNew!$H137</f>
        <v>#REF!</v>
      </c>
      <c r="AJ142" s="63" t="e">
        <f t="shared" si="9"/>
        <v>#REF!</v>
      </c>
      <c r="AK142" s="63" t="e">
        <f t="shared" si="10"/>
        <v>#REF!</v>
      </c>
      <c r="AL142" s="55" t="str">
        <f t="shared" si="11"/>
        <v>8-2009</v>
      </c>
    </row>
    <row r="143" spans="1:38" ht="15" customHeight="1" x14ac:dyDescent="0.35">
      <c r="A143" s="2">
        <f t="shared" si="8"/>
        <v>40035</v>
      </c>
      <c r="AG143" s="27" t="e">
        <f>#REF!</f>
        <v>#REF!</v>
      </c>
      <c r="AH143" s="28" t="e">
        <f>#REF!/[1]WeeklyNew!$H138</f>
        <v>#REF!</v>
      </c>
      <c r="AI143" s="28" t="e">
        <f>#REF!/[1]WeeklyNew!$H138</f>
        <v>#REF!</v>
      </c>
      <c r="AJ143" s="63" t="e">
        <f t="shared" si="9"/>
        <v>#REF!</v>
      </c>
      <c r="AK143" s="63" t="e">
        <f t="shared" si="10"/>
        <v>#REF!</v>
      </c>
      <c r="AL143" s="55" t="str">
        <f t="shared" si="11"/>
        <v>8-2009</v>
      </c>
    </row>
    <row r="144" spans="1:38" ht="15" customHeight="1" x14ac:dyDescent="0.35">
      <c r="A144" s="2">
        <f t="shared" si="8"/>
        <v>40042</v>
      </c>
      <c r="AG144" s="27" t="e">
        <f>#REF!</f>
        <v>#REF!</v>
      </c>
      <c r="AH144" s="28" t="e">
        <f>#REF!/[1]WeeklyNew!$H139</f>
        <v>#REF!</v>
      </c>
      <c r="AI144" s="28" t="e">
        <f>#REF!/[1]WeeklyNew!$H139</f>
        <v>#REF!</v>
      </c>
      <c r="AJ144" s="63" t="e">
        <f t="shared" si="9"/>
        <v>#REF!</v>
      </c>
      <c r="AK144" s="63" t="e">
        <f t="shared" si="10"/>
        <v>#REF!</v>
      </c>
      <c r="AL144" s="55" t="str">
        <f t="shared" si="11"/>
        <v>8-2009</v>
      </c>
    </row>
    <row r="145" spans="1:38" ht="15" customHeight="1" x14ac:dyDescent="0.35">
      <c r="A145" s="2">
        <f t="shared" si="8"/>
        <v>40049</v>
      </c>
      <c r="AG145" s="27" t="e">
        <f>#REF!</f>
        <v>#REF!</v>
      </c>
      <c r="AH145" s="28" t="e">
        <f>#REF!/[1]WeeklyNew!$H140</f>
        <v>#REF!</v>
      </c>
      <c r="AI145" s="28" t="e">
        <f>#REF!/[1]WeeklyNew!$H140</f>
        <v>#REF!</v>
      </c>
      <c r="AJ145" s="63" t="e">
        <f t="shared" si="9"/>
        <v>#REF!</v>
      </c>
      <c r="AK145" s="63" t="e">
        <f t="shared" si="10"/>
        <v>#REF!</v>
      </c>
      <c r="AL145" s="55" t="str">
        <f t="shared" si="11"/>
        <v>8-2009</v>
      </c>
    </row>
    <row r="146" spans="1:38" ht="15" customHeight="1" x14ac:dyDescent="0.35">
      <c r="A146" s="2">
        <f t="shared" si="8"/>
        <v>40056</v>
      </c>
      <c r="AG146" s="27" t="e">
        <f>#REF!</f>
        <v>#REF!</v>
      </c>
      <c r="AH146" s="28" t="e">
        <f>#REF!/[1]WeeklyNew!$H141</f>
        <v>#REF!</v>
      </c>
      <c r="AI146" s="28" t="e">
        <f>#REF!/[1]WeeklyNew!$H141</f>
        <v>#REF!</v>
      </c>
      <c r="AJ146" s="63" t="e">
        <f t="shared" si="9"/>
        <v>#REF!</v>
      </c>
      <c r="AK146" s="63" t="e">
        <f t="shared" si="10"/>
        <v>#REF!</v>
      </c>
      <c r="AL146" s="55" t="str">
        <f t="shared" si="11"/>
        <v>8-2009</v>
      </c>
    </row>
    <row r="147" spans="1:38" ht="15" customHeight="1" x14ac:dyDescent="0.35">
      <c r="A147" s="2">
        <f t="shared" si="8"/>
        <v>40063</v>
      </c>
      <c r="AG147" s="27" t="e">
        <f>#REF!</f>
        <v>#REF!</v>
      </c>
      <c r="AH147" s="28" t="e">
        <f>#REF!/[1]WeeklyNew!$H142</f>
        <v>#REF!</v>
      </c>
      <c r="AI147" s="28" t="e">
        <f>#REF!/[1]WeeklyNew!$H142</f>
        <v>#REF!</v>
      </c>
      <c r="AJ147" s="63" t="e">
        <f t="shared" si="9"/>
        <v>#REF!</v>
      </c>
      <c r="AK147" s="63" t="e">
        <f t="shared" si="10"/>
        <v>#REF!</v>
      </c>
      <c r="AL147" s="55" t="str">
        <f t="shared" si="11"/>
        <v>9-2009</v>
      </c>
    </row>
    <row r="148" spans="1:38" ht="15" customHeight="1" x14ac:dyDescent="0.35">
      <c r="A148" s="2">
        <f t="shared" si="8"/>
        <v>40070</v>
      </c>
      <c r="AG148" s="27" t="e">
        <f>#REF!</f>
        <v>#REF!</v>
      </c>
      <c r="AH148" s="28" t="e">
        <f>#REF!/[1]WeeklyNew!$H143</f>
        <v>#REF!</v>
      </c>
      <c r="AI148" s="28" t="e">
        <f>#REF!/[1]WeeklyNew!$H143</f>
        <v>#REF!</v>
      </c>
      <c r="AJ148" s="63" t="e">
        <f t="shared" si="9"/>
        <v>#REF!</v>
      </c>
      <c r="AK148" s="63" t="e">
        <f t="shared" si="10"/>
        <v>#REF!</v>
      </c>
      <c r="AL148" s="55" t="str">
        <f t="shared" si="11"/>
        <v>9-2009</v>
      </c>
    </row>
    <row r="149" spans="1:38" ht="15" customHeight="1" x14ac:dyDescent="0.35">
      <c r="A149" s="2">
        <f t="shared" si="8"/>
        <v>40077</v>
      </c>
      <c r="AG149" s="27" t="e">
        <f>#REF!</f>
        <v>#REF!</v>
      </c>
      <c r="AH149" s="28" t="e">
        <f>#REF!/[1]WeeklyNew!$H144</f>
        <v>#REF!</v>
      </c>
      <c r="AI149" s="28" t="e">
        <f>#REF!/[1]WeeklyNew!$H144</f>
        <v>#REF!</v>
      </c>
      <c r="AJ149" s="63" t="e">
        <f t="shared" si="9"/>
        <v>#REF!</v>
      </c>
      <c r="AK149" s="63" t="e">
        <f t="shared" si="10"/>
        <v>#REF!</v>
      </c>
      <c r="AL149" s="55" t="str">
        <f t="shared" si="11"/>
        <v>9-2009</v>
      </c>
    </row>
    <row r="150" spans="1:38" ht="15" customHeight="1" x14ac:dyDescent="0.35">
      <c r="A150" s="2">
        <f t="shared" si="8"/>
        <v>40084</v>
      </c>
      <c r="AG150" s="27" t="e">
        <f>#REF!</f>
        <v>#REF!</v>
      </c>
      <c r="AH150" s="28" t="e">
        <f>#REF!/[1]WeeklyNew!$H145</f>
        <v>#REF!</v>
      </c>
      <c r="AI150" s="28" t="e">
        <f>#REF!/[1]WeeklyNew!$H145</f>
        <v>#REF!</v>
      </c>
      <c r="AJ150" s="63" t="e">
        <f t="shared" si="9"/>
        <v>#REF!</v>
      </c>
      <c r="AK150" s="63" t="e">
        <f t="shared" si="10"/>
        <v>#REF!</v>
      </c>
      <c r="AL150" s="55" t="str">
        <f t="shared" si="11"/>
        <v>9-2009</v>
      </c>
    </row>
    <row r="151" spans="1:38" ht="15" customHeight="1" x14ac:dyDescent="0.35">
      <c r="A151" s="2">
        <f t="shared" si="8"/>
        <v>40091</v>
      </c>
      <c r="AG151" s="27" t="e">
        <f>#REF!</f>
        <v>#REF!</v>
      </c>
      <c r="AH151" s="28" t="e">
        <f>#REF!/[1]WeeklyNew!$H146</f>
        <v>#REF!</v>
      </c>
      <c r="AI151" s="28" t="e">
        <f>#REF!/[1]WeeklyNew!$H146</f>
        <v>#REF!</v>
      </c>
      <c r="AJ151" s="63" t="e">
        <f t="shared" si="9"/>
        <v>#REF!</v>
      </c>
      <c r="AK151" s="63" t="e">
        <f t="shared" si="10"/>
        <v>#REF!</v>
      </c>
      <c r="AL151" s="55" t="str">
        <f t="shared" si="11"/>
        <v>10-2009</v>
      </c>
    </row>
    <row r="152" spans="1:38" ht="15" customHeight="1" x14ac:dyDescent="0.35">
      <c r="A152" s="2">
        <f t="shared" si="8"/>
        <v>40098</v>
      </c>
      <c r="AG152" s="27" t="e">
        <f>#REF!</f>
        <v>#REF!</v>
      </c>
      <c r="AH152" s="28" t="e">
        <f>#REF!/[1]WeeklyNew!$H147</f>
        <v>#REF!</v>
      </c>
      <c r="AI152" s="28" t="e">
        <f>#REF!/[1]WeeklyNew!$H147</f>
        <v>#REF!</v>
      </c>
      <c r="AJ152" s="63" t="e">
        <f t="shared" si="9"/>
        <v>#REF!</v>
      </c>
      <c r="AK152" s="63" t="e">
        <f t="shared" si="10"/>
        <v>#REF!</v>
      </c>
      <c r="AL152" s="55" t="str">
        <f t="shared" si="11"/>
        <v>10-2009</v>
      </c>
    </row>
    <row r="153" spans="1:38" ht="15" customHeight="1" x14ac:dyDescent="0.35">
      <c r="A153" s="2">
        <f t="shared" si="8"/>
        <v>40105</v>
      </c>
      <c r="AG153" s="27" t="e">
        <f>#REF!</f>
        <v>#REF!</v>
      </c>
      <c r="AH153" s="28" t="e">
        <f>#REF!/[1]WeeklyNew!$H148</f>
        <v>#REF!</v>
      </c>
      <c r="AI153" s="28" t="e">
        <f>#REF!/[1]WeeklyNew!$H148</f>
        <v>#REF!</v>
      </c>
      <c r="AJ153" s="63" t="e">
        <f t="shared" si="9"/>
        <v>#REF!</v>
      </c>
      <c r="AK153" s="63" t="e">
        <f t="shared" si="10"/>
        <v>#REF!</v>
      </c>
      <c r="AL153" s="55" t="str">
        <f t="shared" si="11"/>
        <v>10-2009</v>
      </c>
    </row>
    <row r="154" spans="1:38" ht="15" customHeight="1" x14ac:dyDescent="0.35">
      <c r="A154" s="2">
        <f t="shared" si="8"/>
        <v>40112</v>
      </c>
      <c r="AG154" s="27" t="e">
        <f>#REF!</f>
        <v>#REF!</v>
      </c>
      <c r="AH154" s="28" t="e">
        <f>#REF!/[1]WeeklyNew!$H149</f>
        <v>#REF!</v>
      </c>
      <c r="AI154" s="28" t="e">
        <f>#REF!/[1]WeeklyNew!$H149</f>
        <v>#REF!</v>
      </c>
      <c r="AJ154" s="63" t="e">
        <f t="shared" si="9"/>
        <v>#REF!</v>
      </c>
      <c r="AK154" s="63" t="e">
        <f t="shared" si="10"/>
        <v>#REF!</v>
      </c>
      <c r="AL154" s="55" t="str">
        <f t="shared" si="11"/>
        <v>10-2009</v>
      </c>
    </row>
    <row r="155" spans="1:38" ht="15" customHeight="1" x14ac:dyDescent="0.35">
      <c r="A155" s="2">
        <f t="shared" si="8"/>
        <v>40119</v>
      </c>
      <c r="AG155" s="27" t="e">
        <f>#REF!</f>
        <v>#REF!</v>
      </c>
      <c r="AH155" s="28" t="e">
        <f>#REF!/[1]WeeklyNew!$H150</f>
        <v>#REF!</v>
      </c>
      <c r="AI155" s="28" t="e">
        <f>#REF!/[1]WeeklyNew!$H150</f>
        <v>#REF!</v>
      </c>
      <c r="AJ155" s="63" t="e">
        <f t="shared" si="9"/>
        <v>#REF!</v>
      </c>
      <c r="AK155" s="63" t="e">
        <f t="shared" si="10"/>
        <v>#REF!</v>
      </c>
      <c r="AL155" s="55" t="str">
        <f t="shared" si="11"/>
        <v>11-2009</v>
      </c>
    </row>
    <row r="156" spans="1:38" ht="15" customHeight="1" x14ac:dyDescent="0.35">
      <c r="A156" s="2">
        <f t="shared" si="8"/>
        <v>40126</v>
      </c>
      <c r="AG156" s="27" t="e">
        <f>#REF!</f>
        <v>#REF!</v>
      </c>
      <c r="AH156" s="28" t="e">
        <f>#REF!/[1]WeeklyNew!$H151</f>
        <v>#REF!</v>
      </c>
      <c r="AI156" s="28" t="e">
        <f>#REF!/[1]WeeklyNew!$H151</f>
        <v>#REF!</v>
      </c>
      <c r="AJ156" s="63" t="e">
        <f t="shared" si="9"/>
        <v>#REF!</v>
      </c>
      <c r="AK156" s="63" t="e">
        <f t="shared" si="10"/>
        <v>#REF!</v>
      </c>
      <c r="AL156" s="55" t="str">
        <f t="shared" si="11"/>
        <v>11-2009</v>
      </c>
    </row>
    <row r="157" spans="1:38" ht="15" customHeight="1" x14ac:dyDescent="0.35">
      <c r="A157" s="2">
        <f t="shared" si="8"/>
        <v>40133</v>
      </c>
      <c r="AG157" s="27" t="e">
        <f>#REF!</f>
        <v>#REF!</v>
      </c>
      <c r="AH157" s="28" t="e">
        <f>#REF!/[1]WeeklyNew!$H152</f>
        <v>#REF!</v>
      </c>
      <c r="AI157" s="28" t="e">
        <f>#REF!/[1]WeeklyNew!$H152</f>
        <v>#REF!</v>
      </c>
      <c r="AJ157" s="63" t="e">
        <f t="shared" si="9"/>
        <v>#REF!</v>
      </c>
      <c r="AK157" s="63" t="e">
        <f t="shared" si="10"/>
        <v>#REF!</v>
      </c>
      <c r="AL157" s="55" t="str">
        <f t="shared" si="11"/>
        <v>11-2009</v>
      </c>
    </row>
    <row r="158" spans="1:38" ht="15" customHeight="1" x14ac:dyDescent="0.35">
      <c r="A158" s="2">
        <f t="shared" si="8"/>
        <v>40140</v>
      </c>
      <c r="AG158" s="27" t="e">
        <f>#REF!</f>
        <v>#REF!</v>
      </c>
      <c r="AH158" s="28" t="e">
        <f>#REF!/[1]WeeklyNew!$H153</f>
        <v>#REF!</v>
      </c>
      <c r="AI158" s="28" t="e">
        <f>#REF!/[1]WeeklyNew!$H153</f>
        <v>#REF!</v>
      </c>
      <c r="AJ158" s="63" t="e">
        <f t="shared" si="9"/>
        <v>#REF!</v>
      </c>
      <c r="AK158" s="63" t="e">
        <f t="shared" si="10"/>
        <v>#REF!</v>
      </c>
      <c r="AL158" s="55" t="str">
        <f t="shared" si="11"/>
        <v>11-2009</v>
      </c>
    </row>
    <row r="159" spans="1:38" ht="15" customHeight="1" x14ac:dyDescent="0.35">
      <c r="A159" s="2">
        <f t="shared" si="8"/>
        <v>40147</v>
      </c>
      <c r="AG159" s="27" t="e">
        <f>#REF!</f>
        <v>#REF!</v>
      </c>
      <c r="AH159" s="28" t="e">
        <f>#REF!/[1]WeeklyNew!$H154</f>
        <v>#REF!</v>
      </c>
      <c r="AI159" s="28" t="e">
        <f>#REF!/[1]WeeklyNew!$H154</f>
        <v>#REF!</v>
      </c>
      <c r="AJ159" s="63" t="e">
        <f t="shared" si="9"/>
        <v>#REF!</v>
      </c>
      <c r="AK159" s="63" t="e">
        <f t="shared" si="10"/>
        <v>#REF!</v>
      </c>
      <c r="AL159" s="55" t="str">
        <f t="shared" si="11"/>
        <v>11-2009</v>
      </c>
    </row>
    <row r="160" spans="1:38" ht="15" customHeight="1" x14ac:dyDescent="0.35">
      <c r="A160" s="2">
        <f t="shared" si="8"/>
        <v>40154</v>
      </c>
      <c r="AG160" s="27" t="e">
        <f>#REF!</f>
        <v>#REF!</v>
      </c>
      <c r="AH160" s="28" t="e">
        <f>#REF!/[1]WeeklyNew!$H155</f>
        <v>#REF!</v>
      </c>
      <c r="AI160" s="28" t="e">
        <f>#REF!/[1]WeeklyNew!$H155</f>
        <v>#REF!</v>
      </c>
      <c r="AJ160" s="63" t="e">
        <f t="shared" si="9"/>
        <v>#REF!</v>
      </c>
      <c r="AK160" s="63" t="e">
        <f t="shared" si="10"/>
        <v>#REF!</v>
      </c>
      <c r="AL160" s="55" t="str">
        <f t="shared" si="11"/>
        <v>12-2009</v>
      </c>
    </row>
    <row r="161" spans="1:38" ht="15" customHeight="1" x14ac:dyDescent="0.35">
      <c r="A161" s="2">
        <f t="shared" si="8"/>
        <v>40161</v>
      </c>
      <c r="AG161" s="27" t="e">
        <f>#REF!</f>
        <v>#REF!</v>
      </c>
      <c r="AH161" s="28" t="e">
        <f>#REF!/[1]WeeklyNew!$H156</f>
        <v>#REF!</v>
      </c>
      <c r="AI161" s="28" t="e">
        <f>#REF!/[1]WeeklyNew!$H156</f>
        <v>#REF!</v>
      </c>
      <c r="AJ161" s="63" t="e">
        <f t="shared" si="9"/>
        <v>#REF!</v>
      </c>
      <c r="AK161" s="63" t="e">
        <f t="shared" si="10"/>
        <v>#REF!</v>
      </c>
      <c r="AL161" s="55" t="str">
        <f t="shared" si="11"/>
        <v>12-2009</v>
      </c>
    </row>
    <row r="162" spans="1:38" ht="15" customHeight="1" x14ac:dyDescent="0.35">
      <c r="A162" s="2">
        <f t="shared" si="8"/>
        <v>40168</v>
      </c>
      <c r="AG162" s="27" t="e">
        <f>#REF!</f>
        <v>#REF!</v>
      </c>
      <c r="AH162" s="28" t="e">
        <f>#REF!/[1]WeeklyNew!$H157</f>
        <v>#REF!</v>
      </c>
      <c r="AI162" s="28" t="e">
        <f>#REF!/[1]WeeklyNew!$H157</f>
        <v>#REF!</v>
      </c>
      <c r="AJ162" s="63" t="e">
        <f t="shared" si="9"/>
        <v>#REF!</v>
      </c>
      <c r="AK162" s="63" t="e">
        <f t="shared" si="10"/>
        <v>#REF!</v>
      </c>
      <c r="AL162" s="55" t="str">
        <f t="shared" si="11"/>
        <v>12-2009</v>
      </c>
    </row>
    <row r="163" spans="1:38" ht="15" customHeight="1" x14ac:dyDescent="0.35">
      <c r="A163" s="2">
        <f t="shared" si="8"/>
        <v>40175</v>
      </c>
      <c r="AG163" s="27" t="e">
        <f>#REF!</f>
        <v>#REF!</v>
      </c>
      <c r="AH163" s="28" t="e">
        <f>#REF!/[1]WeeklyNew!$H158</f>
        <v>#REF!</v>
      </c>
      <c r="AI163" s="28" t="e">
        <f>#REF!/[1]WeeklyNew!$H158</f>
        <v>#REF!</v>
      </c>
      <c r="AJ163" s="63" t="e">
        <f t="shared" si="9"/>
        <v>#REF!</v>
      </c>
      <c r="AK163" s="63" t="e">
        <f t="shared" si="10"/>
        <v>#REF!</v>
      </c>
      <c r="AL163" s="55" t="str">
        <f t="shared" si="11"/>
        <v>12-2009</v>
      </c>
    </row>
    <row r="164" spans="1:38" ht="15" customHeight="1" x14ac:dyDescent="0.35">
      <c r="A164" s="2">
        <f t="shared" si="8"/>
        <v>40182</v>
      </c>
      <c r="AG164" s="27" t="e">
        <f>#REF!</f>
        <v>#REF!</v>
      </c>
      <c r="AH164" s="28" t="e">
        <f>#REF!/[1]WeeklyNew!$H159</f>
        <v>#REF!</v>
      </c>
      <c r="AI164" s="28" t="e">
        <f>#REF!/[1]WeeklyNew!$H159</f>
        <v>#REF!</v>
      </c>
      <c r="AJ164" s="63" t="e">
        <f t="shared" si="9"/>
        <v>#REF!</v>
      </c>
      <c r="AK164" s="63" t="e">
        <f t="shared" si="10"/>
        <v>#REF!</v>
      </c>
      <c r="AL164" s="55" t="str">
        <f t="shared" si="11"/>
        <v>1-2010</v>
      </c>
    </row>
    <row r="165" spans="1:38" ht="15" customHeight="1" x14ac:dyDescent="0.35">
      <c r="A165" s="2">
        <f t="shared" si="8"/>
        <v>40189</v>
      </c>
      <c r="AG165" s="27" t="e">
        <f>#REF!</f>
        <v>#REF!</v>
      </c>
      <c r="AH165" s="28" t="e">
        <f>#REF!/[1]WeeklyNew!$H160</f>
        <v>#REF!</v>
      </c>
      <c r="AI165" s="28" t="e">
        <f>#REF!/[1]WeeklyNew!$H160</f>
        <v>#REF!</v>
      </c>
      <c r="AJ165" s="63" t="e">
        <f t="shared" si="9"/>
        <v>#REF!</v>
      </c>
      <c r="AK165" s="63" t="e">
        <f t="shared" si="10"/>
        <v>#REF!</v>
      </c>
      <c r="AL165" s="55" t="str">
        <f t="shared" si="11"/>
        <v>1-2010</v>
      </c>
    </row>
    <row r="166" spans="1:38" ht="15" customHeight="1" x14ac:dyDescent="0.35">
      <c r="A166" s="2">
        <f t="shared" si="8"/>
        <v>40196</v>
      </c>
      <c r="AG166" s="27" t="e">
        <f>#REF!</f>
        <v>#REF!</v>
      </c>
      <c r="AH166" s="28" t="e">
        <f>#REF!/[1]WeeklyNew!$H161</f>
        <v>#REF!</v>
      </c>
      <c r="AI166" s="28" t="e">
        <f>#REF!/[1]WeeklyNew!$H161</f>
        <v>#REF!</v>
      </c>
      <c r="AJ166" s="63" t="e">
        <f t="shared" si="9"/>
        <v>#REF!</v>
      </c>
      <c r="AK166" s="63" t="e">
        <f t="shared" si="10"/>
        <v>#REF!</v>
      </c>
      <c r="AL166" s="55" t="str">
        <f t="shared" si="11"/>
        <v>1-2010</v>
      </c>
    </row>
    <row r="167" spans="1:38" ht="15" customHeight="1" x14ac:dyDescent="0.35">
      <c r="A167" s="2">
        <f t="shared" si="8"/>
        <v>40203</v>
      </c>
      <c r="AG167" s="27" t="e">
        <f>#REF!</f>
        <v>#REF!</v>
      </c>
      <c r="AH167" s="28" t="e">
        <f>#REF!/[1]WeeklyNew!$H162</f>
        <v>#REF!</v>
      </c>
      <c r="AI167" s="28" t="e">
        <f>#REF!/[1]WeeklyNew!$H162</f>
        <v>#REF!</v>
      </c>
      <c r="AJ167" s="63" t="e">
        <f t="shared" si="9"/>
        <v>#REF!</v>
      </c>
      <c r="AK167" s="63" t="e">
        <f t="shared" si="10"/>
        <v>#REF!</v>
      </c>
      <c r="AL167" s="55" t="str">
        <f t="shared" si="11"/>
        <v>1-2010</v>
      </c>
    </row>
    <row r="168" spans="1:38" ht="15" customHeight="1" x14ac:dyDescent="0.35">
      <c r="A168" s="2">
        <f t="shared" si="8"/>
        <v>40210</v>
      </c>
      <c r="AG168" s="27" t="e">
        <f>#REF!</f>
        <v>#REF!</v>
      </c>
      <c r="AH168" s="28" t="e">
        <f>#REF!/[1]WeeklyNew!$H163</f>
        <v>#REF!</v>
      </c>
      <c r="AI168" s="28" t="e">
        <f>#REF!/[1]WeeklyNew!$H163</f>
        <v>#REF!</v>
      </c>
      <c r="AJ168" s="63" t="e">
        <f t="shared" si="9"/>
        <v>#REF!</v>
      </c>
      <c r="AK168" s="63" t="e">
        <f t="shared" si="10"/>
        <v>#REF!</v>
      </c>
      <c r="AL168" s="55" t="str">
        <f t="shared" si="11"/>
        <v>2-2010</v>
      </c>
    </row>
    <row r="169" spans="1:38" ht="15" customHeight="1" x14ac:dyDescent="0.35">
      <c r="A169" s="2">
        <f t="shared" si="8"/>
        <v>40217</v>
      </c>
      <c r="AG169" s="27" t="e">
        <f>#REF!</f>
        <v>#REF!</v>
      </c>
      <c r="AH169" s="28" t="e">
        <f>#REF!/[1]WeeklyNew!$H164</f>
        <v>#REF!</v>
      </c>
      <c r="AI169" s="28" t="e">
        <f>#REF!/[1]WeeklyNew!$H164</f>
        <v>#REF!</v>
      </c>
      <c r="AJ169" s="63" t="e">
        <f t="shared" si="9"/>
        <v>#REF!</v>
      </c>
      <c r="AK169" s="63" t="e">
        <f t="shared" si="10"/>
        <v>#REF!</v>
      </c>
      <c r="AL169" s="55" t="str">
        <f t="shared" si="11"/>
        <v>2-2010</v>
      </c>
    </row>
    <row r="170" spans="1:38" ht="15" customHeight="1" x14ac:dyDescent="0.35">
      <c r="A170" s="2">
        <f t="shared" si="8"/>
        <v>40224</v>
      </c>
      <c r="AG170" s="27" t="e">
        <f>#REF!</f>
        <v>#REF!</v>
      </c>
      <c r="AH170" s="28" t="e">
        <f>#REF!/[1]WeeklyNew!$H165</f>
        <v>#REF!</v>
      </c>
      <c r="AI170" s="28" t="e">
        <f>#REF!/[1]WeeklyNew!$H165</f>
        <v>#REF!</v>
      </c>
      <c r="AJ170" s="63" t="e">
        <f t="shared" si="9"/>
        <v>#REF!</v>
      </c>
      <c r="AK170" s="63" t="e">
        <f t="shared" si="10"/>
        <v>#REF!</v>
      </c>
      <c r="AL170" s="55" t="str">
        <f t="shared" si="11"/>
        <v>2-2010</v>
      </c>
    </row>
    <row r="171" spans="1:38" ht="15" customHeight="1" x14ac:dyDescent="0.35">
      <c r="A171" s="2">
        <f t="shared" si="8"/>
        <v>40231</v>
      </c>
      <c r="AG171" s="27" t="e">
        <f>#REF!</f>
        <v>#REF!</v>
      </c>
      <c r="AH171" s="28" t="e">
        <f>#REF!/[1]WeeklyNew!$H166</f>
        <v>#REF!</v>
      </c>
      <c r="AI171" s="28" t="e">
        <f>#REF!/[1]WeeklyNew!$H166</f>
        <v>#REF!</v>
      </c>
      <c r="AJ171" s="63" t="e">
        <f t="shared" si="9"/>
        <v>#REF!</v>
      </c>
      <c r="AK171" s="63" t="e">
        <f t="shared" si="10"/>
        <v>#REF!</v>
      </c>
      <c r="AL171" s="55" t="str">
        <f t="shared" si="11"/>
        <v>2-2010</v>
      </c>
    </row>
    <row r="172" spans="1:38" ht="15" customHeight="1" x14ac:dyDescent="0.35">
      <c r="A172" s="2">
        <f t="shared" si="8"/>
        <v>40238</v>
      </c>
      <c r="AG172" s="27" t="e">
        <f>#REF!</f>
        <v>#REF!</v>
      </c>
      <c r="AH172" s="28" t="e">
        <f>#REF!/[1]WeeklyNew!$H167</f>
        <v>#REF!</v>
      </c>
      <c r="AI172" s="28" t="e">
        <f>#REF!/[1]WeeklyNew!$H167</f>
        <v>#REF!</v>
      </c>
      <c r="AJ172" s="63" t="e">
        <f t="shared" si="9"/>
        <v>#REF!</v>
      </c>
      <c r="AK172" s="63" t="e">
        <f t="shared" si="10"/>
        <v>#REF!</v>
      </c>
      <c r="AL172" s="55" t="str">
        <f t="shared" si="11"/>
        <v>3-2010</v>
      </c>
    </row>
    <row r="173" spans="1:38" ht="15" customHeight="1" x14ac:dyDescent="0.35">
      <c r="A173" s="2">
        <f t="shared" si="8"/>
        <v>40245</v>
      </c>
      <c r="AG173" s="27" t="e">
        <f>#REF!</f>
        <v>#REF!</v>
      </c>
      <c r="AH173" s="28" t="e">
        <f>#REF!/[1]WeeklyNew!$H168</f>
        <v>#REF!</v>
      </c>
      <c r="AI173" s="28" t="e">
        <f>#REF!/[1]WeeklyNew!$H168</f>
        <v>#REF!</v>
      </c>
      <c r="AJ173" s="63" t="e">
        <f t="shared" si="9"/>
        <v>#REF!</v>
      </c>
      <c r="AK173" s="63" t="e">
        <f t="shared" si="10"/>
        <v>#REF!</v>
      </c>
      <c r="AL173" s="55" t="str">
        <f t="shared" si="11"/>
        <v>3-2010</v>
      </c>
    </row>
    <row r="174" spans="1:38" ht="15" customHeight="1" x14ac:dyDescent="0.35">
      <c r="A174" s="2">
        <f t="shared" si="8"/>
        <v>40252</v>
      </c>
      <c r="AG174" s="27" t="e">
        <f>#REF!</f>
        <v>#REF!</v>
      </c>
      <c r="AH174" s="28" t="e">
        <f>#REF!/[1]WeeklyNew!$H169</f>
        <v>#REF!</v>
      </c>
      <c r="AI174" s="28" t="e">
        <f>#REF!/[1]WeeklyNew!$H169</f>
        <v>#REF!</v>
      </c>
      <c r="AJ174" s="63" t="e">
        <f t="shared" si="9"/>
        <v>#REF!</v>
      </c>
      <c r="AK174" s="63" t="e">
        <f t="shared" si="10"/>
        <v>#REF!</v>
      </c>
      <c r="AL174" s="55" t="str">
        <f t="shared" si="11"/>
        <v>3-2010</v>
      </c>
    </row>
    <row r="175" spans="1:38" ht="15" customHeight="1" x14ac:dyDescent="0.35">
      <c r="A175" s="2">
        <f t="shared" si="8"/>
        <v>40259</v>
      </c>
      <c r="AG175" s="27" t="e">
        <f>#REF!</f>
        <v>#REF!</v>
      </c>
      <c r="AH175" s="28" t="e">
        <f>#REF!/[1]WeeklyNew!$H170</f>
        <v>#REF!</v>
      </c>
      <c r="AI175" s="28" t="e">
        <f>#REF!/[1]WeeklyNew!$H170</f>
        <v>#REF!</v>
      </c>
      <c r="AJ175" s="63" t="e">
        <f t="shared" si="9"/>
        <v>#REF!</v>
      </c>
      <c r="AK175" s="63" t="e">
        <f t="shared" si="10"/>
        <v>#REF!</v>
      </c>
      <c r="AL175" s="55" t="str">
        <f t="shared" si="11"/>
        <v>3-2010</v>
      </c>
    </row>
    <row r="176" spans="1:38" ht="15" customHeight="1" x14ac:dyDescent="0.35">
      <c r="A176" s="2">
        <f t="shared" si="8"/>
        <v>40266</v>
      </c>
      <c r="AG176" s="27" t="e">
        <f>#REF!</f>
        <v>#REF!</v>
      </c>
      <c r="AH176" s="28" t="e">
        <f>#REF!/[1]WeeklyNew!$H171</f>
        <v>#REF!</v>
      </c>
      <c r="AI176" s="28" t="e">
        <f>#REF!/[1]WeeklyNew!$H171</f>
        <v>#REF!</v>
      </c>
      <c r="AJ176" s="63" t="e">
        <f t="shared" si="9"/>
        <v>#REF!</v>
      </c>
      <c r="AK176" s="63" t="e">
        <f t="shared" si="10"/>
        <v>#REF!</v>
      </c>
      <c r="AL176" s="55" t="str">
        <f t="shared" si="11"/>
        <v>3-2010</v>
      </c>
    </row>
    <row r="177" spans="1:38" ht="15" customHeight="1" x14ac:dyDescent="0.35">
      <c r="A177" s="2">
        <f t="shared" si="8"/>
        <v>40273</v>
      </c>
      <c r="AG177" s="27" t="e">
        <f>#REF!</f>
        <v>#REF!</v>
      </c>
      <c r="AH177" s="28" t="e">
        <f>#REF!/[1]WeeklyNew!$H172</f>
        <v>#REF!</v>
      </c>
      <c r="AI177" s="28" t="e">
        <f>#REF!/[1]WeeklyNew!$H172</f>
        <v>#REF!</v>
      </c>
      <c r="AJ177" s="63" t="e">
        <f t="shared" si="9"/>
        <v>#REF!</v>
      </c>
      <c r="AK177" s="63" t="e">
        <f t="shared" si="10"/>
        <v>#REF!</v>
      </c>
      <c r="AL177" s="55" t="str">
        <f t="shared" si="11"/>
        <v>4-2010</v>
      </c>
    </row>
    <row r="178" spans="1:38" ht="15" customHeight="1" x14ac:dyDescent="0.35">
      <c r="A178" s="2">
        <f t="shared" si="8"/>
        <v>40280</v>
      </c>
      <c r="AG178" s="27" t="e">
        <f>#REF!</f>
        <v>#REF!</v>
      </c>
      <c r="AH178" s="28" t="e">
        <f>#REF!/[1]WeeklyNew!$H173</f>
        <v>#REF!</v>
      </c>
      <c r="AI178" s="28" t="e">
        <f>#REF!/[1]WeeklyNew!$H173</f>
        <v>#REF!</v>
      </c>
      <c r="AJ178" s="63" t="e">
        <f t="shared" si="9"/>
        <v>#REF!</v>
      </c>
      <c r="AK178" s="63" t="e">
        <f t="shared" si="10"/>
        <v>#REF!</v>
      </c>
      <c r="AL178" s="55" t="str">
        <f t="shared" si="11"/>
        <v>4-2010</v>
      </c>
    </row>
    <row r="179" spans="1:38" ht="15" customHeight="1" x14ac:dyDescent="0.35">
      <c r="A179" s="2">
        <f t="shared" si="8"/>
        <v>40287</v>
      </c>
      <c r="AG179" s="27" t="e">
        <f>#REF!</f>
        <v>#REF!</v>
      </c>
      <c r="AH179" s="28" t="e">
        <f>#REF!/[1]WeeklyNew!$H174</f>
        <v>#REF!</v>
      </c>
      <c r="AI179" s="28" t="e">
        <f>#REF!/[1]WeeklyNew!$H174</f>
        <v>#REF!</v>
      </c>
      <c r="AJ179" s="63" t="e">
        <f t="shared" si="9"/>
        <v>#REF!</v>
      </c>
      <c r="AK179" s="63" t="e">
        <f t="shared" si="10"/>
        <v>#REF!</v>
      </c>
      <c r="AL179" s="55" t="str">
        <f t="shared" si="11"/>
        <v>4-2010</v>
      </c>
    </row>
    <row r="180" spans="1:38" ht="15" customHeight="1" x14ac:dyDescent="0.35">
      <c r="A180" s="2">
        <f t="shared" si="8"/>
        <v>40294</v>
      </c>
      <c r="AG180" s="27" t="e">
        <f>#REF!</f>
        <v>#REF!</v>
      </c>
      <c r="AH180" s="28" t="e">
        <f>#REF!/[1]WeeklyNew!$H175</f>
        <v>#REF!</v>
      </c>
      <c r="AI180" s="28" t="e">
        <f>#REF!/[1]WeeklyNew!$H175</f>
        <v>#REF!</v>
      </c>
      <c r="AJ180" s="63" t="e">
        <f t="shared" si="9"/>
        <v>#REF!</v>
      </c>
      <c r="AK180" s="63" t="e">
        <f t="shared" si="10"/>
        <v>#REF!</v>
      </c>
      <c r="AL180" s="55" t="str">
        <f t="shared" si="11"/>
        <v>4-2010</v>
      </c>
    </row>
    <row r="181" spans="1:38" ht="15" customHeight="1" x14ac:dyDescent="0.35">
      <c r="A181" s="2">
        <f t="shared" si="8"/>
        <v>40301</v>
      </c>
      <c r="AG181" s="27" t="e">
        <f>#REF!</f>
        <v>#REF!</v>
      </c>
      <c r="AH181" s="28" t="e">
        <f>#REF!/[1]WeeklyNew!$H176</f>
        <v>#REF!</v>
      </c>
      <c r="AI181" s="28" t="e">
        <f>#REF!/[1]WeeklyNew!$H176</f>
        <v>#REF!</v>
      </c>
      <c r="AJ181" s="63" t="e">
        <f t="shared" si="9"/>
        <v>#REF!</v>
      </c>
      <c r="AK181" s="63" t="e">
        <f t="shared" si="10"/>
        <v>#REF!</v>
      </c>
      <c r="AL181" s="55" t="str">
        <f t="shared" si="11"/>
        <v>5-2010</v>
      </c>
    </row>
    <row r="182" spans="1:38" ht="15" customHeight="1" x14ac:dyDescent="0.35">
      <c r="A182" s="2">
        <f t="shared" si="8"/>
        <v>40308</v>
      </c>
      <c r="AG182" s="27" t="e">
        <f>#REF!</f>
        <v>#REF!</v>
      </c>
      <c r="AH182" s="28" t="e">
        <f>#REF!/[1]WeeklyNew!$H177</f>
        <v>#REF!</v>
      </c>
      <c r="AI182" s="28" t="e">
        <f>#REF!/[1]WeeklyNew!$H177</f>
        <v>#REF!</v>
      </c>
      <c r="AJ182" s="63" t="e">
        <f t="shared" si="9"/>
        <v>#REF!</v>
      </c>
      <c r="AK182" s="63" t="e">
        <f t="shared" si="10"/>
        <v>#REF!</v>
      </c>
      <c r="AL182" s="55" t="str">
        <f t="shared" si="11"/>
        <v>5-2010</v>
      </c>
    </row>
    <row r="183" spans="1:38" ht="15" customHeight="1" x14ac:dyDescent="0.35">
      <c r="A183" s="2">
        <f t="shared" si="8"/>
        <v>40315</v>
      </c>
      <c r="AG183" s="27" t="e">
        <f>#REF!</f>
        <v>#REF!</v>
      </c>
      <c r="AH183" s="28" t="e">
        <f>#REF!/[1]WeeklyNew!$H178</f>
        <v>#REF!</v>
      </c>
      <c r="AI183" s="28" t="e">
        <f>#REF!/[1]WeeklyNew!$H178</f>
        <v>#REF!</v>
      </c>
      <c r="AJ183" s="63" t="e">
        <f t="shared" si="9"/>
        <v>#REF!</v>
      </c>
      <c r="AK183" s="63" t="e">
        <f t="shared" si="10"/>
        <v>#REF!</v>
      </c>
      <c r="AL183" s="55" t="str">
        <f t="shared" si="11"/>
        <v>5-2010</v>
      </c>
    </row>
    <row r="184" spans="1:38" ht="15" customHeight="1" x14ac:dyDescent="0.35">
      <c r="A184" s="2">
        <f t="shared" si="8"/>
        <v>40322</v>
      </c>
      <c r="AG184" s="27" t="e">
        <f>#REF!</f>
        <v>#REF!</v>
      </c>
      <c r="AH184" s="28" t="e">
        <f>#REF!/[1]WeeklyNew!$H179</f>
        <v>#REF!</v>
      </c>
      <c r="AI184" s="28" t="e">
        <f>#REF!/[1]WeeklyNew!$H179</f>
        <v>#REF!</v>
      </c>
      <c r="AJ184" s="63" t="e">
        <f t="shared" si="9"/>
        <v>#REF!</v>
      </c>
      <c r="AK184" s="63" t="e">
        <f t="shared" si="10"/>
        <v>#REF!</v>
      </c>
      <c r="AL184" s="55" t="str">
        <f t="shared" si="11"/>
        <v>5-2010</v>
      </c>
    </row>
    <row r="185" spans="1:38" ht="15" customHeight="1" x14ac:dyDescent="0.35">
      <c r="A185" s="2">
        <f t="shared" si="8"/>
        <v>40329</v>
      </c>
      <c r="AG185" s="27" t="e">
        <f>#REF!</f>
        <v>#REF!</v>
      </c>
      <c r="AH185" s="28" t="e">
        <f>#REF!/[1]WeeklyNew!$H180</f>
        <v>#REF!</v>
      </c>
      <c r="AI185" s="28" t="e">
        <f>#REF!/[1]WeeklyNew!$H180</f>
        <v>#REF!</v>
      </c>
      <c r="AJ185" s="63" t="e">
        <f t="shared" si="9"/>
        <v>#REF!</v>
      </c>
      <c r="AK185" s="63" t="e">
        <f t="shared" si="10"/>
        <v>#REF!</v>
      </c>
      <c r="AL185" s="55" t="str">
        <f t="shared" si="11"/>
        <v>5-2010</v>
      </c>
    </row>
    <row r="186" spans="1:38" ht="15" customHeight="1" x14ac:dyDescent="0.35">
      <c r="A186" s="2">
        <f t="shared" si="8"/>
        <v>40336</v>
      </c>
      <c r="AG186" s="27" t="e">
        <f>#REF!</f>
        <v>#REF!</v>
      </c>
      <c r="AH186" s="28" t="e">
        <f>#REF!/[1]WeeklyNew!$H181</f>
        <v>#REF!</v>
      </c>
      <c r="AI186" s="28" t="e">
        <f>#REF!/[1]WeeklyNew!$H181</f>
        <v>#REF!</v>
      </c>
      <c r="AJ186" s="63" t="e">
        <f t="shared" si="9"/>
        <v>#REF!</v>
      </c>
      <c r="AK186" s="63" t="e">
        <f t="shared" si="10"/>
        <v>#REF!</v>
      </c>
      <c r="AL186" s="55" t="str">
        <f t="shared" si="11"/>
        <v>6-2010</v>
      </c>
    </row>
    <row r="187" spans="1:38" ht="15" customHeight="1" x14ac:dyDescent="0.35">
      <c r="A187" s="2">
        <f t="shared" si="8"/>
        <v>40343</v>
      </c>
      <c r="AG187" s="27" t="e">
        <f>#REF!</f>
        <v>#REF!</v>
      </c>
      <c r="AH187" s="28" t="e">
        <f>#REF!/[1]WeeklyNew!$H182</f>
        <v>#REF!</v>
      </c>
      <c r="AI187" s="28" t="e">
        <f>#REF!/[1]WeeklyNew!$H182</f>
        <v>#REF!</v>
      </c>
      <c r="AJ187" s="63" t="e">
        <f t="shared" si="9"/>
        <v>#REF!</v>
      </c>
      <c r="AK187" s="63" t="e">
        <f t="shared" si="10"/>
        <v>#REF!</v>
      </c>
      <c r="AL187" s="55" t="str">
        <f t="shared" si="11"/>
        <v>6-2010</v>
      </c>
    </row>
    <row r="188" spans="1:38" ht="15" customHeight="1" x14ac:dyDescent="0.35">
      <c r="A188" s="2">
        <f t="shared" si="8"/>
        <v>40350</v>
      </c>
      <c r="AG188" s="27" t="e">
        <f>#REF!</f>
        <v>#REF!</v>
      </c>
      <c r="AH188" s="28" t="e">
        <f>#REF!/[1]WeeklyNew!$H183</f>
        <v>#REF!</v>
      </c>
      <c r="AI188" s="28" t="e">
        <f>#REF!/[1]WeeklyNew!$H183</f>
        <v>#REF!</v>
      </c>
      <c r="AJ188" s="63" t="e">
        <f t="shared" si="9"/>
        <v>#REF!</v>
      </c>
      <c r="AK188" s="63" t="e">
        <f t="shared" si="10"/>
        <v>#REF!</v>
      </c>
      <c r="AL188" s="55" t="str">
        <f t="shared" si="11"/>
        <v>6-2010</v>
      </c>
    </row>
    <row r="189" spans="1:38" ht="15" customHeight="1" x14ac:dyDescent="0.35">
      <c r="A189" s="2">
        <f t="shared" si="8"/>
        <v>40357</v>
      </c>
      <c r="AG189" s="27" t="e">
        <f>#REF!</f>
        <v>#REF!</v>
      </c>
      <c r="AH189" s="28" t="e">
        <f>#REF!/[1]WeeklyNew!$H184</f>
        <v>#REF!</v>
      </c>
      <c r="AI189" s="28" t="e">
        <f>#REF!/[1]WeeklyNew!$H184</f>
        <v>#REF!</v>
      </c>
      <c r="AJ189" s="63" t="e">
        <f t="shared" si="9"/>
        <v>#REF!</v>
      </c>
      <c r="AK189" s="63" t="e">
        <f t="shared" si="10"/>
        <v>#REF!</v>
      </c>
      <c r="AL189" s="55" t="str">
        <f t="shared" si="11"/>
        <v>6-2010</v>
      </c>
    </row>
    <row r="190" spans="1:38" ht="15" customHeight="1" x14ac:dyDescent="0.35">
      <c r="A190" s="2">
        <f t="shared" si="8"/>
        <v>40364</v>
      </c>
      <c r="AG190" s="27" t="e">
        <f>#REF!</f>
        <v>#REF!</v>
      </c>
      <c r="AH190" s="28" t="e">
        <f>#REF!/[1]WeeklyNew!$H185</f>
        <v>#REF!</v>
      </c>
      <c r="AI190" s="28" t="e">
        <f>#REF!/[1]WeeklyNew!$H185</f>
        <v>#REF!</v>
      </c>
      <c r="AJ190" s="63" t="e">
        <f t="shared" si="9"/>
        <v>#REF!</v>
      </c>
      <c r="AK190" s="63" t="e">
        <f t="shared" si="10"/>
        <v>#REF!</v>
      </c>
      <c r="AL190" s="55" t="str">
        <f t="shared" si="11"/>
        <v>7-2010</v>
      </c>
    </row>
    <row r="191" spans="1:38" ht="15" customHeight="1" x14ac:dyDescent="0.35">
      <c r="A191" s="2">
        <f t="shared" si="8"/>
        <v>40371</v>
      </c>
      <c r="AG191" s="27" t="e">
        <f>#REF!</f>
        <v>#REF!</v>
      </c>
      <c r="AH191" s="28" t="e">
        <f>#REF!/[1]WeeklyNew!$H186</f>
        <v>#REF!</v>
      </c>
      <c r="AI191" s="28" t="e">
        <f>#REF!/[1]WeeklyNew!$H186</f>
        <v>#REF!</v>
      </c>
      <c r="AJ191" s="63" t="e">
        <f t="shared" si="9"/>
        <v>#REF!</v>
      </c>
      <c r="AK191" s="63" t="e">
        <f t="shared" si="10"/>
        <v>#REF!</v>
      </c>
      <c r="AL191" s="55" t="str">
        <f t="shared" si="11"/>
        <v>7-2010</v>
      </c>
    </row>
    <row r="192" spans="1:38" ht="15" customHeight="1" x14ac:dyDescent="0.35">
      <c r="A192" s="2">
        <f t="shared" si="8"/>
        <v>40378</v>
      </c>
      <c r="AG192" s="27" t="e">
        <f>#REF!</f>
        <v>#REF!</v>
      </c>
      <c r="AH192" s="28" t="e">
        <f>#REF!/[1]WeeklyNew!$H187</f>
        <v>#REF!</v>
      </c>
      <c r="AI192" s="28" t="e">
        <f>#REF!/[1]WeeklyNew!$H187</f>
        <v>#REF!</v>
      </c>
      <c r="AJ192" s="63" t="e">
        <f t="shared" si="9"/>
        <v>#REF!</v>
      </c>
      <c r="AK192" s="63" t="e">
        <f t="shared" si="10"/>
        <v>#REF!</v>
      </c>
      <c r="AL192" s="55" t="str">
        <f t="shared" si="11"/>
        <v>7-2010</v>
      </c>
    </row>
    <row r="193" spans="1:38" ht="15" customHeight="1" x14ac:dyDescent="0.35">
      <c r="A193" s="2">
        <f t="shared" si="8"/>
        <v>40385</v>
      </c>
      <c r="AG193" s="27" t="e">
        <f>#REF!</f>
        <v>#REF!</v>
      </c>
      <c r="AH193" s="28" t="e">
        <f>#REF!/[1]WeeklyNew!$H188</f>
        <v>#REF!</v>
      </c>
      <c r="AI193" s="28" t="e">
        <f>#REF!/[1]WeeklyNew!$H188</f>
        <v>#REF!</v>
      </c>
      <c r="AJ193" s="63" t="e">
        <f t="shared" si="9"/>
        <v>#REF!</v>
      </c>
      <c r="AK193" s="63" t="e">
        <f t="shared" si="10"/>
        <v>#REF!</v>
      </c>
      <c r="AL193" s="55" t="str">
        <f t="shared" si="11"/>
        <v>7-2010</v>
      </c>
    </row>
    <row r="194" spans="1:38" ht="15" customHeight="1" x14ac:dyDescent="0.35">
      <c r="A194" s="2">
        <f t="shared" si="8"/>
        <v>40392</v>
      </c>
      <c r="AG194" s="27" t="e">
        <f>#REF!</f>
        <v>#REF!</v>
      </c>
      <c r="AH194" s="28" t="e">
        <f>#REF!/[1]WeeklyNew!$H189</f>
        <v>#REF!</v>
      </c>
      <c r="AI194" s="28" t="e">
        <f>#REF!/[1]WeeklyNew!$H189</f>
        <v>#REF!</v>
      </c>
      <c r="AJ194" s="63" t="e">
        <f t="shared" si="9"/>
        <v>#REF!</v>
      </c>
      <c r="AK194" s="63" t="e">
        <f t="shared" si="10"/>
        <v>#REF!</v>
      </c>
      <c r="AL194" s="55" t="str">
        <f t="shared" si="11"/>
        <v>8-2010</v>
      </c>
    </row>
    <row r="195" spans="1:38" ht="15" customHeight="1" x14ac:dyDescent="0.35">
      <c r="A195" s="2">
        <f t="shared" si="8"/>
        <v>40399</v>
      </c>
      <c r="AG195" s="27" t="e">
        <f>#REF!</f>
        <v>#REF!</v>
      </c>
      <c r="AH195" s="28" t="e">
        <f>#REF!/[1]WeeklyNew!$H190</f>
        <v>#REF!</v>
      </c>
      <c r="AI195" s="28" t="e">
        <f>#REF!/[1]WeeklyNew!$H190</f>
        <v>#REF!</v>
      </c>
      <c r="AJ195" s="63" t="e">
        <f t="shared" si="9"/>
        <v>#REF!</v>
      </c>
      <c r="AK195" s="63" t="e">
        <f t="shared" si="10"/>
        <v>#REF!</v>
      </c>
      <c r="AL195" s="55" t="str">
        <f t="shared" si="11"/>
        <v>8-2010</v>
      </c>
    </row>
    <row r="196" spans="1:38" ht="15" customHeight="1" x14ac:dyDescent="0.35">
      <c r="A196" s="2">
        <f t="shared" si="8"/>
        <v>40406</v>
      </c>
      <c r="AG196" s="27" t="e">
        <f>#REF!</f>
        <v>#REF!</v>
      </c>
      <c r="AH196" s="28" t="e">
        <f>#REF!/[1]WeeklyNew!$H191</f>
        <v>#REF!</v>
      </c>
      <c r="AI196" s="28" t="e">
        <f>#REF!/[1]WeeklyNew!$H191</f>
        <v>#REF!</v>
      </c>
      <c r="AJ196" s="63" t="e">
        <f t="shared" si="9"/>
        <v>#REF!</v>
      </c>
      <c r="AK196" s="63" t="e">
        <f t="shared" si="10"/>
        <v>#REF!</v>
      </c>
      <c r="AL196" s="55" t="str">
        <f t="shared" si="11"/>
        <v>8-2010</v>
      </c>
    </row>
    <row r="197" spans="1:38" ht="15" customHeight="1" x14ac:dyDescent="0.35">
      <c r="A197" s="2">
        <f t="shared" si="8"/>
        <v>40413</v>
      </c>
      <c r="AG197" s="27" t="e">
        <f>#REF!</f>
        <v>#REF!</v>
      </c>
      <c r="AH197" s="28" t="e">
        <f>#REF!/[1]WeeklyNew!$H192</f>
        <v>#REF!</v>
      </c>
      <c r="AI197" s="28" t="e">
        <f>#REF!/[1]WeeklyNew!$H192</f>
        <v>#REF!</v>
      </c>
      <c r="AJ197" s="63" t="e">
        <f t="shared" si="9"/>
        <v>#REF!</v>
      </c>
      <c r="AK197" s="63" t="e">
        <f t="shared" si="10"/>
        <v>#REF!</v>
      </c>
      <c r="AL197" s="55" t="str">
        <f t="shared" si="11"/>
        <v>8-2010</v>
      </c>
    </row>
    <row r="198" spans="1:38" ht="15" customHeight="1" x14ac:dyDescent="0.35">
      <c r="A198" s="2">
        <f t="shared" ref="A198:A261" si="12">A199-7</f>
        <v>40420</v>
      </c>
      <c r="AG198" s="27" t="e">
        <f>#REF!</f>
        <v>#REF!</v>
      </c>
      <c r="AH198" s="28" t="e">
        <f>#REF!/[1]WeeklyNew!$H193</f>
        <v>#REF!</v>
      </c>
      <c r="AI198" s="28" t="e">
        <f>#REF!/[1]WeeklyNew!$H193</f>
        <v>#REF!</v>
      </c>
      <c r="AJ198" s="63" t="e">
        <f t="shared" si="9"/>
        <v>#REF!</v>
      </c>
      <c r="AK198" s="63" t="e">
        <f t="shared" si="10"/>
        <v>#REF!</v>
      </c>
      <c r="AL198" s="55" t="str">
        <f t="shared" si="11"/>
        <v>8-2010</v>
      </c>
    </row>
    <row r="199" spans="1:38" ht="15" customHeight="1" x14ac:dyDescent="0.35">
      <c r="A199" s="2">
        <f t="shared" si="12"/>
        <v>40427</v>
      </c>
      <c r="AG199" s="27" t="e">
        <f>#REF!</f>
        <v>#REF!</v>
      </c>
      <c r="AH199" s="28" t="e">
        <f>#REF!/[1]WeeklyNew!$H194</f>
        <v>#REF!</v>
      </c>
      <c r="AI199" s="28" t="e">
        <f>#REF!/[1]WeeklyNew!$H194</f>
        <v>#REF!</v>
      </c>
      <c r="AJ199" s="63" t="e">
        <f t="shared" si="9"/>
        <v>#REF!</v>
      </c>
      <c r="AK199" s="63" t="e">
        <f t="shared" si="10"/>
        <v>#REF!</v>
      </c>
      <c r="AL199" s="55" t="str">
        <f t="shared" si="11"/>
        <v>9-2010</v>
      </c>
    </row>
    <row r="200" spans="1:38" ht="15" customHeight="1" x14ac:dyDescent="0.35">
      <c r="A200" s="2">
        <f t="shared" si="12"/>
        <v>40434</v>
      </c>
      <c r="AG200" s="27" t="e">
        <f>#REF!</f>
        <v>#REF!</v>
      </c>
      <c r="AH200" s="28" t="e">
        <f>#REF!/[1]WeeklyNew!$H195</f>
        <v>#REF!</v>
      </c>
      <c r="AI200" s="28" t="e">
        <f>#REF!/[1]WeeklyNew!$H195</f>
        <v>#REF!</v>
      </c>
      <c r="AJ200" s="63" t="e">
        <f t="shared" ref="AJ200:AJ263" si="13">AH200-AH199</f>
        <v>#REF!</v>
      </c>
      <c r="AK200" s="63" t="e">
        <f t="shared" ref="AK200:AK263" si="14">AI200-AI199</f>
        <v>#REF!</v>
      </c>
      <c r="AL200" s="55" t="str">
        <f t="shared" ref="AL200:AL263" si="15">MONTH(A200)&amp;"-"&amp;YEAR(A200)</f>
        <v>9-2010</v>
      </c>
    </row>
    <row r="201" spans="1:38" ht="15" customHeight="1" x14ac:dyDescent="0.35">
      <c r="A201" s="2">
        <f t="shared" si="12"/>
        <v>40441</v>
      </c>
      <c r="AG201" s="27" t="e">
        <f>#REF!</f>
        <v>#REF!</v>
      </c>
      <c r="AH201" s="28" t="e">
        <f>#REF!/[1]WeeklyNew!$H196</f>
        <v>#REF!</v>
      </c>
      <c r="AI201" s="28" t="e">
        <f>#REF!/[1]WeeklyNew!$H196</f>
        <v>#REF!</v>
      </c>
      <c r="AJ201" s="63" t="e">
        <f t="shared" si="13"/>
        <v>#REF!</v>
      </c>
      <c r="AK201" s="63" t="e">
        <f t="shared" si="14"/>
        <v>#REF!</v>
      </c>
      <c r="AL201" s="55" t="str">
        <f t="shared" si="15"/>
        <v>9-2010</v>
      </c>
    </row>
    <row r="202" spans="1:38" ht="15" customHeight="1" x14ac:dyDescent="0.35">
      <c r="A202" s="2">
        <f t="shared" si="12"/>
        <v>40448</v>
      </c>
      <c r="AG202" s="27" t="e">
        <f>#REF!</f>
        <v>#REF!</v>
      </c>
      <c r="AH202" s="28" t="e">
        <f>#REF!/[1]WeeklyNew!$H197</f>
        <v>#REF!</v>
      </c>
      <c r="AI202" s="28" t="e">
        <f>#REF!/[1]WeeklyNew!$H197</f>
        <v>#REF!</v>
      </c>
      <c r="AJ202" s="63" t="e">
        <f t="shared" si="13"/>
        <v>#REF!</v>
      </c>
      <c r="AK202" s="63" t="e">
        <f t="shared" si="14"/>
        <v>#REF!</v>
      </c>
      <c r="AL202" s="55" t="str">
        <f t="shared" si="15"/>
        <v>9-2010</v>
      </c>
    </row>
    <row r="203" spans="1:38" ht="15" customHeight="1" x14ac:dyDescent="0.35">
      <c r="A203" s="2">
        <f t="shared" si="12"/>
        <v>40455</v>
      </c>
      <c r="AG203" s="27" t="e">
        <f>#REF!</f>
        <v>#REF!</v>
      </c>
      <c r="AH203" s="28" t="e">
        <f>#REF!/[1]WeeklyNew!$H198</f>
        <v>#REF!</v>
      </c>
      <c r="AI203" s="28" t="e">
        <f>#REF!/[1]WeeklyNew!$H198</f>
        <v>#REF!</v>
      </c>
      <c r="AJ203" s="63" t="e">
        <f t="shared" si="13"/>
        <v>#REF!</v>
      </c>
      <c r="AK203" s="63" t="e">
        <f t="shared" si="14"/>
        <v>#REF!</v>
      </c>
      <c r="AL203" s="55" t="str">
        <f t="shared" si="15"/>
        <v>10-2010</v>
      </c>
    </row>
    <row r="204" spans="1:38" ht="15" customHeight="1" x14ac:dyDescent="0.35">
      <c r="A204" s="2">
        <f t="shared" si="12"/>
        <v>40462</v>
      </c>
      <c r="AG204" s="27" t="e">
        <f>#REF!</f>
        <v>#REF!</v>
      </c>
      <c r="AH204" s="28" t="e">
        <f>#REF!/[1]WeeklyNew!$H199</f>
        <v>#REF!</v>
      </c>
      <c r="AI204" s="28" t="e">
        <f>#REF!/[1]WeeklyNew!$H199</f>
        <v>#REF!</v>
      </c>
      <c r="AJ204" s="63" t="e">
        <f t="shared" si="13"/>
        <v>#REF!</v>
      </c>
      <c r="AK204" s="63" t="e">
        <f t="shared" si="14"/>
        <v>#REF!</v>
      </c>
      <c r="AL204" s="55" t="str">
        <f t="shared" si="15"/>
        <v>10-2010</v>
      </c>
    </row>
    <row r="205" spans="1:38" ht="15" customHeight="1" x14ac:dyDescent="0.35">
      <c r="A205" s="2">
        <f t="shared" si="12"/>
        <v>40469</v>
      </c>
      <c r="AG205" s="27" t="e">
        <f>#REF!</f>
        <v>#REF!</v>
      </c>
      <c r="AH205" s="28" t="e">
        <f>#REF!/[1]WeeklyNew!$H200</f>
        <v>#REF!</v>
      </c>
      <c r="AI205" s="28" t="e">
        <f>#REF!/[1]WeeklyNew!$H200</f>
        <v>#REF!</v>
      </c>
      <c r="AJ205" s="63" t="e">
        <f t="shared" si="13"/>
        <v>#REF!</v>
      </c>
      <c r="AK205" s="63" t="e">
        <f t="shared" si="14"/>
        <v>#REF!</v>
      </c>
      <c r="AL205" s="55" t="str">
        <f t="shared" si="15"/>
        <v>10-2010</v>
      </c>
    </row>
    <row r="206" spans="1:38" ht="15" customHeight="1" x14ac:dyDescent="0.35">
      <c r="A206" s="2">
        <f t="shared" si="12"/>
        <v>40476</v>
      </c>
      <c r="AG206" s="27" t="e">
        <f>#REF!</f>
        <v>#REF!</v>
      </c>
      <c r="AH206" s="28" t="e">
        <f>#REF!/[1]WeeklyNew!$H201</f>
        <v>#REF!</v>
      </c>
      <c r="AI206" s="28" t="e">
        <f>#REF!/[1]WeeklyNew!$H201</f>
        <v>#REF!</v>
      </c>
      <c r="AJ206" s="63" t="e">
        <f t="shared" si="13"/>
        <v>#REF!</v>
      </c>
      <c r="AK206" s="63" t="e">
        <f t="shared" si="14"/>
        <v>#REF!</v>
      </c>
      <c r="AL206" s="55" t="str">
        <f t="shared" si="15"/>
        <v>10-2010</v>
      </c>
    </row>
    <row r="207" spans="1:38" ht="15" customHeight="1" x14ac:dyDescent="0.35">
      <c r="A207" s="2">
        <f t="shared" si="12"/>
        <v>40483</v>
      </c>
      <c r="AG207" s="27" t="e">
        <f>#REF!</f>
        <v>#REF!</v>
      </c>
      <c r="AH207" s="28" t="e">
        <f>#REF!/[1]WeeklyNew!$H202</f>
        <v>#REF!</v>
      </c>
      <c r="AI207" s="28" t="e">
        <f>#REF!/[1]WeeklyNew!$H202</f>
        <v>#REF!</v>
      </c>
      <c r="AJ207" s="63" t="e">
        <f t="shared" si="13"/>
        <v>#REF!</v>
      </c>
      <c r="AK207" s="63" t="e">
        <f t="shared" si="14"/>
        <v>#REF!</v>
      </c>
      <c r="AL207" s="55" t="str">
        <f t="shared" si="15"/>
        <v>11-2010</v>
      </c>
    </row>
    <row r="208" spans="1:38" ht="15" customHeight="1" x14ac:dyDescent="0.35">
      <c r="A208" s="2">
        <f t="shared" si="12"/>
        <v>40490</v>
      </c>
      <c r="AG208" s="27" t="e">
        <f>#REF!</f>
        <v>#REF!</v>
      </c>
      <c r="AH208" s="28" t="e">
        <f>#REF!/[1]WeeklyNew!$H203</f>
        <v>#REF!</v>
      </c>
      <c r="AI208" s="28" t="e">
        <f>#REF!/[1]WeeklyNew!$H203</f>
        <v>#REF!</v>
      </c>
      <c r="AJ208" s="63" t="e">
        <f t="shared" si="13"/>
        <v>#REF!</v>
      </c>
      <c r="AK208" s="63" t="e">
        <f t="shared" si="14"/>
        <v>#REF!</v>
      </c>
      <c r="AL208" s="55" t="str">
        <f t="shared" si="15"/>
        <v>11-2010</v>
      </c>
    </row>
    <row r="209" spans="1:38" ht="15" customHeight="1" x14ac:dyDescent="0.35">
      <c r="A209" s="2">
        <f t="shared" si="12"/>
        <v>40497</v>
      </c>
      <c r="AG209" s="27" t="e">
        <f>#REF!</f>
        <v>#REF!</v>
      </c>
      <c r="AH209" s="28" t="e">
        <f>#REF!/[1]WeeklyNew!$H204</f>
        <v>#REF!</v>
      </c>
      <c r="AI209" s="28" t="e">
        <f>#REF!/[1]WeeklyNew!$H204</f>
        <v>#REF!</v>
      </c>
      <c r="AJ209" s="63" t="e">
        <f t="shared" si="13"/>
        <v>#REF!</v>
      </c>
      <c r="AK209" s="63" t="e">
        <f t="shared" si="14"/>
        <v>#REF!</v>
      </c>
      <c r="AL209" s="55" t="str">
        <f t="shared" si="15"/>
        <v>11-2010</v>
      </c>
    </row>
    <row r="210" spans="1:38" ht="15" customHeight="1" x14ac:dyDescent="0.35">
      <c r="A210" s="2">
        <f t="shared" si="12"/>
        <v>40504</v>
      </c>
      <c r="AG210" s="27" t="e">
        <f>#REF!</f>
        <v>#REF!</v>
      </c>
      <c r="AH210" s="28" t="e">
        <f>#REF!/[1]WeeklyNew!$H205</f>
        <v>#REF!</v>
      </c>
      <c r="AI210" s="28" t="e">
        <f>#REF!/[1]WeeklyNew!$H205</f>
        <v>#REF!</v>
      </c>
      <c r="AJ210" s="63" t="e">
        <f t="shared" si="13"/>
        <v>#REF!</v>
      </c>
      <c r="AK210" s="63" t="e">
        <f t="shared" si="14"/>
        <v>#REF!</v>
      </c>
      <c r="AL210" s="55" t="str">
        <f t="shared" si="15"/>
        <v>11-2010</v>
      </c>
    </row>
    <row r="211" spans="1:38" ht="15" customHeight="1" x14ac:dyDescent="0.35">
      <c r="A211" s="2">
        <f t="shared" si="12"/>
        <v>40511</v>
      </c>
      <c r="AG211" s="27" t="e">
        <f>#REF!</f>
        <v>#REF!</v>
      </c>
      <c r="AH211" s="28" t="e">
        <f>#REF!/[1]WeeklyNew!$H206</f>
        <v>#REF!</v>
      </c>
      <c r="AI211" s="28" t="e">
        <f>#REF!/[1]WeeklyNew!$H206</f>
        <v>#REF!</v>
      </c>
      <c r="AJ211" s="63" t="e">
        <f t="shared" si="13"/>
        <v>#REF!</v>
      </c>
      <c r="AK211" s="63" t="e">
        <f t="shared" si="14"/>
        <v>#REF!</v>
      </c>
      <c r="AL211" s="55" t="str">
        <f t="shared" si="15"/>
        <v>11-2010</v>
      </c>
    </row>
    <row r="212" spans="1:38" ht="15" customHeight="1" x14ac:dyDescent="0.35">
      <c r="A212" s="2">
        <f t="shared" si="12"/>
        <v>40518</v>
      </c>
      <c r="AG212" s="27" t="e">
        <f>#REF!</f>
        <v>#REF!</v>
      </c>
      <c r="AH212" s="28" t="e">
        <f>#REF!/[1]WeeklyNew!$H207</f>
        <v>#REF!</v>
      </c>
      <c r="AI212" s="28" t="e">
        <f>#REF!/[1]WeeklyNew!$H207</f>
        <v>#REF!</v>
      </c>
      <c r="AJ212" s="63" t="e">
        <f t="shared" si="13"/>
        <v>#REF!</v>
      </c>
      <c r="AK212" s="63" t="e">
        <f t="shared" si="14"/>
        <v>#REF!</v>
      </c>
      <c r="AL212" s="55" t="str">
        <f t="shared" si="15"/>
        <v>12-2010</v>
      </c>
    </row>
    <row r="213" spans="1:38" ht="15" customHeight="1" x14ac:dyDescent="0.35">
      <c r="A213" s="2">
        <f t="shared" si="12"/>
        <v>40525</v>
      </c>
      <c r="AG213" s="27" t="e">
        <f>#REF!</f>
        <v>#REF!</v>
      </c>
      <c r="AH213" s="28" t="e">
        <f>#REF!/[1]WeeklyNew!$H208</f>
        <v>#REF!</v>
      </c>
      <c r="AI213" s="28" t="e">
        <f>#REF!/[1]WeeklyNew!$H208</f>
        <v>#REF!</v>
      </c>
      <c r="AJ213" s="63" t="e">
        <f t="shared" si="13"/>
        <v>#REF!</v>
      </c>
      <c r="AK213" s="63" t="e">
        <f t="shared" si="14"/>
        <v>#REF!</v>
      </c>
      <c r="AL213" s="55" t="str">
        <f t="shared" si="15"/>
        <v>12-2010</v>
      </c>
    </row>
    <row r="214" spans="1:38" ht="15" customHeight="1" x14ac:dyDescent="0.35">
      <c r="A214" s="2">
        <f t="shared" si="12"/>
        <v>40532</v>
      </c>
      <c r="AG214" s="27" t="e">
        <f>#REF!</f>
        <v>#REF!</v>
      </c>
      <c r="AH214" s="28" t="e">
        <f>#REF!/[1]WeeklyNew!$H209</f>
        <v>#REF!</v>
      </c>
      <c r="AI214" s="28" t="e">
        <f>#REF!/[1]WeeklyNew!$H209</f>
        <v>#REF!</v>
      </c>
      <c r="AJ214" s="63" t="e">
        <f t="shared" si="13"/>
        <v>#REF!</v>
      </c>
      <c r="AK214" s="63" t="e">
        <f t="shared" si="14"/>
        <v>#REF!</v>
      </c>
      <c r="AL214" s="55" t="str">
        <f t="shared" si="15"/>
        <v>12-2010</v>
      </c>
    </row>
    <row r="215" spans="1:38" ht="15" customHeight="1" x14ac:dyDescent="0.35">
      <c r="A215" s="2">
        <f t="shared" si="12"/>
        <v>40539</v>
      </c>
      <c r="AG215" s="27" t="e">
        <f>#REF!</f>
        <v>#REF!</v>
      </c>
      <c r="AH215" s="28" t="e">
        <f>#REF!/[1]WeeklyNew!$H210</f>
        <v>#REF!</v>
      </c>
      <c r="AI215" s="28" t="e">
        <f>#REF!/[1]WeeklyNew!$H210</f>
        <v>#REF!</v>
      </c>
      <c r="AJ215" s="63" t="e">
        <f t="shared" si="13"/>
        <v>#REF!</v>
      </c>
      <c r="AK215" s="63" t="e">
        <f t="shared" si="14"/>
        <v>#REF!</v>
      </c>
      <c r="AL215" s="55" t="str">
        <f t="shared" si="15"/>
        <v>12-2010</v>
      </c>
    </row>
    <row r="216" spans="1:38" ht="15" customHeight="1" x14ac:dyDescent="0.35">
      <c r="A216" s="2">
        <f t="shared" si="12"/>
        <v>40546</v>
      </c>
      <c r="AG216" s="27" t="e">
        <f>#REF!</f>
        <v>#REF!</v>
      </c>
      <c r="AH216" s="28" t="e">
        <f>#REF!/[1]WeeklyNew!$H211</f>
        <v>#REF!</v>
      </c>
      <c r="AI216" s="28" t="e">
        <f>#REF!/[1]WeeklyNew!$H211</f>
        <v>#REF!</v>
      </c>
      <c r="AJ216" s="63" t="e">
        <f t="shared" si="13"/>
        <v>#REF!</v>
      </c>
      <c r="AK216" s="63" t="e">
        <f t="shared" si="14"/>
        <v>#REF!</v>
      </c>
      <c r="AL216" s="55" t="str">
        <f t="shared" si="15"/>
        <v>1-2011</v>
      </c>
    </row>
    <row r="217" spans="1:38" ht="15" customHeight="1" x14ac:dyDescent="0.35">
      <c r="A217" s="2">
        <f t="shared" si="12"/>
        <v>40553</v>
      </c>
      <c r="AG217" s="27" t="e">
        <f>#REF!</f>
        <v>#REF!</v>
      </c>
      <c r="AH217" s="28" t="e">
        <f>#REF!/[1]WeeklyNew!$H212</f>
        <v>#REF!</v>
      </c>
      <c r="AI217" s="28" t="e">
        <f>#REF!/[1]WeeklyNew!$H212</f>
        <v>#REF!</v>
      </c>
      <c r="AJ217" s="63" t="e">
        <f t="shared" si="13"/>
        <v>#REF!</v>
      </c>
      <c r="AK217" s="63" t="e">
        <f t="shared" si="14"/>
        <v>#REF!</v>
      </c>
      <c r="AL217" s="55" t="str">
        <f t="shared" si="15"/>
        <v>1-2011</v>
      </c>
    </row>
    <row r="218" spans="1:38" ht="15" customHeight="1" x14ac:dyDescent="0.35">
      <c r="A218" s="2">
        <f t="shared" si="12"/>
        <v>40560</v>
      </c>
      <c r="AG218" s="27" t="e">
        <f>#REF!</f>
        <v>#REF!</v>
      </c>
      <c r="AH218" s="28" t="e">
        <f>#REF!/[1]WeeklyNew!$H213</f>
        <v>#REF!</v>
      </c>
      <c r="AI218" s="28" t="e">
        <f>#REF!/[1]WeeklyNew!$H213</f>
        <v>#REF!</v>
      </c>
      <c r="AJ218" s="63" t="e">
        <f t="shared" si="13"/>
        <v>#REF!</v>
      </c>
      <c r="AK218" s="63" t="e">
        <f t="shared" si="14"/>
        <v>#REF!</v>
      </c>
      <c r="AL218" s="55" t="str">
        <f t="shared" si="15"/>
        <v>1-2011</v>
      </c>
    </row>
    <row r="219" spans="1:38" ht="15" customHeight="1" x14ac:dyDescent="0.35">
      <c r="A219" s="2">
        <f t="shared" si="12"/>
        <v>40567</v>
      </c>
      <c r="AG219" s="27" t="e">
        <f>#REF!</f>
        <v>#REF!</v>
      </c>
      <c r="AH219" s="28" t="e">
        <f>#REF!/[1]WeeklyNew!$H214</f>
        <v>#REF!</v>
      </c>
      <c r="AI219" s="28" t="e">
        <f>#REF!/[1]WeeklyNew!$H214</f>
        <v>#REF!</v>
      </c>
      <c r="AJ219" s="63" t="e">
        <f t="shared" si="13"/>
        <v>#REF!</v>
      </c>
      <c r="AK219" s="63" t="e">
        <f t="shared" si="14"/>
        <v>#REF!</v>
      </c>
      <c r="AL219" s="55" t="str">
        <f t="shared" si="15"/>
        <v>1-2011</v>
      </c>
    </row>
    <row r="220" spans="1:38" ht="15" customHeight="1" x14ac:dyDescent="0.35">
      <c r="A220" s="2">
        <f t="shared" si="12"/>
        <v>40574</v>
      </c>
      <c r="AG220" s="27" t="e">
        <f>#REF!</f>
        <v>#REF!</v>
      </c>
      <c r="AH220" s="28" t="e">
        <f>#REF!/[1]WeeklyNew!$H215</f>
        <v>#REF!</v>
      </c>
      <c r="AI220" s="28" t="e">
        <f>#REF!/[1]WeeklyNew!$H215</f>
        <v>#REF!</v>
      </c>
      <c r="AJ220" s="63" t="e">
        <f t="shared" si="13"/>
        <v>#REF!</v>
      </c>
      <c r="AK220" s="63" t="e">
        <f t="shared" si="14"/>
        <v>#REF!</v>
      </c>
      <c r="AL220" s="55" t="str">
        <f t="shared" si="15"/>
        <v>1-2011</v>
      </c>
    </row>
    <row r="221" spans="1:38" ht="15" customHeight="1" x14ac:dyDescent="0.35">
      <c r="A221" s="2">
        <f t="shared" si="12"/>
        <v>40581</v>
      </c>
      <c r="AG221" s="27" t="e">
        <f>#REF!</f>
        <v>#REF!</v>
      </c>
      <c r="AH221" s="28" t="e">
        <f>#REF!/[1]WeeklyNew!$H216</f>
        <v>#REF!</v>
      </c>
      <c r="AI221" s="28" t="e">
        <f>#REF!/[1]WeeklyNew!$H216</f>
        <v>#REF!</v>
      </c>
      <c r="AJ221" s="63" t="e">
        <f t="shared" si="13"/>
        <v>#REF!</v>
      </c>
      <c r="AK221" s="63" t="e">
        <f t="shared" si="14"/>
        <v>#REF!</v>
      </c>
      <c r="AL221" s="55" t="str">
        <f t="shared" si="15"/>
        <v>2-2011</v>
      </c>
    </row>
    <row r="222" spans="1:38" ht="15" customHeight="1" x14ac:dyDescent="0.35">
      <c r="A222" s="2">
        <f t="shared" si="12"/>
        <v>40588</v>
      </c>
      <c r="AG222" s="27" t="e">
        <f>#REF!</f>
        <v>#REF!</v>
      </c>
      <c r="AH222" s="28" t="e">
        <f>#REF!/[1]WeeklyNew!$H217</f>
        <v>#REF!</v>
      </c>
      <c r="AI222" s="28" t="e">
        <f>#REF!/[1]WeeklyNew!$H217</f>
        <v>#REF!</v>
      </c>
      <c r="AJ222" s="63" t="e">
        <f t="shared" si="13"/>
        <v>#REF!</v>
      </c>
      <c r="AK222" s="63" t="e">
        <f t="shared" si="14"/>
        <v>#REF!</v>
      </c>
      <c r="AL222" s="55" t="str">
        <f t="shared" si="15"/>
        <v>2-2011</v>
      </c>
    </row>
    <row r="223" spans="1:38" ht="15" customHeight="1" x14ac:dyDescent="0.35">
      <c r="A223" s="2">
        <f t="shared" si="12"/>
        <v>40595</v>
      </c>
      <c r="AG223" s="27" t="e">
        <f>#REF!</f>
        <v>#REF!</v>
      </c>
      <c r="AH223" s="28" t="e">
        <f>#REF!/[1]WeeklyNew!$H218</f>
        <v>#REF!</v>
      </c>
      <c r="AI223" s="28" t="e">
        <f>#REF!/[1]WeeklyNew!$H218</f>
        <v>#REF!</v>
      </c>
      <c r="AJ223" s="63" t="e">
        <f t="shared" si="13"/>
        <v>#REF!</v>
      </c>
      <c r="AK223" s="63" t="e">
        <f t="shared" si="14"/>
        <v>#REF!</v>
      </c>
      <c r="AL223" s="55" t="str">
        <f t="shared" si="15"/>
        <v>2-2011</v>
      </c>
    </row>
    <row r="224" spans="1:38" ht="15" customHeight="1" x14ac:dyDescent="0.35">
      <c r="A224" s="2">
        <f t="shared" si="12"/>
        <v>40602</v>
      </c>
      <c r="AG224" s="27" t="e">
        <f>#REF!</f>
        <v>#REF!</v>
      </c>
      <c r="AH224" s="28" t="e">
        <f>#REF!/[1]WeeklyNew!$H219</f>
        <v>#REF!</v>
      </c>
      <c r="AI224" s="28" t="e">
        <f>#REF!/[1]WeeklyNew!$H219</f>
        <v>#REF!</v>
      </c>
      <c r="AJ224" s="63" t="e">
        <f t="shared" si="13"/>
        <v>#REF!</v>
      </c>
      <c r="AK224" s="63" t="e">
        <f t="shared" si="14"/>
        <v>#REF!</v>
      </c>
      <c r="AL224" s="55" t="str">
        <f t="shared" si="15"/>
        <v>2-2011</v>
      </c>
    </row>
    <row r="225" spans="1:38" ht="15" customHeight="1" x14ac:dyDescent="0.35">
      <c r="A225" s="2">
        <f t="shared" si="12"/>
        <v>40609</v>
      </c>
      <c r="AG225" s="27" t="e">
        <f>#REF!</f>
        <v>#REF!</v>
      </c>
      <c r="AH225" s="28" t="e">
        <f>#REF!/[1]WeeklyNew!$H220</f>
        <v>#REF!</v>
      </c>
      <c r="AI225" s="28" t="e">
        <f>#REF!/[1]WeeklyNew!$H220</f>
        <v>#REF!</v>
      </c>
      <c r="AJ225" s="63" t="e">
        <f t="shared" si="13"/>
        <v>#REF!</v>
      </c>
      <c r="AK225" s="63" t="e">
        <f t="shared" si="14"/>
        <v>#REF!</v>
      </c>
      <c r="AL225" s="55" t="str">
        <f t="shared" si="15"/>
        <v>3-2011</v>
      </c>
    </row>
    <row r="226" spans="1:38" ht="15" customHeight="1" x14ac:dyDescent="0.35">
      <c r="A226" s="2">
        <f t="shared" si="12"/>
        <v>40616</v>
      </c>
      <c r="AG226" s="27" t="e">
        <f>#REF!</f>
        <v>#REF!</v>
      </c>
      <c r="AH226" s="28" t="e">
        <f>#REF!/[1]WeeklyNew!$H221</f>
        <v>#REF!</v>
      </c>
      <c r="AI226" s="28" t="e">
        <f>#REF!/[1]WeeklyNew!$H221</f>
        <v>#REF!</v>
      </c>
      <c r="AJ226" s="63" t="e">
        <f t="shared" si="13"/>
        <v>#REF!</v>
      </c>
      <c r="AK226" s="63" t="e">
        <f t="shared" si="14"/>
        <v>#REF!</v>
      </c>
      <c r="AL226" s="55" t="str">
        <f t="shared" si="15"/>
        <v>3-2011</v>
      </c>
    </row>
    <row r="227" spans="1:38" ht="15" customHeight="1" x14ac:dyDescent="0.35">
      <c r="A227" s="2">
        <f t="shared" si="12"/>
        <v>40623</v>
      </c>
      <c r="AG227" s="27" t="e">
        <f>#REF!</f>
        <v>#REF!</v>
      </c>
      <c r="AH227" s="28" t="e">
        <f>#REF!/[1]WeeklyNew!$H222</f>
        <v>#REF!</v>
      </c>
      <c r="AI227" s="28" t="e">
        <f>#REF!/[1]WeeklyNew!$H222</f>
        <v>#REF!</v>
      </c>
      <c r="AJ227" s="63" t="e">
        <f t="shared" si="13"/>
        <v>#REF!</v>
      </c>
      <c r="AK227" s="63" t="e">
        <f t="shared" si="14"/>
        <v>#REF!</v>
      </c>
      <c r="AL227" s="55" t="str">
        <f t="shared" si="15"/>
        <v>3-2011</v>
      </c>
    </row>
    <row r="228" spans="1:38" ht="15" customHeight="1" x14ac:dyDescent="0.35">
      <c r="A228" s="2">
        <f t="shared" si="12"/>
        <v>40630</v>
      </c>
      <c r="AG228" s="27" t="e">
        <f>#REF!</f>
        <v>#REF!</v>
      </c>
      <c r="AH228" s="28" t="e">
        <f>#REF!/[1]WeeklyNew!$H223</f>
        <v>#REF!</v>
      </c>
      <c r="AI228" s="28" t="e">
        <f>#REF!/[1]WeeklyNew!$H223</f>
        <v>#REF!</v>
      </c>
      <c r="AJ228" s="63" t="e">
        <f t="shared" si="13"/>
        <v>#REF!</v>
      </c>
      <c r="AK228" s="63" t="e">
        <f t="shared" si="14"/>
        <v>#REF!</v>
      </c>
      <c r="AL228" s="55" t="str">
        <f t="shared" si="15"/>
        <v>3-2011</v>
      </c>
    </row>
    <row r="229" spans="1:38" ht="15" customHeight="1" x14ac:dyDescent="0.35">
      <c r="A229" s="2">
        <f t="shared" si="12"/>
        <v>40637</v>
      </c>
      <c r="AG229" s="27" t="e">
        <f>#REF!</f>
        <v>#REF!</v>
      </c>
      <c r="AH229" s="28" t="e">
        <f>#REF!/[1]WeeklyNew!$H224</f>
        <v>#REF!</v>
      </c>
      <c r="AI229" s="28" t="e">
        <f>#REF!/[1]WeeklyNew!$H224</f>
        <v>#REF!</v>
      </c>
      <c r="AJ229" s="63" t="e">
        <f t="shared" si="13"/>
        <v>#REF!</v>
      </c>
      <c r="AK229" s="63" t="e">
        <f t="shared" si="14"/>
        <v>#REF!</v>
      </c>
      <c r="AL229" s="55" t="str">
        <f t="shared" si="15"/>
        <v>4-2011</v>
      </c>
    </row>
    <row r="230" spans="1:38" ht="15" customHeight="1" x14ac:dyDescent="0.35">
      <c r="A230" s="2">
        <f t="shared" si="12"/>
        <v>40644</v>
      </c>
      <c r="AG230" s="27" t="e">
        <f>#REF!</f>
        <v>#REF!</v>
      </c>
      <c r="AH230" s="28" t="e">
        <f>#REF!/[1]WeeklyNew!$H225</f>
        <v>#REF!</v>
      </c>
      <c r="AI230" s="28" t="e">
        <f>#REF!/[1]WeeklyNew!$H225</f>
        <v>#REF!</v>
      </c>
      <c r="AJ230" s="63" t="e">
        <f t="shared" si="13"/>
        <v>#REF!</v>
      </c>
      <c r="AK230" s="63" t="e">
        <f t="shared" si="14"/>
        <v>#REF!</v>
      </c>
      <c r="AL230" s="55" t="str">
        <f t="shared" si="15"/>
        <v>4-2011</v>
      </c>
    </row>
    <row r="231" spans="1:38" ht="15" customHeight="1" x14ac:dyDescent="0.35">
      <c r="A231" s="2">
        <f t="shared" si="12"/>
        <v>40651</v>
      </c>
      <c r="AG231" s="27" t="e">
        <f>#REF!</f>
        <v>#REF!</v>
      </c>
      <c r="AH231" s="28" t="e">
        <f>#REF!/[1]WeeklyNew!$H226</f>
        <v>#REF!</v>
      </c>
      <c r="AI231" s="28" t="e">
        <f>#REF!/[1]WeeklyNew!$H226</f>
        <v>#REF!</v>
      </c>
      <c r="AJ231" s="63" t="e">
        <f t="shared" si="13"/>
        <v>#REF!</v>
      </c>
      <c r="AK231" s="63" t="e">
        <f t="shared" si="14"/>
        <v>#REF!</v>
      </c>
      <c r="AL231" s="55" t="str">
        <f t="shared" si="15"/>
        <v>4-2011</v>
      </c>
    </row>
    <row r="232" spans="1:38" ht="15" customHeight="1" x14ac:dyDescent="0.35">
      <c r="A232" s="2">
        <f t="shared" si="12"/>
        <v>40658</v>
      </c>
      <c r="AG232" s="27" t="e">
        <f>#REF!</f>
        <v>#REF!</v>
      </c>
      <c r="AH232" s="28" t="e">
        <f>#REF!/[1]WeeklyNew!$H227</f>
        <v>#REF!</v>
      </c>
      <c r="AI232" s="28" t="e">
        <f>#REF!/[1]WeeklyNew!$H227</f>
        <v>#REF!</v>
      </c>
      <c r="AJ232" s="63" t="e">
        <f t="shared" si="13"/>
        <v>#REF!</v>
      </c>
      <c r="AK232" s="63" t="e">
        <f t="shared" si="14"/>
        <v>#REF!</v>
      </c>
      <c r="AL232" s="55" t="str">
        <f t="shared" si="15"/>
        <v>4-2011</v>
      </c>
    </row>
    <row r="233" spans="1:38" ht="15" customHeight="1" x14ac:dyDescent="0.35">
      <c r="A233" s="2">
        <f t="shared" si="12"/>
        <v>40665</v>
      </c>
      <c r="AG233" s="27" t="e">
        <f>#REF!</f>
        <v>#REF!</v>
      </c>
      <c r="AH233" s="28" t="e">
        <f>#REF!/[1]WeeklyNew!$H228</f>
        <v>#REF!</v>
      </c>
      <c r="AI233" s="28" t="e">
        <f>#REF!/[1]WeeklyNew!$H228</f>
        <v>#REF!</v>
      </c>
      <c r="AJ233" s="63" t="e">
        <f t="shared" si="13"/>
        <v>#REF!</v>
      </c>
      <c r="AK233" s="63" t="e">
        <f t="shared" si="14"/>
        <v>#REF!</v>
      </c>
      <c r="AL233" s="55" t="str">
        <f t="shared" si="15"/>
        <v>5-2011</v>
      </c>
    </row>
    <row r="234" spans="1:38" ht="15" customHeight="1" x14ac:dyDescent="0.35">
      <c r="A234" s="2">
        <f t="shared" si="12"/>
        <v>40672</v>
      </c>
      <c r="AG234" s="27" t="e">
        <f>#REF!</f>
        <v>#REF!</v>
      </c>
      <c r="AH234" s="28" t="e">
        <f>#REF!/[1]WeeklyNew!$H229</f>
        <v>#REF!</v>
      </c>
      <c r="AI234" s="28" t="e">
        <f>#REF!/[1]WeeklyNew!$H229</f>
        <v>#REF!</v>
      </c>
      <c r="AJ234" s="63" t="e">
        <f t="shared" si="13"/>
        <v>#REF!</v>
      </c>
      <c r="AK234" s="63" t="e">
        <f t="shared" si="14"/>
        <v>#REF!</v>
      </c>
      <c r="AL234" s="55" t="str">
        <f t="shared" si="15"/>
        <v>5-2011</v>
      </c>
    </row>
    <row r="235" spans="1:38" ht="15" customHeight="1" x14ac:dyDescent="0.35">
      <c r="A235" s="2">
        <f t="shared" si="12"/>
        <v>40679</v>
      </c>
      <c r="AG235" s="27" t="e">
        <f>#REF!</f>
        <v>#REF!</v>
      </c>
      <c r="AH235" s="28" t="e">
        <f>#REF!/[1]WeeklyNew!$H230</f>
        <v>#REF!</v>
      </c>
      <c r="AI235" s="28" t="e">
        <f>#REF!/[1]WeeklyNew!$H230</f>
        <v>#REF!</v>
      </c>
      <c r="AJ235" s="63" t="e">
        <f t="shared" si="13"/>
        <v>#REF!</v>
      </c>
      <c r="AK235" s="63" t="e">
        <f t="shared" si="14"/>
        <v>#REF!</v>
      </c>
      <c r="AL235" s="55" t="str">
        <f t="shared" si="15"/>
        <v>5-2011</v>
      </c>
    </row>
    <row r="236" spans="1:38" ht="15" customHeight="1" x14ac:dyDescent="0.35">
      <c r="A236" s="2">
        <f t="shared" si="12"/>
        <v>40686</v>
      </c>
      <c r="AG236" s="27" t="e">
        <f>#REF!</f>
        <v>#REF!</v>
      </c>
      <c r="AH236" s="28" t="e">
        <f>#REF!/[1]WeeklyNew!$H231</f>
        <v>#REF!</v>
      </c>
      <c r="AI236" s="28" t="e">
        <f>#REF!/[1]WeeklyNew!$H231</f>
        <v>#REF!</v>
      </c>
      <c r="AJ236" s="63" t="e">
        <f t="shared" si="13"/>
        <v>#REF!</v>
      </c>
      <c r="AK236" s="63" t="e">
        <f t="shared" si="14"/>
        <v>#REF!</v>
      </c>
      <c r="AL236" s="55" t="str">
        <f t="shared" si="15"/>
        <v>5-2011</v>
      </c>
    </row>
    <row r="237" spans="1:38" ht="15" customHeight="1" x14ac:dyDescent="0.35">
      <c r="A237" s="2">
        <f t="shared" si="12"/>
        <v>40693</v>
      </c>
      <c r="AG237" s="27" t="e">
        <f>#REF!</f>
        <v>#REF!</v>
      </c>
      <c r="AH237" s="28" t="e">
        <f>#REF!/[1]WeeklyNew!$H232</f>
        <v>#REF!</v>
      </c>
      <c r="AI237" s="28" t="e">
        <f>#REF!/[1]WeeklyNew!$H232</f>
        <v>#REF!</v>
      </c>
      <c r="AJ237" s="63" t="e">
        <f t="shared" si="13"/>
        <v>#REF!</v>
      </c>
      <c r="AK237" s="63" t="e">
        <f t="shared" si="14"/>
        <v>#REF!</v>
      </c>
      <c r="AL237" s="55" t="str">
        <f t="shared" si="15"/>
        <v>5-2011</v>
      </c>
    </row>
    <row r="238" spans="1:38" ht="15" customHeight="1" x14ac:dyDescent="0.35">
      <c r="A238" s="2">
        <f t="shared" si="12"/>
        <v>40700</v>
      </c>
      <c r="AG238" s="27" t="e">
        <f>#REF!</f>
        <v>#REF!</v>
      </c>
      <c r="AH238" s="28" t="e">
        <f>#REF!/[1]WeeklyNew!$H233</f>
        <v>#REF!</v>
      </c>
      <c r="AI238" s="28" t="e">
        <f>#REF!/[1]WeeklyNew!$H233</f>
        <v>#REF!</v>
      </c>
      <c r="AJ238" s="63" t="e">
        <f t="shared" si="13"/>
        <v>#REF!</v>
      </c>
      <c r="AK238" s="63" t="e">
        <f t="shared" si="14"/>
        <v>#REF!</v>
      </c>
      <c r="AL238" s="55" t="str">
        <f t="shared" si="15"/>
        <v>6-2011</v>
      </c>
    </row>
    <row r="239" spans="1:38" ht="15" customHeight="1" x14ac:dyDescent="0.35">
      <c r="A239" s="2">
        <f t="shared" si="12"/>
        <v>40707</v>
      </c>
      <c r="AG239" s="27" t="e">
        <f>#REF!</f>
        <v>#REF!</v>
      </c>
      <c r="AH239" s="28" t="e">
        <f>#REF!/[1]WeeklyNew!$H234</f>
        <v>#REF!</v>
      </c>
      <c r="AI239" s="28" t="e">
        <f>#REF!/[1]WeeklyNew!$H234</f>
        <v>#REF!</v>
      </c>
      <c r="AJ239" s="63" t="e">
        <f t="shared" si="13"/>
        <v>#REF!</v>
      </c>
      <c r="AK239" s="63" t="e">
        <f t="shared" si="14"/>
        <v>#REF!</v>
      </c>
      <c r="AL239" s="55" t="str">
        <f t="shared" si="15"/>
        <v>6-2011</v>
      </c>
    </row>
    <row r="240" spans="1:38" ht="15" customHeight="1" x14ac:dyDescent="0.35">
      <c r="A240" s="2">
        <f t="shared" si="12"/>
        <v>40714</v>
      </c>
      <c r="AG240" s="27" t="e">
        <f>#REF!</f>
        <v>#REF!</v>
      </c>
      <c r="AH240" s="28" t="e">
        <f>#REF!/[1]WeeklyNew!$H235</f>
        <v>#REF!</v>
      </c>
      <c r="AI240" s="28" t="e">
        <f>#REF!/[1]WeeklyNew!$H235</f>
        <v>#REF!</v>
      </c>
      <c r="AJ240" s="63" t="e">
        <f t="shared" si="13"/>
        <v>#REF!</v>
      </c>
      <c r="AK240" s="63" t="e">
        <f t="shared" si="14"/>
        <v>#REF!</v>
      </c>
      <c r="AL240" s="55" t="str">
        <f t="shared" si="15"/>
        <v>6-2011</v>
      </c>
    </row>
    <row r="241" spans="1:38" ht="15" customHeight="1" x14ac:dyDescent="0.35">
      <c r="A241" s="2">
        <f t="shared" si="12"/>
        <v>40721</v>
      </c>
      <c r="AG241" s="27" t="e">
        <f>#REF!</f>
        <v>#REF!</v>
      </c>
      <c r="AH241" s="28" t="e">
        <f>#REF!/[1]WeeklyNew!$H236</f>
        <v>#REF!</v>
      </c>
      <c r="AI241" s="28" t="e">
        <f>#REF!/[1]WeeklyNew!$H236</f>
        <v>#REF!</v>
      </c>
      <c r="AJ241" s="63" t="e">
        <f t="shared" si="13"/>
        <v>#REF!</v>
      </c>
      <c r="AK241" s="63" t="e">
        <f t="shared" si="14"/>
        <v>#REF!</v>
      </c>
      <c r="AL241" s="55" t="str">
        <f t="shared" si="15"/>
        <v>6-2011</v>
      </c>
    </row>
    <row r="242" spans="1:38" ht="15" customHeight="1" x14ac:dyDescent="0.35">
      <c r="A242" s="2">
        <f t="shared" si="12"/>
        <v>40728</v>
      </c>
      <c r="AG242" s="27" t="e">
        <f>#REF!</f>
        <v>#REF!</v>
      </c>
      <c r="AH242" s="28" t="e">
        <f>#REF!/[1]WeeklyNew!$H237</f>
        <v>#REF!</v>
      </c>
      <c r="AI242" s="28" t="e">
        <f>#REF!/[1]WeeklyNew!$H237</f>
        <v>#REF!</v>
      </c>
      <c r="AJ242" s="63" t="e">
        <f t="shared" si="13"/>
        <v>#REF!</v>
      </c>
      <c r="AK242" s="63" t="e">
        <f t="shared" si="14"/>
        <v>#REF!</v>
      </c>
      <c r="AL242" s="55" t="str">
        <f t="shared" si="15"/>
        <v>7-2011</v>
      </c>
    </row>
    <row r="243" spans="1:38" ht="15" customHeight="1" x14ac:dyDescent="0.35">
      <c r="A243" s="2">
        <f t="shared" si="12"/>
        <v>40735</v>
      </c>
      <c r="AG243" s="27" t="e">
        <f>#REF!</f>
        <v>#REF!</v>
      </c>
      <c r="AH243" s="28" t="e">
        <f>#REF!/[1]WeeklyNew!$H238</f>
        <v>#REF!</v>
      </c>
      <c r="AI243" s="28" t="e">
        <f>#REF!/[1]WeeklyNew!$H238</f>
        <v>#REF!</v>
      </c>
      <c r="AJ243" s="63" t="e">
        <f t="shared" si="13"/>
        <v>#REF!</v>
      </c>
      <c r="AK243" s="63" t="e">
        <f t="shared" si="14"/>
        <v>#REF!</v>
      </c>
      <c r="AL243" s="55" t="str">
        <f t="shared" si="15"/>
        <v>7-2011</v>
      </c>
    </row>
    <row r="244" spans="1:38" ht="15" customHeight="1" x14ac:dyDescent="0.35">
      <c r="A244" s="2">
        <f t="shared" si="12"/>
        <v>40742</v>
      </c>
      <c r="AG244" s="27" t="e">
        <f>#REF!</f>
        <v>#REF!</v>
      </c>
      <c r="AH244" s="28" t="e">
        <f>#REF!/[1]WeeklyNew!$H239</f>
        <v>#REF!</v>
      </c>
      <c r="AI244" s="28" t="e">
        <f>#REF!/[1]WeeklyNew!$H239</f>
        <v>#REF!</v>
      </c>
      <c r="AJ244" s="63" t="e">
        <f t="shared" si="13"/>
        <v>#REF!</v>
      </c>
      <c r="AK244" s="63" t="e">
        <f t="shared" si="14"/>
        <v>#REF!</v>
      </c>
      <c r="AL244" s="55" t="str">
        <f t="shared" si="15"/>
        <v>7-2011</v>
      </c>
    </row>
    <row r="245" spans="1:38" ht="15" customHeight="1" x14ac:dyDescent="0.35">
      <c r="A245" s="2">
        <f t="shared" si="12"/>
        <v>40749</v>
      </c>
      <c r="AG245" s="27" t="e">
        <f>#REF!</f>
        <v>#REF!</v>
      </c>
      <c r="AH245" s="28" t="e">
        <f>#REF!/[1]WeeklyNew!$H240</f>
        <v>#REF!</v>
      </c>
      <c r="AI245" s="28" t="e">
        <f>#REF!/[1]WeeklyNew!$H240</f>
        <v>#REF!</v>
      </c>
      <c r="AJ245" s="63" t="e">
        <f t="shared" si="13"/>
        <v>#REF!</v>
      </c>
      <c r="AK245" s="63" t="e">
        <f t="shared" si="14"/>
        <v>#REF!</v>
      </c>
      <c r="AL245" s="55" t="str">
        <f t="shared" si="15"/>
        <v>7-2011</v>
      </c>
    </row>
    <row r="246" spans="1:38" ht="15" customHeight="1" x14ac:dyDescent="0.35">
      <c r="A246" s="2">
        <f t="shared" si="12"/>
        <v>40756</v>
      </c>
      <c r="AG246" s="27" t="e">
        <f>#REF!</f>
        <v>#REF!</v>
      </c>
      <c r="AH246" s="28" t="e">
        <f>#REF!/[1]WeeklyNew!$H241</f>
        <v>#REF!</v>
      </c>
      <c r="AI246" s="28" t="e">
        <f>#REF!/[1]WeeklyNew!$H241</f>
        <v>#REF!</v>
      </c>
      <c r="AJ246" s="63" t="e">
        <f t="shared" si="13"/>
        <v>#REF!</v>
      </c>
      <c r="AK246" s="63" t="e">
        <f t="shared" si="14"/>
        <v>#REF!</v>
      </c>
      <c r="AL246" s="55" t="str">
        <f t="shared" si="15"/>
        <v>8-2011</v>
      </c>
    </row>
    <row r="247" spans="1:38" ht="15" customHeight="1" x14ac:dyDescent="0.35">
      <c r="A247" s="2">
        <f t="shared" si="12"/>
        <v>40763</v>
      </c>
      <c r="AG247" s="27" t="e">
        <f>#REF!</f>
        <v>#REF!</v>
      </c>
      <c r="AH247" s="28" t="e">
        <f>#REF!/[1]WeeklyNew!$H242</f>
        <v>#REF!</v>
      </c>
      <c r="AI247" s="28" t="e">
        <f>#REF!/[1]WeeklyNew!$H242</f>
        <v>#REF!</v>
      </c>
      <c r="AJ247" s="63" t="e">
        <f t="shared" si="13"/>
        <v>#REF!</v>
      </c>
      <c r="AK247" s="63" t="e">
        <f t="shared" si="14"/>
        <v>#REF!</v>
      </c>
      <c r="AL247" s="55" t="str">
        <f t="shared" si="15"/>
        <v>8-2011</v>
      </c>
    </row>
    <row r="248" spans="1:38" ht="15" customHeight="1" x14ac:dyDescent="0.35">
      <c r="A248" s="2">
        <f t="shared" si="12"/>
        <v>40770</v>
      </c>
      <c r="AG248" s="27" t="e">
        <f>#REF!</f>
        <v>#REF!</v>
      </c>
      <c r="AH248" s="28" t="e">
        <f>#REF!/[1]WeeklyNew!$H243</f>
        <v>#REF!</v>
      </c>
      <c r="AI248" s="28" t="e">
        <f>#REF!/[1]WeeklyNew!$H243</f>
        <v>#REF!</v>
      </c>
      <c r="AJ248" s="63" t="e">
        <f t="shared" si="13"/>
        <v>#REF!</v>
      </c>
      <c r="AK248" s="63" t="e">
        <f t="shared" si="14"/>
        <v>#REF!</v>
      </c>
      <c r="AL248" s="55" t="str">
        <f t="shared" si="15"/>
        <v>8-2011</v>
      </c>
    </row>
    <row r="249" spans="1:38" ht="15" customHeight="1" x14ac:dyDescent="0.35">
      <c r="A249" s="2">
        <f t="shared" si="12"/>
        <v>40777</v>
      </c>
      <c r="AG249" s="27" t="e">
        <f>#REF!</f>
        <v>#REF!</v>
      </c>
      <c r="AH249" s="28" t="e">
        <f>#REF!/[1]WeeklyNew!$H244</f>
        <v>#REF!</v>
      </c>
      <c r="AI249" s="28" t="e">
        <f>#REF!/[1]WeeklyNew!$H244</f>
        <v>#REF!</v>
      </c>
      <c r="AJ249" s="63" t="e">
        <f t="shared" si="13"/>
        <v>#REF!</v>
      </c>
      <c r="AK249" s="63" t="e">
        <f t="shared" si="14"/>
        <v>#REF!</v>
      </c>
      <c r="AL249" s="55" t="str">
        <f t="shared" si="15"/>
        <v>8-2011</v>
      </c>
    </row>
    <row r="250" spans="1:38" ht="15" customHeight="1" x14ac:dyDescent="0.35">
      <c r="A250" s="2">
        <f t="shared" si="12"/>
        <v>40784</v>
      </c>
      <c r="AG250" s="27" t="e">
        <f>#REF!</f>
        <v>#REF!</v>
      </c>
      <c r="AH250" s="28" t="e">
        <f>#REF!/[1]WeeklyNew!$H245</f>
        <v>#REF!</v>
      </c>
      <c r="AI250" s="28" t="e">
        <f>#REF!/[1]WeeklyNew!$H245</f>
        <v>#REF!</v>
      </c>
      <c r="AJ250" s="63" t="e">
        <f t="shared" si="13"/>
        <v>#REF!</v>
      </c>
      <c r="AK250" s="63" t="e">
        <f t="shared" si="14"/>
        <v>#REF!</v>
      </c>
      <c r="AL250" s="55" t="str">
        <f t="shared" si="15"/>
        <v>8-2011</v>
      </c>
    </row>
    <row r="251" spans="1:38" ht="15" customHeight="1" x14ac:dyDescent="0.35">
      <c r="A251" s="2">
        <f t="shared" si="12"/>
        <v>40791</v>
      </c>
      <c r="AG251" s="27" t="e">
        <f>#REF!</f>
        <v>#REF!</v>
      </c>
      <c r="AH251" s="28" t="e">
        <f>#REF!/[1]WeeklyNew!$H246</f>
        <v>#REF!</v>
      </c>
      <c r="AI251" s="28" t="e">
        <f>#REF!/[1]WeeklyNew!$H246</f>
        <v>#REF!</v>
      </c>
      <c r="AJ251" s="63" t="e">
        <f t="shared" si="13"/>
        <v>#REF!</v>
      </c>
      <c r="AK251" s="63" t="e">
        <f t="shared" si="14"/>
        <v>#REF!</v>
      </c>
      <c r="AL251" s="55" t="str">
        <f t="shared" si="15"/>
        <v>9-2011</v>
      </c>
    </row>
    <row r="252" spans="1:38" ht="15" customHeight="1" x14ac:dyDescent="0.35">
      <c r="A252" s="2">
        <f t="shared" si="12"/>
        <v>40798</v>
      </c>
      <c r="AG252" s="27" t="e">
        <f>#REF!</f>
        <v>#REF!</v>
      </c>
      <c r="AH252" s="28" t="e">
        <f>#REF!/[1]WeeklyNew!$H247</f>
        <v>#REF!</v>
      </c>
      <c r="AI252" s="28" t="e">
        <f>#REF!/[1]WeeklyNew!$H247</f>
        <v>#REF!</v>
      </c>
      <c r="AJ252" s="63" t="e">
        <f t="shared" si="13"/>
        <v>#REF!</v>
      </c>
      <c r="AK252" s="63" t="e">
        <f t="shared" si="14"/>
        <v>#REF!</v>
      </c>
      <c r="AL252" s="55" t="str">
        <f t="shared" si="15"/>
        <v>9-2011</v>
      </c>
    </row>
    <row r="253" spans="1:38" ht="15" customHeight="1" x14ac:dyDescent="0.35">
      <c r="A253" s="2">
        <f t="shared" si="12"/>
        <v>40805</v>
      </c>
      <c r="AG253" s="27" t="e">
        <f>#REF!</f>
        <v>#REF!</v>
      </c>
      <c r="AH253" s="28" t="e">
        <f>#REF!/[1]WeeklyNew!$H248</f>
        <v>#REF!</v>
      </c>
      <c r="AI253" s="28" t="e">
        <f>#REF!/[1]WeeklyNew!$H248</f>
        <v>#REF!</v>
      </c>
      <c r="AJ253" s="63" t="e">
        <f t="shared" si="13"/>
        <v>#REF!</v>
      </c>
      <c r="AK253" s="63" t="e">
        <f t="shared" si="14"/>
        <v>#REF!</v>
      </c>
      <c r="AL253" s="55" t="str">
        <f t="shared" si="15"/>
        <v>9-2011</v>
      </c>
    </row>
    <row r="254" spans="1:38" ht="15" customHeight="1" x14ac:dyDescent="0.35">
      <c r="A254" s="2">
        <f t="shared" si="12"/>
        <v>40812</v>
      </c>
      <c r="AG254" s="27" t="e">
        <f>#REF!</f>
        <v>#REF!</v>
      </c>
      <c r="AH254" s="28" t="e">
        <f>#REF!/[1]WeeklyNew!$H249</f>
        <v>#REF!</v>
      </c>
      <c r="AI254" s="28" t="e">
        <f>#REF!/[1]WeeklyNew!$H249</f>
        <v>#REF!</v>
      </c>
      <c r="AJ254" s="63" t="e">
        <f t="shared" si="13"/>
        <v>#REF!</v>
      </c>
      <c r="AK254" s="63" t="e">
        <f t="shared" si="14"/>
        <v>#REF!</v>
      </c>
      <c r="AL254" s="55" t="str">
        <f t="shared" si="15"/>
        <v>9-2011</v>
      </c>
    </row>
    <row r="255" spans="1:38" ht="15" customHeight="1" x14ac:dyDescent="0.35">
      <c r="A255" s="2">
        <f t="shared" si="12"/>
        <v>40819</v>
      </c>
      <c r="AG255" s="27" t="e">
        <f>#REF!</f>
        <v>#REF!</v>
      </c>
      <c r="AH255" s="28" t="e">
        <f>#REF!/[1]WeeklyNew!$H250</f>
        <v>#REF!</v>
      </c>
      <c r="AI255" s="28" t="e">
        <f>#REF!/[1]WeeklyNew!$H250</f>
        <v>#REF!</v>
      </c>
      <c r="AJ255" s="63" t="e">
        <f t="shared" si="13"/>
        <v>#REF!</v>
      </c>
      <c r="AK255" s="63" t="e">
        <f t="shared" si="14"/>
        <v>#REF!</v>
      </c>
      <c r="AL255" s="55" t="str">
        <f t="shared" si="15"/>
        <v>10-2011</v>
      </c>
    </row>
    <row r="256" spans="1:38" ht="15" customHeight="1" x14ac:dyDescent="0.35">
      <c r="A256" s="2">
        <f t="shared" si="12"/>
        <v>40826</v>
      </c>
      <c r="AG256" s="27" t="e">
        <f>#REF!</f>
        <v>#REF!</v>
      </c>
      <c r="AH256" s="28" t="e">
        <f>#REF!/[1]WeeklyNew!$H251</f>
        <v>#REF!</v>
      </c>
      <c r="AI256" s="28" t="e">
        <f>#REF!/[1]WeeklyNew!$H251</f>
        <v>#REF!</v>
      </c>
      <c r="AJ256" s="63" t="e">
        <f t="shared" si="13"/>
        <v>#REF!</v>
      </c>
      <c r="AK256" s="63" t="e">
        <f t="shared" si="14"/>
        <v>#REF!</v>
      </c>
      <c r="AL256" s="55" t="str">
        <f t="shared" si="15"/>
        <v>10-2011</v>
      </c>
    </row>
    <row r="257" spans="1:38" ht="15" customHeight="1" x14ac:dyDescent="0.35">
      <c r="A257" s="2">
        <f t="shared" si="12"/>
        <v>40833</v>
      </c>
      <c r="AG257" s="27" t="e">
        <f>#REF!</f>
        <v>#REF!</v>
      </c>
      <c r="AH257" s="28" t="e">
        <f>#REF!/[1]WeeklyNew!$H252</f>
        <v>#REF!</v>
      </c>
      <c r="AI257" s="28" t="e">
        <f>#REF!/[1]WeeklyNew!$H252</f>
        <v>#REF!</v>
      </c>
      <c r="AJ257" s="63" t="e">
        <f t="shared" si="13"/>
        <v>#REF!</v>
      </c>
      <c r="AK257" s="63" t="e">
        <f t="shared" si="14"/>
        <v>#REF!</v>
      </c>
      <c r="AL257" s="55" t="str">
        <f t="shared" si="15"/>
        <v>10-2011</v>
      </c>
    </row>
    <row r="258" spans="1:38" ht="15" customHeight="1" x14ac:dyDescent="0.35">
      <c r="A258" s="2">
        <f t="shared" si="12"/>
        <v>40840</v>
      </c>
      <c r="AG258" s="27" t="e">
        <f>#REF!</f>
        <v>#REF!</v>
      </c>
      <c r="AH258" s="28" t="e">
        <f>#REF!/[1]WeeklyNew!$H253</f>
        <v>#REF!</v>
      </c>
      <c r="AI258" s="28" t="e">
        <f>#REF!/[1]WeeklyNew!$H253</f>
        <v>#REF!</v>
      </c>
      <c r="AJ258" s="63" t="e">
        <f t="shared" si="13"/>
        <v>#REF!</v>
      </c>
      <c r="AK258" s="63" t="e">
        <f t="shared" si="14"/>
        <v>#REF!</v>
      </c>
      <c r="AL258" s="55" t="str">
        <f t="shared" si="15"/>
        <v>10-2011</v>
      </c>
    </row>
    <row r="259" spans="1:38" ht="15" customHeight="1" x14ac:dyDescent="0.35">
      <c r="A259" s="2">
        <f t="shared" si="12"/>
        <v>40847</v>
      </c>
      <c r="AG259" s="27" t="e">
        <f>#REF!</f>
        <v>#REF!</v>
      </c>
      <c r="AH259" s="28" t="e">
        <f>#REF!/[1]WeeklyNew!$H254</f>
        <v>#REF!</v>
      </c>
      <c r="AI259" s="28" t="e">
        <f>#REF!/[1]WeeklyNew!$H254</f>
        <v>#REF!</v>
      </c>
      <c r="AJ259" s="63" t="e">
        <f t="shared" si="13"/>
        <v>#REF!</v>
      </c>
      <c r="AK259" s="63" t="e">
        <f t="shared" si="14"/>
        <v>#REF!</v>
      </c>
      <c r="AL259" s="55" t="str">
        <f t="shared" si="15"/>
        <v>10-2011</v>
      </c>
    </row>
    <row r="260" spans="1:38" ht="15" customHeight="1" x14ac:dyDescent="0.35">
      <c r="A260" s="2">
        <f t="shared" si="12"/>
        <v>40854</v>
      </c>
      <c r="AG260" s="27" t="e">
        <f>#REF!</f>
        <v>#REF!</v>
      </c>
      <c r="AH260" s="28" t="e">
        <f>#REF!/[1]WeeklyNew!$H255</f>
        <v>#REF!</v>
      </c>
      <c r="AI260" s="28" t="e">
        <f>#REF!/[1]WeeklyNew!$H255</f>
        <v>#REF!</v>
      </c>
      <c r="AJ260" s="63" t="e">
        <f t="shared" si="13"/>
        <v>#REF!</v>
      </c>
      <c r="AK260" s="63" t="e">
        <f t="shared" si="14"/>
        <v>#REF!</v>
      </c>
      <c r="AL260" s="55" t="str">
        <f t="shared" si="15"/>
        <v>11-2011</v>
      </c>
    </row>
    <row r="261" spans="1:38" ht="15" customHeight="1" x14ac:dyDescent="0.35">
      <c r="A261" s="2">
        <f t="shared" si="12"/>
        <v>40861</v>
      </c>
      <c r="AG261" s="27" t="e">
        <f>#REF!</f>
        <v>#REF!</v>
      </c>
      <c r="AH261" s="28" t="e">
        <f>#REF!/[1]WeeklyNew!$H256</f>
        <v>#REF!</v>
      </c>
      <c r="AI261" s="28" t="e">
        <f>#REF!/[1]WeeklyNew!$H256</f>
        <v>#REF!</v>
      </c>
      <c r="AJ261" s="63" t="e">
        <f t="shared" si="13"/>
        <v>#REF!</v>
      </c>
      <c r="AK261" s="63" t="e">
        <f t="shared" si="14"/>
        <v>#REF!</v>
      </c>
      <c r="AL261" s="55" t="str">
        <f t="shared" si="15"/>
        <v>11-2011</v>
      </c>
    </row>
    <row r="262" spans="1:38" ht="15" customHeight="1" x14ac:dyDescent="0.35">
      <c r="A262" s="2">
        <f t="shared" ref="A262:A325" si="16">A263-7</f>
        <v>40868</v>
      </c>
      <c r="AG262" s="27" t="e">
        <f>#REF!</f>
        <v>#REF!</v>
      </c>
      <c r="AH262" s="28" t="e">
        <f>#REF!/[1]WeeklyNew!$H257</f>
        <v>#REF!</v>
      </c>
      <c r="AI262" s="28" t="e">
        <f>#REF!/[1]WeeklyNew!$H257</f>
        <v>#REF!</v>
      </c>
      <c r="AJ262" s="63" t="e">
        <f t="shared" si="13"/>
        <v>#REF!</v>
      </c>
      <c r="AK262" s="63" t="e">
        <f t="shared" si="14"/>
        <v>#REF!</v>
      </c>
      <c r="AL262" s="55" t="str">
        <f t="shared" si="15"/>
        <v>11-2011</v>
      </c>
    </row>
    <row r="263" spans="1:38" ht="15" customHeight="1" x14ac:dyDescent="0.35">
      <c r="A263" s="2">
        <f t="shared" si="16"/>
        <v>40875</v>
      </c>
      <c r="AG263" s="27" t="e">
        <f>#REF!</f>
        <v>#REF!</v>
      </c>
      <c r="AH263" s="28" t="e">
        <f>#REF!/[1]WeeklyNew!$H258</f>
        <v>#REF!</v>
      </c>
      <c r="AI263" s="28" t="e">
        <f>#REF!/[1]WeeklyNew!$H258</f>
        <v>#REF!</v>
      </c>
      <c r="AJ263" s="63" t="e">
        <f t="shared" si="13"/>
        <v>#REF!</v>
      </c>
      <c r="AK263" s="63" t="e">
        <f t="shared" si="14"/>
        <v>#REF!</v>
      </c>
      <c r="AL263" s="55" t="str">
        <f t="shared" si="15"/>
        <v>11-2011</v>
      </c>
    </row>
    <row r="264" spans="1:38" ht="15" customHeight="1" x14ac:dyDescent="0.35">
      <c r="A264" s="2">
        <f t="shared" si="16"/>
        <v>40882</v>
      </c>
      <c r="AG264" s="27" t="e">
        <f>#REF!</f>
        <v>#REF!</v>
      </c>
      <c r="AH264" s="28" t="e">
        <f>#REF!/[1]WeeklyNew!$H259</f>
        <v>#REF!</v>
      </c>
      <c r="AI264" s="28" t="e">
        <f>#REF!/[1]WeeklyNew!$H259</f>
        <v>#REF!</v>
      </c>
      <c r="AJ264" s="63" t="e">
        <f t="shared" ref="AJ264:AJ327" si="17">AH264-AH263</f>
        <v>#REF!</v>
      </c>
      <c r="AK264" s="63" t="e">
        <f t="shared" ref="AK264:AK327" si="18">AI264-AI263</f>
        <v>#REF!</v>
      </c>
      <c r="AL264" s="55" t="str">
        <f t="shared" ref="AL264:AL327" si="19">MONTH(A264)&amp;"-"&amp;YEAR(A264)</f>
        <v>12-2011</v>
      </c>
    </row>
    <row r="265" spans="1:38" ht="15" customHeight="1" x14ac:dyDescent="0.35">
      <c r="A265" s="2">
        <f t="shared" si="16"/>
        <v>40889</v>
      </c>
      <c r="AG265" s="27" t="e">
        <f>#REF!</f>
        <v>#REF!</v>
      </c>
      <c r="AH265" s="28" t="e">
        <f>#REF!/[1]WeeklyNew!$H260</f>
        <v>#REF!</v>
      </c>
      <c r="AI265" s="28" t="e">
        <f>#REF!/[1]WeeklyNew!$H260</f>
        <v>#REF!</v>
      </c>
      <c r="AJ265" s="63" t="e">
        <f t="shared" si="17"/>
        <v>#REF!</v>
      </c>
      <c r="AK265" s="63" t="e">
        <f t="shared" si="18"/>
        <v>#REF!</v>
      </c>
      <c r="AL265" s="55" t="str">
        <f t="shared" si="19"/>
        <v>12-2011</v>
      </c>
    </row>
    <row r="266" spans="1:38" ht="15" customHeight="1" x14ac:dyDescent="0.35">
      <c r="A266" s="2">
        <f t="shared" si="16"/>
        <v>40896</v>
      </c>
      <c r="AG266" s="27" t="e">
        <f>#REF!</f>
        <v>#REF!</v>
      </c>
      <c r="AH266" s="28" t="e">
        <f>#REF!/[1]WeeklyNew!$H261</f>
        <v>#REF!</v>
      </c>
      <c r="AI266" s="28" t="e">
        <f>#REF!/[1]WeeklyNew!$H261</f>
        <v>#REF!</v>
      </c>
      <c r="AJ266" s="63" t="e">
        <f t="shared" si="17"/>
        <v>#REF!</v>
      </c>
      <c r="AK266" s="63" t="e">
        <f t="shared" si="18"/>
        <v>#REF!</v>
      </c>
      <c r="AL266" s="55" t="str">
        <f t="shared" si="19"/>
        <v>12-2011</v>
      </c>
    </row>
    <row r="267" spans="1:38" ht="15" customHeight="1" x14ac:dyDescent="0.35">
      <c r="A267" s="2">
        <f t="shared" si="16"/>
        <v>40903</v>
      </c>
      <c r="AG267" s="27" t="e">
        <f>#REF!</f>
        <v>#REF!</v>
      </c>
      <c r="AH267" s="28" t="e">
        <f>#REF!/[1]WeeklyNew!$H262</f>
        <v>#REF!</v>
      </c>
      <c r="AI267" s="28" t="e">
        <f>#REF!/[1]WeeklyNew!$H262</f>
        <v>#REF!</v>
      </c>
      <c r="AJ267" s="63" t="e">
        <f t="shared" si="17"/>
        <v>#REF!</v>
      </c>
      <c r="AK267" s="63" t="e">
        <f t="shared" si="18"/>
        <v>#REF!</v>
      </c>
      <c r="AL267" s="55" t="str">
        <f t="shared" si="19"/>
        <v>12-2011</v>
      </c>
    </row>
    <row r="268" spans="1:38" ht="15" customHeight="1" x14ac:dyDescent="0.35">
      <c r="A268" s="2">
        <f t="shared" si="16"/>
        <v>40910</v>
      </c>
      <c r="AG268" s="27" t="e">
        <f>#REF!</f>
        <v>#REF!</v>
      </c>
      <c r="AH268" s="28" t="e">
        <f>#REF!/[1]WeeklyNew!$H263</f>
        <v>#REF!</v>
      </c>
      <c r="AI268" s="28" t="e">
        <f>#REF!/[1]WeeklyNew!$H263</f>
        <v>#REF!</v>
      </c>
      <c r="AJ268" s="63" t="e">
        <f t="shared" si="17"/>
        <v>#REF!</v>
      </c>
      <c r="AK268" s="63" t="e">
        <f t="shared" si="18"/>
        <v>#REF!</v>
      </c>
      <c r="AL268" s="55" t="str">
        <f t="shared" si="19"/>
        <v>1-2012</v>
      </c>
    </row>
    <row r="269" spans="1:38" ht="15" customHeight="1" x14ac:dyDescent="0.35">
      <c r="A269" s="2">
        <f t="shared" si="16"/>
        <v>40917</v>
      </c>
      <c r="AG269" s="27" t="e">
        <f>#REF!</f>
        <v>#REF!</v>
      </c>
      <c r="AH269" s="28" t="e">
        <f>#REF!/[1]WeeklyNew!$H264</f>
        <v>#REF!</v>
      </c>
      <c r="AI269" s="28" t="e">
        <f>#REF!/[1]WeeklyNew!$H264</f>
        <v>#REF!</v>
      </c>
      <c r="AJ269" s="63" t="e">
        <f t="shared" si="17"/>
        <v>#REF!</v>
      </c>
      <c r="AK269" s="63" t="e">
        <f t="shared" si="18"/>
        <v>#REF!</v>
      </c>
      <c r="AL269" s="55" t="str">
        <f t="shared" si="19"/>
        <v>1-2012</v>
      </c>
    </row>
    <row r="270" spans="1:38" ht="15" customHeight="1" x14ac:dyDescent="0.35">
      <c r="A270" s="2">
        <f t="shared" si="16"/>
        <v>40924</v>
      </c>
      <c r="AG270" s="27" t="e">
        <f>#REF!</f>
        <v>#REF!</v>
      </c>
      <c r="AH270" s="28" t="e">
        <f>#REF!/[1]WeeklyNew!$H265</f>
        <v>#REF!</v>
      </c>
      <c r="AI270" s="28" t="e">
        <f>#REF!/[1]WeeklyNew!$H265</f>
        <v>#REF!</v>
      </c>
      <c r="AJ270" s="63" t="e">
        <f t="shared" si="17"/>
        <v>#REF!</v>
      </c>
      <c r="AK270" s="63" t="e">
        <f t="shared" si="18"/>
        <v>#REF!</v>
      </c>
      <c r="AL270" s="55" t="str">
        <f t="shared" si="19"/>
        <v>1-2012</v>
      </c>
    </row>
    <row r="271" spans="1:38" ht="15" customHeight="1" x14ac:dyDescent="0.35">
      <c r="A271" s="2">
        <f t="shared" si="16"/>
        <v>40931</v>
      </c>
      <c r="AG271" s="27" t="e">
        <f>#REF!</f>
        <v>#REF!</v>
      </c>
      <c r="AH271" s="28" t="e">
        <f>#REF!/[1]WeeklyNew!$H266</f>
        <v>#REF!</v>
      </c>
      <c r="AI271" s="28" t="e">
        <f>#REF!/[1]WeeklyNew!$H266</f>
        <v>#REF!</v>
      </c>
      <c r="AJ271" s="63" t="e">
        <f t="shared" si="17"/>
        <v>#REF!</v>
      </c>
      <c r="AK271" s="63" t="e">
        <f t="shared" si="18"/>
        <v>#REF!</v>
      </c>
      <c r="AL271" s="55" t="str">
        <f t="shared" si="19"/>
        <v>1-2012</v>
      </c>
    </row>
    <row r="272" spans="1:38" ht="15" customHeight="1" x14ac:dyDescent="0.35">
      <c r="A272" s="2">
        <f t="shared" si="16"/>
        <v>40938</v>
      </c>
      <c r="AG272" s="27" t="e">
        <f>#REF!</f>
        <v>#REF!</v>
      </c>
      <c r="AH272" s="28" t="e">
        <f>#REF!/[1]WeeklyNew!$H267</f>
        <v>#REF!</v>
      </c>
      <c r="AI272" s="28" t="e">
        <f>#REF!/[1]WeeklyNew!$H267</f>
        <v>#REF!</v>
      </c>
      <c r="AJ272" s="63" t="e">
        <f t="shared" si="17"/>
        <v>#REF!</v>
      </c>
      <c r="AK272" s="63" t="e">
        <f t="shared" si="18"/>
        <v>#REF!</v>
      </c>
      <c r="AL272" s="55" t="str">
        <f t="shared" si="19"/>
        <v>1-2012</v>
      </c>
    </row>
    <row r="273" spans="1:38" ht="15" customHeight="1" x14ac:dyDescent="0.35">
      <c r="A273" s="2">
        <f t="shared" si="16"/>
        <v>40945</v>
      </c>
      <c r="AG273" s="27" t="e">
        <f>#REF!</f>
        <v>#REF!</v>
      </c>
      <c r="AH273" s="28" t="e">
        <f>#REF!/[1]WeeklyNew!$H268</f>
        <v>#REF!</v>
      </c>
      <c r="AI273" s="28" t="e">
        <f>#REF!/[1]WeeklyNew!$H268</f>
        <v>#REF!</v>
      </c>
      <c r="AJ273" s="63" t="e">
        <f t="shared" si="17"/>
        <v>#REF!</v>
      </c>
      <c r="AK273" s="63" t="e">
        <f t="shared" si="18"/>
        <v>#REF!</v>
      </c>
      <c r="AL273" s="55" t="str">
        <f t="shared" si="19"/>
        <v>2-2012</v>
      </c>
    </row>
    <row r="274" spans="1:38" ht="15" customHeight="1" x14ac:dyDescent="0.35">
      <c r="A274" s="2">
        <f t="shared" si="16"/>
        <v>40952</v>
      </c>
      <c r="AG274" s="27" t="e">
        <f>#REF!</f>
        <v>#REF!</v>
      </c>
      <c r="AH274" s="28" t="e">
        <f>#REF!/[1]WeeklyNew!$H269</f>
        <v>#REF!</v>
      </c>
      <c r="AI274" s="28" t="e">
        <f>#REF!/[1]WeeklyNew!$H269</f>
        <v>#REF!</v>
      </c>
      <c r="AJ274" s="63" t="e">
        <f t="shared" si="17"/>
        <v>#REF!</v>
      </c>
      <c r="AK274" s="63" t="e">
        <f t="shared" si="18"/>
        <v>#REF!</v>
      </c>
      <c r="AL274" s="55" t="str">
        <f t="shared" si="19"/>
        <v>2-2012</v>
      </c>
    </row>
    <row r="275" spans="1:38" ht="15" customHeight="1" x14ac:dyDescent="0.35">
      <c r="A275" s="2">
        <f t="shared" si="16"/>
        <v>40959</v>
      </c>
      <c r="AG275" s="27" t="e">
        <f>#REF!</f>
        <v>#REF!</v>
      </c>
      <c r="AH275" s="28" t="e">
        <f>#REF!/[1]WeeklyNew!$H270</f>
        <v>#REF!</v>
      </c>
      <c r="AI275" s="28" t="e">
        <f>#REF!/[1]WeeklyNew!$H270</f>
        <v>#REF!</v>
      </c>
      <c r="AJ275" s="63" t="e">
        <f t="shared" si="17"/>
        <v>#REF!</v>
      </c>
      <c r="AK275" s="63" t="e">
        <f t="shared" si="18"/>
        <v>#REF!</v>
      </c>
      <c r="AL275" s="55" t="str">
        <f t="shared" si="19"/>
        <v>2-2012</v>
      </c>
    </row>
    <row r="276" spans="1:38" ht="15" customHeight="1" x14ac:dyDescent="0.35">
      <c r="A276" s="2">
        <f t="shared" si="16"/>
        <v>40966</v>
      </c>
      <c r="AG276" s="27" t="e">
        <f>#REF!</f>
        <v>#REF!</v>
      </c>
      <c r="AH276" s="28" t="e">
        <f>#REF!/[1]WeeklyNew!$H271</f>
        <v>#REF!</v>
      </c>
      <c r="AI276" s="28" t="e">
        <f>#REF!/[1]WeeklyNew!$H271</f>
        <v>#REF!</v>
      </c>
      <c r="AJ276" s="63" t="e">
        <f t="shared" si="17"/>
        <v>#REF!</v>
      </c>
      <c r="AK276" s="63" t="e">
        <f t="shared" si="18"/>
        <v>#REF!</v>
      </c>
      <c r="AL276" s="55" t="str">
        <f t="shared" si="19"/>
        <v>2-2012</v>
      </c>
    </row>
    <row r="277" spans="1:38" ht="15" customHeight="1" x14ac:dyDescent="0.35">
      <c r="A277" s="2">
        <f t="shared" si="16"/>
        <v>40973</v>
      </c>
      <c r="AG277" s="27" t="e">
        <f>#REF!</f>
        <v>#REF!</v>
      </c>
      <c r="AH277" s="28" t="e">
        <f>#REF!/[1]WeeklyNew!$H272</f>
        <v>#REF!</v>
      </c>
      <c r="AI277" s="28" t="e">
        <f>#REF!/[1]WeeklyNew!$H272</f>
        <v>#REF!</v>
      </c>
      <c r="AJ277" s="63" t="e">
        <f t="shared" si="17"/>
        <v>#REF!</v>
      </c>
      <c r="AK277" s="63" t="e">
        <f t="shared" si="18"/>
        <v>#REF!</v>
      </c>
      <c r="AL277" s="55" t="str">
        <f t="shared" si="19"/>
        <v>3-2012</v>
      </c>
    </row>
    <row r="278" spans="1:38" ht="15" customHeight="1" x14ac:dyDescent="0.35">
      <c r="A278" s="2">
        <f t="shared" si="16"/>
        <v>40980</v>
      </c>
      <c r="AG278" s="27" t="e">
        <f>#REF!</f>
        <v>#REF!</v>
      </c>
      <c r="AH278" s="28" t="e">
        <f>#REF!/[1]WeeklyNew!$H273</f>
        <v>#REF!</v>
      </c>
      <c r="AI278" s="28" t="e">
        <f>#REF!/[1]WeeklyNew!$H273</f>
        <v>#REF!</v>
      </c>
      <c r="AJ278" s="63" t="e">
        <f t="shared" si="17"/>
        <v>#REF!</v>
      </c>
      <c r="AK278" s="63" t="e">
        <f t="shared" si="18"/>
        <v>#REF!</v>
      </c>
      <c r="AL278" s="55" t="str">
        <f t="shared" si="19"/>
        <v>3-2012</v>
      </c>
    </row>
    <row r="279" spans="1:38" ht="15" customHeight="1" x14ac:dyDescent="0.35">
      <c r="A279" s="2">
        <f t="shared" si="16"/>
        <v>40987</v>
      </c>
      <c r="AG279" s="27" t="e">
        <f>#REF!</f>
        <v>#REF!</v>
      </c>
      <c r="AH279" s="28" t="e">
        <f>#REF!/[1]WeeklyNew!$H274</f>
        <v>#REF!</v>
      </c>
      <c r="AI279" s="28" t="e">
        <f>#REF!/[1]WeeklyNew!$H274</f>
        <v>#REF!</v>
      </c>
      <c r="AJ279" s="63" t="e">
        <f t="shared" si="17"/>
        <v>#REF!</v>
      </c>
      <c r="AK279" s="63" t="e">
        <f t="shared" si="18"/>
        <v>#REF!</v>
      </c>
      <c r="AL279" s="55" t="str">
        <f t="shared" si="19"/>
        <v>3-2012</v>
      </c>
    </row>
    <row r="280" spans="1:38" ht="15" customHeight="1" x14ac:dyDescent="0.35">
      <c r="A280" s="2">
        <f t="shared" si="16"/>
        <v>40994</v>
      </c>
      <c r="AG280" s="27" t="e">
        <f>#REF!</f>
        <v>#REF!</v>
      </c>
      <c r="AH280" s="28" t="e">
        <f>#REF!/[1]WeeklyNew!$H275</f>
        <v>#REF!</v>
      </c>
      <c r="AI280" s="28" t="e">
        <f>#REF!/[1]WeeklyNew!$H275</f>
        <v>#REF!</v>
      </c>
      <c r="AJ280" s="63" t="e">
        <f t="shared" si="17"/>
        <v>#REF!</v>
      </c>
      <c r="AK280" s="63" t="e">
        <f t="shared" si="18"/>
        <v>#REF!</v>
      </c>
      <c r="AL280" s="55" t="str">
        <f t="shared" si="19"/>
        <v>3-2012</v>
      </c>
    </row>
    <row r="281" spans="1:38" ht="15" customHeight="1" x14ac:dyDescent="0.35">
      <c r="A281" s="2">
        <f t="shared" si="16"/>
        <v>41001</v>
      </c>
      <c r="AG281" s="27" t="e">
        <f>#REF!</f>
        <v>#REF!</v>
      </c>
      <c r="AH281" s="28" t="e">
        <f>#REF!/[1]WeeklyNew!$H276</f>
        <v>#REF!</v>
      </c>
      <c r="AI281" s="28" t="e">
        <f>#REF!/[1]WeeklyNew!$H276</f>
        <v>#REF!</v>
      </c>
      <c r="AJ281" s="63" t="e">
        <f t="shared" si="17"/>
        <v>#REF!</v>
      </c>
      <c r="AK281" s="63" t="e">
        <f t="shared" si="18"/>
        <v>#REF!</v>
      </c>
      <c r="AL281" s="55" t="str">
        <f t="shared" si="19"/>
        <v>4-2012</v>
      </c>
    </row>
    <row r="282" spans="1:38" ht="15" customHeight="1" x14ac:dyDescent="0.35">
      <c r="A282" s="2">
        <f t="shared" si="16"/>
        <v>41008</v>
      </c>
      <c r="AG282" s="27" t="e">
        <f>#REF!</f>
        <v>#REF!</v>
      </c>
      <c r="AH282" s="28" t="e">
        <f>#REF!/[1]WeeklyNew!$H277</f>
        <v>#REF!</v>
      </c>
      <c r="AI282" s="28" t="e">
        <f>#REF!/[1]WeeklyNew!$H277</f>
        <v>#REF!</v>
      </c>
      <c r="AJ282" s="63" t="e">
        <f t="shared" si="17"/>
        <v>#REF!</v>
      </c>
      <c r="AK282" s="63" t="e">
        <f t="shared" si="18"/>
        <v>#REF!</v>
      </c>
      <c r="AL282" s="55" t="str">
        <f t="shared" si="19"/>
        <v>4-2012</v>
      </c>
    </row>
    <row r="283" spans="1:38" ht="15" customHeight="1" x14ac:dyDescent="0.35">
      <c r="A283" s="2">
        <f t="shared" si="16"/>
        <v>41015</v>
      </c>
      <c r="AG283" s="27" t="e">
        <f>#REF!</f>
        <v>#REF!</v>
      </c>
      <c r="AH283" s="28" t="e">
        <f>#REF!/[1]WeeklyNew!$H278</f>
        <v>#REF!</v>
      </c>
      <c r="AI283" s="28" t="e">
        <f>#REF!/[1]WeeklyNew!$H278</f>
        <v>#REF!</v>
      </c>
      <c r="AJ283" s="63" t="e">
        <f t="shared" si="17"/>
        <v>#REF!</v>
      </c>
      <c r="AK283" s="63" t="e">
        <f t="shared" si="18"/>
        <v>#REF!</v>
      </c>
      <c r="AL283" s="55" t="str">
        <f t="shared" si="19"/>
        <v>4-2012</v>
      </c>
    </row>
    <row r="284" spans="1:38" ht="15" customHeight="1" x14ac:dyDescent="0.35">
      <c r="A284" s="2">
        <f t="shared" si="16"/>
        <v>41022</v>
      </c>
      <c r="AG284" s="27" t="e">
        <f>#REF!</f>
        <v>#REF!</v>
      </c>
      <c r="AH284" s="28" t="e">
        <f>#REF!/[1]WeeklyNew!$H279</f>
        <v>#REF!</v>
      </c>
      <c r="AI284" s="28" t="e">
        <f>#REF!/[1]WeeklyNew!$H279</f>
        <v>#REF!</v>
      </c>
      <c r="AJ284" s="63" t="e">
        <f t="shared" si="17"/>
        <v>#REF!</v>
      </c>
      <c r="AK284" s="63" t="e">
        <f t="shared" si="18"/>
        <v>#REF!</v>
      </c>
      <c r="AL284" s="55" t="str">
        <f t="shared" si="19"/>
        <v>4-2012</v>
      </c>
    </row>
    <row r="285" spans="1:38" ht="15" customHeight="1" x14ac:dyDescent="0.35">
      <c r="A285" s="2">
        <f t="shared" si="16"/>
        <v>41029</v>
      </c>
      <c r="AG285" s="27" t="e">
        <f>#REF!</f>
        <v>#REF!</v>
      </c>
      <c r="AH285" s="28" t="e">
        <f>#REF!/[1]WeeklyNew!$H280</f>
        <v>#REF!</v>
      </c>
      <c r="AI285" s="28" t="e">
        <f>#REF!/[1]WeeklyNew!$H280</f>
        <v>#REF!</v>
      </c>
      <c r="AJ285" s="63" t="e">
        <f t="shared" si="17"/>
        <v>#REF!</v>
      </c>
      <c r="AK285" s="63" t="e">
        <f t="shared" si="18"/>
        <v>#REF!</v>
      </c>
      <c r="AL285" s="55" t="str">
        <f t="shared" si="19"/>
        <v>4-2012</v>
      </c>
    </row>
    <row r="286" spans="1:38" ht="15" customHeight="1" x14ac:dyDescent="0.35">
      <c r="A286" s="2">
        <f t="shared" si="16"/>
        <v>41036</v>
      </c>
      <c r="AG286" s="27" t="e">
        <f>#REF!</f>
        <v>#REF!</v>
      </c>
      <c r="AH286" s="28" t="e">
        <f>#REF!/[1]WeeklyNew!$H281</f>
        <v>#REF!</v>
      </c>
      <c r="AI286" s="28" t="e">
        <f>#REF!/[1]WeeklyNew!$H281</f>
        <v>#REF!</v>
      </c>
      <c r="AJ286" s="63" t="e">
        <f t="shared" si="17"/>
        <v>#REF!</v>
      </c>
      <c r="AK286" s="63" t="e">
        <f t="shared" si="18"/>
        <v>#REF!</v>
      </c>
      <c r="AL286" s="55" t="str">
        <f t="shared" si="19"/>
        <v>5-2012</v>
      </c>
    </row>
    <row r="287" spans="1:38" ht="15" customHeight="1" x14ac:dyDescent="0.35">
      <c r="A287" s="2">
        <f t="shared" si="16"/>
        <v>41043</v>
      </c>
      <c r="AG287" s="27" t="e">
        <f>#REF!</f>
        <v>#REF!</v>
      </c>
      <c r="AH287" s="28" t="e">
        <f>#REF!/[1]WeeklyNew!$H282</f>
        <v>#REF!</v>
      </c>
      <c r="AI287" s="28" t="e">
        <f>#REF!/[1]WeeklyNew!$H282</f>
        <v>#REF!</v>
      </c>
      <c r="AJ287" s="63" t="e">
        <f t="shared" si="17"/>
        <v>#REF!</v>
      </c>
      <c r="AK287" s="63" t="e">
        <f t="shared" si="18"/>
        <v>#REF!</v>
      </c>
      <c r="AL287" s="55" t="str">
        <f t="shared" si="19"/>
        <v>5-2012</v>
      </c>
    </row>
    <row r="288" spans="1:38" ht="15" customHeight="1" x14ac:dyDescent="0.35">
      <c r="A288" s="2">
        <f t="shared" si="16"/>
        <v>41050</v>
      </c>
      <c r="AG288" s="27" t="e">
        <f>#REF!</f>
        <v>#REF!</v>
      </c>
      <c r="AH288" s="28" t="e">
        <f>#REF!/[1]WeeklyNew!$H283</f>
        <v>#REF!</v>
      </c>
      <c r="AI288" s="28" t="e">
        <f>#REF!/[1]WeeklyNew!$H283</f>
        <v>#REF!</v>
      </c>
      <c r="AJ288" s="63" t="e">
        <f t="shared" si="17"/>
        <v>#REF!</v>
      </c>
      <c r="AK288" s="63" t="e">
        <f t="shared" si="18"/>
        <v>#REF!</v>
      </c>
      <c r="AL288" s="55" t="str">
        <f t="shared" si="19"/>
        <v>5-2012</v>
      </c>
    </row>
    <row r="289" spans="1:38" ht="15" customHeight="1" x14ac:dyDescent="0.35">
      <c r="A289" s="2">
        <f t="shared" si="16"/>
        <v>41057</v>
      </c>
      <c r="AG289" s="27" t="e">
        <f>#REF!</f>
        <v>#REF!</v>
      </c>
      <c r="AH289" s="28" t="e">
        <f>#REF!/[1]WeeklyNew!$H284</f>
        <v>#REF!</v>
      </c>
      <c r="AI289" s="28" t="e">
        <f>#REF!/[1]WeeklyNew!$H284</f>
        <v>#REF!</v>
      </c>
      <c r="AJ289" s="63" t="e">
        <f t="shared" si="17"/>
        <v>#REF!</v>
      </c>
      <c r="AK289" s="63" t="e">
        <f t="shared" si="18"/>
        <v>#REF!</v>
      </c>
      <c r="AL289" s="55" t="str">
        <f t="shared" si="19"/>
        <v>5-2012</v>
      </c>
    </row>
    <row r="290" spans="1:38" ht="15" customHeight="1" x14ac:dyDescent="0.35">
      <c r="A290" s="2">
        <f t="shared" si="16"/>
        <v>41064</v>
      </c>
      <c r="AG290" s="27" t="e">
        <f>#REF!</f>
        <v>#REF!</v>
      </c>
      <c r="AH290" s="28" t="e">
        <f>#REF!/[1]WeeklyNew!$H285</f>
        <v>#REF!</v>
      </c>
      <c r="AI290" s="28" t="e">
        <f>#REF!/[1]WeeklyNew!$H285</f>
        <v>#REF!</v>
      </c>
      <c r="AJ290" s="63" t="e">
        <f t="shared" si="17"/>
        <v>#REF!</v>
      </c>
      <c r="AK290" s="63" t="e">
        <f t="shared" si="18"/>
        <v>#REF!</v>
      </c>
      <c r="AL290" s="55" t="str">
        <f t="shared" si="19"/>
        <v>6-2012</v>
      </c>
    </row>
    <row r="291" spans="1:38" ht="15" customHeight="1" x14ac:dyDescent="0.35">
      <c r="A291" s="2">
        <f t="shared" si="16"/>
        <v>41071</v>
      </c>
      <c r="AG291" s="27" t="e">
        <f>#REF!</f>
        <v>#REF!</v>
      </c>
      <c r="AH291" s="28" t="e">
        <f>#REF!/[1]WeeklyNew!$H286</f>
        <v>#REF!</v>
      </c>
      <c r="AI291" s="28" t="e">
        <f>#REF!/[1]WeeklyNew!$H286</f>
        <v>#REF!</v>
      </c>
      <c r="AJ291" s="63" t="e">
        <f t="shared" si="17"/>
        <v>#REF!</v>
      </c>
      <c r="AK291" s="63" t="e">
        <f t="shared" si="18"/>
        <v>#REF!</v>
      </c>
      <c r="AL291" s="55" t="str">
        <f t="shared" si="19"/>
        <v>6-2012</v>
      </c>
    </row>
    <row r="292" spans="1:38" ht="15" customHeight="1" x14ac:dyDescent="0.35">
      <c r="A292" s="2">
        <f t="shared" si="16"/>
        <v>41078</v>
      </c>
      <c r="AG292" s="27" t="e">
        <f>#REF!</f>
        <v>#REF!</v>
      </c>
      <c r="AH292" s="28" t="e">
        <f>#REF!/[1]WeeklyNew!$H287</f>
        <v>#REF!</v>
      </c>
      <c r="AI292" s="28" t="e">
        <f>#REF!/[1]WeeklyNew!$H287</f>
        <v>#REF!</v>
      </c>
      <c r="AJ292" s="63" t="e">
        <f t="shared" si="17"/>
        <v>#REF!</v>
      </c>
      <c r="AK292" s="63" t="e">
        <f t="shared" si="18"/>
        <v>#REF!</v>
      </c>
      <c r="AL292" s="55" t="str">
        <f t="shared" si="19"/>
        <v>6-2012</v>
      </c>
    </row>
    <row r="293" spans="1:38" ht="15" customHeight="1" x14ac:dyDescent="0.35">
      <c r="A293" s="2">
        <f t="shared" si="16"/>
        <v>41085</v>
      </c>
      <c r="AG293" s="27" t="e">
        <f>#REF!</f>
        <v>#REF!</v>
      </c>
      <c r="AH293" s="28" t="e">
        <f>#REF!/[1]WeeklyNew!$H288</f>
        <v>#REF!</v>
      </c>
      <c r="AI293" s="28" t="e">
        <f>#REF!/[1]WeeklyNew!$H288</f>
        <v>#REF!</v>
      </c>
      <c r="AJ293" s="63" t="e">
        <f t="shared" si="17"/>
        <v>#REF!</v>
      </c>
      <c r="AK293" s="63" t="e">
        <f t="shared" si="18"/>
        <v>#REF!</v>
      </c>
      <c r="AL293" s="55" t="str">
        <f t="shared" si="19"/>
        <v>6-2012</v>
      </c>
    </row>
    <row r="294" spans="1:38" ht="15" customHeight="1" x14ac:dyDescent="0.35">
      <c r="A294" s="2">
        <f t="shared" si="16"/>
        <v>41092</v>
      </c>
      <c r="AG294" s="27" t="e">
        <f>#REF!</f>
        <v>#REF!</v>
      </c>
      <c r="AH294" s="28" t="e">
        <f>#REF!/[1]WeeklyNew!$H289</f>
        <v>#REF!</v>
      </c>
      <c r="AI294" s="28" t="e">
        <f>#REF!/[1]WeeklyNew!$H289</f>
        <v>#REF!</v>
      </c>
      <c r="AJ294" s="63" t="e">
        <f t="shared" si="17"/>
        <v>#REF!</v>
      </c>
      <c r="AK294" s="63" t="e">
        <f t="shared" si="18"/>
        <v>#REF!</v>
      </c>
      <c r="AL294" s="55" t="str">
        <f t="shared" si="19"/>
        <v>7-2012</v>
      </c>
    </row>
    <row r="295" spans="1:38" ht="15" customHeight="1" x14ac:dyDescent="0.35">
      <c r="A295" s="2">
        <f t="shared" si="16"/>
        <v>41099</v>
      </c>
      <c r="AG295" s="27" t="e">
        <f>#REF!</f>
        <v>#REF!</v>
      </c>
      <c r="AH295" s="28" t="e">
        <f>#REF!/[1]WeeklyNew!$H290</f>
        <v>#REF!</v>
      </c>
      <c r="AI295" s="28" t="e">
        <f>#REF!/[1]WeeklyNew!$H290</f>
        <v>#REF!</v>
      </c>
      <c r="AJ295" s="63" t="e">
        <f t="shared" si="17"/>
        <v>#REF!</v>
      </c>
      <c r="AK295" s="63" t="e">
        <f t="shared" si="18"/>
        <v>#REF!</v>
      </c>
      <c r="AL295" s="55" t="str">
        <f t="shared" si="19"/>
        <v>7-2012</v>
      </c>
    </row>
    <row r="296" spans="1:38" ht="15" customHeight="1" x14ac:dyDescent="0.35">
      <c r="A296" s="2">
        <f t="shared" si="16"/>
        <v>41106</v>
      </c>
      <c r="AG296" s="27" t="e">
        <f>#REF!</f>
        <v>#REF!</v>
      </c>
      <c r="AH296" s="28" t="e">
        <f>#REF!/[1]WeeklyNew!$H291</f>
        <v>#REF!</v>
      </c>
      <c r="AI296" s="28" t="e">
        <f>#REF!/[1]WeeklyNew!$H291</f>
        <v>#REF!</v>
      </c>
      <c r="AJ296" s="63" t="e">
        <f t="shared" si="17"/>
        <v>#REF!</v>
      </c>
      <c r="AK296" s="63" t="e">
        <f t="shared" si="18"/>
        <v>#REF!</v>
      </c>
      <c r="AL296" s="55" t="str">
        <f t="shared" si="19"/>
        <v>7-2012</v>
      </c>
    </row>
    <row r="297" spans="1:38" ht="15" customHeight="1" x14ac:dyDescent="0.35">
      <c r="A297" s="2">
        <f t="shared" si="16"/>
        <v>41113</v>
      </c>
      <c r="AG297" s="27" t="e">
        <f>#REF!</f>
        <v>#REF!</v>
      </c>
      <c r="AH297" s="28" t="e">
        <f>#REF!/[1]WeeklyNew!$H292</f>
        <v>#REF!</v>
      </c>
      <c r="AI297" s="28" t="e">
        <f>#REF!/[1]WeeklyNew!$H292</f>
        <v>#REF!</v>
      </c>
      <c r="AJ297" s="63" t="e">
        <f t="shared" si="17"/>
        <v>#REF!</v>
      </c>
      <c r="AK297" s="63" t="e">
        <f t="shared" si="18"/>
        <v>#REF!</v>
      </c>
      <c r="AL297" s="55" t="str">
        <f t="shared" si="19"/>
        <v>7-2012</v>
      </c>
    </row>
    <row r="298" spans="1:38" ht="15" customHeight="1" x14ac:dyDescent="0.35">
      <c r="A298" s="2">
        <f t="shared" si="16"/>
        <v>41120</v>
      </c>
      <c r="AG298" s="27" t="e">
        <f>#REF!</f>
        <v>#REF!</v>
      </c>
      <c r="AH298" s="28" t="e">
        <f>#REF!/[1]WeeklyNew!$H293</f>
        <v>#REF!</v>
      </c>
      <c r="AI298" s="28" t="e">
        <f>#REF!/[1]WeeklyNew!$H293</f>
        <v>#REF!</v>
      </c>
      <c r="AJ298" s="63" t="e">
        <f t="shared" si="17"/>
        <v>#REF!</v>
      </c>
      <c r="AK298" s="63" t="e">
        <f t="shared" si="18"/>
        <v>#REF!</v>
      </c>
      <c r="AL298" s="55" t="str">
        <f t="shared" si="19"/>
        <v>7-2012</v>
      </c>
    </row>
    <row r="299" spans="1:38" ht="15" customHeight="1" x14ac:dyDescent="0.35">
      <c r="A299" s="2">
        <f t="shared" si="16"/>
        <v>41127</v>
      </c>
      <c r="AG299" s="27" t="e">
        <f>#REF!</f>
        <v>#REF!</v>
      </c>
      <c r="AH299" s="28" t="e">
        <f>#REF!/[1]WeeklyNew!$H294</f>
        <v>#REF!</v>
      </c>
      <c r="AI299" s="28" t="e">
        <f>#REF!/[1]WeeklyNew!$H294</f>
        <v>#REF!</v>
      </c>
      <c r="AJ299" s="63" t="e">
        <f t="shared" si="17"/>
        <v>#REF!</v>
      </c>
      <c r="AK299" s="63" t="e">
        <f t="shared" si="18"/>
        <v>#REF!</v>
      </c>
      <c r="AL299" s="55" t="str">
        <f t="shared" si="19"/>
        <v>8-2012</v>
      </c>
    </row>
    <row r="300" spans="1:38" ht="15" customHeight="1" x14ac:dyDescent="0.35">
      <c r="A300" s="2">
        <f t="shared" si="16"/>
        <v>41134</v>
      </c>
      <c r="AG300" s="27" t="e">
        <f>#REF!</f>
        <v>#REF!</v>
      </c>
      <c r="AH300" s="28" t="e">
        <f>#REF!/[1]WeeklyNew!$H295</f>
        <v>#REF!</v>
      </c>
      <c r="AI300" s="28" t="e">
        <f>#REF!/[1]WeeklyNew!$H295</f>
        <v>#REF!</v>
      </c>
      <c r="AJ300" s="63" t="e">
        <f t="shared" si="17"/>
        <v>#REF!</v>
      </c>
      <c r="AK300" s="63" t="e">
        <f t="shared" si="18"/>
        <v>#REF!</v>
      </c>
      <c r="AL300" s="55" t="str">
        <f t="shared" si="19"/>
        <v>8-2012</v>
      </c>
    </row>
    <row r="301" spans="1:38" ht="15" customHeight="1" x14ac:dyDescent="0.35">
      <c r="A301" s="2">
        <f t="shared" si="16"/>
        <v>41141</v>
      </c>
      <c r="AG301" s="27" t="e">
        <f>#REF!</f>
        <v>#REF!</v>
      </c>
      <c r="AH301" s="28" t="e">
        <f>#REF!/[1]WeeklyNew!$H296</f>
        <v>#REF!</v>
      </c>
      <c r="AI301" s="28" t="e">
        <f>#REF!/[1]WeeklyNew!$H296</f>
        <v>#REF!</v>
      </c>
      <c r="AJ301" s="63" t="e">
        <f t="shared" si="17"/>
        <v>#REF!</v>
      </c>
      <c r="AK301" s="63" t="e">
        <f t="shared" si="18"/>
        <v>#REF!</v>
      </c>
      <c r="AL301" s="55" t="str">
        <f t="shared" si="19"/>
        <v>8-2012</v>
      </c>
    </row>
    <row r="302" spans="1:38" ht="15" customHeight="1" x14ac:dyDescent="0.35">
      <c r="A302" s="2">
        <f t="shared" si="16"/>
        <v>41148</v>
      </c>
      <c r="AG302" s="27" t="e">
        <f>#REF!</f>
        <v>#REF!</v>
      </c>
      <c r="AH302" s="28" t="e">
        <f>#REF!/[1]WeeklyNew!$H297</f>
        <v>#REF!</v>
      </c>
      <c r="AI302" s="28" t="e">
        <f>#REF!/[1]WeeklyNew!$H297</f>
        <v>#REF!</v>
      </c>
      <c r="AJ302" s="63" t="e">
        <f t="shared" si="17"/>
        <v>#REF!</v>
      </c>
      <c r="AK302" s="63" t="e">
        <f t="shared" si="18"/>
        <v>#REF!</v>
      </c>
      <c r="AL302" s="55" t="str">
        <f t="shared" si="19"/>
        <v>8-2012</v>
      </c>
    </row>
    <row r="303" spans="1:38" ht="15" customHeight="1" x14ac:dyDescent="0.35">
      <c r="A303" s="2">
        <f t="shared" si="16"/>
        <v>41155</v>
      </c>
      <c r="AG303" s="27" t="e">
        <f>#REF!</f>
        <v>#REF!</v>
      </c>
      <c r="AH303" s="28" t="e">
        <f>#REF!/[1]WeeklyNew!$H298</f>
        <v>#REF!</v>
      </c>
      <c r="AI303" s="28" t="e">
        <f>#REF!/[1]WeeklyNew!$H298</f>
        <v>#REF!</v>
      </c>
      <c r="AJ303" s="63" t="e">
        <f t="shared" si="17"/>
        <v>#REF!</v>
      </c>
      <c r="AK303" s="63" t="e">
        <f t="shared" si="18"/>
        <v>#REF!</v>
      </c>
      <c r="AL303" s="55" t="str">
        <f t="shared" si="19"/>
        <v>9-2012</v>
      </c>
    </row>
    <row r="304" spans="1:38" ht="15" customHeight="1" x14ac:dyDescent="0.35">
      <c r="A304" s="2">
        <f t="shared" si="16"/>
        <v>41162</v>
      </c>
      <c r="AG304" s="27" t="e">
        <f>#REF!</f>
        <v>#REF!</v>
      </c>
      <c r="AH304" s="28" t="e">
        <f>#REF!/[1]WeeklyNew!$H299</f>
        <v>#REF!</v>
      </c>
      <c r="AI304" s="28" t="e">
        <f>#REF!/[1]WeeklyNew!$H299</f>
        <v>#REF!</v>
      </c>
      <c r="AJ304" s="63" t="e">
        <f t="shared" si="17"/>
        <v>#REF!</v>
      </c>
      <c r="AK304" s="63" t="e">
        <f t="shared" si="18"/>
        <v>#REF!</v>
      </c>
      <c r="AL304" s="55" t="str">
        <f t="shared" si="19"/>
        <v>9-2012</v>
      </c>
    </row>
    <row r="305" spans="1:38" ht="15" customHeight="1" x14ac:dyDescent="0.35">
      <c r="A305" s="2">
        <f t="shared" si="16"/>
        <v>41169</v>
      </c>
      <c r="AG305" s="27" t="e">
        <f>#REF!</f>
        <v>#REF!</v>
      </c>
      <c r="AH305" s="28" t="e">
        <f>#REF!/[1]WeeklyNew!$H300</f>
        <v>#REF!</v>
      </c>
      <c r="AI305" s="28" t="e">
        <f>#REF!/[1]WeeklyNew!$H300</f>
        <v>#REF!</v>
      </c>
      <c r="AJ305" s="63" t="e">
        <f t="shared" si="17"/>
        <v>#REF!</v>
      </c>
      <c r="AK305" s="63" t="e">
        <f t="shared" si="18"/>
        <v>#REF!</v>
      </c>
      <c r="AL305" s="55" t="str">
        <f t="shared" si="19"/>
        <v>9-2012</v>
      </c>
    </row>
    <row r="306" spans="1:38" ht="15" customHeight="1" x14ac:dyDescent="0.35">
      <c r="A306" s="2">
        <f t="shared" si="16"/>
        <v>41176</v>
      </c>
      <c r="AG306" s="27" t="e">
        <f>#REF!</f>
        <v>#REF!</v>
      </c>
      <c r="AH306" s="28" t="e">
        <f>#REF!/[1]WeeklyNew!$H301</f>
        <v>#REF!</v>
      </c>
      <c r="AI306" s="28" t="e">
        <f>#REF!/[1]WeeklyNew!$H301</f>
        <v>#REF!</v>
      </c>
      <c r="AJ306" s="63" t="e">
        <f t="shared" si="17"/>
        <v>#REF!</v>
      </c>
      <c r="AK306" s="63" t="e">
        <f t="shared" si="18"/>
        <v>#REF!</v>
      </c>
      <c r="AL306" s="55" t="str">
        <f t="shared" si="19"/>
        <v>9-2012</v>
      </c>
    </row>
    <row r="307" spans="1:38" ht="15" customHeight="1" x14ac:dyDescent="0.35">
      <c r="A307" s="2">
        <f t="shared" si="16"/>
        <v>41183</v>
      </c>
      <c r="AG307" s="27" t="e">
        <f>#REF!</f>
        <v>#REF!</v>
      </c>
      <c r="AH307" s="28" t="e">
        <f>#REF!/[1]WeeklyNew!$H302</f>
        <v>#REF!</v>
      </c>
      <c r="AI307" s="28" t="e">
        <f>#REF!/[1]WeeklyNew!$H302</f>
        <v>#REF!</v>
      </c>
      <c r="AJ307" s="63" t="e">
        <f t="shared" si="17"/>
        <v>#REF!</v>
      </c>
      <c r="AK307" s="63" t="e">
        <f t="shared" si="18"/>
        <v>#REF!</v>
      </c>
      <c r="AL307" s="55" t="str">
        <f t="shared" si="19"/>
        <v>10-2012</v>
      </c>
    </row>
    <row r="308" spans="1:38" ht="15" customHeight="1" x14ac:dyDescent="0.35">
      <c r="A308" s="2">
        <f t="shared" si="16"/>
        <v>41190</v>
      </c>
      <c r="AG308" s="27" t="e">
        <f>#REF!</f>
        <v>#REF!</v>
      </c>
      <c r="AH308" s="28" t="e">
        <f>#REF!/[1]WeeklyNew!$H303</f>
        <v>#REF!</v>
      </c>
      <c r="AI308" s="28" t="e">
        <f>#REF!/[1]WeeklyNew!$H303</f>
        <v>#REF!</v>
      </c>
      <c r="AJ308" s="63" t="e">
        <f t="shared" si="17"/>
        <v>#REF!</v>
      </c>
      <c r="AK308" s="63" t="e">
        <f t="shared" si="18"/>
        <v>#REF!</v>
      </c>
      <c r="AL308" s="55" t="str">
        <f t="shared" si="19"/>
        <v>10-2012</v>
      </c>
    </row>
    <row r="309" spans="1:38" ht="15" customHeight="1" x14ac:dyDescent="0.35">
      <c r="A309" s="2">
        <f t="shared" si="16"/>
        <v>41197</v>
      </c>
      <c r="AG309" s="27" t="e">
        <f>#REF!</f>
        <v>#REF!</v>
      </c>
      <c r="AH309" s="28" t="e">
        <f>#REF!/[1]WeeklyNew!$H304</f>
        <v>#REF!</v>
      </c>
      <c r="AI309" s="28" t="e">
        <f>#REF!/[1]WeeklyNew!$H304</f>
        <v>#REF!</v>
      </c>
      <c r="AJ309" s="63" t="e">
        <f t="shared" si="17"/>
        <v>#REF!</v>
      </c>
      <c r="AK309" s="63" t="e">
        <f t="shared" si="18"/>
        <v>#REF!</v>
      </c>
      <c r="AL309" s="55" t="str">
        <f t="shared" si="19"/>
        <v>10-2012</v>
      </c>
    </row>
    <row r="310" spans="1:38" ht="15" customHeight="1" x14ac:dyDescent="0.35">
      <c r="A310" s="2">
        <f t="shared" si="16"/>
        <v>41204</v>
      </c>
      <c r="AG310" s="27" t="e">
        <f>#REF!</f>
        <v>#REF!</v>
      </c>
      <c r="AH310" s="28" t="e">
        <f>#REF!/[1]WeeklyNew!$H305</f>
        <v>#REF!</v>
      </c>
      <c r="AI310" s="28" t="e">
        <f>#REF!/[1]WeeklyNew!$H305</f>
        <v>#REF!</v>
      </c>
      <c r="AJ310" s="63" t="e">
        <f t="shared" si="17"/>
        <v>#REF!</v>
      </c>
      <c r="AK310" s="63" t="e">
        <f t="shared" si="18"/>
        <v>#REF!</v>
      </c>
      <c r="AL310" s="55" t="str">
        <f t="shared" si="19"/>
        <v>10-2012</v>
      </c>
    </row>
    <row r="311" spans="1:38" ht="15" customHeight="1" x14ac:dyDescent="0.35">
      <c r="A311" s="2">
        <f t="shared" si="16"/>
        <v>41211</v>
      </c>
      <c r="AG311" s="27" t="e">
        <f>#REF!</f>
        <v>#REF!</v>
      </c>
      <c r="AH311" s="28" t="e">
        <f>#REF!/[1]WeeklyNew!$H306</f>
        <v>#REF!</v>
      </c>
      <c r="AI311" s="28" t="e">
        <f>#REF!/[1]WeeklyNew!$H306</f>
        <v>#REF!</v>
      </c>
      <c r="AJ311" s="63" t="e">
        <f t="shared" si="17"/>
        <v>#REF!</v>
      </c>
      <c r="AK311" s="63" t="e">
        <f t="shared" si="18"/>
        <v>#REF!</v>
      </c>
      <c r="AL311" s="55" t="str">
        <f t="shared" si="19"/>
        <v>10-2012</v>
      </c>
    </row>
    <row r="312" spans="1:38" ht="15" customHeight="1" x14ac:dyDescent="0.35">
      <c r="A312" s="2">
        <f t="shared" si="16"/>
        <v>41218</v>
      </c>
      <c r="AG312" s="27" t="e">
        <f>#REF!</f>
        <v>#REF!</v>
      </c>
      <c r="AH312" s="28" t="e">
        <f>#REF!/[1]WeeklyNew!$H307</f>
        <v>#REF!</v>
      </c>
      <c r="AI312" s="28" t="e">
        <f>#REF!/[1]WeeklyNew!$H307</f>
        <v>#REF!</v>
      </c>
      <c r="AJ312" s="63" t="e">
        <f t="shared" si="17"/>
        <v>#REF!</v>
      </c>
      <c r="AK312" s="63" t="e">
        <f t="shared" si="18"/>
        <v>#REF!</v>
      </c>
      <c r="AL312" s="55" t="str">
        <f t="shared" si="19"/>
        <v>11-2012</v>
      </c>
    </row>
    <row r="313" spans="1:38" ht="15" customHeight="1" x14ac:dyDescent="0.35">
      <c r="A313" s="2">
        <f t="shared" si="16"/>
        <v>41225</v>
      </c>
      <c r="AG313" s="27" t="e">
        <f>#REF!</f>
        <v>#REF!</v>
      </c>
      <c r="AH313" s="28" t="e">
        <f>#REF!/[1]WeeklyNew!$H308</f>
        <v>#REF!</v>
      </c>
      <c r="AI313" s="28" t="e">
        <f>#REF!/[1]WeeklyNew!$H308</f>
        <v>#REF!</v>
      </c>
      <c r="AJ313" s="63" t="e">
        <f t="shared" si="17"/>
        <v>#REF!</v>
      </c>
      <c r="AK313" s="63" t="e">
        <f t="shared" si="18"/>
        <v>#REF!</v>
      </c>
      <c r="AL313" s="55" t="str">
        <f t="shared" si="19"/>
        <v>11-2012</v>
      </c>
    </row>
    <row r="314" spans="1:38" ht="15" customHeight="1" x14ac:dyDescent="0.35">
      <c r="A314" s="2">
        <f t="shared" si="16"/>
        <v>41232</v>
      </c>
      <c r="AG314" s="27" t="e">
        <f>#REF!</f>
        <v>#REF!</v>
      </c>
      <c r="AH314" s="28" t="e">
        <f>#REF!/[1]WeeklyNew!$H309</f>
        <v>#REF!</v>
      </c>
      <c r="AI314" s="28" t="e">
        <f>#REF!/[1]WeeklyNew!$H309</f>
        <v>#REF!</v>
      </c>
      <c r="AJ314" s="63" t="e">
        <f t="shared" si="17"/>
        <v>#REF!</v>
      </c>
      <c r="AK314" s="63" t="e">
        <f t="shared" si="18"/>
        <v>#REF!</v>
      </c>
      <c r="AL314" s="55" t="str">
        <f t="shared" si="19"/>
        <v>11-2012</v>
      </c>
    </row>
    <row r="315" spans="1:38" ht="15" customHeight="1" x14ac:dyDescent="0.35">
      <c r="A315" s="2">
        <f t="shared" si="16"/>
        <v>41239</v>
      </c>
      <c r="AG315" s="27" t="e">
        <f>#REF!</f>
        <v>#REF!</v>
      </c>
      <c r="AH315" s="28" t="e">
        <f>#REF!/[1]WeeklyNew!$H310</f>
        <v>#REF!</v>
      </c>
      <c r="AI315" s="28" t="e">
        <f>#REF!/[1]WeeklyNew!$H310</f>
        <v>#REF!</v>
      </c>
      <c r="AJ315" s="63" t="e">
        <f t="shared" si="17"/>
        <v>#REF!</v>
      </c>
      <c r="AK315" s="63" t="e">
        <f t="shared" si="18"/>
        <v>#REF!</v>
      </c>
      <c r="AL315" s="55" t="str">
        <f t="shared" si="19"/>
        <v>11-2012</v>
      </c>
    </row>
    <row r="316" spans="1:38" ht="15" customHeight="1" x14ac:dyDescent="0.35">
      <c r="A316" s="2">
        <f t="shared" si="16"/>
        <v>41246</v>
      </c>
      <c r="AG316" s="27" t="e">
        <f>#REF!</f>
        <v>#REF!</v>
      </c>
      <c r="AH316" s="28" t="e">
        <f>#REF!/[1]WeeklyNew!$H311</f>
        <v>#REF!</v>
      </c>
      <c r="AI316" s="28" t="e">
        <f>#REF!/[1]WeeklyNew!$H311</f>
        <v>#REF!</v>
      </c>
      <c r="AJ316" s="63" t="e">
        <f t="shared" si="17"/>
        <v>#REF!</v>
      </c>
      <c r="AK316" s="63" t="e">
        <f t="shared" si="18"/>
        <v>#REF!</v>
      </c>
      <c r="AL316" s="55" t="str">
        <f t="shared" si="19"/>
        <v>12-2012</v>
      </c>
    </row>
    <row r="317" spans="1:38" ht="15" customHeight="1" x14ac:dyDescent="0.35">
      <c r="A317" s="2">
        <f t="shared" si="16"/>
        <v>41253</v>
      </c>
      <c r="AG317" s="27" t="e">
        <f>#REF!</f>
        <v>#REF!</v>
      </c>
      <c r="AH317" s="28" t="e">
        <f>#REF!/[1]WeeklyNew!$H312</f>
        <v>#REF!</v>
      </c>
      <c r="AI317" s="28" t="e">
        <f>#REF!/[1]WeeklyNew!$H312</f>
        <v>#REF!</v>
      </c>
      <c r="AJ317" s="63" t="e">
        <f t="shared" si="17"/>
        <v>#REF!</v>
      </c>
      <c r="AK317" s="63" t="e">
        <f t="shared" si="18"/>
        <v>#REF!</v>
      </c>
      <c r="AL317" s="55" t="str">
        <f t="shared" si="19"/>
        <v>12-2012</v>
      </c>
    </row>
    <row r="318" spans="1:38" ht="15" customHeight="1" x14ac:dyDescent="0.35">
      <c r="A318" s="2">
        <f t="shared" si="16"/>
        <v>41260</v>
      </c>
      <c r="AG318" s="27" t="e">
        <f>#REF!</f>
        <v>#REF!</v>
      </c>
      <c r="AH318" s="28" t="e">
        <f>#REF!/[1]WeeklyNew!$H313</f>
        <v>#REF!</v>
      </c>
      <c r="AI318" s="28" t="e">
        <f>#REF!/[1]WeeklyNew!$H313</f>
        <v>#REF!</v>
      </c>
      <c r="AJ318" s="63" t="e">
        <f t="shared" si="17"/>
        <v>#REF!</v>
      </c>
      <c r="AK318" s="63" t="e">
        <f t="shared" si="18"/>
        <v>#REF!</v>
      </c>
      <c r="AL318" s="55" t="str">
        <f t="shared" si="19"/>
        <v>12-2012</v>
      </c>
    </row>
    <row r="319" spans="1:38" ht="15" customHeight="1" x14ac:dyDescent="0.35">
      <c r="A319" s="2">
        <f t="shared" si="16"/>
        <v>41267</v>
      </c>
      <c r="AG319" s="27" t="e">
        <f>#REF!</f>
        <v>#REF!</v>
      </c>
      <c r="AH319" s="28" t="e">
        <f>#REF!/[1]WeeklyNew!$H314</f>
        <v>#REF!</v>
      </c>
      <c r="AI319" s="28" t="e">
        <f>#REF!/[1]WeeklyNew!$H314</f>
        <v>#REF!</v>
      </c>
      <c r="AJ319" s="63" t="e">
        <f t="shared" si="17"/>
        <v>#REF!</v>
      </c>
      <c r="AK319" s="63" t="e">
        <f t="shared" si="18"/>
        <v>#REF!</v>
      </c>
      <c r="AL319" s="55" t="str">
        <f t="shared" si="19"/>
        <v>12-2012</v>
      </c>
    </row>
    <row r="320" spans="1:38" ht="15" customHeight="1" x14ac:dyDescent="0.35">
      <c r="A320" s="2">
        <f t="shared" si="16"/>
        <v>41274</v>
      </c>
      <c r="AG320" s="27" t="e">
        <f>#REF!</f>
        <v>#REF!</v>
      </c>
      <c r="AH320" s="28" t="e">
        <f>#REF!/[1]WeeklyNew!$H315</f>
        <v>#REF!</v>
      </c>
      <c r="AI320" s="28" t="e">
        <f>#REF!/[1]WeeklyNew!$H315</f>
        <v>#REF!</v>
      </c>
      <c r="AJ320" s="63" t="e">
        <f t="shared" si="17"/>
        <v>#REF!</v>
      </c>
      <c r="AK320" s="63" t="e">
        <f t="shared" si="18"/>
        <v>#REF!</v>
      </c>
      <c r="AL320" s="55" t="str">
        <f t="shared" si="19"/>
        <v>12-2012</v>
      </c>
    </row>
    <row r="321" spans="1:38" ht="15" customHeight="1" x14ac:dyDescent="0.35">
      <c r="A321" s="2">
        <f t="shared" si="16"/>
        <v>41281</v>
      </c>
      <c r="AG321" s="27" t="e">
        <f>#REF!</f>
        <v>#REF!</v>
      </c>
      <c r="AH321" s="28" t="e">
        <f>#REF!/[1]WeeklyNew!$H316</f>
        <v>#REF!</v>
      </c>
      <c r="AI321" s="28" t="e">
        <f>#REF!/[1]WeeklyNew!$H316</f>
        <v>#REF!</v>
      </c>
      <c r="AJ321" s="63" t="e">
        <f t="shared" si="17"/>
        <v>#REF!</v>
      </c>
      <c r="AK321" s="63" t="e">
        <f t="shared" si="18"/>
        <v>#REF!</v>
      </c>
      <c r="AL321" s="55" t="str">
        <f t="shared" si="19"/>
        <v>1-2013</v>
      </c>
    </row>
    <row r="322" spans="1:38" ht="15" customHeight="1" x14ac:dyDescent="0.35">
      <c r="A322" s="2">
        <f t="shared" si="16"/>
        <v>41288</v>
      </c>
      <c r="AG322" s="27" t="e">
        <f>#REF!</f>
        <v>#REF!</v>
      </c>
      <c r="AH322" s="28" t="e">
        <f>#REF!/[1]WeeklyNew!$H317</f>
        <v>#REF!</v>
      </c>
      <c r="AI322" s="28" t="e">
        <f>#REF!/[1]WeeklyNew!$H317</f>
        <v>#REF!</v>
      </c>
      <c r="AJ322" s="63" t="e">
        <f t="shared" si="17"/>
        <v>#REF!</v>
      </c>
      <c r="AK322" s="63" t="e">
        <f t="shared" si="18"/>
        <v>#REF!</v>
      </c>
      <c r="AL322" s="55" t="str">
        <f t="shared" si="19"/>
        <v>1-2013</v>
      </c>
    </row>
    <row r="323" spans="1:38" ht="15" customHeight="1" x14ac:dyDescent="0.35">
      <c r="A323" s="2">
        <f t="shared" si="16"/>
        <v>41295</v>
      </c>
      <c r="AG323" s="27" t="e">
        <f>#REF!</f>
        <v>#REF!</v>
      </c>
      <c r="AH323" s="28" t="e">
        <f>#REF!/[1]WeeklyNew!$H318</f>
        <v>#REF!</v>
      </c>
      <c r="AI323" s="28" t="e">
        <f>#REF!/[1]WeeklyNew!$H318</f>
        <v>#REF!</v>
      </c>
      <c r="AJ323" s="63" t="e">
        <f t="shared" si="17"/>
        <v>#REF!</v>
      </c>
      <c r="AK323" s="63" t="e">
        <f t="shared" si="18"/>
        <v>#REF!</v>
      </c>
      <c r="AL323" s="55" t="str">
        <f t="shared" si="19"/>
        <v>1-2013</v>
      </c>
    </row>
    <row r="324" spans="1:38" ht="15" customHeight="1" x14ac:dyDescent="0.35">
      <c r="A324" s="2">
        <f t="shared" si="16"/>
        <v>41302</v>
      </c>
      <c r="AG324" s="27" t="e">
        <f>#REF!</f>
        <v>#REF!</v>
      </c>
      <c r="AH324" s="28" t="e">
        <f>#REF!/[1]WeeklyNew!$H319</f>
        <v>#REF!</v>
      </c>
      <c r="AI324" s="28" t="e">
        <f>#REF!/[1]WeeklyNew!$H319</f>
        <v>#REF!</v>
      </c>
      <c r="AJ324" s="63" t="e">
        <f t="shared" si="17"/>
        <v>#REF!</v>
      </c>
      <c r="AK324" s="63" t="e">
        <f t="shared" si="18"/>
        <v>#REF!</v>
      </c>
      <c r="AL324" s="55" t="str">
        <f t="shared" si="19"/>
        <v>1-2013</v>
      </c>
    </row>
    <row r="325" spans="1:38" ht="15" customHeight="1" x14ac:dyDescent="0.35">
      <c r="A325" s="2">
        <f t="shared" si="16"/>
        <v>41309</v>
      </c>
      <c r="AG325" s="27" t="e">
        <f>#REF!</f>
        <v>#REF!</v>
      </c>
      <c r="AH325" s="28" t="e">
        <f>#REF!/[1]WeeklyNew!$H320</f>
        <v>#REF!</v>
      </c>
      <c r="AI325" s="28" t="e">
        <f>#REF!/[1]WeeklyNew!$H320</f>
        <v>#REF!</v>
      </c>
      <c r="AJ325" s="63" t="e">
        <f t="shared" si="17"/>
        <v>#REF!</v>
      </c>
      <c r="AK325" s="63" t="e">
        <f t="shared" si="18"/>
        <v>#REF!</v>
      </c>
      <c r="AL325" s="55" t="str">
        <f t="shared" si="19"/>
        <v>2-2013</v>
      </c>
    </row>
    <row r="326" spans="1:38" ht="15" customHeight="1" x14ac:dyDescent="0.35">
      <c r="A326" s="2">
        <f t="shared" ref="A326:A389" si="20">A327-7</f>
        <v>41316</v>
      </c>
      <c r="AG326" s="27" t="e">
        <f>#REF!</f>
        <v>#REF!</v>
      </c>
      <c r="AH326" s="28" t="e">
        <f>#REF!/[1]WeeklyNew!$H321</f>
        <v>#REF!</v>
      </c>
      <c r="AI326" s="28" t="e">
        <f>#REF!/[1]WeeklyNew!$H321</f>
        <v>#REF!</v>
      </c>
      <c r="AJ326" s="63" t="e">
        <f t="shared" si="17"/>
        <v>#REF!</v>
      </c>
      <c r="AK326" s="63" t="e">
        <f t="shared" si="18"/>
        <v>#REF!</v>
      </c>
      <c r="AL326" s="55" t="str">
        <f t="shared" si="19"/>
        <v>2-2013</v>
      </c>
    </row>
    <row r="327" spans="1:38" ht="15" customHeight="1" x14ac:dyDescent="0.35">
      <c r="A327" s="2">
        <f t="shared" si="20"/>
        <v>41323</v>
      </c>
      <c r="AG327" s="27" t="e">
        <f>#REF!</f>
        <v>#REF!</v>
      </c>
      <c r="AH327" s="28" t="e">
        <f>#REF!/[1]WeeklyNew!$H322</f>
        <v>#REF!</v>
      </c>
      <c r="AI327" s="28" t="e">
        <f>#REF!/[1]WeeklyNew!$H322</f>
        <v>#REF!</v>
      </c>
      <c r="AJ327" s="63" t="e">
        <f t="shared" si="17"/>
        <v>#REF!</v>
      </c>
      <c r="AK327" s="63" t="e">
        <f t="shared" si="18"/>
        <v>#REF!</v>
      </c>
      <c r="AL327" s="55" t="str">
        <f t="shared" si="19"/>
        <v>2-2013</v>
      </c>
    </row>
    <row r="328" spans="1:38" ht="15" customHeight="1" x14ac:dyDescent="0.35">
      <c r="A328" s="2">
        <f t="shared" si="20"/>
        <v>41330</v>
      </c>
      <c r="AG328" s="27" t="e">
        <f>#REF!</f>
        <v>#REF!</v>
      </c>
      <c r="AH328" s="28" t="e">
        <f>#REF!/[1]WeeklyNew!$H323</f>
        <v>#REF!</v>
      </c>
      <c r="AI328" s="28" t="e">
        <f>#REF!/[1]WeeklyNew!$H323</f>
        <v>#REF!</v>
      </c>
      <c r="AJ328" s="63" t="e">
        <f t="shared" ref="AJ328:AJ391" si="21">AH328-AH327</f>
        <v>#REF!</v>
      </c>
      <c r="AK328" s="63" t="e">
        <f t="shared" ref="AK328:AK391" si="22">AI328-AI327</f>
        <v>#REF!</v>
      </c>
      <c r="AL328" s="55" t="str">
        <f t="shared" ref="AL328:AL391" si="23">MONTH(A328)&amp;"-"&amp;YEAR(A328)</f>
        <v>2-2013</v>
      </c>
    </row>
    <row r="329" spans="1:38" ht="15" customHeight="1" x14ac:dyDescent="0.35">
      <c r="A329" s="2">
        <f t="shared" si="20"/>
        <v>41337</v>
      </c>
      <c r="AG329" s="27" t="e">
        <f>#REF!</f>
        <v>#REF!</v>
      </c>
      <c r="AH329" s="28" t="e">
        <f>#REF!/[1]WeeklyNew!$H324</f>
        <v>#REF!</v>
      </c>
      <c r="AI329" s="28" t="e">
        <f>#REF!/[1]WeeklyNew!$H324</f>
        <v>#REF!</v>
      </c>
      <c r="AJ329" s="63" t="e">
        <f t="shared" si="21"/>
        <v>#REF!</v>
      </c>
      <c r="AK329" s="63" t="e">
        <f t="shared" si="22"/>
        <v>#REF!</v>
      </c>
      <c r="AL329" s="55" t="str">
        <f t="shared" si="23"/>
        <v>3-2013</v>
      </c>
    </row>
    <row r="330" spans="1:38" ht="15" customHeight="1" x14ac:dyDescent="0.35">
      <c r="A330" s="2">
        <f t="shared" si="20"/>
        <v>41344</v>
      </c>
      <c r="AG330" s="27" t="e">
        <f>#REF!</f>
        <v>#REF!</v>
      </c>
      <c r="AH330" s="28" t="e">
        <f>#REF!/[1]WeeklyNew!$H325</f>
        <v>#REF!</v>
      </c>
      <c r="AI330" s="28" t="e">
        <f>#REF!/[1]WeeklyNew!$H325</f>
        <v>#REF!</v>
      </c>
      <c r="AJ330" s="63" t="e">
        <f t="shared" si="21"/>
        <v>#REF!</v>
      </c>
      <c r="AK330" s="63" t="e">
        <f t="shared" si="22"/>
        <v>#REF!</v>
      </c>
      <c r="AL330" s="55" t="str">
        <f t="shared" si="23"/>
        <v>3-2013</v>
      </c>
    </row>
    <row r="331" spans="1:38" ht="15" customHeight="1" x14ac:dyDescent="0.35">
      <c r="A331" s="2">
        <f t="shared" si="20"/>
        <v>41351</v>
      </c>
      <c r="AG331" s="27" t="e">
        <f>#REF!</f>
        <v>#REF!</v>
      </c>
      <c r="AH331" s="28" t="e">
        <f>#REF!/[1]WeeklyNew!$H326</f>
        <v>#REF!</v>
      </c>
      <c r="AI331" s="28" t="e">
        <f>#REF!/[1]WeeklyNew!$H326</f>
        <v>#REF!</v>
      </c>
      <c r="AJ331" s="63" t="e">
        <f t="shared" si="21"/>
        <v>#REF!</v>
      </c>
      <c r="AK331" s="63" t="e">
        <f t="shared" si="22"/>
        <v>#REF!</v>
      </c>
      <c r="AL331" s="55" t="str">
        <f t="shared" si="23"/>
        <v>3-2013</v>
      </c>
    </row>
    <row r="332" spans="1:38" ht="15" customHeight="1" x14ac:dyDescent="0.35">
      <c r="A332" s="2">
        <f t="shared" si="20"/>
        <v>41358</v>
      </c>
      <c r="AG332" s="27" t="e">
        <f>#REF!</f>
        <v>#REF!</v>
      </c>
      <c r="AH332" s="28" t="e">
        <f>#REF!/[1]WeeklyNew!$H327</f>
        <v>#REF!</v>
      </c>
      <c r="AI332" s="28" t="e">
        <f>#REF!/[1]WeeklyNew!$H327</f>
        <v>#REF!</v>
      </c>
      <c r="AJ332" s="63" t="e">
        <f t="shared" si="21"/>
        <v>#REF!</v>
      </c>
      <c r="AK332" s="63" t="e">
        <f t="shared" si="22"/>
        <v>#REF!</v>
      </c>
      <c r="AL332" s="55" t="str">
        <f t="shared" si="23"/>
        <v>3-2013</v>
      </c>
    </row>
    <row r="333" spans="1:38" ht="15" customHeight="1" x14ac:dyDescent="0.35">
      <c r="A333" s="2">
        <f t="shared" si="20"/>
        <v>41365</v>
      </c>
      <c r="AG333" s="27" t="e">
        <f>#REF!</f>
        <v>#REF!</v>
      </c>
      <c r="AH333" s="28" t="e">
        <f>#REF!/[1]WeeklyNew!$H328</f>
        <v>#REF!</v>
      </c>
      <c r="AI333" s="28" t="e">
        <f>#REF!/[1]WeeklyNew!$H328</f>
        <v>#REF!</v>
      </c>
      <c r="AJ333" s="63" t="e">
        <f t="shared" si="21"/>
        <v>#REF!</v>
      </c>
      <c r="AK333" s="63" t="e">
        <f t="shared" si="22"/>
        <v>#REF!</v>
      </c>
      <c r="AL333" s="55" t="str">
        <f t="shared" si="23"/>
        <v>4-2013</v>
      </c>
    </row>
    <row r="334" spans="1:38" ht="15" customHeight="1" x14ac:dyDescent="0.35">
      <c r="A334" s="2">
        <f t="shared" si="20"/>
        <v>41372</v>
      </c>
      <c r="AG334" s="27" t="e">
        <f>#REF!</f>
        <v>#REF!</v>
      </c>
      <c r="AH334" s="28" t="e">
        <f>#REF!/[1]WeeklyNew!$H329</f>
        <v>#REF!</v>
      </c>
      <c r="AI334" s="28" t="e">
        <f>#REF!/[1]WeeklyNew!$H329</f>
        <v>#REF!</v>
      </c>
      <c r="AJ334" s="63" t="e">
        <f t="shared" si="21"/>
        <v>#REF!</v>
      </c>
      <c r="AK334" s="63" t="e">
        <f t="shared" si="22"/>
        <v>#REF!</v>
      </c>
      <c r="AL334" s="55" t="str">
        <f t="shared" si="23"/>
        <v>4-2013</v>
      </c>
    </row>
    <row r="335" spans="1:38" ht="15" customHeight="1" x14ac:dyDescent="0.35">
      <c r="A335" s="2">
        <f t="shared" si="20"/>
        <v>41379</v>
      </c>
      <c r="AG335" s="27" t="e">
        <f>#REF!</f>
        <v>#REF!</v>
      </c>
      <c r="AH335" s="28" t="e">
        <f>#REF!/[1]WeeklyNew!$H330</f>
        <v>#REF!</v>
      </c>
      <c r="AI335" s="28" t="e">
        <f>#REF!/[1]WeeklyNew!$H330</f>
        <v>#REF!</v>
      </c>
      <c r="AJ335" s="63" t="e">
        <f t="shared" si="21"/>
        <v>#REF!</v>
      </c>
      <c r="AK335" s="63" t="e">
        <f t="shared" si="22"/>
        <v>#REF!</v>
      </c>
      <c r="AL335" s="55" t="str">
        <f t="shared" si="23"/>
        <v>4-2013</v>
      </c>
    </row>
    <row r="336" spans="1:38" ht="15" customHeight="1" x14ac:dyDescent="0.35">
      <c r="A336" s="2">
        <f t="shared" si="20"/>
        <v>41386</v>
      </c>
      <c r="AG336" s="27" t="e">
        <f>#REF!</f>
        <v>#REF!</v>
      </c>
      <c r="AH336" s="28" t="e">
        <f>#REF!/[1]WeeklyNew!$H331</f>
        <v>#REF!</v>
      </c>
      <c r="AI336" s="28" t="e">
        <f>#REF!/[1]WeeklyNew!$H331</f>
        <v>#REF!</v>
      </c>
      <c r="AJ336" s="63" t="e">
        <f t="shared" si="21"/>
        <v>#REF!</v>
      </c>
      <c r="AK336" s="63" t="e">
        <f t="shared" si="22"/>
        <v>#REF!</v>
      </c>
      <c r="AL336" s="55" t="str">
        <f t="shared" si="23"/>
        <v>4-2013</v>
      </c>
    </row>
    <row r="337" spans="1:38" ht="15" customHeight="1" x14ac:dyDescent="0.35">
      <c r="A337" s="2">
        <f t="shared" si="20"/>
        <v>41393</v>
      </c>
      <c r="AG337" s="27" t="e">
        <f>#REF!</f>
        <v>#REF!</v>
      </c>
      <c r="AH337" s="28" t="e">
        <f>#REF!/[1]WeeklyNew!$H332</f>
        <v>#REF!</v>
      </c>
      <c r="AI337" s="28" t="e">
        <f>#REF!/[1]WeeklyNew!$H332</f>
        <v>#REF!</v>
      </c>
      <c r="AJ337" s="63" t="e">
        <f t="shared" si="21"/>
        <v>#REF!</v>
      </c>
      <c r="AK337" s="63" t="e">
        <f t="shared" si="22"/>
        <v>#REF!</v>
      </c>
      <c r="AL337" s="55" t="str">
        <f t="shared" si="23"/>
        <v>4-2013</v>
      </c>
    </row>
    <row r="338" spans="1:38" ht="15" customHeight="1" x14ac:dyDescent="0.35">
      <c r="A338" s="2">
        <f t="shared" si="20"/>
        <v>41400</v>
      </c>
      <c r="AG338" s="27" t="e">
        <f>#REF!</f>
        <v>#REF!</v>
      </c>
      <c r="AH338" s="28" t="e">
        <f>#REF!/[1]WeeklyNew!$H333</f>
        <v>#REF!</v>
      </c>
      <c r="AI338" s="28" t="e">
        <f>#REF!/[1]WeeklyNew!$H333</f>
        <v>#REF!</v>
      </c>
      <c r="AJ338" s="63" t="e">
        <f t="shared" si="21"/>
        <v>#REF!</v>
      </c>
      <c r="AK338" s="63" t="e">
        <f t="shared" si="22"/>
        <v>#REF!</v>
      </c>
      <c r="AL338" s="55" t="str">
        <f t="shared" si="23"/>
        <v>5-2013</v>
      </c>
    </row>
    <row r="339" spans="1:38" ht="15" customHeight="1" x14ac:dyDescent="0.35">
      <c r="A339" s="2">
        <f t="shared" si="20"/>
        <v>41407</v>
      </c>
      <c r="AG339" s="27" t="e">
        <f>#REF!</f>
        <v>#REF!</v>
      </c>
      <c r="AH339" s="28" t="e">
        <f>#REF!/[1]WeeklyNew!$H334</f>
        <v>#REF!</v>
      </c>
      <c r="AI339" s="28" t="e">
        <f>#REF!/[1]WeeklyNew!$H334</f>
        <v>#REF!</v>
      </c>
      <c r="AJ339" s="63" t="e">
        <f t="shared" si="21"/>
        <v>#REF!</v>
      </c>
      <c r="AK339" s="63" t="e">
        <f t="shared" si="22"/>
        <v>#REF!</v>
      </c>
      <c r="AL339" s="55" t="str">
        <f t="shared" si="23"/>
        <v>5-2013</v>
      </c>
    </row>
    <row r="340" spans="1:38" ht="15" customHeight="1" x14ac:dyDescent="0.35">
      <c r="A340" s="2">
        <f t="shared" si="20"/>
        <v>41414</v>
      </c>
      <c r="AG340" s="27" t="e">
        <f>#REF!</f>
        <v>#REF!</v>
      </c>
      <c r="AH340" s="28" t="e">
        <f>#REF!/[1]WeeklyNew!$H335</f>
        <v>#REF!</v>
      </c>
      <c r="AI340" s="28" t="e">
        <f>#REF!/[1]WeeklyNew!$H335</f>
        <v>#REF!</v>
      </c>
      <c r="AJ340" s="63" t="e">
        <f t="shared" si="21"/>
        <v>#REF!</v>
      </c>
      <c r="AK340" s="63" t="e">
        <f t="shared" si="22"/>
        <v>#REF!</v>
      </c>
      <c r="AL340" s="55" t="str">
        <f t="shared" si="23"/>
        <v>5-2013</v>
      </c>
    </row>
    <row r="341" spans="1:38" ht="15" customHeight="1" x14ac:dyDescent="0.35">
      <c r="A341" s="2">
        <f t="shared" si="20"/>
        <v>41421</v>
      </c>
      <c r="AG341" s="27" t="e">
        <f>#REF!</f>
        <v>#REF!</v>
      </c>
      <c r="AH341" s="28" t="e">
        <f>#REF!/[1]WeeklyNew!$H336</f>
        <v>#REF!</v>
      </c>
      <c r="AI341" s="28" t="e">
        <f>#REF!/[1]WeeklyNew!$H336</f>
        <v>#REF!</v>
      </c>
      <c r="AJ341" s="63" t="e">
        <f t="shared" si="21"/>
        <v>#REF!</v>
      </c>
      <c r="AK341" s="63" t="e">
        <f t="shared" si="22"/>
        <v>#REF!</v>
      </c>
      <c r="AL341" s="55" t="str">
        <f t="shared" si="23"/>
        <v>5-2013</v>
      </c>
    </row>
    <row r="342" spans="1:38" ht="15" customHeight="1" x14ac:dyDescent="0.35">
      <c r="A342" s="2">
        <f t="shared" si="20"/>
        <v>41428</v>
      </c>
      <c r="AG342" s="27" t="e">
        <f>#REF!</f>
        <v>#REF!</v>
      </c>
      <c r="AH342" s="28" t="e">
        <f>#REF!/[1]WeeklyNew!$H337</f>
        <v>#REF!</v>
      </c>
      <c r="AI342" s="28" t="e">
        <f>#REF!/[1]WeeklyNew!$H337</f>
        <v>#REF!</v>
      </c>
      <c r="AJ342" s="63" t="e">
        <f t="shared" si="21"/>
        <v>#REF!</v>
      </c>
      <c r="AK342" s="63" t="e">
        <f t="shared" si="22"/>
        <v>#REF!</v>
      </c>
      <c r="AL342" s="55" t="str">
        <f t="shared" si="23"/>
        <v>6-2013</v>
      </c>
    </row>
    <row r="343" spans="1:38" ht="15" customHeight="1" x14ac:dyDescent="0.35">
      <c r="A343" s="2">
        <f t="shared" si="20"/>
        <v>41435</v>
      </c>
      <c r="AG343" s="27" t="e">
        <f>#REF!</f>
        <v>#REF!</v>
      </c>
      <c r="AH343" s="28" t="e">
        <f>#REF!/[1]WeeklyNew!$H338</f>
        <v>#REF!</v>
      </c>
      <c r="AI343" s="28" t="e">
        <f>#REF!/[1]WeeklyNew!$H338</f>
        <v>#REF!</v>
      </c>
      <c r="AJ343" s="63" t="e">
        <f t="shared" si="21"/>
        <v>#REF!</v>
      </c>
      <c r="AK343" s="63" t="e">
        <f t="shared" si="22"/>
        <v>#REF!</v>
      </c>
      <c r="AL343" s="55" t="str">
        <f t="shared" si="23"/>
        <v>6-2013</v>
      </c>
    </row>
    <row r="344" spans="1:38" ht="15" customHeight="1" x14ac:dyDescent="0.35">
      <c r="A344" s="2">
        <f t="shared" si="20"/>
        <v>41442</v>
      </c>
      <c r="AG344" s="27" t="e">
        <f>#REF!</f>
        <v>#REF!</v>
      </c>
      <c r="AH344" s="28" t="e">
        <f>#REF!/[1]WeeklyNew!$H339</f>
        <v>#REF!</v>
      </c>
      <c r="AI344" s="28" t="e">
        <f>#REF!/[1]WeeklyNew!$H339</f>
        <v>#REF!</v>
      </c>
      <c r="AJ344" s="63" t="e">
        <f t="shared" si="21"/>
        <v>#REF!</v>
      </c>
      <c r="AK344" s="63" t="e">
        <f t="shared" si="22"/>
        <v>#REF!</v>
      </c>
      <c r="AL344" s="55" t="str">
        <f t="shared" si="23"/>
        <v>6-2013</v>
      </c>
    </row>
    <row r="345" spans="1:38" ht="15" customHeight="1" x14ac:dyDescent="0.35">
      <c r="A345" s="2">
        <f t="shared" si="20"/>
        <v>41449</v>
      </c>
      <c r="AG345" s="27" t="e">
        <f>#REF!</f>
        <v>#REF!</v>
      </c>
      <c r="AH345" s="28" t="e">
        <f>#REF!/[1]WeeklyNew!$H340</f>
        <v>#REF!</v>
      </c>
      <c r="AI345" s="28" t="e">
        <f>#REF!/[1]WeeklyNew!$H340</f>
        <v>#REF!</v>
      </c>
      <c r="AJ345" s="63" t="e">
        <f t="shared" si="21"/>
        <v>#REF!</v>
      </c>
      <c r="AK345" s="63" t="e">
        <f t="shared" si="22"/>
        <v>#REF!</v>
      </c>
      <c r="AL345" s="55" t="str">
        <f t="shared" si="23"/>
        <v>6-2013</v>
      </c>
    </row>
    <row r="346" spans="1:38" ht="15" customHeight="1" x14ac:dyDescent="0.35">
      <c r="A346" s="2">
        <f t="shared" si="20"/>
        <v>41456</v>
      </c>
      <c r="AG346" s="27" t="e">
        <f>#REF!</f>
        <v>#REF!</v>
      </c>
      <c r="AH346" s="28" t="e">
        <f>#REF!/[1]WeeklyNew!$H341</f>
        <v>#REF!</v>
      </c>
      <c r="AI346" s="28" t="e">
        <f>#REF!/[1]WeeklyNew!$H341</f>
        <v>#REF!</v>
      </c>
      <c r="AJ346" s="63" t="e">
        <f t="shared" si="21"/>
        <v>#REF!</v>
      </c>
      <c r="AK346" s="63" t="e">
        <f t="shared" si="22"/>
        <v>#REF!</v>
      </c>
      <c r="AL346" s="55" t="str">
        <f t="shared" si="23"/>
        <v>7-2013</v>
      </c>
    </row>
    <row r="347" spans="1:38" ht="15" customHeight="1" x14ac:dyDescent="0.35">
      <c r="A347" s="2">
        <f t="shared" si="20"/>
        <v>41463</v>
      </c>
      <c r="AG347" s="27" t="e">
        <f>#REF!</f>
        <v>#REF!</v>
      </c>
      <c r="AH347" s="28" t="e">
        <f>#REF!/[1]WeeklyNew!$H342</f>
        <v>#REF!</v>
      </c>
      <c r="AI347" s="28" t="e">
        <f>#REF!/[1]WeeklyNew!$H342</f>
        <v>#REF!</v>
      </c>
      <c r="AJ347" s="63" t="e">
        <f t="shared" si="21"/>
        <v>#REF!</v>
      </c>
      <c r="AK347" s="63" t="e">
        <f t="shared" si="22"/>
        <v>#REF!</v>
      </c>
      <c r="AL347" s="55" t="str">
        <f t="shared" si="23"/>
        <v>7-2013</v>
      </c>
    </row>
    <row r="348" spans="1:38" ht="15" customHeight="1" x14ac:dyDescent="0.35">
      <c r="A348" s="2">
        <f t="shared" si="20"/>
        <v>41470</v>
      </c>
      <c r="AG348" s="27" t="e">
        <f>#REF!</f>
        <v>#REF!</v>
      </c>
      <c r="AH348" s="28" t="e">
        <f>#REF!/[1]WeeklyNew!$H343</f>
        <v>#REF!</v>
      </c>
      <c r="AI348" s="28" t="e">
        <f>#REF!/[1]WeeklyNew!$H343</f>
        <v>#REF!</v>
      </c>
      <c r="AJ348" s="63" t="e">
        <f t="shared" si="21"/>
        <v>#REF!</v>
      </c>
      <c r="AK348" s="63" t="e">
        <f t="shared" si="22"/>
        <v>#REF!</v>
      </c>
      <c r="AL348" s="55" t="str">
        <f t="shared" si="23"/>
        <v>7-2013</v>
      </c>
    </row>
    <row r="349" spans="1:38" ht="15" customHeight="1" x14ac:dyDescent="0.35">
      <c r="A349" s="2">
        <f t="shared" si="20"/>
        <v>41477</v>
      </c>
      <c r="AG349" s="27" t="e">
        <f>#REF!</f>
        <v>#REF!</v>
      </c>
      <c r="AH349" s="28" t="e">
        <f>#REF!/[1]WeeklyNew!$H344</f>
        <v>#REF!</v>
      </c>
      <c r="AI349" s="28" t="e">
        <f>#REF!/[1]WeeklyNew!$H344</f>
        <v>#REF!</v>
      </c>
      <c r="AJ349" s="63" t="e">
        <f t="shared" si="21"/>
        <v>#REF!</v>
      </c>
      <c r="AK349" s="63" t="e">
        <f t="shared" si="22"/>
        <v>#REF!</v>
      </c>
      <c r="AL349" s="55" t="str">
        <f t="shared" si="23"/>
        <v>7-2013</v>
      </c>
    </row>
    <row r="350" spans="1:38" ht="15" customHeight="1" x14ac:dyDescent="0.35">
      <c r="A350" s="2">
        <f t="shared" si="20"/>
        <v>41484</v>
      </c>
      <c r="AG350" s="27" t="e">
        <f>#REF!</f>
        <v>#REF!</v>
      </c>
      <c r="AH350" s="28" t="e">
        <f>#REF!/[1]WeeklyNew!$H345</f>
        <v>#REF!</v>
      </c>
      <c r="AI350" s="28" t="e">
        <f>#REF!/[1]WeeklyNew!$H345</f>
        <v>#REF!</v>
      </c>
      <c r="AJ350" s="63" t="e">
        <f t="shared" si="21"/>
        <v>#REF!</v>
      </c>
      <c r="AK350" s="63" t="e">
        <f t="shared" si="22"/>
        <v>#REF!</v>
      </c>
      <c r="AL350" s="55" t="str">
        <f t="shared" si="23"/>
        <v>7-2013</v>
      </c>
    </row>
    <row r="351" spans="1:38" ht="15" customHeight="1" x14ac:dyDescent="0.35">
      <c r="A351" s="2">
        <f t="shared" si="20"/>
        <v>41491</v>
      </c>
      <c r="AG351" s="27" t="e">
        <f>#REF!</f>
        <v>#REF!</v>
      </c>
      <c r="AH351" s="28" t="e">
        <f>#REF!/[1]WeeklyNew!$H346</f>
        <v>#REF!</v>
      </c>
      <c r="AI351" s="28" t="e">
        <f>#REF!/[1]WeeklyNew!$H346</f>
        <v>#REF!</v>
      </c>
      <c r="AJ351" s="63" t="e">
        <f t="shared" si="21"/>
        <v>#REF!</v>
      </c>
      <c r="AK351" s="63" t="e">
        <f t="shared" si="22"/>
        <v>#REF!</v>
      </c>
      <c r="AL351" s="55" t="str">
        <f t="shared" si="23"/>
        <v>8-2013</v>
      </c>
    </row>
    <row r="352" spans="1:38" ht="15" customHeight="1" x14ac:dyDescent="0.35">
      <c r="A352" s="2">
        <f t="shared" si="20"/>
        <v>41498</v>
      </c>
      <c r="AG352" s="27" t="e">
        <f>#REF!</f>
        <v>#REF!</v>
      </c>
      <c r="AH352" s="28" t="e">
        <f>#REF!/[1]WeeklyNew!$H347</f>
        <v>#REF!</v>
      </c>
      <c r="AI352" s="28" t="e">
        <f>#REF!/[1]WeeklyNew!$H347</f>
        <v>#REF!</v>
      </c>
      <c r="AJ352" s="63" t="e">
        <f t="shared" si="21"/>
        <v>#REF!</v>
      </c>
      <c r="AK352" s="63" t="e">
        <f t="shared" si="22"/>
        <v>#REF!</v>
      </c>
      <c r="AL352" s="55" t="str">
        <f t="shared" si="23"/>
        <v>8-2013</v>
      </c>
    </row>
    <row r="353" spans="1:38" ht="15" customHeight="1" x14ac:dyDescent="0.35">
      <c r="A353" s="2">
        <f t="shared" si="20"/>
        <v>41505</v>
      </c>
      <c r="AG353" s="27" t="e">
        <f>#REF!</f>
        <v>#REF!</v>
      </c>
      <c r="AH353" s="28" t="e">
        <f>#REF!/[1]WeeklyNew!$H348</f>
        <v>#REF!</v>
      </c>
      <c r="AI353" s="28" t="e">
        <f>#REF!/[1]WeeklyNew!$H348</f>
        <v>#REF!</v>
      </c>
      <c r="AJ353" s="63" t="e">
        <f t="shared" si="21"/>
        <v>#REF!</v>
      </c>
      <c r="AK353" s="63" t="e">
        <f t="shared" si="22"/>
        <v>#REF!</v>
      </c>
      <c r="AL353" s="55" t="str">
        <f t="shared" si="23"/>
        <v>8-2013</v>
      </c>
    </row>
    <row r="354" spans="1:38" ht="15" customHeight="1" x14ac:dyDescent="0.35">
      <c r="A354" s="2">
        <f t="shared" si="20"/>
        <v>41512</v>
      </c>
      <c r="AG354" s="27" t="e">
        <f>#REF!</f>
        <v>#REF!</v>
      </c>
      <c r="AH354" s="28" t="e">
        <f>#REF!/[1]WeeklyNew!$H349</f>
        <v>#REF!</v>
      </c>
      <c r="AI354" s="28" t="e">
        <f>#REF!/[1]WeeklyNew!$H349</f>
        <v>#REF!</v>
      </c>
      <c r="AJ354" s="63" t="e">
        <f t="shared" si="21"/>
        <v>#REF!</v>
      </c>
      <c r="AK354" s="63" t="e">
        <f t="shared" si="22"/>
        <v>#REF!</v>
      </c>
      <c r="AL354" s="55" t="str">
        <f t="shared" si="23"/>
        <v>8-2013</v>
      </c>
    </row>
    <row r="355" spans="1:38" ht="15" customHeight="1" x14ac:dyDescent="0.35">
      <c r="A355" s="2">
        <f t="shared" si="20"/>
        <v>41519</v>
      </c>
      <c r="AG355" s="27" t="e">
        <f>#REF!</f>
        <v>#REF!</v>
      </c>
      <c r="AH355" s="28" t="e">
        <f>#REF!/[1]WeeklyNew!$H350</f>
        <v>#REF!</v>
      </c>
      <c r="AI355" s="28" t="e">
        <f>#REF!/[1]WeeklyNew!$H350</f>
        <v>#REF!</v>
      </c>
      <c r="AJ355" s="63" t="e">
        <f t="shared" si="21"/>
        <v>#REF!</v>
      </c>
      <c r="AK355" s="63" t="e">
        <f t="shared" si="22"/>
        <v>#REF!</v>
      </c>
      <c r="AL355" s="55" t="str">
        <f t="shared" si="23"/>
        <v>9-2013</v>
      </c>
    </row>
    <row r="356" spans="1:38" ht="15" customHeight="1" x14ac:dyDescent="0.35">
      <c r="A356" s="2">
        <f t="shared" si="20"/>
        <v>41526</v>
      </c>
      <c r="AG356" s="27" t="e">
        <f>#REF!</f>
        <v>#REF!</v>
      </c>
      <c r="AH356" s="28" t="e">
        <f>#REF!/[1]WeeklyNew!$H351</f>
        <v>#REF!</v>
      </c>
      <c r="AI356" s="28" t="e">
        <f>#REF!/[1]WeeklyNew!$H351</f>
        <v>#REF!</v>
      </c>
      <c r="AJ356" s="63" t="e">
        <f t="shared" si="21"/>
        <v>#REF!</v>
      </c>
      <c r="AK356" s="63" t="e">
        <f t="shared" si="22"/>
        <v>#REF!</v>
      </c>
      <c r="AL356" s="55" t="str">
        <f t="shared" si="23"/>
        <v>9-2013</v>
      </c>
    </row>
    <row r="357" spans="1:38" ht="15" customHeight="1" x14ac:dyDescent="0.35">
      <c r="A357" s="2">
        <f t="shared" si="20"/>
        <v>41533</v>
      </c>
      <c r="AG357" s="27" t="e">
        <f>#REF!</f>
        <v>#REF!</v>
      </c>
      <c r="AH357" s="28" t="e">
        <f>#REF!/[1]WeeklyNew!$H352</f>
        <v>#REF!</v>
      </c>
      <c r="AI357" s="28" t="e">
        <f>#REF!/[1]WeeklyNew!$H352</f>
        <v>#REF!</v>
      </c>
      <c r="AJ357" s="63" t="e">
        <f t="shared" si="21"/>
        <v>#REF!</v>
      </c>
      <c r="AK357" s="63" t="e">
        <f t="shared" si="22"/>
        <v>#REF!</v>
      </c>
      <c r="AL357" s="55" t="str">
        <f t="shared" si="23"/>
        <v>9-2013</v>
      </c>
    </row>
    <row r="358" spans="1:38" ht="15" customHeight="1" x14ac:dyDescent="0.35">
      <c r="A358" s="2">
        <f t="shared" si="20"/>
        <v>41540</v>
      </c>
      <c r="AG358" s="27" t="e">
        <f>#REF!</f>
        <v>#REF!</v>
      </c>
      <c r="AH358" s="28" t="e">
        <f>#REF!/[1]WeeklyNew!$H353</f>
        <v>#REF!</v>
      </c>
      <c r="AI358" s="28" t="e">
        <f>#REF!/[1]WeeklyNew!$H353</f>
        <v>#REF!</v>
      </c>
      <c r="AJ358" s="63" t="e">
        <f t="shared" si="21"/>
        <v>#REF!</v>
      </c>
      <c r="AK358" s="63" t="e">
        <f t="shared" si="22"/>
        <v>#REF!</v>
      </c>
      <c r="AL358" s="55" t="str">
        <f t="shared" si="23"/>
        <v>9-2013</v>
      </c>
    </row>
    <row r="359" spans="1:38" ht="15" customHeight="1" x14ac:dyDescent="0.35">
      <c r="A359" s="2">
        <f t="shared" si="20"/>
        <v>41547</v>
      </c>
      <c r="AG359" s="27" t="e">
        <f>#REF!</f>
        <v>#REF!</v>
      </c>
      <c r="AH359" s="28" t="e">
        <f>#REF!/[1]WeeklyNew!$H354</f>
        <v>#REF!</v>
      </c>
      <c r="AI359" s="28" t="e">
        <f>#REF!/[1]WeeklyNew!$H354</f>
        <v>#REF!</v>
      </c>
      <c r="AJ359" s="63" t="e">
        <f t="shared" si="21"/>
        <v>#REF!</v>
      </c>
      <c r="AK359" s="63" t="e">
        <f t="shared" si="22"/>
        <v>#REF!</v>
      </c>
      <c r="AL359" s="55" t="str">
        <f t="shared" si="23"/>
        <v>9-2013</v>
      </c>
    </row>
    <row r="360" spans="1:38" ht="15" customHeight="1" x14ac:dyDescent="0.35">
      <c r="A360" s="2">
        <f t="shared" si="20"/>
        <v>41554</v>
      </c>
      <c r="AG360" s="27" t="e">
        <f>#REF!</f>
        <v>#REF!</v>
      </c>
      <c r="AH360" s="28" t="e">
        <f>#REF!/[1]WeeklyNew!$H355</f>
        <v>#REF!</v>
      </c>
      <c r="AI360" s="28" t="e">
        <f>#REF!/[1]WeeklyNew!$H355</f>
        <v>#REF!</v>
      </c>
      <c r="AJ360" s="63" t="e">
        <f t="shared" si="21"/>
        <v>#REF!</v>
      </c>
      <c r="AK360" s="63" t="e">
        <f t="shared" si="22"/>
        <v>#REF!</v>
      </c>
      <c r="AL360" s="55" t="str">
        <f t="shared" si="23"/>
        <v>10-2013</v>
      </c>
    </row>
    <row r="361" spans="1:38" ht="15" customHeight="1" x14ac:dyDescent="0.35">
      <c r="A361" s="2">
        <f t="shared" si="20"/>
        <v>41561</v>
      </c>
      <c r="AG361" s="27" t="e">
        <f>#REF!</f>
        <v>#REF!</v>
      </c>
      <c r="AH361" s="28" t="e">
        <f>#REF!/[1]WeeklyNew!$H356</f>
        <v>#REF!</v>
      </c>
      <c r="AI361" s="28" t="e">
        <f>#REF!/[1]WeeklyNew!$H356</f>
        <v>#REF!</v>
      </c>
      <c r="AJ361" s="63" t="e">
        <f t="shared" si="21"/>
        <v>#REF!</v>
      </c>
      <c r="AK361" s="63" t="e">
        <f t="shared" si="22"/>
        <v>#REF!</v>
      </c>
      <c r="AL361" s="55" t="str">
        <f t="shared" si="23"/>
        <v>10-2013</v>
      </c>
    </row>
    <row r="362" spans="1:38" ht="15" customHeight="1" x14ac:dyDescent="0.35">
      <c r="A362" s="2">
        <f t="shared" si="20"/>
        <v>41568</v>
      </c>
      <c r="AG362" s="27" t="e">
        <f>#REF!</f>
        <v>#REF!</v>
      </c>
      <c r="AH362" s="28" t="e">
        <f>#REF!/[1]WeeklyNew!$H357</f>
        <v>#REF!</v>
      </c>
      <c r="AI362" s="28" t="e">
        <f>#REF!/[1]WeeklyNew!$H357</f>
        <v>#REF!</v>
      </c>
      <c r="AJ362" s="63" t="e">
        <f t="shared" si="21"/>
        <v>#REF!</v>
      </c>
      <c r="AK362" s="63" t="e">
        <f t="shared" si="22"/>
        <v>#REF!</v>
      </c>
      <c r="AL362" s="55" t="str">
        <f t="shared" si="23"/>
        <v>10-2013</v>
      </c>
    </row>
    <row r="363" spans="1:38" ht="15" customHeight="1" x14ac:dyDescent="0.35">
      <c r="A363" s="2">
        <f t="shared" si="20"/>
        <v>41575</v>
      </c>
      <c r="AG363" s="27" t="e">
        <f>#REF!</f>
        <v>#REF!</v>
      </c>
      <c r="AH363" s="28" t="e">
        <f>#REF!/[1]WeeklyNew!$H358</f>
        <v>#REF!</v>
      </c>
      <c r="AI363" s="28" t="e">
        <f>#REF!/[1]WeeklyNew!$H358</f>
        <v>#REF!</v>
      </c>
      <c r="AJ363" s="63" t="e">
        <f t="shared" si="21"/>
        <v>#REF!</v>
      </c>
      <c r="AK363" s="63" t="e">
        <f t="shared" si="22"/>
        <v>#REF!</v>
      </c>
      <c r="AL363" s="55" t="str">
        <f t="shared" si="23"/>
        <v>10-2013</v>
      </c>
    </row>
    <row r="364" spans="1:38" ht="15" customHeight="1" x14ac:dyDescent="0.35">
      <c r="A364" s="2">
        <f t="shared" si="20"/>
        <v>41582</v>
      </c>
      <c r="AG364" s="27" t="e">
        <f>#REF!</f>
        <v>#REF!</v>
      </c>
      <c r="AH364" s="28" t="e">
        <f>#REF!/[1]WeeklyNew!$H359</f>
        <v>#REF!</v>
      </c>
      <c r="AI364" s="28" t="e">
        <f>#REF!/[1]WeeklyNew!$H359</f>
        <v>#REF!</v>
      </c>
      <c r="AJ364" s="63" t="e">
        <f t="shared" si="21"/>
        <v>#REF!</v>
      </c>
      <c r="AK364" s="63" t="e">
        <f t="shared" si="22"/>
        <v>#REF!</v>
      </c>
      <c r="AL364" s="55" t="str">
        <f t="shared" si="23"/>
        <v>11-2013</v>
      </c>
    </row>
    <row r="365" spans="1:38" ht="15" customHeight="1" x14ac:dyDescent="0.35">
      <c r="A365" s="2">
        <f t="shared" si="20"/>
        <v>41589</v>
      </c>
      <c r="AG365" s="27" t="e">
        <f>#REF!</f>
        <v>#REF!</v>
      </c>
      <c r="AH365" s="28" t="e">
        <f>#REF!/[1]WeeklyNew!$H360</f>
        <v>#REF!</v>
      </c>
      <c r="AI365" s="28" t="e">
        <f>#REF!/[1]WeeklyNew!$H360</f>
        <v>#REF!</v>
      </c>
      <c r="AJ365" s="63" t="e">
        <f t="shared" si="21"/>
        <v>#REF!</v>
      </c>
      <c r="AK365" s="63" t="e">
        <f t="shared" si="22"/>
        <v>#REF!</v>
      </c>
      <c r="AL365" s="55" t="str">
        <f t="shared" si="23"/>
        <v>11-2013</v>
      </c>
    </row>
    <row r="366" spans="1:38" ht="15" customHeight="1" x14ac:dyDescent="0.35">
      <c r="A366" s="2">
        <f t="shared" si="20"/>
        <v>41596</v>
      </c>
      <c r="AG366" s="27" t="e">
        <f>#REF!</f>
        <v>#REF!</v>
      </c>
      <c r="AH366" s="28" t="e">
        <f>#REF!/[1]WeeklyNew!$H361</f>
        <v>#REF!</v>
      </c>
      <c r="AI366" s="28" t="e">
        <f>#REF!/[1]WeeklyNew!$H361</f>
        <v>#REF!</v>
      </c>
      <c r="AJ366" s="63" t="e">
        <f t="shared" si="21"/>
        <v>#REF!</v>
      </c>
      <c r="AK366" s="63" t="e">
        <f t="shared" si="22"/>
        <v>#REF!</v>
      </c>
      <c r="AL366" s="55" t="str">
        <f t="shared" si="23"/>
        <v>11-2013</v>
      </c>
    </row>
    <row r="367" spans="1:38" ht="15" customHeight="1" x14ac:dyDescent="0.35">
      <c r="A367" s="2">
        <f t="shared" si="20"/>
        <v>41603</v>
      </c>
      <c r="AG367" s="27" t="e">
        <f>#REF!</f>
        <v>#REF!</v>
      </c>
      <c r="AH367" s="28" t="e">
        <f>#REF!/[1]WeeklyNew!$H362</f>
        <v>#REF!</v>
      </c>
      <c r="AI367" s="28" t="e">
        <f>#REF!/[1]WeeklyNew!$H362</f>
        <v>#REF!</v>
      </c>
      <c r="AJ367" s="63" t="e">
        <f t="shared" si="21"/>
        <v>#REF!</v>
      </c>
      <c r="AK367" s="63" t="e">
        <f t="shared" si="22"/>
        <v>#REF!</v>
      </c>
      <c r="AL367" s="55" t="str">
        <f t="shared" si="23"/>
        <v>11-2013</v>
      </c>
    </row>
    <row r="368" spans="1:38" ht="15" customHeight="1" x14ac:dyDescent="0.35">
      <c r="A368" s="2">
        <f t="shared" si="20"/>
        <v>41610</v>
      </c>
      <c r="AG368" s="27" t="e">
        <f>#REF!</f>
        <v>#REF!</v>
      </c>
      <c r="AH368" s="28" t="e">
        <f>#REF!/[1]WeeklyNew!$H363</f>
        <v>#REF!</v>
      </c>
      <c r="AI368" s="28" t="e">
        <f>#REF!/[1]WeeklyNew!$H363</f>
        <v>#REF!</v>
      </c>
      <c r="AJ368" s="63" t="e">
        <f t="shared" si="21"/>
        <v>#REF!</v>
      </c>
      <c r="AK368" s="63" t="e">
        <f t="shared" si="22"/>
        <v>#REF!</v>
      </c>
      <c r="AL368" s="55" t="str">
        <f t="shared" si="23"/>
        <v>12-2013</v>
      </c>
    </row>
    <row r="369" spans="1:38" ht="15" customHeight="1" x14ac:dyDescent="0.35">
      <c r="A369" s="2">
        <f t="shared" si="20"/>
        <v>41617</v>
      </c>
      <c r="AG369" s="27" t="e">
        <f>#REF!</f>
        <v>#REF!</v>
      </c>
      <c r="AH369" s="28" t="e">
        <f>#REF!/[1]WeeklyNew!$H364</f>
        <v>#REF!</v>
      </c>
      <c r="AI369" s="28" t="e">
        <f>#REF!/[1]WeeklyNew!$H364</f>
        <v>#REF!</v>
      </c>
      <c r="AJ369" s="63" t="e">
        <f t="shared" si="21"/>
        <v>#REF!</v>
      </c>
      <c r="AK369" s="63" t="e">
        <f t="shared" si="22"/>
        <v>#REF!</v>
      </c>
      <c r="AL369" s="55" t="str">
        <f t="shared" si="23"/>
        <v>12-2013</v>
      </c>
    </row>
    <row r="370" spans="1:38" ht="15" customHeight="1" x14ac:dyDescent="0.35">
      <c r="A370" s="2">
        <f t="shared" si="20"/>
        <v>41624</v>
      </c>
      <c r="AG370" s="27" t="e">
        <f>#REF!</f>
        <v>#REF!</v>
      </c>
      <c r="AH370" s="28" t="e">
        <f>#REF!/[1]WeeklyNew!$H365</f>
        <v>#REF!</v>
      </c>
      <c r="AI370" s="28" t="e">
        <f>#REF!/[1]WeeklyNew!$H365</f>
        <v>#REF!</v>
      </c>
      <c r="AJ370" s="63" t="e">
        <f t="shared" si="21"/>
        <v>#REF!</v>
      </c>
      <c r="AK370" s="63" t="e">
        <f t="shared" si="22"/>
        <v>#REF!</v>
      </c>
      <c r="AL370" s="55" t="str">
        <f t="shared" si="23"/>
        <v>12-2013</v>
      </c>
    </row>
    <row r="371" spans="1:38" ht="15" customHeight="1" x14ac:dyDescent="0.35">
      <c r="A371" s="2">
        <f t="shared" si="20"/>
        <v>41631</v>
      </c>
      <c r="AG371" s="27" t="e">
        <f>#REF!</f>
        <v>#REF!</v>
      </c>
      <c r="AH371" s="28" t="e">
        <f>#REF!/[1]WeeklyNew!$H366</f>
        <v>#REF!</v>
      </c>
      <c r="AI371" s="28" t="e">
        <f>#REF!/[1]WeeklyNew!$H366</f>
        <v>#REF!</v>
      </c>
      <c r="AJ371" s="63" t="e">
        <f t="shared" si="21"/>
        <v>#REF!</v>
      </c>
      <c r="AK371" s="63" t="e">
        <f t="shared" si="22"/>
        <v>#REF!</v>
      </c>
      <c r="AL371" s="55" t="str">
        <f t="shared" si="23"/>
        <v>12-2013</v>
      </c>
    </row>
    <row r="372" spans="1:38" ht="15" customHeight="1" x14ac:dyDescent="0.35">
      <c r="A372" s="2">
        <f t="shared" si="20"/>
        <v>41638</v>
      </c>
      <c r="AG372" s="27" t="e">
        <f>#REF!</f>
        <v>#REF!</v>
      </c>
      <c r="AH372" s="28" t="e">
        <f>#REF!/[1]WeeklyNew!$H367</f>
        <v>#REF!</v>
      </c>
      <c r="AI372" s="28" t="e">
        <f>#REF!/[1]WeeklyNew!$H367</f>
        <v>#REF!</v>
      </c>
      <c r="AJ372" s="63" t="e">
        <f t="shared" si="21"/>
        <v>#REF!</v>
      </c>
      <c r="AK372" s="63" t="e">
        <f t="shared" si="22"/>
        <v>#REF!</v>
      </c>
      <c r="AL372" s="55" t="str">
        <f t="shared" si="23"/>
        <v>12-2013</v>
      </c>
    </row>
    <row r="373" spans="1:38" ht="15" customHeight="1" x14ac:dyDescent="0.35">
      <c r="A373" s="2">
        <f t="shared" si="20"/>
        <v>41645</v>
      </c>
      <c r="AG373" s="27" t="e">
        <f>#REF!</f>
        <v>#REF!</v>
      </c>
      <c r="AH373" s="28" t="e">
        <f>#REF!/[1]WeeklyNew!$H368</f>
        <v>#REF!</v>
      </c>
      <c r="AI373" s="28" t="e">
        <f>#REF!/[1]WeeklyNew!$H368</f>
        <v>#REF!</v>
      </c>
      <c r="AJ373" s="63" t="e">
        <f t="shared" si="21"/>
        <v>#REF!</v>
      </c>
      <c r="AK373" s="63" t="e">
        <f t="shared" si="22"/>
        <v>#REF!</v>
      </c>
      <c r="AL373" s="55" t="str">
        <f t="shared" si="23"/>
        <v>1-2014</v>
      </c>
    </row>
    <row r="374" spans="1:38" ht="15" customHeight="1" x14ac:dyDescent="0.35">
      <c r="A374" s="2">
        <f t="shared" si="20"/>
        <v>41652</v>
      </c>
      <c r="AG374" s="27" t="e">
        <f>#REF!</f>
        <v>#REF!</v>
      </c>
      <c r="AH374" s="28" t="e">
        <f>#REF!/[1]WeeklyNew!$H369</f>
        <v>#REF!</v>
      </c>
      <c r="AI374" s="28" t="e">
        <f>#REF!/[1]WeeklyNew!$H369</f>
        <v>#REF!</v>
      </c>
      <c r="AJ374" s="63" t="e">
        <f t="shared" si="21"/>
        <v>#REF!</v>
      </c>
      <c r="AK374" s="63" t="e">
        <f t="shared" si="22"/>
        <v>#REF!</v>
      </c>
      <c r="AL374" s="55" t="str">
        <f t="shared" si="23"/>
        <v>1-2014</v>
      </c>
    </row>
    <row r="375" spans="1:38" ht="15" customHeight="1" x14ac:dyDescent="0.35">
      <c r="A375" s="2">
        <f t="shared" si="20"/>
        <v>41659</v>
      </c>
      <c r="AG375" s="27" t="e">
        <f>#REF!</f>
        <v>#REF!</v>
      </c>
      <c r="AH375" s="28" t="e">
        <f>#REF!/[1]WeeklyNew!$H370</f>
        <v>#REF!</v>
      </c>
      <c r="AI375" s="28" t="e">
        <f>#REF!/[1]WeeklyNew!$H370</f>
        <v>#REF!</v>
      </c>
      <c r="AJ375" s="63" t="e">
        <f t="shared" si="21"/>
        <v>#REF!</v>
      </c>
      <c r="AK375" s="63" t="e">
        <f t="shared" si="22"/>
        <v>#REF!</v>
      </c>
      <c r="AL375" s="55" t="str">
        <f t="shared" si="23"/>
        <v>1-2014</v>
      </c>
    </row>
    <row r="376" spans="1:38" ht="15" customHeight="1" x14ac:dyDescent="0.35">
      <c r="A376" s="2">
        <f t="shared" si="20"/>
        <v>41666</v>
      </c>
      <c r="AG376" s="27" t="e">
        <f>#REF!</f>
        <v>#REF!</v>
      </c>
      <c r="AH376" s="28" t="e">
        <f>#REF!/[1]WeeklyNew!$H371</f>
        <v>#REF!</v>
      </c>
      <c r="AI376" s="28" t="e">
        <f>#REF!/[1]WeeklyNew!$H371</f>
        <v>#REF!</v>
      </c>
      <c r="AJ376" s="63" t="e">
        <f t="shared" si="21"/>
        <v>#REF!</v>
      </c>
      <c r="AK376" s="63" t="e">
        <f t="shared" si="22"/>
        <v>#REF!</v>
      </c>
      <c r="AL376" s="55" t="str">
        <f t="shared" si="23"/>
        <v>1-2014</v>
      </c>
    </row>
    <row r="377" spans="1:38" ht="15" customHeight="1" x14ac:dyDescent="0.35">
      <c r="A377" s="2">
        <f t="shared" si="20"/>
        <v>41673</v>
      </c>
      <c r="AG377" s="27" t="e">
        <f>#REF!</f>
        <v>#REF!</v>
      </c>
      <c r="AH377" s="28" t="e">
        <f>#REF!/[1]WeeklyNew!$H372</f>
        <v>#REF!</v>
      </c>
      <c r="AI377" s="28" t="e">
        <f>#REF!/[1]WeeklyNew!$H372</f>
        <v>#REF!</v>
      </c>
      <c r="AJ377" s="63" t="e">
        <f t="shared" si="21"/>
        <v>#REF!</v>
      </c>
      <c r="AK377" s="63" t="e">
        <f t="shared" si="22"/>
        <v>#REF!</v>
      </c>
      <c r="AL377" s="55" t="str">
        <f t="shared" si="23"/>
        <v>2-2014</v>
      </c>
    </row>
    <row r="378" spans="1:38" ht="15" customHeight="1" x14ac:dyDescent="0.35">
      <c r="A378" s="2">
        <f t="shared" si="20"/>
        <v>41680</v>
      </c>
      <c r="AG378" s="27" t="e">
        <f>#REF!</f>
        <v>#REF!</v>
      </c>
      <c r="AH378" s="28" t="e">
        <f>#REF!/[1]WeeklyNew!$H373</f>
        <v>#REF!</v>
      </c>
      <c r="AI378" s="28" t="e">
        <f>#REF!/[1]WeeklyNew!$H373</f>
        <v>#REF!</v>
      </c>
      <c r="AJ378" s="63" t="e">
        <f t="shared" si="21"/>
        <v>#REF!</v>
      </c>
      <c r="AK378" s="63" t="e">
        <f t="shared" si="22"/>
        <v>#REF!</v>
      </c>
      <c r="AL378" s="55" t="str">
        <f t="shared" si="23"/>
        <v>2-2014</v>
      </c>
    </row>
    <row r="379" spans="1:38" ht="15" customHeight="1" x14ac:dyDescent="0.35">
      <c r="A379" s="2">
        <f t="shared" si="20"/>
        <v>41687</v>
      </c>
      <c r="AG379" s="27" t="e">
        <f>#REF!</f>
        <v>#REF!</v>
      </c>
      <c r="AH379" s="28" t="e">
        <f>#REF!/[1]WeeklyNew!$H374</f>
        <v>#REF!</v>
      </c>
      <c r="AI379" s="28" t="e">
        <f>#REF!/[1]WeeklyNew!$H374</f>
        <v>#REF!</v>
      </c>
      <c r="AJ379" s="63" t="e">
        <f t="shared" si="21"/>
        <v>#REF!</v>
      </c>
      <c r="AK379" s="63" t="e">
        <f t="shared" si="22"/>
        <v>#REF!</v>
      </c>
      <c r="AL379" s="55" t="str">
        <f t="shared" si="23"/>
        <v>2-2014</v>
      </c>
    </row>
    <row r="380" spans="1:38" ht="15" customHeight="1" x14ac:dyDescent="0.35">
      <c r="A380" s="2">
        <f t="shared" si="20"/>
        <v>41694</v>
      </c>
      <c r="AG380" s="27" t="e">
        <f>#REF!</f>
        <v>#REF!</v>
      </c>
      <c r="AH380" s="28" t="e">
        <f>#REF!/[1]WeeklyNew!$H375</f>
        <v>#REF!</v>
      </c>
      <c r="AI380" s="28" t="e">
        <f>#REF!/[1]WeeklyNew!$H375</f>
        <v>#REF!</v>
      </c>
      <c r="AJ380" s="63" t="e">
        <f t="shared" si="21"/>
        <v>#REF!</v>
      </c>
      <c r="AK380" s="63" t="e">
        <f t="shared" si="22"/>
        <v>#REF!</v>
      </c>
      <c r="AL380" s="55" t="str">
        <f t="shared" si="23"/>
        <v>2-2014</v>
      </c>
    </row>
    <row r="381" spans="1:38" ht="15" customHeight="1" x14ac:dyDescent="0.35">
      <c r="A381" s="2">
        <f t="shared" si="20"/>
        <v>41701</v>
      </c>
      <c r="AG381" s="27" t="e">
        <f>#REF!</f>
        <v>#REF!</v>
      </c>
      <c r="AH381" s="28" t="e">
        <f>#REF!/[1]WeeklyNew!$H376</f>
        <v>#REF!</v>
      </c>
      <c r="AI381" s="28" t="e">
        <f>#REF!/[1]WeeklyNew!$H376</f>
        <v>#REF!</v>
      </c>
      <c r="AJ381" s="63" t="e">
        <f t="shared" si="21"/>
        <v>#REF!</v>
      </c>
      <c r="AK381" s="63" t="e">
        <f t="shared" si="22"/>
        <v>#REF!</v>
      </c>
      <c r="AL381" s="55" t="str">
        <f t="shared" si="23"/>
        <v>3-2014</v>
      </c>
    </row>
    <row r="382" spans="1:38" ht="15" customHeight="1" x14ac:dyDescent="0.35">
      <c r="A382" s="2">
        <f t="shared" si="20"/>
        <v>41708</v>
      </c>
      <c r="AG382" s="27" t="e">
        <f>#REF!</f>
        <v>#REF!</v>
      </c>
      <c r="AH382" s="28" t="e">
        <f>#REF!/[1]WeeklyNew!$H377</f>
        <v>#REF!</v>
      </c>
      <c r="AI382" s="28" t="e">
        <f>#REF!/[1]WeeklyNew!$H377</f>
        <v>#REF!</v>
      </c>
      <c r="AJ382" s="63" t="e">
        <f t="shared" si="21"/>
        <v>#REF!</v>
      </c>
      <c r="AK382" s="63" t="e">
        <f t="shared" si="22"/>
        <v>#REF!</v>
      </c>
      <c r="AL382" s="55" t="str">
        <f t="shared" si="23"/>
        <v>3-2014</v>
      </c>
    </row>
    <row r="383" spans="1:38" ht="15" customHeight="1" x14ac:dyDescent="0.35">
      <c r="A383" s="2">
        <f t="shared" si="20"/>
        <v>41715</v>
      </c>
      <c r="AG383" s="27" t="e">
        <f>#REF!</f>
        <v>#REF!</v>
      </c>
      <c r="AH383" s="28" t="e">
        <f>#REF!/[1]WeeklyNew!$H378</f>
        <v>#REF!</v>
      </c>
      <c r="AI383" s="28" t="e">
        <f>#REF!/[1]WeeklyNew!$H378</f>
        <v>#REF!</v>
      </c>
      <c r="AJ383" s="63" t="e">
        <f t="shared" si="21"/>
        <v>#REF!</v>
      </c>
      <c r="AK383" s="63" t="e">
        <f t="shared" si="22"/>
        <v>#REF!</v>
      </c>
      <c r="AL383" s="55" t="str">
        <f t="shared" si="23"/>
        <v>3-2014</v>
      </c>
    </row>
    <row r="384" spans="1:38" ht="15" customHeight="1" x14ac:dyDescent="0.35">
      <c r="A384" s="2">
        <f t="shared" si="20"/>
        <v>41722</v>
      </c>
      <c r="AG384" s="27" t="e">
        <f>#REF!</f>
        <v>#REF!</v>
      </c>
      <c r="AH384" s="28" t="e">
        <f>#REF!/[1]WeeklyNew!$H379</f>
        <v>#REF!</v>
      </c>
      <c r="AI384" s="28" t="e">
        <f>#REF!/[1]WeeklyNew!$H379</f>
        <v>#REF!</v>
      </c>
      <c r="AJ384" s="63" t="e">
        <f t="shared" si="21"/>
        <v>#REF!</v>
      </c>
      <c r="AK384" s="63" t="e">
        <f t="shared" si="22"/>
        <v>#REF!</v>
      </c>
      <c r="AL384" s="55" t="str">
        <f t="shared" si="23"/>
        <v>3-2014</v>
      </c>
    </row>
    <row r="385" spans="1:38" ht="15" customHeight="1" x14ac:dyDescent="0.35">
      <c r="A385" s="2">
        <f t="shared" si="20"/>
        <v>41729</v>
      </c>
      <c r="AG385" s="27" t="e">
        <f>#REF!</f>
        <v>#REF!</v>
      </c>
      <c r="AH385" s="28" t="e">
        <f>#REF!/[1]WeeklyNew!$H380</f>
        <v>#REF!</v>
      </c>
      <c r="AI385" s="28" t="e">
        <f>#REF!/[1]WeeklyNew!$H380</f>
        <v>#REF!</v>
      </c>
      <c r="AJ385" s="63" t="e">
        <f t="shared" si="21"/>
        <v>#REF!</v>
      </c>
      <c r="AK385" s="63" t="e">
        <f t="shared" si="22"/>
        <v>#REF!</v>
      </c>
      <c r="AL385" s="55" t="str">
        <f t="shared" si="23"/>
        <v>3-2014</v>
      </c>
    </row>
    <row r="386" spans="1:38" ht="15" customHeight="1" x14ac:dyDescent="0.35">
      <c r="A386" s="2">
        <f t="shared" si="20"/>
        <v>41736</v>
      </c>
      <c r="AG386" s="27" t="e">
        <f>#REF!</f>
        <v>#REF!</v>
      </c>
      <c r="AH386" s="28" t="e">
        <f>#REF!/[1]WeeklyNew!$H381</f>
        <v>#REF!</v>
      </c>
      <c r="AI386" s="28" t="e">
        <f>#REF!/[1]WeeklyNew!$H381</f>
        <v>#REF!</v>
      </c>
      <c r="AJ386" s="63" t="e">
        <f t="shared" si="21"/>
        <v>#REF!</v>
      </c>
      <c r="AK386" s="63" t="e">
        <f t="shared" si="22"/>
        <v>#REF!</v>
      </c>
      <c r="AL386" s="55" t="str">
        <f t="shared" si="23"/>
        <v>4-2014</v>
      </c>
    </row>
    <row r="387" spans="1:38" ht="15" customHeight="1" x14ac:dyDescent="0.35">
      <c r="A387" s="2">
        <f t="shared" si="20"/>
        <v>41743</v>
      </c>
      <c r="AG387" s="27" t="e">
        <f>#REF!</f>
        <v>#REF!</v>
      </c>
      <c r="AH387" s="28" t="e">
        <f>#REF!/[1]WeeklyNew!$H382</f>
        <v>#REF!</v>
      </c>
      <c r="AI387" s="28" t="e">
        <f>#REF!/[1]WeeklyNew!$H382</f>
        <v>#REF!</v>
      </c>
      <c r="AJ387" s="63" t="e">
        <f t="shared" si="21"/>
        <v>#REF!</v>
      </c>
      <c r="AK387" s="63" t="e">
        <f t="shared" si="22"/>
        <v>#REF!</v>
      </c>
      <c r="AL387" s="55" t="str">
        <f t="shared" si="23"/>
        <v>4-2014</v>
      </c>
    </row>
    <row r="388" spans="1:38" ht="15" customHeight="1" x14ac:dyDescent="0.35">
      <c r="A388" s="2">
        <f t="shared" si="20"/>
        <v>41750</v>
      </c>
      <c r="AG388" s="27" t="e">
        <f>#REF!</f>
        <v>#REF!</v>
      </c>
      <c r="AH388" s="28" t="e">
        <f>#REF!/[1]WeeklyNew!$H383</f>
        <v>#REF!</v>
      </c>
      <c r="AI388" s="28" t="e">
        <f>#REF!/[1]WeeklyNew!$H383</f>
        <v>#REF!</v>
      </c>
      <c r="AJ388" s="63" t="e">
        <f t="shared" si="21"/>
        <v>#REF!</v>
      </c>
      <c r="AK388" s="63" t="e">
        <f t="shared" si="22"/>
        <v>#REF!</v>
      </c>
      <c r="AL388" s="55" t="str">
        <f t="shared" si="23"/>
        <v>4-2014</v>
      </c>
    </row>
    <row r="389" spans="1:38" ht="15" customHeight="1" x14ac:dyDescent="0.35">
      <c r="A389" s="2">
        <f t="shared" si="20"/>
        <v>41757</v>
      </c>
      <c r="AG389" s="27" t="e">
        <f>#REF!</f>
        <v>#REF!</v>
      </c>
      <c r="AH389" s="28" t="e">
        <f>#REF!/[1]WeeklyNew!$H384</f>
        <v>#REF!</v>
      </c>
      <c r="AI389" s="28" t="e">
        <f>#REF!/[1]WeeklyNew!$H384</f>
        <v>#REF!</v>
      </c>
      <c r="AJ389" s="63" t="e">
        <f t="shared" si="21"/>
        <v>#REF!</v>
      </c>
      <c r="AK389" s="63" t="e">
        <f t="shared" si="22"/>
        <v>#REF!</v>
      </c>
      <c r="AL389" s="55" t="str">
        <f t="shared" si="23"/>
        <v>4-2014</v>
      </c>
    </row>
    <row r="390" spans="1:38" ht="15" customHeight="1" x14ac:dyDescent="0.35">
      <c r="A390" s="2">
        <f t="shared" ref="A390:A453" si="24">A391-7</f>
        <v>41764</v>
      </c>
      <c r="AG390" s="27" t="e">
        <f>#REF!</f>
        <v>#REF!</v>
      </c>
      <c r="AH390" s="28" t="e">
        <f>#REF!/[1]WeeklyNew!$H385</f>
        <v>#REF!</v>
      </c>
      <c r="AI390" s="28" t="e">
        <f>#REF!/[1]WeeklyNew!$H385</f>
        <v>#REF!</v>
      </c>
      <c r="AJ390" s="63" t="e">
        <f t="shared" si="21"/>
        <v>#REF!</v>
      </c>
      <c r="AK390" s="63" t="e">
        <f t="shared" si="22"/>
        <v>#REF!</v>
      </c>
      <c r="AL390" s="55" t="str">
        <f t="shared" si="23"/>
        <v>5-2014</v>
      </c>
    </row>
    <row r="391" spans="1:38" ht="15" customHeight="1" x14ac:dyDescent="0.35">
      <c r="A391" s="2">
        <f t="shared" si="24"/>
        <v>41771</v>
      </c>
      <c r="AG391" s="27" t="e">
        <f>#REF!</f>
        <v>#REF!</v>
      </c>
      <c r="AH391" s="28" t="e">
        <f>#REF!/[1]WeeklyNew!$H386</f>
        <v>#REF!</v>
      </c>
      <c r="AI391" s="28" t="e">
        <f>#REF!/[1]WeeklyNew!$H386</f>
        <v>#REF!</v>
      </c>
      <c r="AJ391" s="63" t="e">
        <f t="shared" si="21"/>
        <v>#REF!</v>
      </c>
      <c r="AK391" s="63" t="e">
        <f t="shared" si="22"/>
        <v>#REF!</v>
      </c>
      <c r="AL391" s="55" t="str">
        <f t="shared" si="23"/>
        <v>5-2014</v>
      </c>
    </row>
    <row r="392" spans="1:38" ht="15" customHeight="1" x14ac:dyDescent="0.35">
      <c r="A392" s="2">
        <f t="shared" si="24"/>
        <v>41778</v>
      </c>
      <c r="AG392" s="27" t="e">
        <f>#REF!</f>
        <v>#REF!</v>
      </c>
      <c r="AH392" s="28" t="e">
        <f>#REF!/[1]WeeklyNew!$H387</f>
        <v>#REF!</v>
      </c>
      <c r="AI392" s="28" t="e">
        <f>#REF!/[1]WeeklyNew!$H387</f>
        <v>#REF!</v>
      </c>
      <c r="AJ392" s="63" t="e">
        <f t="shared" ref="AJ392:AJ455" si="25">AH392-AH391</f>
        <v>#REF!</v>
      </c>
      <c r="AK392" s="63" t="e">
        <f t="shared" ref="AK392:AK455" si="26">AI392-AI391</f>
        <v>#REF!</v>
      </c>
      <c r="AL392" s="55" t="str">
        <f t="shared" ref="AL392:AL455" si="27">MONTH(A392)&amp;"-"&amp;YEAR(A392)</f>
        <v>5-2014</v>
      </c>
    </row>
    <row r="393" spans="1:38" ht="15" customHeight="1" x14ac:dyDescent="0.35">
      <c r="A393" s="2">
        <f t="shared" si="24"/>
        <v>41785</v>
      </c>
      <c r="AG393" s="27" t="e">
        <f>#REF!</f>
        <v>#REF!</v>
      </c>
      <c r="AH393" s="28" t="e">
        <f>#REF!/[1]WeeklyNew!$H388</f>
        <v>#REF!</v>
      </c>
      <c r="AI393" s="28" t="e">
        <f>#REF!/[1]WeeklyNew!$H388</f>
        <v>#REF!</v>
      </c>
      <c r="AJ393" s="63" t="e">
        <f t="shared" si="25"/>
        <v>#REF!</v>
      </c>
      <c r="AK393" s="63" t="e">
        <f t="shared" si="26"/>
        <v>#REF!</v>
      </c>
      <c r="AL393" s="55" t="str">
        <f t="shared" si="27"/>
        <v>5-2014</v>
      </c>
    </row>
    <row r="394" spans="1:38" ht="15" customHeight="1" x14ac:dyDescent="0.35">
      <c r="A394" s="2">
        <f t="shared" si="24"/>
        <v>41792</v>
      </c>
      <c r="AG394" s="27" t="e">
        <f>#REF!</f>
        <v>#REF!</v>
      </c>
      <c r="AH394" s="28" t="e">
        <f>#REF!/[1]WeeklyNew!$H389</f>
        <v>#REF!</v>
      </c>
      <c r="AI394" s="28" t="e">
        <f>#REF!/[1]WeeklyNew!$H389</f>
        <v>#REF!</v>
      </c>
      <c r="AJ394" s="63" t="e">
        <f t="shared" si="25"/>
        <v>#REF!</v>
      </c>
      <c r="AK394" s="63" t="e">
        <f t="shared" si="26"/>
        <v>#REF!</v>
      </c>
      <c r="AL394" s="55" t="str">
        <f t="shared" si="27"/>
        <v>6-2014</v>
      </c>
    </row>
    <row r="395" spans="1:38" ht="15" customHeight="1" x14ac:dyDescent="0.35">
      <c r="A395" s="2">
        <f t="shared" si="24"/>
        <v>41799</v>
      </c>
      <c r="AG395" s="27" t="e">
        <f>#REF!</f>
        <v>#REF!</v>
      </c>
      <c r="AH395" s="28" t="e">
        <f>#REF!/[1]WeeklyNew!$H390</f>
        <v>#REF!</v>
      </c>
      <c r="AI395" s="28" t="e">
        <f>#REF!/[1]WeeklyNew!$H390</f>
        <v>#REF!</v>
      </c>
      <c r="AJ395" s="63" t="e">
        <f t="shared" si="25"/>
        <v>#REF!</v>
      </c>
      <c r="AK395" s="63" t="e">
        <f t="shared" si="26"/>
        <v>#REF!</v>
      </c>
      <c r="AL395" s="55" t="str">
        <f t="shared" si="27"/>
        <v>6-2014</v>
      </c>
    </row>
    <row r="396" spans="1:38" ht="15" customHeight="1" x14ac:dyDescent="0.35">
      <c r="A396" s="2">
        <f t="shared" si="24"/>
        <v>41806</v>
      </c>
      <c r="AG396" s="27" t="e">
        <f>#REF!</f>
        <v>#REF!</v>
      </c>
      <c r="AH396" s="28" t="e">
        <f>#REF!/[1]WeeklyNew!$H391</f>
        <v>#REF!</v>
      </c>
      <c r="AI396" s="28" t="e">
        <f>#REF!/[1]WeeklyNew!$H391</f>
        <v>#REF!</v>
      </c>
      <c r="AJ396" s="63" t="e">
        <f t="shared" si="25"/>
        <v>#REF!</v>
      </c>
      <c r="AK396" s="63" t="e">
        <f t="shared" si="26"/>
        <v>#REF!</v>
      </c>
      <c r="AL396" s="55" t="str">
        <f t="shared" si="27"/>
        <v>6-2014</v>
      </c>
    </row>
    <row r="397" spans="1:38" ht="15" customHeight="1" x14ac:dyDescent="0.35">
      <c r="A397" s="2">
        <f t="shared" si="24"/>
        <v>41813</v>
      </c>
      <c r="AG397" s="27" t="e">
        <f>#REF!</f>
        <v>#REF!</v>
      </c>
      <c r="AH397" s="28" t="e">
        <f>#REF!/[1]WeeklyNew!$H392</f>
        <v>#REF!</v>
      </c>
      <c r="AI397" s="28" t="e">
        <f>#REF!/[1]WeeklyNew!$H392</f>
        <v>#REF!</v>
      </c>
      <c r="AJ397" s="63" t="e">
        <f t="shared" si="25"/>
        <v>#REF!</v>
      </c>
      <c r="AK397" s="63" t="e">
        <f t="shared" si="26"/>
        <v>#REF!</v>
      </c>
      <c r="AL397" s="55" t="str">
        <f t="shared" si="27"/>
        <v>6-2014</v>
      </c>
    </row>
    <row r="398" spans="1:38" ht="15" customHeight="1" x14ac:dyDescent="0.35">
      <c r="A398" s="2">
        <f t="shared" si="24"/>
        <v>41820</v>
      </c>
      <c r="AG398" s="27" t="e">
        <f>#REF!</f>
        <v>#REF!</v>
      </c>
      <c r="AH398" s="28" t="e">
        <f>#REF!/[1]WeeklyNew!$H393</f>
        <v>#REF!</v>
      </c>
      <c r="AI398" s="28" t="e">
        <f>#REF!/[1]WeeklyNew!$H393</f>
        <v>#REF!</v>
      </c>
      <c r="AJ398" s="63" t="e">
        <f t="shared" si="25"/>
        <v>#REF!</v>
      </c>
      <c r="AK398" s="63" t="e">
        <f t="shared" si="26"/>
        <v>#REF!</v>
      </c>
      <c r="AL398" s="55" t="str">
        <f t="shared" si="27"/>
        <v>6-2014</v>
      </c>
    </row>
    <row r="399" spans="1:38" ht="15" customHeight="1" x14ac:dyDescent="0.35">
      <c r="A399" s="2">
        <f t="shared" si="24"/>
        <v>41827</v>
      </c>
      <c r="AG399" s="27" t="e">
        <f>#REF!</f>
        <v>#REF!</v>
      </c>
      <c r="AH399" s="28" t="e">
        <f>#REF!/[1]WeeklyNew!$H394</f>
        <v>#REF!</v>
      </c>
      <c r="AI399" s="28" t="e">
        <f>#REF!/[1]WeeklyNew!$H394</f>
        <v>#REF!</v>
      </c>
      <c r="AJ399" s="63" t="e">
        <f t="shared" si="25"/>
        <v>#REF!</v>
      </c>
      <c r="AK399" s="63" t="e">
        <f t="shared" si="26"/>
        <v>#REF!</v>
      </c>
      <c r="AL399" s="55" t="str">
        <f t="shared" si="27"/>
        <v>7-2014</v>
      </c>
    </row>
    <row r="400" spans="1:38" ht="15" customHeight="1" x14ac:dyDescent="0.35">
      <c r="A400" s="2">
        <f t="shared" si="24"/>
        <v>41834</v>
      </c>
      <c r="AG400" s="27" t="e">
        <f>#REF!</f>
        <v>#REF!</v>
      </c>
      <c r="AH400" s="28" t="e">
        <f>#REF!/[1]WeeklyNew!$H395</f>
        <v>#REF!</v>
      </c>
      <c r="AI400" s="28" t="e">
        <f>#REF!/[1]WeeklyNew!$H395</f>
        <v>#REF!</v>
      </c>
      <c r="AJ400" s="63" t="e">
        <f t="shared" si="25"/>
        <v>#REF!</v>
      </c>
      <c r="AK400" s="63" t="e">
        <f t="shared" si="26"/>
        <v>#REF!</v>
      </c>
      <c r="AL400" s="55" t="str">
        <f t="shared" si="27"/>
        <v>7-2014</v>
      </c>
    </row>
    <row r="401" spans="1:38" ht="15" customHeight="1" x14ac:dyDescent="0.35">
      <c r="A401" s="2">
        <f t="shared" si="24"/>
        <v>41841</v>
      </c>
      <c r="AG401" s="27" t="e">
        <f>#REF!</f>
        <v>#REF!</v>
      </c>
      <c r="AH401" s="28" t="e">
        <f>#REF!/[1]WeeklyNew!$H396</f>
        <v>#REF!</v>
      </c>
      <c r="AI401" s="28" t="e">
        <f>#REF!/[1]WeeklyNew!$H396</f>
        <v>#REF!</v>
      </c>
      <c r="AJ401" s="63" t="e">
        <f t="shared" si="25"/>
        <v>#REF!</v>
      </c>
      <c r="AK401" s="63" t="e">
        <f t="shared" si="26"/>
        <v>#REF!</v>
      </c>
      <c r="AL401" s="55" t="str">
        <f t="shared" si="27"/>
        <v>7-2014</v>
      </c>
    </row>
    <row r="402" spans="1:38" ht="15" customHeight="1" x14ac:dyDescent="0.35">
      <c r="A402" s="2">
        <f t="shared" si="24"/>
        <v>41848</v>
      </c>
      <c r="AG402" s="27" t="e">
        <f>#REF!</f>
        <v>#REF!</v>
      </c>
      <c r="AH402" s="28" t="e">
        <f>#REF!/[1]WeeklyNew!$H397</f>
        <v>#REF!</v>
      </c>
      <c r="AI402" s="28" t="e">
        <f>#REF!/[1]WeeklyNew!$H397</f>
        <v>#REF!</v>
      </c>
      <c r="AJ402" s="63" t="e">
        <f t="shared" si="25"/>
        <v>#REF!</v>
      </c>
      <c r="AK402" s="63" t="e">
        <f t="shared" si="26"/>
        <v>#REF!</v>
      </c>
      <c r="AL402" s="55" t="str">
        <f t="shared" si="27"/>
        <v>7-2014</v>
      </c>
    </row>
    <row r="403" spans="1:38" ht="15" customHeight="1" x14ac:dyDescent="0.35">
      <c r="A403" s="2">
        <f t="shared" si="24"/>
        <v>41855</v>
      </c>
      <c r="AG403" s="27" t="e">
        <f>#REF!</f>
        <v>#REF!</v>
      </c>
      <c r="AH403" s="28" t="e">
        <f>#REF!/[1]WeeklyNew!$H398</f>
        <v>#REF!</v>
      </c>
      <c r="AI403" s="28" t="e">
        <f>#REF!/[1]WeeklyNew!$H398</f>
        <v>#REF!</v>
      </c>
      <c r="AJ403" s="63" t="e">
        <f t="shared" si="25"/>
        <v>#REF!</v>
      </c>
      <c r="AK403" s="63" t="e">
        <f t="shared" si="26"/>
        <v>#REF!</v>
      </c>
      <c r="AL403" s="55" t="str">
        <f t="shared" si="27"/>
        <v>8-2014</v>
      </c>
    </row>
    <row r="404" spans="1:38" ht="15" customHeight="1" x14ac:dyDescent="0.35">
      <c r="A404" s="2">
        <f t="shared" si="24"/>
        <v>41862</v>
      </c>
      <c r="AG404" s="27" t="e">
        <f>#REF!</f>
        <v>#REF!</v>
      </c>
      <c r="AH404" s="28" t="e">
        <f>#REF!/[1]WeeklyNew!$H399</f>
        <v>#REF!</v>
      </c>
      <c r="AI404" s="28" t="e">
        <f>#REF!/[1]WeeklyNew!$H399</f>
        <v>#REF!</v>
      </c>
      <c r="AJ404" s="63" t="e">
        <f t="shared" si="25"/>
        <v>#REF!</v>
      </c>
      <c r="AK404" s="63" t="e">
        <f t="shared" si="26"/>
        <v>#REF!</v>
      </c>
      <c r="AL404" s="55" t="str">
        <f t="shared" si="27"/>
        <v>8-2014</v>
      </c>
    </row>
    <row r="405" spans="1:38" ht="15" customHeight="1" x14ac:dyDescent="0.35">
      <c r="A405" s="2">
        <f t="shared" si="24"/>
        <v>41869</v>
      </c>
      <c r="AG405" s="27" t="e">
        <f>#REF!</f>
        <v>#REF!</v>
      </c>
      <c r="AH405" s="28" t="e">
        <f>#REF!/[1]WeeklyNew!$H400</f>
        <v>#REF!</v>
      </c>
      <c r="AI405" s="28" t="e">
        <f>#REF!/[1]WeeklyNew!$H400</f>
        <v>#REF!</v>
      </c>
      <c r="AJ405" s="63" t="e">
        <f t="shared" si="25"/>
        <v>#REF!</v>
      </c>
      <c r="AK405" s="63" t="e">
        <f t="shared" si="26"/>
        <v>#REF!</v>
      </c>
      <c r="AL405" s="55" t="str">
        <f t="shared" si="27"/>
        <v>8-2014</v>
      </c>
    </row>
    <row r="406" spans="1:38" ht="15" customHeight="1" x14ac:dyDescent="0.35">
      <c r="A406" s="2">
        <f t="shared" si="24"/>
        <v>41876</v>
      </c>
      <c r="AG406" s="27" t="e">
        <f>#REF!</f>
        <v>#REF!</v>
      </c>
      <c r="AH406" s="28" t="e">
        <f>#REF!/[1]WeeklyNew!$H401</f>
        <v>#REF!</v>
      </c>
      <c r="AI406" s="28" t="e">
        <f>#REF!/[1]WeeklyNew!$H401</f>
        <v>#REF!</v>
      </c>
      <c r="AJ406" s="63" t="e">
        <f t="shared" si="25"/>
        <v>#REF!</v>
      </c>
      <c r="AK406" s="63" t="e">
        <f t="shared" si="26"/>
        <v>#REF!</v>
      </c>
      <c r="AL406" s="55" t="str">
        <f t="shared" si="27"/>
        <v>8-2014</v>
      </c>
    </row>
    <row r="407" spans="1:38" ht="15" customHeight="1" x14ac:dyDescent="0.35">
      <c r="A407" s="2">
        <f t="shared" si="24"/>
        <v>41883</v>
      </c>
      <c r="AG407" s="27" t="e">
        <f>#REF!</f>
        <v>#REF!</v>
      </c>
      <c r="AH407" s="28" t="e">
        <f>#REF!/[1]WeeklyNew!$H402</f>
        <v>#REF!</v>
      </c>
      <c r="AI407" s="28" t="e">
        <f>#REF!/[1]WeeklyNew!$H402</f>
        <v>#REF!</v>
      </c>
      <c r="AJ407" s="63" t="e">
        <f t="shared" si="25"/>
        <v>#REF!</v>
      </c>
      <c r="AK407" s="63" t="e">
        <f t="shared" si="26"/>
        <v>#REF!</v>
      </c>
      <c r="AL407" s="55" t="str">
        <f t="shared" si="27"/>
        <v>9-2014</v>
      </c>
    </row>
    <row r="408" spans="1:38" ht="15" customHeight="1" x14ac:dyDescent="0.35">
      <c r="A408" s="2">
        <f t="shared" si="24"/>
        <v>41890</v>
      </c>
      <c r="AG408" s="27" t="e">
        <f>#REF!</f>
        <v>#REF!</v>
      </c>
      <c r="AH408" s="28" t="e">
        <f>#REF!/[1]WeeklyNew!$H403</f>
        <v>#REF!</v>
      </c>
      <c r="AI408" s="28" t="e">
        <f>#REF!/[1]WeeklyNew!$H403</f>
        <v>#REF!</v>
      </c>
      <c r="AJ408" s="63" t="e">
        <f t="shared" si="25"/>
        <v>#REF!</v>
      </c>
      <c r="AK408" s="63" t="e">
        <f t="shared" si="26"/>
        <v>#REF!</v>
      </c>
      <c r="AL408" s="55" t="str">
        <f t="shared" si="27"/>
        <v>9-2014</v>
      </c>
    </row>
    <row r="409" spans="1:38" ht="15" customHeight="1" x14ac:dyDescent="0.35">
      <c r="A409" s="2">
        <f t="shared" si="24"/>
        <v>41897</v>
      </c>
      <c r="AG409" s="27" t="e">
        <f>#REF!</f>
        <v>#REF!</v>
      </c>
      <c r="AH409" s="28" t="e">
        <f>#REF!/[1]WeeklyNew!$H404</f>
        <v>#REF!</v>
      </c>
      <c r="AI409" s="28" t="e">
        <f>#REF!/[1]WeeklyNew!$H404</f>
        <v>#REF!</v>
      </c>
      <c r="AJ409" s="63" t="e">
        <f t="shared" si="25"/>
        <v>#REF!</v>
      </c>
      <c r="AK409" s="63" t="e">
        <f t="shared" si="26"/>
        <v>#REF!</v>
      </c>
      <c r="AL409" s="55" t="str">
        <f t="shared" si="27"/>
        <v>9-2014</v>
      </c>
    </row>
    <row r="410" spans="1:38" ht="15" customHeight="1" x14ac:dyDescent="0.35">
      <c r="A410" s="2">
        <f t="shared" si="24"/>
        <v>41904</v>
      </c>
      <c r="AG410" s="27" t="e">
        <f>#REF!</f>
        <v>#REF!</v>
      </c>
      <c r="AH410" s="28" t="e">
        <f>#REF!/[1]WeeklyNew!$H405</f>
        <v>#REF!</v>
      </c>
      <c r="AI410" s="28" t="e">
        <f>#REF!/[1]WeeklyNew!$H405</f>
        <v>#REF!</v>
      </c>
      <c r="AJ410" s="63" t="e">
        <f t="shared" si="25"/>
        <v>#REF!</v>
      </c>
      <c r="AK410" s="63" t="e">
        <f t="shared" si="26"/>
        <v>#REF!</v>
      </c>
      <c r="AL410" s="55" t="str">
        <f t="shared" si="27"/>
        <v>9-2014</v>
      </c>
    </row>
    <row r="411" spans="1:38" ht="15" customHeight="1" x14ac:dyDescent="0.35">
      <c r="A411" s="2">
        <f t="shared" si="24"/>
        <v>41911</v>
      </c>
      <c r="AG411" s="27" t="e">
        <f>#REF!</f>
        <v>#REF!</v>
      </c>
      <c r="AH411" s="28" t="e">
        <f>#REF!/[1]WeeklyNew!$H406</f>
        <v>#REF!</v>
      </c>
      <c r="AI411" s="28" t="e">
        <f>#REF!/[1]WeeklyNew!$H406</f>
        <v>#REF!</v>
      </c>
      <c r="AJ411" s="63" t="e">
        <f t="shared" si="25"/>
        <v>#REF!</v>
      </c>
      <c r="AK411" s="63" t="e">
        <f t="shared" si="26"/>
        <v>#REF!</v>
      </c>
      <c r="AL411" s="55" t="str">
        <f t="shared" si="27"/>
        <v>9-2014</v>
      </c>
    </row>
    <row r="412" spans="1:38" ht="15" customHeight="1" x14ac:dyDescent="0.35">
      <c r="A412" s="2">
        <f t="shared" si="24"/>
        <v>41918</v>
      </c>
      <c r="AG412" s="27" t="e">
        <f>#REF!</f>
        <v>#REF!</v>
      </c>
      <c r="AH412" s="28" t="e">
        <f>#REF!/[1]WeeklyNew!$H407</f>
        <v>#REF!</v>
      </c>
      <c r="AI412" s="28" t="e">
        <f>#REF!/[1]WeeklyNew!$H407</f>
        <v>#REF!</v>
      </c>
      <c r="AJ412" s="63" t="e">
        <f t="shared" si="25"/>
        <v>#REF!</v>
      </c>
      <c r="AK412" s="63" t="e">
        <f t="shared" si="26"/>
        <v>#REF!</v>
      </c>
      <c r="AL412" s="55" t="str">
        <f t="shared" si="27"/>
        <v>10-2014</v>
      </c>
    </row>
    <row r="413" spans="1:38" ht="15" customHeight="1" x14ac:dyDescent="0.35">
      <c r="A413" s="2">
        <f t="shared" si="24"/>
        <v>41925</v>
      </c>
      <c r="AG413" s="27" t="e">
        <f>#REF!</f>
        <v>#REF!</v>
      </c>
      <c r="AH413" s="28" t="e">
        <f>#REF!/[1]WeeklyNew!$H408</f>
        <v>#REF!</v>
      </c>
      <c r="AI413" s="28" t="e">
        <f>#REF!/[1]WeeklyNew!$H408</f>
        <v>#REF!</v>
      </c>
      <c r="AJ413" s="63" t="e">
        <f t="shared" si="25"/>
        <v>#REF!</v>
      </c>
      <c r="AK413" s="63" t="e">
        <f t="shared" si="26"/>
        <v>#REF!</v>
      </c>
      <c r="AL413" s="55" t="str">
        <f t="shared" si="27"/>
        <v>10-2014</v>
      </c>
    </row>
    <row r="414" spans="1:38" ht="15" customHeight="1" x14ac:dyDescent="0.35">
      <c r="A414" s="2">
        <f t="shared" si="24"/>
        <v>41932</v>
      </c>
      <c r="AG414" s="27" t="e">
        <f>#REF!</f>
        <v>#REF!</v>
      </c>
      <c r="AH414" s="28" t="e">
        <f>#REF!/[1]WeeklyNew!$H409</f>
        <v>#REF!</v>
      </c>
      <c r="AI414" s="28" t="e">
        <f>#REF!/[1]WeeklyNew!$H409</f>
        <v>#REF!</v>
      </c>
      <c r="AJ414" s="63" t="e">
        <f t="shared" si="25"/>
        <v>#REF!</v>
      </c>
      <c r="AK414" s="63" t="e">
        <f t="shared" si="26"/>
        <v>#REF!</v>
      </c>
      <c r="AL414" s="55" t="str">
        <f t="shared" si="27"/>
        <v>10-2014</v>
      </c>
    </row>
    <row r="415" spans="1:38" ht="15" customHeight="1" x14ac:dyDescent="0.35">
      <c r="A415" s="2">
        <f t="shared" si="24"/>
        <v>41939</v>
      </c>
      <c r="AG415" s="27" t="e">
        <f>#REF!</f>
        <v>#REF!</v>
      </c>
      <c r="AH415" s="28" t="e">
        <f>#REF!/[1]WeeklyNew!$H410</f>
        <v>#REF!</v>
      </c>
      <c r="AI415" s="28" t="e">
        <f>#REF!/[1]WeeklyNew!$H410</f>
        <v>#REF!</v>
      </c>
      <c r="AJ415" s="63" t="e">
        <f t="shared" si="25"/>
        <v>#REF!</v>
      </c>
      <c r="AK415" s="63" t="e">
        <f t="shared" si="26"/>
        <v>#REF!</v>
      </c>
      <c r="AL415" s="55" t="str">
        <f t="shared" si="27"/>
        <v>10-2014</v>
      </c>
    </row>
    <row r="416" spans="1:38" ht="15" customHeight="1" x14ac:dyDescent="0.35">
      <c r="A416" s="2">
        <f t="shared" si="24"/>
        <v>41946</v>
      </c>
      <c r="AG416" s="27" t="e">
        <f>#REF!</f>
        <v>#REF!</v>
      </c>
      <c r="AH416" s="28" t="e">
        <f>#REF!/[1]WeeklyNew!$H411</f>
        <v>#REF!</v>
      </c>
      <c r="AI416" s="28" t="e">
        <f>#REF!/[1]WeeklyNew!$H411</f>
        <v>#REF!</v>
      </c>
      <c r="AJ416" s="63" t="e">
        <f t="shared" si="25"/>
        <v>#REF!</v>
      </c>
      <c r="AK416" s="63" t="e">
        <f t="shared" si="26"/>
        <v>#REF!</v>
      </c>
      <c r="AL416" s="55" t="str">
        <f t="shared" si="27"/>
        <v>11-2014</v>
      </c>
    </row>
    <row r="417" spans="1:38" ht="15" customHeight="1" x14ac:dyDescent="0.35">
      <c r="A417" s="2">
        <f t="shared" si="24"/>
        <v>41953</v>
      </c>
      <c r="AG417" s="27" t="e">
        <f>#REF!</f>
        <v>#REF!</v>
      </c>
      <c r="AH417" s="28" t="e">
        <f>#REF!/[1]WeeklyNew!$H412</f>
        <v>#REF!</v>
      </c>
      <c r="AI417" s="28" t="e">
        <f>#REF!/[1]WeeklyNew!$H412</f>
        <v>#REF!</v>
      </c>
      <c r="AJ417" s="63" t="e">
        <f t="shared" si="25"/>
        <v>#REF!</v>
      </c>
      <c r="AK417" s="63" t="e">
        <f t="shared" si="26"/>
        <v>#REF!</v>
      </c>
      <c r="AL417" s="55" t="str">
        <f t="shared" si="27"/>
        <v>11-2014</v>
      </c>
    </row>
    <row r="418" spans="1:38" ht="15" customHeight="1" x14ac:dyDescent="0.35">
      <c r="A418" s="2">
        <f t="shared" si="24"/>
        <v>41960</v>
      </c>
      <c r="AG418" s="27" t="e">
        <f>#REF!</f>
        <v>#REF!</v>
      </c>
      <c r="AH418" s="28" t="e">
        <f>#REF!/[1]WeeklyNew!$H413</f>
        <v>#REF!</v>
      </c>
      <c r="AI418" s="28" t="e">
        <f>#REF!/[1]WeeklyNew!$H413</f>
        <v>#REF!</v>
      </c>
      <c r="AJ418" s="63" t="e">
        <f t="shared" si="25"/>
        <v>#REF!</v>
      </c>
      <c r="AK418" s="63" t="e">
        <f t="shared" si="26"/>
        <v>#REF!</v>
      </c>
      <c r="AL418" s="55" t="str">
        <f t="shared" si="27"/>
        <v>11-2014</v>
      </c>
    </row>
    <row r="419" spans="1:38" ht="15" customHeight="1" x14ac:dyDescent="0.35">
      <c r="A419" s="2">
        <f t="shared" si="24"/>
        <v>41967</v>
      </c>
      <c r="AG419" s="27" t="e">
        <f>#REF!</f>
        <v>#REF!</v>
      </c>
      <c r="AH419" s="28" t="e">
        <f>#REF!/[1]WeeklyNew!$H414</f>
        <v>#REF!</v>
      </c>
      <c r="AI419" s="28" t="e">
        <f>#REF!/[1]WeeklyNew!$H414</f>
        <v>#REF!</v>
      </c>
      <c r="AJ419" s="63" t="e">
        <f t="shared" si="25"/>
        <v>#REF!</v>
      </c>
      <c r="AK419" s="63" t="e">
        <f t="shared" si="26"/>
        <v>#REF!</v>
      </c>
      <c r="AL419" s="55" t="str">
        <f t="shared" si="27"/>
        <v>11-2014</v>
      </c>
    </row>
    <row r="420" spans="1:38" ht="15" customHeight="1" x14ac:dyDescent="0.35">
      <c r="A420" s="2">
        <f t="shared" si="24"/>
        <v>41974</v>
      </c>
      <c r="AG420" s="27" t="e">
        <f>#REF!</f>
        <v>#REF!</v>
      </c>
      <c r="AH420" s="28" t="e">
        <f>#REF!/[1]WeeklyNew!$H415</f>
        <v>#REF!</v>
      </c>
      <c r="AI420" s="28" t="e">
        <f>#REF!/[1]WeeklyNew!$H415</f>
        <v>#REF!</v>
      </c>
      <c r="AJ420" s="63" t="e">
        <f t="shared" si="25"/>
        <v>#REF!</v>
      </c>
      <c r="AK420" s="63" t="e">
        <f t="shared" si="26"/>
        <v>#REF!</v>
      </c>
      <c r="AL420" s="55" t="str">
        <f t="shared" si="27"/>
        <v>12-2014</v>
      </c>
    </row>
    <row r="421" spans="1:38" ht="15" customHeight="1" x14ac:dyDescent="0.35">
      <c r="A421" s="2">
        <f t="shared" si="24"/>
        <v>41981</v>
      </c>
      <c r="AG421" s="27" t="e">
        <f>#REF!</f>
        <v>#REF!</v>
      </c>
      <c r="AH421" s="28" t="e">
        <f>#REF!/[1]WeeklyNew!$H416</f>
        <v>#REF!</v>
      </c>
      <c r="AI421" s="28" t="e">
        <f>#REF!/[1]WeeklyNew!$H416</f>
        <v>#REF!</v>
      </c>
      <c r="AJ421" s="63" t="e">
        <f t="shared" si="25"/>
        <v>#REF!</v>
      </c>
      <c r="AK421" s="63" t="e">
        <f t="shared" si="26"/>
        <v>#REF!</v>
      </c>
      <c r="AL421" s="55" t="str">
        <f t="shared" si="27"/>
        <v>12-2014</v>
      </c>
    </row>
    <row r="422" spans="1:38" ht="15" customHeight="1" x14ac:dyDescent="0.35">
      <c r="A422" s="2">
        <f t="shared" si="24"/>
        <v>41988</v>
      </c>
      <c r="AG422" s="27" t="e">
        <f>#REF!</f>
        <v>#REF!</v>
      </c>
      <c r="AH422" s="28" t="e">
        <f>#REF!/[1]WeeklyNew!$H417</f>
        <v>#REF!</v>
      </c>
      <c r="AI422" s="28" t="e">
        <f>#REF!/[1]WeeklyNew!$H417</f>
        <v>#REF!</v>
      </c>
      <c r="AJ422" s="63" t="e">
        <f t="shared" si="25"/>
        <v>#REF!</v>
      </c>
      <c r="AK422" s="63" t="e">
        <f t="shared" si="26"/>
        <v>#REF!</v>
      </c>
      <c r="AL422" s="55" t="str">
        <f t="shared" si="27"/>
        <v>12-2014</v>
      </c>
    </row>
    <row r="423" spans="1:38" ht="15" customHeight="1" x14ac:dyDescent="0.35">
      <c r="A423" s="2">
        <f t="shared" si="24"/>
        <v>41995</v>
      </c>
      <c r="AG423" s="27" t="e">
        <f>#REF!</f>
        <v>#REF!</v>
      </c>
      <c r="AH423" s="28" t="e">
        <f>#REF!/[1]WeeklyNew!$H418</f>
        <v>#REF!</v>
      </c>
      <c r="AI423" s="28" t="e">
        <f>#REF!/[1]WeeklyNew!$H418</f>
        <v>#REF!</v>
      </c>
      <c r="AJ423" s="63" t="e">
        <f t="shared" si="25"/>
        <v>#REF!</v>
      </c>
      <c r="AK423" s="63" t="e">
        <f t="shared" si="26"/>
        <v>#REF!</v>
      </c>
      <c r="AL423" s="55" t="str">
        <f t="shared" si="27"/>
        <v>12-2014</v>
      </c>
    </row>
    <row r="424" spans="1:38" ht="15" customHeight="1" x14ac:dyDescent="0.35">
      <c r="A424" s="2">
        <f t="shared" si="24"/>
        <v>42002</v>
      </c>
      <c r="AG424" s="27" t="e">
        <f>#REF!</f>
        <v>#REF!</v>
      </c>
      <c r="AH424" s="28" t="e">
        <f>#REF!/[1]WeeklyNew!$H419</f>
        <v>#REF!</v>
      </c>
      <c r="AI424" s="28" t="e">
        <f>#REF!/[1]WeeklyNew!$H419</f>
        <v>#REF!</v>
      </c>
      <c r="AJ424" s="63" t="e">
        <f t="shared" si="25"/>
        <v>#REF!</v>
      </c>
      <c r="AK424" s="63" t="e">
        <f t="shared" si="26"/>
        <v>#REF!</v>
      </c>
      <c r="AL424" s="55" t="str">
        <f t="shared" si="27"/>
        <v>12-2014</v>
      </c>
    </row>
    <row r="425" spans="1:38" ht="15" customHeight="1" x14ac:dyDescent="0.35">
      <c r="A425" s="2">
        <f t="shared" si="24"/>
        <v>42009</v>
      </c>
      <c r="AG425" s="27" t="e">
        <f>#REF!</f>
        <v>#REF!</v>
      </c>
      <c r="AH425" s="28" t="e">
        <f>#REF!/[1]WeeklyNew!$H420</f>
        <v>#REF!</v>
      </c>
      <c r="AI425" s="28" t="e">
        <f>#REF!/[1]WeeklyNew!$H420</f>
        <v>#REF!</v>
      </c>
      <c r="AJ425" s="63" t="e">
        <f t="shared" si="25"/>
        <v>#REF!</v>
      </c>
      <c r="AK425" s="63" t="e">
        <f t="shared" si="26"/>
        <v>#REF!</v>
      </c>
      <c r="AL425" s="55" t="str">
        <f t="shared" si="27"/>
        <v>1-2015</v>
      </c>
    </row>
    <row r="426" spans="1:38" ht="15" customHeight="1" x14ac:dyDescent="0.35">
      <c r="A426" s="2">
        <f t="shared" si="24"/>
        <v>42016</v>
      </c>
      <c r="AG426" s="27" t="e">
        <f>#REF!</f>
        <v>#REF!</v>
      </c>
      <c r="AH426" s="28" t="e">
        <f>#REF!/[1]WeeklyNew!$H421</f>
        <v>#REF!</v>
      </c>
      <c r="AI426" s="28" t="e">
        <f>#REF!/[1]WeeklyNew!$H421</f>
        <v>#REF!</v>
      </c>
      <c r="AJ426" s="63" t="e">
        <f t="shared" si="25"/>
        <v>#REF!</v>
      </c>
      <c r="AK426" s="63" t="e">
        <f t="shared" si="26"/>
        <v>#REF!</v>
      </c>
      <c r="AL426" s="55" t="str">
        <f t="shared" si="27"/>
        <v>1-2015</v>
      </c>
    </row>
    <row r="427" spans="1:38" ht="15" customHeight="1" x14ac:dyDescent="0.35">
      <c r="A427" s="2">
        <f t="shared" si="24"/>
        <v>42023</v>
      </c>
      <c r="AG427" s="27" t="e">
        <f>#REF!</f>
        <v>#REF!</v>
      </c>
      <c r="AH427" s="28" t="e">
        <f>#REF!/[1]WeeklyNew!$H422</f>
        <v>#REF!</v>
      </c>
      <c r="AI427" s="28" t="e">
        <f>#REF!/[1]WeeklyNew!$H422</f>
        <v>#REF!</v>
      </c>
      <c r="AJ427" s="63" t="e">
        <f t="shared" si="25"/>
        <v>#REF!</v>
      </c>
      <c r="AK427" s="63" t="e">
        <f t="shared" si="26"/>
        <v>#REF!</v>
      </c>
      <c r="AL427" s="55" t="str">
        <f t="shared" si="27"/>
        <v>1-2015</v>
      </c>
    </row>
    <row r="428" spans="1:38" ht="15" customHeight="1" x14ac:dyDescent="0.35">
      <c r="A428" s="2">
        <f t="shared" si="24"/>
        <v>42030</v>
      </c>
      <c r="AG428" s="27" t="e">
        <f>#REF!</f>
        <v>#REF!</v>
      </c>
      <c r="AH428" s="28" t="e">
        <f>#REF!/[1]WeeklyNew!$H423</f>
        <v>#REF!</v>
      </c>
      <c r="AI428" s="28" t="e">
        <f>#REF!/[1]WeeklyNew!$H423</f>
        <v>#REF!</v>
      </c>
      <c r="AJ428" s="63" t="e">
        <f t="shared" si="25"/>
        <v>#REF!</v>
      </c>
      <c r="AK428" s="63" t="e">
        <f t="shared" si="26"/>
        <v>#REF!</v>
      </c>
      <c r="AL428" s="55" t="str">
        <f t="shared" si="27"/>
        <v>1-2015</v>
      </c>
    </row>
    <row r="429" spans="1:38" ht="15" customHeight="1" x14ac:dyDescent="0.35">
      <c r="A429" s="2">
        <f t="shared" si="24"/>
        <v>42037</v>
      </c>
      <c r="AG429" s="27" t="e">
        <f>#REF!</f>
        <v>#REF!</v>
      </c>
      <c r="AH429" s="28" t="e">
        <f>#REF!/[1]WeeklyNew!$H424</f>
        <v>#REF!</v>
      </c>
      <c r="AI429" s="28" t="e">
        <f>#REF!/[1]WeeklyNew!$H424</f>
        <v>#REF!</v>
      </c>
      <c r="AJ429" s="63" t="e">
        <f t="shared" si="25"/>
        <v>#REF!</v>
      </c>
      <c r="AK429" s="63" t="e">
        <f t="shared" si="26"/>
        <v>#REF!</v>
      </c>
      <c r="AL429" s="55" t="str">
        <f t="shared" si="27"/>
        <v>2-2015</v>
      </c>
    </row>
    <row r="430" spans="1:38" ht="15" customHeight="1" x14ac:dyDescent="0.35">
      <c r="A430" s="2">
        <f t="shared" si="24"/>
        <v>42044</v>
      </c>
      <c r="AG430" s="27" t="e">
        <f>#REF!</f>
        <v>#REF!</v>
      </c>
      <c r="AH430" s="28" t="e">
        <f>#REF!/[1]WeeklyNew!$H425</f>
        <v>#REF!</v>
      </c>
      <c r="AI430" s="28" t="e">
        <f>#REF!/[1]WeeklyNew!$H425</f>
        <v>#REF!</v>
      </c>
      <c r="AJ430" s="63" t="e">
        <f t="shared" si="25"/>
        <v>#REF!</v>
      </c>
      <c r="AK430" s="63" t="e">
        <f t="shared" si="26"/>
        <v>#REF!</v>
      </c>
      <c r="AL430" s="55" t="str">
        <f t="shared" si="27"/>
        <v>2-2015</v>
      </c>
    </row>
    <row r="431" spans="1:38" ht="15" customHeight="1" x14ac:dyDescent="0.35">
      <c r="A431" s="2">
        <f t="shared" si="24"/>
        <v>42051</v>
      </c>
      <c r="AG431" s="27" t="e">
        <f>#REF!</f>
        <v>#REF!</v>
      </c>
      <c r="AH431" s="28" t="e">
        <f>#REF!/[1]WeeklyNew!$H426</f>
        <v>#REF!</v>
      </c>
      <c r="AI431" s="28" t="e">
        <f>#REF!/[1]WeeklyNew!$H426</f>
        <v>#REF!</v>
      </c>
      <c r="AJ431" s="63" t="e">
        <f t="shared" si="25"/>
        <v>#REF!</v>
      </c>
      <c r="AK431" s="63" t="e">
        <f t="shared" si="26"/>
        <v>#REF!</v>
      </c>
      <c r="AL431" s="55" t="str">
        <f t="shared" si="27"/>
        <v>2-2015</v>
      </c>
    </row>
    <row r="432" spans="1:38" ht="15" customHeight="1" x14ac:dyDescent="0.35">
      <c r="A432" s="2">
        <f t="shared" si="24"/>
        <v>42058</v>
      </c>
      <c r="AG432" s="27" t="e">
        <f>#REF!</f>
        <v>#REF!</v>
      </c>
      <c r="AH432" s="28" t="e">
        <f>#REF!/[1]WeeklyNew!$H427</f>
        <v>#REF!</v>
      </c>
      <c r="AI432" s="28" t="e">
        <f>#REF!/[1]WeeklyNew!$H427</f>
        <v>#REF!</v>
      </c>
      <c r="AJ432" s="63" t="e">
        <f t="shared" si="25"/>
        <v>#REF!</v>
      </c>
      <c r="AK432" s="63" t="e">
        <f t="shared" si="26"/>
        <v>#REF!</v>
      </c>
      <c r="AL432" s="55" t="str">
        <f t="shared" si="27"/>
        <v>2-2015</v>
      </c>
    </row>
    <row r="433" spans="1:38" ht="15" customHeight="1" x14ac:dyDescent="0.35">
      <c r="A433" s="2">
        <f t="shared" si="24"/>
        <v>42065</v>
      </c>
      <c r="AG433" s="27" t="e">
        <f>#REF!</f>
        <v>#REF!</v>
      </c>
      <c r="AH433" s="28" t="e">
        <f>#REF!/[1]WeeklyNew!$H428</f>
        <v>#REF!</v>
      </c>
      <c r="AI433" s="28" t="e">
        <f>#REF!/[1]WeeklyNew!$H428</f>
        <v>#REF!</v>
      </c>
      <c r="AJ433" s="63" t="e">
        <f t="shared" si="25"/>
        <v>#REF!</v>
      </c>
      <c r="AK433" s="63" t="e">
        <f t="shared" si="26"/>
        <v>#REF!</v>
      </c>
      <c r="AL433" s="55" t="str">
        <f t="shared" si="27"/>
        <v>3-2015</v>
      </c>
    </row>
    <row r="434" spans="1:38" ht="15" customHeight="1" x14ac:dyDescent="0.35">
      <c r="A434" s="2">
        <f t="shared" si="24"/>
        <v>42072</v>
      </c>
      <c r="AG434" s="27" t="e">
        <f>#REF!</f>
        <v>#REF!</v>
      </c>
      <c r="AH434" s="28" t="e">
        <f>#REF!/[1]WeeklyNew!$H429</f>
        <v>#REF!</v>
      </c>
      <c r="AI434" s="28" t="e">
        <f>#REF!/[1]WeeklyNew!$H429</f>
        <v>#REF!</v>
      </c>
      <c r="AJ434" s="63" t="e">
        <f t="shared" si="25"/>
        <v>#REF!</v>
      </c>
      <c r="AK434" s="63" t="e">
        <f t="shared" si="26"/>
        <v>#REF!</v>
      </c>
      <c r="AL434" s="55" t="str">
        <f t="shared" si="27"/>
        <v>3-2015</v>
      </c>
    </row>
    <row r="435" spans="1:38" ht="15" customHeight="1" x14ac:dyDescent="0.35">
      <c r="A435" s="2">
        <f t="shared" si="24"/>
        <v>42079</v>
      </c>
      <c r="AG435" s="27" t="e">
        <f>#REF!</f>
        <v>#REF!</v>
      </c>
      <c r="AH435" s="28" t="e">
        <f>#REF!/[1]WeeklyNew!$H430</f>
        <v>#REF!</v>
      </c>
      <c r="AI435" s="28" t="e">
        <f>#REF!/[1]WeeklyNew!$H430</f>
        <v>#REF!</v>
      </c>
      <c r="AJ435" s="63" t="e">
        <f t="shared" si="25"/>
        <v>#REF!</v>
      </c>
      <c r="AK435" s="63" t="e">
        <f t="shared" si="26"/>
        <v>#REF!</v>
      </c>
      <c r="AL435" s="55" t="str">
        <f t="shared" si="27"/>
        <v>3-2015</v>
      </c>
    </row>
    <row r="436" spans="1:38" ht="15" customHeight="1" x14ac:dyDescent="0.35">
      <c r="A436" s="2">
        <f t="shared" si="24"/>
        <v>42086</v>
      </c>
      <c r="AG436" s="27" t="e">
        <f>#REF!</f>
        <v>#REF!</v>
      </c>
      <c r="AH436" s="28" t="e">
        <f>#REF!/[1]WeeklyNew!$H431</f>
        <v>#REF!</v>
      </c>
      <c r="AI436" s="28" t="e">
        <f>#REF!/[1]WeeklyNew!$H431</f>
        <v>#REF!</v>
      </c>
      <c r="AJ436" s="63" t="e">
        <f t="shared" si="25"/>
        <v>#REF!</v>
      </c>
      <c r="AK436" s="63" t="e">
        <f t="shared" si="26"/>
        <v>#REF!</v>
      </c>
      <c r="AL436" s="55" t="str">
        <f t="shared" si="27"/>
        <v>3-2015</v>
      </c>
    </row>
    <row r="437" spans="1:38" ht="15" customHeight="1" x14ac:dyDescent="0.35">
      <c r="A437" s="2">
        <f t="shared" si="24"/>
        <v>42093</v>
      </c>
      <c r="AG437" s="27" t="e">
        <f>#REF!</f>
        <v>#REF!</v>
      </c>
      <c r="AH437" s="28" t="e">
        <f>#REF!/[1]WeeklyNew!$H432</f>
        <v>#REF!</v>
      </c>
      <c r="AI437" s="28" t="e">
        <f>#REF!/[1]WeeklyNew!$H432</f>
        <v>#REF!</v>
      </c>
      <c r="AJ437" s="63" t="e">
        <f t="shared" si="25"/>
        <v>#REF!</v>
      </c>
      <c r="AK437" s="63" t="e">
        <f t="shared" si="26"/>
        <v>#REF!</v>
      </c>
      <c r="AL437" s="55" t="str">
        <f t="shared" si="27"/>
        <v>3-2015</v>
      </c>
    </row>
    <row r="438" spans="1:38" ht="15" customHeight="1" x14ac:dyDescent="0.35">
      <c r="A438" s="2">
        <f t="shared" si="24"/>
        <v>42100</v>
      </c>
      <c r="AG438" s="27" t="e">
        <f>#REF!</f>
        <v>#REF!</v>
      </c>
      <c r="AH438" s="28" t="e">
        <f>#REF!/[1]WeeklyNew!$H433</f>
        <v>#REF!</v>
      </c>
      <c r="AI438" s="28" t="e">
        <f>#REF!/[1]WeeklyNew!$H433</f>
        <v>#REF!</v>
      </c>
      <c r="AJ438" s="63" t="e">
        <f t="shared" si="25"/>
        <v>#REF!</v>
      </c>
      <c r="AK438" s="63" t="e">
        <f t="shared" si="26"/>
        <v>#REF!</v>
      </c>
      <c r="AL438" s="55" t="str">
        <f t="shared" si="27"/>
        <v>4-2015</v>
      </c>
    </row>
    <row r="439" spans="1:38" ht="15" customHeight="1" x14ac:dyDescent="0.35">
      <c r="A439" s="2">
        <f t="shared" si="24"/>
        <v>42107</v>
      </c>
      <c r="AG439" s="27" t="e">
        <f>#REF!</f>
        <v>#REF!</v>
      </c>
      <c r="AH439" s="28" t="e">
        <f>#REF!/[1]WeeklyNew!$H434</f>
        <v>#REF!</v>
      </c>
      <c r="AI439" s="28" t="e">
        <f>#REF!/[1]WeeklyNew!$H434</f>
        <v>#REF!</v>
      </c>
      <c r="AJ439" s="63" t="e">
        <f t="shared" si="25"/>
        <v>#REF!</v>
      </c>
      <c r="AK439" s="63" t="e">
        <f t="shared" si="26"/>
        <v>#REF!</v>
      </c>
      <c r="AL439" s="55" t="str">
        <f t="shared" si="27"/>
        <v>4-2015</v>
      </c>
    </row>
    <row r="440" spans="1:38" ht="15" customHeight="1" x14ac:dyDescent="0.35">
      <c r="A440" s="2">
        <f t="shared" si="24"/>
        <v>42114</v>
      </c>
      <c r="AG440" s="27" t="e">
        <f>#REF!</f>
        <v>#REF!</v>
      </c>
      <c r="AH440" s="28" t="e">
        <f>#REF!/[1]WeeklyNew!$H435</f>
        <v>#REF!</v>
      </c>
      <c r="AI440" s="28" t="e">
        <f>#REF!/[1]WeeklyNew!$H435</f>
        <v>#REF!</v>
      </c>
      <c r="AJ440" s="63" t="e">
        <f t="shared" si="25"/>
        <v>#REF!</v>
      </c>
      <c r="AK440" s="63" t="e">
        <f t="shared" si="26"/>
        <v>#REF!</v>
      </c>
      <c r="AL440" s="55" t="str">
        <f t="shared" si="27"/>
        <v>4-2015</v>
      </c>
    </row>
    <row r="441" spans="1:38" ht="15" customHeight="1" x14ac:dyDescent="0.35">
      <c r="A441" s="2">
        <f t="shared" si="24"/>
        <v>42121</v>
      </c>
      <c r="AG441" s="27" t="e">
        <f>#REF!</f>
        <v>#REF!</v>
      </c>
      <c r="AH441" s="28" t="e">
        <f>#REF!/[1]WeeklyNew!$H436</f>
        <v>#REF!</v>
      </c>
      <c r="AI441" s="28" t="e">
        <f>#REF!/[1]WeeklyNew!$H436</f>
        <v>#REF!</v>
      </c>
      <c r="AJ441" s="63" t="e">
        <f t="shared" si="25"/>
        <v>#REF!</v>
      </c>
      <c r="AK441" s="63" t="e">
        <f t="shared" si="26"/>
        <v>#REF!</v>
      </c>
      <c r="AL441" s="55" t="str">
        <f t="shared" si="27"/>
        <v>4-2015</v>
      </c>
    </row>
    <row r="442" spans="1:38" ht="15" customHeight="1" x14ac:dyDescent="0.35">
      <c r="A442" s="2">
        <f t="shared" si="24"/>
        <v>42128</v>
      </c>
      <c r="AG442" s="27" t="e">
        <f>#REF!</f>
        <v>#REF!</v>
      </c>
      <c r="AH442" s="28" t="e">
        <f>#REF!/[1]WeeklyNew!$H437</f>
        <v>#REF!</v>
      </c>
      <c r="AI442" s="28" t="e">
        <f>#REF!/[1]WeeklyNew!$H437</f>
        <v>#REF!</v>
      </c>
      <c r="AJ442" s="63" t="e">
        <f t="shared" si="25"/>
        <v>#REF!</v>
      </c>
      <c r="AK442" s="63" t="e">
        <f t="shared" si="26"/>
        <v>#REF!</v>
      </c>
      <c r="AL442" s="55" t="str">
        <f t="shared" si="27"/>
        <v>5-2015</v>
      </c>
    </row>
    <row r="443" spans="1:38" ht="15" customHeight="1" x14ac:dyDescent="0.35">
      <c r="A443" s="2">
        <f t="shared" si="24"/>
        <v>42135</v>
      </c>
      <c r="AG443" s="27" t="e">
        <f>#REF!</f>
        <v>#REF!</v>
      </c>
      <c r="AH443" s="28" t="e">
        <f>#REF!/[1]WeeklyNew!$H438</f>
        <v>#REF!</v>
      </c>
      <c r="AI443" s="28" t="e">
        <f>#REF!/[1]WeeklyNew!$H438</f>
        <v>#REF!</v>
      </c>
      <c r="AJ443" s="63" t="e">
        <f t="shared" si="25"/>
        <v>#REF!</v>
      </c>
      <c r="AK443" s="63" t="e">
        <f t="shared" si="26"/>
        <v>#REF!</v>
      </c>
      <c r="AL443" s="55" t="str">
        <f t="shared" si="27"/>
        <v>5-2015</v>
      </c>
    </row>
    <row r="444" spans="1:38" ht="15" customHeight="1" x14ac:dyDescent="0.35">
      <c r="A444" s="2">
        <f t="shared" si="24"/>
        <v>42142</v>
      </c>
      <c r="AG444" s="27" t="e">
        <f>#REF!</f>
        <v>#REF!</v>
      </c>
      <c r="AH444" s="28" t="e">
        <f>#REF!/[1]WeeklyNew!$H439</f>
        <v>#REF!</v>
      </c>
      <c r="AI444" s="28" t="e">
        <f>#REF!/[1]WeeklyNew!$H439</f>
        <v>#REF!</v>
      </c>
      <c r="AJ444" s="63" t="e">
        <f t="shared" si="25"/>
        <v>#REF!</v>
      </c>
      <c r="AK444" s="63" t="e">
        <f t="shared" si="26"/>
        <v>#REF!</v>
      </c>
      <c r="AL444" s="55" t="str">
        <f t="shared" si="27"/>
        <v>5-2015</v>
      </c>
    </row>
    <row r="445" spans="1:38" ht="15" customHeight="1" x14ac:dyDescent="0.35">
      <c r="A445" s="2">
        <f t="shared" si="24"/>
        <v>42149</v>
      </c>
      <c r="AG445" s="27" t="e">
        <f>#REF!</f>
        <v>#REF!</v>
      </c>
      <c r="AH445" s="28" t="e">
        <f>#REF!/[1]WeeklyNew!$H440</f>
        <v>#REF!</v>
      </c>
      <c r="AI445" s="28" t="e">
        <f>#REF!/[1]WeeklyNew!$H440</f>
        <v>#REF!</v>
      </c>
      <c r="AJ445" s="63" t="e">
        <f t="shared" si="25"/>
        <v>#REF!</v>
      </c>
      <c r="AK445" s="63" t="e">
        <f t="shared" si="26"/>
        <v>#REF!</v>
      </c>
      <c r="AL445" s="55" t="str">
        <f t="shared" si="27"/>
        <v>5-2015</v>
      </c>
    </row>
    <row r="446" spans="1:38" ht="15" customHeight="1" x14ac:dyDescent="0.35">
      <c r="A446" s="2">
        <f t="shared" si="24"/>
        <v>42156</v>
      </c>
      <c r="AG446" s="27" t="e">
        <f>#REF!</f>
        <v>#REF!</v>
      </c>
      <c r="AH446" s="28" t="e">
        <f>#REF!/[1]WeeklyNew!$H441</f>
        <v>#REF!</v>
      </c>
      <c r="AI446" s="28" t="e">
        <f>#REF!/[1]WeeklyNew!$H441</f>
        <v>#REF!</v>
      </c>
      <c r="AJ446" s="63" t="e">
        <f t="shared" si="25"/>
        <v>#REF!</v>
      </c>
      <c r="AK446" s="63" t="e">
        <f t="shared" si="26"/>
        <v>#REF!</v>
      </c>
      <c r="AL446" s="55" t="str">
        <f t="shared" si="27"/>
        <v>6-2015</v>
      </c>
    </row>
    <row r="447" spans="1:38" ht="15" customHeight="1" x14ac:dyDescent="0.35">
      <c r="A447" s="2">
        <f t="shared" si="24"/>
        <v>42163</v>
      </c>
      <c r="AG447" s="27" t="e">
        <f>#REF!</f>
        <v>#REF!</v>
      </c>
      <c r="AH447" s="28" t="e">
        <f>#REF!/[1]WeeklyNew!$H442</f>
        <v>#REF!</v>
      </c>
      <c r="AI447" s="28" t="e">
        <f>#REF!/[1]WeeklyNew!$H442</f>
        <v>#REF!</v>
      </c>
      <c r="AJ447" s="63" t="e">
        <f t="shared" si="25"/>
        <v>#REF!</v>
      </c>
      <c r="AK447" s="63" t="e">
        <f t="shared" si="26"/>
        <v>#REF!</v>
      </c>
      <c r="AL447" s="55" t="str">
        <f t="shared" si="27"/>
        <v>6-2015</v>
      </c>
    </row>
    <row r="448" spans="1:38" ht="15" customHeight="1" x14ac:dyDescent="0.35">
      <c r="A448" s="2">
        <f t="shared" si="24"/>
        <v>42170</v>
      </c>
      <c r="AG448" s="27" t="e">
        <f>#REF!</f>
        <v>#REF!</v>
      </c>
      <c r="AH448" s="28" t="e">
        <f>#REF!/[1]WeeklyNew!$H443</f>
        <v>#REF!</v>
      </c>
      <c r="AI448" s="28" t="e">
        <f>#REF!/[1]WeeklyNew!$H443</f>
        <v>#REF!</v>
      </c>
      <c r="AJ448" s="63" t="e">
        <f t="shared" si="25"/>
        <v>#REF!</v>
      </c>
      <c r="AK448" s="63" t="e">
        <f t="shared" si="26"/>
        <v>#REF!</v>
      </c>
      <c r="AL448" s="55" t="str">
        <f t="shared" si="27"/>
        <v>6-2015</v>
      </c>
    </row>
    <row r="449" spans="1:38" ht="15" customHeight="1" x14ac:dyDescent="0.35">
      <c r="A449" s="2">
        <f t="shared" si="24"/>
        <v>42177</v>
      </c>
      <c r="AG449" s="27" t="e">
        <f>#REF!</f>
        <v>#REF!</v>
      </c>
      <c r="AH449" s="28" t="e">
        <f>#REF!/[1]WeeklyNew!$H444</f>
        <v>#REF!</v>
      </c>
      <c r="AI449" s="28" t="e">
        <f>#REF!/[1]WeeklyNew!$H444</f>
        <v>#REF!</v>
      </c>
      <c r="AJ449" s="63" t="e">
        <f t="shared" si="25"/>
        <v>#REF!</v>
      </c>
      <c r="AK449" s="63" t="e">
        <f t="shared" si="26"/>
        <v>#REF!</v>
      </c>
      <c r="AL449" s="55" t="str">
        <f t="shared" si="27"/>
        <v>6-2015</v>
      </c>
    </row>
    <row r="450" spans="1:38" ht="15" customHeight="1" x14ac:dyDescent="0.35">
      <c r="A450" s="2">
        <f t="shared" si="24"/>
        <v>42184</v>
      </c>
      <c r="AG450" s="27" t="e">
        <f>#REF!</f>
        <v>#REF!</v>
      </c>
      <c r="AH450" s="28" t="e">
        <f>#REF!/[1]WeeklyNew!$H445</f>
        <v>#REF!</v>
      </c>
      <c r="AI450" s="28" t="e">
        <f>#REF!/[1]WeeklyNew!$H445</f>
        <v>#REF!</v>
      </c>
      <c r="AJ450" s="63" t="e">
        <f t="shared" si="25"/>
        <v>#REF!</v>
      </c>
      <c r="AK450" s="63" t="e">
        <f t="shared" si="26"/>
        <v>#REF!</v>
      </c>
      <c r="AL450" s="55" t="str">
        <f t="shared" si="27"/>
        <v>6-2015</v>
      </c>
    </row>
    <row r="451" spans="1:38" ht="15" customHeight="1" x14ac:dyDescent="0.35">
      <c r="A451" s="2">
        <f t="shared" si="24"/>
        <v>42191</v>
      </c>
      <c r="AG451" s="27" t="e">
        <f>#REF!</f>
        <v>#REF!</v>
      </c>
      <c r="AH451" s="28" t="e">
        <f>#REF!/[1]WeeklyNew!$H446</f>
        <v>#REF!</v>
      </c>
      <c r="AI451" s="28" t="e">
        <f>#REF!/[1]WeeklyNew!$H446</f>
        <v>#REF!</v>
      </c>
      <c r="AJ451" s="63" t="e">
        <f t="shared" si="25"/>
        <v>#REF!</v>
      </c>
      <c r="AK451" s="63" t="e">
        <f t="shared" si="26"/>
        <v>#REF!</v>
      </c>
      <c r="AL451" s="55" t="str">
        <f t="shared" si="27"/>
        <v>7-2015</v>
      </c>
    </row>
    <row r="452" spans="1:38" ht="15" customHeight="1" x14ac:dyDescent="0.35">
      <c r="A452" s="2">
        <f t="shared" si="24"/>
        <v>42198</v>
      </c>
      <c r="AG452" s="27" t="e">
        <f>#REF!</f>
        <v>#REF!</v>
      </c>
      <c r="AH452" s="28" t="e">
        <f>#REF!/[1]WeeklyNew!$H447</f>
        <v>#REF!</v>
      </c>
      <c r="AI452" s="28" t="e">
        <f>#REF!/[1]WeeklyNew!$H447</f>
        <v>#REF!</v>
      </c>
      <c r="AJ452" s="63" t="e">
        <f t="shared" si="25"/>
        <v>#REF!</v>
      </c>
      <c r="AK452" s="63" t="e">
        <f t="shared" si="26"/>
        <v>#REF!</v>
      </c>
      <c r="AL452" s="55" t="str">
        <f t="shared" si="27"/>
        <v>7-2015</v>
      </c>
    </row>
    <row r="453" spans="1:38" ht="15" customHeight="1" x14ac:dyDescent="0.35">
      <c r="A453" s="2">
        <f t="shared" si="24"/>
        <v>42205</v>
      </c>
      <c r="AG453" s="27" t="e">
        <f>#REF!</f>
        <v>#REF!</v>
      </c>
      <c r="AH453" s="28" t="e">
        <f>#REF!/[1]WeeklyNew!$H448</f>
        <v>#REF!</v>
      </c>
      <c r="AI453" s="28" t="e">
        <f>#REF!/[1]WeeklyNew!$H448</f>
        <v>#REF!</v>
      </c>
      <c r="AJ453" s="63" t="e">
        <f t="shared" si="25"/>
        <v>#REF!</v>
      </c>
      <c r="AK453" s="63" t="e">
        <f t="shared" si="26"/>
        <v>#REF!</v>
      </c>
      <c r="AL453" s="55" t="str">
        <f t="shared" si="27"/>
        <v>7-2015</v>
      </c>
    </row>
    <row r="454" spans="1:38" ht="15" customHeight="1" x14ac:dyDescent="0.35">
      <c r="A454" s="2">
        <f t="shared" ref="A454:A517" si="28">A455-7</f>
        <v>42212</v>
      </c>
      <c r="AG454" s="27" t="e">
        <f>#REF!</f>
        <v>#REF!</v>
      </c>
      <c r="AH454" s="28" t="e">
        <f>#REF!/[1]WeeklyNew!$H449</f>
        <v>#REF!</v>
      </c>
      <c r="AI454" s="28" t="e">
        <f>#REF!/[1]WeeklyNew!$H449</f>
        <v>#REF!</v>
      </c>
      <c r="AJ454" s="63" t="e">
        <f t="shared" si="25"/>
        <v>#REF!</v>
      </c>
      <c r="AK454" s="63" t="e">
        <f t="shared" si="26"/>
        <v>#REF!</v>
      </c>
      <c r="AL454" s="55" t="str">
        <f t="shared" si="27"/>
        <v>7-2015</v>
      </c>
    </row>
    <row r="455" spans="1:38" ht="15" customHeight="1" x14ac:dyDescent="0.35">
      <c r="A455" s="2">
        <f t="shared" si="28"/>
        <v>42219</v>
      </c>
      <c r="AG455" s="27" t="e">
        <f>#REF!</f>
        <v>#REF!</v>
      </c>
      <c r="AH455" s="28" t="e">
        <f>#REF!/[1]WeeklyNew!$H450</f>
        <v>#REF!</v>
      </c>
      <c r="AI455" s="28" t="e">
        <f>#REF!/[1]WeeklyNew!$H450</f>
        <v>#REF!</v>
      </c>
      <c r="AJ455" s="63" t="e">
        <f t="shared" si="25"/>
        <v>#REF!</v>
      </c>
      <c r="AK455" s="63" t="e">
        <f t="shared" si="26"/>
        <v>#REF!</v>
      </c>
      <c r="AL455" s="55" t="str">
        <f t="shared" si="27"/>
        <v>8-2015</v>
      </c>
    </row>
    <row r="456" spans="1:38" ht="15" customHeight="1" x14ac:dyDescent="0.35">
      <c r="A456" s="2">
        <f t="shared" si="28"/>
        <v>42226</v>
      </c>
      <c r="AG456" s="27" t="e">
        <f>#REF!</f>
        <v>#REF!</v>
      </c>
      <c r="AH456" s="28" t="e">
        <f>#REF!/[1]WeeklyNew!$H451</f>
        <v>#REF!</v>
      </c>
      <c r="AI456" s="28" t="e">
        <f>#REF!/[1]WeeklyNew!$H451</f>
        <v>#REF!</v>
      </c>
      <c r="AJ456" s="63" t="e">
        <f t="shared" ref="AJ456:AJ519" si="29">AH456-AH455</f>
        <v>#REF!</v>
      </c>
      <c r="AK456" s="63" t="e">
        <f t="shared" ref="AK456:AK519" si="30">AI456-AI455</f>
        <v>#REF!</v>
      </c>
      <c r="AL456" s="55" t="str">
        <f t="shared" ref="AL456:AL519" si="31">MONTH(A456)&amp;"-"&amp;YEAR(A456)</f>
        <v>8-2015</v>
      </c>
    </row>
    <row r="457" spans="1:38" ht="15" customHeight="1" x14ac:dyDescent="0.35">
      <c r="A457" s="2">
        <f t="shared" si="28"/>
        <v>42233</v>
      </c>
      <c r="AG457" s="27" t="e">
        <f>#REF!</f>
        <v>#REF!</v>
      </c>
      <c r="AH457" s="28" t="e">
        <f>#REF!/[1]WeeklyNew!$H452</f>
        <v>#REF!</v>
      </c>
      <c r="AI457" s="28" t="e">
        <f>#REF!/[1]WeeklyNew!$H452</f>
        <v>#REF!</v>
      </c>
      <c r="AJ457" s="63" t="e">
        <f t="shared" si="29"/>
        <v>#REF!</v>
      </c>
      <c r="AK457" s="63" t="e">
        <f t="shared" si="30"/>
        <v>#REF!</v>
      </c>
      <c r="AL457" s="55" t="str">
        <f t="shared" si="31"/>
        <v>8-2015</v>
      </c>
    </row>
    <row r="458" spans="1:38" ht="15" customHeight="1" x14ac:dyDescent="0.35">
      <c r="A458" s="2">
        <f t="shared" si="28"/>
        <v>42240</v>
      </c>
      <c r="AG458" s="27" t="e">
        <f>#REF!</f>
        <v>#REF!</v>
      </c>
      <c r="AH458" s="28" t="e">
        <f>#REF!/[1]WeeklyNew!$H453</f>
        <v>#REF!</v>
      </c>
      <c r="AI458" s="28" t="e">
        <f>#REF!/[1]WeeklyNew!$H453</f>
        <v>#REF!</v>
      </c>
      <c r="AJ458" s="63" t="e">
        <f t="shared" si="29"/>
        <v>#REF!</v>
      </c>
      <c r="AK458" s="63" t="e">
        <f t="shared" si="30"/>
        <v>#REF!</v>
      </c>
      <c r="AL458" s="55" t="str">
        <f t="shared" si="31"/>
        <v>8-2015</v>
      </c>
    </row>
    <row r="459" spans="1:38" ht="15" customHeight="1" x14ac:dyDescent="0.35">
      <c r="A459" s="2">
        <f t="shared" si="28"/>
        <v>42247</v>
      </c>
      <c r="AG459" s="27" t="e">
        <f>#REF!</f>
        <v>#REF!</v>
      </c>
      <c r="AH459" s="28" t="e">
        <f>#REF!/[1]WeeklyNew!$H454</f>
        <v>#REF!</v>
      </c>
      <c r="AI459" s="28" t="e">
        <f>#REF!/[1]WeeklyNew!$H454</f>
        <v>#REF!</v>
      </c>
      <c r="AJ459" s="63" t="e">
        <f t="shared" si="29"/>
        <v>#REF!</v>
      </c>
      <c r="AK459" s="63" t="e">
        <f t="shared" si="30"/>
        <v>#REF!</v>
      </c>
      <c r="AL459" s="55" t="str">
        <f t="shared" si="31"/>
        <v>8-2015</v>
      </c>
    </row>
    <row r="460" spans="1:38" ht="15" customHeight="1" x14ac:dyDescent="0.35">
      <c r="A460" s="2">
        <f t="shared" si="28"/>
        <v>42254</v>
      </c>
      <c r="AG460" s="27" t="e">
        <f>#REF!</f>
        <v>#REF!</v>
      </c>
      <c r="AH460" s="28" t="e">
        <f>#REF!/[1]WeeklyNew!$H455</f>
        <v>#REF!</v>
      </c>
      <c r="AI460" s="28" t="e">
        <f>#REF!/[1]WeeklyNew!$H455</f>
        <v>#REF!</v>
      </c>
      <c r="AJ460" s="63" t="e">
        <f t="shared" si="29"/>
        <v>#REF!</v>
      </c>
      <c r="AK460" s="63" t="e">
        <f t="shared" si="30"/>
        <v>#REF!</v>
      </c>
      <c r="AL460" s="55" t="str">
        <f t="shared" si="31"/>
        <v>9-2015</v>
      </c>
    </row>
    <row r="461" spans="1:38" ht="15" customHeight="1" x14ac:dyDescent="0.35">
      <c r="A461" s="2">
        <f t="shared" si="28"/>
        <v>42261</v>
      </c>
      <c r="AG461" s="27" t="e">
        <f>#REF!</f>
        <v>#REF!</v>
      </c>
      <c r="AH461" s="28" t="e">
        <f>#REF!/[1]WeeklyNew!$H456</f>
        <v>#REF!</v>
      </c>
      <c r="AI461" s="28" t="e">
        <f>#REF!/[1]WeeklyNew!$H456</f>
        <v>#REF!</v>
      </c>
      <c r="AJ461" s="63" t="e">
        <f t="shared" si="29"/>
        <v>#REF!</v>
      </c>
      <c r="AK461" s="63" t="e">
        <f t="shared" si="30"/>
        <v>#REF!</v>
      </c>
      <c r="AL461" s="55" t="str">
        <f t="shared" si="31"/>
        <v>9-2015</v>
      </c>
    </row>
    <row r="462" spans="1:38" ht="15" customHeight="1" x14ac:dyDescent="0.35">
      <c r="A462" s="2">
        <f t="shared" si="28"/>
        <v>42268</v>
      </c>
      <c r="AG462" s="27" t="e">
        <f>#REF!</f>
        <v>#REF!</v>
      </c>
      <c r="AH462" s="28" t="e">
        <f>#REF!/[1]WeeklyNew!$H457</f>
        <v>#REF!</v>
      </c>
      <c r="AI462" s="28" t="e">
        <f>#REF!/[1]WeeklyNew!$H457</f>
        <v>#REF!</v>
      </c>
      <c r="AJ462" s="63" t="e">
        <f t="shared" si="29"/>
        <v>#REF!</v>
      </c>
      <c r="AK462" s="63" t="e">
        <f t="shared" si="30"/>
        <v>#REF!</v>
      </c>
      <c r="AL462" s="55" t="str">
        <f t="shared" si="31"/>
        <v>9-2015</v>
      </c>
    </row>
    <row r="463" spans="1:38" ht="15" customHeight="1" x14ac:dyDescent="0.35">
      <c r="A463" s="2">
        <f t="shared" si="28"/>
        <v>42275</v>
      </c>
      <c r="AG463" s="27" t="e">
        <f>#REF!</f>
        <v>#REF!</v>
      </c>
      <c r="AH463" s="28" t="e">
        <f>#REF!/[1]WeeklyNew!$H458</f>
        <v>#REF!</v>
      </c>
      <c r="AI463" s="28" t="e">
        <f>#REF!/[1]WeeklyNew!$H458</f>
        <v>#REF!</v>
      </c>
      <c r="AJ463" s="63" t="e">
        <f t="shared" si="29"/>
        <v>#REF!</v>
      </c>
      <c r="AK463" s="63" t="e">
        <f t="shared" si="30"/>
        <v>#REF!</v>
      </c>
      <c r="AL463" s="55" t="str">
        <f t="shared" si="31"/>
        <v>9-2015</v>
      </c>
    </row>
    <row r="464" spans="1:38" ht="15" customHeight="1" x14ac:dyDescent="0.35">
      <c r="A464" s="2">
        <f t="shared" si="28"/>
        <v>42282</v>
      </c>
      <c r="AG464" s="27" t="e">
        <f>#REF!</f>
        <v>#REF!</v>
      </c>
      <c r="AH464" s="28" t="e">
        <f>#REF!/[1]WeeklyNew!$H459</f>
        <v>#REF!</v>
      </c>
      <c r="AI464" s="28" t="e">
        <f>#REF!/[1]WeeklyNew!$H459</f>
        <v>#REF!</v>
      </c>
      <c r="AJ464" s="63" t="e">
        <f t="shared" si="29"/>
        <v>#REF!</v>
      </c>
      <c r="AK464" s="63" t="e">
        <f t="shared" si="30"/>
        <v>#REF!</v>
      </c>
      <c r="AL464" s="55" t="str">
        <f t="shared" si="31"/>
        <v>10-2015</v>
      </c>
    </row>
    <row r="465" spans="1:38" ht="15" customHeight="1" x14ac:dyDescent="0.35">
      <c r="A465" s="2">
        <f t="shared" si="28"/>
        <v>42289</v>
      </c>
      <c r="AG465" s="27" t="e">
        <f>#REF!</f>
        <v>#REF!</v>
      </c>
      <c r="AH465" s="28" t="e">
        <f>#REF!/[1]WeeklyNew!$H460</f>
        <v>#REF!</v>
      </c>
      <c r="AI465" s="28" t="e">
        <f>#REF!/[1]WeeklyNew!$H460</f>
        <v>#REF!</v>
      </c>
      <c r="AJ465" s="63" t="e">
        <f t="shared" si="29"/>
        <v>#REF!</v>
      </c>
      <c r="AK465" s="63" t="e">
        <f t="shared" si="30"/>
        <v>#REF!</v>
      </c>
      <c r="AL465" s="55" t="str">
        <f t="shared" si="31"/>
        <v>10-2015</v>
      </c>
    </row>
    <row r="466" spans="1:38" ht="15" customHeight="1" x14ac:dyDescent="0.35">
      <c r="A466" s="2">
        <f t="shared" si="28"/>
        <v>42296</v>
      </c>
      <c r="AG466" s="27" t="e">
        <f>#REF!</f>
        <v>#REF!</v>
      </c>
      <c r="AH466" s="28" t="e">
        <f>#REF!/[1]WeeklyNew!$H461</f>
        <v>#REF!</v>
      </c>
      <c r="AI466" s="28" t="e">
        <f>#REF!/[1]WeeklyNew!$H461</f>
        <v>#REF!</v>
      </c>
      <c r="AJ466" s="63" t="e">
        <f t="shared" si="29"/>
        <v>#REF!</v>
      </c>
      <c r="AK466" s="63" t="e">
        <f t="shared" si="30"/>
        <v>#REF!</v>
      </c>
      <c r="AL466" s="55" t="str">
        <f t="shared" si="31"/>
        <v>10-2015</v>
      </c>
    </row>
    <row r="467" spans="1:38" ht="15" customHeight="1" x14ac:dyDescent="0.35">
      <c r="A467" s="2">
        <f t="shared" si="28"/>
        <v>42303</v>
      </c>
      <c r="AG467" s="27" t="e">
        <f>#REF!</f>
        <v>#REF!</v>
      </c>
      <c r="AH467" s="28" t="e">
        <f>#REF!/[1]WeeklyNew!$H462</f>
        <v>#REF!</v>
      </c>
      <c r="AI467" s="28" t="e">
        <f>#REF!/[1]WeeklyNew!$H462</f>
        <v>#REF!</v>
      </c>
      <c r="AJ467" s="63" t="e">
        <f t="shared" si="29"/>
        <v>#REF!</v>
      </c>
      <c r="AK467" s="63" t="e">
        <f t="shared" si="30"/>
        <v>#REF!</v>
      </c>
      <c r="AL467" s="55" t="str">
        <f t="shared" si="31"/>
        <v>10-2015</v>
      </c>
    </row>
    <row r="468" spans="1:38" ht="15" customHeight="1" x14ac:dyDescent="0.35">
      <c r="A468" s="2">
        <f t="shared" si="28"/>
        <v>42310</v>
      </c>
      <c r="AG468" s="27" t="e">
        <f>#REF!</f>
        <v>#REF!</v>
      </c>
      <c r="AH468" s="28" t="e">
        <f>#REF!/[1]WeeklyNew!$H463</f>
        <v>#REF!</v>
      </c>
      <c r="AI468" s="28" t="e">
        <f>#REF!/[1]WeeklyNew!$H463</f>
        <v>#REF!</v>
      </c>
      <c r="AJ468" s="63" t="e">
        <f t="shared" si="29"/>
        <v>#REF!</v>
      </c>
      <c r="AK468" s="63" t="e">
        <f t="shared" si="30"/>
        <v>#REF!</v>
      </c>
      <c r="AL468" s="55" t="str">
        <f t="shared" si="31"/>
        <v>11-2015</v>
      </c>
    </row>
    <row r="469" spans="1:38" ht="15" customHeight="1" x14ac:dyDescent="0.35">
      <c r="A469" s="2">
        <f t="shared" si="28"/>
        <v>42317</v>
      </c>
      <c r="AG469" s="27" t="e">
        <f>#REF!</f>
        <v>#REF!</v>
      </c>
      <c r="AH469" s="28" t="e">
        <f>#REF!/[1]WeeklyNew!$H464</f>
        <v>#REF!</v>
      </c>
      <c r="AI469" s="28" t="e">
        <f>#REF!/[1]WeeklyNew!$H464</f>
        <v>#REF!</v>
      </c>
      <c r="AJ469" s="63" t="e">
        <f t="shared" si="29"/>
        <v>#REF!</v>
      </c>
      <c r="AK469" s="63" t="e">
        <f t="shared" si="30"/>
        <v>#REF!</v>
      </c>
      <c r="AL469" s="55" t="str">
        <f t="shared" si="31"/>
        <v>11-2015</v>
      </c>
    </row>
    <row r="470" spans="1:38" ht="15" customHeight="1" x14ac:dyDescent="0.35">
      <c r="A470" s="2">
        <f t="shared" si="28"/>
        <v>42324</v>
      </c>
      <c r="AG470" s="27" t="e">
        <f>#REF!</f>
        <v>#REF!</v>
      </c>
      <c r="AH470" s="28" t="e">
        <f>#REF!/[1]WeeklyNew!$H465</f>
        <v>#REF!</v>
      </c>
      <c r="AI470" s="28" t="e">
        <f>#REF!/[1]WeeklyNew!$H465</f>
        <v>#REF!</v>
      </c>
      <c r="AJ470" s="63" t="e">
        <f t="shared" si="29"/>
        <v>#REF!</v>
      </c>
      <c r="AK470" s="63" t="e">
        <f t="shared" si="30"/>
        <v>#REF!</v>
      </c>
      <c r="AL470" s="55" t="str">
        <f t="shared" si="31"/>
        <v>11-2015</v>
      </c>
    </row>
    <row r="471" spans="1:38" ht="15" customHeight="1" x14ac:dyDescent="0.35">
      <c r="A471" s="2">
        <f t="shared" si="28"/>
        <v>42331</v>
      </c>
      <c r="AG471" s="27" t="e">
        <f>#REF!</f>
        <v>#REF!</v>
      </c>
      <c r="AH471" s="28" t="e">
        <f>#REF!/[1]WeeklyNew!$H466</f>
        <v>#REF!</v>
      </c>
      <c r="AI471" s="28" t="e">
        <f>#REF!/[1]WeeklyNew!$H466</f>
        <v>#REF!</v>
      </c>
      <c r="AJ471" s="63" t="e">
        <f t="shared" si="29"/>
        <v>#REF!</v>
      </c>
      <c r="AK471" s="63" t="e">
        <f t="shared" si="30"/>
        <v>#REF!</v>
      </c>
      <c r="AL471" s="55" t="str">
        <f t="shared" si="31"/>
        <v>11-2015</v>
      </c>
    </row>
    <row r="472" spans="1:38" ht="15" customHeight="1" x14ac:dyDescent="0.35">
      <c r="A472" s="2">
        <f t="shared" si="28"/>
        <v>42338</v>
      </c>
      <c r="AG472" s="27" t="e">
        <f>#REF!</f>
        <v>#REF!</v>
      </c>
      <c r="AH472" s="28" t="e">
        <f>#REF!/[1]WeeklyNew!$H467</f>
        <v>#REF!</v>
      </c>
      <c r="AI472" s="28" t="e">
        <f>#REF!/[1]WeeklyNew!$H467</f>
        <v>#REF!</v>
      </c>
      <c r="AJ472" s="63" t="e">
        <f t="shared" si="29"/>
        <v>#REF!</v>
      </c>
      <c r="AK472" s="63" t="e">
        <f t="shared" si="30"/>
        <v>#REF!</v>
      </c>
      <c r="AL472" s="55" t="str">
        <f t="shared" si="31"/>
        <v>11-2015</v>
      </c>
    </row>
    <row r="473" spans="1:38" ht="15" customHeight="1" x14ac:dyDescent="0.35">
      <c r="A473" s="2">
        <f t="shared" si="28"/>
        <v>42345</v>
      </c>
      <c r="AG473" s="27" t="e">
        <f>#REF!</f>
        <v>#REF!</v>
      </c>
      <c r="AH473" s="28" t="e">
        <f>#REF!/[1]WeeklyNew!$H468</f>
        <v>#REF!</v>
      </c>
      <c r="AI473" s="28" t="e">
        <f>#REF!/[1]WeeklyNew!$H468</f>
        <v>#REF!</v>
      </c>
      <c r="AJ473" s="63" t="e">
        <f t="shared" si="29"/>
        <v>#REF!</v>
      </c>
      <c r="AK473" s="63" t="e">
        <f t="shared" si="30"/>
        <v>#REF!</v>
      </c>
      <c r="AL473" s="55" t="str">
        <f t="shared" si="31"/>
        <v>12-2015</v>
      </c>
    </row>
    <row r="474" spans="1:38" ht="15" customHeight="1" x14ac:dyDescent="0.35">
      <c r="A474" s="2">
        <f t="shared" si="28"/>
        <v>42352</v>
      </c>
      <c r="AG474" s="27" t="e">
        <f>#REF!</f>
        <v>#REF!</v>
      </c>
      <c r="AH474" s="28" t="e">
        <f>#REF!/[1]WeeklyNew!$H469</f>
        <v>#REF!</v>
      </c>
      <c r="AI474" s="28" t="e">
        <f>#REF!/[1]WeeklyNew!$H469</f>
        <v>#REF!</v>
      </c>
      <c r="AJ474" s="63" t="e">
        <f t="shared" si="29"/>
        <v>#REF!</v>
      </c>
      <c r="AK474" s="63" t="e">
        <f t="shared" si="30"/>
        <v>#REF!</v>
      </c>
      <c r="AL474" s="55" t="str">
        <f t="shared" si="31"/>
        <v>12-2015</v>
      </c>
    </row>
    <row r="475" spans="1:38" ht="15" customHeight="1" x14ac:dyDescent="0.35">
      <c r="A475" s="2">
        <f t="shared" si="28"/>
        <v>42359</v>
      </c>
      <c r="AG475" s="27" t="e">
        <f>#REF!</f>
        <v>#REF!</v>
      </c>
      <c r="AH475" s="28" t="e">
        <f>#REF!/[1]WeeklyNew!$H470</f>
        <v>#REF!</v>
      </c>
      <c r="AI475" s="28" t="e">
        <f>#REF!/[1]WeeklyNew!$H470</f>
        <v>#REF!</v>
      </c>
      <c r="AJ475" s="63" t="e">
        <f t="shared" si="29"/>
        <v>#REF!</v>
      </c>
      <c r="AK475" s="63" t="e">
        <f t="shared" si="30"/>
        <v>#REF!</v>
      </c>
      <c r="AL475" s="55" t="str">
        <f t="shared" si="31"/>
        <v>12-2015</v>
      </c>
    </row>
    <row r="476" spans="1:38" ht="15" customHeight="1" x14ac:dyDescent="0.35">
      <c r="A476" s="2">
        <f t="shared" si="28"/>
        <v>42366</v>
      </c>
      <c r="AG476" s="27" t="e">
        <f>#REF!</f>
        <v>#REF!</v>
      </c>
      <c r="AH476" s="28" t="e">
        <f>#REF!/[1]WeeklyNew!$H471</f>
        <v>#REF!</v>
      </c>
      <c r="AI476" s="28" t="e">
        <f>#REF!/[1]WeeklyNew!$H471</f>
        <v>#REF!</v>
      </c>
      <c r="AJ476" s="63" t="e">
        <f t="shared" si="29"/>
        <v>#REF!</v>
      </c>
      <c r="AK476" s="63" t="e">
        <f t="shared" si="30"/>
        <v>#REF!</v>
      </c>
      <c r="AL476" s="55" t="str">
        <f t="shared" si="31"/>
        <v>12-2015</v>
      </c>
    </row>
    <row r="477" spans="1:38" ht="15" customHeight="1" x14ac:dyDescent="0.35">
      <c r="A477" s="2">
        <f t="shared" si="28"/>
        <v>42373</v>
      </c>
      <c r="AG477" s="27" t="e">
        <f>#REF!</f>
        <v>#REF!</v>
      </c>
      <c r="AH477" s="28" t="e">
        <f>#REF!/[1]WeeklyNew!$H472</f>
        <v>#REF!</v>
      </c>
      <c r="AI477" s="28" t="e">
        <f>#REF!/[1]WeeklyNew!$H472</f>
        <v>#REF!</v>
      </c>
      <c r="AJ477" s="63" t="e">
        <f t="shared" si="29"/>
        <v>#REF!</v>
      </c>
      <c r="AK477" s="63" t="e">
        <f t="shared" si="30"/>
        <v>#REF!</v>
      </c>
      <c r="AL477" s="55" t="str">
        <f t="shared" si="31"/>
        <v>1-2016</v>
      </c>
    </row>
    <row r="478" spans="1:38" ht="15" customHeight="1" x14ac:dyDescent="0.35">
      <c r="A478" s="2">
        <f t="shared" si="28"/>
        <v>42380</v>
      </c>
      <c r="AG478" s="27" t="e">
        <f>#REF!</f>
        <v>#REF!</v>
      </c>
      <c r="AH478" s="28" t="e">
        <f>#REF!/[1]WeeklyNew!$H473</f>
        <v>#REF!</v>
      </c>
      <c r="AI478" s="28" t="e">
        <f>#REF!/[1]WeeklyNew!$H473</f>
        <v>#REF!</v>
      </c>
      <c r="AJ478" s="63" t="e">
        <f t="shared" si="29"/>
        <v>#REF!</v>
      </c>
      <c r="AK478" s="63" t="e">
        <f t="shared" si="30"/>
        <v>#REF!</v>
      </c>
      <c r="AL478" s="55" t="str">
        <f t="shared" si="31"/>
        <v>1-2016</v>
      </c>
    </row>
    <row r="479" spans="1:38" ht="15" customHeight="1" x14ac:dyDescent="0.35">
      <c r="A479" s="2">
        <f t="shared" si="28"/>
        <v>42387</v>
      </c>
      <c r="AG479" s="27" t="e">
        <f>#REF!</f>
        <v>#REF!</v>
      </c>
      <c r="AH479" s="28" t="e">
        <f>#REF!/[1]WeeklyNew!$H474</f>
        <v>#REF!</v>
      </c>
      <c r="AI479" s="28" t="e">
        <f>#REF!/[1]WeeklyNew!$H474</f>
        <v>#REF!</v>
      </c>
      <c r="AJ479" s="63" t="e">
        <f t="shared" si="29"/>
        <v>#REF!</v>
      </c>
      <c r="AK479" s="63" t="e">
        <f t="shared" si="30"/>
        <v>#REF!</v>
      </c>
      <c r="AL479" s="55" t="str">
        <f t="shared" si="31"/>
        <v>1-2016</v>
      </c>
    </row>
    <row r="480" spans="1:38" ht="15" customHeight="1" x14ac:dyDescent="0.35">
      <c r="A480" s="2">
        <f t="shared" si="28"/>
        <v>42394</v>
      </c>
      <c r="AG480" s="27" t="e">
        <f>#REF!</f>
        <v>#REF!</v>
      </c>
      <c r="AH480" s="28" t="e">
        <f>#REF!/[1]WeeklyNew!$H475</f>
        <v>#REF!</v>
      </c>
      <c r="AI480" s="28" t="e">
        <f>#REF!/[1]WeeklyNew!$H475</f>
        <v>#REF!</v>
      </c>
      <c r="AJ480" s="63" t="e">
        <f t="shared" si="29"/>
        <v>#REF!</v>
      </c>
      <c r="AK480" s="63" t="e">
        <f t="shared" si="30"/>
        <v>#REF!</v>
      </c>
      <c r="AL480" s="55" t="str">
        <f t="shared" si="31"/>
        <v>1-2016</v>
      </c>
    </row>
    <row r="481" spans="1:38" ht="15" customHeight="1" x14ac:dyDescent="0.35">
      <c r="A481" s="2">
        <f t="shared" si="28"/>
        <v>42401</v>
      </c>
      <c r="AG481" s="27" t="e">
        <f>#REF!</f>
        <v>#REF!</v>
      </c>
      <c r="AH481" s="28" t="e">
        <f>#REF!/[1]WeeklyNew!$H476</f>
        <v>#REF!</v>
      </c>
      <c r="AI481" s="28" t="e">
        <f>#REF!/[1]WeeklyNew!$H476</f>
        <v>#REF!</v>
      </c>
      <c r="AJ481" s="63" t="e">
        <f t="shared" si="29"/>
        <v>#REF!</v>
      </c>
      <c r="AK481" s="63" t="e">
        <f t="shared" si="30"/>
        <v>#REF!</v>
      </c>
      <c r="AL481" s="55" t="str">
        <f t="shared" si="31"/>
        <v>2-2016</v>
      </c>
    </row>
    <row r="482" spans="1:38" ht="15" customHeight="1" x14ac:dyDescent="0.35">
      <c r="A482" s="2">
        <f t="shared" si="28"/>
        <v>42408</v>
      </c>
      <c r="AG482" s="27" t="e">
        <f>#REF!</f>
        <v>#REF!</v>
      </c>
      <c r="AH482" s="28" t="e">
        <f>#REF!/[1]WeeklyNew!$H477</f>
        <v>#REF!</v>
      </c>
      <c r="AI482" s="28" t="e">
        <f>#REF!/[1]WeeklyNew!$H477</f>
        <v>#REF!</v>
      </c>
      <c r="AJ482" s="63" t="e">
        <f t="shared" si="29"/>
        <v>#REF!</v>
      </c>
      <c r="AK482" s="63" t="e">
        <f t="shared" si="30"/>
        <v>#REF!</v>
      </c>
      <c r="AL482" s="55" t="str">
        <f t="shared" si="31"/>
        <v>2-2016</v>
      </c>
    </row>
    <row r="483" spans="1:38" ht="15" customHeight="1" x14ac:dyDescent="0.35">
      <c r="A483" s="2">
        <f t="shared" si="28"/>
        <v>42415</v>
      </c>
      <c r="AG483" s="27" t="e">
        <f>#REF!</f>
        <v>#REF!</v>
      </c>
      <c r="AH483" s="28" t="e">
        <f>#REF!/[1]WeeklyNew!$H478</f>
        <v>#REF!</v>
      </c>
      <c r="AI483" s="28" t="e">
        <f>#REF!/[1]WeeklyNew!$H478</f>
        <v>#REF!</v>
      </c>
      <c r="AJ483" s="63" t="e">
        <f t="shared" si="29"/>
        <v>#REF!</v>
      </c>
      <c r="AK483" s="63" t="e">
        <f t="shared" si="30"/>
        <v>#REF!</v>
      </c>
      <c r="AL483" s="55" t="str">
        <f t="shared" si="31"/>
        <v>2-2016</v>
      </c>
    </row>
    <row r="484" spans="1:38" ht="15" customHeight="1" x14ac:dyDescent="0.35">
      <c r="A484" s="2">
        <f t="shared" si="28"/>
        <v>42422</v>
      </c>
      <c r="AG484" s="27" t="e">
        <f>#REF!</f>
        <v>#REF!</v>
      </c>
      <c r="AH484" s="28" t="e">
        <f>#REF!/[1]WeeklyNew!$H479</f>
        <v>#REF!</v>
      </c>
      <c r="AI484" s="28" t="e">
        <f>#REF!/[1]WeeklyNew!$H479</f>
        <v>#REF!</v>
      </c>
      <c r="AJ484" s="63" t="e">
        <f t="shared" si="29"/>
        <v>#REF!</v>
      </c>
      <c r="AK484" s="63" t="e">
        <f t="shared" si="30"/>
        <v>#REF!</v>
      </c>
      <c r="AL484" s="55" t="str">
        <f t="shared" si="31"/>
        <v>2-2016</v>
      </c>
    </row>
    <row r="485" spans="1:38" ht="15" customHeight="1" x14ac:dyDescent="0.35">
      <c r="A485" s="2">
        <f t="shared" si="28"/>
        <v>42429</v>
      </c>
      <c r="AG485" s="27" t="e">
        <f>#REF!</f>
        <v>#REF!</v>
      </c>
      <c r="AH485" s="28" t="e">
        <f>#REF!/[1]WeeklyNew!$H480</f>
        <v>#REF!</v>
      </c>
      <c r="AI485" s="28" t="e">
        <f>#REF!/[1]WeeklyNew!$H480</f>
        <v>#REF!</v>
      </c>
      <c r="AJ485" s="63" t="e">
        <f t="shared" si="29"/>
        <v>#REF!</v>
      </c>
      <c r="AK485" s="63" t="e">
        <f t="shared" si="30"/>
        <v>#REF!</v>
      </c>
      <c r="AL485" s="55" t="str">
        <f t="shared" si="31"/>
        <v>2-2016</v>
      </c>
    </row>
    <row r="486" spans="1:38" ht="15" customHeight="1" x14ac:dyDescent="0.35">
      <c r="A486" s="2">
        <f t="shared" si="28"/>
        <v>42436</v>
      </c>
      <c r="AG486" s="27" t="e">
        <f>#REF!</f>
        <v>#REF!</v>
      </c>
      <c r="AH486" s="28" t="e">
        <f>#REF!/[1]WeeklyNew!$H481</f>
        <v>#REF!</v>
      </c>
      <c r="AI486" s="28" t="e">
        <f>#REF!/[1]WeeklyNew!$H481</f>
        <v>#REF!</v>
      </c>
      <c r="AJ486" s="63" t="e">
        <f t="shared" si="29"/>
        <v>#REF!</v>
      </c>
      <c r="AK486" s="63" t="e">
        <f t="shared" si="30"/>
        <v>#REF!</v>
      </c>
      <c r="AL486" s="55" t="str">
        <f t="shared" si="31"/>
        <v>3-2016</v>
      </c>
    </row>
    <row r="487" spans="1:38" ht="15" customHeight="1" x14ac:dyDescent="0.35">
      <c r="A487" s="2">
        <f t="shared" si="28"/>
        <v>42443</v>
      </c>
      <c r="AG487" s="27" t="e">
        <f>#REF!</f>
        <v>#REF!</v>
      </c>
      <c r="AH487" s="28" t="e">
        <f>#REF!/[1]WeeklyNew!$H482</f>
        <v>#REF!</v>
      </c>
      <c r="AI487" s="28" t="e">
        <f>#REF!/[1]WeeklyNew!$H482</f>
        <v>#REF!</v>
      </c>
      <c r="AJ487" s="63" t="e">
        <f t="shared" si="29"/>
        <v>#REF!</v>
      </c>
      <c r="AK487" s="63" t="e">
        <f t="shared" si="30"/>
        <v>#REF!</v>
      </c>
      <c r="AL487" s="55" t="str">
        <f t="shared" si="31"/>
        <v>3-2016</v>
      </c>
    </row>
    <row r="488" spans="1:38" ht="15" customHeight="1" x14ac:dyDescent="0.35">
      <c r="A488" s="2">
        <f t="shared" si="28"/>
        <v>42450</v>
      </c>
      <c r="AG488" s="27" t="e">
        <f>#REF!</f>
        <v>#REF!</v>
      </c>
      <c r="AH488" s="28" t="e">
        <f>#REF!/[1]WeeklyNew!$H483</f>
        <v>#REF!</v>
      </c>
      <c r="AI488" s="28" t="e">
        <f>#REF!/[1]WeeklyNew!$H483</f>
        <v>#REF!</v>
      </c>
      <c r="AJ488" s="63" t="e">
        <f t="shared" si="29"/>
        <v>#REF!</v>
      </c>
      <c r="AK488" s="63" t="e">
        <f t="shared" si="30"/>
        <v>#REF!</v>
      </c>
      <c r="AL488" s="55" t="str">
        <f t="shared" si="31"/>
        <v>3-2016</v>
      </c>
    </row>
    <row r="489" spans="1:38" ht="15" customHeight="1" x14ac:dyDescent="0.35">
      <c r="A489" s="2">
        <f t="shared" si="28"/>
        <v>42457</v>
      </c>
      <c r="AG489" s="27" t="e">
        <f>#REF!</f>
        <v>#REF!</v>
      </c>
      <c r="AH489" s="28" t="e">
        <f>#REF!/[1]WeeklyNew!$H484</f>
        <v>#REF!</v>
      </c>
      <c r="AI489" s="28" t="e">
        <f>#REF!/[1]WeeklyNew!$H484</f>
        <v>#REF!</v>
      </c>
      <c r="AJ489" s="63" t="e">
        <f t="shared" si="29"/>
        <v>#REF!</v>
      </c>
      <c r="AK489" s="63" t="e">
        <f t="shared" si="30"/>
        <v>#REF!</v>
      </c>
      <c r="AL489" s="55" t="str">
        <f t="shared" si="31"/>
        <v>3-2016</v>
      </c>
    </row>
    <row r="490" spans="1:38" ht="15" customHeight="1" x14ac:dyDescent="0.35">
      <c r="A490" s="2">
        <f t="shared" si="28"/>
        <v>42464</v>
      </c>
      <c r="AG490" s="27" t="e">
        <f>#REF!</f>
        <v>#REF!</v>
      </c>
      <c r="AH490" s="28" t="e">
        <f>#REF!/[1]WeeklyNew!$H485</f>
        <v>#REF!</v>
      </c>
      <c r="AI490" s="28" t="e">
        <f>#REF!/[1]WeeklyNew!$H485</f>
        <v>#REF!</v>
      </c>
      <c r="AJ490" s="63" t="e">
        <f t="shared" si="29"/>
        <v>#REF!</v>
      </c>
      <c r="AK490" s="63" t="e">
        <f t="shared" si="30"/>
        <v>#REF!</v>
      </c>
      <c r="AL490" s="55" t="str">
        <f t="shared" si="31"/>
        <v>4-2016</v>
      </c>
    </row>
    <row r="491" spans="1:38" ht="15" customHeight="1" x14ac:dyDescent="0.35">
      <c r="A491" s="2">
        <f t="shared" si="28"/>
        <v>42471</v>
      </c>
      <c r="AG491" s="27" t="e">
        <f>#REF!</f>
        <v>#REF!</v>
      </c>
      <c r="AH491" s="28" t="e">
        <f>#REF!/[1]WeeklyNew!$H486</f>
        <v>#REF!</v>
      </c>
      <c r="AI491" s="28" t="e">
        <f>#REF!/[1]WeeklyNew!$H486</f>
        <v>#REF!</v>
      </c>
      <c r="AJ491" s="63" t="e">
        <f t="shared" si="29"/>
        <v>#REF!</v>
      </c>
      <c r="AK491" s="63" t="e">
        <f t="shared" si="30"/>
        <v>#REF!</v>
      </c>
      <c r="AL491" s="55" t="str">
        <f t="shared" si="31"/>
        <v>4-2016</v>
      </c>
    </row>
    <row r="492" spans="1:38" ht="15" customHeight="1" x14ac:dyDescent="0.35">
      <c r="A492" s="2">
        <f t="shared" si="28"/>
        <v>42478</v>
      </c>
      <c r="AG492" s="27" t="e">
        <f>#REF!</f>
        <v>#REF!</v>
      </c>
      <c r="AH492" s="28" t="e">
        <f>#REF!/[1]WeeklyNew!$H487</f>
        <v>#REF!</v>
      </c>
      <c r="AI492" s="28" t="e">
        <f>#REF!/[1]WeeklyNew!$H487</f>
        <v>#REF!</v>
      </c>
      <c r="AJ492" s="63" t="e">
        <f t="shared" si="29"/>
        <v>#REF!</v>
      </c>
      <c r="AK492" s="63" t="e">
        <f t="shared" si="30"/>
        <v>#REF!</v>
      </c>
      <c r="AL492" s="55" t="str">
        <f t="shared" si="31"/>
        <v>4-2016</v>
      </c>
    </row>
    <row r="493" spans="1:38" ht="15" customHeight="1" x14ac:dyDescent="0.35">
      <c r="A493" s="2">
        <f t="shared" si="28"/>
        <v>42485</v>
      </c>
      <c r="AG493" s="27" t="e">
        <f>#REF!</f>
        <v>#REF!</v>
      </c>
      <c r="AH493" s="28" t="e">
        <f>#REF!/[1]WeeklyNew!$H488</f>
        <v>#REF!</v>
      </c>
      <c r="AI493" s="28" t="e">
        <f>#REF!/[1]WeeklyNew!$H488</f>
        <v>#REF!</v>
      </c>
      <c r="AJ493" s="63" t="e">
        <f t="shared" si="29"/>
        <v>#REF!</v>
      </c>
      <c r="AK493" s="63" t="e">
        <f t="shared" si="30"/>
        <v>#REF!</v>
      </c>
      <c r="AL493" s="55" t="str">
        <f t="shared" si="31"/>
        <v>4-2016</v>
      </c>
    </row>
    <row r="494" spans="1:38" ht="15" customHeight="1" x14ac:dyDescent="0.35">
      <c r="A494" s="2">
        <f t="shared" si="28"/>
        <v>42492</v>
      </c>
      <c r="AG494" s="27" t="e">
        <f>#REF!</f>
        <v>#REF!</v>
      </c>
      <c r="AH494" s="28" t="e">
        <f>#REF!/[1]WeeklyNew!$H489</f>
        <v>#REF!</v>
      </c>
      <c r="AI494" s="28" t="e">
        <f>#REF!/[1]WeeklyNew!$H489</f>
        <v>#REF!</v>
      </c>
      <c r="AJ494" s="63" t="e">
        <f t="shared" si="29"/>
        <v>#REF!</v>
      </c>
      <c r="AK494" s="63" t="e">
        <f t="shared" si="30"/>
        <v>#REF!</v>
      </c>
      <c r="AL494" s="55" t="str">
        <f t="shared" si="31"/>
        <v>5-2016</v>
      </c>
    </row>
    <row r="495" spans="1:38" ht="15" customHeight="1" x14ac:dyDescent="0.35">
      <c r="A495" s="2">
        <f t="shared" si="28"/>
        <v>42499</v>
      </c>
      <c r="AG495" s="27" t="e">
        <f>#REF!</f>
        <v>#REF!</v>
      </c>
      <c r="AH495" s="28" t="e">
        <f>#REF!/[1]WeeklyNew!$H490</f>
        <v>#REF!</v>
      </c>
      <c r="AI495" s="28" t="e">
        <f>#REF!/[1]WeeklyNew!$H490</f>
        <v>#REF!</v>
      </c>
      <c r="AJ495" s="63" t="e">
        <f t="shared" si="29"/>
        <v>#REF!</v>
      </c>
      <c r="AK495" s="63" t="e">
        <f t="shared" si="30"/>
        <v>#REF!</v>
      </c>
      <c r="AL495" s="55" t="str">
        <f t="shared" si="31"/>
        <v>5-2016</v>
      </c>
    </row>
    <row r="496" spans="1:38" ht="15" customHeight="1" x14ac:dyDescent="0.35">
      <c r="A496" s="2">
        <f t="shared" si="28"/>
        <v>42506</v>
      </c>
      <c r="AG496" s="27" t="e">
        <f>#REF!</f>
        <v>#REF!</v>
      </c>
      <c r="AH496" s="28" t="e">
        <f>#REF!/[1]WeeklyNew!$H491</f>
        <v>#REF!</v>
      </c>
      <c r="AI496" s="28" t="e">
        <f>#REF!/[1]WeeklyNew!$H491</f>
        <v>#REF!</v>
      </c>
      <c r="AJ496" s="63" t="e">
        <f t="shared" si="29"/>
        <v>#REF!</v>
      </c>
      <c r="AK496" s="63" t="e">
        <f t="shared" si="30"/>
        <v>#REF!</v>
      </c>
      <c r="AL496" s="55" t="str">
        <f t="shared" si="31"/>
        <v>5-2016</v>
      </c>
    </row>
    <row r="497" spans="1:38" ht="15" customHeight="1" x14ac:dyDescent="0.35">
      <c r="A497" s="2">
        <f t="shared" si="28"/>
        <v>42513</v>
      </c>
      <c r="AG497" s="27" t="e">
        <f>#REF!</f>
        <v>#REF!</v>
      </c>
      <c r="AH497" s="28" t="e">
        <f>#REF!/[1]WeeklyNew!$H492</f>
        <v>#REF!</v>
      </c>
      <c r="AI497" s="28" t="e">
        <f>#REF!/[1]WeeklyNew!$H492</f>
        <v>#REF!</v>
      </c>
      <c r="AJ497" s="63" t="e">
        <f t="shared" si="29"/>
        <v>#REF!</v>
      </c>
      <c r="AK497" s="63" t="e">
        <f t="shared" si="30"/>
        <v>#REF!</v>
      </c>
      <c r="AL497" s="55" t="str">
        <f t="shared" si="31"/>
        <v>5-2016</v>
      </c>
    </row>
    <row r="498" spans="1:38" ht="15" customHeight="1" x14ac:dyDescent="0.35">
      <c r="A498" s="2">
        <f t="shared" si="28"/>
        <v>42520</v>
      </c>
      <c r="AG498" s="27" t="e">
        <f>#REF!</f>
        <v>#REF!</v>
      </c>
      <c r="AH498" s="28" t="e">
        <f>#REF!/[1]WeeklyNew!$H493</f>
        <v>#REF!</v>
      </c>
      <c r="AI498" s="28" t="e">
        <f>#REF!/[1]WeeklyNew!$H493</f>
        <v>#REF!</v>
      </c>
      <c r="AJ498" s="63" t="e">
        <f t="shared" si="29"/>
        <v>#REF!</v>
      </c>
      <c r="AK498" s="63" t="e">
        <f t="shared" si="30"/>
        <v>#REF!</v>
      </c>
      <c r="AL498" s="55" t="str">
        <f t="shared" si="31"/>
        <v>5-2016</v>
      </c>
    </row>
    <row r="499" spans="1:38" ht="15" customHeight="1" x14ac:dyDescent="0.35">
      <c r="A499" s="2">
        <f t="shared" si="28"/>
        <v>42527</v>
      </c>
      <c r="AG499" s="27" t="e">
        <f>#REF!</f>
        <v>#REF!</v>
      </c>
      <c r="AH499" s="28" t="e">
        <f>#REF!/[1]WeeklyNew!$H494</f>
        <v>#REF!</v>
      </c>
      <c r="AI499" s="28" t="e">
        <f>#REF!/[1]WeeklyNew!$H494</f>
        <v>#REF!</v>
      </c>
      <c r="AJ499" s="63" t="e">
        <f t="shared" si="29"/>
        <v>#REF!</v>
      </c>
      <c r="AK499" s="63" t="e">
        <f t="shared" si="30"/>
        <v>#REF!</v>
      </c>
      <c r="AL499" s="55" t="str">
        <f t="shared" si="31"/>
        <v>6-2016</v>
      </c>
    </row>
    <row r="500" spans="1:38" ht="15" customHeight="1" x14ac:dyDescent="0.35">
      <c r="A500" s="2">
        <f t="shared" si="28"/>
        <v>42534</v>
      </c>
      <c r="AG500" s="27" t="e">
        <f>#REF!</f>
        <v>#REF!</v>
      </c>
      <c r="AH500" s="28" t="e">
        <f>#REF!/[1]WeeklyNew!$H495</f>
        <v>#REF!</v>
      </c>
      <c r="AI500" s="28" t="e">
        <f>#REF!/[1]WeeklyNew!$H495</f>
        <v>#REF!</v>
      </c>
      <c r="AJ500" s="63" t="e">
        <f t="shared" si="29"/>
        <v>#REF!</v>
      </c>
      <c r="AK500" s="63" t="e">
        <f t="shared" si="30"/>
        <v>#REF!</v>
      </c>
      <c r="AL500" s="55" t="str">
        <f t="shared" si="31"/>
        <v>6-2016</v>
      </c>
    </row>
    <row r="501" spans="1:38" ht="15" customHeight="1" x14ac:dyDescent="0.35">
      <c r="A501" s="2">
        <f t="shared" si="28"/>
        <v>42541</v>
      </c>
      <c r="AG501" s="27" t="e">
        <f>#REF!</f>
        <v>#REF!</v>
      </c>
      <c r="AH501" s="28" t="e">
        <f>#REF!/[1]WeeklyNew!$H496</f>
        <v>#REF!</v>
      </c>
      <c r="AI501" s="28" t="e">
        <f>#REF!/[1]WeeklyNew!$H496</f>
        <v>#REF!</v>
      </c>
      <c r="AJ501" s="63" t="e">
        <f t="shared" si="29"/>
        <v>#REF!</v>
      </c>
      <c r="AK501" s="63" t="e">
        <f t="shared" si="30"/>
        <v>#REF!</v>
      </c>
      <c r="AL501" s="55" t="str">
        <f t="shared" si="31"/>
        <v>6-2016</v>
      </c>
    </row>
    <row r="502" spans="1:38" ht="15" customHeight="1" x14ac:dyDescent="0.35">
      <c r="A502" s="2">
        <f t="shared" si="28"/>
        <v>42548</v>
      </c>
      <c r="AG502" s="27" t="e">
        <f>#REF!</f>
        <v>#REF!</v>
      </c>
      <c r="AH502" s="28" t="e">
        <f>#REF!/[1]WeeklyNew!$H497</f>
        <v>#REF!</v>
      </c>
      <c r="AI502" s="28" t="e">
        <f>#REF!/[1]WeeklyNew!$H497</f>
        <v>#REF!</v>
      </c>
      <c r="AJ502" s="63" t="e">
        <f t="shared" si="29"/>
        <v>#REF!</v>
      </c>
      <c r="AK502" s="63" t="e">
        <f t="shared" si="30"/>
        <v>#REF!</v>
      </c>
      <c r="AL502" s="55" t="str">
        <f t="shared" si="31"/>
        <v>6-2016</v>
      </c>
    </row>
    <row r="503" spans="1:38" ht="15" customHeight="1" x14ac:dyDescent="0.35">
      <c r="A503" s="2">
        <f t="shared" si="28"/>
        <v>42555</v>
      </c>
      <c r="AG503" s="27" t="e">
        <f>#REF!</f>
        <v>#REF!</v>
      </c>
      <c r="AH503" s="28" t="e">
        <f>#REF!/[1]WeeklyNew!$H498</f>
        <v>#REF!</v>
      </c>
      <c r="AI503" s="28" t="e">
        <f>#REF!/[1]WeeklyNew!$H498</f>
        <v>#REF!</v>
      </c>
      <c r="AJ503" s="63" t="e">
        <f t="shared" si="29"/>
        <v>#REF!</v>
      </c>
      <c r="AK503" s="63" t="e">
        <f t="shared" si="30"/>
        <v>#REF!</v>
      </c>
      <c r="AL503" s="55" t="str">
        <f t="shared" si="31"/>
        <v>7-2016</v>
      </c>
    </row>
    <row r="504" spans="1:38" ht="15" customHeight="1" x14ac:dyDescent="0.35">
      <c r="A504" s="2">
        <f t="shared" si="28"/>
        <v>42562</v>
      </c>
      <c r="AG504" s="27" t="e">
        <f>#REF!</f>
        <v>#REF!</v>
      </c>
      <c r="AH504" s="28" t="e">
        <f>#REF!/[1]WeeklyNew!$H499</f>
        <v>#REF!</v>
      </c>
      <c r="AI504" s="28" t="e">
        <f>#REF!/[1]WeeklyNew!$H499</f>
        <v>#REF!</v>
      </c>
      <c r="AJ504" s="63" t="e">
        <f t="shared" si="29"/>
        <v>#REF!</v>
      </c>
      <c r="AK504" s="63" t="e">
        <f t="shared" si="30"/>
        <v>#REF!</v>
      </c>
      <c r="AL504" s="55" t="str">
        <f t="shared" si="31"/>
        <v>7-2016</v>
      </c>
    </row>
    <row r="505" spans="1:38" ht="15" customHeight="1" x14ac:dyDescent="0.35">
      <c r="A505" s="2">
        <f t="shared" si="28"/>
        <v>42569</v>
      </c>
      <c r="AG505" s="27" t="e">
        <f>#REF!</f>
        <v>#REF!</v>
      </c>
      <c r="AH505" s="28" t="e">
        <f>#REF!/[1]WeeklyNew!$H500</f>
        <v>#REF!</v>
      </c>
      <c r="AI505" s="28" t="e">
        <f>#REF!/[1]WeeklyNew!$H500</f>
        <v>#REF!</v>
      </c>
      <c r="AJ505" s="63" t="e">
        <f t="shared" si="29"/>
        <v>#REF!</v>
      </c>
      <c r="AK505" s="63" t="e">
        <f t="shared" si="30"/>
        <v>#REF!</v>
      </c>
      <c r="AL505" s="55" t="str">
        <f t="shared" si="31"/>
        <v>7-2016</v>
      </c>
    </row>
    <row r="506" spans="1:38" ht="15" customHeight="1" x14ac:dyDescent="0.35">
      <c r="A506" s="2">
        <f t="shared" si="28"/>
        <v>42576</v>
      </c>
      <c r="AG506" s="27" t="e">
        <f>#REF!</f>
        <v>#REF!</v>
      </c>
      <c r="AH506" s="28" t="e">
        <f>#REF!/[1]WeeklyNew!$H501</f>
        <v>#REF!</v>
      </c>
      <c r="AI506" s="28" t="e">
        <f>#REF!/[1]WeeklyNew!$H501</f>
        <v>#REF!</v>
      </c>
      <c r="AJ506" s="63" t="e">
        <f t="shared" si="29"/>
        <v>#REF!</v>
      </c>
      <c r="AK506" s="63" t="e">
        <f t="shared" si="30"/>
        <v>#REF!</v>
      </c>
      <c r="AL506" s="55" t="str">
        <f t="shared" si="31"/>
        <v>7-2016</v>
      </c>
    </row>
    <row r="507" spans="1:38" ht="15" customHeight="1" x14ac:dyDescent="0.35">
      <c r="A507" s="2">
        <f t="shared" si="28"/>
        <v>42583</v>
      </c>
      <c r="AG507" s="27" t="e">
        <f>#REF!</f>
        <v>#REF!</v>
      </c>
      <c r="AH507" s="28" t="e">
        <f>#REF!/[1]WeeklyNew!$H502</f>
        <v>#REF!</v>
      </c>
      <c r="AI507" s="28" t="e">
        <f>#REF!/[1]WeeklyNew!$H502</f>
        <v>#REF!</v>
      </c>
      <c r="AJ507" s="63" t="e">
        <f t="shared" si="29"/>
        <v>#REF!</v>
      </c>
      <c r="AK507" s="63" t="e">
        <f t="shared" si="30"/>
        <v>#REF!</v>
      </c>
      <c r="AL507" s="55" t="str">
        <f t="shared" si="31"/>
        <v>8-2016</v>
      </c>
    </row>
    <row r="508" spans="1:38" ht="15" customHeight="1" x14ac:dyDescent="0.35">
      <c r="A508" s="2">
        <f t="shared" si="28"/>
        <v>42590</v>
      </c>
      <c r="AG508" s="27" t="e">
        <f>#REF!</f>
        <v>#REF!</v>
      </c>
      <c r="AH508" s="28" t="e">
        <f>#REF!/[1]WeeklyNew!$H503</f>
        <v>#REF!</v>
      </c>
      <c r="AI508" s="28" t="e">
        <f>#REF!/[1]WeeklyNew!$H503</f>
        <v>#REF!</v>
      </c>
      <c r="AJ508" s="63" t="e">
        <f t="shared" si="29"/>
        <v>#REF!</v>
      </c>
      <c r="AK508" s="63" t="e">
        <f t="shared" si="30"/>
        <v>#REF!</v>
      </c>
      <c r="AL508" s="55" t="str">
        <f t="shared" si="31"/>
        <v>8-2016</v>
      </c>
    </row>
    <row r="509" spans="1:38" ht="15" customHeight="1" x14ac:dyDescent="0.35">
      <c r="A509" s="2">
        <f t="shared" si="28"/>
        <v>42597</v>
      </c>
      <c r="AG509" s="27" t="e">
        <f>#REF!</f>
        <v>#REF!</v>
      </c>
      <c r="AH509" s="28" t="e">
        <f>#REF!/[1]WeeklyNew!$H504</f>
        <v>#REF!</v>
      </c>
      <c r="AI509" s="28" t="e">
        <f>#REF!/[1]WeeklyNew!$H504</f>
        <v>#REF!</v>
      </c>
      <c r="AJ509" s="63" t="e">
        <f t="shared" si="29"/>
        <v>#REF!</v>
      </c>
      <c r="AK509" s="63" t="e">
        <f t="shared" si="30"/>
        <v>#REF!</v>
      </c>
      <c r="AL509" s="55" t="str">
        <f t="shared" si="31"/>
        <v>8-2016</v>
      </c>
    </row>
    <row r="510" spans="1:38" ht="15" customHeight="1" x14ac:dyDescent="0.35">
      <c r="A510" s="2">
        <f t="shared" si="28"/>
        <v>42604</v>
      </c>
      <c r="AG510" s="27" t="e">
        <f>#REF!</f>
        <v>#REF!</v>
      </c>
      <c r="AH510" s="28" t="e">
        <f>#REF!/[1]WeeklyNew!$H505</f>
        <v>#REF!</v>
      </c>
      <c r="AI510" s="28" t="e">
        <f>#REF!/[1]WeeklyNew!$H505</f>
        <v>#REF!</v>
      </c>
      <c r="AJ510" s="63" t="e">
        <f t="shared" si="29"/>
        <v>#REF!</v>
      </c>
      <c r="AK510" s="63" t="e">
        <f t="shared" si="30"/>
        <v>#REF!</v>
      </c>
      <c r="AL510" s="55" t="str">
        <f t="shared" si="31"/>
        <v>8-2016</v>
      </c>
    </row>
    <row r="511" spans="1:38" ht="15" customHeight="1" x14ac:dyDescent="0.35">
      <c r="A511" s="2">
        <f t="shared" si="28"/>
        <v>42611</v>
      </c>
      <c r="AG511" s="27" t="e">
        <f>#REF!</f>
        <v>#REF!</v>
      </c>
      <c r="AH511" s="28" t="e">
        <f>#REF!/[1]WeeklyNew!$H506</f>
        <v>#REF!</v>
      </c>
      <c r="AI511" s="28" t="e">
        <f>#REF!/[1]WeeklyNew!$H506</f>
        <v>#REF!</v>
      </c>
      <c r="AJ511" s="63" t="e">
        <f t="shared" si="29"/>
        <v>#REF!</v>
      </c>
      <c r="AK511" s="63" t="e">
        <f t="shared" si="30"/>
        <v>#REF!</v>
      </c>
      <c r="AL511" s="55" t="str">
        <f t="shared" si="31"/>
        <v>8-2016</v>
      </c>
    </row>
    <row r="512" spans="1:38" ht="15" customHeight="1" x14ac:dyDescent="0.35">
      <c r="A512" s="2">
        <f t="shared" si="28"/>
        <v>42618</v>
      </c>
      <c r="AG512" s="27" t="e">
        <f>#REF!</f>
        <v>#REF!</v>
      </c>
      <c r="AH512" s="28" t="e">
        <f>#REF!/[1]WeeklyNew!$H507</f>
        <v>#REF!</v>
      </c>
      <c r="AI512" s="28" t="e">
        <f>#REF!/[1]WeeklyNew!$H507</f>
        <v>#REF!</v>
      </c>
      <c r="AJ512" s="63" t="e">
        <f t="shared" si="29"/>
        <v>#REF!</v>
      </c>
      <c r="AK512" s="63" t="e">
        <f t="shared" si="30"/>
        <v>#REF!</v>
      </c>
      <c r="AL512" s="55" t="str">
        <f t="shared" si="31"/>
        <v>9-2016</v>
      </c>
    </row>
    <row r="513" spans="1:38" ht="15" customHeight="1" x14ac:dyDescent="0.35">
      <c r="A513" s="2">
        <f t="shared" si="28"/>
        <v>42625</v>
      </c>
      <c r="AG513" s="27" t="e">
        <f>#REF!</f>
        <v>#REF!</v>
      </c>
      <c r="AH513" s="28" t="e">
        <f>#REF!/[1]WeeklyNew!$H508</f>
        <v>#REF!</v>
      </c>
      <c r="AI513" s="28" t="e">
        <f>#REF!/[1]WeeklyNew!$H508</f>
        <v>#REF!</v>
      </c>
      <c r="AJ513" s="63" t="e">
        <f t="shared" si="29"/>
        <v>#REF!</v>
      </c>
      <c r="AK513" s="63" t="e">
        <f t="shared" si="30"/>
        <v>#REF!</v>
      </c>
      <c r="AL513" s="55" t="str">
        <f t="shared" si="31"/>
        <v>9-2016</v>
      </c>
    </row>
    <row r="514" spans="1:38" ht="15" customHeight="1" x14ac:dyDescent="0.35">
      <c r="A514" s="2">
        <f t="shared" si="28"/>
        <v>42632</v>
      </c>
      <c r="AG514" s="27" t="e">
        <f>#REF!</f>
        <v>#REF!</v>
      </c>
      <c r="AH514" s="28" t="e">
        <f>#REF!/[1]WeeklyNew!$H509</f>
        <v>#REF!</v>
      </c>
      <c r="AI514" s="28" t="e">
        <f>#REF!/[1]WeeklyNew!$H509</f>
        <v>#REF!</v>
      </c>
      <c r="AJ514" s="63" t="e">
        <f t="shared" si="29"/>
        <v>#REF!</v>
      </c>
      <c r="AK514" s="63" t="e">
        <f t="shared" si="30"/>
        <v>#REF!</v>
      </c>
      <c r="AL514" s="55" t="str">
        <f t="shared" si="31"/>
        <v>9-2016</v>
      </c>
    </row>
    <row r="515" spans="1:38" ht="15" customHeight="1" x14ac:dyDescent="0.35">
      <c r="A515" s="2">
        <f t="shared" si="28"/>
        <v>42639</v>
      </c>
      <c r="AG515" s="27" t="e">
        <f>#REF!</f>
        <v>#REF!</v>
      </c>
      <c r="AH515" s="28" t="e">
        <f>#REF!/[1]WeeklyNew!$H510</f>
        <v>#REF!</v>
      </c>
      <c r="AI515" s="28" t="e">
        <f>#REF!/[1]WeeklyNew!$H510</f>
        <v>#REF!</v>
      </c>
      <c r="AJ515" s="63" t="e">
        <f t="shared" si="29"/>
        <v>#REF!</v>
      </c>
      <c r="AK515" s="63" t="e">
        <f t="shared" si="30"/>
        <v>#REF!</v>
      </c>
      <c r="AL515" s="55" t="str">
        <f t="shared" si="31"/>
        <v>9-2016</v>
      </c>
    </row>
    <row r="516" spans="1:38" ht="15" customHeight="1" x14ac:dyDescent="0.35">
      <c r="A516" s="2">
        <f t="shared" si="28"/>
        <v>42646</v>
      </c>
      <c r="AG516" s="27" t="e">
        <f>#REF!</f>
        <v>#REF!</v>
      </c>
      <c r="AH516" s="28" t="e">
        <f>#REF!/[1]WeeklyNew!$H511</f>
        <v>#REF!</v>
      </c>
      <c r="AI516" s="28" t="e">
        <f>#REF!/[1]WeeklyNew!$H511</f>
        <v>#REF!</v>
      </c>
      <c r="AJ516" s="63" t="e">
        <f t="shared" si="29"/>
        <v>#REF!</v>
      </c>
      <c r="AK516" s="63" t="e">
        <f t="shared" si="30"/>
        <v>#REF!</v>
      </c>
      <c r="AL516" s="55" t="str">
        <f t="shared" si="31"/>
        <v>10-2016</v>
      </c>
    </row>
    <row r="517" spans="1:38" ht="15" customHeight="1" x14ac:dyDescent="0.35">
      <c r="A517" s="2">
        <f t="shared" si="28"/>
        <v>42653</v>
      </c>
      <c r="AG517" s="27" t="e">
        <f>#REF!</f>
        <v>#REF!</v>
      </c>
      <c r="AH517" s="28" t="e">
        <f>#REF!/[1]WeeklyNew!$H512</f>
        <v>#REF!</v>
      </c>
      <c r="AI517" s="28" t="e">
        <f>#REF!/[1]WeeklyNew!$H512</f>
        <v>#REF!</v>
      </c>
      <c r="AJ517" s="63" t="e">
        <f t="shared" si="29"/>
        <v>#REF!</v>
      </c>
      <c r="AK517" s="63" t="e">
        <f t="shared" si="30"/>
        <v>#REF!</v>
      </c>
      <c r="AL517" s="55" t="str">
        <f t="shared" si="31"/>
        <v>10-2016</v>
      </c>
    </row>
    <row r="518" spans="1:38" ht="15" customHeight="1" x14ac:dyDescent="0.35">
      <c r="A518" s="2">
        <f t="shared" ref="A518:A581" si="32">A519-7</f>
        <v>42660</v>
      </c>
      <c r="AG518" s="27" t="e">
        <f>#REF!</f>
        <v>#REF!</v>
      </c>
      <c r="AH518" s="28" t="e">
        <f>#REF!/[1]WeeklyNew!$H513</f>
        <v>#REF!</v>
      </c>
      <c r="AI518" s="28" t="e">
        <f>#REF!/[1]WeeklyNew!$H513</f>
        <v>#REF!</v>
      </c>
      <c r="AJ518" s="63" t="e">
        <f t="shared" si="29"/>
        <v>#REF!</v>
      </c>
      <c r="AK518" s="63" t="e">
        <f t="shared" si="30"/>
        <v>#REF!</v>
      </c>
      <c r="AL518" s="55" t="str">
        <f t="shared" si="31"/>
        <v>10-2016</v>
      </c>
    </row>
    <row r="519" spans="1:38" ht="15" customHeight="1" x14ac:dyDescent="0.35">
      <c r="A519" s="2">
        <f t="shared" si="32"/>
        <v>42667</v>
      </c>
      <c r="AG519" s="27" t="e">
        <f>#REF!</f>
        <v>#REF!</v>
      </c>
      <c r="AH519" s="28" t="e">
        <f>#REF!/[1]WeeklyNew!$H514</f>
        <v>#REF!</v>
      </c>
      <c r="AI519" s="28" t="e">
        <f>#REF!/[1]WeeklyNew!$H514</f>
        <v>#REF!</v>
      </c>
      <c r="AJ519" s="63" t="e">
        <f t="shared" si="29"/>
        <v>#REF!</v>
      </c>
      <c r="AK519" s="63" t="e">
        <f t="shared" si="30"/>
        <v>#REF!</v>
      </c>
      <c r="AL519" s="55" t="str">
        <f t="shared" si="31"/>
        <v>10-2016</v>
      </c>
    </row>
    <row r="520" spans="1:38" ht="15" customHeight="1" x14ac:dyDescent="0.35">
      <c r="A520" s="2">
        <f t="shared" si="32"/>
        <v>42674</v>
      </c>
      <c r="AG520" s="27" t="e">
        <f>#REF!</f>
        <v>#REF!</v>
      </c>
      <c r="AH520" s="28" t="e">
        <f>#REF!/[1]WeeklyNew!$H515</f>
        <v>#REF!</v>
      </c>
      <c r="AI520" s="28" t="e">
        <f>#REF!/[1]WeeklyNew!$H515</f>
        <v>#REF!</v>
      </c>
      <c r="AJ520" s="63" t="e">
        <f t="shared" ref="AJ520:AJ583" si="33">AH520-AH519</f>
        <v>#REF!</v>
      </c>
      <c r="AK520" s="63" t="e">
        <f t="shared" ref="AK520:AK583" si="34">AI520-AI519</f>
        <v>#REF!</v>
      </c>
      <c r="AL520" s="55" t="str">
        <f t="shared" ref="AL520:AL583" si="35">MONTH(A520)&amp;"-"&amp;YEAR(A520)</f>
        <v>10-2016</v>
      </c>
    </row>
    <row r="521" spans="1:38" ht="15" customHeight="1" x14ac:dyDescent="0.35">
      <c r="A521" s="2">
        <f t="shared" si="32"/>
        <v>42681</v>
      </c>
      <c r="AG521" s="27" t="e">
        <f>#REF!</f>
        <v>#REF!</v>
      </c>
      <c r="AH521" s="28" t="e">
        <f>#REF!/[1]WeeklyNew!$H516</f>
        <v>#REF!</v>
      </c>
      <c r="AI521" s="28" t="e">
        <f>#REF!/[1]WeeklyNew!$H516</f>
        <v>#REF!</v>
      </c>
      <c r="AJ521" s="63" t="e">
        <f t="shared" si="33"/>
        <v>#REF!</v>
      </c>
      <c r="AK521" s="63" t="e">
        <f t="shared" si="34"/>
        <v>#REF!</v>
      </c>
      <c r="AL521" s="55" t="str">
        <f t="shared" si="35"/>
        <v>11-2016</v>
      </c>
    </row>
    <row r="522" spans="1:38" ht="15" customHeight="1" x14ac:dyDescent="0.35">
      <c r="A522" s="2">
        <f t="shared" si="32"/>
        <v>42688</v>
      </c>
      <c r="AG522" s="27" t="e">
        <f>#REF!</f>
        <v>#REF!</v>
      </c>
      <c r="AH522" s="28" t="e">
        <f>#REF!/[1]WeeklyNew!$H517</f>
        <v>#REF!</v>
      </c>
      <c r="AI522" s="28" t="e">
        <f>#REF!/[1]WeeklyNew!$H517</f>
        <v>#REF!</v>
      </c>
      <c r="AJ522" s="63" t="e">
        <f t="shared" si="33"/>
        <v>#REF!</v>
      </c>
      <c r="AK522" s="63" t="e">
        <f t="shared" si="34"/>
        <v>#REF!</v>
      </c>
      <c r="AL522" s="55" t="str">
        <f t="shared" si="35"/>
        <v>11-2016</v>
      </c>
    </row>
    <row r="523" spans="1:38" ht="15" customHeight="1" x14ac:dyDescent="0.35">
      <c r="A523" s="2">
        <f t="shared" si="32"/>
        <v>42695</v>
      </c>
      <c r="AG523" s="27" t="e">
        <f>#REF!</f>
        <v>#REF!</v>
      </c>
      <c r="AH523" s="28" t="e">
        <f>#REF!/[1]WeeklyNew!$H518</f>
        <v>#REF!</v>
      </c>
      <c r="AI523" s="28" t="e">
        <f>#REF!/[1]WeeklyNew!$H518</f>
        <v>#REF!</v>
      </c>
      <c r="AJ523" s="63" t="e">
        <f t="shared" si="33"/>
        <v>#REF!</v>
      </c>
      <c r="AK523" s="63" t="e">
        <f t="shared" si="34"/>
        <v>#REF!</v>
      </c>
      <c r="AL523" s="55" t="str">
        <f t="shared" si="35"/>
        <v>11-2016</v>
      </c>
    </row>
    <row r="524" spans="1:38" ht="15" customHeight="1" x14ac:dyDescent="0.35">
      <c r="A524" s="2">
        <f t="shared" si="32"/>
        <v>42702</v>
      </c>
      <c r="AG524" s="27" t="e">
        <f>#REF!</f>
        <v>#REF!</v>
      </c>
      <c r="AH524" s="28" t="e">
        <f>#REF!/[1]WeeklyNew!$H519</f>
        <v>#REF!</v>
      </c>
      <c r="AI524" s="28" t="e">
        <f>#REF!/[1]WeeklyNew!$H519</f>
        <v>#REF!</v>
      </c>
      <c r="AJ524" s="63" t="e">
        <f t="shared" si="33"/>
        <v>#REF!</v>
      </c>
      <c r="AK524" s="63" t="e">
        <f t="shared" si="34"/>
        <v>#REF!</v>
      </c>
      <c r="AL524" s="55" t="str">
        <f t="shared" si="35"/>
        <v>11-2016</v>
      </c>
    </row>
    <row r="525" spans="1:38" ht="15" customHeight="1" x14ac:dyDescent="0.35">
      <c r="A525" s="2">
        <f t="shared" si="32"/>
        <v>42709</v>
      </c>
      <c r="AG525" s="27" t="e">
        <f>#REF!</f>
        <v>#REF!</v>
      </c>
      <c r="AH525" s="28" t="e">
        <f>#REF!/[1]WeeklyNew!$H520</f>
        <v>#REF!</v>
      </c>
      <c r="AI525" s="28" t="e">
        <f>#REF!/[1]WeeklyNew!$H520</f>
        <v>#REF!</v>
      </c>
      <c r="AJ525" s="63" t="e">
        <f t="shared" si="33"/>
        <v>#REF!</v>
      </c>
      <c r="AK525" s="63" t="e">
        <f t="shared" si="34"/>
        <v>#REF!</v>
      </c>
      <c r="AL525" s="55" t="str">
        <f t="shared" si="35"/>
        <v>12-2016</v>
      </c>
    </row>
    <row r="526" spans="1:38" ht="15" customHeight="1" x14ac:dyDescent="0.35">
      <c r="A526" s="2">
        <f t="shared" si="32"/>
        <v>42716</v>
      </c>
      <c r="AG526" s="27" t="e">
        <f>#REF!</f>
        <v>#REF!</v>
      </c>
      <c r="AH526" s="28" t="e">
        <f>#REF!/[1]WeeklyNew!$H521</f>
        <v>#REF!</v>
      </c>
      <c r="AI526" s="28" t="e">
        <f>#REF!/[1]WeeklyNew!$H521</f>
        <v>#REF!</v>
      </c>
      <c r="AJ526" s="63" t="e">
        <f t="shared" si="33"/>
        <v>#REF!</v>
      </c>
      <c r="AK526" s="63" t="e">
        <f t="shared" si="34"/>
        <v>#REF!</v>
      </c>
      <c r="AL526" s="55" t="str">
        <f t="shared" si="35"/>
        <v>12-2016</v>
      </c>
    </row>
    <row r="527" spans="1:38" ht="15" customHeight="1" x14ac:dyDescent="0.35">
      <c r="A527" s="2">
        <f t="shared" si="32"/>
        <v>42723</v>
      </c>
      <c r="AG527" s="27" t="e">
        <f>#REF!</f>
        <v>#REF!</v>
      </c>
      <c r="AH527" s="28" t="e">
        <f>#REF!/[1]WeeklyNew!$H522</f>
        <v>#REF!</v>
      </c>
      <c r="AI527" s="28" t="e">
        <f>#REF!/[1]WeeklyNew!$H522</f>
        <v>#REF!</v>
      </c>
      <c r="AJ527" s="63" t="e">
        <f t="shared" si="33"/>
        <v>#REF!</v>
      </c>
      <c r="AK527" s="63" t="e">
        <f t="shared" si="34"/>
        <v>#REF!</v>
      </c>
      <c r="AL527" s="55" t="str">
        <f t="shared" si="35"/>
        <v>12-2016</v>
      </c>
    </row>
    <row r="528" spans="1:38" ht="15" customHeight="1" x14ac:dyDescent="0.35">
      <c r="A528" s="2">
        <f t="shared" si="32"/>
        <v>42730</v>
      </c>
      <c r="AG528" s="27" t="e">
        <f>#REF!</f>
        <v>#REF!</v>
      </c>
      <c r="AH528" s="28" t="e">
        <f>#REF!/[1]WeeklyNew!$H523</f>
        <v>#REF!</v>
      </c>
      <c r="AI528" s="28" t="e">
        <f>#REF!/[1]WeeklyNew!$H523</f>
        <v>#REF!</v>
      </c>
      <c r="AJ528" s="63" t="e">
        <f t="shared" si="33"/>
        <v>#REF!</v>
      </c>
      <c r="AK528" s="63" t="e">
        <f t="shared" si="34"/>
        <v>#REF!</v>
      </c>
      <c r="AL528" s="55" t="str">
        <f t="shared" si="35"/>
        <v>12-2016</v>
      </c>
    </row>
    <row r="529" spans="1:38" ht="15" customHeight="1" x14ac:dyDescent="0.35">
      <c r="A529" s="2">
        <f t="shared" si="32"/>
        <v>42737</v>
      </c>
      <c r="AG529" s="27" t="e">
        <f>#REF!</f>
        <v>#REF!</v>
      </c>
      <c r="AH529" s="28" t="e">
        <f>#REF!/[1]WeeklyNew!$H524</f>
        <v>#REF!</v>
      </c>
      <c r="AI529" s="28" t="e">
        <f>#REF!/[1]WeeklyNew!$H524</f>
        <v>#REF!</v>
      </c>
      <c r="AJ529" s="63" t="e">
        <f t="shared" si="33"/>
        <v>#REF!</v>
      </c>
      <c r="AK529" s="63" t="e">
        <f t="shared" si="34"/>
        <v>#REF!</v>
      </c>
      <c r="AL529" s="55" t="str">
        <f t="shared" si="35"/>
        <v>1-2017</v>
      </c>
    </row>
    <row r="530" spans="1:38" ht="15" customHeight="1" x14ac:dyDescent="0.35">
      <c r="A530" s="2">
        <f t="shared" si="32"/>
        <v>42744</v>
      </c>
      <c r="AG530" s="27" t="e">
        <f>#REF!</f>
        <v>#REF!</v>
      </c>
      <c r="AH530" s="28" t="e">
        <f>#REF!/[1]WeeklyNew!$H525</f>
        <v>#REF!</v>
      </c>
      <c r="AI530" s="28" t="e">
        <f>#REF!/[1]WeeklyNew!$H525</f>
        <v>#REF!</v>
      </c>
      <c r="AJ530" s="63" t="e">
        <f t="shared" si="33"/>
        <v>#REF!</v>
      </c>
      <c r="AK530" s="63" t="e">
        <f t="shared" si="34"/>
        <v>#REF!</v>
      </c>
      <c r="AL530" s="55" t="str">
        <f t="shared" si="35"/>
        <v>1-2017</v>
      </c>
    </row>
    <row r="531" spans="1:38" ht="15" customHeight="1" x14ac:dyDescent="0.35">
      <c r="A531" s="2">
        <f t="shared" si="32"/>
        <v>42751</v>
      </c>
      <c r="AG531" s="27" t="e">
        <f>#REF!</f>
        <v>#REF!</v>
      </c>
      <c r="AH531" s="28" t="e">
        <f>#REF!/[1]WeeklyNew!$H526</f>
        <v>#REF!</v>
      </c>
      <c r="AI531" s="28" t="e">
        <f>#REF!/[1]WeeklyNew!$H526</f>
        <v>#REF!</v>
      </c>
      <c r="AJ531" s="63" t="e">
        <f t="shared" si="33"/>
        <v>#REF!</v>
      </c>
      <c r="AK531" s="63" t="e">
        <f t="shared" si="34"/>
        <v>#REF!</v>
      </c>
      <c r="AL531" s="55" t="str">
        <f t="shared" si="35"/>
        <v>1-2017</v>
      </c>
    </row>
    <row r="532" spans="1:38" ht="15" customHeight="1" x14ac:dyDescent="0.35">
      <c r="A532" s="2">
        <f t="shared" si="32"/>
        <v>42758</v>
      </c>
      <c r="AG532" s="27" t="e">
        <f>#REF!</f>
        <v>#REF!</v>
      </c>
      <c r="AH532" s="28" t="e">
        <f>#REF!/[1]WeeklyNew!$H527</f>
        <v>#REF!</v>
      </c>
      <c r="AI532" s="28" t="e">
        <f>#REF!/[1]WeeklyNew!$H527</f>
        <v>#REF!</v>
      </c>
      <c r="AJ532" s="63" t="e">
        <f t="shared" si="33"/>
        <v>#REF!</v>
      </c>
      <c r="AK532" s="63" t="e">
        <f t="shared" si="34"/>
        <v>#REF!</v>
      </c>
      <c r="AL532" s="55" t="str">
        <f t="shared" si="35"/>
        <v>1-2017</v>
      </c>
    </row>
    <row r="533" spans="1:38" ht="15" customHeight="1" x14ac:dyDescent="0.35">
      <c r="A533" s="2">
        <f t="shared" si="32"/>
        <v>42765</v>
      </c>
      <c r="AG533" s="27" t="e">
        <f>#REF!</f>
        <v>#REF!</v>
      </c>
      <c r="AH533" s="28" t="e">
        <f>#REF!/[1]WeeklyNew!$H528</f>
        <v>#REF!</v>
      </c>
      <c r="AI533" s="28" t="e">
        <f>#REF!/[1]WeeklyNew!$H528</f>
        <v>#REF!</v>
      </c>
      <c r="AJ533" s="63" t="e">
        <f t="shared" si="33"/>
        <v>#REF!</v>
      </c>
      <c r="AK533" s="63" t="e">
        <f t="shared" si="34"/>
        <v>#REF!</v>
      </c>
      <c r="AL533" s="55" t="str">
        <f t="shared" si="35"/>
        <v>1-2017</v>
      </c>
    </row>
    <row r="534" spans="1:38" ht="15" customHeight="1" x14ac:dyDescent="0.35">
      <c r="A534" s="2">
        <f t="shared" si="32"/>
        <v>42772</v>
      </c>
      <c r="AG534" s="27" t="e">
        <f>#REF!</f>
        <v>#REF!</v>
      </c>
      <c r="AH534" s="28" t="e">
        <f>#REF!/[1]WeeklyNew!$H529</f>
        <v>#REF!</v>
      </c>
      <c r="AI534" s="28" t="e">
        <f>#REF!/[1]WeeklyNew!$H529</f>
        <v>#REF!</v>
      </c>
      <c r="AJ534" s="63" t="e">
        <f t="shared" si="33"/>
        <v>#REF!</v>
      </c>
      <c r="AK534" s="63" t="e">
        <f t="shared" si="34"/>
        <v>#REF!</v>
      </c>
      <c r="AL534" s="55" t="str">
        <f t="shared" si="35"/>
        <v>2-2017</v>
      </c>
    </row>
    <row r="535" spans="1:38" ht="15" customHeight="1" x14ac:dyDescent="0.35">
      <c r="A535" s="2">
        <f t="shared" si="32"/>
        <v>42779</v>
      </c>
      <c r="AG535" s="27" t="e">
        <f>#REF!</f>
        <v>#REF!</v>
      </c>
      <c r="AH535" s="28" t="e">
        <f>#REF!/[1]WeeklyNew!$H530</f>
        <v>#REF!</v>
      </c>
      <c r="AI535" s="28" t="e">
        <f>#REF!/[1]WeeklyNew!$H530</f>
        <v>#REF!</v>
      </c>
      <c r="AJ535" s="63" t="e">
        <f t="shared" si="33"/>
        <v>#REF!</v>
      </c>
      <c r="AK535" s="63" t="e">
        <f t="shared" si="34"/>
        <v>#REF!</v>
      </c>
      <c r="AL535" s="55" t="str">
        <f t="shared" si="35"/>
        <v>2-2017</v>
      </c>
    </row>
    <row r="536" spans="1:38" ht="15" customHeight="1" x14ac:dyDescent="0.35">
      <c r="A536" s="2">
        <f t="shared" si="32"/>
        <v>42786</v>
      </c>
      <c r="AG536" s="27" t="e">
        <f>#REF!</f>
        <v>#REF!</v>
      </c>
      <c r="AH536" s="28" t="e">
        <f>#REF!/[1]WeeklyNew!$H531</f>
        <v>#REF!</v>
      </c>
      <c r="AI536" s="28" t="e">
        <f>#REF!/[1]WeeklyNew!$H531</f>
        <v>#REF!</v>
      </c>
      <c r="AJ536" s="63" t="e">
        <f t="shared" si="33"/>
        <v>#REF!</v>
      </c>
      <c r="AK536" s="63" t="e">
        <f t="shared" si="34"/>
        <v>#REF!</v>
      </c>
      <c r="AL536" s="55" t="str">
        <f t="shared" si="35"/>
        <v>2-2017</v>
      </c>
    </row>
    <row r="537" spans="1:38" ht="15" customHeight="1" x14ac:dyDescent="0.35">
      <c r="A537" s="2">
        <f t="shared" si="32"/>
        <v>42793</v>
      </c>
      <c r="AG537" s="27" t="e">
        <f>#REF!</f>
        <v>#REF!</v>
      </c>
      <c r="AH537" s="28" t="e">
        <f>#REF!/[1]WeeklyNew!$H532</f>
        <v>#REF!</v>
      </c>
      <c r="AI537" s="28" t="e">
        <f>#REF!/[1]WeeklyNew!$H532</f>
        <v>#REF!</v>
      </c>
      <c r="AJ537" s="63" t="e">
        <f t="shared" si="33"/>
        <v>#REF!</v>
      </c>
      <c r="AK537" s="63" t="e">
        <f t="shared" si="34"/>
        <v>#REF!</v>
      </c>
      <c r="AL537" s="55" t="str">
        <f t="shared" si="35"/>
        <v>2-2017</v>
      </c>
    </row>
    <row r="538" spans="1:38" ht="15" customHeight="1" x14ac:dyDescent="0.35">
      <c r="A538" s="2">
        <f t="shared" si="32"/>
        <v>42800</v>
      </c>
      <c r="AG538" s="27" t="e">
        <f>#REF!</f>
        <v>#REF!</v>
      </c>
      <c r="AH538" s="28" t="e">
        <f>#REF!/[1]WeeklyNew!$H533</f>
        <v>#REF!</v>
      </c>
      <c r="AI538" s="28" t="e">
        <f>#REF!/[1]WeeklyNew!$H533</f>
        <v>#REF!</v>
      </c>
      <c r="AJ538" s="63" t="e">
        <f t="shared" si="33"/>
        <v>#REF!</v>
      </c>
      <c r="AK538" s="63" t="e">
        <f t="shared" si="34"/>
        <v>#REF!</v>
      </c>
      <c r="AL538" s="55" t="str">
        <f t="shared" si="35"/>
        <v>3-2017</v>
      </c>
    </row>
    <row r="539" spans="1:38" ht="15" customHeight="1" x14ac:dyDescent="0.35">
      <c r="A539" s="2">
        <f t="shared" si="32"/>
        <v>42807</v>
      </c>
      <c r="AG539" s="27" t="e">
        <f>#REF!</f>
        <v>#REF!</v>
      </c>
      <c r="AH539" s="28" t="e">
        <f>#REF!/[1]WeeklyNew!$H534</f>
        <v>#REF!</v>
      </c>
      <c r="AI539" s="28" t="e">
        <f>#REF!/[1]WeeklyNew!$H534</f>
        <v>#REF!</v>
      </c>
      <c r="AJ539" s="63" t="e">
        <f t="shared" si="33"/>
        <v>#REF!</v>
      </c>
      <c r="AK539" s="63" t="e">
        <f t="shared" si="34"/>
        <v>#REF!</v>
      </c>
      <c r="AL539" s="55" t="str">
        <f t="shared" si="35"/>
        <v>3-2017</v>
      </c>
    </row>
    <row r="540" spans="1:38" ht="15" customHeight="1" x14ac:dyDescent="0.35">
      <c r="A540" s="2">
        <f t="shared" si="32"/>
        <v>42814</v>
      </c>
      <c r="AG540" s="27" t="e">
        <f>#REF!</f>
        <v>#REF!</v>
      </c>
      <c r="AH540" s="28" t="e">
        <f>#REF!/[1]WeeklyNew!$H535</f>
        <v>#REF!</v>
      </c>
      <c r="AI540" s="28" t="e">
        <f>#REF!/[1]WeeklyNew!$H535</f>
        <v>#REF!</v>
      </c>
      <c r="AJ540" s="63" t="e">
        <f t="shared" si="33"/>
        <v>#REF!</v>
      </c>
      <c r="AK540" s="63" t="e">
        <f t="shared" si="34"/>
        <v>#REF!</v>
      </c>
      <c r="AL540" s="55" t="str">
        <f t="shared" si="35"/>
        <v>3-2017</v>
      </c>
    </row>
    <row r="541" spans="1:38" ht="15" customHeight="1" x14ac:dyDescent="0.35">
      <c r="A541" s="2">
        <f t="shared" si="32"/>
        <v>42821</v>
      </c>
      <c r="AG541" s="27" t="e">
        <f>#REF!</f>
        <v>#REF!</v>
      </c>
      <c r="AH541" s="28" t="e">
        <f>#REF!/[1]WeeklyNew!$H536</f>
        <v>#REF!</v>
      </c>
      <c r="AI541" s="28" t="e">
        <f>#REF!/[1]WeeklyNew!$H536</f>
        <v>#REF!</v>
      </c>
      <c r="AJ541" s="63" t="e">
        <f t="shared" si="33"/>
        <v>#REF!</v>
      </c>
      <c r="AK541" s="63" t="e">
        <f t="shared" si="34"/>
        <v>#REF!</v>
      </c>
      <c r="AL541" s="55" t="str">
        <f t="shared" si="35"/>
        <v>3-2017</v>
      </c>
    </row>
    <row r="542" spans="1:38" ht="15" customHeight="1" x14ac:dyDescent="0.35">
      <c r="A542" s="2">
        <f t="shared" si="32"/>
        <v>42828</v>
      </c>
      <c r="AG542" s="27" t="e">
        <f>#REF!</f>
        <v>#REF!</v>
      </c>
      <c r="AH542" s="28" t="e">
        <f>#REF!/[1]WeeklyNew!$H537</f>
        <v>#REF!</v>
      </c>
      <c r="AI542" s="28" t="e">
        <f>#REF!/[1]WeeklyNew!$H537</f>
        <v>#REF!</v>
      </c>
      <c r="AJ542" s="63" t="e">
        <f t="shared" si="33"/>
        <v>#REF!</v>
      </c>
      <c r="AK542" s="63" t="e">
        <f t="shared" si="34"/>
        <v>#REF!</v>
      </c>
      <c r="AL542" s="55" t="str">
        <f t="shared" si="35"/>
        <v>4-2017</v>
      </c>
    </row>
    <row r="543" spans="1:38" ht="15" customHeight="1" x14ac:dyDescent="0.35">
      <c r="A543" s="2">
        <f t="shared" si="32"/>
        <v>42835</v>
      </c>
      <c r="AG543" s="27" t="e">
        <f>#REF!</f>
        <v>#REF!</v>
      </c>
      <c r="AH543" s="28" t="e">
        <f>#REF!/[1]WeeklyNew!$H538</f>
        <v>#REF!</v>
      </c>
      <c r="AI543" s="28" t="e">
        <f>#REF!/[1]WeeklyNew!$H538</f>
        <v>#REF!</v>
      </c>
      <c r="AJ543" s="63" t="e">
        <f t="shared" si="33"/>
        <v>#REF!</v>
      </c>
      <c r="AK543" s="63" t="e">
        <f t="shared" si="34"/>
        <v>#REF!</v>
      </c>
      <c r="AL543" s="55" t="str">
        <f t="shared" si="35"/>
        <v>4-2017</v>
      </c>
    </row>
    <row r="544" spans="1:38" ht="15" customHeight="1" x14ac:dyDescent="0.35">
      <c r="A544" s="2">
        <f t="shared" si="32"/>
        <v>42842</v>
      </c>
      <c r="AG544" s="27" t="e">
        <f>#REF!</f>
        <v>#REF!</v>
      </c>
      <c r="AH544" s="28" t="e">
        <f>#REF!/[1]WeeklyNew!$H539</f>
        <v>#REF!</v>
      </c>
      <c r="AI544" s="28" t="e">
        <f>#REF!/[1]WeeklyNew!$H539</f>
        <v>#REF!</v>
      </c>
      <c r="AJ544" s="63" t="e">
        <f t="shared" si="33"/>
        <v>#REF!</v>
      </c>
      <c r="AK544" s="63" t="e">
        <f t="shared" si="34"/>
        <v>#REF!</v>
      </c>
      <c r="AL544" s="55" t="str">
        <f t="shared" si="35"/>
        <v>4-2017</v>
      </c>
    </row>
    <row r="545" spans="1:38" ht="15" customHeight="1" x14ac:dyDescent="0.35">
      <c r="A545" s="2">
        <f t="shared" si="32"/>
        <v>42849</v>
      </c>
      <c r="AG545" s="27" t="e">
        <f>#REF!</f>
        <v>#REF!</v>
      </c>
      <c r="AH545" s="28" t="e">
        <f>#REF!/[1]WeeklyNew!$H540</f>
        <v>#REF!</v>
      </c>
      <c r="AI545" s="28" t="e">
        <f>#REF!/[1]WeeklyNew!$H540</f>
        <v>#REF!</v>
      </c>
      <c r="AJ545" s="63" t="e">
        <f t="shared" si="33"/>
        <v>#REF!</v>
      </c>
      <c r="AK545" s="63" t="e">
        <f t="shared" si="34"/>
        <v>#REF!</v>
      </c>
      <c r="AL545" s="55" t="str">
        <f t="shared" si="35"/>
        <v>4-2017</v>
      </c>
    </row>
    <row r="546" spans="1:38" ht="15" customHeight="1" x14ac:dyDescent="0.35">
      <c r="A546" s="2">
        <f t="shared" si="32"/>
        <v>42856</v>
      </c>
      <c r="AG546" s="27" t="e">
        <f>#REF!</f>
        <v>#REF!</v>
      </c>
      <c r="AH546" s="28" t="e">
        <f>#REF!/[1]WeeklyNew!$H541</f>
        <v>#REF!</v>
      </c>
      <c r="AI546" s="28" t="e">
        <f>#REF!/[1]WeeklyNew!$H541</f>
        <v>#REF!</v>
      </c>
      <c r="AJ546" s="63" t="e">
        <f t="shared" si="33"/>
        <v>#REF!</v>
      </c>
      <c r="AK546" s="63" t="e">
        <f t="shared" si="34"/>
        <v>#REF!</v>
      </c>
      <c r="AL546" s="55" t="str">
        <f t="shared" si="35"/>
        <v>5-2017</v>
      </c>
    </row>
    <row r="547" spans="1:38" ht="15" customHeight="1" x14ac:dyDescent="0.35">
      <c r="A547" s="2">
        <f t="shared" si="32"/>
        <v>42863</v>
      </c>
      <c r="AG547" s="27" t="e">
        <f>#REF!</f>
        <v>#REF!</v>
      </c>
      <c r="AH547" s="28" t="e">
        <f>#REF!/[1]WeeklyNew!$H542</f>
        <v>#REF!</v>
      </c>
      <c r="AI547" s="28" t="e">
        <f>#REF!/[1]WeeklyNew!$H542</f>
        <v>#REF!</v>
      </c>
      <c r="AJ547" s="63" t="e">
        <f t="shared" si="33"/>
        <v>#REF!</v>
      </c>
      <c r="AK547" s="63" t="e">
        <f t="shared" si="34"/>
        <v>#REF!</v>
      </c>
      <c r="AL547" s="55" t="str">
        <f t="shared" si="35"/>
        <v>5-2017</v>
      </c>
    </row>
    <row r="548" spans="1:38" ht="15" customHeight="1" x14ac:dyDescent="0.35">
      <c r="A548" s="2">
        <f t="shared" si="32"/>
        <v>42870</v>
      </c>
      <c r="AG548" s="27" t="e">
        <f>#REF!</f>
        <v>#REF!</v>
      </c>
      <c r="AH548" s="28" t="e">
        <f>#REF!/[1]WeeklyNew!$H543</f>
        <v>#REF!</v>
      </c>
      <c r="AI548" s="28" t="e">
        <f>#REF!/[1]WeeklyNew!$H543</f>
        <v>#REF!</v>
      </c>
      <c r="AJ548" s="63" t="e">
        <f t="shared" si="33"/>
        <v>#REF!</v>
      </c>
      <c r="AK548" s="63" t="e">
        <f t="shared" si="34"/>
        <v>#REF!</v>
      </c>
      <c r="AL548" s="55" t="str">
        <f t="shared" si="35"/>
        <v>5-2017</v>
      </c>
    </row>
    <row r="549" spans="1:38" ht="15" customHeight="1" x14ac:dyDescent="0.35">
      <c r="A549" s="2">
        <f t="shared" si="32"/>
        <v>42877</v>
      </c>
      <c r="AG549" s="27" t="e">
        <f>#REF!</f>
        <v>#REF!</v>
      </c>
      <c r="AH549" s="28" t="e">
        <f>#REF!/[1]WeeklyNew!$H544</f>
        <v>#REF!</v>
      </c>
      <c r="AI549" s="28" t="e">
        <f>#REF!/[1]WeeklyNew!$H544</f>
        <v>#REF!</v>
      </c>
      <c r="AJ549" s="63" t="e">
        <f t="shared" si="33"/>
        <v>#REF!</v>
      </c>
      <c r="AK549" s="63" t="e">
        <f t="shared" si="34"/>
        <v>#REF!</v>
      </c>
      <c r="AL549" s="55" t="str">
        <f t="shared" si="35"/>
        <v>5-2017</v>
      </c>
    </row>
    <row r="550" spans="1:38" ht="15" customHeight="1" x14ac:dyDescent="0.35">
      <c r="A550" s="2">
        <f t="shared" si="32"/>
        <v>42884</v>
      </c>
      <c r="AG550" s="27" t="e">
        <f>#REF!</f>
        <v>#REF!</v>
      </c>
      <c r="AH550" s="28" t="e">
        <f>#REF!/[1]WeeklyNew!$H545</f>
        <v>#REF!</v>
      </c>
      <c r="AI550" s="28" t="e">
        <f>#REF!/[1]WeeklyNew!$H545</f>
        <v>#REF!</v>
      </c>
      <c r="AJ550" s="63" t="e">
        <f t="shared" si="33"/>
        <v>#REF!</v>
      </c>
      <c r="AK550" s="63" t="e">
        <f t="shared" si="34"/>
        <v>#REF!</v>
      </c>
      <c r="AL550" s="55" t="str">
        <f t="shared" si="35"/>
        <v>5-2017</v>
      </c>
    </row>
    <row r="551" spans="1:38" ht="15" customHeight="1" x14ac:dyDescent="0.35">
      <c r="A551" s="2">
        <f t="shared" si="32"/>
        <v>42891</v>
      </c>
      <c r="AG551" s="27" t="e">
        <f>#REF!</f>
        <v>#REF!</v>
      </c>
      <c r="AH551" s="28" t="e">
        <f>#REF!/[1]WeeklyNew!$H546</f>
        <v>#REF!</v>
      </c>
      <c r="AI551" s="28" t="e">
        <f>#REF!/[1]WeeklyNew!$H546</f>
        <v>#REF!</v>
      </c>
      <c r="AJ551" s="63" t="e">
        <f t="shared" si="33"/>
        <v>#REF!</v>
      </c>
      <c r="AK551" s="63" t="e">
        <f t="shared" si="34"/>
        <v>#REF!</v>
      </c>
      <c r="AL551" s="55" t="str">
        <f t="shared" si="35"/>
        <v>6-2017</v>
      </c>
    </row>
    <row r="552" spans="1:38" ht="15" customHeight="1" x14ac:dyDescent="0.35">
      <c r="A552" s="2">
        <f t="shared" si="32"/>
        <v>42898</v>
      </c>
      <c r="AG552" s="27" t="e">
        <f>#REF!</f>
        <v>#REF!</v>
      </c>
      <c r="AH552" s="28" t="e">
        <f>#REF!/[1]WeeklyNew!$H547</f>
        <v>#REF!</v>
      </c>
      <c r="AI552" s="28" t="e">
        <f>#REF!/[1]WeeklyNew!$H547</f>
        <v>#REF!</v>
      </c>
      <c r="AJ552" s="63" t="e">
        <f t="shared" si="33"/>
        <v>#REF!</v>
      </c>
      <c r="AK552" s="63" t="e">
        <f t="shared" si="34"/>
        <v>#REF!</v>
      </c>
      <c r="AL552" s="55" t="str">
        <f t="shared" si="35"/>
        <v>6-2017</v>
      </c>
    </row>
    <row r="553" spans="1:38" ht="15" customHeight="1" x14ac:dyDescent="0.35">
      <c r="A553" s="2">
        <f t="shared" si="32"/>
        <v>42905</v>
      </c>
      <c r="AG553" s="27" t="e">
        <f>#REF!</f>
        <v>#REF!</v>
      </c>
      <c r="AH553" s="28" t="e">
        <f>#REF!/[1]WeeklyNew!$H548</f>
        <v>#REF!</v>
      </c>
      <c r="AI553" s="28" t="e">
        <f>#REF!/[1]WeeklyNew!$H548</f>
        <v>#REF!</v>
      </c>
      <c r="AJ553" s="63" t="e">
        <f t="shared" si="33"/>
        <v>#REF!</v>
      </c>
      <c r="AK553" s="63" t="e">
        <f t="shared" si="34"/>
        <v>#REF!</v>
      </c>
      <c r="AL553" s="55" t="str">
        <f t="shared" si="35"/>
        <v>6-2017</v>
      </c>
    </row>
    <row r="554" spans="1:38" ht="15" customHeight="1" x14ac:dyDescent="0.35">
      <c r="A554" s="2">
        <f t="shared" si="32"/>
        <v>42912</v>
      </c>
      <c r="AG554" s="27" t="e">
        <f>#REF!</f>
        <v>#REF!</v>
      </c>
      <c r="AH554" s="28" t="e">
        <f>#REF!/[1]WeeklyNew!$H549</f>
        <v>#REF!</v>
      </c>
      <c r="AI554" s="28" t="e">
        <f>#REF!/[1]WeeklyNew!$H549</f>
        <v>#REF!</v>
      </c>
      <c r="AJ554" s="63" t="e">
        <f t="shared" si="33"/>
        <v>#REF!</v>
      </c>
      <c r="AK554" s="63" t="e">
        <f t="shared" si="34"/>
        <v>#REF!</v>
      </c>
      <c r="AL554" s="55" t="str">
        <f t="shared" si="35"/>
        <v>6-2017</v>
      </c>
    </row>
    <row r="555" spans="1:38" ht="15" customHeight="1" x14ac:dyDescent="0.35">
      <c r="A555" s="2">
        <f t="shared" si="32"/>
        <v>42919</v>
      </c>
      <c r="AG555" s="27" t="e">
        <f>#REF!</f>
        <v>#REF!</v>
      </c>
      <c r="AH555" s="28" t="e">
        <f>#REF!/[1]WeeklyNew!$H550</f>
        <v>#REF!</v>
      </c>
      <c r="AI555" s="28" t="e">
        <f>#REF!/[1]WeeklyNew!$H550</f>
        <v>#REF!</v>
      </c>
      <c r="AJ555" s="63" t="e">
        <f t="shared" si="33"/>
        <v>#REF!</v>
      </c>
      <c r="AK555" s="63" t="e">
        <f t="shared" si="34"/>
        <v>#REF!</v>
      </c>
      <c r="AL555" s="55" t="str">
        <f t="shared" si="35"/>
        <v>7-2017</v>
      </c>
    </row>
    <row r="556" spans="1:38" ht="15" customHeight="1" x14ac:dyDescent="0.35">
      <c r="A556" s="2">
        <f t="shared" si="32"/>
        <v>42926</v>
      </c>
      <c r="AG556" s="27" t="e">
        <f>#REF!</f>
        <v>#REF!</v>
      </c>
      <c r="AH556" s="28" t="e">
        <f>#REF!/[1]WeeklyNew!$H551</f>
        <v>#REF!</v>
      </c>
      <c r="AI556" s="28" t="e">
        <f>#REF!/[1]WeeklyNew!$H551</f>
        <v>#REF!</v>
      </c>
      <c r="AJ556" s="63" t="e">
        <f t="shared" si="33"/>
        <v>#REF!</v>
      </c>
      <c r="AK556" s="63" t="e">
        <f t="shared" si="34"/>
        <v>#REF!</v>
      </c>
      <c r="AL556" s="55" t="str">
        <f t="shared" si="35"/>
        <v>7-2017</v>
      </c>
    </row>
    <row r="557" spans="1:38" ht="15" customHeight="1" x14ac:dyDescent="0.35">
      <c r="A557" s="2">
        <f t="shared" si="32"/>
        <v>42933</v>
      </c>
      <c r="AG557" s="27" t="e">
        <f>#REF!</f>
        <v>#REF!</v>
      </c>
      <c r="AH557" s="28" t="e">
        <f>#REF!/[1]WeeklyNew!$H552</f>
        <v>#REF!</v>
      </c>
      <c r="AI557" s="28" t="e">
        <f>#REF!/[1]WeeklyNew!$H552</f>
        <v>#REF!</v>
      </c>
      <c r="AJ557" s="63" t="e">
        <f t="shared" si="33"/>
        <v>#REF!</v>
      </c>
      <c r="AK557" s="63" t="e">
        <f t="shared" si="34"/>
        <v>#REF!</v>
      </c>
      <c r="AL557" s="55" t="str">
        <f t="shared" si="35"/>
        <v>7-2017</v>
      </c>
    </row>
    <row r="558" spans="1:38" ht="15" customHeight="1" x14ac:dyDescent="0.35">
      <c r="A558" s="2">
        <f t="shared" si="32"/>
        <v>42940</v>
      </c>
      <c r="AG558" s="27" t="e">
        <f>#REF!</f>
        <v>#REF!</v>
      </c>
      <c r="AH558" s="28" t="e">
        <f>#REF!/[1]WeeklyNew!$H553</f>
        <v>#REF!</v>
      </c>
      <c r="AI558" s="28" t="e">
        <f>#REF!/[1]WeeklyNew!$H553</f>
        <v>#REF!</v>
      </c>
      <c r="AJ558" s="63" t="e">
        <f t="shared" si="33"/>
        <v>#REF!</v>
      </c>
      <c r="AK558" s="63" t="e">
        <f t="shared" si="34"/>
        <v>#REF!</v>
      </c>
      <c r="AL558" s="55" t="str">
        <f t="shared" si="35"/>
        <v>7-2017</v>
      </c>
    </row>
    <row r="559" spans="1:38" ht="15" customHeight="1" x14ac:dyDescent="0.35">
      <c r="A559" s="2">
        <f t="shared" si="32"/>
        <v>42947</v>
      </c>
      <c r="AG559" s="27" t="e">
        <f>#REF!</f>
        <v>#REF!</v>
      </c>
      <c r="AH559" s="28" t="e">
        <f>#REF!/[1]WeeklyNew!$H554</f>
        <v>#REF!</v>
      </c>
      <c r="AI559" s="28" t="e">
        <f>#REF!/[1]WeeklyNew!$H554</f>
        <v>#REF!</v>
      </c>
      <c r="AJ559" s="63" t="e">
        <f t="shared" si="33"/>
        <v>#REF!</v>
      </c>
      <c r="AK559" s="63" t="e">
        <f t="shared" si="34"/>
        <v>#REF!</v>
      </c>
      <c r="AL559" s="55" t="str">
        <f t="shared" si="35"/>
        <v>7-2017</v>
      </c>
    </row>
    <row r="560" spans="1:38" ht="15" customHeight="1" x14ac:dyDescent="0.35">
      <c r="A560" s="2">
        <f t="shared" si="32"/>
        <v>42954</v>
      </c>
      <c r="AG560" s="27" t="e">
        <f>#REF!</f>
        <v>#REF!</v>
      </c>
      <c r="AH560" s="28" t="e">
        <f>#REF!/[1]WeeklyNew!$H555</f>
        <v>#REF!</v>
      </c>
      <c r="AI560" s="28" t="e">
        <f>#REF!/[1]WeeklyNew!$H555</f>
        <v>#REF!</v>
      </c>
      <c r="AJ560" s="63" t="e">
        <f t="shared" si="33"/>
        <v>#REF!</v>
      </c>
      <c r="AK560" s="63" t="e">
        <f t="shared" si="34"/>
        <v>#REF!</v>
      </c>
      <c r="AL560" s="55" t="str">
        <f t="shared" si="35"/>
        <v>8-2017</v>
      </c>
    </row>
    <row r="561" spans="1:38" ht="15" customHeight="1" x14ac:dyDescent="0.35">
      <c r="A561" s="2">
        <f t="shared" si="32"/>
        <v>42961</v>
      </c>
      <c r="AG561" s="27" t="e">
        <f>#REF!</f>
        <v>#REF!</v>
      </c>
      <c r="AH561" s="28" t="e">
        <f>#REF!/[1]WeeklyNew!$H556</f>
        <v>#REF!</v>
      </c>
      <c r="AI561" s="28" t="e">
        <f>#REF!/[1]WeeklyNew!$H556</f>
        <v>#REF!</v>
      </c>
      <c r="AJ561" s="63" t="e">
        <f t="shared" si="33"/>
        <v>#REF!</v>
      </c>
      <c r="AK561" s="63" t="e">
        <f t="shared" si="34"/>
        <v>#REF!</v>
      </c>
      <c r="AL561" s="55" t="str">
        <f t="shared" si="35"/>
        <v>8-2017</v>
      </c>
    </row>
    <row r="562" spans="1:38" ht="15" customHeight="1" x14ac:dyDescent="0.35">
      <c r="A562" s="2">
        <f t="shared" si="32"/>
        <v>42968</v>
      </c>
      <c r="AG562" s="27" t="e">
        <f>#REF!</f>
        <v>#REF!</v>
      </c>
      <c r="AH562" s="28" t="e">
        <f>#REF!/[1]WeeklyNew!$H557</f>
        <v>#REF!</v>
      </c>
      <c r="AI562" s="28" t="e">
        <f>#REF!/[1]WeeklyNew!$H557</f>
        <v>#REF!</v>
      </c>
      <c r="AJ562" s="63" t="e">
        <f t="shared" si="33"/>
        <v>#REF!</v>
      </c>
      <c r="AK562" s="63" t="e">
        <f t="shared" si="34"/>
        <v>#REF!</v>
      </c>
      <c r="AL562" s="55" t="str">
        <f t="shared" si="35"/>
        <v>8-2017</v>
      </c>
    </row>
    <row r="563" spans="1:38" ht="15" customHeight="1" x14ac:dyDescent="0.35">
      <c r="A563" s="2">
        <f t="shared" si="32"/>
        <v>42975</v>
      </c>
      <c r="AG563" s="27" t="e">
        <f>#REF!</f>
        <v>#REF!</v>
      </c>
      <c r="AH563" s="28" t="e">
        <f>#REF!/[1]WeeklyNew!$H558</f>
        <v>#REF!</v>
      </c>
      <c r="AI563" s="28" t="e">
        <f>#REF!/[1]WeeklyNew!$H558</f>
        <v>#REF!</v>
      </c>
      <c r="AJ563" s="63" t="e">
        <f t="shared" si="33"/>
        <v>#REF!</v>
      </c>
      <c r="AK563" s="63" t="e">
        <f t="shared" si="34"/>
        <v>#REF!</v>
      </c>
      <c r="AL563" s="55" t="str">
        <f t="shared" si="35"/>
        <v>8-2017</v>
      </c>
    </row>
    <row r="564" spans="1:38" ht="15" customHeight="1" x14ac:dyDescent="0.35">
      <c r="A564" s="2">
        <f t="shared" si="32"/>
        <v>42982</v>
      </c>
      <c r="AG564" s="27" t="e">
        <f>#REF!</f>
        <v>#REF!</v>
      </c>
      <c r="AH564" s="28" t="e">
        <f>#REF!/[1]WeeklyNew!$H559</f>
        <v>#REF!</v>
      </c>
      <c r="AI564" s="28" t="e">
        <f>#REF!/[1]WeeklyNew!$H559</f>
        <v>#REF!</v>
      </c>
      <c r="AJ564" s="63" t="e">
        <f t="shared" si="33"/>
        <v>#REF!</v>
      </c>
      <c r="AK564" s="63" t="e">
        <f t="shared" si="34"/>
        <v>#REF!</v>
      </c>
      <c r="AL564" s="55" t="str">
        <f t="shared" si="35"/>
        <v>9-2017</v>
      </c>
    </row>
    <row r="565" spans="1:38" ht="15" customHeight="1" x14ac:dyDescent="0.35">
      <c r="A565" s="2">
        <f t="shared" si="32"/>
        <v>42989</v>
      </c>
      <c r="AG565" s="27" t="e">
        <f>#REF!</f>
        <v>#REF!</v>
      </c>
      <c r="AH565" s="28" t="e">
        <f>#REF!/[1]WeeklyNew!$H560</f>
        <v>#REF!</v>
      </c>
      <c r="AI565" s="28" t="e">
        <f>#REF!/[1]WeeklyNew!$H560</f>
        <v>#REF!</v>
      </c>
      <c r="AJ565" s="63" t="e">
        <f t="shared" si="33"/>
        <v>#REF!</v>
      </c>
      <c r="AK565" s="63" t="e">
        <f t="shared" si="34"/>
        <v>#REF!</v>
      </c>
      <c r="AL565" s="55" t="str">
        <f t="shared" si="35"/>
        <v>9-2017</v>
      </c>
    </row>
    <row r="566" spans="1:38" ht="15" customHeight="1" x14ac:dyDescent="0.35">
      <c r="A566" s="2">
        <f t="shared" si="32"/>
        <v>42996</v>
      </c>
      <c r="AG566" s="27" t="e">
        <f>#REF!</f>
        <v>#REF!</v>
      </c>
      <c r="AH566" s="28" t="e">
        <f>#REF!/[1]WeeklyNew!$H561</f>
        <v>#REF!</v>
      </c>
      <c r="AI566" s="28" t="e">
        <f>#REF!/[1]WeeklyNew!$H561</f>
        <v>#REF!</v>
      </c>
      <c r="AJ566" s="63" t="e">
        <f t="shared" si="33"/>
        <v>#REF!</v>
      </c>
      <c r="AK566" s="63" t="e">
        <f t="shared" si="34"/>
        <v>#REF!</v>
      </c>
      <c r="AL566" s="55" t="str">
        <f t="shared" si="35"/>
        <v>9-2017</v>
      </c>
    </row>
    <row r="567" spans="1:38" ht="15" customHeight="1" x14ac:dyDescent="0.35">
      <c r="A567" s="2">
        <f t="shared" si="32"/>
        <v>43003</v>
      </c>
      <c r="AG567" s="27" t="e">
        <f>#REF!</f>
        <v>#REF!</v>
      </c>
      <c r="AH567" s="28" t="e">
        <f>#REF!/[1]WeeklyNew!$H562</f>
        <v>#REF!</v>
      </c>
      <c r="AI567" s="28" t="e">
        <f>#REF!/[1]WeeklyNew!$H562</f>
        <v>#REF!</v>
      </c>
      <c r="AJ567" s="63" t="e">
        <f t="shared" si="33"/>
        <v>#REF!</v>
      </c>
      <c r="AK567" s="63" t="e">
        <f t="shared" si="34"/>
        <v>#REF!</v>
      </c>
      <c r="AL567" s="55" t="str">
        <f t="shared" si="35"/>
        <v>9-2017</v>
      </c>
    </row>
    <row r="568" spans="1:38" ht="15" customHeight="1" x14ac:dyDescent="0.35">
      <c r="A568" s="2">
        <f t="shared" si="32"/>
        <v>43010</v>
      </c>
      <c r="AG568" s="27" t="e">
        <f>#REF!</f>
        <v>#REF!</v>
      </c>
      <c r="AH568" s="28" t="e">
        <f>#REF!/[1]WeeklyNew!$H563</f>
        <v>#REF!</v>
      </c>
      <c r="AI568" s="28" t="e">
        <f>#REF!/[1]WeeklyNew!$H563</f>
        <v>#REF!</v>
      </c>
      <c r="AJ568" s="63" t="e">
        <f t="shared" si="33"/>
        <v>#REF!</v>
      </c>
      <c r="AK568" s="63" t="e">
        <f t="shared" si="34"/>
        <v>#REF!</v>
      </c>
      <c r="AL568" s="55" t="str">
        <f t="shared" si="35"/>
        <v>10-2017</v>
      </c>
    </row>
    <row r="569" spans="1:38" ht="15" customHeight="1" x14ac:dyDescent="0.35">
      <c r="A569" s="2">
        <f t="shared" si="32"/>
        <v>43017</v>
      </c>
      <c r="AG569" s="27" t="e">
        <f>#REF!</f>
        <v>#REF!</v>
      </c>
      <c r="AH569" s="28" t="e">
        <f>#REF!/[1]WeeklyNew!$H564</f>
        <v>#REF!</v>
      </c>
      <c r="AI569" s="28" t="e">
        <f>#REF!/[1]WeeklyNew!$H564</f>
        <v>#REF!</v>
      </c>
      <c r="AJ569" s="63" t="e">
        <f t="shared" si="33"/>
        <v>#REF!</v>
      </c>
      <c r="AK569" s="63" t="e">
        <f t="shared" si="34"/>
        <v>#REF!</v>
      </c>
      <c r="AL569" s="55" t="str">
        <f t="shared" si="35"/>
        <v>10-2017</v>
      </c>
    </row>
    <row r="570" spans="1:38" ht="15" customHeight="1" x14ac:dyDescent="0.35">
      <c r="A570" s="2">
        <f t="shared" si="32"/>
        <v>43024</v>
      </c>
      <c r="AG570" s="27" t="e">
        <f>#REF!</f>
        <v>#REF!</v>
      </c>
      <c r="AH570" s="28" t="e">
        <f>#REF!/[1]WeeklyNew!$H565</f>
        <v>#REF!</v>
      </c>
      <c r="AI570" s="28" t="e">
        <f>#REF!/[1]WeeklyNew!$H565</f>
        <v>#REF!</v>
      </c>
      <c r="AJ570" s="63" t="e">
        <f t="shared" si="33"/>
        <v>#REF!</v>
      </c>
      <c r="AK570" s="63" t="e">
        <f t="shared" si="34"/>
        <v>#REF!</v>
      </c>
      <c r="AL570" s="55" t="str">
        <f t="shared" si="35"/>
        <v>10-2017</v>
      </c>
    </row>
    <row r="571" spans="1:38" ht="15" customHeight="1" x14ac:dyDescent="0.35">
      <c r="A571" s="2">
        <f t="shared" si="32"/>
        <v>43031</v>
      </c>
      <c r="AG571" s="27" t="e">
        <f>#REF!</f>
        <v>#REF!</v>
      </c>
      <c r="AH571" s="28" t="e">
        <f>#REF!/[1]WeeklyNew!$H566</f>
        <v>#REF!</v>
      </c>
      <c r="AI571" s="28" t="e">
        <f>#REF!/[1]WeeklyNew!$H566</f>
        <v>#REF!</v>
      </c>
      <c r="AJ571" s="63" t="e">
        <f t="shared" si="33"/>
        <v>#REF!</v>
      </c>
      <c r="AK571" s="63" t="e">
        <f t="shared" si="34"/>
        <v>#REF!</v>
      </c>
      <c r="AL571" s="55" t="str">
        <f t="shared" si="35"/>
        <v>10-2017</v>
      </c>
    </row>
    <row r="572" spans="1:38" ht="15" customHeight="1" x14ac:dyDescent="0.35">
      <c r="A572" s="2">
        <f t="shared" si="32"/>
        <v>43038</v>
      </c>
      <c r="AG572" s="27" t="e">
        <f>#REF!</f>
        <v>#REF!</v>
      </c>
      <c r="AH572" s="28" t="e">
        <f>#REF!/[1]WeeklyNew!$H567</f>
        <v>#REF!</v>
      </c>
      <c r="AI572" s="28" t="e">
        <f>#REF!/[1]WeeklyNew!$H567</f>
        <v>#REF!</v>
      </c>
      <c r="AJ572" s="63" t="e">
        <f t="shared" si="33"/>
        <v>#REF!</v>
      </c>
      <c r="AK572" s="63" t="e">
        <f t="shared" si="34"/>
        <v>#REF!</v>
      </c>
      <c r="AL572" s="55" t="str">
        <f t="shared" si="35"/>
        <v>10-2017</v>
      </c>
    </row>
    <row r="573" spans="1:38" ht="15" customHeight="1" x14ac:dyDescent="0.35">
      <c r="A573" s="2">
        <f t="shared" si="32"/>
        <v>43045</v>
      </c>
      <c r="AG573" s="27" t="e">
        <f>#REF!</f>
        <v>#REF!</v>
      </c>
      <c r="AH573" s="28" t="e">
        <f>#REF!/[1]WeeklyNew!$H568</f>
        <v>#REF!</v>
      </c>
      <c r="AI573" s="28" t="e">
        <f>#REF!/[1]WeeklyNew!$H568</f>
        <v>#REF!</v>
      </c>
      <c r="AJ573" s="63" t="e">
        <f t="shared" si="33"/>
        <v>#REF!</v>
      </c>
      <c r="AK573" s="63" t="e">
        <f t="shared" si="34"/>
        <v>#REF!</v>
      </c>
      <c r="AL573" s="55" t="str">
        <f t="shared" si="35"/>
        <v>11-2017</v>
      </c>
    </row>
    <row r="574" spans="1:38" ht="15" customHeight="1" x14ac:dyDescent="0.35">
      <c r="A574" s="2">
        <f t="shared" si="32"/>
        <v>43052</v>
      </c>
      <c r="AG574" s="27" t="e">
        <f>#REF!</f>
        <v>#REF!</v>
      </c>
      <c r="AH574" s="28" t="e">
        <f>#REF!/[1]WeeklyNew!$H569</f>
        <v>#REF!</v>
      </c>
      <c r="AI574" s="28" t="e">
        <f>#REF!/[1]WeeklyNew!$H569</f>
        <v>#REF!</v>
      </c>
      <c r="AJ574" s="63" t="e">
        <f t="shared" si="33"/>
        <v>#REF!</v>
      </c>
      <c r="AK574" s="63" t="e">
        <f t="shared" si="34"/>
        <v>#REF!</v>
      </c>
      <c r="AL574" s="55" t="str">
        <f t="shared" si="35"/>
        <v>11-2017</v>
      </c>
    </row>
    <row r="575" spans="1:38" ht="15" customHeight="1" x14ac:dyDescent="0.35">
      <c r="A575" s="2">
        <f t="shared" si="32"/>
        <v>43059</v>
      </c>
      <c r="AG575" s="27" t="e">
        <f>#REF!</f>
        <v>#REF!</v>
      </c>
      <c r="AH575" s="28" t="e">
        <f>#REF!/[1]WeeklyNew!$H570</f>
        <v>#REF!</v>
      </c>
      <c r="AI575" s="28" t="e">
        <f>#REF!/[1]WeeklyNew!$H570</f>
        <v>#REF!</v>
      </c>
      <c r="AJ575" s="63" t="e">
        <f t="shared" si="33"/>
        <v>#REF!</v>
      </c>
      <c r="AK575" s="63" t="e">
        <f t="shared" si="34"/>
        <v>#REF!</v>
      </c>
      <c r="AL575" s="55" t="str">
        <f t="shared" si="35"/>
        <v>11-2017</v>
      </c>
    </row>
    <row r="576" spans="1:38" ht="15" customHeight="1" x14ac:dyDescent="0.35">
      <c r="A576" s="2">
        <f t="shared" si="32"/>
        <v>43066</v>
      </c>
      <c r="AG576" s="27" t="e">
        <f>#REF!</f>
        <v>#REF!</v>
      </c>
      <c r="AH576" s="28" t="e">
        <f>#REF!/[1]WeeklyNew!$H571</f>
        <v>#REF!</v>
      </c>
      <c r="AI576" s="28" t="e">
        <f>#REF!/[1]WeeklyNew!$H571</f>
        <v>#REF!</v>
      </c>
      <c r="AJ576" s="63" t="e">
        <f t="shared" si="33"/>
        <v>#REF!</v>
      </c>
      <c r="AK576" s="63" t="e">
        <f t="shared" si="34"/>
        <v>#REF!</v>
      </c>
      <c r="AL576" s="55" t="str">
        <f t="shared" si="35"/>
        <v>11-2017</v>
      </c>
    </row>
    <row r="577" spans="1:38" ht="15" customHeight="1" x14ac:dyDescent="0.35">
      <c r="A577" s="2">
        <f t="shared" si="32"/>
        <v>43073</v>
      </c>
      <c r="AG577" s="27" t="e">
        <f>#REF!</f>
        <v>#REF!</v>
      </c>
      <c r="AH577" s="28" t="e">
        <f>#REF!/[1]WeeklyNew!$H572</f>
        <v>#REF!</v>
      </c>
      <c r="AI577" s="28" t="e">
        <f>#REF!/[1]WeeklyNew!$H572</f>
        <v>#REF!</v>
      </c>
      <c r="AJ577" s="63" t="e">
        <f t="shared" si="33"/>
        <v>#REF!</v>
      </c>
      <c r="AK577" s="63" t="e">
        <f t="shared" si="34"/>
        <v>#REF!</v>
      </c>
      <c r="AL577" s="55" t="str">
        <f t="shared" si="35"/>
        <v>12-2017</v>
      </c>
    </row>
    <row r="578" spans="1:38" ht="15" customHeight="1" x14ac:dyDescent="0.35">
      <c r="A578" s="2">
        <f t="shared" si="32"/>
        <v>43080</v>
      </c>
      <c r="AG578" s="27" t="e">
        <f>#REF!</f>
        <v>#REF!</v>
      </c>
      <c r="AH578" s="28" t="e">
        <f>#REF!/[1]WeeklyNew!$H573</f>
        <v>#REF!</v>
      </c>
      <c r="AI578" s="28" t="e">
        <f>#REF!/[1]WeeklyNew!$H573</f>
        <v>#REF!</v>
      </c>
      <c r="AJ578" s="63" t="e">
        <f t="shared" si="33"/>
        <v>#REF!</v>
      </c>
      <c r="AK578" s="63" t="e">
        <f t="shared" si="34"/>
        <v>#REF!</v>
      </c>
      <c r="AL578" s="55" t="str">
        <f t="shared" si="35"/>
        <v>12-2017</v>
      </c>
    </row>
    <row r="579" spans="1:38" ht="15" customHeight="1" x14ac:dyDescent="0.35">
      <c r="A579" s="2">
        <f t="shared" si="32"/>
        <v>43087</v>
      </c>
      <c r="AG579" s="27" t="e">
        <f>#REF!</f>
        <v>#REF!</v>
      </c>
      <c r="AH579" s="28" t="e">
        <f>#REF!/[1]WeeklyNew!$H574</f>
        <v>#REF!</v>
      </c>
      <c r="AI579" s="28" t="e">
        <f>#REF!/[1]WeeklyNew!$H574</f>
        <v>#REF!</v>
      </c>
      <c r="AJ579" s="63" t="e">
        <f t="shared" si="33"/>
        <v>#REF!</v>
      </c>
      <c r="AK579" s="63" t="e">
        <f t="shared" si="34"/>
        <v>#REF!</v>
      </c>
      <c r="AL579" s="55" t="str">
        <f t="shared" si="35"/>
        <v>12-2017</v>
      </c>
    </row>
    <row r="580" spans="1:38" ht="15" customHeight="1" x14ac:dyDescent="0.35">
      <c r="A580" s="2">
        <f t="shared" si="32"/>
        <v>43094</v>
      </c>
      <c r="AG580" s="27" t="e">
        <f>#REF!</f>
        <v>#REF!</v>
      </c>
      <c r="AH580" s="28" t="e">
        <f>#REF!/[1]WeeklyNew!$H575</f>
        <v>#REF!</v>
      </c>
      <c r="AI580" s="28" t="e">
        <f>#REF!/[1]WeeklyNew!$H575</f>
        <v>#REF!</v>
      </c>
      <c r="AJ580" s="63" t="e">
        <f t="shared" si="33"/>
        <v>#REF!</v>
      </c>
      <c r="AK580" s="63" t="e">
        <f t="shared" si="34"/>
        <v>#REF!</v>
      </c>
      <c r="AL580" s="55" t="str">
        <f t="shared" si="35"/>
        <v>12-2017</v>
      </c>
    </row>
    <row r="581" spans="1:38" ht="15" customHeight="1" x14ac:dyDescent="0.35">
      <c r="A581" s="2">
        <f t="shared" si="32"/>
        <v>43101</v>
      </c>
      <c r="AG581" s="27" t="e">
        <f>#REF!</f>
        <v>#REF!</v>
      </c>
      <c r="AH581" s="28" t="e">
        <f>#REF!/[1]WeeklyNew!$H576</f>
        <v>#REF!</v>
      </c>
      <c r="AI581" s="28" t="e">
        <f>#REF!/[1]WeeklyNew!$H576</f>
        <v>#REF!</v>
      </c>
      <c r="AJ581" s="63" t="e">
        <f t="shared" si="33"/>
        <v>#REF!</v>
      </c>
      <c r="AK581" s="63" t="e">
        <f t="shared" si="34"/>
        <v>#REF!</v>
      </c>
      <c r="AL581" s="55" t="str">
        <f t="shared" si="35"/>
        <v>1-2018</v>
      </c>
    </row>
    <row r="582" spans="1:38" ht="15" customHeight="1" x14ac:dyDescent="0.35">
      <c r="A582" s="2">
        <f t="shared" ref="A582:A605" si="36">A583-7</f>
        <v>43108</v>
      </c>
      <c r="AG582" s="27" t="e">
        <f>#REF!</f>
        <v>#REF!</v>
      </c>
      <c r="AH582" s="28" t="e">
        <f>#REF!/[1]WeeklyNew!$H577</f>
        <v>#REF!</v>
      </c>
      <c r="AI582" s="28" t="e">
        <f>#REF!/[1]WeeklyNew!$H577</f>
        <v>#REF!</v>
      </c>
      <c r="AJ582" s="63" t="e">
        <f t="shared" si="33"/>
        <v>#REF!</v>
      </c>
      <c r="AK582" s="63" t="e">
        <f t="shared" si="34"/>
        <v>#REF!</v>
      </c>
      <c r="AL582" s="55" t="str">
        <f t="shared" si="35"/>
        <v>1-2018</v>
      </c>
    </row>
    <row r="583" spans="1:38" ht="15" customHeight="1" x14ac:dyDescent="0.35">
      <c r="A583" s="2">
        <f t="shared" si="36"/>
        <v>43115</v>
      </c>
      <c r="AG583" s="27" t="e">
        <f>#REF!</f>
        <v>#REF!</v>
      </c>
      <c r="AH583" s="28" t="e">
        <f>#REF!/[1]WeeklyNew!$H578</f>
        <v>#REF!</v>
      </c>
      <c r="AI583" s="28" t="e">
        <f>#REF!/[1]WeeklyNew!$H578</f>
        <v>#REF!</v>
      </c>
      <c r="AJ583" s="63" t="e">
        <f t="shared" si="33"/>
        <v>#REF!</v>
      </c>
      <c r="AK583" s="63" t="e">
        <f t="shared" si="34"/>
        <v>#REF!</v>
      </c>
      <c r="AL583" s="55" t="str">
        <f t="shared" si="35"/>
        <v>1-2018</v>
      </c>
    </row>
    <row r="584" spans="1:38" ht="15" customHeight="1" x14ac:dyDescent="0.35">
      <c r="A584" s="2">
        <f t="shared" si="36"/>
        <v>43122</v>
      </c>
      <c r="AG584" s="27" t="e">
        <f>#REF!</f>
        <v>#REF!</v>
      </c>
      <c r="AH584" s="28" t="e">
        <f>#REF!/[1]WeeklyNew!$H579</f>
        <v>#REF!</v>
      </c>
      <c r="AI584" s="28" t="e">
        <f>#REF!/[1]WeeklyNew!$H579</f>
        <v>#REF!</v>
      </c>
      <c r="AJ584" s="63" t="e">
        <f t="shared" ref="AJ584:AJ647" si="37">AH584-AH583</f>
        <v>#REF!</v>
      </c>
      <c r="AK584" s="63" t="e">
        <f t="shared" ref="AK584:AK647" si="38">AI584-AI583</f>
        <v>#REF!</v>
      </c>
      <c r="AL584" s="55" t="str">
        <f t="shared" ref="AL584:AL647" si="39">MONTH(A584)&amp;"-"&amp;YEAR(A584)</f>
        <v>1-2018</v>
      </c>
    </row>
    <row r="585" spans="1:38" ht="15" customHeight="1" x14ac:dyDescent="0.35">
      <c r="A585" s="2">
        <f t="shared" si="36"/>
        <v>43129</v>
      </c>
      <c r="AG585" s="27" t="e">
        <f>#REF!</f>
        <v>#REF!</v>
      </c>
      <c r="AH585" s="28" t="e">
        <f>#REF!/[1]WeeklyNew!$H580</f>
        <v>#REF!</v>
      </c>
      <c r="AI585" s="28" t="e">
        <f>#REF!/[1]WeeklyNew!$H580</f>
        <v>#REF!</v>
      </c>
      <c r="AJ585" s="63" t="e">
        <f t="shared" si="37"/>
        <v>#REF!</v>
      </c>
      <c r="AK585" s="63" t="e">
        <f t="shared" si="38"/>
        <v>#REF!</v>
      </c>
      <c r="AL585" s="55" t="str">
        <f t="shared" si="39"/>
        <v>1-2018</v>
      </c>
    </row>
    <row r="586" spans="1:38" ht="15" customHeight="1" x14ac:dyDescent="0.35">
      <c r="A586" s="2">
        <f t="shared" si="36"/>
        <v>43136</v>
      </c>
      <c r="AG586" s="27" t="e">
        <f>#REF!</f>
        <v>#REF!</v>
      </c>
      <c r="AH586" s="28" t="e">
        <f>#REF!/[1]WeeklyNew!$H581</f>
        <v>#REF!</v>
      </c>
      <c r="AI586" s="28" t="e">
        <f>#REF!/[1]WeeklyNew!$H581</f>
        <v>#REF!</v>
      </c>
      <c r="AJ586" s="63" t="e">
        <f t="shared" si="37"/>
        <v>#REF!</v>
      </c>
      <c r="AK586" s="63" t="e">
        <f t="shared" si="38"/>
        <v>#REF!</v>
      </c>
      <c r="AL586" s="55" t="str">
        <f t="shared" si="39"/>
        <v>2-2018</v>
      </c>
    </row>
    <row r="587" spans="1:38" ht="15" customHeight="1" x14ac:dyDescent="0.35">
      <c r="A587" s="2">
        <f t="shared" si="36"/>
        <v>43143</v>
      </c>
      <c r="AG587" s="27" t="e">
        <f>#REF!</f>
        <v>#REF!</v>
      </c>
      <c r="AH587" s="28" t="e">
        <f>#REF!/[1]WeeklyNew!$H582</f>
        <v>#REF!</v>
      </c>
      <c r="AI587" s="28" t="e">
        <f>#REF!/[1]WeeklyNew!$H582</f>
        <v>#REF!</v>
      </c>
      <c r="AJ587" s="63" t="e">
        <f t="shared" si="37"/>
        <v>#REF!</v>
      </c>
      <c r="AK587" s="63" t="e">
        <f t="shared" si="38"/>
        <v>#REF!</v>
      </c>
      <c r="AL587" s="55" t="str">
        <f t="shared" si="39"/>
        <v>2-2018</v>
      </c>
    </row>
    <row r="588" spans="1:38" ht="15" customHeight="1" x14ac:dyDescent="0.35">
      <c r="A588" s="2">
        <f t="shared" si="36"/>
        <v>43150</v>
      </c>
      <c r="AG588" s="27" t="e">
        <f>#REF!</f>
        <v>#REF!</v>
      </c>
      <c r="AH588" s="28" t="e">
        <f>#REF!/[1]WeeklyNew!$H583</f>
        <v>#REF!</v>
      </c>
      <c r="AI588" s="28" t="e">
        <f>#REF!/[1]WeeklyNew!$H583</f>
        <v>#REF!</v>
      </c>
      <c r="AJ588" s="63" t="e">
        <f t="shared" si="37"/>
        <v>#REF!</v>
      </c>
      <c r="AK588" s="63" t="e">
        <f t="shared" si="38"/>
        <v>#REF!</v>
      </c>
      <c r="AL588" s="55" t="str">
        <f t="shared" si="39"/>
        <v>2-2018</v>
      </c>
    </row>
    <row r="589" spans="1:38" ht="15" customHeight="1" x14ac:dyDescent="0.35">
      <c r="A589" s="2">
        <f t="shared" si="36"/>
        <v>43157</v>
      </c>
      <c r="AG589" s="27" t="e">
        <f>#REF!</f>
        <v>#REF!</v>
      </c>
      <c r="AH589" s="28" t="e">
        <f>#REF!/[1]WeeklyNew!$H584</f>
        <v>#REF!</v>
      </c>
      <c r="AI589" s="28" t="e">
        <f>#REF!/[1]WeeklyNew!$H584</f>
        <v>#REF!</v>
      </c>
      <c r="AJ589" s="63" t="e">
        <f t="shared" si="37"/>
        <v>#REF!</v>
      </c>
      <c r="AK589" s="63" t="e">
        <f t="shared" si="38"/>
        <v>#REF!</v>
      </c>
      <c r="AL589" s="55" t="str">
        <f t="shared" si="39"/>
        <v>2-2018</v>
      </c>
    </row>
    <row r="590" spans="1:38" ht="15" customHeight="1" x14ac:dyDescent="0.35">
      <c r="A590" s="2">
        <f t="shared" si="36"/>
        <v>43164</v>
      </c>
      <c r="AG590" s="27" t="e">
        <f>#REF!</f>
        <v>#REF!</v>
      </c>
      <c r="AH590" s="28" t="e">
        <f>#REF!/[1]WeeklyNew!$H585</f>
        <v>#REF!</v>
      </c>
      <c r="AI590" s="28" t="e">
        <f>#REF!/[1]WeeklyNew!$H585</f>
        <v>#REF!</v>
      </c>
      <c r="AJ590" s="63" t="e">
        <f t="shared" si="37"/>
        <v>#REF!</v>
      </c>
      <c r="AK590" s="63" t="e">
        <f t="shared" si="38"/>
        <v>#REF!</v>
      </c>
      <c r="AL590" s="55" t="str">
        <f t="shared" si="39"/>
        <v>3-2018</v>
      </c>
    </row>
    <row r="591" spans="1:38" ht="15" customHeight="1" x14ac:dyDescent="0.35">
      <c r="A591" s="2">
        <f t="shared" si="36"/>
        <v>43171</v>
      </c>
      <c r="AG591" s="27" t="e">
        <f>#REF!</f>
        <v>#REF!</v>
      </c>
      <c r="AH591" s="28" t="e">
        <f>#REF!/[1]WeeklyNew!$H586</f>
        <v>#REF!</v>
      </c>
      <c r="AI591" s="28" t="e">
        <f>#REF!/[1]WeeklyNew!$H586</f>
        <v>#REF!</v>
      </c>
      <c r="AJ591" s="63" t="e">
        <f t="shared" si="37"/>
        <v>#REF!</v>
      </c>
      <c r="AK591" s="63" t="e">
        <f t="shared" si="38"/>
        <v>#REF!</v>
      </c>
      <c r="AL591" s="55" t="str">
        <f t="shared" si="39"/>
        <v>3-2018</v>
      </c>
    </row>
    <row r="592" spans="1:38" ht="15" customHeight="1" x14ac:dyDescent="0.35">
      <c r="A592" s="2">
        <f t="shared" si="36"/>
        <v>43178</v>
      </c>
      <c r="AG592" s="27" t="e">
        <f>#REF!</f>
        <v>#REF!</v>
      </c>
      <c r="AH592" s="28" t="e">
        <f>#REF!/[1]WeeklyNew!$H587</f>
        <v>#REF!</v>
      </c>
      <c r="AI592" s="28" t="e">
        <f>#REF!/[1]WeeklyNew!$H587</f>
        <v>#REF!</v>
      </c>
      <c r="AJ592" s="63" t="e">
        <f t="shared" si="37"/>
        <v>#REF!</v>
      </c>
      <c r="AK592" s="63" t="e">
        <f t="shared" si="38"/>
        <v>#REF!</v>
      </c>
      <c r="AL592" s="55" t="str">
        <f t="shared" si="39"/>
        <v>3-2018</v>
      </c>
    </row>
    <row r="593" spans="1:38" ht="15" customHeight="1" x14ac:dyDescent="0.35">
      <c r="A593" s="2">
        <f t="shared" si="36"/>
        <v>43185</v>
      </c>
      <c r="AG593" s="27" t="e">
        <f>#REF!</f>
        <v>#REF!</v>
      </c>
      <c r="AH593" s="28" t="e">
        <f>#REF!/[1]WeeklyNew!$H588</f>
        <v>#REF!</v>
      </c>
      <c r="AI593" s="28" t="e">
        <f>#REF!/[1]WeeklyNew!$H588</f>
        <v>#REF!</v>
      </c>
      <c r="AJ593" s="63" t="e">
        <f t="shared" si="37"/>
        <v>#REF!</v>
      </c>
      <c r="AK593" s="63" t="e">
        <f t="shared" si="38"/>
        <v>#REF!</v>
      </c>
      <c r="AL593" s="55" t="str">
        <f t="shared" si="39"/>
        <v>3-2018</v>
      </c>
    </row>
    <row r="594" spans="1:38" ht="15" customHeight="1" x14ac:dyDescent="0.35">
      <c r="A594" s="2">
        <f t="shared" si="36"/>
        <v>43192</v>
      </c>
      <c r="AG594" s="27" t="e">
        <f>#REF!</f>
        <v>#REF!</v>
      </c>
      <c r="AH594" s="28" t="e">
        <f>#REF!/[1]WeeklyNew!$H589</f>
        <v>#REF!</v>
      </c>
      <c r="AI594" s="28" t="e">
        <f>#REF!/[1]WeeklyNew!$H589</f>
        <v>#REF!</v>
      </c>
      <c r="AJ594" s="63" t="e">
        <f t="shared" si="37"/>
        <v>#REF!</v>
      </c>
      <c r="AK594" s="63" t="e">
        <f t="shared" si="38"/>
        <v>#REF!</v>
      </c>
      <c r="AL594" s="55" t="str">
        <f t="shared" si="39"/>
        <v>4-2018</v>
      </c>
    </row>
    <row r="595" spans="1:38" ht="15" customHeight="1" x14ac:dyDescent="0.35">
      <c r="A595" s="2">
        <f t="shared" si="36"/>
        <v>43199</v>
      </c>
      <c r="AG595" s="27" t="e">
        <f>#REF!</f>
        <v>#REF!</v>
      </c>
      <c r="AH595" s="28" t="e">
        <f>#REF!/[1]WeeklyNew!$H590</f>
        <v>#REF!</v>
      </c>
      <c r="AI595" s="28" t="e">
        <f>#REF!/[1]WeeklyNew!$H590</f>
        <v>#REF!</v>
      </c>
      <c r="AJ595" s="63" t="e">
        <f t="shared" si="37"/>
        <v>#REF!</v>
      </c>
      <c r="AK595" s="63" t="e">
        <f t="shared" si="38"/>
        <v>#REF!</v>
      </c>
      <c r="AL595" s="55" t="str">
        <f t="shared" si="39"/>
        <v>4-2018</v>
      </c>
    </row>
    <row r="596" spans="1:38" ht="15" customHeight="1" x14ac:dyDescent="0.35">
      <c r="A596" s="2">
        <f t="shared" si="36"/>
        <v>43206</v>
      </c>
      <c r="AG596" s="27" t="e">
        <f>#REF!</f>
        <v>#REF!</v>
      </c>
      <c r="AH596" s="28" t="e">
        <f>#REF!/[1]WeeklyNew!$H591</f>
        <v>#REF!</v>
      </c>
      <c r="AI596" s="28" t="e">
        <f>#REF!/[1]WeeklyNew!$H591</f>
        <v>#REF!</v>
      </c>
      <c r="AJ596" s="63" t="e">
        <f t="shared" si="37"/>
        <v>#REF!</v>
      </c>
      <c r="AK596" s="63" t="e">
        <f t="shared" si="38"/>
        <v>#REF!</v>
      </c>
      <c r="AL596" s="55" t="str">
        <f t="shared" si="39"/>
        <v>4-2018</v>
      </c>
    </row>
    <row r="597" spans="1:38" ht="15" customHeight="1" x14ac:dyDescent="0.35">
      <c r="A597" s="2">
        <f t="shared" si="36"/>
        <v>43213</v>
      </c>
      <c r="AG597" s="27" t="e">
        <f>#REF!</f>
        <v>#REF!</v>
      </c>
      <c r="AH597" s="28" t="e">
        <f>#REF!/[1]WeeklyNew!$H592</f>
        <v>#REF!</v>
      </c>
      <c r="AI597" s="28" t="e">
        <f>#REF!/[1]WeeklyNew!$H592</f>
        <v>#REF!</v>
      </c>
      <c r="AJ597" s="63" t="e">
        <f t="shared" si="37"/>
        <v>#REF!</v>
      </c>
      <c r="AK597" s="63" t="e">
        <f t="shared" si="38"/>
        <v>#REF!</v>
      </c>
      <c r="AL597" s="55" t="str">
        <f t="shared" si="39"/>
        <v>4-2018</v>
      </c>
    </row>
    <row r="598" spans="1:38" ht="15" customHeight="1" x14ac:dyDescent="0.35">
      <c r="A598" s="2">
        <f t="shared" si="36"/>
        <v>43220</v>
      </c>
      <c r="AG598" s="27" t="e">
        <f>#REF!</f>
        <v>#REF!</v>
      </c>
      <c r="AH598" s="28" t="e">
        <f>#REF!/[1]WeeklyNew!$H593</f>
        <v>#REF!</v>
      </c>
      <c r="AI598" s="28" t="e">
        <f>#REF!/[1]WeeklyNew!$H593</f>
        <v>#REF!</v>
      </c>
      <c r="AJ598" s="63" t="e">
        <f t="shared" si="37"/>
        <v>#REF!</v>
      </c>
      <c r="AK598" s="63" t="e">
        <f t="shared" si="38"/>
        <v>#REF!</v>
      </c>
      <c r="AL598" s="55" t="str">
        <f t="shared" si="39"/>
        <v>4-2018</v>
      </c>
    </row>
    <row r="599" spans="1:38" ht="15" customHeight="1" x14ac:dyDescent="0.35">
      <c r="A599" s="2">
        <f t="shared" si="36"/>
        <v>43227</v>
      </c>
      <c r="AG599" s="27" t="e">
        <f>#REF!</f>
        <v>#REF!</v>
      </c>
      <c r="AH599" s="28" t="e">
        <f>#REF!/[1]WeeklyNew!$H594</f>
        <v>#REF!</v>
      </c>
      <c r="AI599" s="28" t="e">
        <f>#REF!/[1]WeeklyNew!$H594</f>
        <v>#REF!</v>
      </c>
      <c r="AJ599" s="63" t="e">
        <f t="shared" si="37"/>
        <v>#REF!</v>
      </c>
      <c r="AK599" s="63" t="e">
        <f t="shared" si="38"/>
        <v>#REF!</v>
      </c>
      <c r="AL599" s="55" t="str">
        <f t="shared" si="39"/>
        <v>5-2018</v>
      </c>
    </row>
    <row r="600" spans="1:38" ht="15" customHeight="1" x14ac:dyDescent="0.35">
      <c r="A600" s="2">
        <f t="shared" si="36"/>
        <v>43234</v>
      </c>
      <c r="AG600" s="27" t="e">
        <f>#REF!</f>
        <v>#REF!</v>
      </c>
      <c r="AH600" s="28" t="e">
        <f>#REF!/[1]WeeklyNew!$H595</f>
        <v>#REF!</v>
      </c>
      <c r="AI600" s="28" t="e">
        <f>#REF!/[1]WeeklyNew!$H595</f>
        <v>#REF!</v>
      </c>
      <c r="AJ600" s="63" t="e">
        <f t="shared" si="37"/>
        <v>#REF!</v>
      </c>
      <c r="AK600" s="63" t="e">
        <f t="shared" si="38"/>
        <v>#REF!</v>
      </c>
      <c r="AL600" s="55" t="str">
        <f t="shared" si="39"/>
        <v>5-2018</v>
      </c>
    </row>
    <row r="601" spans="1:38" ht="15" customHeight="1" x14ac:dyDescent="0.35">
      <c r="A601" s="2">
        <f t="shared" si="36"/>
        <v>43241</v>
      </c>
      <c r="AG601" s="27" t="e">
        <f>#REF!</f>
        <v>#REF!</v>
      </c>
      <c r="AH601" s="28" t="e">
        <f>#REF!/[1]WeeklyNew!$H596</f>
        <v>#REF!</v>
      </c>
      <c r="AI601" s="28" t="e">
        <f>#REF!/[1]WeeklyNew!$H596</f>
        <v>#REF!</v>
      </c>
      <c r="AJ601" s="63" t="e">
        <f t="shared" si="37"/>
        <v>#REF!</v>
      </c>
      <c r="AK601" s="63" t="e">
        <f t="shared" si="38"/>
        <v>#REF!</v>
      </c>
      <c r="AL601" s="55" t="str">
        <f t="shared" si="39"/>
        <v>5-2018</v>
      </c>
    </row>
    <row r="602" spans="1:38" ht="15" customHeight="1" x14ac:dyDescent="0.35">
      <c r="A602" s="2">
        <f t="shared" si="36"/>
        <v>43248</v>
      </c>
      <c r="AG602" s="27" t="e">
        <f>#REF!</f>
        <v>#REF!</v>
      </c>
      <c r="AH602" s="28" t="e">
        <f>#REF!/[1]WeeklyNew!$H597</f>
        <v>#REF!</v>
      </c>
      <c r="AI602" s="28" t="e">
        <f>#REF!/[1]WeeklyNew!$H597</f>
        <v>#REF!</v>
      </c>
      <c r="AJ602" s="63" t="e">
        <f t="shared" si="37"/>
        <v>#REF!</v>
      </c>
      <c r="AK602" s="63" t="e">
        <f t="shared" si="38"/>
        <v>#REF!</v>
      </c>
      <c r="AL602" s="55" t="str">
        <f t="shared" si="39"/>
        <v>5-2018</v>
      </c>
    </row>
    <row r="603" spans="1:38" ht="15" customHeight="1" x14ac:dyDescent="0.35">
      <c r="A603" s="2">
        <f t="shared" si="36"/>
        <v>43255</v>
      </c>
      <c r="AG603" s="27" t="e">
        <f>#REF!</f>
        <v>#REF!</v>
      </c>
      <c r="AH603" s="28" t="e">
        <f>#REF!/[1]WeeklyNew!$H598</f>
        <v>#REF!</v>
      </c>
      <c r="AI603" s="28" t="e">
        <f>#REF!/[1]WeeklyNew!$H598</f>
        <v>#REF!</v>
      </c>
      <c r="AJ603" s="63" t="e">
        <f t="shared" si="37"/>
        <v>#REF!</v>
      </c>
      <c r="AK603" s="63" t="e">
        <f t="shared" si="38"/>
        <v>#REF!</v>
      </c>
      <c r="AL603" s="55" t="str">
        <f t="shared" si="39"/>
        <v>6-2018</v>
      </c>
    </row>
    <row r="604" spans="1:38" ht="15" customHeight="1" x14ac:dyDescent="0.35">
      <c r="A604" s="2">
        <f t="shared" si="36"/>
        <v>43262</v>
      </c>
      <c r="AG604" s="27" t="e">
        <f>#REF!</f>
        <v>#REF!</v>
      </c>
      <c r="AH604" s="28" t="e">
        <f>#REF!/[1]WeeklyNew!$H599</f>
        <v>#REF!</v>
      </c>
      <c r="AI604" s="28" t="e">
        <f>#REF!/[1]WeeklyNew!$H599</f>
        <v>#REF!</v>
      </c>
      <c r="AJ604" s="63" t="e">
        <f t="shared" si="37"/>
        <v>#REF!</v>
      </c>
      <c r="AK604" s="63" t="e">
        <f t="shared" si="38"/>
        <v>#REF!</v>
      </c>
      <c r="AL604" s="55" t="str">
        <f t="shared" si="39"/>
        <v>6-2018</v>
      </c>
    </row>
    <row r="605" spans="1:38" ht="15" customHeight="1" x14ac:dyDescent="0.35">
      <c r="A605" s="2">
        <f t="shared" si="36"/>
        <v>43269</v>
      </c>
      <c r="AG605" s="27" t="e">
        <f>#REF!</f>
        <v>#REF!</v>
      </c>
      <c r="AH605" s="28" t="e">
        <f>#REF!/[1]WeeklyNew!$H600</f>
        <v>#REF!</v>
      </c>
      <c r="AI605" s="28" t="e">
        <f>#REF!/[1]WeeklyNew!$H600</f>
        <v>#REF!</v>
      </c>
      <c r="AJ605" s="63" t="e">
        <f t="shared" si="37"/>
        <v>#REF!</v>
      </c>
      <c r="AK605" s="63" t="e">
        <f t="shared" si="38"/>
        <v>#REF!</v>
      </c>
      <c r="AL605" s="55" t="str">
        <f t="shared" si="39"/>
        <v>6-2018</v>
      </c>
    </row>
    <row r="606" spans="1:38" ht="15" customHeight="1" x14ac:dyDescent="0.35">
      <c r="A606" s="2">
        <f>A607-7</f>
        <v>43276</v>
      </c>
      <c r="AG606" s="27" t="e">
        <f>#REF!</f>
        <v>#REF!</v>
      </c>
      <c r="AH606" s="28" t="e">
        <f>#REF!/[1]WeeklyNew!$H601</f>
        <v>#REF!</v>
      </c>
      <c r="AI606" s="28" t="e">
        <f>#REF!/[1]WeeklyNew!$H601</f>
        <v>#REF!</v>
      </c>
      <c r="AJ606" s="63" t="e">
        <f t="shared" si="37"/>
        <v>#REF!</v>
      </c>
      <c r="AK606" s="63" t="e">
        <f t="shared" si="38"/>
        <v>#REF!</v>
      </c>
      <c r="AL606" s="55" t="str">
        <f t="shared" si="39"/>
        <v>6-2018</v>
      </c>
    </row>
    <row r="607" spans="1:38" x14ac:dyDescent="0.35">
      <c r="A607" s="2">
        <v>43283</v>
      </c>
      <c r="B607" s="29">
        <v>830</v>
      </c>
      <c r="C607" s="29">
        <v>865</v>
      </c>
      <c r="D607" s="29">
        <v>720</v>
      </c>
      <c r="E607" s="29">
        <v>765</v>
      </c>
      <c r="F607" s="29">
        <v>915</v>
      </c>
      <c r="G607" s="29">
        <v>840</v>
      </c>
      <c r="H607" s="29">
        <v>820</v>
      </c>
      <c r="I607" s="29">
        <v>900</v>
      </c>
      <c r="J607" s="29">
        <v>910</v>
      </c>
      <c r="K607" s="29">
        <v>530</v>
      </c>
      <c r="M607" s="29">
        <v>665</v>
      </c>
      <c r="N607" s="29">
        <v>660</v>
      </c>
      <c r="O607" s="29">
        <v>640</v>
      </c>
      <c r="P607" s="29">
        <v>480</v>
      </c>
      <c r="Q607" s="29">
        <v>650</v>
      </c>
      <c r="R607" s="29">
        <v>602</v>
      </c>
      <c r="S607" s="29">
        <v>510</v>
      </c>
      <c r="T607" s="29">
        <v>670</v>
      </c>
      <c r="U607" s="29">
        <v>570</v>
      </c>
      <c r="V607" s="29">
        <v>500</v>
      </c>
      <c r="W607" s="29">
        <v>490</v>
      </c>
      <c r="X607" s="29">
        <v>510</v>
      </c>
      <c r="Z607" s="30">
        <v>90.5</v>
      </c>
      <c r="AA607" s="30">
        <v>65</v>
      </c>
      <c r="AB607" s="30">
        <v>81.5</v>
      </c>
      <c r="AC607" s="31">
        <v>65</v>
      </c>
      <c r="AD607" s="31">
        <v>37.5</v>
      </c>
      <c r="AE607" s="31">
        <v>63.5</v>
      </c>
      <c r="AF607" s="32">
        <v>56.5</v>
      </c>
      <c r="AG607" s="31">
        <v>67</v>
      </c>
      <c r="AH607" s="33">
        <f>AVERAGE(B607:K607)/[1]WeeklyNew!$H602</f>
        <v>121.89245757479937</v>
      </c>
      <c r="AI607" s="33">
        <f>AVERAGE(M607:X607)/[1]WeeklyNew!$H602</f>
        <v>87.171803867833134</v>
      </c>
      <c r="AJ607" s="63" t="e">
        <f t="shared" si="37"/>
        <v>#REF!</v>
      </c>
      <c r="AK607" s="63" t="e">
        <f t="shared" si="38"/>
        <v>#REF!</v>
      </c>
      <c r="AL607" s="55" t="str">
        <f t="shared" si="39"/>
        <v>7-2018</v>
      </c>
    </row>
    <row r="608" spans="1:38" x14ac:dyDescent="0.35">
      <c r="A608" s="2">
        <f t="shared" ref="A608:A678" si="40">A607+7</f>
        <v>43290</v>
      </c>
      <c r="B608" s="29">
        <v>840</v>
      </c>
      <c r="C608" s="29">
        <v>875</v>
      </c>
      <c r="D608" s="29">
        <v>720</v>
      </c>
      <c r="E608" s="29">
        <v>765</v>
      </c>
      <c r="F608" s="29">
        <v>915</v>
      </c>
      <c r="G608" s="29">
        <v>840</v>
      </c>
      <c r="H608" s="29">
        <v>820</v>
      </c>
      <c r="I608" s="29">
        <v>900</v>
      </c>
      <c r="J608" s="29">
        <v>910</v>
      </c>
      <c r="K608" s="29">
        <v>500</v>
      </c>
      <c r="M608" s="29">
        <v>680</v>
      </c>
      <c r="N608" s="29">
        <v>675</v>
      </c>
      <c r="O608" s="29">
        <v>650</v>
      </c>
      <c r="P608" s="29">
        <v>490</v>
      </c>
      <c r="Q608" s="29">
        <v>650</v>
      </c>
      <c r="R608" s="29">
        <v>600</v>
      </c>
      <c r="S608" s="29">
        <v>510</v>
      </c>
      <c r="T608" s="29">
        <v>670</v>
      </c>
      <c r="U608" s="29">
        <v>570</v>
      </c>
      <c r="V608" s="29">
        <v>500</v>
      </c>
      <c r="W608" s="29">
        <v>490</v>
      </c>
      <c r="X608" s="29">
        <v>510</v>
      </c>
      <c r="Z608" s="34">
        <v>90.5</v>
      </c>
      <c r="AA608" s="34">
        <v>63.5</v>
      </c>
      <c r="AB608" s="34">
        <v>81.5</v>
      </c>
      <c r="AC608" s="29">
        <v>65</v>
      </c>
      <c r="AD608" s="29">
        <v>37.5</v>
      </c>
      <c r="AE608" s="29">
        <v>63</v>
      </c>
      <c r="AF608" s="35">
        <v>55.5</v>
      </c>
      <c r="AG608" s="29">
        <v>66.5</v>
      </c>
      <c r="AH608" s="33">
        <f>AVERAGE(B608:K608)/[1]WeeklyNew!$H603</f>
        <v>121.50293951452926</v>
      </c>
      <c r="AI608" s="33">
        <f>AVERAGE(M608:X608)/[1]WeeklyNew!$H603</f>
        <v>87.601841053816955</v>
      </c>
      <c r="AJ608" s="63">
        <f t="shared" si="37"/>
        <v>-0.38951806027010605</v>
      </c>
      <c r="AK608" s="63">
        <f t="shared" si="38"/>
        <v>0.43003718598382079</v>
      </c>
      <c r="AL608" s="55" t="str">
        <f t="shared" si="39"/>
        <v>7-2018</v>
      </c>
    </row>
    <row r="609" spans="1:38" x14ac:dyDescent="0.35">
      <c r="A609" s="2">
        <f t="shared" si="40"/>
        <v>43297</v>
      </c>
      <c r="B609" s="29">
        <v>840</v>
      </c>
      <c r="C609" s="29">
        <v>875</v>
      </c>
      <c r="D609" s="29">
        <v>720</v>
      </c>
      <c r="E609" s="29">
        <v>765</v>
      </c>
      <c r="F609" s="36">
        <v>915</v>
      </c>
      <c r="G609" s="29">
        <v>840</v>
      </c>
      <c r="H609" s="29">
        <v>820</v>
      </c>
      <c r="I609" s="29">
        <v>900</v>
      </c>
      <c r="J609" s="29">
        <v>910</v>
      </c>
      <c r="K609" s="29">
        <v>500</v>
      </c>
      <c r="M609" s="29">
        <v>685</v>
      </c>
      <c r="N609" s="29">
        <v>680</v>
      </c>
      <c r="O609" s="29">
        <v>665</v>
      </c>
      <c r="P609" s="29">
        <v>510</v>
      </c>
      <c r="Q609" s="29">
        <v>650</v>
      </c>
      <c r="R609" s="29">
        <v>601</v>
      </c>
      <c r="S609" s="29">
        <v>510</v>
      </c>
      <c r="T609" s="29">
        <v>670</v>
      </c>
      <c r="U609" s="29">
        <v>570</v>
      </c>
      <c r="V609" s="29">
        <v>500</v>
      </c>
      <c r="W609" s="29">
        <v>490</v>
      </c>
      <c r="X609" s="29">
        <v>510</v>
      </c>
      <c r="Z609" s="34">
        <v>91</v>
      </c>
      <c r="AA609" s="34">
        <v>63.5</v>
      </c>
      <c r="AB609" s="34">
        <v>81.5</v>
      </c>
      <c r="AC609" s="29">
        <v>65</v>
      </c>
      <c r="AD609" s="29">
        <v>37.5</v>
      </c>
      <c r="AE609" s="29">
        <v>63</v>
      </c>
      <c r="AF609" s="35">
        <v>54.5</v>
      </c>
      <c r="AG609" s="29">
        <v>66.5</v>
      </c>
      <c r="AH609" s="33">
        <f>AVERAGE(B609:K609)/[1]WeeklyNew!$H604</f>
        <v>120.16801227095991</v>
      </c>
      <c r="AI609" s="33">
        <f>AVERAGE(M609:X609)/[1]WeeklyNew!$H604</f>
        <v>87.209129499054711</v>
      </c>
      <c r="AJ609" s="63">
        <f t="shared" si="37"/>
        <v>-1.3349272435693535</v>
      </c>
      <c r="AK609" s="63">
        <f t="shared" si="38"/>
        <v>-0.39271155476224351</v>
      </c>
      <c r="AL609" s="55" t="str">
        <f t="shared" si="39"/>
        <v>7-2018</v>
      </c>
    </row>
    <row r="610" spans="1:38" x14ac:dyDescent="0.35">
      <c r="A610" s="2">
        <f t="shared" si="40"/>
        <v>43304</v>
      </c>
      <c r="B610" s="29">
        <v>840</v>
      </c>
      <c r="C610" s="29">
        <v>875</v>
      </c>
      <c r="D610" s="29">
        <v>720</v>
      </c>
      <c r="E610" s="29">
        <v>765</v>
      </c>
      <c r="F610" s="29">
        <v>915</v>
      </c>
      <c r="G610" s="29">
        <v>840</v>
      </c>
      <c r="H610" s="29">
        <v>820</v>
      </c>
      <c r="I610" s="29">
        <v>900</v>
      </c>
      <c r="J610" s="29">
        <v>910</v>
      </c>
      <c r="K610" s="29">
        <v>500</v>
      </c>
      <c r="M610" s="29">
        <v>700</v>
      </c>
      <c r="N610" s="29">
        <v>695</v>
      </c>
      <c r="O610" s="29">
        <v>680</v>
      </c>
      <c r="P610" s="29">
        <v>525</v>
      </c>
      <c r="Q610" s="29">
        <v>670</v>
      </c>
      <c r="R610" s="29">
        <v>610</v>
      </c>
      <c r="S610" s="29">
        <v>520</v>
      </c>
      <c r="T610" s="29">
        <v>670</v>
      </c>
      <c r="U610" s="29">
        <v>570</v>
      </c>
      <c r="V610" s="29">
        <v>500</v>
      </c>
      <c r="W610" s="29">
        <v>490</v>
      </c>
      <c r="X610" s="29">
        <v>510</v>
      </c>
      <c r="Z610" s="34">
        <v>93</v>
      </c>
      <c r="AA610" s="34">
        <v>64.900000000000006</v>
      </c>
      <c r="AB610" s="34">
        <v>83</v>
      </c>
      <c r="AC610" s="29">
        <v>66</v>
      </c>
      <c r="AD610" s="29">
        <v>38.5</v>
      </c>
      <c r="AE610" s="29">
        <v>64</v>
      </c>
      <c r="AF610" s="35">
        <v>55.5</v>
      </c>
      <c r="AG610" s="29">
        <v>67.5</v>
      </c>
      <c r="AH610" s="33">
        <f>AVERAGE(B610:K610)/[1]WeeklyNew!$H605</f>
        <v>119.07462009525972</v>
      </c>
      <c r="AI610" s="33">
        <f>AVERAGE(M610:X610)/[1]WeeklyNew!$H605</f>
        <v>87.630672797377272</v>
      </c>
      <c r="AJ610" s="63">
        <f t="shared" si="37"/>
        <v>-1.0933921757001883</v>
      </c>
      <c r="AK610" s="63">
        <f t="shared" si="38"/>
        <v>0.4215432983225611</v>
      </c>
      <c r="AL610" s="55" t="str">
        <f t="shared" si="39"/>
        <v>7-2018</v>
      </c>
    </row>
    <row r="611" spans="1:38" x14ac:dyDescent="0.35">
      <c r="A611" s="2">
        <f t="shared" si="40"/>
        <v>43311</v>
      </c>
      <c r="B611" s="29">
        <v>850</v>
      </c>
      <c r="C611" s="29">
        <v>885</v>
      </c>
      <c r="D611" s="29">
        <v>720</v>
      </c>
      <c r="E611" s="29">
        <v>765</v>
      </c>
      <c r="F611" s="29">
        <v>915</v>
      </c>
      <c r="G611" s="37">
        <v>920</v>
      </c>
      <c r="H611" s="37">
        <v>970</v>
      </c>
      <c r="I611" s="29">
        <v>900</v>
      </c>
      <c r="J611" s="29">
        <v>910</v>
      </c>
      <c r="K611" s="29">
        <v>500</v>
      </c>
      <c r="M611" s="29">
        <v>720</v>
      </c>
      <c r="N611" s="29">
        <v>705</v>
      </c>
      <c r="O611" s="29">
        <v>680</v>
      </c>
      <c r="P611" s="29">
        <v>525</v>
      </c>
      <c r="Q611" s="29">
        <v>670</v>
      </c>
      <c r="R611" s="29">
        <v>610</v>
      </c>
      <c r="S611" s="29">
        <v>520</v>
      </c>
      <c r="T611" s="29">
        <v>670</v>
      </c>
      <c r="U611" s="29">
        <v>570</v>
      </c>
      <c r="V611" s="29">
        <v>500</v>
      </c>
      <c r="W611" s="29">
        <v>490</v>
      </c>
      <c r="X611" s="29">
        <v>510</v>
      </c>
      <c r="Z611" s="34">
        <v>94.5</v>
      </c>
      <c r="AA611" s="34">
        <v>67.5</v>
      </c>
      <c r="AB611" s="34">
        <v>85</v>
      </c>
      <c r="AC611" s="29">
        <v>68</v>
      </c>
      <c r="AD611" s="29">
        <v>40</v>
      </c>
      <c r="AE611" s="29">
        <v>65</v>
      </c>
      <c r="AF611" s="35">
        <v>57.5</v>
      </c>
      <c r="AG611" s="29">
        <v>68.5</v>
      </c>
      <c r="AH611" s="33">
        <f>AVERAGE(B611:K611)/[1]WeeklyNew!$H606</f>
        <v>122.22196153417521</v>
      </c>
      <c r="AI611" s="33">
        <f>AVERAGE(M611:X611)/[1]WeeklyNew!$H606</f>
        <v>87.615623295344562</v>
      </c>
      <c r="AJ611" s="63">
        <f t="shared" si="37"/>
        <v>3.1473414389154897</v>
      </c>
      <c r="AK611" s="63">
        <f t="shared" si="38"/>
        <v>-1.5049502032709938E-2</v>
      </c>
      <c r="AL611" s="55" t="str">
        <f t="shared" si="39"/>
        <v>7-2018</v>
      </c>
    </row>
    <row r="612" spans="1:38" x14ac:dyDescent="0.35">
      <c r="A612" s="2">
        <f t="shared" si="40"/>
        <v>43318</v>
      </c>
      <c r="B612" s="29">
        <v>860</v>
      </c>
      <c r="C612" s="29">
        <v>895</v>
      </c>
      <c r="D612" s="29">
        <v>720</v>
      </c>
      <c r="E612" s="29">
        <v>765</v>
      </c>
      <c r="F612" s="29">
        <v>915</v>
      </c>
      <c r="G612" s="29">
        <v>920</v>
      </c>
      <c r="H612" s="29">
        <v>970</v>
      </c>
      <c r="I612" s="29">
        <v>900</v>
      </c>
      <c r="J612" s="29">
        <v>910</v>
      </c>
      <c r="K612" s="29">
        <v>500</v>
      </c>
      <c r="M612" s="29">
        <v>725</v>
      </c>
      <c r="N612" s="29">
        <v>710</v>
      </c>
      <c r="O612" s="29">
        <v>690</v>
      </c>
      <c r="P612" s="29">
        <v>535</v>
      </c>
      <c r="Q612" s="29">
        <v>680</v>
      </c>
      <c r="R612" s="29">
        <v>638</v>
      </c>
      <c r="S612" s="29">
        <v>530</v>
      </c>
      <c r="T612" s="29">
        <v>670</v>
      </c>
      <c r="U612" s="29">
        <v>570</v>
      </c>
      <c r="V612" s="29">
        <v>500</v>
      </c>
      <c r="W612" s="29">
        <v>490</v>
      </c>
      <c r="X612" s="29">
        <v>510</v>
      </c>
      <c r="Z612" s="34">
        <v>95.5</v>
      </c>
      <c r="AA612" s="34">
        <v>68.5</v>
      </c>
      <c r="AB612" s="34">
        <v>86</v>
      </c>
      <c r="AC612" s="29">
        <v>69</v>
      </c>
      <c r="AD612" s="29">
        <v>41</v>
      </c>
      <c r="AE612" s="29">
        <v>66</v>
      </c>
      <c r="AF612" s="35">
        <v>58.5</v>
      </c>
      <c r="AG612" s="29">
        <v>69.5</v>
      </c>
      <c r="AH612" s="33">
        <f>AVERAGE(B612:K612)/[1]WeeklyNew!$H607</f>
        <v>122.25600744510551</v>
      </c>
      <c r="AI612" s="33">
        <f>AVERAGE(M612:X612)/[1]WeeklyNew!$H607</f>
        <v>88.381362653313857</v>
      </c>
      <c r="AJ612" s="63">
        <f t="shared" si="37"/>
        <v>3.4045910930302625E-2</v>
      </c>
      <c r="AK612" s="63">
        <f t="shared" si="38"/>
        <v>0.76573935796929504</v>
      </c>
      <c r="AL612" s="55" t="str">
        <f t="shared" si="39"/>
        <v>8-2018</v>
      </c>
    </row>
    <row r="613" spans="1:38" x14ac:dyDescent="0.35">
      <c r="A613" s="2">
        <f t="shared" si="40"/>
        <v>43325</v>
      </c>
      <c r="B613" s="29">
        <v>900</v>
      </c>
      <c r="C613" s="29">
        <v>935</v>
      </c>
      <c r="D613" s="29">
        <v>760</v>
      </c>
      <c r="E613" s="29">
        <v>785</v>
      </c>
      <c r="F613" s="29">
        <v>995</v>
      </c>
      <c r="G613" s="29">
        <v>920</v>
      </c>
      <c r="H613" s="29">
        <v>1010</v>
      </c>
      <c r="I613" s="29">
        <v>900</v>
      </c>
      <c r="J613" s="29">
        <v>960</v>
      </c>
      <c r="K613" s="29">
        <v>500</v>
      </c>
      <c r="M613" s="29">
        <v>760</v>
      </c>
      <c r="N613" s="29">
        <v>745</v>
      </c>
      <c r="O613" s="29">
        <v>695</v>
      </c>
      <c r="P613" s="29">
        <v>540</v>
      </c>
      <c r="Q613" s="29">
        <v>700</v>
      </c>
      <c r="R613" s="29">
        <v>654</v>
      </c>
      <c r="S613" s="29">
        <v>550</v>
      </c>
      <c r="T613" s="29">
        <v>700</v>
      </c>
      <c r="U613" s="29">
        <v>600</v>
      </c>
      <c r="V613" s="29">
        <v>520</v>
      </c>
      <c r="W613" s="29">
        <v>510</v>
      </c>
      <c r="X613" s="29">
        <v>530</v>
      </c>
      <c r="Z613" s="34">
        <v>95.5</v>
      </c>
      <c r="AA613" s="34">
        <v>69</v>
      </c>
      <c r="AB613" s="34">
        <v>85.5</v>
      </c>
      <c r="AC613" s="29">
        <v>69</v>
      </c>
      <c r="AD613" s="29">
        <v>41</v>
      </c>
      <c r="AE613" s="29">
        <v>66</v>
      </c>
      <c r="AF613" s="35">
        <v>58.5</v>
      </c>
      <c r="AG613" s="29">
        <v>69.5</v>
      </c>
      <c r="AH613" s="33">
        <f>AVERAGE(B613:K613)/[1]WeeklyNew!$H608</f>
        <v>125.74481855886134</v>
      </c>
      <c r="AI613" s="33">
        <f>AVERAGE(M613:X613)/[1]WeeklyNew!$H608</f>
        <v>90.747174309068626</v>
      </c>
      <c r="AJ613" s="63">
        <f t="shared" si="37"/>
        <v>3.4888111137558298</v>
      </c>
      <c r="AK613" s="63">
        <f t="shared" si="38"/>
        <v>2.3658116557547686</v>
      </c>
      <c r="AL613" s="55" t="str">
        <f t="shared" si="39"/>
        <v>8-2018</v>
      </c>
    </row>
    <row r="614" spans="1:38" x14ac:dyDescent="0.35">
      <c r="A614" s="2">
        <f t="shared" si="40"/>
        <v>43332</v>
      </c>
      <c r="B614" s="29">
        <v>930</v>
      </c>
      <c r="C614" s="29">
        <v>965</v>
      </c>
      <c r="D614" s="29">
        <v>770</v>
      </c>
      <c r="E614" s="29">
        <v>795</v>
      </c>
      <c r="F614" s="29">
        <v>1015</v>
      </c>
      <c r="G614" s="29">
        <v>920</v>
      </c>
      <c r="H614" s="29">
        <v>1010</v>
      </c>
      <c r="I614" s="29">
        <v>900</v>
      </c>
      <c r="J614" s="29">
        <v>960</v>
      </c>
      <c r="K614" s="29">
        <v>510</v>
      </c>
      <c r="M614" s="29">
        <v>780</v>
      </c>
      <c r="N614" s="29">
        <v>765</v>
      </c>
      <c r="O614" s="29">
        <v>705</v>
      </c>
      <c r="P614" s="29">
        <v>545</v>
      </c>
      <c r="Q614" s="29">
        <v>700</v>
      </c>
      <c r="R614" s="29">
        <v>646</v>
      </c>
      <c r="S614" s="29">
        <v>550</v>
      </c>
      <c r="T614" s="29">
        <v>720</v>
      </c>
      <c r="U614" s="29">
        <v>620</v>
      </c>
      <c r="V614" s="29">
        <v>540</v>
      </c>
      <c r="W614" s="29">
        <v>530</v>
      </c>
      <c r="X614" s="29">
        <v>550</v>
      </c>
      <c r="Z614" s="34">
        <v>95.3</v>
      </c>
      <c r="AA614" s="34">
        <v>67.599999999999994</v>
      </c>
      <c r="AB614" s="34">
        <v>82.8</v>
      </c>
      <c r="AC614" s="29">
        <v>69</v>
      </c>
      <c r="AD614" s="29">
        <v>41</v>
      </c>
      <c r="AE614" s="29">
        <v>65</v>
      </c>
      <c r="AF614" s="35">
        <v>56.8</v>
      </c>
      <c r="AG614" s="29">
        <v>68.5</v>
      </c>
      <c r="AH614" s="33">
        <f>AVERAGE(B614:K614)/[1]WeeklyNew!$H609</f>
        <v>128.226485235323</v>
      </c>
      <c r="AI614" s="33">
        <f>AVERAGE(M614:X614)/[1]WeeklyNew!$H609</f>
        <v>93.168170801087982</v>
      </c>
      <c r="AJ614" s="63">
        <f t="shared" si="37"/>
        <v>2.4816666764616571</v>
      </c>
      <c r="AK614" s="63">
        <f t="shared" si="38"/>
        <v>2.4209964920193556</v>
      </c>
      <c r="AL614" s="55" t="str">
        <f t="shared" si="39"/>
        <v>8-2018</v>
      </c>
    </row>
    <row r="615" spans="1:38" x14ac:dyDescent="0.35">
      <c r="A615" s="2">
        <f t="shared" si="40"/>
        <v>43339</v>
      </c>
      <c r="B615" s="29">
        <v>950</v>
      </c>
      <c r="C615" s="29">
        <v>985</v>
      </c>
      <c r="D615" s="29">
        <v>770</v>
      </c>
      <c r="E615" s="29">
        <v>795</v>
      </c>
      <c r="F615" s="29">
        <v>1040</v>
      </c>
      <c r="G615" s="29">
        <v>1000</v>
      </c>
      <c r="H615" s="29">
        <v>1050</v>
      </c>
      <c r="I615" s="29">
        <v>900</v>
      </c>
      <c r="J615" s="29">
        <v>960</v>
      </c>
      <c r="K615" s="29">
        <v>510</v>
      </c>
      <c r="M615" s="29">
        <v>800</v>
      </c>
      <c r="N615" s="29">
        <v>785</v>
      </c>
      <c r="O615" s="29">
        <v>750</v>
      </c>
      <c r="P615" s="29">
        <v>570</v>
      </c>
      <c r="Q615" s="29">
        <v>700</v>
      </c>
      <c r="R615" s="29">
        <v>637</v>
      </c>
      <c r="S615" s="29">
        <v>550</v>
      </c>
      <c r="T615" s="29">
        <v>720</v>
      </c>
      <c r="U615" s="29">
        <v>620</v>
      </c>
      <c r="V615" s="29">
        <v>540</v>
      </c>
      <c r="W615" s="29">
        <v>530</v>
      </c>
      <c r="X615" s="29">
        <v>550</v>
      </c>
      <c r="Z615" s="34">
        <v>92.8</v>
      </c>
      <c r="AA615" s="34">
        <v>65.3</v>
      </c>
      <c r="AB615" s="34">
        <v>81</v>
      </c>
      <c r="AC615" s="29">
        <v>67</v>
      </c>
      <c r="AD615" s="29">
        <v>39</v>
      </c>
      <c r="AE615" s="29">
        <v>63</v>
      </c>
      <c r="AF615" s="35">
        <v>54.8</v>
      </c>
      <c r="AG615" s="29">
        <v>66.5</v>
      </c>
      <c r="AH615" s="33">
        <f>AVERAGE(B615:K615)/[1]WeeklyNew!$H610</f>
        <v>131.35210573844512</v>
      </c>
      <c r="AI615" s="33">
        <f>AVERAGE(M615:X615)/[1]WeeklyNew!$H610</f>
        <v>94.702522664102162</v>
      </c>
      <c r="AJ615" s="63">
        <f t="shared" si="37"/>
        <v>3.1256205031221214</v>
      </c>
      <c r="AK615" s="63">
        <f t="shared" si="38"/>
        <v>1.5343518630141801</v>
      </c>
      <c r="AL615" s="55" t="str">
        <f t="shared" si="39"/>
        <v>8-2018</v>
      </c>
    </row>
    <row r="616" spans="1:38" x14ac:dyDescent="0.35">
      <c r="A616" s="2">
        <f t="shared" si="40"/>
        <v>43346</v>
      </c>
      <c r="B616" s="29">
        <v>970</v>
      </c>
      <c r="C616" s="29">
        <v>1005</v>
      </c>
      <c r="D616" s="29">
        <v>790</v>
      </c>
      <c r="E616" s="29">
        <v>795</v>
      </c>
      <c r="F616" s="29">
        <v>1040</v>
      </c>
      <c r="G616" s="29">
        <v>1000</v>
      </c>
      <c r="H616" s="29">
        <v>1090</v>
      </c>
      <c r="I616" s="29">
        <v>900</v>
      </c>
      <c r="J616" s="29">
        <v>960</v>
      </c>
      <c r="K616" s="29">
        <v>510</v>
      </c>
      <c r="M616" s="29">
        <v>805</v>
      </c>
      <c r="N616" s="29">
        <v>790</v>
      </c>
      <c r="O616" s="29">
        <v>750</v>
      </c>
      <c r="P616" s="29">
        <v>570</v>
      </c>
      <c r="Q616" s="29">
        <v>700</v>
      </c>
      <c r="R616" s="29">
        <v>630</v>
      </c>
      <c r="S616" s="29">
        <v>550</v>
      </c>
      <c r="T616" s="29">
        <v>750</v>
      </c>
      <c r="U616" s="29">
        <v>650</v>
      </c>
      <c r="V616" s="29">
        <v>560</v>
      </c>
      <c r="W616" s="29">
        <v>550</v>
      </c>
      <c r="X616" s="29">
        <v>570</v>
      </c>
      <c r="Z616" s="34">
        <v>93.5</v>
      </c>
      <c r="AA616" s="34">
        <v>66</v>
      </c>
      <c r="AB616" s="34">
        <v>82.3</v>
      </c>
      <c r="AC616" s="29">
        <v>67.5</v>
      </c>
      <c r="AD616" s="29">
        <v>41</v>
      </c>
      <c r="AE616" s="29">
        <v>63.5</v>
      </c>
      <c r="AF616" s="35">
        <v>55.3</v>
      </c>
      <c r="AG616" s="29">
        <v>67</v>
      </c>
      <c r="AH616" s="33">
        <f>AVERAGE(B616:K616)/[1]WeeklyNew!$H611</f>
        <v>132.60037233482032</v>
      </c>
      <c r="AI616" s="33">
        <f>AVERAGE(M616:X616)/[1]WeeklyNew!$H611</f>
        <v>96.047455126628947</v>
      </c>
      <c r="AJ616" s="63">
        <f t="shared" si="37"/>
        <v>1.2482665963752027</v>
      </c>
      <c r="AK616" s="63">
        <f t="shared" si="38"/>
        <v>1.3449324625267849</v>
      </c>
      <c r="AL616" s="55" t="str">
        <f t="shared" si="39"/>
        <v>9-2018</v>
      </c>
    </row>
    <row r="617" spans="1:38" x14ac:dyDescent="0.35">
      <c r="A617" s="2">
        <f t="shared" si="40"/>
        <v>43353</v>
      </c>
      <c r="B617" s="29">
        <v>970</v>
      </c>
      <c r="C617" s="29">
        <v>1005</v>
      </c>
      <c r="D617" s="29">
        <v>810</v>
      </c>
      <c r="E617" s="29">
        <v>815</v>
      </c>
      <c r="F617" s="29">
        <v>1050</v>
      </c>
      <c r="G617" s="29">
        <v>1000</v>
      </c>
      <c r="H617" s="29">
        <v>1090</v>
      </c>
      <c r="I617" s="29">
        <v>900</v>
      </c>
      <c r="J617" s="29">
        <v>980</v>
      </c>
      <c r="K617" s="29">
        <v>510</v>
      </c>
      <c r="M617" s="29">
        <v>795</v>
      </c>
      <c r="N617" s="29">
        <v>780</v>
      </c>
      <c r="O617" s="29">
        <v>750</v>
      </c>
      <c r="P617" s="29">
        <v>570</v>
      </c>
      <c r="Q617" s="29">
        <v>700</v>
      </c>
      <c r="R617" s="29">
        <v>642</v>
      </c>
      <c r="S617" s="29">
        <v>550</v>
      </c>
      <c r="T617" s="29">
        <v>750</v>
      </c>
      <c r="U617" s="29">
        <v>650</v>
      </c>
      <c r="V617" s="29">
        <v>560</v>
      </c>
      <c r="W617" s="29">
        <v>550</v>
      </c>
      <c r="X617" s="29">
        <v>570</v>
      </c>
      <c r="Z617" s="34">
        <v>96.5</v>
      </c>
      <c r="AA617" s="34">
        <v>69</v>
      </c>
      <c r="AB617" s="34">
        <v>86</v>
      </c>
      <c r="AC617" s="29">
        <v>70</v>
      </c>
      <c r="AD617" s="29">
        <v>43.5</v>
      </c>
      <c r="AE617" s="29">
        <v>66</v>
      </c>
      <c r="AF617" s="35">
        <v>57.8</v>
      </c>
      <c r="AG617" s="29">
        <v>69.5</v>
      </c>
      <c r="AH617" s="33">
        <f>AVERAGE(B617:K617)/[1]WeeklyNew!$H612</f>
        <v>133.20960743289183</v>
      </c>
      <c r="AI617" s="33">
        <f>AVERAGE(M617:X617)/[1]WeeklyNew!$H612</f>
        <v>95.651696027250836</v>
      </c>
      <c r="AJ617" s="63">
        <f t="shared" si="37"/>
        <v>0.60923509807150822</v>
      </c>
      <c r="AK617" s="63">
        <f t="shared" si="38"/>
        <v>-0.39575909937811105</v>
      </c>
      <c r="AL617" s="55" t="str">
        <f t="shared" si="39"/>
        <v>9-2018</v>
      </c>
    </row>
    <row r="618" spans="1:38" x14ac:dyDescent="0.35">
      <c r="A618" s="2">
        <f t="shared" si="40"/>
        <v>43360</v>
      </c>
      <c r="B618" s="29">
        <v>980</v>
      </c>
      <c r="C618" s="29">
        <v>1015</v>
      </c>
      <c r="D618" s="29">
        <v>850</v>
      </c>
      <c r="E618" s="29">
        <v>825</v>
      </c>
      <c r="F618" s="29">
        <v>1080</v>
      </c>
      <c r="G618" s="29">
        <v>1000</v>
      </c>
      <c r="H618" s="29">
        <v>1090</v>
      </c>
      <c r="I618" s="29">
        <v>900</v>
      </c>
      <c r="J618" s="29">
        <v>980</v>
      </c>
      <c r="K618" s="29">
        <v>510</v>
      </c>
      <c r="M618" s="29">
        <v>795</v>
      </c>
      <c r="N618" s="29">
        <v>780</v>
      </c>
      <c r="O618" s="29">
        <v>750</v>
      </c>
      <c r="P618" s="29">
        <v>580</v>
      </c>
      <c r="Q618" s="29">
        <v>710</v>
      </c>
      <c r="R618" s="29">
        <v>652</v>
      </c>
      <c r="S618" s="29">
        <v>560</v>
      </c>
      <c r="T618" s="29">
        <v>750</v>
      </c>
      <c r="U618" s="29">
        <v>650</v>
      </c>
      <c r="V618" s="29">
        <v>560</v>
      </c>
      <c r="W618" s="29">
        <v>550</v>
      </c>
      <c r="X618" s="29">
        <v>570</v>
      </c>
      <c r="Z618" s="34">
        <v>96</v>
      </c>
      <c r="AA618" s="34">
        <v>68.5</v>
      </c>
      <c r="AB618" s="34">
        <v>86.5</v>
      </c>
      <c r="AC618" s="38">
        <v>69</v>
      </c>
      <c r="AD618" s="38">
        <v>42.5</v>
      </c>
      <c r="AE618" s="38">
        <v>65</v>
      </c>
      <c r="AF618" s="35">
        <v>57.3</v>
      </c>
      <c r="AG618" s="29">
        <v>68.5</v>
      </c>
      <c r="AH618" s="33">
        <f>AVERAGE(B618:K618)/[1]WeeklyNew!$H613</f>
        <v>134.70087066673284</v>
      </c>
      <c r="AI618" s="33">
        <f>AVERAGE(M618:X618)/[1]WeeklyNew!$H613</f>
        <v>96.161049509015569</v>
      </c>
      <c r="AJ618" s="63">
        <f t="shared" si="37"/>
        <v>1.4912632338410106</v>
      </c>
      <c r="AK618" s="63">
        <f t="shared" si="38"/>
        <v>0.50935348176473383</v>
      </c>
      <c r="AL618" s="55" t="str">
        <f t="shared" si="39"/>
        <v>9-2018</v>
      </c>
    </row>
    <row r="619" spans="1:38" x14ac:dyDescent="0.35">
      <c r="A619" s="2">
        <f t="shared" si="40"/>
        <v>43367</v>
      </c>
      <c r="B619" s="29">
        <v>990</v>
      </c>
      <c r="C619" s="29">
        <v>1025</v>
      </c>
      <c r="D619" s="29">
        <v>850</v>
      </c>
      <c r="E619" s="29">
        <v>835</v>
      </c>
      <c r="F619" s="29">
        <v>1090</v>
      </c>
      <c r="G619" s="29">
        <v>1000</v>
      </c>
      <c r="H619" s="29">
        <v>1090</v>
      </c>
      <c r="I619" s="29">
        <v>900</v>
      </c>
      <c r="J619" s="29">
        <v>980</v>
      </c>
      <c r="K619" s="29">
        <v>510</v>
      </c>
      <c r="M619" s="29">
        <v>805</v>
      </c>
      <c r="N619" s="29">
        <v>790</v>
      </c>
      <c r="O619" s="29">
        <v>750</v>
      </c>
      <c r="P619" s="29">
        <v>590</v>
      </c>
      <c r="Q619" s="29">
        <v>750</v>
      </c>
      <c r="R619" s="29">
        <v>657</v>
      </c>
      <c r="S619" s="29">
        <v>575</v>
      </c>
      <c r="T619" s="29">
        <v>750</v>
      </c>
      <c r="U619" s="29">
        <v>650</v>
      </c>
      <c r="V619" s="29">
        <v>560</v>
      </c>
      <c r="W619" s="29">
        <v>550</v>
      </c>
      <c r="X619" s="29">
        <v>570</v>
      </c>
      <c r="Z619" s="34">
        <v>97</v>
      </c>
      <c r="AA619" s="34">
        <v>69.5</v>
      </c>
      <c r="AB619" s="34">
        <v>87.5</v>
      </c>
      <c r="AC619" s="29">
        <v>70</v>
      </c>
      <c r="AD619" s="29">
        <v>43.5</v>
      </c>
      <c r="AE619" s="29">
        <v>66</v>
      </c>
      <c r="AF619" s="35">
        <v>58.3</v>
      </c>
      <c r="AG619" s="29">
        <v>69.5</v>
      </c>
      <c r="AH619" s="33">
        <f>AVERAGE(B619:K619)/[1]WeeklyNew!$H614</f>
        <v>134.91721584425866</v>
      </c>
      <c r="AI619" s="33">
        <f>AVERAGE(M619:X619)/[1]WeeklyNew!$H614</f>
        <v>96.991457668692604</v>
      </c>
      <c r="AJ619" s="63">
        <f t="shared" si="37"/>
        <v>0.21634517752582383</v>
      </c>
      <c r="AK619" s="63">
        <f t="shared" si="38"/>
        <v>0.83040815967703452</v>
      </c>
      <c r="AL619" s="55" t="str">
        <f t="shared" si="39"/>
        <v>9-2018</v>
      </c>
    </row>
    <row r="620" spans="1:38" x14ac:dyDescent="0.35">
      <c r="A620" s="2">
        <f t="shared" si="40"/>
        <v>43374</v>
      </c>
      <c r="B620" s="29">
        <v>990</v>
      </c>
      <c r="C620" s="29">
        <v>1025</v>
      </c>
      <c r="D620" s="29">
        <v>850</v>
      </c>
      <c r="E620" s="29">
        <v>835</v>
      </c>
      <c r="F620" s="29">
        <v>1090</v>
      </c>
      <c r="G620" s="29">
        <v>1000</v>
      </c>
      <c r="H620" s="29">
        <v>1090</v>
      </c>
      <c r="I620" s="29">
        <v>900</v>
      </c>
      <c r="J620" s="29">
        <v>980</v>
      </c>
      <c r="K620" s="29">
        <v>510</v>
      </c>
      <c r="M620" s="29">
        <v>805</v>
      </c>
      <c r="N620" s="29">
        <v>790</v>
      </c>
      <c r="O620" s="29">
        <v>760</v>
      </c>
      <c r="P620" s="29">
        <v>600</v>
      </c>
      <c r="Q620" s="29">
        <v>750</v>
      </c>
      <c r="R620" s="29">
        <v>655</v>
      </c>
      <c r="S620" s="29">
        <v>575</v>
      </c>
      <c r="T620" s="29">
        <v>750</v>
      </c>
      <c r="U620" s="29">
        <v>650</v>
      </c>
      <c r="V620" s="29">
        <v>560</v>
      </c>
      <c r="W620" s="29">
        <v>550</v>
      </c>
      <c r="X620" s="29">
        <v>570</v>
      </c>
      <c r="Z620" s="34">
        <v>97</v>
      </c>
      <c r="AA620" s="34">
        <v>69.900000000000006</v>
      </c>
      <c r="AB620" s="34">
        <v>88.5</v>
      </c>
      <c r="AC620" s="29">
        <v>70</v>
      </c>
      <c r="AD620" s="29">
        <v>43.5</v>
      </c>
      <c r="AE620" s="29">
        <v>66</v>
      </c>
      <c r="AF620" s="35">
        <v>59</v>
      </c>
      <c r="AG620" s="29">
        <v>69.5</v>
      </c>
      <c r="AH620" s="33">
        <f>AVERAGE(B620:K620)/[1]WeeklyNew!$H615</f>
        <v>134.97379149679674</v>
      </c>
      <c r="AI620" s="33">
        <f>AVERAGE(M620:X620)/[1]WeeklyNew!$H615</f>
        <v>97.250533876917089</v>
      </c>
      <c r="AJ620" s="63">
        <f t="shared" si="37"/>
        <v>5.6575652538072063E-2</v>
      </c>
      <c r="AK620" s="63">
        <f t="shared" si="38"/>
        <v>0.25907620822448507</v>
      </c>
      <c r="AL620" s="55" t="str">
        <f t="shared" si="39"/>
        <v>10-2018</v>
      </c>
    </row>
    <row r="621" spans="1:38" x14ac:dyDescent="0.35">
      <c r="A621" s="2">
        <f t="shared" si="40"/>
        <v>43381</v>
      </c>
      <c r="B621" s="29">
        <v>990</v>
      </c>
      <c r="C621" s="29">
        <v>1025</v>
      </c>
      <c r="D621" s="29">
        <v>850</v>
      </c>
      <c r="E621" s="29">
        <v>835</v>
      </c>
      <c r="F621" s="29">
        <v>1090</v>
      </c>
      <c r="G621" s="29">
        <v>1050</v>
      </c>
      <c r="H621" s="29">
        <v>1140</v>
      </c>
      <c r="I621" s="29">
        <v>900</v>
      </c>
      <c r="J621" s="29">
        <v>980</v>
      </c>
      <c r="K621" s="29">
        <v>530</v>
      </c>
      <c r="M621" s="29">
        <v>805</v>
      </c>
      <c r="N621" s="29">
        <v>790</v>
      </c>
      <c r="O621" s="29">
        <v>760</v>
      </c>
      <c r="P621" s="29">
        <v>600</v>
      </c>
      <c r="Q621" s="29">
        <v>750</v>
      </c>
      <c r="R621" s="29">
        <v>660</v>
      </c>
      <c r="S621" s="29">
        <v>575</v>
      </c>
      <c r="T621" s="29">
        <v>750</v>
      </c>
      <c r="U621" s="29">
        <v>650</v>
      </c>
      <c r="V621" s="29">
        <v>560</v>
      </c>
      <c r="W621" s="29">
        <v>550</v>
      </c>
      <c r="X621" s="29">
        <v>570</v>
      </c>
      <c r="Z621" s="34">
        <v>97</v>
      </c>
      <c r="AA621" s="34">
        <v>69.900000000000006</v>
      </c>
      <c r="AB621" s="34">
        <v>88.5</v>
      </c>
      <c r="AC621" s="29">
        <v>70</v>
      </c>
      <c r="AD621" s="29">
        <v>43.5</v>
      </c>
      <c r="AE621" s="29">
        <v>66</v>
      </c>
      <c r="AF621" s="35">
        <v>59</v>
      </c>
      <c r="AG621" s="29">
        <v>69.5</v>
      </c>
      <c r="AH621" s="33">
        <f>AVERAGE(B621:K621)/[1]WeeklyNew!$H616</f>
        <v>135.77526374236535</v>
      </c>
      <c r="AI621" s="33">
        <f>AVERAGE(M621:X621)/[1]WeeklyNew!$H616</f>
        <v>96.638056018261466</v>
      </c>
      <c r="AJ621" s="63">
        <f t="shared" si="37"/>
        <v>0.80147224556861829</v>
      </c>
      <c r="AK621" s="63">
        <f t="shared" si="38"/>
        <v>-0.61247785865562321</v>
      </c>
      <c r="AL621" s="55" t="str">
        <f t="shared" si="39"/>
        <v>10-2018</v>
      </c>
    </row>
    <row r="622" spans="1:38" x14ac:dyDescent="0.35">
      <c r="A622" s="2">
        <f t="shared" si="40"/>
        <v>43388</v>
      </c>
      <c r="B622" s="29">
        <v>990</v>
      </c>
      <c r="C622" s="29">
        <v>1025</v>
      </c>
      <c r="D622" s="29">
        <v>850</v>
      </c>
      <c r="E622" s="29">
        <v>845</v>
      </c>
      <c r="F622" s="29">
        <v>1100</v>
      </c>
      <c r="G622" s="29">
        <v>1150</v>
      </c>
      <c r="H622" s="29">
        <v>1170</v>
      </c>
      <c r="I622" s="29">
        <v>1020</v>
      </c>
      <c r="J622" s="29">
        <v>980</v>
      </c>
      <c r="K622" s="29">
        <v>580</v>
      </c>
      <c r="M622" s="29">
        <v>805</v>
      </c>
      <c r="N622" s="29">
        <v>790</v>
      </c>
      <c r="O622" s="29">
        <v>760</v>
      </c>
      <c r="P622" s="29">
        <v>600</v>
      </c>
      <c r="Q622" s="29">
        <v>770</v>
      </c>
      <c r="R622" s="29">
        <v>680</v>
      </c>
      <c r="S622" s="29">
        <v>595</v>
      </c>
      <c r="T622" s="29">
        <v>760</v>
      </c>
      <c r="U622" s="29">
        <v>660</v>
      </c>
      <c r="V622" s="29">
        <v>560</v>
      </c>
      <c r="W622" s="29">
        <v>550</v>
      </c>
      <c r="X622" s="29">
        <v>570</v>
      </c>
      <c r="Z622" s="34">
        <v>97.5</v>
      </c>
      <c r="AA622" s="34">
        <v>70.7</v>
      </c>
      <c r="AB622" s="34">
        <v>89.5</v>
      </c>
      <c r="AC622" s="29">
        <v>70.5</v>
      </c>
      <c r="AD622" s="29">
        <v>44</v>
      </c>
      <c r="AE622" s="29">
        <v>67</v>
      </c>
      <c r="AF622" s="35">
        <v>59.5</v>
      </c>
      <c r="AG622" s="29">
        <v>70</v>
      </c>
      <c r="AH622" s="33">
        <f>AVERAGE(B622:K622)/[1]WeeklyNew!$H617</f>
        <v>140.25873475354331</v>
      </c>
      <c r="AI622" s="33">
        <f>AVERAGE(M622:X622)/[1]WeeklyNew!$H617</f>
        <v>97.502210050094462</v>
      </c>
      <c r="AJ622" s="63">
        <f t="shared" si="37"/>
        <v>4.4834710111779543</v>
      </c>
      <c r="AK622" s="63">
        <f t="shared" si="38"/>
        <v>0.86415403183299588</v>
      </c>
      <c r="AL622" s="55" t="str">
        <f t="shared" si="39"/>
        <v>10-2018</v>
      </c>
    </row>
    <row r="623" spans="1:38" x14ac:dyDescent="0.35">
      <c r="A623" s="2">
        <f t="shared" si="40"/>
        <v>43395</v>
      </c>
      <c r="B623" s="29">
        <v>1000</v>
      </c>
      <c r="C623" s="29">
        <v>1035</v>
      </c>
      <c r="D623" s="29">
        <v>860</v>
      </c>
      <c r="E623" s="29">
        <v>855</v>
      </c>
      <c r="F623" s="29">
        <v>1150</v>
      </c>
      <c r="G623" s="29">
        <v>1150</v>
      </c>
      <c r="H623" s="29">
        <v>1170</v>
      </c>
      <c r="I623" s="29">
        <v>1070</v>
      </c>
      <c r="J623" s="29">
        <v>980</v>
      </c>
      <c r="K623" s="29">
        <v>580</v>
      </c>
      <c r="M623" s="29">
        <v>810</v>
      </c>
      <c r="N623" s="29">
        <v>795</v>
      </c>
      <c r="O623" s="29">
        <v>760</v>
      </c>
      <c r="P623" s="29">
        <v>600</v>
      </c>
      <c r="Q623" s="29">
        <v>770</v>
      </c>
      <c r="R623" s="29">
        <v>696</v>
      </c>
      <c r="S623" s="29">
        <v>595</v>
      </c>
      <c r="T623" s="29">
        <v>760</v>
      </c>
      <c r="U623" s="29">
        <v>660</v>
      </c>
      <c r="V623" s="29">
        <v>560</v>
      </c>
      <c r="W623" s="29">
        <v>550</v>
      </c>
      <c r="X623" s="29">
        <v>570</v>
      </c>
      <c r="Z623" s="34">
        <v>99</v>
      </c>
      <c r="AA623" s="34">
        <v>74.400000000000006</v>
      </c>
      <c r="AB623" s="34">
        <v>92</v>
      </c>
      <c r="AC623" s="29">
        <v>72.5</v>
      </c>
      <c r="AD623" s="29">
        <v>46</v>
      </c>
      <c r="AE623" s="29">
        <v>71</v>
      </c>
      <c r="AF623" s="35">
        <v>62.5</v>
      </c>
      <c r="AG623" s="29">
        <v>74.5</v>
      </c>
      <c r="AH623" s="33">
        <f>AVERAGE(B623:K623)/[1]WeeklyNew!$H618</f>
        <v>141.8731869758974</v>
      </c>
      <c r="AI623" s="33">
        <f>AVERAGE(M623:X623)/[1]WeeklyNew!$H618</f>
        <v>97.534815344005267</v>
      </c>
      <c r="AJ623" s="63">
        <f t="shared" si="37"/>
        <v>1.6144522223540889</v>
      </c>
      <c r="AK623" s="63">
        <f t="shared" si="38"/>
        <v>3.2605293910805244E-2</v>
      </c>
      <c r="AL623" s="55" t="str">
        <f t="shared" si="39"/>
        <v>10-2018</v>
      </c>
    </row>
    <row r="624" spans="1:38" x14ac:dyDescent="0.35">
      <c r="A624" s="2">
        <f t="shared" si="40"/>
        <v>43402</v>
      </c>
      <c r="B624" s="29">
        <v>1000</v>
      </c>
      <c r="C624" s="29">
        <v>1035</v>
      </c>
      <c r="D624" s="29">
        <v>860</v>
      </c>
      <c r="E624" s="29">
        <v>855</v>
      </c>
      <c r="F624" s="29">
        <v>1150</v>
      </c>
      <c r="G624" s="29">
        <v>1150</v>
      </c>
      <c r="H624" s="29">
        <v>1170</v>
      </c>
      <c r="I624" s="29">
        <v>1070</v>
      </c>
      <c r="J624" s="29">
        <v>980</v>
      </c>
      <c r="K624" s="29">
        <v>600</v>
      </c>
      <c r="M624" s="29">
        <v>810</v>
      </c>
      <c r="N624" s="29">
        <v>795</v>
      </c>
      <c r="O624" s="29">
        <v>770</v>
      </c>
      <c r="P624" s="29">
        <v>600</v>
      </c>
      <c r="Q624" s="29">
        <v>790</v>
      </c>
      <c r="R624" s="29">
        <v>718</v>
      </c>
      <c r="S624" s="29">
        <v>615</v>
      </c>
      <c r="T624" s="29">
        <v>760</v>
      </c>
      <c r="U624" s="29">
        <v>660</v>
      </c>
      <c r="V624" s="29">
        <v>560</v>
      </c>
      <c r="W624" s="29">
        <v>550</v>
      </c>
      <c r="X624" s="29">
        <v>570</v>
      </c>
      <c r="Z624" s="34">
        <v>101</v>
      </c>
      <c r="AA624" s="34">
        <v>77.400000000000006</v>
      </c>
      <c r="AB624" s="34">
        <v>95</v>
      </c>
      <c r="AC624" s="29">
        <v>74.5</v>
      </c>
      <c r="AD624" s="29">
        <v>48</v>
      </c>
      <c r="AE624" s="29">
        <v>73</v>
      </c>
      <c r="AF624" s="35">
        <v>64.5</v>
      </c>
      <c r="AG624" s="29">
        <v>76.5</v>
      </c>
      <c r="AH624" s="33">
        <f>AVERAGE(B624:K624)/[1]WeeklyNew!$H619</f>
        <v>142.17640822347192</v>
      </c>
      <c r="AI624" s="33">
        <f>AVERAGE(M624:X624)/[1]WeeklyNew!$H619</f>
        <v>98.409506468762487</v>
      </c>
      <c r="AJ624" s="63">
        <f t="shared" si="37"/>
        <v>0.30322124757452684</v>
      </c>
      <c r="AK624" s="63">
        <f t="shared" si="38"/>
        <v>0.87469112475722</v>
      </c>
      <c r="AL624" s="55" t="str">
        <f t="shared" si="39"/>
        <v>10-2018</v>
      </c>
    </row>
    <row r="625" spans="1:38" x14ac:dyDescent="0.35">
      <c r="A625" s="2">
        <f t="shared" si="40"/>
        <v>43409</v>
      </c>
      <c r="B625" s="29">
        <v>1000</v>
      </c>
      <c r="C625" s="29">
        <v>1035</v>
      </c>
      <c r="D625" s="29">
        <v>860</v>
      </c>
      <c r="E625" s="29">
        <v>855</v>
      </c>
      <c r="F625" s="29">
        <v>1150</v>
      </c>
      <c r="G625" s="29">
        <v>1170</v>
      </c>
      <c r="H625" s="29">
        <v>1170</v>
      </c>
      <c r="I625" s="29">
        <v>1100</v>
      </c>
      <c r="J625" s="29">
        <v>980</v>
      </c>
      <c r="K625" s="29">
        <v>600</v>
      </c>
      <c r="M625" s="29">
        <v>825</v>
      </c>
      <c r="N625" s="29">
        <v>810</v>
      </c>
      <c r="O625" s="29">
        <v>790</v>
      </c>
      <c r="P625" s="29">
        <v>615</v>
      </c>
      <c r="Q625" s="29">
        <v>790</v>
      </c>
      <c r="R625" s="29">
        <v>715</v>
      </c>
      <c r="S625" s="29">
        <v>615</v>
      </c>
      <c r="T625" s="29">
        <v>760</v>
      </c>
      <c r="U625" s="29">
        <v>660</v>
      </c>
      <c r="V625" s="29">
        <v>560</v>
      </c>
      <c r="W625" s="29">
        <v>550</v>
      </c>
      <c r="X625" s="29">
        <v>570</v>
      </c>
      <c r="Z625" s="34">
        <v>96.5</v>
      </c>
      <c r="AA625" s="34">
        <v>74.900000000000006</v>
      </c>
      <c r="AB625" s="34">
        <v>93</v>
      </c>
      <c r="AC625" s="29">
        <v>72</v>
      </c>
      <c r="AD625" s="29">
        <v>45.5</v>
      </c>
      <c r="AE625" s="29">
        <v>70.5</v>
      </c>
      <c r="AF625" s="35">
        <v>62</v>
      </c>
      <c r="AG625" s="29">
        <v>74</v>
      </c>
      <c r="AH625" s="33">
        <f>AVERAGE(B625:K625)/[1]WeeklyNew!$H620</f>
        <v>143.15483234144739</v>
      </c>
      <c r="AI625" s="33">
        <f>AVERAGE(M625:X625)/[1]WeeklyNew!$H620</f>
        <v>99.332906177785233</v>
      </c>
      <c r="AJ625" s="63">
        <f t="shared" si="37"/>
        <v>0.97842411797546447</v>
      </c>
      <c r="AK625" s="63">
        <f t="shared" si="38"/>
        <v>0.92339970902274615</v>
      </c>
      <c r="AL625" s="55" t="str">
        <f t="shared" si="39"/>
        <v>11-2018</v>
      </c>
    </row>
    <row r="626" spans="1:38" x14ac:dyDescent="0.35">
      <c r="A626" s="2">
        <f t="shared" si="40"/>
        <v>43416</v>
      </c>
      <c r="B626" s="29">
        <v>1060</v>
      </c>
      <c r="C626" s="29">
        <v>1095</v>
      </c>
      <c r="D626" s="29">
        <v>900</v>
      </c>
      <c r="E626" s="29">
        <v>885</v>
      </c>
      <c r="F626" s="29">
        <v>1170</v>
      </c>
      <c r="G626" s="29">
        <v>1170</v>
      </c>
      <c r="H626" s="29">
        <v>1170</v>
      </c>
      <c r="I626" s="29">
        <v>1100</v>
      </c>
      <c r="J626" s="29">
        <v>980</v>
      </c>
      <c r="K626" s="29">
        <v>600</v>
      </c>
      <c r="M626" s="29">
        <v>835</v>
      </c>
      <c r="N626" s="29">
        <v>820</v>
      </c>
      <c r="O626" s="29">
        <v>805</v>
      </c>
      <c r="P626" s="29">
        <v>620</v>
      </c>
      <c r="Q626" s="29">
        <v>790</v>
      </c>
      <c r="R626" s="29">
        <v>716</v>
      </c>
      <c r="S626" s="29">
        <v>615</v>
      </c>
      <c r="T626" s="29">
        <v>760</v>
      </c>
      <c r="U626" s="29">
        <v>660</v>
      </c>
      <c r="V626" s="29">
        <v>560</v>
      </c>
      <c r="W626" s="29">
        <v>550</v>
      </c>
      <c r="X626" s="29">
        <v>570</v>
      </c>
      <c r="Z626" s="34">
        <v>97.5</v>
      </c>
      <c r="AA626" s="34">
        <v>76.400000000000006</v>
      </c>
      <c r="AB626" s="34">
        <v>96</v>
      </c>
      <c r="AC626" s="29">
        <v>73.5</v>
      </c>
      <c r="AD626" s="29">
        <v>47</v>
      </c>
      <c r="AE626" s="29">
        <v>72</v>
      </c>
      <c r="AF626" s="35">
        <v>60.5</v>
      </c>
      <c r="AG626" s="29">
        <v>75.5</v>
      </c>
      <c r="AH626" s="33">
        <f>AVERAGE(B626:K626)/[1]WeeklyNew!$H621</f>
        <v>145.7935747202865</v>
      </c>
      <c r="AI626" s="33">
        <f>AVERAGE(M626:X626)/[1]WeeklyNew!$H621</f>
        <v>99.558445520985373</v>
      </c>
      <c r="AJ626" s="63">
        <f t="shared" si="37"/>
        <v>2.6387423788391118</v>
      </c>
      <c r="AK626" s="63">
        <f t="shared" si="38"/>
        <v>0.2255393432001398</v>
      </c>
      <c r="AL626" s="55" t="str">
        <f t="shared" si="39"/>
        <v>11-2018</v>
      </c>
    </row>
    <row r="627" spans="1:38" x14ac:dyDescent="0.35">
      <c r="A627" s="2">
        <f t="shared" si="40"/>
        <v>43423</v>
      </c>
      <c r="B627" s="29">
        <v>1060</v>
      </c>
      <c r="C627" s="29">
        <v>1095</v>
      </c>
      <c r="D627" s="29">
        <v>950</v>
      </c>
      <c r="E627" s="29">
        <v>915</v>
      </c>
      <c r="F627" s="29">
        <v>1150</v>
      </c>
      <c r="G627" s="29">
        <v>1170</v>
      </c>
      <c r="H627" s="29">
        <v>1170</v>
      </c>
      <c r="I627" s="29">
        <v>1100</v>
      </c>
      <c r="J627" s="29">
        <v>980</v>
      </c>
      <c r="K627" s="29">
        <v>600</v>
      </c>
      <c r="M627" s="29">
        <v>835</v>
      </c>
      <c r="N627" s="29">
        <v>820</v>
      </c>
      <c r="O627" s="29">
        <v>805</v>
      </c>
      <c r="P627" s="29">
        <v>620</v>
      </c>
      <c r="Q627" s="29">
        <v>790</v>
      </c>
      <c r="R627" s="29">
        <v>713</v>
      </c>
      <c r="S627" s="29">
        <v>615</v>
      </c>
      <c r="T627" s="29">
        <v>780</v>
      </c>
      <c r="U627" s="29">
        <v>680</v>
      </c>
      <c r="V627" s="29">
        <v>590</v>
      </c>
      <c r="W627" s="29">
        <v>580</v>
      </c>
      <c r="X627" s="29">
        <v>590</v>
      </c>
      <c r="Z627" s="34">
        <v>94.5</v>
      </c>
      <c r="AA627" s="34">
        <v>75.900000000000006</v>
      </c>
      <c r="AB627" s="34">
        <v>95.5</v>
      </c>
      <c r="AC627" s="29">
        <v>73</v>
      </c>
      <c r="AD627" s="29">
        <v>46.5</v>
      </c>
      <c r="AE627" s="29">
        <v>71.5</v>
      </c>
      <c r="AF627" s="35">
        <v>63</v>
      </c>
      <c r="AG627" s="29">
        <v>75</v>
      </c>
      <c r="AH627" s="33">
        <f>AVERAGE(B627:K627)/[1]WeeklyNew!$H622</f>
        <v>146.88288288288288</v>
      </c>
      <c r="AI627" s="33">
        <f>AVERAGE(M627:X627)/[1]WeeklyNew!$H622</f>
        <v>101.11711711711712</v>
      </c>
      <c r="AJ627" s="63">
        <f t="shared" si="37"/>
        <v>1.0893081625963816</v>
      </c>
      <c r="AK627" s="63">
        <f t="shared" si="38"/>
        <v>1.5586715961317452</v>
      </c>
      <c r="AL627" s="55" t="str">
        <f t="shared" si="39"/>
        <v>11-2018</v>
      </c>
    </row>
    <row r="628" spans="1:38" x14ac:dyDescent="0.35">
      <c r="A628" s="2">
        <f t="shared" si="40"/>
        <v>43430</v>
      </c>
      <c r="B628" s="29">
        <v>1000</v>
      </c>
      <c r="C628" s="29">
        <v>1035</v>
      </c>
      <c r="D628" s="29">
        <v>950</v>
      </c>
      <c r="E628" s="29">
        <v>915</v>
      </c>
      <c r="F628" s="29">
        <v>1130</v>
      </c>
      <c r="G628" s="29">
        <v>1150</v>
      </c>
      <c r="H628" s="29">
        <v>1150</v>
      </c>
      <c r="I628" s="29">
        <v>1100</v>
      </c>
      <c r="J628" s="29">
        <v>980</v>
      </c>
      <c r="K628" s="29">
        <v>600</v>
      </c>
      <c r="M628" s="29">
        <v>765</v>
      </c>
      <c r="N628" s="29">
        <v>750</v>
      </c>
      <c r="O628" s="29">
        <v>720</v>
      </c>
      <c r="P628" s="29">
        <v>550</v>
      </c>
      <c r="Q628" s="29">
        <v>770</v>
      </c>
      <c r="R628" s="29">
        <v>695</v>
      </c>
      <c r="S628" s="29">
        <v>595</v>
      </c>
      <c r="T628" s="29">
        <v>760</v>
      </c>
      <c r="U628" s="29">
        <v>660</v>
      </c>
      <c r="V628" s="29">
        <v>570</v>
      </c>
      <c r="W628" s="29">
        <v>560</v>
      </c>
      <c r="X628" s="29">
        <v>570</v>
      </c>
      <c r="Z628" s="34">
        <v>81</v>
      </c>
      <c r="AA628" s="34">
        <v>63.9</v>
      </c>
      <c r="AB628" s="34">
        <v>83.5</v>
      </c>
      <c r="AC628" s="29">
        <v>61</v>
      </c>
      <c r="AD628" s="29">
        <v>36.5</v>
      </c>
      <c r="AE628" s="29">
        <v>60</v>
      </c>
      <c r="AF628" s="35">
        <v>51.5</v>
      </c>
      <c r="AG628" s="29">
        <v>63.5</v>
      </c>
      <c r="AH628" s="33">
        <f>AVERAGE(B628:K628)/[1]WeeklyNew!$H623</f>
        <v>144.06774782243252</v>
      </c>
      <c r="AI628" s="33">
        <f>AVERAGE(M628:X628)/[1]WeeklyNew!$H623</f>
        <v>95.529438178960632</v>
      </c>
      <c r="AJ628" s="63">
        <f t="shared" si="37"/>
        <v>-2.8151350604503591</v>
      </c>
      <c r="AK628" s="63">
        <f t="shared" si="38"/>
        <v>-5.5876789381564862</v>
      </c>
      <c r="AL628" s="55" t="str">
        <f t="shared" si="39"/>
        <v>11-2018</v>
      </c>
    </row>
    <row r="629" spans="1:38" x14ac:dyDescent="0.35">
      <c r="A629" s="2">
        <f t="shared" si="40"/>
        <v>43437</v>
      </c>
      <c r="B629" s="29">
        <v>930</v>
      </c>
      <c r="C629" s="29">
        <v>965</v>
      </c>
      <c r="D629" s="29">
        <v>870</v>
      </c>
      <c r="E629" s="29">
        <v>835</v>
      </c>
      <c r="F629" s="29">
        <v>1085</v>
      </c>
      <c r="G629" s="29">
        <v>1100</v>
      </c>
      <c r="H629" s="29">
        <v>1090</v>
      </c>
      <c r="I629" s="29">
        <v>1070</v>
      </c>
      <c r="J629" s="29">
        <v>950</v>
      </c>
      <c r="K629" s="29">
        <v>600</v>
      </c>
      <c r="M629" s="29">
        <v>740</v>
      </c>
      <c r="N629" s="29">
        <v>725</v>
      </c>
      <c r="O629" s="29">
        <v>685</v>
      </c>
      <c r="P629" s="29">
        <v>530</v>
      </c>
      <c r="Q629" s="29">
        <v>720</v>
      </c>
      <c r="R629" s="29">
        <v>644</v>
      </c>
      <c r="S629" s="29">
        <v>545</v>
      </c>
      <c r="T629" s="29">
        <v>760</v>
      </c>
      <c r="U629" s="29">
        <v>660</v>
      </c>
      <c r="V629" s="29">
        <v>570</v>
      </c>
      <c r="W629" s="29">
        <v>560</v>
      </c>
      <c r="X629" s="29">
        <v>570</v>
      </c>
      <c r="Z629" s="34">
        <v>84.5</v>
      </c>
      <c r="AA629" s="34">
        <v>66.900000000000006</v>
      </c>
      <c r="AB629" s="34">
        <v>86.5</v>
      </c>
      <c r="AC629" s="29">
        <v>64.5</v>
      </c>
      <c r="AD629" s="29">
        <v>41.5</v>
      </c>
      <c r="AE629" s="29">
        <v>63.5</v>
      </c>
      <c r="AF629" s="35">
        <v>55</v>
      </c>
      <c r="AG629" s="29">
        <v>67</v>
      </c>
      <c r="AH629" s="33">
        <f>AVERAGE(B629:K629)/[1]WeeklyNew!$H624</f>
        <v>138.31510497089485</v>
      </c>
      <c r="AI629" s="33">
        <f>AVERAGE(M629:X629)/[1]WeeklyNew!$H624</f>
        <v>93.58181009484187</v>
      </c>
      <c r="AJ629" s="63">
        <f t="shared" si="37"/>
        <v>-5.7526428515376722</v>
      </c>
      <c r="AK629" s="63">
        <f t="shared" si="38"/>
        <v>-1.9476280841187616</v>
      </c>
      <c r="AL629" s="55" t="str">
        <f t="shared" si="39"/>
        <v>12-2018</v>
      </c>
    </row>
    <row r="630" spans="1:38" x14ac:dyDescent="0.35">
      <c r="A630" s="2">
        <f t="shared" si="40"/>
        <v>43444</v>
      </c>
      <c r="B630" s="29">
        <v>900</v>
      </c>
      <c r="C630" s="29">
        <v>935</v>
      </c>
      <c r="D630" s="29">
        <v>850</v>
      </c>
      <c r="E630" s="29">
        <v>835</v>
      </c>
      <c r="F630" s="29">
        <v>1045</v>
      </c>
      <c r="G630" s="29">
        <v>1050</v>
      </c>
      <c r="H630" s="29">
        <v>1020</v>
      </c>
      <c r="I630" s="29">
        <v>1050</v>
      </c>
      <c r="J630" s="29">
        <v>950</v>
      </c>
      <c r="K630" s="29">
        <v>610</v>
      </c>
      <c r="M630" s="29">
        <v>745</v>
      </c>
      <c r="N630" s="29">
        <v>730</v>
      </c>
      <c r="O630" s="29">
        <v>700</v>
      </c>
      <c r="P630" s="29">
        <v>540</v>
      </c>
      <c r="Q630" s="29">
        <v>720</v>
      </c>
      <c r="R630" s="29">
        <v>651</v>
      </c>
      <c r="S630" s="29">
        <v>545</v>
      </c>
      <c r="T630" s="29">
        <v>720</v>
      </c>
      <c r="U630" s="29">
        <v>620</v>
      </c>
      <c r="V630" s="29">
        <v>570</v>
      </c>
      <c r="W630" s="29">
        <v>560</v>
      </c>
      <c r="X630" s="29">
        <v>570</v>
      </c>
      <c r="Z630" s="34">
        <v>83</v>
      </c>
      <c r="AA630" s="34">
        <v>66.900000000000006</v>
      </c>
      <c r="AB630" s="34">
        <v>86.5</v>
      </c>
      <c r="AC630" s="29">
        <v>64.5</v>
      </c>
      <c r="AD630" s="29">
        <v>41.5</v>
      </c>
      <c r="AE630" s="29">
        <v>63.5</v>
      </c>
      <c r="AF630" s="35">
        <v>55</v>
      </c>
      <c r="AG630" s="29">
        <v>67</v>
      </c>
      <c r="AH630" s="33">
        <f>AVERAGE(B630:K630)/[1]WeeklyNew!$H625</f>
        <v>134.11340089534656</v>
      </c>
      <c r="AI630" s="33">
        <f>AVERAGE(M630:X630)/[1]WeeklyNew!$H625</f>
        <v>92.733360218875376</v>
      </c>
      <c r="AJ630" s="63">
        <f t="shared" si="37"/>
        <v>-4.2017040755482924</v>
      </c>
      <c r="AK630" s="63">
        <f t="shared" si="38"/>
        <v>-0.84844987596649446</v>
      </c>
      <c r="AL630" s="55" t="str">
        <f t="shared" si="39"/>
        <v>12-2018</v>
      </c>
    </row>
    <row r="631" spans="1:38" x14ac:dyDescent="0.35">
      <c r="A631" s="2">
        <f t="shared" si="40"/>
        <v>43451</v>
      </c>
      <c r="B631" s="29">
        <v>900</v>
      </c>
      <c r="C631" s="29">
        <v>935</v>
      </c>
      <c r="D631" s="29">
        <v>850</v>
      </c>
      <c r="E631" s="29">
        <v>835</v>
      </c>
      <c r="F631" s="29">
        <v>1045</v>
      </c>
      <c r="G631" s="29">
        <v>1030</v>
      </c>
      <c r="H631" s="29">
        <v>970</v>
      </c>
      <c r="I631" s="29">
        <v>1010</v>
      </c>
      <c r="J631" s="29">
        <v>950</v>
      </c>
      <c r="K631" s="29">
        <v>610</v>
      </c>
      <c r="M631" s="29">
        <v>755</v>
      </c>
      <c r="N631" s="29">
        <v>740</v>
      </c>
      <c r="O631" s="29">
        <v>750</v>
      </c>
      <c r="P631" s="29">
        <v>580</v>
      </c>
      <c r="Q631" s="29">
        <v>720</v>
      </c>
      <c r="R631" s="29">
        <v>658</v>
      </c>
      <c r="S631" s="29">
        <v>545</v>
      </c>
      <c r="T631" s="29">
        <v>720</v>
      </c>
      <c r="U631" s="29">
        <v>620</v>
      </c>
      <c r="V631" s="29">
        <v>570</v>
      </c>
      <c r="W631" s="29">
        <v>560</v>
      </c>
      <c r="X631" s="29">
        <v>570</v>
      </c>
      <c r="Z631" s="34">
        <v>85.4</v>
      </c>
      <c r="AA631" s="34">
        <v>69.5</v>
      </c>
      <c r="AB631" s="34">
        <v>87.3</v>
      </c>
      <c r="AC631" s="29">
        <v>66</v>
      </c>
      <c r="AD631" s="29">
        <v>44.5</v>
      </c>
      <c r="AE631" s="29">
        <v>65.5</v>
      </c>
      <c r="AF631" s="35">
        <v>56.5</v>
      </c>
      <c r="AG631" s="29">
        <v>69</v>
      </c>
      <c r="AH631" s="33">
        <f>AVERAGE(B631:K631)/[1]WeeklyNew!$H626</f>
        <v>132.53921042322591</v>
      </c>
      <c r="AI631" s="33">
        <f>AVERAGE(M631:X631)/[1]WeeklyNew!$H626</f>
        <v>94.163051521262858</v>
      </c>
      <c r="AJ631" s="63">
        <f t="shared" si="37"/>
        <v>-1.5741904721206481</v>
      </c>
      <c r="AK631" s="63">
        <f t="shared" si="38"/>
        <v>1.4296913023874822</v>
      </c>
      <c r="AL631" s="55" t="str">
        <f t="shared" si="39"/>
        <v>12-2018</v>
      </c>
    </row>
    <row r="632" spans="1:38" x14ac:dyDescent="0.35">
      <c r="A632" s="2">
        <f t="shared" si="40"/>
        <v>43458</v>
      </c>
      <c r="B632" s="29">
        <v>900</v>
      </c>
      <c r="C632" s="29">
        <v>935</v>
      </c>
      <c r="D632" s="29">
        <v>850</v>
      </c>
      <c r="E632" s="29">
        <v>835</v>
      </c>
      <c r="F632" s="29">
        <v>1045</v>
      </c>
      <c r="G632" s="29">
        <v>1030</v>
      </c>
      <c r="H632" s="29">
        <v>970</v>
      </c>
      <c r="I632" s="29">
        <v>990</v>
      </c>
      <c r="J632" s="29">
        <v>950</v>
      </c>
      <c r="K632" s="29">
        <v>610</v>
      </c>
      <c r="M632" s="29">
        <v>790</v>
      </c>
      <c r="N632" s="29">
        <v>780</v>
      </c>
      <c r="O632" s="29">
        <v>770</v>
      </c>
      <c r="P632" s="29">
        <v>605</v>
      </c>
      <c r="Q632" s="29">
        <v>730</v>
      </c>
      <c r="R632" s="29">
        <v>680</v>
      </c>
      <c r="S632" s="29">
        <v>555</v>
      </c>
      <c r="T632" s="29">
        <v>720</v>
      </c>
      <c r="U632" s="29">
        <v>620</v>
      </c>
      <c r="V632" s="29">
        <v>570</v>
      </c>
      <c r="W632" s="29">
        <v>560</v>
      </c>
      <c r="X632" s="29">
        <v>570</v>
      </c>
      <c r="Z632" s="34">
        <v>86.5</v>
      </c>
      <c r="AA632" s="34">
        <v>71.5</v>
      </c>
      <c r="AB632" s="34">
        <v>91.5</v>
      </c>
      <c r="AC632" s="29">
        <v>67</v>
      </c>
      <c r="AD632" s="29">
        <v>46.5</v>
      </c>
      <c r="AE632" s="29">
        <v>67.5</v>
      </c>
      <c r="AF632" s="35">
        <v>58.5</v>
      </c>
      <c r="AG632" s="29">
        <v>71</v>
      </c>
      <c r="AH632" s="33">
        <f>AVERAGE(B632:K632)/[1]WeeklyNew!$H627</f>
        <v>132.45312191209123</v>
      </c>
      <c r="AI632" s="33">
        <f>AVERAGE(M632:X632)/[1]WeeklyNew!$H627</f>
        <v>96.270096836818908</v>
      </c>
      <c r="AJ632" s="63">
        <f t="shared" si="37"/>
        <v>-8.6088511134676082E-2</v>
      </c>
      <c r="AK632" s="63">
        <f t="shared" si="38"/>
        <v>2.10704531555605</v>
      </c>
      <c r="AL632" s="55" t="str">
        <f t="shared" si="39"/>
        <v>12-2018</v>
      </c>
    </row>
    <row r="633" spans="1:38" x14ac:dyDescent="0.35">
      <c r="A633" s="2">
        <f t="shared" si="40"/>
        <v>43465</v>
      </c>
      <c r="B633" s="29">
        <v>900</v>
      </c>
      <c r="C633" s="29">
        <v>935</v>
      </c>
      <c r="D633" s="29">
        <v>850</v>
      </c>
      <c r="E633" s="29">
        <v>835</v>
      </c>
      <c r="F633" s="29">
        <v>1045</v>
      </c>
      <c r="G633" s="29">
        <v>1030</v>
      </c>
      <c r="H633" s="29">
        <v>970</v>
      </c>
      <c r="I633" s="29">
        <v>990</v>
      </c>
      <c r="J633" s="29">
        <v>950</v>
      </c>
      <c r="K633" s="29">
        <v>620</v>
      </c>
      <c r="M633" s="29">
        <v>800</v>
      </c>
      <c r="N633" s="29">
        <v>780</v>
      </c>
      <c r="O633" s="29">
        <v>780</v>
      </c>
      <c r="P633" s="29">
        <v>615</v>
      </c>
      <c r="Q633" s="29">
        <v>740</v>
      </c>
      <c r="R633" s="29">
        <v>689</v>
      </c>
      <c r="S633" s="29">
        <v>565</v>
      </c>
      <c r="T633" s="29">
        <v>740</v>
      </c>
      <c r="U633" s="29">
        <v>640</v>
      </c>
      <c r="V633" s="29">
        <v>570</v>
      </c>
      <c r="W633" s="29">
        <v>560</v>
      </c>
      <c r="X633" s="29">
        <v>570</v>
      </c>
      <c r="Z633" s="34">
        <v>87</v>
      </c>
      <c r="AA633" s="34">
        <v>72.599999999999994</v>
      </c>
      <c r="AB633" s="34">
        <v>93</v>
      </c>
      <c r="AC633" s="29">
        <v>67.5</v>
      </c>
      <c r="AD633" s="29">
        <v>47</v>
      </c>
      <c r="AE633" s="29">
        <v>68</v>
      </c>
      <c r="AF633" s="35">
        <v>59</v>
      </c>
      <c r="AG633" s="29">
        <v>71.5</v>
      </c>
      <c r="AH633" s="33">
        <f>AVERAGE(B633:K633)/[1]WeeklyNew!$H628</f>
        <v>132.83237936636408</v>
      </c>
      <c r="AI633" s="33">
        <f>AVERAGE(M633:X633)/[1]WeeklyNew!$H628</f>
        <v>97.640896942453381</v>
      </c>
      <c r="AJ633" s="63">
        <f t="shared" si="37"/>
        <v>0.37925745427284596</v>
      </c>
      <c r="AK633" s="63">
        <f t="shared" si="38"/>
        <v>1.3708001056344727</v>
      </c>
      <c r="AL633" s="55" t="str">
        <f t="shared" si="39"/>
        <v>12-2018</v>
      </c>
    </row>
    <row r="634" spans="1:38" x14ac:dyDescent="0.35">
      <c r="A634" s="2">
        <f t="shared" si="40"/>
        <v>43472</v>
      </c>
      <c r="B634" s="29">
        <v>900</v>
      </c>
      <c r="C634" s="29">
        <v>935</v>
      </c>
      <c r="D634" s="29">
        <v>850</v>
      </c>
      <c r="E634" s="29">
        <v>835</v>
      </c>
      <c r="F634" s="29">
        <v>1045</v>
      </c>
      <c r="G634" s="29">
        <v>1030</v>
      </c>
      <c r="H634" s="29">
        <v>970</v>
      </c>
      <c r="I634" s="29">
        <v>990</v>
      </c>
      <c r="J634" s="29">
        <v>950</v>
      </c>
      <c r="K634" s="29">
        <v>620</v>
      </c>
      <c r="M634" s="29">
        <v>800</v>
      </c>
      <c r="N634" s="29">
        <v>780</v>
      </c>
      <c r="O634" s="29">
        <v>780</v>
      </c>
      <c r="P634" s="29">
        <v>615</v>
      </c>
      <c r="Q634" s="29">
        <v>750</v>
      </c>
      <c r="R634" s="29">
        <v>694</v>
      </c>
      <c r="S634" s="29">
        <v>575</v>
      </c>
      <c r="T634" s="29">
        <v>740</v>
      </c>
      <c r="U634" s="29">
        <v>640</v>
      </c>
      <c r="V634" s="29">
        <v>570</v>
      </c>
      <c r="W634" s="29">
        <v>560</v>
      </c>
      <c r="X634" s="29">
        <v>570</v>
      </c>
      <c r="Z634" s="34">
        <v>89.5</v>
      </c>
      <c r="AA634" s="34">
        <v>75.3</v>
      </c>
      <c r="AB634" s="34">
        <v>96</v>
      </c>
      <c r="AC634" s="29">
        <v>70</v>
      </c>
      <c r="AD634" s="29">
        <v>50</v>
      </c>
      <c r="AE634" s="29">
        <v>70.5</v>
      </c>
      <c r="AF634" s="35">
        <v>62.5</v>
      </c>
      <c r="AG634" s="29">
        <v>74.5</v>
      </c>
      <c r="AH634" s="33">
        <f>AVERAGE(B634:K634)/[1]WeeklyNew!$H629</f>
        <v>133.95557225820471</v>
      </c>
      <c r="AI634" s="33">
        <f>AVERAGE(M634:X634)/[1]WeeklyNew!$H629</f>
        <v>98.772355288835143</v>
      </c>
      <c r="AJ634" s="63">
        <f t="shared" si="37"/>
        <v>1.1231928918406311</v>
      </c>
      <c r="AK634" s="63">
        <f t="shared" si="38"/>
        <v>1.1314583463817627</v>
      </c>
      <c r="AL634" s="55" t="str">
        <f t="shared" si="39"/>
        <v>1-2019</v>
      </c>
    </row>
    <row r="635" spans="1:38" x14ac:dyDescent="0.35">
      <c r="A635" s="2">
        <f t="shared" si="40"/>
        <v>43479</v>
      </c>
      <c r="B635" s="29">
        <v>900</v>
      </c>
      <c r="C635" s="29">
        <v>935</v>
      </c>
      <c r="D635" s="29">
        <v>850</v>
      </c>
      <c r="E635" s="29">
        <v>835</v>
      </c>
      <c r="F635" s="29">
        <v>1040</v>
      </c>
      <c r="G635" s="29">
        <v>1000</v>
      </c>
      <c r="H635" s="29">
        <v>920</v>
      </c>
      <c r="I635" s="29">
        <v>940</v>
      </c>
      <c r="J635" s="29">
        <v>950</v>
      </c>
      <c r="K635" s="29">
        <v>620</v>
      </c>
      <c r="M635" s="29">
        <v>790</v>
      </c>
      <c r="N635" s="29">
        <v>770</v>
      </c>
      <c r="O635" s="29">
        <v>780</v>
      </c>
      <c r="P635" s="29">
        <v>615</v>
      </c>
      <c r="Q635" s="29">
        <v>750</v>
      </c>
      <c r="R635" s="29">
        <v>705</v>
      </c>
      <c r="S635" s="29">
        <v>575</v>
      </c>
      <c r="T635" s="29">
        <v>740</v>
      </c>
      <c r="U635" s="29">
        <v>640</v>
      </c>
      <c r="V635" s="29">
        <v>570</v>
      </c>
      <c r="W635" s="29">
        <v>560</v>
      </c>
      <c r="X635" s="29">
        <v>570</v>
      </c>
      <c r="Z635" s="34">
        <v>88.2</v>
      </c>
      <c r="AA635" s="34">
        <v>74.8</v>
      </c>
      <c r="AB635" s="34">
        <v>95.5</v>
      </c>
      <c r="AC635" s="29">
        <v>69.5</v>
      </c>
      <c r="AD635" s="29">
        <v>49</v>
      </c>
      <c r="AE635" s="29">
        <v>70</v>
      </c>
      <c r="AF635" s="35">
        <v>62.5</v>
      </c>
      <c r="AG635" s="29">
        <v>74</v>
      </c>
      <c r="AH635" s="33">
        <f>AVERAGE(B635:K635)/[1]WeeklyNew!$H630</f>
        <v>132.90677011416088</v>
      </c>
      <c r="AI635" s="33">
        <f>AVERAGE(M635:X635)/[1]WeeklyNew!$H630</f>
        <v>99.359760935364051</v>
      </c>
      <c r="AJ635" s="63">
        <f t="shared" si="37"/>
        <v>-1.0488021440438331</v>
      </c>
      <c r="AK635" s="63">
        <f t="shared" si="38"/>
        <v>0.58740564652890725</v>
      </c>
      <c r="AL635" s="55" t="str">
        <f t="shared" si="39"/>
        <v>1-2019</v>
      </c>
    </row>
    <row r="636" spans="1:38" x14ac:dyDescent="0.35">
      <c r="A636" s="2">
        <f t="shared" si="40"/>
        <v>43486</v>
      </c>
      <c r="B636" s="29">
        <v>900</v>
      </c>
      <c r="C636" s="29">
        <v>935</v>
      </c>
      <c r="D636" s="29">
        <v>850</v>
      </c>
      <c r="E636" s="29">
        <v>835</v>
      </c>
      <c r="F636" s="29">
        <v>1040</v>
      </c>
      <c r="G636" s="29">
        <v>1000</v>
      </c>
      <c r="H636" s="29">
        <v>920</v>
      </c>
      <c r="I636" s="29">
        <v>940</v>
      </c>
      <c r="J636" s="29">
        <v>950</v>
      </c>
      <c r="K636" s="29">
        <v>620</v>
      </c>
      <c r="M636" s="29">
        <v>800</v>
      </c>
      <c r="N636" s="29">
        <v>780</v>
      </c>
      <c r="O636" s="29">
        <v>780</v>
      </c>
      <c r="P636" s="29">
        <v>615</v>
      </c>
      <c r="Q636" s="29">
        <v>750</v>
      </c>
      <c r="R636" s="29">
        <v>701</v>
      </c>
      <c r="S636" s="29">
        <v>575</v>
      </c>
      <c r="T636" s="29">
        <v>750</v>
      </c>
      <c r="U636" s="29">
        <v>650</v>
      </c>
      <c r="V636" s="29">
        <v>580</v>
      </c>
      <c r="W636" s="29">
        <v>570</v>
      </c>
      <c r="X636" s="29">
        <v>580</v>
      </c>
      <c r="Z636" s="34">
        <v>88.9</v>
      </c>
      <c r="AA636" s="34">
        <v>75.900000000000006</v>
      </c>
      <c r="AB636" s="34">
        <v>97.6</v>
      </c>
      <c r="AC636" s="29">
        <v>69.8</v>
      </c>
      <c r="AD636" s="29">
        <v>49.8</v>
      </c>
      <c r="AE636" s="29">
        <v>70.8</v>
      </c>
      <c r="AF636" s="35">
        <v>63.3</v>
      </c>
      <c r="AG636" s="29">
        <v>74.8</v>
      </c>
      <c r="AH636" s="33">
        <f>AVERAGE(B636:K636)/[1]WeeklyNew!$H631</f>
        <v>132.49151847954562</v>
      </c>
      <c r="AI636" s="33">
        <f>AVERAGE(M636:X636)/[1]WeeklyNew!$H631</f>
        <v>99.859894026435427</v>
      </c>
      <c r="AJ636" s="63">
        <f t="shared" si="37"/>
        <v>-0.41525163461525949</v>
      </c>
      <c r="AK636" s="63">
        <f t="shared" si="38"/>
        <v>0.50013309107137616</v>
      </c>
      <c r="AL636" s="55" t="str">
        <f t="shared" si="39"/>
        <v>1-2019</v>
      </c>
    </row>
    <row r="637" spans="1:38" x14ac:dyDescent="0.35">
      <c r="A637" s="2">
        <f t="shared" si="40"/>
        <v>43493</v>
      </c>
      <c r="B637" s="29">
        <v>900</v>
      </c>
      <c r="C637" s="29">
        <v>935</v>
      </c>
      <c r="D637" s="29">
        <v>850</v>
      </c>
      <c r="E637" s="29">
        <v>835</v>
      </c>
      <c r="F637" s="29">
        <v>1040</v>
      </c>
      <c r="G637" s="29">
        <v>1000</v>
      </c>
      <c r="H637" s="29">
        <v>920</v>
      </c>
      <c r="I637" s="29">
        <v>940</v>
      </c>
      <c r="J637" s="29">
        <v>950</v>
      </c>
      <c r="K637" s="29">
        <v>620</v>
      </c>
      <c r="M637" s="29">
        <v>800</v>
      </c>
      <c r="N637" s="29">
        <v>780</v>
      </c>
      <c r="O637" s="29">
        <v>780</v>
      </c>
      <c r="P637" s="29">
        <v>615</v>
      </c>
      <c r="Q637" s="29">
        <v>750</v>
      </c>
      <c r="R637" s="29">
        <v>704</v>
      </c>
      <c r="S637" s="29">
        <v>575</v>
      </c>
      <c r="T637" s="29">
        <v>750</v>
      </c>
      <c r="U637" s="29">
        <v>650</v>
      </c>
      <c r="V637" s="29">
        <v>580</v>
      </c>
      <c r="W637" s="29">
        <v>570</v>
      </c>
      <c r="X637" s="29">
        <v>580</v>
      </c>
      <c r="Z637" s="34">
        <v>92</v>
      </c>
      <c r="AA637" s="34">
        <v>78.8</v>
      </c>
      <c r="AB637" s="34">
        <v>99</v>
      </c>
      <c r="AC637" s="29">
        <v>73.3</v>
      </c>
      <c r="AD637" s="29">
        <v>53.3</v>
      </c>
      <c r="AE637" s="29">
        <v>69.8</v>
      </c>
      <c r="AF637" s="35">
        <v>66.5</v>
      </c>
      <c r="AG637" s="29">
        <v>78.3</v>
      </c>
      <c r="AH637" s="33">
        <f>AVERAGE(B637:K637)/[1]WeeklyNew!$H632</f>
        <v>133.74592736956424</v>
      </c>
      <c r="AI637" s="33">
        <f>AVERAGE(M637:X637)/[1]WeeklyNew!$H632</f>
        <v>100.84254479273596</v>
      </c>
      <c r="AJ637" s="63">
        <f t="shared" si="37"/>
        <v>1.2544088900186239</v>
      </c>
      <c r="AK637" s="63">
        <f t="shared" si="38"/>
        <v>0.98265076630053727</v>
      </c>
      <c r="AL637" s="55" t="str">
        <f t="shared" si="39"/>
        <v>1-2019</v>
      </c>
    </row>
    <row r="638" spans="1:38" x14ac:dyDescent="0.35">
      <c r="A638" s="2">
        <f t="shared" si="40"/>
        <v>43500</v>
      </c>
      <c r="B638" s="29">
        <v>920</v>
      </c>
      <c r="C638" s="29">
        <v>965</v>
      </c>
      <c r="D638" s="29">
        <v>850</v>
      </c>
      <c r="E638" s="29">
        <v>855</v>
      </c>
      <c r="F638" s="29">
        <v>1070</v>
      </c>
      <c r="G638" s="29">
        <v>1000</v>
      </c>
      <c r="H638" s="29">
        <v>950</v>
      </c>
      <c r="I638" s="29">
        <v>940</v>
      </c>
      <c r="J638" s="29">
        <v>950</v>
      </c>
      <c r="K638" s="29">
        <v>620</v>
      </c>
      <c r="M638" s="29">
        <v>800</v>
      </c>
      <c r="N638" s="29">
        <v>780</v>
      </c>
      <c r="O638" s="29">
        <v>780</v>
      </c>
      <c r="P638" s="29">
        <v>615</v>
      </c>
      <c r="Q638" s="29">
        <v>800</v>
      </c>
      <c r="R638" s="29">
        <v>754</v>
      </c>
      <c r="S638" s="29">
        <v>625</v>
      </c>
      <c r="T638" s="29">
        <v>750</v>
      </c>
      <c r="U638" s="29">
        <v>650</v>
      </c>
      <c r="V638" s="29">
        <v>580</v>
      </c>
      <c r="W638" s="29">
        <v>570</v>
      </c>
      <c r="X638" s="29">
        <v>580</v>
      </c>
      <c r="Z638" s="34">
        <v>101.5</v>
      </c>
      <c r="AA638" s="34">
        <v>87.3</v>
      </c>
      <c r="AB638" s="34">
        <v>107</v>
      </c>
      <c r="AC638" s="29">
        <v>81.5</v>
      </c>
      <c r="AD638" s="29">
        <v>61.5</v>
      </c>
      <c r="AE638" s="29">
        <v>78.5</v>
      </c>
      <c r="AF638" s="35">
        <v>74.5</v>
      </c>
      <c r="AG638" s="29">
        <v>86.5</v>
      </c>
      <c r="AH638" s="33">
        <f>AVERAGE(B638:K638)/[1]WeeklyNew!$H633</f>
        <v>135.44621508027268</v>
      </c>
      <c r="AI638" s="33">
        <f>AVERAGE(M638:X638)/[1]WeeklyNew!$H633</f>
        <v>102.52526002603975</v>
      </c>
      <c r="AJ638" s="63">
        <f t="shared" si="37"/>
        <v>1.7002877107084373</v>
      </c>
      <c r="AK638" s="63">
        <f t="shared" si="38"/>
        <v>1.6827152333037816</v>
      </c>
      <c r="AL638" s="55" t="str">
        <f t="shared" si="39"/>
        <v>2-2019</v>
      </c>
    </row>
    <row r="639" spans="1:38" x14ac:dyDescent="0.35">
      <c r="A639" s="2">
        <f t="shared" si="40"/>
        <v>43507</v>
      </c>
      <c r="B639" s="29">
        <v>970</v>
      </c>
      <c r="C639" s="29">
        <v>1015</v>
      </c>
      <c r="D639" s="29">
        <v>880</v>
      </c>
      <c r="E639" s="29">
        <v>885</v>
      </c>
      <c r="F639" s="29">
        <v>1140</v>
      </c>
      <c r="G639" s="29">
        <v>1000</v>
      </c>
      <c r="H639" s="29">
        <v>980</v>
      </c>
      <c r="I639" s="29">
        <v>940</v>
      </c>
      <c r="J639" s="29">
        <v>950</v>
      </c>
      <c r="K639" s="29">
        <v>620</v>
      </c>
      <c r="M639" s="29">
        <v>800</v>
      </c>
      <c r="N639" s="29">
        <v>780</v>
      </c>
      <c r="O639" s="29">
        <v>780</v>
      </c>
      <c r="P639" s="29">
        <v>615</v>
      </c>
      <c r="Q639" s="29">
        <v>850</v>
      </c>
      <c r="R639" s="29">
        <v>802</v>
      </c>
      <c r="S639" s="29">
        <v>675</v>
      </c>
      <c r="T639" s="29">
        <v>770</v>
      </c>
      <c r="U639" s="29">
        <v>670</v>
      </c>
      <c r="V639" s="29">
        <v>600</v>
      </c>
      <c r="W639" s="29">
        <v>590</v>
      </c>
      <c r="X639" s="29">
        <v>600</v>
      </c>
      <c r="Z639" s="34">
        <v>108</v>
      </c>
      <c r="AA639" s="34">
        <v>94.3</v>
      </c>
      <c r="AB639" s="34">
        <v>113.5</v>
      </c>
      <c r="AC639" s="29">
        <v>88</v>
      </c>
      <c r="AD639" s="29">
        <v>65</v>
      </c>
      <c r="AE639" s="29">
        <v>86.5</v>
      </c>
      <c r="AF639" s="35">
        <v>81.5</v>
      </c>
      <c r="AG639" s="29">
        <v>93.5</v>
      </c>
      <c r="AH639" s="33">
        <f>AVERAGE(B639:K639)/[1]WeeklyNew!$H634</f>
        <v>138.52338209710811</v>
      </c>
      <c r="AI639" s="33">
        <f>AVERAGE(M639:X639)/[1]WeeklyNew!$H634</f>
        <v>105.00013291156063</v>
      </c>
      <c r="AJ639" s="63">
        <f t="shared" si="37"/>
        <v>3.0771670168354319</v>
      </c>
      <c r="AK639" s="63">
        <f t="shared" si="38"/>
        <v>2.474872885520881</v>
      </c>
      <c r="AL639" s="55" t="str">
        <f t="shared" si="39"/>
        <v>2-2019</v>
      </c>
    </row>
    <row r="640" spans="1:38" x14ac:dyDescent="0.35">
      <c r="A640" s="2">
        <f t="shared" si="40"/>
        <v>43514</v>
      </c>
      <c r="B640" s="29">
        <v>970</v>
      </c>
      <c r="C640" s="29">
        <v>1015</v>
      </c>
      <c r="D640" s="29">
        <v>880</v>
      </c>
      <c r="E640" s="29">
        <v>935</v>
      </c>
      <c r="F640" s="29">
        <v>1140</v>
      </c>
      <c r="G640" s="29">
        <v>1000</v>
      </c>
      <c r="H640" s="29">
        <v>980</v>
      </c>
      <c r="I640" s="29">
        <v>970</v>
      </c>
      <c r="J640" s="29">
        <v>1000</v>
      </c>
      <c r="K640" s="29">
        <v>620</v>
      </c>
      <c r="M640" s="29">
        <v>850</v>
      </c>
      <c r="N640" s="29">
        <v>810</v>
      </c>
      <c r="O640" s="29">
        <v>810</v>
      </c>
      <c r="P640" s="29">
        <v>645</v>
      </c>
      <c r="Q640" s="29">
        <v>850</v>
      </c>
      <c r="R640" s="29">
        <v>788</v>
      </c>
      <c r="S640" s="29">
        <v>675</v>
      </c>
      <c r="T640" s="29">
        <v>800</v>
      </c>
      <c r="U640" s="29">
        <v>700</v>
      </c>
      <c r="V640" s="29">
        <v>600</v>
      </c>
      <c r="W640" s="29">
        <v>590</v>
      </c>
      <c r="X640" s="29">
        <v>600</v>
      </c>
      <c r="Z640" s="34">
        <v>101</v>
      </c>
      <c r="AA640" s="34">
        <v>88.8</v>
      </c>
      <c r="AB640" s="34">
        <v>108</v>
      </c>
      <c r="AC640" s="29">
        <v>82.5</v>
      </c>
      <c r="AD640" s="29">
        <v>62</v>
      </c>
      <c r="AE640" s="29">
        <v>82.5</v>
      </c>
      <c r="AF640" s="35">
        <v>77</v>
      </c>
      <c r="AG640" s="29">
        <v>88.5</v>
      </c>
      <c r="AH640" s="33">
        <f>AVERAGE(B640:K640)/[1]WeeklyNew!$H635</f>
        <v>141.22322179025309</v>
      </c>
      <c r="AI640" s="33">
        <f>AVERAGE(M640:X640)/[1]WeeklyNew!$H635</f>
        <v>107.88503746647621</v>
      </c>
      <c r="AJ640" s="63">
        <f t="shared" si="37"/>
        <v>2.6998396931449804</v>
      </c>
      <c r="AK640" s="63">
        <f t="shared" si="38"/>
        <v>2.884904554915579</v>
      </c>
      <c r="AL640" s="55" t="str">
        <f t="shared" si="39"/>
        <v>2-2019</v>
      </c>
    </row>
    <row r="641" spans="1:38" x14ac:dyDescent="0.35">
      <c r="A641" s="2">
        <f t="shared" si="40"/>
        <v>43521</v>
      </c>
      <c r="B641" s="29">
        <v>970</v>
      </c>
      <c r="C641" s="29">
        <v>1015</v>
      </c>
      <c r="D641" s="29">
        <v>880</v>
      </c>
      <c r="E641" s="29">
        <v>935</v>
      </c>
      <c r="F641" s="29">
        <v>1140</v>
      </c>
      <c r="G641" s="29">
        <v>1000</v>
      </c>
      <c r="H641" s="29">
        <v>980</v>
      </c>
      <c r="I641" s="29">
        <v>970</v>
      </c>
      <c r="J641" s="29">
        <v>1000</v>
      </c>
      <c r="K641" s="29">
        <v>620</v>
      </c>
      <c r="M641" s="29">
        <v>830</v>
      </c>
      <c r="N641" s="29">
        <v>805</v>
      </c>
      <c r="O641" s="29">
        <v>790</v>
      </c>
      <c r="P641" s="29">
        <v>615</v>
      </c>
      <c r="Q641" s="29">
        <v>850</v>
      </c>
      <c r="R641" s="29">
        <v>785</v>
      </c>
      <c r="S641" s="29">
        <v>655</v>
      </c>
      <c r="T641" s="29">
        <v>800</v>
      </c>
      <c r="U641" s="29">
        <v>700</v>
      </c>
      <c r="V641" s="29">
        <v>600</v>
      </c>
      <c r="W641" s="29">
        <v>590</v>
      </c>
      <c r="X641" s="29">
        <v>600</v>
      </c>
      <c r="Z641" s="34">
        <v>99.5</v>
      </c>
      <c r="AA641" s="34">
        <v>87.5</v>
      </c>
      <c r="AB641" s="34">
        <v>107</v>
      </c>
      <c r="AC641" s="29">
        <v>81.3</v>
      </c>
      <c r="AD641" s="37">
        <v>69.5</v>
      </c>
      <c r="AE641" s="29">
        <v>82.5</v>
      </c>
      <c r="AF641" s="35">
        <v>76.8</v>
      </c>
      <c r="AG641" s="29">
        <v>87.5</v>
      </c>
      <c r="AH641" s="33">
        <f>AVERAGE(B641:K641)/[1]WeeklyNew!$H636</f>
        <v>142.11040678543571</v>
      </c>
      <c r="AI641" s="33">
        <f>AVERAGE(M641:X641)/[1]WeeklyNew!$H636</f>
        <v>107.34242082811566</v>
      </c>
      <c r="AJ641" s="63">
        <f t="shared" si="37"/>
        <v>0.88718499518262206</v>
      </c>
      <c r="AK641" s="63">
        <f t="shared" si="38"/>
        <v>-0.54261663836054197</v>
      </c>
      <c r="AL641" s="55" t="str">
        <f t="shared" si="39"/>
        <v>2-2019</v>
      </c>
    </row>
    <row r="642" spans="1:38" x14ac:dyDescent="0.35">
      <c r="A642" s="2">
        <f t="shared" si="40"/>
        <v>43528</v>
      </c>
      <c r="B642" s="29">
        <v>950</v>
      </c>
      <c r="C642" s="29">
        <v>995</v>
      </c>
      <c r="D642" s="29">
        <v>880</v>
      </c>
      <c r="E642" s="29">
        <v>915</v>
      </c>
      <c r="F642" s="29">
        <v>1090</v>
      </c>
      <c r="G642" s="29">
        <v>1000</v>
      </c>
      <c r="H642" s="29">
        <v>980</v>
      </c>
      <c r="I642" s="29">
        <v>970</v>
      </c>
      <c r="J642" s="29">
        <v>1000</v>
      </c>
      <c r="K642" s="29">
        <v>620</v>
      </c>
      <c r="M642" s="29">
        <v>820</v>
      </c>
      <c r="N642" s="29">
        <v>795</v>
      </c>
      <c r="O642" s="29">
        <v>790</v>
      </c>
      <c r="P642" s="29">
        <v>615</v>
      </c>
      <c r="Q642" s="29">
        <v>810</v>
      </c>
      <c r="R642" s="29">
        <v>761</v>
      </c>
      <c r="S642" s="29">
        <v>625</v>
      </c>
      <c r="T642" s="29">
        <v>800</v>
      </c>
      <c r="U642" s="29">
        <v>700</v>
      </c>
      <c r="V642" s="29">
        <v>600</v>
      </c>
      <c r="W642" s="29">
        <v>590</v>
      </c>
      <c r="X642" s="29">
        <v>600</v>
      </c>
      <c r="Z642" s="34">
        <v>99</v>
      </c>
      <c r="AA642" s="34">
        <v>88</v>
      </c>
      <c r="AB642" s="34">
        <v>107.5</v>
      </c>
      <c r="AC642" s="29">
        <v>81.8</v>
      </c>
      <c r="AD642" s="29">
        <v>70</v>
      </c>
      <c r="AE642" s="29">
        <v>83</v>
      </c>
      <c r="AF642" s="35">
        <v>77.5</v>
      </c>
      <c r="AG642" s="29">
        <v>88</v>
      </c>
      <c r="AH642" s="33">
        <f>AVERAGE(B642:K642)/[1]WeeklyNew!$H637</f>
        <v>140.07605831932571</v>
      </c>
      <c r="AI642" s="33">
        <f>AVERAGE(M642:X642)/[1]WeeklyNew!$H637</f>
        <v>105.62827589221494</v>
      </c>
      <c r="AJ642" s="63">
        <f t="shared" si="37"/>
        <v>-2.0343484661100035</v>
      </c>
      <c r="AK642" s="63">
        <f t="shared" si="38"/>
        <v>-1.7141449359007197</v>
      </c>
      <c r="AL642" s="55" t="str">
        <f t="shared" si="39"/>
        <v>3-2019</v>
      </c>
    </row>
    <row r="643" spans="1:38" x14ac:dyDescent="0.35">
      <c r="A643" s="2">
        <f t="shared" si="40"/>
        <v>43535</v>
      </c>
      <c r="B643" s="29">
        <v>950</v>
      </c>
      <c r="C643" s="29">
        <v>995</v>
      </c>
      <c r="D643" s="29">
        <v>880</v>
      </c>
      <c r="E643" s="29">
        <v>915</v>
      </c>
      <c r="F643" s="29">
        <v>1070</v>
      </c>
      <c r="G643" s="29">
        <v>1000</v>
      </c>
      <c r="H643" s="29">
        <v>980</v>
      </c>
      <c r="I643" s="29">
        <v>970</v>
      </c>
      <c r="J643" s="29">
        <v>1000</v>
      </c>
      <c r="K643" s="29">
        <v>620</v>
      </c>
      <c r="M643" s="29">
        <v>820</v>
      </c>
      <c r="N643" s="29">
        <v>795</v>
      </c>
      <c r="O643" s="29">
        <v>780</v>
      </c>
      <c r="P643" s="29">
        <v>605</v>
      </c>
      <c r="Q643" s="29">
        <v>810</v>
      </c>
      <c r="R643" s="29">
        <v>774</v>
      </c>
      <c r="S643" s="29">
        <v>625</v>
      </c>
      <c r="T643" s="29">
        <v>800</v>
      </c>
      <c r="U643" s="29">
        <v>700</v>
      </c>
      <c r="V643" s="29">
        <v>600</v>
      </c>
      <c r="W643" s="29">
        <v>590</v>
      </c>
      <c r="X643" s="29">
        <v>600</v>
      </c>
      <c r="Z643" s="34">
        <v>96</v>
      </c>
      <c r="AA643" s="34">
        <v>84</v>
      </c>
      <c r="AB643" s="34">
        <v>105</v>
      </c>
      <c r="AC643" s="29">
        <v>79.3</v>
      </c>
      <c r="AD643" s="29">
        <v>67.5</v>
      </c>
      <c r="AE643" s="29">
        <v>80.5</v>
      </c>
      <c r="AF643" s="35">
        <v>75</v>
      </c>
      <c r="AG643" s="29">
        <v>85.5</v>
      </c>
      <c r="AH643" s="33">
        <f>AVERAGE(B643:K643)/[1]WeeklyNew!$H638</f>
        <v>139.69850144315404</v>
      </c>
      <c r="AI643" s="33">
        <f>AVERAGE(M643:X643)/[1]WeeklyNew!$H638</f>
        <v>105.48130452783992</v>
      </c>
      <c r="AJ643" s="63">
        <f t="shared" si="37"/>
        <v>-0.377556876171667</v>
      </c>
      <c r="AK643" s="63">
        <f t="shared" si="38"/>
        <v>-0.14697136437501968</v>
      </c>
      <c r="AL643" s="55" t="str">
        <f t="shared" si="39"/>
        <v>3-2019</v>
      </c>
    </row>
    <row r="644" spans="1:38" x14ac:dyDescent="0.35">
      <c r="A644" s="2">
        <f t="shared" si="40"/>
        <v>43542</v>
      </c>
      <c r="B644" s="29">
        <v>920</v>
      </c>
      <c r="C644" s="29">
        <v>965</v>
      </c>
      <c r="D644" s="29">
        <v>880</v>
      </c>
      <c r="E644" s="29">
        <v>915</v>
      </c>
      <c r="F644" s="29">
        <v>1070</v>
      </c>
      <c r="G644" s="29">
        <v>1000</v>
      </c>
      <c r="H644" s="29">
        <v>980</v>
      </c>
      <c r="I644" s="29">
        <v>970</v>
      </c>
      <c r="J644" s="29">
        <v>1000</v>
      </c>
      <c r="K644" s="29">
        <v>620</v>
      </c>
      <c r="M644" s="29">
        <v>800</v>
      </c>
      <c r="N644" s="29">
        <v>780</v>
      </c>
      <c r="O644" s="29">
        <v>770</v>
      </c>
      <c r="P644" s="29">
        <v>595</v>
      </c>
      <c r="Q644" s="29">
        <v>790</v>
      </c>
      <c r="R644" s="29">
        <v>765</v>
      </c>
      <c r="S644" s="29">
        <v>605</v>
      </c>
      <c r="T644" s="29">
        <v>800</v>
      </c>
      <c r="U644" s="29">
        <v>700</v>
      </c>
      <c r="V644" s="29">
        <v>600</v>
      </c>
      <c r="W644" s="29">
        <v>590</v>
      </c>
      <c r="X644" s="29">
        <v>600</v>
      </c>
      <c r="Z644" s="34">
        <v>99.5</v>
      </c>
      <c r="AA644" s="34">
        <v>88.5</v>
      </c>
      <c r="AB644" s="34">
        <v>108.5</v>
      </c>
      <c r="AC644" s="29">
        <v>82.8</v>
      </c>
      <c r="AD644" s="29">
        <v>71</v>
      </c>
      <c r="AE644" s="29">
        <v>84</v>
      </c>
      <c r="AF644" s="35">
        <v>79</v>
      </c>
      <c r="AG644" s="29">
        <v>89</v>
      </c>
      <c r="AH644" s="33">
        <f>AVERAGE(B644:K644)/[1]WeeklyNew!$H639</f>
        <v>138.9858210602292</v>
      </c>
      <c r="AI644" s="33">
        <f>AVERAGE(M644:X644)/[1]WeeklyNew!$H639</f>
        <v>104.32635620534909</v>
      </c>
      <c r="AJ644" s="63">
        <f t="shared" si="37"/>
        <v>-0.71268038292484448</v>
      </c>
      <c r="AK644" s="63">
        <f t="shared" si="38"/>
        <v>-1.1549483224908386</v>
      </c>
      <c r="AL644" s="55" t="str">
        <f t="shared" si="39"/>
        <v>3-2019</v>
      </c>
    </row>
    <row r="645" spans="1:38" x14ac:dyDescent="0.35">
      <c r="A645" s="2">
        <f t="shared" si="40"/>
        <v>43549</v>
      </c>
      <c r="B645" s="29">
        <v>920</v>
      </c>
      <c r="C645" s="29">
        <v>965</v>
      </c>
      <c r="D645" s="29">
        <v>880</v>
      </c>
      <c r="E645" s="29">
        <v>915</v>
      </c>
      <c r="F645" s="29">
        <v>1070</v>
      </c>
      <c r="G645" s="29">
        <v>1000</v>
      </c>
      <c r="H645" s="29">
        <v>980</v>
      </c>
      <c r="I645" s="29">
        <v>970</v>
      </c>
      <c r="J645" s="29">
        <v>1000</v>
      </c>
      <c r="K645" s="29">
        <v>620</v>
      </c>
      <c r="M645" s="29">
        <v>800</v>
      </c>
      <c r="N645" s="29">
        <v>780</v>
      </c>
      <c r="O645" s="29">
        <v>770</v>
      </c>
      <c r="P645" s="29">
        <v>595</v>
      </c>
      <c r="Q645" s="29">
        <v>790</v>
      </c>
      <c r="R645" s="29">
        <v>770</v>
      </c>
      <c r="S645" s="29">
        <v>605</v>
      </c>
      <c r="T645" s="29">
        <v>800</v>
      </c>
      <c r="U645" s="29">
        <v>700</v>
      </c>
      <c r="V645" s="29">
        <v>600</v>
      </c>
      <c r="W645" s="29">
        <v>590</v>
      </c>
      <c r="X645" s="29">
        <v>600</v>
      </c>
      <c r="Z645" s="85" t="s">
        <v>83</v>
      </c>
      <c r="AA645" s="85"/>
      <c r="AB645" s="85"/>
      <c r="AC645" s="39">
        <v>80.8</v>
      </c>
      <c r="AD645" s="39">
        <v>69</v>
      </c>
      <c r="AE645" s="39">
        <v>82</v>
      </c>
      <c r="AF645" s="40">
        <v>77</v>
      </c>
      <c r="AG645" s="41">
        <v>87</v>
      </c>
      <c r="AH645" s="33">
        <f>AVERAGE(B645:K645)/[1]WeeklyNew!$H640</f>
        <v>138.69914488703162</v>
      </c>
      <c r="AI645" s="33">
        <f>AVERAGE(M645:X645)/[1]WeeklyNew!$H640</f>
        <v>104.1731774902598</v>
      </c>
      <c r="AJ645" s="63">
        <f t="shared" si="37"/>
        <v>-0.2866761731975771</v>
      </c>
      <c r="AK645" s="63">
        <f t="shared" si="38"/>
        <v>-0.15317871508928249</v>
      </c>
      <c r="AL645" s="55" t="str">
        <f t="shared" si="39"/>
        <v>3-2019</v>
      </c>
    </row>
    <row r="646" spans="1:38" x14ac:dyDescent="0.35">
      <c r="A646" s="2">
        <f t="shared" si="40"/>
        <v>43556</v>
      </c>
      <c r="B646" s="29">
        <v>890</v>
      </c>
      <c r="C646" s="29">
        <v>935</v>
      </c>
      <c r="D646" s="29">
        <v>880</v>
      </c>
      <c r="E646" s="29">
        <v>875</v>
      </c>
      <c r="F646" s="29">
        <v>1030</v>
      </c>
      <c r="G646" s="29">
        <v>970</v>
      </c>
      <c r="H646" s="29">
        <v>920</v>
      </c>
      <c r="I646" s="29">
        <v>930</v>
      </c>
      <c r="J646" s="29">
        <v>1000</v>
      </c>
      <c r="K646" s="29">
        <v>620</v>
      </c>
      <c r="M646" s="42">
        <v>800</v>
      </c>
      <c r="N646" s="42">
        <v>790</v>
      </c>
      <c r="O646" s="42">
        <v>770</v>
      </c>
      <c r="P646" s="42">
        <v>595</v>
      </c>
      <c r="Q646" s="42">
        <v>790</v>
      </c>
      <c r="R646" s="42">
        <v>770</v>
      </c>
      <c r="S646" s="42">
        <v>605</v>
      </c>
      <c r="T646" s="42">
        <v>800</v>
      </c>
      <c r="U646" s="42">
        <v>700</v>
      </c>
      <c r="V646" s="42">
        <v>600</v>
      </c>
      <c r="W646" s="42">
        <v>590</v>
      </c>
      <c r="X646" s="42">
        <v>600</v>
      </c>
      <c r="Z646" s="85" t="s">
        <v>83</v>
      </c>
      <c r="AA646" s="85"/>
      <c r="AB646" s="85"/>
      <c r="AC646" s="39">
        <v>83.8</v>
      </c>
      <c r="AD646" s="39">
        <v>72</v>
      </c>
      <c r="AE646" s="39">
        <v>85</v>
      </c>
      <c r="AF646" s="40">
        <v>80</v>
      </c>
      <c r="AG646" s="41">
        <v>90</v>
      </c>
      <c r="AH646" s="33">
        <f>AVERAGE(B646:K646)/[1]WeeklyNew!$H641</f>
        <v>134.81385260749357</v>
      </c>
      <c r="AI646" s="33">
        <f>AVERAGE(M646:X646)/[1]WeeklyNew!$H641</f>
        <v>104.40004608002035</v>
      </c>
      <c r="AJ646" s="63">
        <f t="shared" si="37"/>
        <v>-3.8852922795380493</v>
      </c>
      <c r="AK646" s="63">
        <f t="shared" si="38"/>
        <v>0.22686858976054225</v>
      </c>
      <c r="AL646" s="55" t="str">
        <f t="shared" si="39"/>
        <v>4-2019</v>
      </c>
    </row>
    <row r="647" spans="1:38" x14ac:dyDescent="0.35">
      <c r="A647" s="2">
        <f t="shared" si="40"/>
        <v>43563</v>
      </c>
      <c r="B647" s="29">
        <v>890</v>
      </c>
      <c r="C647" s="29">
        <v>935</v>
      </c>
      <c r="D647" s="29">
        <v>850</v>
      </c>
      <c r="E647" s="29">
        <v>875</v>
      </c>
      <c r="F647" s="29">
        <v>1030</v>
      </c>
      <c r="G647" s="29">
        <v>970</v>
      </c>
      <c r="H647" s="29">
        <v>920</v>
      </c>
      <c r="I647" s="29">
        <v>910</v>
      </c>
      <c r="J647" s="29">
        <v>970</v>
      </c>
      <c r="K647" s="29">
        <v>620</v>
      </c>
      <c r="M647" s="42">
        <v>800</v>
      </c>
      <c r="N647" s="42">
        <v>790</v>
      </c>
      <c r="O647" s="42">
        <v>770</v>
      </c>
      <c r="P647" s="42">
        <v>595</v>
      </c>
      <c r="Q647" s="42">
        <v>790</v>
      </c>
      <c r="R647" s="42">
        <v>770</v>
      </c>
      <c r="S647" s="42">
        <v>605</v>
      </c>
      <c r="T647" s="42">
        <v>800</v>
      </c>
      <c r="U647" s="42">
        <v>700</v>
      </c>
      <c r="V647" s="42">
        <v>600</v>
      </c>
      <c r="W647" s="42">
        <v>590</v>
      </c>
      <c r="X647" s="42">
        <v>600</v>
      </c>
      <c r="Z647" s="85" t="s">
        <v>83</v>
      </c>
      <c r="AA647" s="85"/>
      <c r="AB647" s="85"/>
      <c r="AC647" s="39">
        <v>88.3</v>
      </c>
      <c r="AD647" s="39">
        <v>77</v>
      </c>
      <c r="AE647" s="39">
        <v>89.5</v>
      </c>
      <c r="AF647" s="40">
        <v>85</v>
      </c>
      <c r="AG647" s="41">
        <v>94.5</v>
      </c>
      <c r="AH647" s="43">
        <f>AVERAGE(B647:K647)/[1]WeeklyNew!$H642</f>
        <v>133.62770160353244</v>
      </c>
      <c r="AI647" s="43">
        <f>AVERAGE(M647:X647)/[1]WeeklyNew!$H642</f>
        <v>104.40440082550241</v>
      </c>
      <c r="AJ647" s="63">
        <f t="shared" si="37"/>
        <v>-1.1861510039611289</v>
      </c>
      <c r="AK647" s="63">
        <f t="shared" si="38"/>
        <v>4.354745482061162E-3</v>
      </c>
      <c r="AL647" s="55" t="str">
        <f t="shared" si="39"/>
        <v>4-2019</v>
      </c>
    </row>
    <row r="648" spans="1:38" x14ac:dyDescent="0.35">
      <c r="A648" s="2">
        <f t="shared" si="40"/>
        <v>43570</v>
      </c>
      <c r="B648" s="29">
        <v>890</v>
      </c>
      <c r="C648" s="29">
        <v>935</v>
      </c>
      <c r="D648" s="29">
        <v>850</v>
      </c>
      <c r="E648" s="29">
        <v>875</v>
      </c>
      <c r="F648" s="29">
        <v>1030</v>
      </c>
      <c r="G648" s="29">
        <v>970</v>
      </c>
      <c r="H648" s="29">
        <v>920</v>
      </c>
      <c r="I648" s="29">
        <v>910</v>
      </c>
      <c r="J648" s="29">
        <v>970</v>
      </c>
      <c r="K648" s="29">
        <v>620</v>
      </c>
      <c r="M648" s="42">
        <v>800</v>
      </c>
      <c r="N648" s="42">
        <v>790</v>
      </c>
      <c r="O648" s="42">
        <v>770</v>
      </c>
      <c r="P648" s="42">
        <v>595</v>
      </c>
      <c r="Q648" s="42">
        <v>790</v>
      </c>
      <c r="R648" s="42">
        <v>770</v>
      </c>
      <c r="S648" s="42">
        <v>605</v>
      </c>
      <c r="T648" s="42">
        <v>800</v>
      </c>
      <c r="U648" s="42">
        <v>700</v>
      </c>
      <c r="V648" s="42">
        <v>600</v>
      </c>
      <c r="W648" s="42">
        <v>590</v>
      </c>
      <c r="X648" s="42">
        <v>600</v>
      </c>
      <c r="Z648" s="85" t="s">
        <v>83</v>
      </c>
      <c r="AA648" s="85"/>
      <c r="AB648" s="85"/>
      <c r="AC648" s="39">
        <v>89.8</v>
      </c>
      <c r="AD648" s="39">
        <v>78.5</v>
      </c>
      <c r="AE648" s="39">
        <v>91</v>
      </c>
      <c r="AF648" s="40">
        <v>86.5</v>
      </c>
      <c r="AG648" s="41">
        <v>96</v>
      </c>
      <c r="AH648" s="43">
        <f>AVERAGE(B648:K648)/[1]WeeklyNew!$H643</f>
        <v>133.84463875376764</v>
      </c>
      <c r="AI648" s="43">
        <f>AVERAGE(M648:X648)/[1]WeeklyNew!$H643</f>
        <v>104.57389557034429</v>
      </c>
      <c r="AJ648" s="63">
        <f t="shared" ref="AJ648:AJ664" si="41">AH648-AH647</f>
        <v>0.21693715023519644</v>
      </c>
      <c r="AK648" s="63">
        <f t="shared" ref="AK648:AK664" si="42">AI648-AI647</f>
        <v>0.16949474484188443</v>
      </c>
      <c r="AL648" s="55" t="str">
        <f t="shared" ref="AL648:AL711" si="43">MONTH(A648)&amp;"-"&amp;YEAR(A648)</f>
        <v>4-2019</v>
      </c>
    </row>
    <row r="649" spans="1:38" x14ac:dyDescent="0.35">
      <c r="A649" s="2">
        <f t="shared" si="40"/>
        <v>43577</v>
      </c>
      <c r="B649" s="29">
        <v>920</v>
      </c>
      <c r="C649" s="29">
        <v>965</v>
      </c>
      <c r="D649" s="29">
        <v>850</v>
      </c>
      <c r="E649" s="29">
        <v>875</v>
      </c>
      <c r="F649" s="29">
        <v>1020</v>
      </c>
      <c r="G649" s="29">
        <v>970</v>
      </c>
      <c r="H649" s="29">
        <v>920</v>
      </c>
      <c r="I649" s="29">
        <v>910</v>
      </c>
      <c r="J649" s="29">
        <v>970</v>
      </c>
      <c r="K649" s="29">
        <v>620</v>
      </c>
      <c r="M649" s="29">
        <v>835</v>
      </c>
      <c r="N649" s="29">
        <v>820</v>
      </c>
      <c r="O649" s="29">
        <v>785</v>
      </c>
      <c r="P649" s="29">
        <v>635</v>
      </c>
      <c r="Q649" s="29">
        <v>820</v>
      </c>
      <c r="R649" s="29">
        <v>822</v>
      </c>
      <c r="S649" s="29">
        <v>635</v>
      </c>
      <c r="T649" s="29">
        <v>840</v>
      </c>
      <c r="U649" s="29">
        <v>720</v>
      </c>
      <c r="V649" s="29">
        <v>600</v>
      </c>
      <c r="W649" s="29">
        <v>590</v>
      </c>
      <c r="X649" s="29">
        <v>600</v>
      </c>
      <c r="Z649" s="44"/>
      <c r="AA649" s="44"/>
      <c r="AB649" s="44"/>
      <c r="AC649" s="44"/>
      <c r="AD649" s="44"/>
      <c r="AE649" s="44"/>
      <c r="AF649" s="40"/>
      <c r="AG649" s="29">
        <v>95.5</v>
      </c>
      <c r="AH649" s="43">
        <f>AVERAGE(B649:K649)/[1]WeeklyNew!$H644</f>
        <v>134.12519739600839</v>
      </c>
      <c r="AI649" s="43">
        <f>AVERAGE(M649:X649)/[1]WeeklyNew!$H644</f>
        <v>107.8305125406564</v>
      </c>
      <c r="AJ649" s="63">
        <f t="shared" si="41"/>
        <v>0.28055864224074867</v>
      </c>
      <c r="AK649" s="63">
        <f t="shared" si="42"/>
        <v>3.2566169703121091</v>
      </c>
      <c r="AL649" s="55" t="str">
        <f t="shared" si="43"/>
        <v>4-2019</v>
      </c>
    </row>
    <row r="650" spans="1:38" x14ac:dyDescent="0.35">
      <c r="A650" s="2">
        <f t="shared" si="40"/>
        <v>43584</v>
      </c>
      <c r="B650" s="29">
        <v>920</v>
      </c>
      <c r="C650" s="29">
        <v>965</v>
      </c>
      <c r="D650" s="29">
        <v>850</v>
      </c>
      <c r="E650" s="29">
        <v>875</v>
      </c>
      <c r="F650" s="29">
        <v>1020</v>
      </c>
      <c r="G650" s="29">
        <v>970</v>
      </c>
      <c r="H650" s="29">
        <v>930</v>
      </c>
      <c r="I650" s="29">
        <v>910</v>
      </c>
      <c r="J650" s="29">
        <v>970</v>
      </c>
      <c r="K650" s="29">
        <v>620</v>
      </c>
      <c r="M650" s="29">
        <v>835</v>
      </c>
      <c r="N650" s="29">
        <v>820</v>
      </c>
      <c r="O650" s="29">
        <v>810</v>
      </c>
      <c r="P650" s="29">
        <v>640</v>
      </c>
      <c r="Q650" s="29">
        <v>820</v>
      </c>
      <c r="R650" s="29">
        <v>820</v>
      </c>
      <c r="S650" s="29">
        <v>635</v>
      </c>
      <c r="T650" s="29">
        <v>840</v>
      </c>
      <c r="U650" s="29">
        <v>720</v>
      </c>
      <c r="V650" s="29">
        <v>620</v>
      </c>
      <c r="W650" s="29">
        <v>610</v>
      </c>
      <c r="X650" s="29">
        <v>620</v>
      </c>
      <c r="Z650" s="44"/>
      <c r="AA650" s="44"/>
      <c r="AB650" s="44"/>
      <c r="AC650" s="44"/>
      <c r="AD650" s="44"/>
      <c r="AE650" s="44"/>
      <c r="AF650" s="40"/>
      <c r="AG650" s="29">
        <v>95.5</v>
      </c>
      <c r="AH650" s="43">
        <f>AVERAGE(B650:K650)/[1]WeeklyNew!$H645</f>
        <v>134.17613180464667</v>
      </c>
      <c r="AI650" s="43">
        <f>AVERAGE(M650:X650)/[1]WeeklyNew!$H645</f>
        <v>108.84165730554119</v>
      </c>
      <c r="AJ650" s="63">
        <f t="shared" si="41"/>
        <v>5.0934408638283912E-2</v>
      </c>
      <c r="AK650" s="63">
        <f t="shared" si="42"/>
        <v>1.01114476488479</v>
      </c>
      <c r="AL650" s="55" t="str">
        <f t="shared" si="43"/>
        <v>4-2019</v>
      </c>
    </row>
    <row r="651" spans="1:38" x14ac:dyDescent="0.35">
      <c r="A651" s="2">
        <f t="shared" si="40"/>
        <v>43591</v>
      </c>
      <c r="B651" s="29">
        <v>920</v>
      </c>
      <c r="C651" s="29">
        <v>965</v>
      </c>
      <c r="D651" s="29">
        <v>850</v>
      </c>
      <c r="E651" s="29">
        <v>875</v>
      </c>
      <c r="F651" s="29">
        <v>1020</v>
      </c>
      <c r="G651" s="29">
        <v>970</v>
      </c>
      <c r="H651" s="29">
        <v>930</v>
      </c>
      <c r="I651" s="29">
        <v>920</v>
      </c>
      <c r="J651" s="29">
        <v>970</v>
      </c>
      <c r="K651" s="29">
        <v>620</v>
      </c>
      <c r="M651" s="29">
        <v>850</v>
      </c>
      <c r="N651" s="29">
        <v>835</v>
      </c>
      <c r="O651" s="29">
        <v>810</v>
      </c>
      <c r="P651" s="29">
        <v>640</v>
      </c>
      <c r="Q651" s="29">
        <v>820</v>
      </c>
      <c r="R651" s="29">
        <v>829</v>
      </c>
      <c r="S651" s="29">
        <v>635</v>
      </c>
      <c r="T651" s="29">
        <v>840</v>
      </c>
      <c r="U651" s="29">
        <v>720</v>
      </c>
      <c r="V651" s="29">
        <v>620</v>
      </c>
      <c r="W651" s="29">
        <v>610</v>
      </c>
      <c r="X651" s="29">
        <v>620</v>
      </c>
      <c r="Z651" s="44"/>
      <c r="AA651" s="44"/>
      <c r="AB651" s="44"/>
      <c r="AC651" s="44"/>
      <c r="AD651" s="44"/>
      <c r="AE651" s="44"/>
      <c r="AF651" s="40"/>
      <c r="AG651" s="29">
        <v>97.5</v>
      </c>
      <c r="AH651" s="43">
        <f>AVERAGE(B651:K651)/[1]WeeklyNew!$H646</f>
        <v>133.12755504765497</v>
      </c>
      <c r="AI651" s="43">
        <f>AVERAGE(M651:X651)/[1]WeeklyNew!$H646</f>
        <v>108.35021971937184</v>
      </c>
      <c r="AJ651" s="63">
        <f t="shared" si="41"/>
        <v>-1.0485767569917073</v>
      </c>
      <c r="AK651" s="63">
        <f t="shared" si="42"/>
        <v>-0.49143758616935429</v>
      </c>
      <c r="AL651" s="55" t="str">
        <f t="shared" si="43"/>
        <v>5-2019</v>
      </c>
    </row>
    <row r="652" spans="1:38" x14ac:dyDescent="0.35">
      <c r="A652" s="2">
        <f t="shared" si="40"/>
        <v>43598</v>
      </c>
      <c r="B652" s="29">
        <v>930</v>
      </c>
      <c r="C652" s="29">
        <v>975</v>
      </c>
      <c r="D652" s="29">
        <v>870</v>
      </c>
      <c r="E652" s="29">
        <v>875</v>
      </c>
      <c r="F652" s="29">
        <v>1050</v>
      </c>
      <c r="G652" s="29">
        <v>970</v>
      </c>
      <c r="H652" s="29">
        <v>930</v>
      </c>
      <c r="I652" s="29">
        <v>920</v>
      </c>
      <c r="J652" s="29">
        <v>970</v>
      </c>
      <c r="K652" s="29">
        <v>620</v>
      </c>
      <c r="M652" s="29">
        <v>860</v>
      </c>
      <c r="N652" s="29">
        <v>840</v>
      </c>
      <c r="O652" s="29">
        <v>825</v>
      </c>
      <c r="P652" s="29">
        <v>650</v>
      </c>
      <c r="Q652" s="29">
        <v>830</v>
      </c>
      <c r="R652" s="29">
        <v>835</v>
      </c>
      <c r="S652" s="29">
        <v>645</v>
      </c>
      <c r="T652" s="29">
        <v>840</v>
      </c>
      <c r="U652" s="29">
        <v>720</v>
      </c>
      <c r="V652" s="29">
        <v>620</v>
      </c>
      <c r="W652" s="29">
        <v>610</v>
      </c>
      <c r="X652" s="29">
        <v>620</v>
      </c>
      <c r="Z652" s="44"/>
      <c r="AA652" s="44"/>
      <c r="AB652" s="44"/>
      <c r="AC652" s="44"/>
      <c r="AD652" s="44"/>
      <c r="AE652" s="44"/>
      <c r="AF652" s="40"/>
      <c r="AG652" s="29">
        <v>98.5</v>
      </c>
      <c r="AH652" s="43">
        <f>AVERAGE(B652:K652)/[1]WeeklyNew!$H647</f>
        <v>132.31124950619292</v>
      </c>
      <c r="AI652" s="43">
        <f>AVERAGE(M652:X652)/[1]WeeklyNew!$H647</f>
        <v>107.65720493574699</v>
      </c>
      <c r="AJ652" s="63">
        <f t="shared" si="41"/>
        <v>-0.81630554146204304</v>
      </c>
      <c r="AK652" s="63">
        <f t="shared" si="42"/>
        <v>-0.69301478362484659</v>
      </c>
      <c r="AL652" s="55" t="str">
        <f t="shared" si="43"/>
        <v>5-2019</v>
      </c>
    </row>
    <row r="653" spans="1:38" x14ac:dyDescent="0.35">
      <c r="A653" s="2">
        <f t="shared" si="40"/>
        <v>43605</v>
      </c>
      <c r="B653" s="29">
        <v>950</v>
      </c>
      <c r="C653" s="29">
        <v>995</v>
      </c>
      <c r="D653" s="29">
        <v>870</v>
      </c>
      <c r="E653" s="29">
        <v>875</v>
      </c>
      <c r="F653" s="29">
        <v>1105</v>
      </c>
      <c r="G653" s="29">
        <v>970</v>
      </c>
      <c r="H653" s="29">
        <v>950</v>
      </c>
      <c r="I653" s="29">
        <v>940</v>
      </c>
      <c r="J653" s="29">
        <v>1000</v>
      </c>
      <c r="K653" s="29">
        <v>620</v>
      </c>
      <c r="M653" s="29">
        <v>860</v>
      </c>
      <c r="N653" s="29">
        <v>840</v>
      </c>
      <c r="O653" s="29">
        <v>835</v>
      </c>
      <c r="P653" s="29">
        <v>655</v>
      </c>
      <c r="Q653" s="29">
        <v>850</v>
      </c>
      <c r="R653" s="29">
        <v>853</v>
      </c>
      <c r="S653" s="29">
        <v>665</v>
      </c>
      <c r="T653" s="29">
        <v>840</v>
      </c>
      <c r="U653" s="29">
        <v>720</v>
      </c>
      <c r="V653" s="29">
        <v>640</v>
      </c>
      <c r="W653" s="29">
        <v>630</v>
      </c>
      <c r="X653" s="29">
        <v>640</v>
      </c>
      <c r="Z653" s="44"/>
      <c r="AA653" s="44"/>
      <c r="AB653" s="44"/>
      <c r="AC653" s="44"/>
      <c r="AD653" s="44"/>
      <c r="AE653" s="44"/>
      <c r="AF653" s="40"/>
      <c r="AH653" s="43">
        <f>AVERAGE(B653:K653)/[1]WeeklyNew!$H648</f>
        <v>134.31867485757152</v>
      </c>
      <c r="AI653" s="43">
        <f>AVERAGE(M653:X653)/[1]WeeklyNew!$H648</f>
        <v>108.95139232831588</v>
      </c>
      <c r="AJ653" s="63">
        <f t="shared" si="41"/>
        <v>2.0074253513786005</v>
      </c>
      <c r="AK653" s="63">
        <f t="shared" si="42"/>
        <v>1.2941873925688867</v>
      </c>
      <c r="AL653" s="55" t="str">
        <f t="shared" si="43"/>
        <v>5-2019</v>
      </c>
    </row>
    <row r="654" spans="1:38" x14ac:dyDescent="0.35">
      <c r="A654" s="2">
        <f t="shared" si="40"/>
        <v>43612</v>
      </c>
      <c r="B654" s="29">
        <v>950</v>
      </c>
      <c r="C654" s="29">
        <v>995</v>
      </c>
      <c r="D654" s="29">
        <v>880</v>
      </c>
      <c r="E654" s="29">
        <v>925</v>
      </c>
      <c r="F654" s="29">
        <v>1135</v>
      </c>
      <c r="G654" s="29">
        <v>970</v>
      </c>
      <c r="H654" s="29">
        <v>960</v>
      </c>
      <c r="I654" s="29">
        <v>940</v>
      </c>
      <c r="J654" s="29">
        <v>1020</v>
      </c>
      <c r="K654" s="29">
        <v>620</v>
      </c>
      <c r="M654" s="29">
        <v>870</v>
      </c>
      <c r="N654" s="29">
        <v>850</v>
      </c>
      <c r="O654" s="29">
        <v>835</v>
      </c>
      <c r="P654" s="29">
        <v>655</v>
      </c>
      <c r="Q654" s="29">
        <v>890</v>
      </c>
      <c r="R654" s="29">
        <v>902</v>
      </c>
      <c r="S654" s="29">
        <v>705</v>
      </c>
      <c r="T654" s="29">
        <v>880</v>
      </c>
      <c r="U654" s="29">
        <v>760</v>
      </c>
      <c r="V654" s="29">
        <v>660</v>
      </c>
      <c r="W654" s="29">
        <v>650</v>
      </c>
      <c r="X654" s="29">
        <v>660</v>
      </c>
      <c r="Z654" s="44"/>
      <c r="AA654" s="44"/>
      <c r="AB654" s="44"/>
      <c r="AC654" s="44"/>
      <c r="AD654" s="44"/>
      <c r="AE654" s="44"/>
      <c r="AF654" s="40"/>
      <c r="AH654" s="43">
        <f>AVERAGE(B654:K654)/[1]WeeklyNew!$H649</f>
        <v>136.06910195841022</v>
      </c>
      <c r="AI654" s="43">
        <f>AVERAGE(M654:X654)/[1]WeeklyNew!$H649</f>
        <v>112.44951418720133</v>
      </c>
      <c r="AJ654" s="63">
        <f t="shared" si="41"/>
        <v>1.7504271008386922</v>
      </c>
      <c r="AK654" s="63">
        <f t="shared" si="42"/>
        <v>3.4981218588854546</v>
      </c>
      <c r="AL654" s="55" t="str">
        <f t="shared" si="43"/>
        <v>5-2019</v>
      </c>
    </row>
    <row r="655" spans="1:38" x14ac:dyDescent="0.35">
      <c r="A655" s="2">
        <f t="shared" si="40"/>
        <v>43619</v>
      </c>
      <c r="B655" s="29">
        <v>960</v>
      </c>
      <c r="C655" s="29">
        <v>1005</v>
      </c>
      <c r="D655" s="29">
        <v>910</v>
      </c>
      <c r="E655" s="29">
        <v>935</v>
      </c>
      <c r="F655" s="29">
        <v>1150</v>
      </c>
      <c r="G655" s="29">
        <v>1000</v>
      </c>
      <c r="H655" s="29">
        <v>970</v>
      </c>
      <c r="I655" s="29">
        <v>980</v>
      </c>
      <c r="J655" s="29">
        <v>1020</v>
      </c>
      <c r="K655" s="29">
        <v>620</v>
      </c>
      <c r="M655" s="29">
        <v>885</v>
      </c>
      <c r="N655" s="29">
        <v>860</v>
      </c>
      <c r="O655" s="29">
        <v>845</v>
      </c>
      <c r="P655" s="29">
        <v>665</v>
      </c>
      <c r="Q655" s="29">
        <v>890</v>
      </c>
      <c r="R655" s="29">
        <v>910</v>
      </c>
      <c r="S655" s="29">
        <v>705</v>
      </c>
      <c r="T655" s="29">
        <v>880</v>
      </c>
      <c r="U655" s="29">
        <v>760</v>
      </c>
      <c r="V655" s="29">
        <v>660</v>
      </c>
      <c r="W655" s="29">
        <v>650</v>
      </c>
      <c r="X655" s="29">
        <v>660</v>
      </c>
      <c r="Z655" s="44"/>
      <c r="AA655" s="44"/>
      <c r="AB655" s="44"/>
      <c r="AC655" s="44"/>
      <c r="AD655" s="44"/>
      <c r="AE655" s="44"/>
      <c r="AF655" s="40"/>
      <c r="AH655" s="43">
        <f>AVERAGE(B655:K655)/[1]WeeklyNew!$H650</f>
        <v>138.28114366469646</v>
      </c>
      <c r="AI655" s="43">
        <f>AVERAGE(M655:X655)/[1]WeeklyNew!$H650</f>
        <v>113.06233125115234</v>
      </c>
      <c r="AJ655" s="63">
        <f t="shared" si="41"/>
        <v>2.212041706286243</v>
      </c>
      <c r="AK655" s="63">
        <f t="shared" si="42"/>
        <v>0.6128170639510131</v>
      </c>
      <c r="AL655" s="55" t="str">
        <f t="shared" si="43"/>
        <v>6-2019</v>
      </c>
    </row>
    <row r="656" spans="1:38" x14ac:dyDescent="0.35">
      <c r="A656" s="2">
        <f t="shared" si="40"/>
        <v>43626</v>
      </c>
      <c r="B656" s="29">
        <v>960</v>
      </c>
      <c r="C656" s="29">
        <v>1005</v>
      </c>
      <c r="D656" s="29">
        <v>920</v>
      </c>
      <c r="E656" s="29">
        <v>935</v>
      </c>
      <c r="F656" s="29">
        <v>1160</v>
      </c>
      <c r="G656" s="29">
        <v>1000</v>
      </c>
      <c r="H656" s="29">
        <v>970</v>
      </c>
      <c r="I656" s="29">
        <v>980</v>
      </c>
      <c r="J656" s="29">
        <v>1170</v>
      </c>
      <c r="K656" s="29">
        <v>620</v>
      </c>
      <c r="M656" s="29">
        <v>880</v>
      </c>
      <c r="N656" s="29">
        <v>855</v>
      </c>
      <c r="O656" s="29">
        <v>845</v>
      </c>
      <c r="P656" s="29">
        <v>665</v>
      </c>
      <c r="Q656" s="29">
        <v>890</v>
      </c>
      <c r="R656" s="29">
        <v>874</v>
      </c>
      <c r="S656" s="29">
        <v>705</v>
      </c>
      <c r="T656" s="29">
        <v>860</v>
      </c>
      <c r="U656" s="29">
        <v>730</v>
      </c>
      <c r="V656" s="29">
        <v>660</v>
      </c>
      <c r="W656" s="29">
        <v>650</v>
      </c>
      <c r="X656" s="29">
        <v>660</v>
      </c>
      <c r="Z656" s="44"/>
      <c r="AA656" s="44"/>
      <c r="AB656" s="44"/>
      <c r="AC656" s="44"/>
      <c r="AD656" s="44"/>
      <c r="AE656" s="44"/>
      <c r="AF656" s="40"/>
      <c r="AH656" s="43">
        <f>AVERAGE(B656:K656)/[1]WeeklyNew!$H651</f>
        <v>140.44781467824157</v>
      </c>
      <c r="AI656" s="43">
        <f>AVERAGE(M656:X656)/[1]WeeklyNew!$H651</f>
        <v>111.66949874194208</v>
      </c>
      <c r="AJ656" s="63">
        <f t="shared" si="41"/>
        <v>2.1666710135451126</v>
      </c>
      <c r="AK656" s="63">
        <f t="shared" si="42"/>
        <v>-1.3928325092102654</v>
      </c>
      <c r="AL656" s="55" t="str">
        <f t="shared" si="43"/>
        <v>6-2019</v>
      </c>
    </row>
    <row r="657" spans="1:38" x14ac:dyDescent="0.35">
      <c r="A657" s="2">
        <f t="shared" si="40"/>
        <v>43633</v>
      </c>
      <c r="B657" s="29">
        <v>980</v>
      </c>
      <c r="C657" s="29">
        <v>1025</v>
      </c>
      <c r="D657" s="29">
        <v>920</v>
      </c>
      <c r="E657" s="29">
        <v>935</v>
      </c>
      <c r="F657" s="29">
        <v>1160</v>
      </c>
      <c r="G657" s="29">
        <v>1060</v>
      </c>
      <c r="H657" s="29">
        <v>1050</v>
      </c>
      <c r="I657" s="29">
        <v>1090</v>
      </c>
      <c r="J657" s="29">
        <v>1170</v>
      </c>
      <c r="K657" s="29">
        <v>620</v>
      </c>
      <c r="M657" s="29">
        <v>895</v>
      </c>
      <c r="N657" s="29">
        <v>875</v>
      </c>
      <c r="O657" s="29">
        <v>865</v>
      </c>
      <c r="P657" s="29">
        <v>680</v>
      </c>
      <c r="Q657" s="29">
        <v>910</v>
      </c>
      <c r="R657" s="29">
        <v>928</v>
      </c>
      <c r="S657" s="29">
        <v>725</v>
      </c>
      <c r="T657" s="29">
        <v>890</v>
      </c>
      <c r="U657" s="29">
        <v>760</v>
      </c>
      <c r="V657" s="29">
        <v>690</v>
      </c>
      <c r="W657" s="29">
        <v>680</v>
      </c>
      <c r="X657" s="29">
        <v>690</v>
      </c>
      <c r="Z657" s="44"/>
      <c r="AA657" s="44"/>
      <c r="AB657" s="44"/>
      <c r="AC657" s="44"/>
      <c r="AD657" s="44"/>
      <c r="AE657" s="44"/>
      <c r="AF657" s="40"/>
      <c r="AH657" s="43">
        <f>AVERAGE(B657:K657)/[1]WeeklyNew!$H652</f>
        <v>145.30410799825808</v>
      </c>
      <c r="AI657" s="43">
        <f>AVERAGE(M657:X657)/[1]WeeklyNew!$H652</f>
        <v>115.9820002903179</v>
      </c>
      <c r="AJ657" s="63">
        <f t="shared" si="41"/>
        <v>4.8562933200165048</v>
      </c>
      <c r="AK657" s="63">
        <f t="shared" si="42"/>
        <v>4.3125015483758204</v>
      </c>
      <c r="AL657" s="55" t="str">
        <f t="shared" si="43"/>
        <v>6-2019</v>
      </c>
    </row>
    <row r="658" spans="1:38" x14ac:dyDescent="0.35">
      <c r="A658" s="2">
        <f t="shared" si="40"/>
        <v>43640</v>
      </c>
      <c r="B658" s="29">
        <v>1000</v>
      </c>
      <c r="C658" s="29">
        <v>1045</v>
      </c>
      <c r="D658" s="29">
        <v>920</v>
      </c>
      <c r="E658" s="29">
        <v>935</v>
      </c>
      <c r="F658" s="29">
        <v>1200</v>
      </c>
      <c r="G658" s="29">
        <v>1100</v>
      </c>
      <c r="H658" s="29">
        <v>1070</v>
      </c>
      <c r="I658" s="29">
        <v>1110</v>
      </c>
      <c r="J658" s="29">
        <v>1200</v>
      </c>
      <c r="K658" s="29">
        <v>620</v>
      </c>
      <c r="M658" s="29">
        <v>930</v>
      </c>
      <c r="N658" s="29">
        <v>910</v>
      </c>
      <c r="O658" s="29">
        <v>895</v>
      </c>
      <c r="P658" s="29">
        <v>720</v>
      </c>
      <c r="Q658" s="29">
        <v>960</v>
      </c>
      <c r="R658" s="29">
        <v>976</v>
      </c>
      <c r="S658" s="29">
        <v>775</v>
      </c>
      <c r="T658" s="29">
        <v>910</v>
      </c>
      <c r="U658" s="29">
        <v>780</v>
      </c>
      <c r="V658" s="29">
        <v>710</v>
      </c>
      <c r="W658" s="29">
        <v>700</v>
      </c>
      <c r="X658" s="29">
        <v>710</v>
      </c>
      <c r="Z658" s="44"/>
      <c r="AA658" s="44"/>
      <c r="AB658" s="44"/>
      <c r="AC658" s="44"/>
      <c r="AD658" s="44"/>
      <c r="AE658" s="44"/>
      <c r="AF658" s="40"/>
      <c r="AH658" s="43">
        <f>AVERAGE(B658:K658)/[1]WeeklyNew!$H653</f>
        <v>148.38565139846202</v>
      </c>
      <c r="AI658" s="43">
        <f>AVERAGE(M658:X658)/[1]WeeklyNew!$H653</f>
        <v>120.93915509404061</v>
      </c>
      <c r="AJ658" s="63">
        <f t="shared" si="41"/>
        <v>3.081543400203941</v>
      </c>
      <c r="AK658" s="63">
        <f t="shared" si="42"/>
        <v>4.957154803722716</v>
      </c>
      <c r="AL658" s="55" t="str">
        <f t="shared" si="43"/>
        <v>6-2019</v>
      </c>
    </row>
    <row r="659" spans="1:38" x14ac:dyDescent="0.35">
      <c r="A659" s="2">
        <f t="shared" si="40"/>
        <v>43647</v>
      </c>
      <c r="B659" s="29">
        <v>1020</v>
      </c>
      <c r="C659" s="29">
        <v>1065</v>
      </c>
      <c r="D659" s="29">
        <v>960</v>
      </c>
      <c r="E659" s="29">
        <v>1005</v>
      </c>
      <c r="F659" s="29">
        <v>1220</v>
      </c>
      <c r="G659" s="29">
        <v>1100</v>
      </c>
      <c r="H659" s="29">
        <v>1080</v>
      </c>
      <c r="I659" s="29">
        <v>1110</v>
      </c>
      <c r="J659" s="29">
        <v>1200</v>
      </c>
      <c r="K659" s="29">
        <v>620</v>
      </c>
      <c r="M659" s="29">
        <v>950</v>
      </c>
      <c r="N659" s="29">
        <v>930</v>
      </c>
      <c r="O659" s="29">
        <v>905</v>
      </c>
      <c r="P659" s="29">
        <v>730</v>
      </c>
      <c r="Q659" s="29">
        <v>960</v>
      </c>
      <c r="R659" s="29">
        <v>989</v>
      </c>
      <c r="S659" s="29">
        <v>775</v>
      </c>
      <c r="T659" s="29">
        <v>940</v>
      </c>
      <c r="U659" s="29">
        <v>810</v>
      </c>
      <c r="V659" s="29">
        <v>740</v>
      </c>
      <c r="W659" s="29">
        <v>730</v>
      </c>
      <c r="X659" s="29">
        <v>740</v>
      </c>
      <c r="Z659" s="44"/>
      <c r="AA659" s="44"/>
      <c r="AB659" s="44"/>
      <c r="AC659" s="44"/>
      <c r="AD659" s="44"/>
      <c r="AE659" s="44"/>
      <c r="AF659" s="40"/>
      <c r="AH659" s="43">
        <f>AVERAGE(B659:K659)/[1]WeeklyNew!$H654</f>
        <v>151.02487400044231</v>
      </c>
      <c r="AI659" s="43">
        <f>AVERAGE(M659:X659)/[1]WeeklyNew!$H654</f>
        <v>123.65949662255225</v>
      </c>
      <c r="AJ659" s="63">
        <f t="shared" si="41"/>
        <v>2.6392226019802933</v>
      </c>
      <c r="AK659" s="63">
        <f t="shared" si="42"/>
        <v>2.7203415285116392</v>
      </c>
      <c r="AL659" s="55" t="str">
        <f t="shared" si="43"/>
        <v>7-2019</v>
      </c>
    </row>
    <row r="660" spans="1:38" x14ac:dyDescent="0.35">
      <c r="A660" s="2">
        <f t="shared" si="40"/>
        <v>43654</v>
      </c>
      <c r="B660" s="29">
        <v>1020</v>
      </c>
      <c r="C660" s="29">
        <v>1065</v>
      </c>
      <c r="D660" s="29">
        <v>960</v>
      </c>
      <c r="E660" s="29">
        <v>1005</v>
      </c>
      <c r="F660" s="29">
        <v>1220</v>
      </c>
      <c r="G660" s="29">
        <v>1120</v>
      </c>
      <c r="H660" s="29">
        <v>1080</v>
      </c>
      <c r="I660" s="29">
        <v>1110</v>
      </c>
      <c r="J660" s="29">
        <v>1200</v>
      </c>
      <c r="K660" s="29">
        <v>620</v>
      </c>
      <c r="M660" s="29">
        <v>950</v>
      </c>
      <c r="N660" s="29">
        <v>930</v>
      </c>
      <c r="O660" s="29">
        <v>950</v>
      </c>
      <c r="P660" s="29">
        <v>750</v>
      </c>
      <c r="Q660" s="29">
        <v>990</v>
      </c>
      <c r="R660" s="29">
        <v>1032</v>
      </c>
      <c r="S660" s="29">
        <v>805</v>
      </c>
      <c r="T660" s="29">
        <v>940</v>
      </c>
      <c r="U660" s="29">
        <v>810</v>
      </c>
      <c r="V660" s="29">
        <v>740</v>
      </c>
      <c r="W660" s="29">
        <v>730</v>
      </c>
      <c r="X660" s="29">
        <v>740</v>
      </c>
      <c r="Z660" s="44"/>
      <c r="AA660" s="44"/>
      <c r="AB660" s="44"/>
      <c r="AC660" s="44"/>
      <c r="AD660" s="44"/>
      <c r="AE660" s="44"/>
      <c r="AF660" s="40"/>
      <c r="AH660" s="43">
        <f>AVERAGE(B660:K660)/[1]WeeklyNew!$H655</f>
        <v>151.23884977037869</v>
      </c>
      <c r="AI660" s="43">
        <f>AVERAGE(M660:X660)/[1]WeeklyNew!$H655</f>
        <v>125.632464388583</v>
      </c>
      <c r="AJ660" s="63">
        <f t="shared" si="41"/>
        <v>0.21397576993638268</v>
      </c>
      <c r="AK660" s="63">
        <f t="shared" si="42"/>
        <v>1.9729677660307487</v>
      </c>
      <c r="AL660" s="55" t="str">
        <f t="shared" si="43"/>
        <v>7-2019</v>
      </c>
    </row>
    <row r="661" spans="1:38" x14ac:dyDescent="0.35">
      <c r="A661" s="2">
        <f t="shared" si="40"/>
        <v>43661</v>
      </c>
      <c r="B661" s="29">
        <v>1040</v>
      </c>
      <c r="C661" s="29">
        <v>1085</v>
      </c>
      <c r="D661" s="29">
        <v>980</v>
      </c>
      <c r="E661" s="29">
        <v>1025</v>
      </c>
      <c r="F661" s="29">
        <v>1220</v>
      </c>
      <c r="G661" s="29">
        <v>1150</v>
      </c>
      <c r="H661" s="29">
        <v>1100</v>
      </c>
      <c r="I661" s="29">
        <v>1130</v>
      </c>
      <c r="J661" s="29">
        <v>1200</v>
      </c>
      <c r="K661" s="29">
        <v>620</v>
      </c>
      <c r="M661" s="29">
        <v>970</v>
      </c>
      <c r="N661" s="29">
        <v>950</v>
      </c>
      <c r="O661" s="29">
        <v>950</v>
      </c>
      <c r="P661" s="29">
        <v>750</v>
      </c>
      <c r="Q661" s="29">
        <v>1020</v>
      </c>
      <c r="R661" s="29">
        <v>1019</v>
      </c>
      <c r="S661" s="29">
        <v>825</v>
      </c>
      <c r="T661" s="29">
        <v>960</v>
      </c>
      <c r="U661" s="29">
        <v>830</v>
      </c>
      <c r="V661" s="29">
        <v>760</v>
      </c>
      <c r="W661" s="29">
        <v>750</v>
      </c>
      <c r="X661" s="29">
        <v>760</v>
      </c>
      <c r="Z661" s="44"/>
      <c r="AA661" s="44"/>
      <c r="AB661" s="44"/>
      <c r="AC661" s="44"/>
      <c r="AD661" s="44"/>
      <c r="AE661" s="44"/>
      <c r="AF661" s="40"/>
      <c r="AH661" s="43">
        <f>AVERAGE(B661:K661)/[1]WeeklyNew!$H656</f>
        <v>153.40813252136078</v>
      </c>
      <c r="AI661" s="43">
        <f>AVERAGE(M661:X661)/[1]WeeklyNew!$H656</f>
        <v>127.76740515839084</v>
      </c>
      <c r="AJ661" s="63">
        <f t="shared" si="41"/>
        <v>2.1692827509820916</v>
      </c>
      <c r="AK661" s="63">
        <f t="shared" si="42"/>
        <v>2.1349407698078409</v>
      </c>
      <c r="AL661" s="55" t="str">
        <f t="shared" si="43"/>
        <v>7-2019</v>
      </c>
    </row>
    <row r="662" spans="1:38" x14ac:dyDescent="0.35">
      <c r="A662" s="2">
        <f t="shared" si="40"/>
        <v>43668</v>
      </c>
      <c r="B662" s="29">
        <v>1060</v>
      </c>
      <c r="C662" s="29">
        <v>1105</v>
      </c>
      <c r="D662" s="29">
        <v>1000</v>
      </c>
      <c r="E662" s="29">
        <v>1025</v>
      </c>
      <c r="F662" s="29">
        <v>1250</v>
      </c>
      <c r="G662" s="29">
        <v>1150</v>
      </c>
      <c r="H662" s="29">
        <v>1100</v>
      </c>
      <c r="I662" s="29">
        <v>1130</v>
      </c>
      <c r="J662" s="29">
        <v>1200</v>
      </c>
      <c r="K662" s="29">
        <v>620</v>
      </c>
      <c r="M662" s="29">
        <v>990</v>
      </c>
      <c r="N662" s="29">
        <v>970</v>
      </c>
      <c r="O662" s="29">
        <v>965</v>
      </c>
      <c r="P662" s="29">
        <v>780</v>
      </c>
      <c r="Q662" s="29">
        <v>1020</v>
      </c>
      <c r="R662" s="29">
        <v>1026</v>
      </c>
      <c r="S662" s="29">
        <v>825</v>
      </c>
      <c r="T662" s="29">
        <v>960</v>
      </c>
      <c r="U662" s="29">
        <v>830</v>
      </c>
      <c r="V662" s="29">
        <v>760</v>
      </c>
      <c r="W662" s="29">
        <v>750</v>
      </c>
      <c r="X662" s="29">
        <v>760</v>
      </c>
      <c r="Z662" s="44"/>
      <c r="AA662" s="44"/>
      <c r="AB662" s="44"/>
      <c r="AC662" s="44"/>
      <c r="AD662" s="44"/>
      <c r="AE662" s="44"/>
      <c r="AF662" s="40"/>
      <c r="AH662" s="43">
        <f>AVERAGE(B662:K662)/[1]WeeklyNew!$H657</f>
        <v>154.73797799346727</v>
      </c>
      <c r="AI662" s="43">
        <f>AVERAGE(M662:X662)/[1]WeeklyNew!$H657</f>
        <v>128.89983818440774</v>
      </c>
      <c r="AJ662" s="63">
        <f t="shared" si="41"/>
        <v>1.3298454721064843</v>
      </c>
      <c r="AK662" s="63">
        <f t="shared" si="42"/>
        <v>1.1324330260168978</v>
      </c>
      <c r="AL662" s="55" t="str">
        <f t="shared" si="43"/>
        <v>7-2019</v>
      </c>
    </row>
    <row r="663" spans="1:38" x14ac:dyDescent="0.35">
      <c r="A663" s="2">
        <f t="shared" si="40"/>
        <v>43675</v>
      </c>
      <c r="B663" s="29">
        <v>1060</v>
      </c>
      <c r="C663" s="29">
        <v>1105</v>
      </c>
      <c r="D663" s="29">
        <v>1000</v>
      </c>
      <c r="E663" s="29">
        <v>1025</v>
      </c>
      <c r="F663" s="29">
        <v>1230</v>
      </c>
      <c r="G663" s="29">
        <v>1150</v>
      </c>
      <c r="H663" s="29">
        <v>1080</v>
      </c>
      <c r="I663" s="29">
        <v>1130</v>
      </c>
      <c r="J663" s="29">
        <v>1200</v>
      </c>
      <c r="K663" s="29">
        <v>620</v>
      </c>
      <c r="M663" s="29">
        <v>1000</v>
      </c>
      <c r="N663" s="29">
        <v>970</v>
      </c>
      <c r="O663" s="29">
        <v>1000</v>
      </c>
      <c r="P663" s="29">
        <v>800</v>
      </c>
      <c r="Q663" s="29">
        <v>1020</v>
      </c>
      <c r="R663" s="29">
        <v>1002</v>
      </c>
      <c r="S663" s="29">
        <v>825</v>
      </c>
      <c r="T663" s="29">
        <v>960</v>
      </c>
      <c r="U663" s="29">
        <v>830</v>
      </c>
      <c r="V663" s="29">
        <v>760</v>
      </c>
      <c r="W663" s="29">
        <v>750</v>
      </c>
      <c r="X663" s="29">
        <v>760</v>
      </c>
      <c r="Z663" s="44"/>
      <c r="AA663" s="44"/>
      <c r="AB663" s="44"/>
      <c r="AC663" s="44"/>
      <c r="AD663" s="44"/>
      <c r="AE663" s="44"/>
      <c r="AF663" s="40"/>
      <c r="AH663" s="43">
        <f>AVERAGE(B663:K663)/[1]WeeklyNew!$H658</f>
        <v>153.64100185528756</v>
      </c>
      <c r="AI663" s="43">
        <f>AVERAGE(M663:X663)/[1]WeeklyNew!$H658</f>
        <v>128.96422773654916</v>
      </c>
      <c r="AJ663" s="63">
        <f t="shared" si="41"/>
        <v>-1.0969761381797127</v>
      </c>
      <c r="AK663" s="63">
        <f t="shared" si="42"/>
        <v>6.4389552141420836E-2</v>
      </c>
      <c r="AL663" s="55" t="str">
        <f t="shared" si="43"/>
        <v>7-2019</v>
      </c>
    </row>
    <row r="664" spans="1:38" x14ac:dyDescent="0.35">
      <c r="A664" s="2">
        <f t="shared" si="40"/>
        <v>43682</v>
      </c>
      <c r="B664" s="29">
        <v>1060</v>
      </c>
      <c r="C664" s="29">
        <v>1105</v>
      </c>
      <c r="D664" s="29">
        <v>1020</v>
      </c>
      <c r="E664" s="29">
        <v>1025</v>
      </c>
      <c r="F664" s="29">
        <v>1230</v>
      </c>
      <c r="G664" s="29">
        <v>1150</v>
      </c>
      <c r="H664" s="29">
        <v>1080</v>
      </c>
      <c r="I664" s="29">
        <v>1130</v>
      </c>
      <c r="J664" s="29">
        <v>1200</v>
      </c>
      <c r="K664" s="29">
        <v>620</v>
      </c>
      <c r="M664" s="29">
        <v>990</v>
      </c>
      <c r="N664" s="29">
        <v>960</v>
      </c>
      <c r="O664" s="29">
        <v>970</v>
      </c>
      <c r="P664" s="29">
        <v>780</v>
      </c>
      <c r="Q664" s="29">
        <v>1020</v>
      </c>
      <c r="R664" s="29">
        <v>994</v>
      </c>
      <c r="S664" s="29">
        <v>825</v>
      </c>
      <c r="T664" s="29">
        <v>960</v>
      </c>
      <c r="U664" s="29">
        <v>830</v>
      </c>
      <c r="V664" s="29">
        <v>760</v>
      </c>
      <c r="W664" s="29">
        <v>750</v>
      </c>
      <c r="X664" s="29">
        <v>760</v>
      </c>
      <c r="Z664" s="44"/>
      <c r="AA664" s="44"/>
      <c r="AB664" s="44"/>
      <c r="AC664" s="44"/>
      <c r="AD664" s="44"/>
      <c r="AE664" s="44"/>
      <c r="AF664" s="40"/>
      <c r="AH664" s="43">
        <f>AVERAGE(B664:K664)/[1]WeeklyNew!$H659</f>
        <v>150.86513055089921</v>
      </c>
      <c r="AI664" s="43">
        <f>AVERAGE(M664:X664)/[1]WeeklyNew!$H659</f>
        <v>125.47234139273233</v>
      </c>
      <c r="AJ664" s="63">
        <f t="shared" si="41"/>
        <v>-2.7758713043883461</v>
      </c>
      <c r="AK664" s="63">
        <f t="shared" si="42"/>
        <v>-3.4918863438168302</v>
      </c>
      <c r="AL664" s="55" t="str">
        <f t="shared" si="43"/>
        <v>8-2019</v>
      </c>
    </row>
    <row r="665" spans="1:38" x14ac:dyDescent="0.35">
      <c r="A665" s="2">
        <f t="shared" si="40"/>
        <v>43689</v>
      </c>
      <c r="B665" s="29">
        <v>1000</v>
      </c>
      <c r="C665" s="29">
        <v>1045</v>
      </c>
      <c r="D665" s="29">
        <v>920</v>
      </c>
      <c r="E665" s="29">
        <v>925</v>
      </c>
      <c r="F665" s="29">
        <v>1120</v>
      </c>
      <c r="G665" s="29">
        <v>1150</v>
      </c>
      <c r="H665" s="29">
        <v>1010</v>
      </c>
      <c r="I665" s="29">
        <v>1130</v>
      </c>
      <c r="J665" s="29">
        <v>1150</v>
      </c>
      <c r="K665" s="29">
        <v>620</v>
      </c>
      <c r="M665" s="29">
        <v>950</v>
      </c>
      <c r="N665" s="29">
        <v>945</v>
      </c>
      <c r="O665" s="29">
        <v>850</v>
      </c>
      <c r="P665" s="29">
        <v>680</v>
      </c>
      <c r="Q665" s="29">
        <v>920</v>
      </c>
      <c r="R665" s="29">
        <v>865</v>
      </c>
      <c r="S665" s="29">
        <v>725</v>
      </c>
      <c r="T665" s="29">
        <v>930</v>
      </c>
      <c r="U665" s="29">
        <v>800</v>
      </c>
      <c r="V665" s="29">
        <v>740</v>
      </c>
      <c r="W665" s="29">
        <v>730</v>
      </c>
      <c r="X665" s="29">
        <v>740</v>
      </c>
      <c r="Z665" s="44"/>
      <c r="AA665" s="44"/>
      <c r="AB665" s="44"/>
      <c r="AC665" s="44"/>
      <c r="AD665" s="44"/>
      <c r="AE665" s="44"/>
      <c r="AF665" s="40"/>
      <c r="AH665" s="43">
        <f>AVERAGE(B665:K665)/[1]WeeklyNew!$H660</f>
        <v>143.06741074980391</v>
      </c>
      <c r="AI665" s="43">
        <f>AVERAGE(M665:X665)/[1]WeeklyNew!$H660</f>
        <v>116.91415765924476</v>
      </c>
      <c r="AJ665" s="63">
        <f t="shared" ref="AJ665:AK667" si="44">AH665-AH664</f>
        <v>-7.7977198010952975</v>
      </c>
      <c r="AK665" s="63">
        <f t="shared" si="44"/>
        <v>-8.5581837334875672</v>
      </c>
      <c r="AL665" s="55" t="str">
        <f t="shared" si="43"/>
        <v>8-2019</v>
      </c>
    </row>
    <row r="666" spans="1:38" x14ac:dyDescent="0.35">
      <c r="A666" s="2">
        <f t="shared" si="40"/>
        <v>43696</v>
      </c>
      <c r="B666" s="29">
        <v>1000</v>
      </c>
      <c r="C666" s="29">
        <v>1045</v>
      </c>
      <c r="D666" s="29">
        <v>920</v>
      </c>
      <c r="E666" s="29">
        <v>925</v>
      </c>
      <c r="F666" s="29">
        <v>1120</v>
      </c>
      <c r="G666" s="29">
        <v>1050</v>
      </c>
      <c r="H666" s="29">
        <v>970</v>
      </c>
      <c r="I666" s="29">
        <v>1040</v>
      </c>
      <c r="J666" s="29">
        <v>1150</v>
      </c>
      <c r="K666" s="29">
        <v>620</v>
      </c>
      <c r="M666" s="29">
        <v>890</v>
      </c>
      <c r="N666" s="29">
        <v>870</v>
      </c>
      <c r="O666" s="29">
        <v>865</v>
      </c>
      <c r="P666" s="29">
        <v>680</v>
      </c>
      <c r="Q666" s="29">
        <v>900</v>
      </c>
      <c r="R666" s="29">
        <v>822</v>
      </c>
      <c r="S666" s="29">
        <v>705</v>
      </c>
      <c r="T666" s="29">
        <v>930</v>
      </c>
      <c r="U666" s="29">
        <v>800</v>
      </c>
      <c r="V666" s="29">
        <v>740</v>
      </c>
      <c r="W666" s="29">
        <v>730</v>
      </c>
      <c r="X666" s="29">
        <v>740</v>
      </c>
      <c r="Z666" s="44"/>
      <c r="AA666" s="44"/>
      <c r="AB666" s="44"/>
      <c r="AC666" s="44"/>
      <c r="AD666" s="44"/>
      <c r="AE666" s="44"/>
      <c r="AF666" s="40"/>
      <c r="AH666" s="43">
        <f>AVERAGE(B666:K666)/[1]WeeklyNew!$H661</f>
        <v>139.19065725149375</v>
      </c>
      <c r="AI666" s="43">
        <f>AVERAGE(M666:X666)/[1]WeeklyNew!$H661</f>
        <v>114.01185949665037</v>
      </c>
      <c r="AJ666" s="63">
        <f t="shared" si="44"/>
        <v>-3.8767534983101655</v>
      </c>
      <c r="AK666" s="63">
        <f t="shared" si="44"/>
        <v>-2.9022981625943913</v>
      </c>
      <c r="AL666" s="55" t="str">
        <f t="shared" si="43"/>
        <v>8-2019</v>
      </c>
    </row>
    <row r="667" spans="1:38" x14ac:dyDescent="0.35">
      <c r="A667" s="2">
        <f t="shared" si="40"/>
        <v>43703</v>
      </c>
      <c r="B667" s="29">
        <v>1000</v>
      </c>
      <c r="C667" s="29">
        <v>1045</v>
      </c>
      <c r="D667" s="29">
        <v>920</v>
      </c>
      <c r="E667" s="29">
        <v>925</v>
      </c>
      <c r="F667" s="29">
        <v>1100</v>
      </c>
      <c r="G667" s="29">
        <v>1050</v>
      </c>
      <c r="H667" s="29">
        <v>960</v>
      </c>
      <c r="I667" s="29">
        <v>1040</v>
      </c>
      <c r="J667" s="29">
        <v>1100</v>
      </c>
      <c r="K667" s="29">
        <v>620</v>
      </c>
      <c r="M667" s="29">
        <v>920</v>
      </c>
      <c r="N667" s="29">
        <v>890</v>
      </c>
      <c r="O667" s="29">
        <v>855</v>
      </c>
      <c r="P667" s="29">
        <v>680</v>
      </c>
      <c r="Q667" s="29">
        <v>850</v>
      </c>
      <c r="R667" s="29">
        <v>806</v>
      </c>
      <c r="S667" s="29">
        <v>685</v>
      </c>
      <c r="T667" s="29">
        <v>910</v>
      </c>
      <c r="U667" s="29">
        <v>780</v>
      </c>
      <c r="V667" s="29">
        <v>720</v>
      </c>
      <c r="W667" s="29">
        <v>710</v>
      </c>
      <c r="X667" s="29">
        <v>720</v>
      </c>
      <c r="Z667" s="44"/>
      <c r="AA667" s="44"/>
      <c r="AB667" s="44"/>
      <c r="AC667" s="44"/>
      <c r="AD667" s="44"/>
      <c r="AE667" s="44"/>
      <c r="AF667" s="40"/>
      <c r="AH667" s="43">
        <f>AVERAGE(B667:K667)/[1]WeeklyNew!$H662</f>
        <v>136.41687655670387</v>
      </c>
      <c r="AI667" s="43">
        <f>AVERAGE(M667:X667)/[1]WeeklyNew!$H662</f>
        <v>110.9551883605841</v>
      </c>
      <c r="AJ667" s="63">
        <f t="shared" si="44"/>
        <v>-2.7737806947898775</v>
      </c>
      <c r="AK667" s="63">
        <f t="shared" si="44"/>
        <v>-3.0566711360662708</v>
      </c>
      <c r="AL667" s="55" t="str">
        <f t="shared" si="43"/>
        <v>8-2019</v>
      </c>
    </row>
    <row r="668" spans="1:38" x14ac:dyDescent="0.35">
      <c r="A668" s="2">
        <f t="shared" si="40"/>
        <v>43710</v>
      </c>
      <c r="B668" s="29">
        <v>950</v>
      </c>
      <c r="C668" s="29">
        <v>995</v>
      </c>
      <c r="D668" s="29">
        <v>920</v>
      </c>
      <c r="E668" s="29">
        <v>925</v>
      </c>
      <c r="F668" s="29">
        <v>1080</v>
      </c>
      <c r="G668" s="29">
        <v>960</v>
      </c>
      <c r="H668" s="29">
        <v>870</v>
      </c>
      <c r="I668" s="29">
        <v>1040</v>
      </c>
      <c r="J668" s="29">
        <v>1100</v>
      </c>
      <c r="K668" s="29">
        <v>620</v>
      </c>
      <c r="M668" s="29">
        <v>920</v>
      </c>
      <c r="N668" s="29">
        <v>890</v>
      </c>
      <c r="O668" s="29">
        <v>865</v>
      </c>
      <c r="P668" s="29">
        <v>690</v>
      </c>
      <c r="Q668" s="29">
        <v>820</v>
      </c>
      <c r="R668" s="29">
        <v>788</v>
      </c>
      <c r="S668" s="29">
        <v>655</v>
      </c>
      <c r="T668" s="29">
        <v>910</v>
      </c>
      <c r="U668" s="29">
        <v>780</v>
      </c>
      <c r="V668" s="29">
        <v>720</v>
      </c>
      <c r="W668" s="29">
        <v>710</v>
      </c>
      <c r="X668" s="29">
        <v>720</v>
      </c>
      <c r="Z668" s="44"/>
      <c r="AA668" s="44"/>
      <c r="AB668" s="44"/>
      <c r="AC668" s="44"/>
      <c r="AD668" s="44"/>
      <c r="AE668" s="44"/>
      <c r="AF668" s="40"/>
      <c r="AH668" s="43">
        <f>AVERAGE(B668:K668)/[1]WeeklyNew!$H663</f>
        <v>132.30547179627754</v>
      </c>
      <c r="AI668" s="43">
        <f>AVERAGE(M668:X668)/[1]WeeklyNew!$H663</f>
        <v>110.34779835862895</v>
      </c>
      <c r="AJ668" s="63">
        <f t="shared" ref="AJ668:AK673" si="45">AH668-AH667</f>
        <v>-4.1114047604263249</v>
      </c>
      <c r="AK668" s="63">
        <f t="shared" si="45"/>
        <v>-0.60739000195515302</v>
      </c>
      <c r="AL668" s="55" t="str">
        <f t="shared" si="43"/>
        <v>9-2019</v>
      </c>
    </row>
    <row r="669" spans="1:38" x14ac:dyDescent="0.35">
      <c r="A669" s="2">
        <f t="shared" si="40"/>
        <v>43717</v>
      </c>
      <c r="B669" s="29">
        <v>950</v>
      </c>
      <c r="C669" s="29">
        <v>995</v>
      </c>
      <c r="D669" s="29">
        <v>920</v>
      </c>
      <c r="E669" s="29">
        <v>925</v>
      </c>
      <c r="F669" s="29">
        <v>1100</v>
      </c>
      <c r="G669" s="29">
        <v>960</v>
      </c>
      <c r="H669" s="29">
        <v>900</v>
      </c>
      <c r="I669" s="29">
        <v>1040</v>
      </c>
      <c r="J669" s="29">
        <v>1100</v>
      </c>
      <c r="K669" s="29">
        <v>620</v>
      </c>
      <c r="M669" s="29">
        <v>920</v>
      </c>
      <c r="N669" s="29">
        <v>890</v>
      </c>
      <c r="O669" s="29">
        <v>875</v>
      </c>
      <c r="P669" s="29">
        <v>695</v>
      </c>
      <c r="Q669" s="29">
        <v>820</v>
      </c>
      <c r="R669" s="29">
        <v>832</v>
      </c>
      <c r="S669" s="29">
        <v>655</v>
      </c>
      <c r="T669" s="29">
        <v>910</v>
      </c>
      <c r="U669" s="29">
        <v>780</v>
      </c>
      <c r="V669" s="29">
        <v>720</v>
      </c>
      <c r="W669" s="29">
        <v>710</v>
      </c>
      <c r="X669" s="29">
        <v>720</v>
      </c>
      <c r="AF669" s="35"/>
      <c r="AH669" s="43">
        <f>AVERAGE(B669:K669)/[1]WeeklyNew!$H664</f>
        <v>133.93536175222943</v>
      </c>
      <c r="AI669" s="43">
        <f>AVERAGE(M669:X669)/[1]WeeklyNew!$H664</f>
        <v>111.81231961211792</v>
      </c>
      <c r="AJ669" s="63">
        <f t="shared" si="45"/>
        <v>1.6298899559518816</v>
      </c>
      <c r="AK669" s="63">
        <f t="shared" si="45"/>
        <v>1.464521253488968</v>
      </c>
      <c r="AL669" s="55" t="str">
        <f t="shared" si="43"/>
        <v>9-2019</v>
      </c>
    </row>
    <row r="670" spans="1:38" x14ac:dyDescent="0.35">
      <c r="A670" s="2">
        <f t="shared" si="40"/>
        <v>43724</v>
      </c>
      <c r="B670" s="29">
        <v>970</v>
      </c>
      <c r="C670" s="29">
        <v>1045</v>
      </c>
      <c r="D670" s="29">
        <v>920</v>
      </c>
      <c r="E670" s="29">
        <v>925</v>
      </c>
      <c r="F670" s="29">
        <v>1100</v>
      </c>
      <c r="G670" s="29">
        <v>960</v>
      </c>
      <c r="H670" s="29">
        <v>900</v>
      </c>
      <c r="I670" s="29">
        <v>980</v>
      </c>
      <c r="J670" s="29">
        <v>1100</v>
      </c>
      <c r="K670" s="29">
        <v>620</v>
      </c>
      <c r="M670" s="29">
        <v>920</v>
      </c>
      <c r="N670" s="29">
        <v>900</v>
      </c>
      <c r="O670" s="29">
        <v>875</v>
      </c>
      <c r="P670" s="29">
        <v>705</v>
      </c>
      <c r="Q670" s="29">
        <v>845</v>
      </c>
      <c r="R670" s="29">
        <v>872</v>
      </c>
      <c r="S670" s="29">
        <v>680</v>
      </c>
      <c r="T670" s="29">
        <v>910</v>
      </c>
      <c r="U670" s="29">
        <v>780</v>
      </c>
      <c r="V670" s="29">
        <v>720</v>
      </c>
      <c r="W670" s="29">
        <v>710</v>
      </c>
      <c r="X670" s="29">
        <v>720</v>
      </c>
      <c r="AF670" s="35"/>
      <c r="AH670" s="43">
        <f>AVERAGE(B670:K670)/[1]WeeklyNew!$H665</f>
        <v>134.35624728323762</v>
      </c>
      <c r="AI670" s="43">
        <f>AVERAGE(M670:X670)/[1]WeeklyNew!$H665</f>
        <v>113.3395618932564</v>
      </c>
      <c r="AJ670" s="63">
        <f t="shared" si="45"/>
        <v>0.42088553100819581</v>
      </c>
      <c r="AK670" s="63">
        <f t="shared" si="45"/>
        <v>1.5272422811384843</v>
      </c>
      <c r="AL670" s="55" t="str">
        <f t="shared" si="43"/>
        <v>9-2019</v>
      </c>
    </row>
    <row r="671" spans="1:38" x14ac:dyDescent="0.35">
      <c r="A671" s="2">
        <f t="shared" si="40"/>
        <v>43731</v>
      </c>
      <c r="B671" s="29">
        <v>970</v>
      </c>
      <c r="C671" s="29">
        <v>1045</v>
      </c>
      <c r="D671" s="29">
        <v>920</v>
      </c>
      <c r="E671" s="29">
        <v>945</v>
      </c>
      <c r="F671" s="29">
        <v>1120</v>
      </c>
      <c r="G671" s="29">
        <v>960</v>
      </c>
      <c r="H671" s="29">
        <v>900</v>
      </c>
      <c r="I671" s="29">
        <v>980</v>
      </c>
      <c r="J671" s="29">
        <v>1100</v>
      </c>
      <c r="K671" s="29">
        <v>620</v>
      </c>
      <c r="M671" s="29">
        <v>930</v>
      </c>
      <c r="N671" s="29">
        <v>920</v>
      </c>
      <c r="O671" s="29">
        <v>885</v>
      </c>
      <c r="P671" s="29">
        <v>710</v>
      </c>
      <c r="Q671" s="29">
        <v>885</v>
      </c>
      <c r="R671" s="29">
        <v>864</v>
      </c>
      <c r="S671" s="29">
        <v>720</v>
      </c>
      <c r="T671" s="29">
        <v>910</v>
      </c>
      <c r="U671" s="29">
        <v>780</v>
      </c>
      <c r="V671" s="29">
        <v>720</v>
      </c>
      <c r="W671" s="29">
        <v>710</v>
      </c>
      <c r="X671" s="29">
        <v>720</v>
      </c>
      <c r="AF671" s="35"/>
      <c r="AH671" s="43">
        <f>AVERAGE(B671:K671)/[1]WeeklyNew!$H666</f>
        <v>134.21838848080509</v>
      </c>
      <c r="AI671" s="43">
        <f>AVERAGE(M671:X671)/[1]WeeklyNew!$H666</f>
        <v>114.11838922958272</v>
      </c>
      <c r="AJ671" s="63">
        <f t="shared" si="45"/>
        <v>-0.13785880243253246</v>
      </c>
      <c r="AK671" s="63">
        <f t="shared" si="45"/>
        <v>0.77882733632631584</v>
      </c>
      <c r="AL671" s="55" t="str">
        <f t="shared" si="43"/>
        <v>9-2019</v>
      </c>
    </row>
    <row r="672" spans="1:38" x14ac:dyDescent="0.35">
      <c r="A672" s="2">
        <f t="shared" si="40"/>
        <v>43738</v>
      </c>
      <c r="B672" s="29">
        <v>980</v>
      </c>
      <c r="C672" s="29">
        <v>1055</v>
      </c>
      <c r="D672" s="29">
        <v>940</v>
      </c>
      <c r="E672" s="29">
        <v>945</v>
      </c>
      <c r="F672" s="29">
        <v>1120</v>
      </c>
      <c r="G672" s="29">
        <v>960</v>
      </c>
      <c r="H672" s="29">
        <v>880</v>
      </c>
      <c r="I672" s="29">
        <v>980</v>
      </c>
      <c r="J672" s="29">
        <v>1100</v>
      </c>
      <c r="K672" s="29">
        <v>620</v>
      </c>
      <c r="M672" s="29">
        <v>930</v>
      </c>
      <c r="N672" s="29">
        <v>920</v>
      </c>
      <c r="O672" s="29">
        <v>875</v>
      </c>
      <c r="P672" s="29">
        <v>710</v>
      </c>
      <c r="Q672" s="29">
        <v>885</v>
      </c>
      <c r="R672" s="29">
        <v>838</v>
      </c>
      <c r="S672" s="29">
        <v>720</v>
      </c>
      <c r="T672" s="29">
        <v>910</v>
      </c>
      <c r="U672" s="29">
        <v>780</v>
      </c>
      <c r="V672" s="29">
        <v>720</v>
      </c>
      <c r="W672" s="29">
        <v>710</v>
      </c>
      <c r="X672" s="29">
        <v>720</v>
      </c>
      <c r="AF672" s="35"/>
      <c r="AH672" s="43">
        <f>AVERAGE(B672:K672)/[1]WeeklyNew!$H667</f>
        <v>134.03100341373329</v>
      </c>
      <c r="AI672" s="43">
        <f>AVERAGE(M672:X672)/[1]WeeklyNew!$H667</f>
        <v>113.30143451414928</v>
      </c>
      <c r="AJ672" s="63">
        <f t="shared" si="45"/>
        <v>-0.18738506707180136</v>
      </c>
      <c r="AK672" s="63">
        <f t="shared" si="45"/>
        <v>-0.81695471543343956</v>
      </c>
      <c r="AL672" s="55" t="str">
        <f t="shared" si="43"/>
        <v>9-2019</v>
      </c>
    </row>
    <row r="673" spans="1:38" x14ac:dyDescent="0.35">
      <c r="A673" s="2">
        <f t="shared" si="40"/>
        <v>43745</v>
      </c>
      <c r="B673" s="42">
        <f>B672</f>
        <v>980</v>
      </c>
      <c r="C673" s="42">
        <f t="shared" ref="C673:X673" si="46">C672</f>
        <v>1055</v>
      </c>
      <c r="D673" s="42">
        <f t="shared" si="46"/>
        <v>940</v>
      </c>
      <c r="E673" s="42">
        <f t="shared" si="46"/>
        <v>945</v>
      </c>
      <c r="F673" s="42">
        <f t="shared" si="46"/>
        <v>1120</v>
      </c>
      <c r="G673" s="42">
        <f t="shared" si="46"/>
        <v>960</v>
      </c>
      <c r="H673" s="42">
        <f t="shared" si="46"/>
        <v>880</v>
      </c>
      <c r="I673" s="42">
        <f t="shared" si="46"/>
        <v>980</v>
      </c>
      <c r="J673" s="42">
        <f t="shared" si="46"/>
        <v>1100</v>
      </c>
      <c r="K673" s="42">
        <f t="shared" si="46"/>
        <v>620</v>
      </c>
      <c r="L673" s="64"/>
      <c r="M673" s="42">
        <f t="shared" si="46"/>
        <v>930</v>
      </c>
      <c r="N673" s="42">
        <f t="shared" si="46"/>
        <v>920</v>
      </c>
      <c r="O673" s="42">
        <f t="shared" si="46"/>
        <v>875</v>
      </c>
      <c r="P673" s="42">
        <f t="shared" si="46"/>
        <v>710</v>
      </c>
      <c r="Q673" s="42">
        <f t="shared" si="46"/>
        <v>885</v>
      </c>
      <c r="R673" s="42">
        <f t="shared" si="46"/>
        <v>838</v>
      </c>
      <c r="S673" s="42">
        <f t="shared" si="46"/>
        <v>720</v>
      </c>
      <c r="T673" s="42">
        <f t="shared" si="46"/>
        <v>910</v>
      </c>
      <c r="U673" s="42">
        <f t="shared" si="46"/>
        <v>780</v>
      </c>
      <c r="V673" s="42">
        <f t="shared" si="46"/>
        <v>720</v>
      </c>
      <c r="W673" s="42">
        <f t="shared" si="46"/>
        <v>710</v>
      </c>
      <c r="X673" s="42">
        <f t="shared" si="46"/>
        <v>720</v>
      </c>
      <c r="AF673" s="35"/>
      <c r="AH673" s="43">
        <f>AVERAGE(B673:K673)/[1]WeeklyNew!$H668</f>
        <v>134.46293426755599</v>
      </c>
      <c r="AI673" s="43">
        <f>AVERAGE(M673:X673)/[1]WeeklyNew!$H668</f>
        <v>113.66656186604986</v>
      </c>
      <c r="AJ673" s="63">
        <f t="shared" si="45"/>
        <v>0.43193085382270624</v>
      </c>
      <c r="AK673" s="63">
        <f t="shared" si="45"/>
        <v>0.36512735190058265</v>
      </c>
      <c r="AL673" s="55" t="str">
        <f t="shared" si="43"/>
        <v>10-2019</v>
      </c>
    </row>
    <row r="674" spans="1:38" x14ac:dyDescent="0.35">
      <c r="A674" s="2">
        <f t="shared" si="40"/>
        <v>43752</v>
      </c>
      <c r="B674" s="29">
        <v>980</v>
      </c>
      <c r="C674" s="29">
        <v>1055</v>
      </c>
      <c r="D674" s="29">
        <v>940</v>
      </c>
      <c r="E674" s="29">
        <v>945</v>
      </c>
      <c r="F674" s="29">
        <v>1120</v>
      </c>
      <c r="G674" s="29">
        <v>960</v>
      </c>
      <c r="H674" s="29">
        <v>890</v>
      </c>
      <c r="I674" s="29">
        <v>980</v>
      </c>
      <c r="J674" s="29">
        <v>1100</v>
      </c>
      <c r="K674" s="29">
        <v>620</v>
      </c>
      <c r="M674" s="29">
        <v>930</v>
      </c>
      <c r="N674" s="29">
        <v>915</v>
      </c>
      <c r="O674" s="29">
        <v>890</v>
      </c>
      <c r="P674" s="29">
        <v>715</v>
      </c>
      <c r="Q674" s="29">
        <v>885</v>
      </c>
      <c r="R674" s="29">
        <v>852</v>
      </c>
      <c r="S674" s="29">
        <v>720</v>
      </c>
      <c r="T674" s="29">
        <v>910</v>
      </c>
      <c r="U674" s="29">
        <v>780</v>
      </c>
      <c r="V674" s="29">
        <v>720</v>
      </c>
      <c r="W674" s="29">
        <v>710</v>
      </c>
      <c r="X674" s="29">
        <v>720</v>
      </c>
      <c r="AF674" s="35"/>
      <c r="AH674" s="43">
        <f>AVERAGE(B674:K674)/[1]WeeklyNew!$H669</f>
        <v>135.47608755230453</v>
      </c>
      <c r="AI674" s="43">
        <f>AVERAGE(M674:X674)/[1]WeeklyNew!$H669</f>
        <v>114.74499699098993</v>
      </c>
      <c r="AJ674" s="63">
        <f t="shared" ref="AJ674" si="47">AH674-AH673</f>
        <v>1.0131532847485403</v>
      </c>
      <c r="AK674" s="63">
        <f t="shared" ref="AK674" si="48">AI674-AI673</f>
        <v>1.0784351249400714</v>
      </c>
      <c r="AL674" s="55" t="str">
        <f t="shared" si="43"/>
        <v>10-2019</v>
      </c>
    </row>
    <row r="675" spans="1:38" x14ac:dyDescent="0.35">
      <c r="A675" s="2">
        <f t="shared" si="40"/>
        <v>43759</v>
      </c>
      <c r="B675" s="29">
        <v>980</v>
      </c>
      <c r="C675" s="29">
        <v>1055</v>
      </c>
      <c r="D675" s="29">
        <v>940</v>
      </c>
      <c r="E675" s="29">
        <v>945</v>
      </c>
      <c r="F675" s="29">
        <v>1120</v>
      </c>
      <c r="G675" s="29">
        <v>960</v>
      </c>
      <c r="H675" s="29">
        <v>870</v>
      </c>
      <c r="I675" s="29">
        <v>980</v>
      </c>
      <c r="J675" s="29">
        <v>1100</v>
      </c>
      <c r="K675" s="29">
        <v>620</v>
      </c>
      <c r="M675" s="29">
        <v>920</v>
      </c>
      <c r="N675" s="29">
        <v>900</v>
      </c>
      <c r="O675" s="29">
        <v>875</v>
      </c>
      <c r="P675" s="29">
        <v>705</v>
      </c>
      <c r="Q675" s="29">
        <v>855</v>
      </c>
      <c r="R675" s="29">
        <v>820</v>
      </c>
      <c r="S675" s="29">
        <v>690</v>
      </c>
      <c r="T675" s="29">
        <v>910</v>
      </c>
      <c r="U675" s="29">
        <v>780</v>
      </c>
      <c r="V675" s="29">
        <v>720</v>
      </c>
      <c r="W675" s="29">
        <v>710</v>
      </c>
      <c r="X675" s="29">
        <v>720</v>
      </c>
      <c r="AF675" s="35"/>
      <c r="AH675" s="43">
        <f>AVERAGE(B675:K675)/[1]WeeklyNew!$H670</f>
        <v>135.37982741547603</v>
      </c>
      <c r="AI675" s="43">
        <f>AVERAGE(M675:X675)/[1]WeeklyNew!$H670</f>
        <v>113.22912245956523</v>
      </c>
      <c r="AJ675" s="63">
        <f t="shared" ref="AJ675" si="49">AH675-AH674</f>
        <v>-9.6260136828504983E-2</v>
      </c>
      <c r="AK675" s="63">
        <f t="shared" ref="AK675" si="50">AI675-AI674</f>
        <v>-1.5158745314247</v>
      </c>
      <c r="AL675" s="55" t="str">
        <f t="shared" si="43"/>
        <v>10-2019</v>
      </c>
    </row>
    <row r="676" spans="1:38" x14ac:dyDescent="0.35">
      <c r="A676" s="2">
        <f t="shared" si="40"/>
        <v>43766</v>
      </c>
      <c r="B676" s="29">
        <v>970</v>
      </c>
      <c r="C676" s="29">
        <v>1045</v>
      </c>
      <c r="D676" s="29">
        <v>920</v>
      </c>
      <c r="E676" s="29">
        <v>945</v>
      </c>
      <c r="F676" s="29">
        <v>1090</v>
      </c>
      <c r="G676" s="29">
        <v>960</v>
      </c>
      <c r="H676" s="29">
        <v>870</v>
      </c>
      <c r="I676" s="29">
        <v>980</v>
      </c>
      <c r="J676" s="29">
        <v>1100</v>
      </c>
      <c r="K676" s="29">
        <v>620</v>
      </c>
      <c r="M676" s="29">
        <v>920</v>
      </c>
      <c r="N676" s="29">
        <v>890</v>
      </c>
      <c r="O676" s="29">
        <v>865</v>
      </c>
      <c r="P676" s="29">
        <v>700</v>
      </c>
      <c r="Q676" s="29">
        <v>855</v>
      </c>
      <c r="R676" s="29">
        <v>806</v>
      </c>
      <c r="S676" s="29">
        <v>690</v>
      </c>
      <c r="T676" s="29">
        <v>890</v>
      </c>
      <c r="U676" s="29">
        <v>760</v>
      </c>
      <c r="V676" s="29">
        <v>700</v>
      </c>
      <c r="W676" s="29">
        <v>690</v>
      </c>
      <c r="X676" s="29">
        <v>700</v>
      </c>
      <c r="AF676" s="35"/>
      <c r="AH676" s="43">
        <f>AVERAGE(B676:K676)/[1]WeeklyNew!$H671</f>
        <v>134.70820784200285</v>
      </c>
      <c r="AI676" s="43">
        <f>AVERAGE(M676:X676)/[1]WeeklyNew!$H671</f>
        <v>111.85507854670168</v>
      </c>
      <c r="AJ676" s="63">
        <f t="shared" ref="AJ676" si="51">AH676-AH675</f>
        <v>-0.6716195734731798</v>
      </c>
      <c r="AK676" s="63">
        <f t="shared" ref="AK676" si="52">AI676-AI675</f>
        <v>-1.3740439128635558</v>
      </c>
      <c r="AL676" s="55" t="str">
        <f t="shared" si="43"/>
        <v>10-2019</v>
      </c>
    </row>
    <row r="677" spans="1:38" x14ac:dyDescent="0.35">
      <c r="A677" s="2">
        <f t="shared" si="40"/>
        <v>43773</v>
      </c>
      <c r="B677" s="29">
        <v>950</v>
      </c>
      <c r="C677" s="29">
        <v>1025</v>
      </c>
      <c r="D677" s="29">
        <v>920</v>
      </c>
      <c r="E677" s="29">
        <v>945</v>
      </c>
      <c r="F677" s="29">
        <v>1070</v>
      </c>
      <c r="G677" s="29">
        <v>960</v>
      </c>
      <c r="H677" s="29">
        <v>870</v>
      </c>
      <c r="I677" s="29">
        <v>980</v>
      </c>
      <c r="J677" s="29">
        <v>1100</v>
      </c>
      <c r="K677" s="29">
        <v>620</v>
      </c>
      <c r="M677" s="29">
        <v>900</v>
      </c>
      <c r="N677" s="29">
        <v>880</v>
      </c>
      <c r="O677" s="29">
        <v>855</v>
      </c>
      <c r="P677" s="29">
        <v>690</v>
      </c>
      <c r="Q677" s="29">
        <v>855</v>
      </c>
      <c r="R677" s="29">
        <v>793</v>
      </c>
      <c r="S677" s="29">
        <v>690</v>
      </c>
      <c r="T677" s="29">
        <v>890</v>
      </c>
      <c r="U677" s="29">
        <v>760</v>
      </c>
      <c r="V677" s="29">
        <v>700</v>
      </c>
      <c r="W677" s="29">
        <v>690</v>
      </c>
      <c r="X677" s="29">
        <v>700</v>
      </c>
      <c r="AF677" s="35"/>
      <c r="AH677" s="43">
        <f>AVERAGE(B677:K677)/[1]WeeklyNew!$H672</f>
        <v>134.83210260951537</v>
      </c>
      <c r="AI677" s="43">
        <f>AVERAGE(M677:X677)/[1]WeeklyNew!$H672</f>
        <v>111.91969110498526</v>
      </c>
      <c r="AJ677" s="63">
        <f t="shared" ref="AJ677" si="53">AH677-AH676</f>
        <v>0.1238947675125246</v>
      </c>
      <c r="AK677" s="63">
        <f t="shared" ref="AK677" si="54">AI677-AI676</f>
        <v>6.4612558283585031E-2</v>
      </c>
      <c r="AL677" s="55" t="str">
        <f t="shared" si="43"/>
        <v>11-2019</v>
      </c>
    </row>
    <row r="678" spans="1:38" x14ac:dyDescent="0.35">
      <c r="A678" s="2">
        <f t="shared" si="40"/>
        <v>43780</v>
      </c>
      <c r="B678" s="29">
        <v>930</v>
      </c>
      <c r="C678" s="29">
        <v>1005</v>
      </c>
      <c r="D678" s="29">
        <v>900</v>
      </c>
      <c r="E678" s="29">
        <v>915</v>
      </c>
      <c r="F678" s="29">
        <v>1050</v>
      </c>
      <c r="G678" s="29">
        <v>960</v>
      </c>
      <c r="H678" s="29">
        <v>870</v>
      </c>
      <c r="I678" s="29">
        <v>980</v>
      </c>
      <c r="J678" s="29">
        <v>1080</v>
      </c>
      <c r="K678" s="29">
        <v>620</v>
      </c>
      <c r="M678" s="29">
        <v>880</v>
      </c>
      <c r="N678" s="29">
        <v>860</v>
      </c>
      <c r="O678" s="29">
        <v>805</v>
      </c>
      <c r="P678" s="29">
        <v>630</v>
      </c>
      <c r="Q678" s="29">
        <v>835</v>
      </c>
      <c r="R678" s="29">
        <v>771</v>
      </c>
      <c r="S678" s="29">
        <v>670</v>
      </c>
      <c r="T678" s="29">
        <v>890</v>
      </c>
      <c r="U678" s="29">
        <v>760</v>
      </c>
      <c r="V678" s="29">
        <v>700</v>
      </c>
      <c r="W678" s="29">
        <v>690</v>
      </c>
      <c r="X678" s="29">
        <v>700</v>
      </c>
      <c r="AF678" s="35"/>
      <c r="AH678" s="43">
        <f>AVERAGE(B678:K678)/[1]WeeklyNew!$H673</f>
        <v>132.75270068329854</v>
      </c>
      <c r="AI678" s="43">
        <f>AVERAGE(M678:X678)/[1]WeeklyNew!$H673</f>
        <v>109.21321804334022</v>
      </c>
      <c r="AJ678" s="63">
        <f t="shared" ref="AJ678" si="55">AH678-AH677</f>
        <v>-2.079401926216832</v>
      </c>
      <c r="AK678" s="63">
        <f t="shared" ref="AK678" si="56">AI678-AI677</f>
        <v>-2.7064730616450419</v>
      </c>
      <c r="AL678" s="55" t="str">
        <f t="shared" si="43"/>
        <v>11-2019</v>
      </c>
    </row>
    <row r="679" spans="1:38" x14ac:dyDescent="0.35">
      <c r="A679" s="2">
        <f t="shared" ref="A679:A774" si="57">A678+7</f>
        <v>43787</v>
      </c>
      <c r="B679" s="29">
        <v>900</v>
      </c>
      <c r="C679" s="29">
        <v>975</v>
      </c>
      <c r="D679" s="29">
        <v>880</v>
      </c>
      <c r="E679" s="29">
        <v>895</v>
      </c>
      <c r="F679" s="29">
        <v>1030</v>
      </c>
      <c r="G679" s="29">
        <v>960</v>
      </c>
      <c r="H679" s="29">
        <v>870</v>
      </c>
      <c r="I679" s="29">
        <v>980</v>
      </c>
      <c r="J679" s="29">
        <v>1050</v>
      </c>
      <c r="K679" s="29">
        <v>620</v>
      </c>
      <c r="M679" s="29">
        <v>830</v>
      </c>
      <c r="N679" s="29">
        <v>825</v>
      </c>
      <c r="O679" s="29">
        <v>800</v>
      </c>
      <c r="P679" s="29">
        <v>620</v>
      </c>
      <c r="Q679" s="29">
        <v>815</v>
      </c>
      <c r="R679" s="29">
        <v>766</v>
      </c>
      <c r="S679" s="29">
        <v>650</v>
      </c>
      <c r="T679" s="29">
        <v>850</v>
      </c>
      <c r="U679" s="29">
        <v>720</v>
      </c>
      <c r="V679" s="29">
        <v>680</v>
      </c>
      <c r="W679" s="29">
        <v>670</v>
      </c>
      <c r="X679" s="29">
        <v>680</v>
      </c>
      <c r="AF679" s="35"/>
      <c r="AH679" s="43">
        <f>AVERAGE(B679:K679)/[1]WeeklyNew!$H674</f>
        <v>130.29056502864685</v>
      </c>
      <c r="AI679" s="43">
        <f>AVERAGE(M679:X679)/[1]WeeklyNew!$H674</f>
        <v>105.56475365221331</v>
      </c>
      <c r="AJ679" s="63">
        <f t="shared" ref="AJ679" si="58">AH679-AH678</f>
        <v>-2.4621356546516893</v>
      </c>
      <c r="AK679" s="63">
        <f t="shared" ref="AK679" si="59">AI679-AI678</f>
        <v>-3.6484643911269075</v>
      </c>
      <c r="AL679" s="55" t="str">
        <f t="shared" si="43"/>
        <v>11-2019</v>
      </c>
    </row>
    <row r="680" spans="1:38" x14ac:dyDescent="0.35">
      <c r="A680" s="2">
        <f t="shared" si="57"/>
        <v>43794</v>
      </c>
      <c r="B680" s="29">
        <v>900</v>
      </c>
      <c r="C680" s="29">
        <v>975</v>
      </c>
      <c r="D680" s="29">
        <v>880</v>
      </c>
      <c r="E680" s="29">
        <v>895</v>
      </c>
      <c r="F680" s="29">
        <v>1030</v>
      </c>
      <c r="G680" s="29">
        <v>960</v>
      </c>
      <c r="H680" s="29">
        <v>910</v>
      </c>
      <c r="I680" s="29">
        <v>980</v>
      </c>
      <c r="J680" s="29">
        <v>1050</v>
      </c>
      <c r="K680" s="29">
        <v>620</v>
      </c>
      <c r="M680" s="29">
        <v>830</v>
      </c>
      <c r="N680" s="29">
        <v>825</v>
      </c>
      <c r="O680" s="29">
        <v>800</v>
      </c>
      <c r="P680" s="29">
        <v>620</v>
      </c>
      <c r="Q680" s="29">
        <v>815</v>
      </c>
      <c r="R680" s="29">
        <v>800</v>
      </c>
      <c r="S680" s="29">
        <v>650</v>
      </c>
      <c r="T680" s="29">
        <v>850</v>
      </c>
      <c r="U680" s="29">
        <v>720</v>
      </c>
      <c r="V680" s="29">
        <v>680</v>
      </c>
      <c r="W680" s="29">
        <v>670</v>
      </c>
      <c r="X680" s="29">
        <v>680</v>
      </c>
      <c r="AF680" s="35"/>
      <c r="AH680" s="43">
        <f>AVERAGE(B680:K680)/[1]WeeklyNew!$H675</f>
        <v>130.828628716884</v>
      </c>
      <c r="AI680" s="43">
        <f>AVERAGE(M680:X680)/[1]WeeklyNew!$H675</f>
        <v>105.94274825443324</v>
      </c>
      <c r="AJ680" s="63">
        <f t="shared" ref="AJ680" si="60">AH680-AH679</f>
        <v>0.53806368823714479</v>
      </c>
      <c r="AK680" s="63">
        <f t="shared" ref="AK680" si="61">AI680-AI679</f>
        <v>0.37799460221992831</v>
      </c>
      <c r="AL680" s="55" t="str">
        <f t="shared" si="43"/>
        <v>11-2019</v>
      </c>
    </row>
    <row r="681" spans="1:38" x14ac:dyDescent="0.35">
      <c r="A681" s="2">
        <f t="shared" si="57"/>
        <v>43801</v>
      </c>
      <c r="B681" s="29">
        <v>900</v>
      </c>
      <c r="C681" s="29">
        <v>975</v>
      </c>
      <c r="D681" s="29">
        <v>880</v>
      </c>
      <c r="E681" s="29">
        <v>895</v>
      </c>
      <c r="F681" s="29">
        <v>1030</v>
      </c>
      <c r="G681" s="29">
        <v>960</v>
      </c>
      <c r="H681" s="29">
        <v>930</v>
      </c>
      <c r="I681" s="29">
        <v>980</v>
      </c>
      <c r="J681" s="29">
        <v>1030</v>
      </c>
      <c r="K681" s="29">
        <v>620</v>
      </c>
      <c r="M681" s="29">
        <v>840</v>
      </c>
      <c r="N681" s="29">
        <v>830</v>
      </c>
      <c r="O681" s="29">
        <v>810</v>
      </c>
      <c r="P681" s="29">
        <v>630</v>
      </c>
      <c r="Q681" s="29">
        <v>815</v>
      </c>
      <c r="R681" s="29">
        <v>815</v>
      </c>
      <c r="S681" s="29">
        <v>650</v>
      </c>
      <c r="T681" s="29">
        <v>860</v>
      </c>
      <c r="U681" s="29">
        <v>730</v>
      </c>
      <c r="V681" s="29">
        <v>680</v>
      </c>
      <c r="W681" s="29">
        <v>670</v>
      </c>
      <c r="X681" s="29">
        <v>680</v>
      </c>
      <c r="AF681" s="35"/>
      <c r="AH681" s="43">
        <f>AVERAGE(B681:K681)/[1]WeeklyNew!$H676</f>
        <v>130.58165611604736</v>
      </c>
      <c r="AI681" s="43">
        <f>AVERAGE(M681:X681)/[1]WeeklyNew!$H676</f>
        <v>106.57071753673794</v>
      </c>
      <c r="AJ681" s="63">
        <f t="shared" ref="AJ681" si="62">AH681-AH680</f>
        <v>-0.24697260083664219</v>
      </c>
      <c r="AK681" s="63">
        <f t="shared" ref="AK681" si="63">AI681-AI680</f>
        <v>0.62796928230470428</v>
      </c>
      <c r="AL681" s="55" t="str">
        <f t="shared" si="43"/>
        <v>12-2019</v>
      </c>
    </row>
    <row r="682" spans="1:38" x14ac:dyDescent="0.35">
      <c r="A682" s="2">
        <f t="shared" si="57"/>
        <v>43808</v>
      </c>
      <c r="B682" s="29">
        <v>900</v>
      </c>
      <c r="C682" s="29">
        <v>975</v>
      </c>
      <c r="D682" s="29">
        <v>880</v>
      </c>
      <c r="E682" s="29">
        <v>895</v>
      </c>
      <c r="F682" s="29">
        <v>1030</v>
      </c>
      <c r="G682" s="29">
        <v>960</v>
      </c>
      <c r="H682" s="29">
        <v>930</v>
      </c>
      <c r="I682" s="29">
        <v>980</v>
      </c>
      <c r="J682" s="29">
        <v>1030</v>
      </c>
      <c r="K682" s="29">
        <v>620</v>
      </c>
      <c r="M682" s="29">
        <v>840</v>
      </c>
      <c r="N682" s="29">
        <v>830</v>
      </c>
      <c r="O682" s="29">
        <v>810</v>
      </c>
      <c r="P682" s="29">
        <v>635</v>
      </c>
      <c r="Q682" s="29">
        <v>815</v>
      </c>
      <c r="R682" s="29">
        <v>819</v>
      </c>
      <c r="S682" s="29">
        <v>650</v>
      </c>
      <c r="T682" s="29">
        <v>860</v>
      </c>
      <c r="U682" s="29">
        <v>730</v>
      </c>
      <c r="V682" s="29">
        <v>640</v>
      </c>
      <c r="W682" s="29">
        <v>630</v>
      </c>
      <c r="X682" s="29">
        <v>640</v>
      </c>
      <c r="AF682" s="35"/>
      <c r="AH682" s="43">
        <f>AVERAGE(B682:K682)/[1]WeeklyNew!$H677</f>
        <v>131.1400632893349</v>
      </c>
      <c r="AI682" s="43">
        <f>AVERAGE(M682:X682)/[1]WeeklyNew!$H677</f>
        <v>105.70791876918399</v>
      </c>
      <c r="AJ682" s="63">
        <f t="shared" ref="AJ682" si="64">AH682-AH681</f>
        <v>0.55840717328754863</v>
      </c>
      <c r="AK682" s="63">
        <f t="shared" ref="AK682" si="65">AI682-AI681</f>
        <v>-0.86279876755395435</v>
      </c>
      <c r="AL682" s="55" t="str">
        <f t="shared" si="43"/>
        <v>12-2019</v>
      </c>
    </row>
    <row r="683" spans="1:38" x14ac:dyDescent="0.35">
      <c r="A683" s="2">
        <f t="shared" si="57"/>
        <v>43815</v>
      </c>
      <c r="B683" s="29">
        <v>900</v>
      </c>
      <c r="C683" s="29">
        <v>975</v>
      </c>
      <c r="D683" s="29">
        <v>880</v>
      </c>
      <c r="E683" s="29">
        <v>895</v>
      </c>
      <c r="F683" s="29">
        <v>1030</v>
      </c>
      <c r="G683" s="29">
        <v>960</v>
      </c>
      <c r="H683" s="29">
        <v>940</v>
      </c>
      <c r="I683" s="29">
        <v>980</v>
      </c>
      <c r="J683" s="29">
        <v>1030</v>
      </c>
      <c r="K683" s="29">
        <v>620</v>
      </c>
      <c r="M683" s="29">
        <v>850</v>
      </c>
      <c r="N683" s="29">
        <v>840</v>
      </c>
      <c r="O683" s="29">
        <v>820</v>
      </c>
      <c r="P683" s="29">
        <v>645</v>
      </c>
      <c r="Q683" s="29">
        <v>815</v>
      </c>
      <c r="R683" s="29">
        <v>855</v>
      </c>
      <c r="S683" s="29">
        <v>650</v>
      </c>
      <c r="T683" s="29">
        <v>860</v>
      </c>
      <c r="U683" s="29">
        <v>730</v>
      </c>
      <c r="V683" s="29">
        <v>640</v>
      </c>
      <c r="W683" s="29">
        <v>630</v>
      </c>
      <c r="X683" s="29">
        <v>640</v>
      </c>
      <c r="AF683" s="35"/>
      <c r="AH683" s="43">
        <f>AVERAGE(B683:K683)/[1]WeeklyNew!$H678</f>
        <v>131.54023474433208</v>
      </c>
      <c r="AI683" s="43">
        <f>AVERAGE(M683:X683)/[1]WeeklyNew!$H678</f>
        <v>106.81990651740684</v>
      </c>
      <c r="AJ683" s="63">
        <f t="shared" ref="AJ683" si="66">AH683-AH682</f>
        <v>0.40017145499717799</v>
      </c>
      <c r="AK683" s="63">
        <f t="shared" ref="AK683" si="67">AI683-AI682</f>
        <v>1.1119877482228446</v>
      </c>
      <c r="AL683" s="55" t="str">
        <f t="shared" si="43"/>
        <v>12-2019</v>
      </c>
    </row>
    <row r="684" spans="1:38" x14ac:dyDescent="0.35">
      <c r="A684" s="2">
        <f t="shared" si="57"/>
        <v>43822</v>
      </c>
      <c r="B684" s="29">
        <v>900</v>
      </c>
      <c r="C684" s="29">
        <v>975</v>
      </c>
      <c r="D684" s="29">
        <v>880</v>
      </c>
      <c r="E684" s="29">
        <v>895</v>
      </c>
      <c r="F684" s="29">
        <v>1045</v>
      </c>
      <c r="G684" s="29">
        <v>960</v>
      </c>
      <c r="H684" s="29">
        <v>940</v>
      </c>
      <c r="I684" s="29">
        <v>980</v>
      </c>
      <c r="J684" s="29">
        <v>1030</v>
      </c>
      <c r="K684" s="29">
        <v>620</v>
      </c>
      <c r="M684" s="29">
        <v>850</v>
      </c>
      <c r="N684" s="29">
        <v>840</v>
      </c>
      <c r="O684" s="29">
        <v>815</v>
      </c>
      <c r="P684" s="29">
        <v>640</v>
      </c>
      <c r="Q684" s="29">
        <v>850</v>
      </c>
      <c r="R684" s="29">
        <v>843</v>
      </c>
      <c r="S684" s="29">
        <v>680</v>
      </c>
      <c r="T684" s="29">
        <v>860</v>
      </c>
      <c r="U684" s="29">
        <v>730</v>
      </c>
      <c r="V684" s="29">
        <v>640</v>
      </c>
      <c r="W684" s="29">
        <v>630</v>
      </c>
      <c r="X684" s="29">
        <v>640</v>
      </c>
      <c r="AF684" s="35"/>
      <c r="AH684" s="43">
        <f>AVERAGE(B684:K684)/[1]WeeklyNew!$H679</f>
        <v>131.79475164011248</v>
      </c>
      <c r="AI684" s="43">
        <f>AVERAGE(M684:X684)/[1]WeeklyNew!$H679</f>
        <v>107.36450499462821</v>
      </c>
      <c r="AJ684" s="63">
        <f t="shared" ref="AJ684:AJ686" si="68">AH684-AH683</f>
        <v>0.25451689578039804</v>
      </c>
      <c r="AK684" s="63">
        <f t="shared" ref="AK684:AK686" si="69">AI684-AI683</f>
        <v>0.54459847722137056</v>
      </c>
      <c r="AL684" s="55" t="str">
        <f t="shared" si="43"/>
        <v>12-2019</v>
      </c>
    </row>
    <row r="685" spans="1:38" x14ac:dyDescent="0.35">
      <c r="A685" s="2">
        <f t="shared" si="57"/>
        <v>43829</v>
      </c>
      <c r="B685" s="29">
        <v>900</v>
      </c>
      <c r="C685" s="29">
        <v>975</v>
      </c>
      <c r="D685" s="29">
        <v>880</v>
      </c>
      <c r="E685" s="29">
        <v>895</v>
      </c>
      <c r="F685" s="29">
        <v>1045</v>
      </c>
      <c r="G685" s="29">
        <v>960</v>
      </c>
      <c r="H685" s="29">
        <v>940</v>
      </c>
      <c r="I685" s="29">
        <v>980</v>
      </c>
      <c r="J685" s="29">
        <v>1030</v>
      </c>
      <c r="K685" s="29">
        <v>620</v>
      </c>
      <c r="M685" s="29">
        <v>855</v>
      </c>
      <c r="N685" s="29">
        <v>840</v>
      </c>
      <c r="O685" s="29">
        <v>815</v>
      </c>
      <c r="P685" s="29">
        <v>640</v>
      </c>
      <c r="Q685" s="29">
        <v>850</v>
      </c>
      <c r="R685" s="29">
        <v>828</v>
      </c>
      <c r="S685" s="29">
        <v>680</v>
      </c>
      <c r="T685" s="29">
        <v>860</v>
      </c>
      <c r="U685" s="29">
        <v>730</v>
      </c>
      <c r="V685" s="29">
        <v>640</v>
      </c>
      <c r="W685" s="29">
        <v>630</v>
      </c>
      <c r="X685" s="29">
        <v>640</v>
      </c>
      <c r="AF685" s="35"/>
      <c r="AH685" s="43">
        <f>AVERAGE(B685:K685)/[1]WeeklyNew!$H680</f>
        <v>132.39815030096361</v>
      </c>
      <c r="AI685" s="43">
        <f>AVERAGE(M685:X685)/[1]WeeklyNew!$H680</f>
        <v>107.73645328916713</v>
      </c>
      <c r="AJ685" s="63">
        <f t="shared" si="68"/>
        <v>0.60339866085112703</v>
      </c>
      <c r="AK685" s="63">
        <f t="shared" si="69"/>
        <v>0.37194829453892453</v>
      </c>
      <c r="AL685" s="55" t="str">
        <f t="shared" si="43"/>
        <v>12-2019</v>
      </c>
    </row>
    <row r="686" spans="1:38" x14ac:dyDescent="0.35">
      <c r="A686" s="2">
        <f t="shared" si="57"/>
        <v>43836</v>
      </c>
      <c r="B686" s="29">
        <v>900</v>
      </c>
      <c r="C686" s="29">
        <v>975</v>
      </c>
      <c r="D686" s="29">
        <v>880</v>
      </c>
      <c r="E686" s="29">
        <v>895</v>
      </c>
      <c r="F686" s="29">
        <v>1065</v>
      </c>
      <c r="G686" s="29">
        <v>960</v>
      </c>
      <c r="H686" s="29">
        <v>940</v>
      </c>
      <c r="I686" s="29">
        <v>980</v>
      </c>
      <c r="J686" s="29">
        <v>1030</v>
      </c>
      <c r="K686" s="29">
        <v>620</v>
      </c>
      <c r="M686" s="29">
        <v>860</v>
      </c>
      <c r="N686" s="29">
        <v>845</v>
      </c>
      <c r="O686" s="29">
        <v>815</v>
      </c>
      <c r="P686" s="29">
        <v>640</v>
      </c>
      <c r="Q686" s="29">
        <v>850</v>
      </c>
      <c r="R686" s="29">
        <v>839</v>
      </c>
      <c r="S686" s="29">
        <v>680</v>
      </c>
      <c r="T686" s="29">
        <v>860</v>
      </c>
      <c r="U686" s="29">
        <v>730</v>
      </c>
      <c r="V686" s="29">
        <v>640</v>
      </c>
      <c r="W686" s="29">
        <v>630</v>
      </c>
      <c r="X686" s="29">
        <v>640</v>
      </c>
      <c r="AF686" s="35"/>
      <c r="AH686" s="43">
        <f>AVERAGE(B686:K686)/[1]WeeklyNew!$H681</f>
        <v>133.08094257870417</v>
      </c>
      <c r="AI686" s="43">
        <f>AVERAGE(M686:X686)/[1]WeeklyNew!$H681</f>
        <v>108.30970168948261</v>
      </c>
      <c r="AJ686" s="63">
        <f t="shared" si="68"/>
        <v>0.68279227774056039</v>
      </c>
      <c r="AK686" s="63">
        <f t="shared" si="69"/>
        <v>0.57324840031547808</v>
      </c>
      <c r="AL686" s="55" t="str">
        <f t="shared" si="43"/>
        <v>1-2020</v>
      </c>
    </row>
    <row r="687" spans="1:38" x14ac:dyDescent="0.35">
      <c r="A687" s="2">
        <f t="shared" si="57"/>
        <v>43843</v>
      </c>
      <c r="B687" s="29">
        <v>900</v>
      </c>
      <c r="C687" s="29">
        <v>975</v>
      </c>
      <c r="D687" s="29">
        <v>880</v>
      </c>
      <c r="E687" s="29">
        <v>895</v>
      </c>
      <c r="F687" s="29">
        <v>1065</v>
      </c>
      <c r="G687" s="29">
        <v>960</v>
      </c>
      <c r="H687" s="29">
        <v>950</v>
      </c>
      <c r="I687" s="29">
        <v>980</v>
      </c>
      <c r="J687" s="29">
        <v>1030</v>
      </c>
      <c r="K687" s="29">
        <v>620</v>
      </c>
      <c r="M687" s="29">
        <v>870</v>
      </c>
      <c r="N687" s="29">
        <v>855</v>
      </c>
      <c r="O687" s="29">
        <v>825</v>
      </c>
      <c r="P687" s="29">
        <v>660</v>
      </c>
      <c r="Q687" s="29">
        <v>850</v>
      </c>
      <c r="R687" s="29">
        <v>848</v>
      </c>
      <c r="S687" s="29">
        <v>680</v>
      </c>
      <c r="T687" s="29">
        <v>860</v>
      </c>
      <c r="U687" s="29">
        <v>730</v>
      </c>
      <c r="V687" s="29">
        <v>640</v>
      </c>
      <c r="W687" s="29">
        <v>630</v>
      </c>
      <c r="X687" s="29">
        <v>640</v>
      </c>
      <c r="AF687" s="35"/>
      <c r="AH687" s="43">
        <f>AVERAGE(B687:K687)/[1]WeeklyNew!$H682</f>
        <v>134.44335656615252</v>
      </c>
      <c r="AI687" s="43">
        <f>AVERAGE(M687:X687)/[1]WeeklyNew!$H682</f>
        <v>110.01451688035245</v>
      </c>
      <c r="AJ687" s="63">
        <f t="shared" ref="AJ687" si="70">AH687-AH686</f>
        <v>1.362413987448349</v>
      </c>
      <c r="AK687" s="63">
        <f t="shared" ref="AK687" si="71">AI687-AI686</f>
        <v>1.7048151908698372</v>
      </c>
      <c r="AL687" s="55" t="str">
        <f t="shared" si="43"/>
        <v>1-2020</v>
      </c>
    </row>
    <row r="688" spans="1:38" x14ac:dyDescent="0.35">
      <c r="A688" s="2">
        <f t="shared" si="57"/>
        <v>43850</v>
      </c>
      <c r="B688" s="29">
        <v>910</v>
      </c>
      <c r="C688" s="29">
        <v>985</v>
      </c>
      <c r="D688" s="29">
        <v>880</v>
      </c>
      <c r="E688" s="29">
        <v>895</v>
      </c>
      <c r="F688" s="29">
        <v>1075</v>
      </c>
      <c r="G688" s="29">
        <v>960</v>
      </c>
      <c r="H688" s="29">
        <v>960</v>
      </c>
      <c r="I688" s="29">
        <v>980</v>
      </c>
      <c r="J688" s="29">
        <v>1030</v>
      </c>
      <c r="K688" s="29">
        <v>620</v>
      </c>
      <c r="M688" s="29">
        <v>880</v>
      </c>
      <c r="N688" s="29">
        <v>865</v>
      </c>
      <c r="O688" s="29">
        <v>845</v>
      </c>
      <c r="P688" s="29">
        <v>680</v>
      </c>
      <c r="Q688" s="29">
        <v>850</v>
      </c>
      <c r="R688" s="29">
        <v>852</v>
      </c>
      <c r="S688" s="29">
        <v>680</v>
      </c>
      <c r="T688" s="29">
        <v>860</v>
      </c>
      <c r="U688" s="29">
        <v>730</v>
      </c>
      <c r="V688" s="29">
        <v>640</v>
      </c>
      <c r="W688" s="29">
        <v>630</v>
      </c>
      <c r="X688" s="29">
        <v>640</v>
      </c>
      <c r="AF688" s="35"/>
      <c r="AH688" s="43">
        <f>AVERAGE(B688:K688)/[1]WeeklyNew!$H683</f>
        <v>134.57530437328765</v>
      </c>
      <c r="AI688" s="43">
        <f>AVERAGE(M688:X688)/[1]WeeklyNew!$H683</f>
        <v>110.42076256269756</v>
      </c>
      <c r="AJ688" s="63">
        <f t="shared" ref="AJ688" si="72">AH688-AH687</f>
        <v>0.1319478071351341</v>
      </c>
      <c r="AK688" s="63">
        <f t="shared" ref="AK688" si="73">AI688-AI687</f>
        <v>0.40624568234511571</v>
      </c>
      <c r="AL688" s="55" t="str">
        <f t="shared" si="43"/>
        <v>1-2020</v>
      </c>
    </row>
    <row r="689" spans="1:38" x14ac:dyDescent="0.35">
      <c r="A689" s="2">
        <f t="shared" si="57"/>
        <v>43857</v>
      </c>
      <c r="B689" s="29">
        <f>B688</f>
        <v>910</v>
      </c>
      <c r="C689" s="29">
        <f t="shared" ref="C689:X690" si="74">C688</f>
        <v>985</v>
      </c>
      <c r="D689" s="29">
        <f t="shared" si="74"/>
        <v>880</v>
      </c>
      <c r="E689" s="29">
        <f t="shared" si="74"/>
        <v>895</v>
      </c>
      <c r="F689" s="29">
        <f t="shared" si="74"/>
        <v>1075</v>
      </c>
      <c r="G689" s="29">
        <f t="shared" si="74"/>
        <v>960</v>
      </c>
      <c r="H689" s="29">
        <f t="shared" si="74"/>
        <v>960</v>
      </c>
      <c r="I689" s="29">
        <f t="shared" si="74"/>
        <v>980</v>
      </c>
      <c r="J689" s="29">
        <f t="shared" si="74"/>
        <v>1030</v>
      </c>
      <c r="K689" s="29">
        <f t="shared" si="74"/>
        <v>620</v>
      </c>
      <c r="M689" s="29">
        <f t="shared" si="74"/>
        <v>880</v>
      </c>
      <c r="N689" s="29">
        <f t="shared" si="74"/>
        <v>865</v>
      </c>
      <c r="O689" s="29">
        <f t="shared" si="74"/>
        <v>845</v>
      </c>
      <c r="P689" s="29">
        <f t="shared" si="74"/>
        <v>680</v>
      </c>
      <c r="Q689" s="29">
        <f t="shared" si="74"/>
        <v>850</v>
      </c>
      <c r="R689" s="29">
        <f t="shared" si="74"/>
        <v>852</v>
      </c>
      <c r="S689" s="29">
        <f t="shared" si="74"/>
        <v>680</v>
      </c>
      <c r="T689" s="29">
        <f t="shared" si="74"/>
        <v>860</v>
      </c>
      <c r="U689" s="29">
        <f t="shared" si="74"/>
        <v>730</v>
      </c>
      <c r="V689" s="29">
        <f t="shared" si="74"/>
        <v>640</v>
      </c>
      <c r="W689" s="29">
        <f t="shared" si="74"/>
        <v>630</v>
      </c>
      <c r="X689" s="29">
        <f t="shared" si="74"/>
        <v>640</v>
      </c>
      <c r="AF689" s="35"/>
      <c r="AH689" s="43">
        <f>AVERAGE(B689:K689)/[1]WeeklyNew!$H684</f>
        <v>133.99698964482218</v>
      </c>
      <c r="AI689" s="43">
        <f>AVERAGE(M689:X689)/[1]WeeklyNew!$H684</f>
        <v>109.94624791370025</v>
      </c>
      <c r="AJ689" s="63">
        <f t="shared" ref="AJ689" si="75">AH689-AH688</f>
        <v>-0.57831472846547172</v>
      </c>
      <c r="AK689" s="63">
        <f t="shared" ref="AK689" si="76">AI689-AI688</f>
        <v>-0.47451464899731377</v>
      </c>
      <c r="AL689" s="55" t="str">
        <f t="shared" si="43"/>
        <v>1-2020</v>
      </c>
    </row>
    <row r="690" spans="1:38" x14ac:dyDescent="0.35">
      <c r="A690" s="2">
        <f t="shared" si="57"/>
        <v>43864</v>
      </c>
      <c r="B690" s="29">
        <f>B689</f>
        <v>910</v>
      </c>
      <c r="C690" s="29">
        <f t="shared" si="74"/>
        <v>985</v>
      </c>
      <c r="D690" s="29">
        <f t="shared" si="74"/>
        <v>880</v>
      </c>
      <c r="E690" s="29">
        <f t="shared" si="74"/>
        <v>895</v>
      </c>
      <c r="F690" s="29">
        <f t="shared" si="74"/>
        <v>1075</v>
      </c>
      <c r="G690" s="29">
        <f t="shared" si="74"/>
        <v>960</v>
      </c>
      <c r="H690" s="29">
        <f t="shared" si="74"/>
        <v>960</v>
      </c>
      <c r="I690" s="29">
        <f t="shared" si="74"/>
        <v>980</v>
      </c>
      <c r="J690" s="29">
        <f t="shared" si="74"/>
        <v>1030</v>
      </c>
      <c r="K690" s="29">
        <f t="shared" si="74"/>
        <v>620</v>
      </c>
      <c r="M690" s="29">
        <f t="shared" si="74"/>
        <v>880</v>
      </c>
      <c r="N690" s="29">
        <f t="shared" si="74"/>
        <v>865</v>
      </c>
      <c r="O690" s="29">
        <f t="shared" si="74"/>
        <v>845</v>
      </c>
      <c r="P690" s="29">
        <f t="shared" si="74"/>
        <v>680</v>
      </c>
      <c r="Q690" s="29">
        <f t="shared" si="74"/>
        <v>850</v>
      </c>
      <c r="R690" s="29">
        <f t="shared" si="74"/>
        <v>852</v>
      </c>
      <c r="S690" s="29">
        <f t="shared" si="74"/>
        <v>680</v>
      </c>
      <c r="T690" s="29">
        <f t="shared" si="74"/>
        <v>860</v>
      </c>
      <c r="U690" s="29">
        <f t="shared" si="74"/>
        <v>730</v>
      </c>
      <c r="V690" s="29">
        <f t="shared" si="74"/>
        <v>640</v>
      </c>
      <c r="W690" s="29">
        <f t="shared" si="74"/>
        <v>630</v>
      </c>
      <c r="X690" s="29">
        <f t="shared" si="74"/>
        <v>640</v>
      </c>
      <c r="AF690" s="35"/>
      <c r="AH690" s="43">
        <f>AVERAGE(B690:K690)/[1]WeeklyNew!$H685</f>
        <v>132.94807046937149</v>
      </c>
      <c r="AI690" s="43">
        <f>AVERAGE(M690:X690)/[1]WeeklyNew!$H685</f>
        <v>109.0855962825612</v>
      </c>
      <c r="AJ690" s="63">
        <f t="shared" ref="AJ690" si="77">AH690-AH689</f>
        <v>-1.0489191754506919</v>
      </c>
      <c r="AK690" s="63">
        <f t="shared" ref="AK690" si="78">AI690-AI689</f>
        <v>-0.8606516311390493</v>
      </c>
      <c r="AL690" s="55" t="str">
        <f t="shared" si="43"/>
        <v>2-2020</v>
      </c>
    </row>
    <row r="691" spans="1:38" x14ac:dyDescent="0.35">
      <c r="A691" s="2">
        <f t="shared" si="57"/>
        <v>43871</v>
      </c>
      <c r="B691" s="29">
        <v>890</v>
      </c>
      <c r="C691" s="29">
        <v>965</v>
      </c>
      <c r="D691" s="29">
        <v>880</v>
      </c>
      <c r="E691" s="29">
        <v>865</v>
      </c>
      <c r="F691" s="29">
        <v>1075</v>
      </c>
      <c r="G691" s="29">
        <v>960</v>
      </c>
      <c r="H691" s="29">
        <v>960</v>
      </c>
      <c r="I691" s="29">
        <v>980</v>
      </c>
      <c r="J691" s="29">
        <v>1030</v>
      </c>
      <c r="K691" s="29">
        <v>620</v>
      </c>
      <c r="M691" s="29">
        <v>820</v>
      </c>
      <c r="N691" s="29">
        <v>800</v>
      </c>
      <c r="O691" s="29">
        <v>830</v>
      </c>
      <c r="P691" s="29">
        <v>680</v>
      </c>
      <c r="Q691" s="29">
        <v>800</v>
      </c>
      <c r="R691" s="29">
        <v>763</v>
      </c>
      <c r="S691" s="29">
        <v>630</v>
      </c>
      <c r="T691" s="29">
        <v>860</v>
      </c>
      <c r="U691" s="29">
        <v>730</v>
      </c>
      <c r="V691" s="29">
        <v>640</v>
      </c>
      <c r="W691" s="29">
        <v>630</v>
      </c>
      <c r="X691" s="29">
        <v>640</v>
      </c>
      <c r="AF691" s="35"/>
      <c r="AH691" s="43">
        <f>AVERAGE(B691:K691)/[1]WeeklyNew!$H686</f>
        <v>132.19904782865535</v>
      </c>
      <c r="AI691" s="43">
        <f>AVERAGE(M691:X691)/[1]WeeklyNew!$H686</f>
        <v>105.36514896045404</v>
      </c>
      <c r="AJ691" s="63">
        <f t="shared" ref="AJ691" si="79">AH691-AH690</f>
        <v>-0.74902264071613445</v>
      </c>
      <c r="AK691" s="63">
        <f t="shared" ref="AK691" si="80">AI691-AI690</f>
        <v>-3.7204473221071623</v>
      </c>
      <c r="AL691" s="55" t="str">
        <f t="shared" si="43"/>
        <v>2-2020</v>
      </c>
    </row>
    <row r="692" spans="1:38" x14ac:dyDescent="0.35">
      <c r="A692" s="2">
        <f t="shared" si="57"/>
        <v>43878</v>
      </c>
      <c r="B692" s="29">
        <v>890</v>
      </c>
      <c r="C692" s="29">
        <v>965</v>
      </c>
      <c r="D692" s="29">
        <v>880</v>
      </c>
      <c r="E692" s="29">
        <v>865</v>
      </c>
      <c r="F692" s="29">
        <v>1075</v>
      </c>
      <c r="G692" s="29">
        <v>960</v>
      </c>
      <c r="H692" s="29">
        <v>960</v>
      </c>
      <c r="I692" s="29">
        <v>980</v>
      </c>
      <c r="J692" s="29">
        <v>1030</v>
      </c>
      <c r="K692" s="29">
        <v>620</v>
      </c>
      <c r="M692" s="29">
        <v>860</v>
      </c>
      <c r="N692" s="29">
        <v>840</v>
      </c>
      <c r="O692" s="29">
        <v>830</v>
      </c>
      <c r="P692" s="29">
        <v>665</v>
      </c>
      <c r="Q692" s="29">
        <v>800</v>
      </c>
      <c r="R692" s="29">
        <v>797</v>
      </c>
      <c r="S692" s="29">
        <v>630</v>
      </c>
      <c r="T692" s="29">
        <v>860</v>
      </c>
      <c r="U692" s="29">
        <v>730</v>
      </c>
      <c r="V692" s="29">
        <v>640</v>
      </c>
      <c r="W692" s="29">
        <v>630</v>
      </c>
      <c r="X692" s="29">
        <v>640</v>
      </c>
      <c r="AF692" s="35"/>
      <c r="AH692" s="43">
        <f>AVERAGE(B692:K692)/[1]WeeklyNew!$H687</f>
        <v>131.6905133323333</v>
      </c>
      <c r="AI692" s="43">
        <f>AVERAGE(M692:X692)/[1]WeeklyNew!$H687</f>
        <v>106.13755735782094</v>
      </c>
      <c r="AJ692" s="63">
        <f t="shared" ref="AJ692" si="81">AH692-AH691</f>
        <v>-0.50853449632205638</v>
      </c>
      <c r="AK692" s="63">
        <f t="shared" ref="AK692" si="82">AI692-AI691</f>
        <v>0.77240839736690248</v>
      </c>
      <c r="AL692" s="55" t="str">
        <f t="shared" si="43"/>
        <v>2-2020</v>
      </c>
    </row>
    <row r="693" spans="1:38" x14ac:dyDescent="0.35">
      <c r="A693" s="2">
        <f t="shared" si="57"/>
        <v>43885</v>
      </c>
      <c r="B693" s="29">
        <v>930</v>
      </c>
      <c r="C693" s="29">
        <v>1005</v>
      </c>
      <c r="D693" s="29">
        <v>880</v>
      </c>
      <c r="E693" s="29">
        <v>885</v>
      </c>
      <c r="F693" s="29">
        <v>1085</v>
      </c>
      <c r="G693" s="29">
        <v>960</v>
      </c>
      <c r="H693" s="29">
        <v>990</v>
      </c>
      <c r="I693" s="29">
        <v>980</v>
      </c>
      <c r="J693" s="29">
        <v>1030</v>
      </c>
      <c r="K693" s="29">
        <v>620</v>
      </c>
      <c r="M693" s="29">
        <v>900</v>
      </c>
      <c r="N693" s="29">
        <v>870</v>
      </c>
      <c r="O693" s="29">
        <v>830</v>
      </c>
      <c r="P693" s="29">
        <v>680</v>
      </c>
      <c r="Q693" s="29">
        <v>850</v>
      </c>
      <c r="R693" s="29">
        <v>826</v>
      </c>
      <c r="S693" s="29">
        <v>680</v>
      </c>
      <c r="T693" s="29">
        <v>860</v>
      </c>
      <c r="U693" s="29">
        <v>730</v>
      </c>
      <c r="V693" s="29">
        <v>640</v>
      </c>
      <c r="W693" s="29">
        <v>630</v>
      </c>
      <c r="X693" s="29">
        <v>640</v>
      </c>
      <c r="AF693" s="35"/>
      <c r="AH693" s="43">
        <f>AVERAGE(B693:K693)/[1]WeeklyNew!$H688</f>
        <v>133.33904372797343</v>
      </c>
      <c r="AI693" s="43">
        <f>AVERAGE(M693:X693)/[1]WeeklyNew!$H688</f>
        <v>108.39878123320567</v>
      </c>
      <c r="AJ693" s="63">
        <f t="shared" ref="AJ693" si="83">AH693-AH692</f>
        <v>1.6485303956401367</v>
      </c>
      <c r="AK693" s="63">
        <f t="shared" ref="AK693" si="84">AI693-AI692</f>
        <v>2.2612238753847294</v>
      </c>
      <c r="AL693" s="55" t="str">
        <f t="shared" si="43"/>
        <v>2-2020</v>
      </c>
    </row>
    <row r="694" spans="1:38" x14ac:dyDescent="0.35">
      <c r="A694" s="2">
        <f t="shared" si="57"/>
        <v>43892</v>
      </c>
      <c r="B694" s="29">
        <v>930</v>
      </c>
      <c r="C694" s="29">
        <v>1005</v>
      </c>
      <c r="D694" s="29">
        <v>880</v>
      </c>
      <c r="E694" s="29">
        <v>885</v>
      </c>
      <c r="F694" s="29">
        <v>1085</v>
      </c>
      <c r="G694" s="29">
        <v>960</v>
      </c>
      <c r="H694" s="29">
        <v>970</v>
      </c>
      <c r="I694" s="29">
        <v>980</v>
      </c>
      <c r="J694" s="29">
        <v>1030</v>
      </c>
      <c r="K694" s="29">
        <v>620</v>
      </c>
      <c r="M694" s="29">
        <v>900</v>
      </c>
      <c r="N694" s="29">
        <v>870</v>
      </c>
      <c r="O694" s="29">
        <v>850</v>
      </c>
      <c r="P694" s="29">
        <v>700</v>
      </c>
      <c r="Q694" s="29">
        <v>850</v>
      </c>
      <c r="R694" s="29">
        <v>809</v>
      </c>
      <c r="S694" s="29">
        <v>680</v>
      </c>
      <c r="T694" s="29">
        <v>860</v>
      </c>
      <c r="U694" s="29">
        <v>730</v>
      </c>
      <c r="V694" s="29">
        <v>640</v>
      </c>
      <c r="W694" s="29">
        <v>630</v>
      </c>
      <c r="X694" s="29">
        <v>640</v>
      </c>
      <c r="AF694" s="35"/>
      <c r="AH694" s="43">
        <f>AVERAGE(B694:K694)/[1]WeeklyNew!$H689</f>
        <v>134.25739583694897</v>
      </c>
      <c r="AI694" s="43">
        <f>AVERAGE(M694:X694)/[1]WeeklyNew!$H689</f>
        <v>109.65431500540535</v>
      </c>
      <c r="AJ694" s="63">
        <f t="shared" ref="AJ694" si="85">AH694-AH693</f>
        <v>0.9183521089755402</v>
      </c>
      <c r="AK694" s="63">
        <f t="shared" ref="AK694" si="86">AI694-AI693</f>
        <v>1.2555337721996835</v>
      </c>
      <c r="AL694" s="55" t="str">
        <f t="shared" si="43"/>
        <v>3-2020</v>
      </c>
    </row>
    <row r="695" spans="1:38" x14ac:dyDescent="0.35">
      <c r="A695" s="2">
        <f t="shared" si="57"/>
        <v>43899</v>
      </c>
      <c r="B695" s="29">
        <v>930</v>
      </c>
      <c r="C695" s="29">
        <v>1005</v>
      </c>
      <c r="D695" s="29">
        <v>880</v>
      </c>
      <c r="E695" s="29">
        <v>885</v>
      </c>
      <c r="F695" s="29">
        <v>1085</v>
      </c>
      <c r="G695" s="29">
        <v>960</v>
      </c>
      <c r="H695" s="29">
        <v>950</v>
      </c>
      <c r="I695" s="29">
        <v>980</v>
      </c>
      <c r="J695" s="29">
        <v>1030</v>
      </c>
      <c r="K695" s="29">
        <v>620</v>
      </c>
      <c r="M695" s="29">
        <v>900</v>
      </c>
      <c r="N695" s="29">
        <v>870</v>
      </c>
      <c r="O695" s="29">
        <v>850</v>
      </c>
      <c r="P695" s="29">
        <v>700</v>
      </c>
      <c r="Q695" s="29">
        <v>850</v>
      </c>
      <c r="R695" s="29">
        <v>818</v>
      </c>
      <c r="S695" s="29">
        <v>680</v>
      </c>
      <c r="T695" s="29">
        <v>860</v>
      </c>
      <c r="U695" s="29">
        <v>730</v>
      </c>
      <c r="V695" s="29">
        <v>640</v>
      </c>
      <c r="W695" s="29">
        <v>630</v>
      </c>
      <c r="X695" s="29">
        <v>640</v>
      </c>
      <c r="AH695" s="43">
        <f>AVERAGE(B695:K695)/[1]WeeklyNew!$H690</f>
        <v>133.76944035772232</v>
      </c>
      <c r="AI695" s="43">
        <f>AVERAGE(M695:X695)/[1]WeeklyNew!$H690</f>
        <v>109.59769697941002</v>
      </c>
      <c r="AJ695" s="63">
        <f t="shared" ref="AJ695" si="87">AH695-AH694</f>
        <v>-0.48795547922665605</v>
      </c>
      <c r="AK695" s="63">
        <f t="shared" ref="AK695" si="88">AI695-AI694</f>
        <v>-5.6618025995334165E-2</v>
      </c>
      <c r="AL695" s="55" t="str">
        <f t="shared" si="43"/>
        <v>3-2020</v>
      </c>
    </row>
    <row r="696" spans="1:38" x14ac:dyDescent="0.35">
      <c r="A696" s="2">
        <f t="shared" si="57"/>
        <v>43906</v>
      </c>
      <c r="B696" s="29">
        <v>930</v>
      </c>
      <c r="C696" s="29">
        <v>1005</v>
      </c>
      <c r="D696" s="29">
        <v>880</v>
      </c>
      <c r="E696" s="29">
        <v>885</v>
      </c>
      <c r="F696" s="29">
        <v>1100</v>
      </c>
      <c r="G696" s="29">
        <v>960</v>
      </c>
      <c r="H696" s="29">
        <v>950</v>
      </c>
      <c r="I696" s="29">
        <v>980</v>
      </c>
      <c r="J696" s="29">
        <v>1030</v>
      </c>
      <c r="K696" s="29">
        <v>620</v>
      </c>
      <c r="M696" s="29">
        <v>880</v>
      </c>
      <c r="N696" s="29">
        <v>860</v>
      </c>
      <c r="O696" s="29">
        <v>830</v>
      </c>
      <c r="P696" s="29">
        <v>690</v>
      </c>
      <c r="Q696" s="29">
        <v>850</v>
      </c>
      <c r="R696" s="29">
        <v>819</v>
      </c>
      <c r="S696" s="29">
        <v>680</v>
      </c>
      <c r="T696" s="29">
        <v>860</v>
      </c>
      <c r="U696" s="29">
        <v>730</v>
      </c>
      <c r="V696" s="29">
        <v>640</v>
      </c>
      <c r="W696" s="29">
        <v>630</v>
      </c>
      <c r="X696" s="29">
        <v>640</v>
      </c>
      <c r="AH696" s="43">
        <f>AVERAGE(B696:K696)/[1]WeeklyNew!$H691</f>
        <v>132.5961329061864</v>
      </c>
      <c r="AI696" s="43">
        <f>AVERAGE(M696:X696)/[1]WeeklyNew!$H691</f>
        <v>107.76393421149642</v>
      </c>
      <c r="AJ696" s="63">
        <f t="shared" ref="AJ696" si="89">AH696-AH695</f>
        <v>-1.1733074515359192</v>
      </c>
      <c r="AK696" s="63">
        <f t="shared" ref="AK696" si="90">AI696-AI695</f>
        <v>-1.8337627679135977</v>
      </c>
      <c r="AL696" s="55" t="str">
        <f t="shared" si="43"/>
        <v>3-2020</v>
      </c>
    </row>
    <row r="697" spans="1:38" x14ac:dyDescent="0.35">
      <c r="A697" s="2">
        <f t="shared" si="57"/>
        <v>43913</v>
      </c>
      <c r="B697" s="29">
        <v>930</v>
      </c>
      <c r="C697" s="29">
        <v>1005</v>
      </c>
      <c r="D697" s="29">
        <v>880</v>
      </c>
      <c r="E697" s="29">
        <v>885</v>
      </c>
      <c r="F697" s="29">
        <v>1100</v>
      </c>
      <c r="G697" s="29">
        <v>960</v>
      </c>
      <c r="H697" s="29">
        <v>950</v>
      </c>
      <c r="I697" s="29">
        <v>980</v>
      </c>
      <c r="J697" s="29">
        <v>1030</v>
      </c>
      <c r="K697" s="29">
        <v>620</v>
      </c>
      <c r="M697" s="29">
        <v>880</v>
      </c>
      <c r="N697" s="29">
        <v>860</v>
      </c>
      <c r="O697" s="29">
        <v>830</v>
      </c>
      <c r="P697" s="29">
        <v>680</v>
      </c>
      <c r="Q697" s="29">
        <v>850</v>
      </c>
      <c r="R697" s="29">
        <v>826</v>
      </c>
      <c r="S697" s="29">
        <v>680</v>
      </c>
      <c r="T697" s="29">
        <v>860</v>
      </c>
      <c r="U697" s="29">
        <v>730</v>
      </c>
      <c r="V697" s="29">
        <v>640</v>
      </c>
      <c r="W697" s="29">
        <v>630</v>
      </c>
      <c r="X697" s="29">
        <v>640</v>
      </c>
      <c r="AH697" s="43">
        <f>AVERAGE(B697:K697)/[1]WeeklyNew!$H692</f>
        <v>131.77866489306317</v>
      </c>
      <c r="AI697" s="43">
        <f>AVERAGE(M697:X697)/[1]WeeklyNew!$H692</f>
        <v>107.06428644862895</v>
      </c>
      <c r="AJ697" s="63">
        <f t="shared" ref="AJ697" si="91">AH697-AH696</f>
        <v>-0.81746801312323214</v>
      </c>
      <c r="AK697" s="63">
        <f t="shared" ref="AK697" si="92">AI697-AI696</f>
        <v>-0.6996477628674711</v>
      </c>
      <c r="AL697" s="55" t="str">
        <f t="shared" si="43"/>
        <v>3-2020</v>
      </c>
    </row>
    <row r="698" spans="1:38" x14ac:dyDescent="0.35">
      <c r="A698" s="2">
        <f t="shared" si="57"/>
        <v>43920</v>
      </c>
      <c r="B698" s="29">
        <v>930</v>
      </c>
      <c r="C698" s="29">
        <v>1005</v>
      </c>
      <c r="D698" s="29">
        <v>880</v>
      </c>
      <c r="E698" s="29">
        <v>885</v>
      </c>
      <c r="F698" s="29">
        <v>1100</v>
      </c>
      <c r="G698" s="29">
        <v>960</v>
      </c>
      <c r="H698" s="29">
        <v>940</v>
      </c>
      <c r="I698" s="29">
        <v>980</v>
      </c>
      <c r="J698" s="29">
        <v>1030</v>
      </c>
      <c r="K698" s="29">
        <v>620</v>
      </c>
      <c r="M698" s="29">
        <v>850</v>
      </c>
      <c r="N698" s="29">
        <v>820</v>
      </c>
      <c r="O698" s="29">
        <v>790</v>
      </c>
      <c r="P698" s="29">
        <v>650</v>
      </c>
      <c r="Q698" s="29">
        <v>850</v>
      </c>
      <c r="R698" s="29">
        <v>793</v>
      </c>
      <c r="S698" s="29">
        <v>680</v>
      </c>
      <c r="T698" s="29">
        <v>860</v>
      </c>
      <c r="U698" s="29">
        <v>730</v>
      </c>
      <c r="V698" s="29">
        <v>640</v>
      </c>
      <c r="W698" s="29">
        <v>630</v>
      </c>
      <c r="X698" s="29">
        <v>640</v>
      </c>
      <c r="AH698" s="43">
        <f>AVERAGE(B698:K698)/[1]WeeklyNew!$H693</f>
        <v>131.52774822436834</v>
      </c>
      <c r="AI698" s="43">
        <f>AVERAGE(M698:X698)/[1]WeeklyNew!$H693</f>
        <v>104.94260225868902</v>
      </c>
      <c r="AJ698" s="63">
        <f t="shared" ref="AJ698" si="93">AH698-AH697</f>
        <v>-0.25091666869482765</v>
      </c>
      <c r="AK698" s="63">
        <f t="shared" ref="AK698" si="94">AI698-AI697</f>
        <v>-2.121684189939927</v>
      </c>
      <c r="AL698" s="55" t="str">
        <f t="shared" si="43"/>
        <v>3-2020</v>
      </c>
    </row>
    <row r="699" spans="1:38" x14ac:dyDescent="0.35">
      <c r="A699" s="2">
        <f t="shared" si="57"/>
        <v>43927</v>
      </c>
      <c r="B699" s="29">
        <v>900</v>
      </c>
      <c r="C699" s="29">
        <v>975</v>
      </c>
      <c r="D699" s="29">
        <v>880</v>
      </c>
      <c r="E699" s="29">
        <v>885</v>
      </c>
      <c r="F699" s="29">
        <v>1090</v>
      </c>
      <c r="G699" s="29">
        <v>960</v>
      </c>
      <c r="H699" s="29">
        <v>910</v>
      </c>
      <c r="I699" s="29">
        <v>980</v>
      </c>
      <c r="J699" s="29">
        <v>1030</v>
      </c>
      <c r="K699" s="29">
        <v>620</v>
      </c>
      <c r="M699" s="29">
        <v>810</v>
      </c>
      <c r="N699" s="29">
        <v>800</v>
      </c>
      <c r="O699" s="29">
        <v>760</v>
      </c>
      <c r="P699" s="29">
        <v>600</v>
      </c>
      <c r="Q699" s="29">
        <v>850</v>
      </c>
      <c r="R699" s="29">
        <v>781</v>
      </c>
      <c r="S699" s="29">
        <v>680</v>
      </c>
      <c r="T699" s="29">
        <v>860</v>
      </c>
      <c r="U699" s="29">
        <v>730</v>
      </c>
      <c r="V699" s="29">
        <v>640</v>
      </c>
      <c r="W699" s="29">
        <v>630</v>
      </c>
      <c r="X699" s="29">
        <v>640</v>
      </c>
      <c r="AH699" s="43">
        <f>AVERAGE(B699:K699)/[1]WeeklyNew!$H694</f>
        <v>130.72140540778167</v>
      </c>
      <c r="AI699" s="43">
        <f>AVERAGE(M699:X699)/[1]WeeklyNew!$H694</f>
        <v>103.63530704999376</v>
      </c>
      <c r="AJ699" s="63">
        <f t="shared" ref="AJ699" si="95">AH699-AH698</f>
        <v>-0.80634281658666396</v>
      </c>
      <c r="AK699" s="63">
        <f t="shared" ref="AK699" si="96">AI699-AI698</f>
        <v>-1.3072952086952654</v>
      </c>
      <c r="AL699" s="55" t="str">
        <f t="shared" si="43"/>
        <v>4-2020</v>
      </c>
    </row>
    <row r="700" spans="1:38" x14ac:dyDescent="0.35">
      <c r="A700" s="2">
        <f t="shared" si="57"/>
        <v>43934</v>
      </c>
      <c r="B700" s="29">
        <v>850</v>
      </c>
      <c r="C700" s="29">
        <v>925</v>
      </c>
      <c r="D700" s="29">
        <v>850</v>
      </c>
      <c r="E700" s="29">
        <v>885</v>
      </c>
      <c r="F700" s="29">
        <v>1055</v>
      </c>
      <c r="G700" s="29">
        <v>960</v>
      </c>
      <c r="H700" s="29">
        <v>910</v>
      </c>
      <c r="I700" s="29">
        <v>980</v>
      </c>
      <c r="J700" s="29">
        <v>1030</v>
      </c>
      <c r="K700" s="29">
        <v>620</v>
      </c>
      <c r="M700" s="29">
        <v>805</v>
      </c>
      <c r="N700" s="29">
        <v>785</v>
      </c>
      <c r="O700" s="29">
        <v>760</v>
      </c>
      <c r="P700" s="29">
        <v>600</v>
      </c>
      <c r="Q700" s="29">
        <v>850</v>
      </c>
      <c r="R700" s="29">
        <v>779</v>
      </c>
      <c r="S700" s="29">
        <v>680</v>
      </c>
      <c r="T700" s="29">
        <v>860</v>
      </c>
      <c r="U700" s="29">
        <v>730</v>
      </c>
      <c r="V700" s="29">
        <v>640</v>
      </c>
      <c r="W700" s="29">
        <v>630</v>
      </c>
      <c r="X700" s="29">
        <v>640</v>
      </c>
      <c r="AH700" s="43">
        <f>AVERAGE(B700:K700)/[1]WeeklyNew!$H695</f>
        <v>128.34448889755751</v>
      </c>
      <c r="AI700" s="43">
        <f>AVERAGE(M700:X700)/[1]WeeklyNew!$H695</f>
        <v>103.3433883299969</v>
      </c>
      <c r="AJ700" s="63">
        <f t="shared" ref="AJ700" si="97">AH700-AH699</f>
        <v>-2.3769165102241629</v>
      </c>
      <c r="AK700" s="63">
        <f t="shared" ref="AK700" si="98">AI700-AI699</f>
        <v>-0.29191871999685759</v>
      </c>
      <c r="AL700" s="55" t="str">
        <f t="shared" si="43"/>
        <v>4-2020</v>
      </c>
    </row>
    <row r="701" spans="1:38" x14ac:dyDescent="0.35">
      <c r="A701" s="2">
        <f t="shared" si="57"/>
        <v>43941</v>
      </c>
      <c r="B701" s="29">
        <v>850</v>
      </c>
      <c r="C701" s="29">
        <v>925</v>
      </c>
      <c r="D701" s="29">
        <v>850</v>
      </c>
      <c r="E701" s="29">
        <v>855</v>
      </c>
      <c r="F701" s="29">
        <v>1070</v>
      </c>
      <c r="G701" s="29">
        <v>960</v>
      </c>
      <c r="H701" s="29">
        <v>910</v>
      </c>
      <c r="I701" s="29">
        <v>980</v>
      </c>
      <c r="J701" s="29">
        <v>1000</v>
      </c>
      <c r="K701" s="29">
        <v>620</v>
      </c>
      <c r="M701" s="29">
        <v>805</v>
      </c>
      <c r="N701" s="29">
        <v>795</v>
      </c>
      <c r="O701" s="29">
        <v>770</v>
      </c>
      <c r="P701" s="29">
        <v>610</v>
      </c>
      <c r="Q701" s="29">
        <v>850</v>
      </c>
      <c r="R701" s="29">
        <v>796</v>
      </c>
      <c r="S701" s="29">
        <v>680</v>
      </c>
      <c r="T701" s="29">
        <v>860</v>
      </c>
      <c r="U701" s="29">
        <v>730</v>
      </c>
      <c r="V701" s="29">
        <v>660</v>
      </c>
      <c r="W701" s="29">
        <v>650</v>
      </c>
      <c r="X701" s="29">
        <v>660</v>
      </c>
      <c r="AH701" s="43">
        <f>AVERAGE(B701:K701)/[1]WeeklyNew!$H696</f>
        <v>127.46213173547635</v>
      </c>
      <c r="AI701" s="43">
        <f>AVERAGE(M701:X701)/[1]WeeklyNew!$H696</f>
        <v>104.40495749877432</v>
      </c>
      <c r="AJ701" s="63">
        <f t="shared" ref="AJ701" si="99">AH701-AH700</f>
        <v>-0.88235716208116344</v>
      </c>
      <c r="AK701" s="63">
        <f t="shared" ref="AK701" si="100">AI701-AI700</f>
        <v>1.0615691687774245</v>
      </c>
      <c r="AL701" s="55" t="str">
        <f t="shared" si="43"/>
        <v>4-2020</v>
      </c>
    </row>
    <row r="702" spans="1:38" x14ac:dyDescent="0.35">
      <c r="A702" s="2">
        <f t="shared" si="57"/>
        <v>43948</v>
      </c>
      <c r="B702" s="29">
        <v>850</v>
      </c>
      <c r="C702" s="29">
        <v>925</v>
      </c>
      <c r="D702" s="29">
        <v>850</v>
      </c>
      <c r="E702" s="29">
        <v>855</v>
      </c>
      <c r="F702" s="29">
        <v>1070</v>
      </c>
      <c r="G702" s="29">
        <v>960</v>
      </c>
      <c r="H702" s="29">
        <v>890</v>
      </c>
      <c r="I702" s="29">
        <v>980</v>
      </c>
      <c r="J702" s="29">
        <v>1000</v>
      </c>
      <c r="K702" s="29">
        <v>620</v>
      </c>
      <c r="M702" s="29">
        <v>830</v>
      </c>
      <c r="N702" s="29">
        <v>815</v>
      </c>
      <c r="O702" s="29">
        <v>785</v>
      </c>
      <c r="P702" s="29">
        <v>635</v>
      </c>
      <c r="Q702" s="29">
        <v>850</v>
      </c>
      <c r="R702" s="29">
        <v>791</v>
      </c>
      <c r="S702" s="29">
        <v>680</v>
      </c>
      <c r="T702" s="29">
        <v>860</v>
      </c>
      <c r="U702" s="29">
        <v>730</v>
      </c>
      <c r="V702" s="29">
        <v>660</v>
      </c>
      <c r="W702" s="29">
        <v>650</v>
      </c>
      <c r="X702" s="29">
        <v>660</v>
      </c>
      <c r="AH702" s="43">
        <f>AVERAGE(B702:K702)/[1]WeeklyNew!$H697</f>
        <v>127.22772566954227</v>
      </c>
      <c r="AI702" s="43">
        <f>AVERAGE(M702:X702)/[1]WeeklyNew!$H697</f>
        <v>105.38696609627084</v>
      </c>
      <c r="AJ702" s="63">
        <f t="shared" ref="AJ702" si="101">AH702-AH701</f>
        <v>-0.2344060659340812</v>
      </c>
      <c r="AK702" s="63">
        <f t="shared" ref="AK702" si="102">AI702-AI701</f>
        <v>0.9820085974965167</v>
      </c>
      <c r="AL702" s="55" t="str">
        <f t="shared" si="43"/>
        <v>4-2020</v>
      </c>
    </row>
    <row r="703" spans="1:38" x14ac:dyDescent="0.35">
      <c r="A703" s="2">
        <f t="shared" si="57"/>
        <v>43955</v>
      </c>
      <c r="B703" s="29">
        <v>850</v>
      </c>
      <c r="C703" s="29">
        <v>925</v>
      </c>
      <c r="D703" s="29">
        <v>850</v>
      </c>
      <c r="E703" s="29">
        <v>855</v>
      </c>
      <c r="F703" s="29">
        <v>1070</v>
      </c>
      <c r="G703" s="29">
        <v>960</v>
      </c>
      <c r="H703" s="29">
        <v>890</v>
      </c>
      <c r="I703" s="29">
        <v>980</v>
      </c>
      <c r="J703" s="29">
        <v>1000</v>
      </c>
      <c r="K703" s="29">
        <v>620</v>
      </c>
      <c r="M703" s="29">
        <v>830</v>
      </c>
      <c r="N703" s="29">
        <v>815</v>
      </c>
      <c r="O703" s="29">
        <v>795</v>
      </c>
      <c r="P703" s="29">
        <v>650</v>
      </c>
      <c r="Q703" s="29">
        <v>850</v>
      </c>
      <c r="R703" s="29">
        <v>781</v>
      </c>
      <c r="S703" s="29">
        <v>680</v>
      </c>
      <c r="T703" s="29">
        <v>860</v>
      </c>
      <c r="U703" s="29">
        <v>730</v>
      </c>
      <c r="V703" s="29">
        <v>660</v>
      </c>
      <c r="W703" s="29">
        <v>650</v>
      </c>
      <c r="X703" s="29">
        <v>660</v>
      </c>
      <c r="AH703" s="43">
        <f>AVERAGE(B703:K703)/[1]WeeklyNew!$H698</f>
        <v>127.16252591572277</v>
      </c>
      <c r="AI703" s="43">
        <f>AVERAGE(M703:X703)/[1]WeeklyNew!$H698</f>
        <v>105.50957358618442</v>
      </c>
      <c r="AJ703" s="63">
        <f t="shared" ref="AJ703" si="103">AH703-AH702</f>
        <v>-6.5199753819499051E-2</v>
      </c>
      <c r="AK703" s="63">
        <f t="shared" ref="AK703" si="104">AI703-AI702</f>
        <v>0.12260748991357673</v>
      </c>
      <c r="AL703" s="55" t="str">
        <f t="shared" si="43"/>
        <v>5-2020</v>
      </c>
    </row>
    <row r="704" spans="1:38" x14ac:dyDescent="0.35">
      <c r="A704" s="2">
        <f t="shared" si="57"/>
        <v>43962</v>
      </c>
      <c r="B704" s="29">
        <v>865</v>
      </c>
      <c r="C704" s="29">
        <v>940</v>
      </c>
      <c r="D704" s="29">
        <v>850</v>
      </c>
      <c r="E704" s="29">
        <v>855</v>
      </c>
      <c r="F704" s="29">
        <v>1070</v>
      </c>
      <c r="G704" s="29">
        <v>960</v>
      </c>
      <c r="H704" s="29">
        <v>890</v>
      </c>
      <c r="I704" s="29">
        <v>980</v>
      </c>
      <c r="J704" s="29">
        <v>1000</v>
      </c>
      <c r="K704" s="29">
        <v>620</v>
      </c>
      <c r="M704" s="29">
        <v>850</v>
      </c>
      <c r="N704" s="29">
        <v>825</v>
      </c>
      <c r="O704" s="29">
        <v>820</v>
      </c>
      <c r="P704" s="29">
        <v>670</v>
      </c>
      <c r="Q704" s="29">
        <v>850</v>
      </c>
      <c r="R704" s="29">
        <v>797</v>
      </c>
      <c r="S704" s="29">
        <v>680</v>
      </c>
      <c r="T704" s="29">
        <v>860</v>
      </c>
      <c r="U704" s="29">
        <v>730</v>
      </c>
      <c r="V704" s="29">
        <v>660</v>
      </c>
      <c r="W704" s="29">
        <v>650</v>
      </c>
      <c r="X704" s="29">
        <v>660</v>
      </c>
      <c r="AH704" s="43">
        <f>AVERAGE(B704:K704)/[1]WeeklyNew!$H699</f>
        <v>127.29928877619513</v>
      </c>
      <c r="AI704" s="43">
        <f>AVERAGE(M704:X704)/[1]WeeklyNew!$H699</f>
        <v>106.34119250665545</v>
      </c>
      <c r="AJ704" s="63">
        <f t="shared" ref="AJ704" si="105">AH704-AH703</f>
        <v>0.13676286047235919</v>
      </c>
      <c r="AK704" s="63">
        <f t="shared" ref="AK704" si="106">AI704-AI703</f>
        <v>0.83161892047102981</v>
      </c>
      <c r="AL704" s="55" t="str">
        <f t="shared" si="43"/>
        <v>5-2020</v>
      </c>
    </row>
    <row r="705" spans="1:38" x14ac:dyDescent="0.35">
      <c r="A705" s="2">
        <f t="shared" si="57"/>
        <v>43969</v>
      </c>
      <c r="B705" s="29">
        <v>875</v>
      </c>
      <c r="C705" s="29">
        <v>950</v>
      </c>
      <c r="D705" s="29">
        <v>850</v>
      </c>
      <c r="E705" s="29">
        <v>855</v>
      </c>
      <c r="F705" s="29">
        <v>1085</v>
      </c>
      <c r="G705" s="29">
        <v>960</v>
      </c>
      <c r="H705" s="29">
        <v>890</v>
      </c>
      <c r="I705" s="29">
        <v>980</v>
      </c>
      <c r="J705" s="29">
        <v>1000</v>
      </c>
      <c r="K705" s="29">
        <v>620</v>
      </c>
      <c r="M705" s="29">
        <v>860</v>
      </c>
      <c r="N705" s="29">
        <v>835</v>
      </c>
      <c r="O705" s="29">
        <v>835</v>
      </c>
      <c r="P705" s="29">
        <v>680</v>
      </c>
      <c r="Q705" s="29">
        <v>900</v>
      </c>
      <c r="R705" s="29">
        <v>836</v>
      </c>
      <c r="S705" s="29">
        <v>730</v>
      </c>
      <c r="T705" s="29">
        <v>860</v>
      </c>
      <c r="U705" s="29">
        <v>730</v>
      </c>
      <c r="V705" s="29">
        <v>680</v>
      </c>
      <c r="W705" s="29">
        <v>670</v>
      </c>
      <c r="X705" s="29">
        <v>680</v>
      </c>
      <c r="AH705" s="43">
        <f>AVERAGE(B705:K705)/[1]WeeklyNew!$H700</f>
        <v>127.49646948000344</v>
      </c>
      <c r="AI705" s="43">
        <f>AVERAGE(M705:X705)/[1]WeeklyNew!$H700</f>
        <v>108.95451188509945</v>
      </c>
      <c r="AJ705" s="63">
        <f t="shared" ref="AJ705:AJ707" si="107">AH705-AH704</f>
        <v>0.19718070380831421</v>
      </c>
      <c r="AK705" s="63">
        <f t="shared" ref="AK705:AK707" si="108">AI705-AI704</f>
        <v>2.6133193784440039</v>
      </c>
      <c r="AL705" s="55" t="str">
        <f t="shared" si="43"/>
        <v>5-2020</v>
      </c>
    </row>
    <row r="706" spans="1:38" x14ac:dyDescent="0.35">
      <c r="A706" s="2">
        <f t="shared" si="57"/>
        <v>43976</v>
      </c>
      <c r="B706" s="29">
        <v>915</v>
      </c>
      <c r="C706" s="29">
        <v>990</v>
      </c>
      <c r="D706" s="29">
        <v>900</v>
      </c>
      <c r="E706" s="29">
        <v>855</v>
      </c>
      <c r="F706" s="29">
        <v>1145</v>
      </c>
      <c r="G706" s="29">
        <v>960</v>
      </c>
      <c r="H706" s="29">
        <v>870</v>
      </c>
      <c r="I706" s="29">
        <v>980</v>
      </c>
      <c r="J706" s="29">
        <v>1000</v>
      </c>
      <c r="K706" s="29">
        <v>620</v>
      </c>
      <c r="M706" s="29">
        <v>880</v>
      </c>
      <c r="N706" s="29">
        <v>870</v>
      </c>
      <c r="O706" s="29">
        <v>850</v>
      </c>
      <c r="P706" s="29">
        <v>690</v>
      </c>
      <c r="Q706" s="29">
        <v>920</v>
      </c>
      <c r="R706" s="29">
        <v>882</v>
      </c>
      <c r="S706" s="29">
        <v>750</v>
      </c>
      <c r="T706" s="29">
        <v>880</v>
      </c>
      <c r="U706" s="29">
        <v>750</v>
      </c>
      <c r="V706" s="29">
        <v>680</v>
      </c>
      <c r="W706" s="29">
        <v>670</v>
      </c>
      <c r="X706" s="29">
        <v>680</v>
      </c>
      <c r="AH706" s="43">
        <f>AVERAGE(B706:K706)/[1]WeeklyNew!$H701</f>
        <v>129.24153287427376</v>
      </c>
      <c r="AI706" s="43">
        <f>AVERAGE(M706:X706)/[1]WeeklyNew!$H701</f>
        <v>110.81510967075882</v>
      </c>
      <c r="AJ706" s="63">
        <f t="shared" si="107"/>
        <v>1.7450633942703178</v>
      </c>
      <c r="AK706" s="63">
        <f t="shared" si="108"/>
        <v>1.8605977856593654</v>
      </c>
      <c r="AL706" s="55" t="str">
        <f t="shared" si="43"/>
        <v>5-2020</v>
      </c>
    </row>
    <row r="707" spans="1:38" x14ac:dyDescent="0.35">
      <c r="A707" s="2">
        <f t="shared" si="57"/>
        <v>43983</v>
      </c>
      <c r="B707" s="29">
        <v>915</v>
      </c>
      <c r="C707" s="29">
        <v>990</v>
      </c>
      <c r="D707" s="29">
        <v>900</v>
      </c>
      <c r="E707" s="29">
        <v>855</v>
      </c>
      <c r="F707" s="29">
        <v>1145</v>
      </c>
      <c r="G707" s="29">
        <v>960</v>
      </c>
      <c r="H707" s="29">
        <v>910</v>
      </c>
      <c r="I707" s="29">
        <v>980</v>
      </c>
      <c r="J707" s="29">
        <v>1000</v>
      </c>
      <c r="K707" s="29">
        <v>620</v>
      </c>
      <c r="M707" s="29">
        <v>880</v>
      </c>
      <c r="N707" s="29">
        <v>870</v>
      </c>
      <c r="O707" s="29">
        <v>850</v>
      </c>
      <c r="P707" s="29">
        <v>690</v>
      </c>
      <c r="Q707" s="29">
        <v>920</v>
      </c>
      <c r="R707" s="29">
        <v>883</v>
      </c>
      <c r="S707" s="29">
        <v>750</v>
      </c>
      <c r="T707" s="29">
        <v>880</v>
      </c>
      <c r="U707" s="29">
        <v>750</v>
      </c>
      <c r="V707" s="29">
        <v>680</v>
      </c>
      <c r="W707" s="29">
        <v>670</v>
      </c>
      <c r="X707" s="29">
        <v>680</v>
      </c>
      <c r="AH707" s="43">
        <f>AVERAGE(B707:K707)/[1]WeeklyNew!$H702</f>
        <v>130.4098358627358</v>
      </c>
      <c r="AI707" s="43">
        <f>AVERAGE(M707:X707)/[1]WeeklyNew!$H702</f>
        <v>111.3463315546791</v>
      </c>
      <c r="AJ707" s="63">
        <f t="shared" si="107"/>
        <v>1.1683029884620453</v>
      </c>
      <c r="AK707" s="63">
        <f t="shared" si="108"/>
        <v>0.53122188392028136</v>
      </c>
      <c r="AL707" s="55" t="str">
        <f t="shared" si="43"/>
        <v>6-2020</v>
      </c>
    </row>
    <row r="708" spans="1:38" x14ac:dyDescent="0.35">
      <c r="A708" s="2">
        <f t="shared" si="57"/>
        <v>43990</v>
      </c>
      <c r="B708" s="29">
        <v>935</v>
      </c>
      <c r="C708" s="29">
        <v>1010</v>
      </c>
      <c r="D708" s="29">
        <v>920</v>
      </c>
      <c r="E708" s="29">
        <v>875</v>
      </c>
      <c r="F708" s="29">
        <v>1145</v>
      </c>
      <c r="G708" s="29">
        <v>960</v>
      </c>
      <c r="H708" s="29">
        <v>990</v>
      </c>
      <c r="I708" s="29">
        <v>980</v>
      </c>
      <c r="J708" s="29">
        <v>1030</v>
      </c>
      <c r="K708" s="29">
        <v>620</v>
      </c>
      <c r="M708" s="29">
        <v>900</v>
      </c>
      <c r="N708" s="29">
        <v>895</v>
      </c>
      <c r="O708" s="29">
        <v>875</v>
      </c>
      <c r="P708" s="29">
        <v>710</v>
      </c>
      <c r="Q708" s="29">
        <v>980</v>
      </c>
      <c r="R708" s="29">
        <v>910</v>
      </c>
      <c r="S708" s="29">
        <v>800</v>
      </c>
      <c r="T708" s="29">
        <v>930</v>
      </c>
      <c r="U708" s="29">
        <v>800</v>
      </c>
      <c r="V708" s="29">
        <v>720</v>
      </c>
      <c r="W708" s="29">
        <v>710</v>
      </c>
      <c r="X708" s="29">
        <v>720</v>
      </c>
      <c r="AH708" s="43">
        <f>AVERAGE(B708:K708)/[1]WeeklyNew!$H703</f>
        <v>133.81573540717136</v>
      </c>
      <c r="AI708" s="43">
        <f>AVERAGE(M708:X708)/[1]WeeklyNew!$H703</f>
        <v>117.22720261501628</v>
      </c>
      <c r="AJ708" s="63">
        <f t="shared" ref="AJ708" si="109">AH708-AH707</f>
        <v>3.405899544435556</v>
      </c>
      <c r="AK708" s="63">
        <f t="shared" ref="AK708" si="110">AI708-AI707</f>
        <v>5.880871060337185</v>
      </c>
      <c r="AL708" s="55" t="str">
        <f t="shared" si="43"/>
        <v>6-2020</v>
      </c>
    </row>
    <row r="709" spans="1:38" x14ac:dyDescent="0.35">
      <c r="A709" s="2">
        <f t="shared" si="57"/>
        <v>43997</v>
      </c>
      <c r="B709" s="29">
        <v>975</v>
      </c>
      <c r="C709" s="29">
        <v>1050</v>
      </c>
      <c r="D709" s="29">
        <v>930</v>
      </c>
      <c r="E709" s="29">
        <v>905</v>
      </c>
      <c r="F709" s="29">
        <v>1145</v>
      </c>
      <c r="G709" s="29">
        <v>960</v>
      </c>
      <c r="H709" s="29">
        <v>990</v>
      </c>
      <c r="I709" s="29">
        <v>980</v>
      </c>
      <c r="J709" s="29">
        <v>1030</v>
      </c>
      <c r="K709" s="29">
        <v>620</v>
      </c>
      <c r="M709" s="29">
        <v>950</v>
      </c>
      <c r="N709" s="29">
        <v>920</v>
      </c>
      <c r="O709" s="29">
        <v>895</v>
      </c>
      <c r="P709" s="29">
        <v>730</v>
      </c>
      <c r="Q709" s="29">
        <v>1010</v>
      </c>
      <c r="R709" s="29">
        <v>937</v>
      </c>
      <c r="S709" s="29">
        <v>820</v>
      </c>
      <c r="T709" s="29">
        <v>930</v>
      </c>
      <c r="U709" s="29">
        <v>800</v>
      </c>
      <c r="V709" s="29">
        <v>720</v>
      </c>
      <c r="W709" s="29">
        <v>710</v>
      </c>
      <c r="X709" s="29">
        <v>720</v>
      </c>
      <c r="AH709" s="43">
        <f>AVERAGE(B709:K709)/[1]WeeklyNew!$H704</f>
        <v>135.28872137521429</v>
      </c>
      <c r="AI709" s="43">
        <f>AVERAGE(M709:X709)/[1]WeeklyNew!$H704</f>
        <v>119.29214155689648</v>
      </c>
      <c r="AJ709" s="63">
        <f t="shared" ref="AJ709" si="111">AH709-AH708</f>
        <v>1.4729859680429342</v>
      </c>
      <c r="AK709" s="63">
        <f t="shared" ref="AK709" si="112">AI709-AI708</f>
        <v>2.0649389418802002</v>
      </c>
      <c r="AL709" s="55" t="str">
        <f t="shared" si="43"/>
        <v>6-2020</v>
      </c>
    </row>
    <row r="710" spans="1:38" x14ac:dyDescent="0.35">
      <c r="A710" s="2">
        <f t="shared" si="57"/>
        <v>44004</v>
      </c>
      <c r="B710" s="29">
        <v>985</v>
      </c>
      <c r="C710" s="29">
        <v>1060</v>
      </c>
      <c r="D710" s="29">
        <v>960</v>
      </c>
      <c r="E710" s="29">
        <v>945</v>
      </c>
      <c r="F710" s="29">
        <v>1145</v>
      </c>
      <c r="G710" s="29">
        <v>960</v>
      </c>
      <c r="H710" s="29">
        <v>990</v>
      </c>
      <c r="I710" s="29">
        <v>980</v>
      </c>
      <c r="J710" s="29">
        <v>1080</v>
      </c>
      <c r="K710" s="29">
        <v>620</v>
      </c>
      <c r="M710" s="29">
        <v>950</v>
      </c>
      <c r="N710" s="29">
        <v>930</v>
      </c>
      <c r="O710" s="29">
        <v>910</v>
      </c>
      <c r="P710" s="29">
        <v>730</v>
      </c>
      <c r="Q710" s="29">
        <v>1010</v>
      </c>
      <c r="R710" s="29">
        <v>929</v>
      </c>
      <c r="S710" s="29">
        <v>820</v>
      </c>
      <c r="T710" s="29">
        <v>930</v>
      </c>
      <c r="U710" s="29">
        <v>800</v>
      </c>
      <c r="V710" s="29">
        <v>720</v>
      </c>
      <c r="W710" s="29">
        <v>710</v>
      </c>
      <c r="X710" s="29">
        <v>720</v>
      </c>
      <c r="AH710" s="43">
        <f>AVERAGE(B710:K710)/[1]WeeklyNew!$H705</f>
        <v>137.48366524411247</v>
      </c>
      <c r="AI710" s="43">
        <f>AVERAGE(M710:X710)/[1]WeeklyNew!$H705</f>
        <v>119.68265254626724</v>
      </c>
      <c r="AJ710" s="63">
        <f t="shared" ref="AJ710" si="113">AH710-AH709</f>
        <v>2.1949438688981786</v>
      </c>
      <c r="AK710" s="63">
        <f t="shared" ref="AK710" si="114">AI710-AI709</f>
        <v>0.39051098937075324</v>
      </c>
      <c r="AL710" s="55" t="str">
        <f t="shared" si="43"/>
        <v>6-2020</v>
      </c>
    </row>
    <row r="711" spans="1:38" x14ac:dyDescent="0.35">
      <c r="A711" s="2">
        <f t="shared" si="57"/>
        <v>44011</v>
      </c>
      <c r="B711" s="29">
        <v>985</v>
      </c>
      <c r="C711" s="29">
        <v>1060</v>
      </c>
      <c r="D711" s="29">
        <v>980</v>
      </c>
      <c r="E711" s="29">
        <v>945</v>
      </c>
      <c r="F711" s="29">
        <v>1145</v>
      </c>
      <c r="G711" s="29">
        <v>960</v>
      </c>
      <c r="H711" s="29">
        <v>970</v>
      </c>
      <c r="I711" s="29">
        <v>980</v>
      </c>
      <c r="J711" s="29">
        <v>1080</v>
      </c>
      <c r="K711" s="29">
        <v>620</v>
      </c>
      <c r="M711" s="29">
        <v>950</v>
      </c>
      <c r="N711" s="29">
        <v>930</v>
      </c>
      <c r="O711" s="29">
        <v>895</v>
      </c>
      <c r="P711" s="29">
        <v>720</v>
      </c>
      <c r="Q711" s="29">
        <v>1010</v>
      </c>
      <c r="R711" s="29">
        <v>926</v>
      </c>
      <c r="S711" s="29">
        <v>820</v>
      </c>
      <c r="T711" s="29">
        <v>930</v>
      </c>
      <c r="U711" s="29">
        <v>800</v>
      </c>
      <c r="V711" s="29">
        <v>720</v>
      </c>
      <c r="W711" s="29">
        <v>710</v>
      </c>
      <c r="X711" s="29">
        <v>720</v>
      </c>
      <c r="AH711" s="43">
        <f>AVERAGE(B711:K711)/[1]WeeklyNew!$H706</f>
        <v>137.5543912694136</v>
      </c>
      <c r="AI711" s="43">
        <f>AVERAGE(M711:X711)/[1]WeeklyNew!$H706</f>
        <v>119.41418491434698</v>
      </c>
      <c r="AJ711" s="63">
        <f t="shared" ref="AJ711" si="115">AH711-AH710</f>
        <v>7.0726025301127038E-2</v>
      </c>
      <c r="AK711" s="63">
        <f t="shared" ref="AK711" si="116">AI711-AI710</f>
        <v>-0.26846763192025946</v>
      </c>
      <c r="AL711" s="55" t="str">
        <f t="shared" si="43"/>
        <v>6-2020</v>
      </c>
    </row>
    <row r="712" spans="1:38" x14ac:dyDescent="0.35">
      <c r="A712" s="2">
        <f t="shared" si="57"/>
        <v>44018</v>
      </c>
      <c r="B712" s="29">
        <v>985</v>
      </c>
      <c r="C712" s="29">
        <v>1060</v>
      </c>
      <c r="D712" s="29">
        <v>980</v>
      </c>
      <c r="E712" s="29">
        <v>945</v>
      </c>
      <c r="F712" s="29">
        <v>1130</v>
      </c>
      <c r="G712" s="29">
        <v>960</v>
      </c>
      <c r="H712" s="29">
        <v>970</v>
      </c>
      <c r="I712" s="29">
        <v>980</v>
      </c>
      <c r="J712" s="29">
        <v>1080</v>
      </c>
      <c r="K712" s="29">
        <v>620</v>
      </c>
      <c r="M712" s="29">
        <v>920</v>
      </c>
      <c r="N712" s="29">
        <v>905</v>
      </c>
      <c r="O712" s="29">
        <v>885</v>
      </c>
      <c r="P712" s="29">
        <v>715</v>
      </c>
      <c r="Q712" s="29">
        <v>1010</v>
      </c>
      <c r="R712" s="29">
        <v>905</v>
      </c>
      <c r="S712" s="29">
        <v>820</v>
      </c>
      <c r="T712" s="29">
        <v>930</v>
      </c>
      <c r="U712" s="29">
        <v>800</v>
      </c>
      <c r="V712" s="29">
        <v>720</v>
      </c>
      <c r="W712" s="29">
        <v>710</v>
      </c>
      <c r="X712" s="29">
        <v>720</v>
      </c>
      <c r="AH712" s="43">
        <f>AVERAGE(B712:K712)/[1]WeeklyNew!$H707</f>
        <v>138.50057932039434</v>
      </c>
      <c r="AI712" s="43">
        <f>AVERAGE(M712:X712)/[1]WeeklyNew!$H707</f>
        <v>119.33966841544448</v>
      </c>
      <c r="AJ712" s="63">
        <f t="shared" ref="AJ712" si="117">AH712-AH711</f>
        <v>0.94618805098073722</v>
      </c>
      <c r="AK712" s="63">
        <f t="shared" ref="AK712" si="118">AI712-AI711</f>
        <v>-7.4516498902497119E-2</v>
      </c>
      <c r="AL712" s="55" t="str">
        <f t="shared" ref="AL712:AL746" si="119">MONTH(A712)&amp;"-"&amp;YEAR(A712)</f>
        <v>7-2020</v>
      </c>
    </row>
    <row r="713" spans="1:38" x14ac:dyDescent="0.35">
      <c r="A713" s="2">
        <f t="shared" si="57"/>
        <v>44025</v>
      </c>
      <c r="B713" s="29">
        <v>985</v>
      </c>
      <c r="C713" s="29">
        <v>1060</v>
      </c>
      <c r="D713" s="29">
        <v>980</v>
      </c>
      <c r="E713" s="29">
        <v>925</v>
      </c>
      <c r="F713" s="29">
        <v>1160</v>
      </c>
      <c r="G713" s="29">
        <v>960</v>
      </c>
      <c r="H713" s="29">
        <v>970</v>
      </c>
      <c r="I713" s="29">
        <v>980</v>
      </c>
      <c r="J713" s="29">
        <v>1080</v>
      </c>
      <c r="K713" s="29">
        <v>620</v>
      </c>
      <c r="M713" s="29">
        <v>920</v>
      </c>
      <c r="N713" s="29">
        <v>940</v>
      </c>
      <c r="O713" s="29">
        <v>915</v>
      </c>
      <c r="P713" s="29">
        <v>750</v>
      </c>
      <c r="Q713" s="29">
        <v>1010</v>
      </c>
      <c r="R713" s="29">
        <v>930</v>
      </c>
      <c r="S713" s="29">
        <v>820</v>
      </c>
      <c r="T713" s="29">
        <v>930</v>
      </c>
      <c r="U713" s="29">
        <v>800</v>
      </c>
      <c r="V713" s="29">
        <v>720</v>
      </c>
      <c r="W713" s="29">
        <v>710</v>
      </c>
      <c r="X713" s="29">
        <v>720</v>
      </c>
      <c r="AH713" s="43">
        <f>AVERAGE(B713:K713)/[1]WeeklyNew!$H708</f>
        <v>138.93881506231691</v>
      </c>
      <c r="AI713" s="43">
        <f>AVERAGE(M713:X713)/[1]WeeklyNew!$H708</f>
        <v>121.08308085634872</v>
      </c>
      <c r="AJ713" s="63">
        <f t="shared" ref="AJ713" si="120">AH713-AH712</f>
        <v>0.43823574192256842</v>
      </c>
      <c r="AK713" s="63">
        <f t="shared" ref="AK713" si="121">AI713-AI712</f>
        <v>1.7434124409042369</v>
      </c>
      <c r="AL713" s="55" t="str">
        <f t="shared" si="119"/>
        <v>7-2020</v>
      </c>
    </row>
    <row r="714" spans="1:38" x14ac:dyDescent="0.35">
      <c r="A714" s="2">
        <f t="shared" si="57"/>
        <v>44032</v>
      </c>
      <c r="B714" s="29">
        <v>1025</v>
      </c>
      <c r="C714" s="29">
        <v>1100</v>
      </c>
      <c r="D714" s="29">
        <v>980</v>
      </c>
      <c r="E714" s="29">
        <v>925</v>
      </c>
      <c r="F714" s="29">
        <v>1180</v>
      </c>
      <c r="G714" s="29">
        <v>960</v>
      </c>
      <c r="H714" s="29">
        <v>970</v>
      </c>
      <c r="I714" s="29">
        <v>980</v>
      </c>
      <c r="J714" s="29">
        <v>1080</v>
      </c>
      <c r="K714" s="29">
        <v>620</v>
      </c>
      <c r="M714" s="29">
        <v>960</v>
      </c>
      <c r="N714" s="29">
        <v>940</v>
      </c>
      <c r="O714" s="29">
        <v>935</v>
      </c>
      <c r="P714" s="29">
        <v>755</v>
      </c>
      <c r="Q714" s="29">
        <v>1050</v>
      </c>
      <c r="R714" s="29">
        <v>975</v>
      </c>
      <c r="S714" s="29">
        <v>860</v>
      </c>
      <c r="T714" s="29">
        <v>950</v>
      </c>
      <c r="U714" s="29">
        <v>820</v>
      </c>
      <c r="V714" s="29">
        <v>740</v>
      </c>
      <c r="W714" s="29">
        <v>730</v>
      </c>
      <c r="X714" s="29">
        <v>740</v>
      </c>
      <c r="AH714" s="43">
        <f>AVERAGE(B714:K714)/[1]WeeklyNew!$H709</f>
        <v>140.34666884894779</v>
      </c>
      <c r="AI714" s="43">
        <f>AVERAGE(M714:X714)/[1]WeeklyNew!$H709</f>
        <v>124.51836581939486</v>
      </c>
      <c r="AJ714" s="63">
        <f t="shared" ref="AJ714" si="122">AH714-AH713</f>
        <v>1.4078537866308807</v>
      </c>
      <c r="AK714" s="63">
        <f t="shared" ref="AK714" si="123">AI714-AI713</f>
        <v>3.4352849630461435</v>
      </c>
      <c r="AL714" s="55" t="str">
        <f t="shared" si="119"/>
        <v>7-2020</v>
      </c>
    </row>
    <row r="715" spans="1:38" x14ac:dyDescent="0.35">
      <c r="A715" s="2">
        <f t="shared" si="57"/>
        <v>44039</v>
      </c>
      <c r="B715" s="29">
        <v>1025</v>
      </c>
      <c r="C715" s="29">
        <v>1100</v>
      </c>
      <c r="D715" s="29">
        <v>1010</v>
      </c>
      <c r="E715" s="29">
        <v>925</v>
      </c>
      <c r="F715" s="29">
        <v>1180</v>
      </c>
      <c r="G715" s="29">
        <v>960</v>
      </c>
      <c r="H715" s="29">
        <v>970</v>
      </c>
      <c r="I715" s="29">
        <v>980</v>
      </c>
      <c r="J715" s="29">
        <v>1080</v>
      </c>
      <c r="K715" s="29">
        <v>620</v>
      </c>
      <c r="M715" s="29">
        <v>980</v>
      </c>
      <c r="N715" s="29">
        <v>960</v>
      </c>
      <c r="O715" s="29">
        <v>950</v>
      </c>
      <c r="P715" s="29">
        <v>770</v>
      </c>
      <c r="Q715" s="29">
        <v>1050</v>
      </c>
      <c r="R715" s="29">
        <v>965</v>
      </c>
      <c r="S715" s="29">
        <v>860</v>
      </c>
      <c r="T715" s="29">
        <v>950</v>
      </c>
      <c r="U715" s="29">
        <v>820</v>
      </c>
      <c r="V715" s="29">
        <v>740</v>
      </c>
      <c r="W715" s="29">
        <v>730</v>
      </c>
      <c r="X715" s="29">
        <v>740</v>
      </c>
      <c r="AH715" s="43">
        <f>AVERAGE(B715:K715)/[1]WeeklyNew!$H710</f>
        <v>140.76004881701397</v>
      </c>
      <c r="AI715" s="43">
        <f>AVERAGE(M715:X715)/[1]WeeklyNew!$H710</f>
        <v>125.21928200599845</v>
      </c>
      <c r="AJ715" s="63">
        <f t="shared" ref="AJ715" si="124">AH715-AH714</f>
        <v>0.41337996806618094</v>
      </c>
      <c r="AK715" s="63">
        <f t="shared" ref="AK715" si="125">AI715-AI714</f>
        <v>0.70091618660359245</v>
      </c>
      <c r="AL715" s="55" t="str">
        <f t="shared" si="119"/>
        <v>7-2020</v>
      </c>
    </row>
    <row r="716" spans="1:38" x14ac:dyDescent="0.35">
      <c r="A716" s="2">
        <f t="shared" si="57"/>
        <v>44046</v>
      </c>
      <c r="B716" s="29">
        <v>1025</v>
      </c>
      <c r="C716" s="29">
        <v>1100</v>
      </c>
      <c r="D716" s="29">
        <v>1010</v>
      </c>
      <c r="E716" s="29">
        <v>925</v>
      </c>
      <c r="F716" s="29">
        <v>1180</v>
      </c>
      <c r="G716" s="29">
        <v>960</v>
      </c>
      <c r="H716" s="29">
        <v>970</v>
      </c>
      <c r="I716" s="29">
        <v>1040</v>
      </c>
      <c r="J716" s="29">
        <v>1080</v>
      </c>
      <c r="K716" s="29">
        <v>620</v>
      </c>
      <c r="M716" s="29">
        <v>990</v>
      </c>
      <c r="N716" s="29">
        <v>985</v>
      </c>
      <c r="O716" s="29">
        <v>950</v>
      </c>
      <c r="P716" s="29">
        <v>775</v>
      </c>
      <c r="Q716" s="29">
        <v>1050</v>
      </c>
      <c r="R716" s="29">
        <v>960</v>
      </c>
      <c r="S716" s="29">
        <v>860</v>
      </c>
      <c r="T716" s="29">
        <v>950</v>
      </c>
      <c r="U716" s="29">
        <v>820</v>
      </c>
      <c r="V716" s="29">
        <v>740</v>
      </c>
      <c r="W716" s="29">
        <v>730</v>
      </c>
      <c r="X716" s="29">
        <v>740</v>
      </c>
      <c r="AH716" s="43">
        <f>AVERAGE(B716:K716)/[1]WeeklyNew!$H711</f>
        <v>142.31654514135766</v>
      </c>
      <c r="AI716" s="43">
        <f>AVERAGE(M716:X716)/[1]WeeklyNew!$H711</f>
        <v>126.2562690246656</v>
      </c>
      <c r="AJ716" s="63">
        <f t="shared" ref="AJ716" si="126">AH716-AH715</f>
        <v>1.5564963243436978</v>
      </c>
      <c r="AK716" s="63">
        <f t="shared" ref="AK716" si="127">AI716-AI715</f>
        <v>1.0369870186671477</v>
      </c>
      <c r="AL716" s="55" t="str">
        <f t="shared" si="119"/>
        <v>8-2020</v>
      </c>
    </row>
    <row r="717" spans="1:38" x14ac:dyDescent="0.35">
      <c r="A717" s="2">
        <f t="shared" si="57"/>
        <v>44053</v>
      </c>
      <c r="B717" s="29">
        <v>1045</v>
      </c>
      <c r="C717" s="29">
        <v>1120</v>
      </c>
      <c r="D717" s="29">
        <v>1030</v>
      </c>
      <c r="E717" s="29">
        <v>945</v>
      </c>
      <c r="F717" s="29">
        <v>1200</v>
      </c>
      <c r="G717" s="29">
        <v>960</v>
      </c>
      <c r="H717" s="29">
        <v>1000</v>
      </c>
      <c r="I717" s="29">
        <v>1060</v>
      </c>
      <c r="J717" s="29">
        <v>1080</v>
      </c>
      <c r="K717" s="29">
        <v>620</v>
      </c>
      <c r="M717" s="29">
        <v>1025</v>
      </c>
      <c r="N717" s="29">
        <v>1010</v>
      </c>
      <c r="O717" s="29">
        <v>965</v>
      </c>
      <c r="P717" s="29">
        <v>810</v>
      </c>
      <c r="Q717" s="29">
        <v>1100</v>
      </c>
      <c r="R717" s="29">
        <v>1020</v>
      </c>
      <c r="S717" s="29">
        <v>910</v>
      </c>
      <c r="T717" s="29">
        <v>1010</v>
      </c>
      <c r="U717" s="29">
        <v>880</v>
      </c>
      <c r="V717" s="29">
        <v>780</v>
      </c>
      <c r="W717" s="29">
        <v>770</v>
      </c>
      <c r="X717" s="29">
        <v>780</v>
      </c>
      <c r="AH717" s="43">
        <f>AVERAGE(B717:K717)/[1]WeeklyNew!$H712</f>
        <v>144.74530236746912</v>
      </c>
      <c r="AI717" s="43">
        <f>AVERAGE(M717:X717)/[1]WeeklyNew!$H712</f>
        <v>132.61125283169386</v>
      </c>
      <c r="AJ717" s="63">
        <f t="shared" ref="AJ717" si="128">AH717-AH716</f>
        <v>2.4287572261114576</v>
      </c>
      <c r="AK717" s="63">
        <f t="shared" ref="AK717" si="129">AI717-AI716</f>
        <v>6.3549838070282618</v>
      </c>
      <c r="AL717" s="55" t="str">
        <f t="shared" si="119"/>
        <v>8-2020</v>
      </c>
    </row>
    <row r="718" spans="1:38" x14ac:dyDescent="0.35">
      <c r="A718" s="2">
        <f t="shared" si="57"/>
        <v>44060</v>
      </c>
      <c r="B718" s="29">
        <v>1045</v>
      </c>
      <c r="C718" s="29">
        <v>1120</v>
      </c>
      <c r="D718" s="29">
        <v>1030</v>
      </c>
      <c r="E718" s="29">
        <v>945</v>
      </c>
      <c r="F718" s="29">
        <v>1200</v>
      </c>
      <c r="G718" s="29">
        <v>960</v>
      </c>
      <c r="H718" s="29">
        <v>1000</v>
      </c>
      <c r="I718" s="29">
        <v>1050</v>
      </c>
      <c r="J718" s="29">
        <v>1110</v>
      </c>
      <c r="K718" s="29">
        <v>620</v>
      </c>
      <c r="M718" s="29">
        <v>1035</v>
      </c>
      <c r="N718" s="29">
        <v>1020</v>
      </c>
      <c r="O718" s="29">
        <v>990</v>
      </c>
      <c r="P718" s="29">
        <v>835</v>
      </c>
      <c r="Q718" s="29">
        <v>1100</v>
      </c>
      <c r="R718" s="29">
        <v>1039</v>
      </c>
      <c r="S718" s="29">
        <v>910</v>
      </c>
      <c r="T718" s="29">
        <v>1030</v>
      </c>
      <c r="U718" s="29">
        <v>900</v>
      </c>
      <c r="V718" s="29">
        <v>780</v>
      </c>
      <c r="W718" s="29">
        <v>770</v>
      </c>
      <c r="X718" s="29">
        <v>780</v>
      </c>
      <c r="AH718" s="43">
        <f>AVERAGE(B718:K718)/[1]WeeklyNew!$H713</f>
        <v>145.60344335965388</v>
      </c>
      <c r="AI718" s="43">
        <f>AVERAGE(M718:X718)/[1]WeeklyNew!$H713</f>
        <v>134.68559257202108</v>
      </c>
      <c r="AJ718" s="63">
        <f t="shared" ref="AJ718" si="130">AH718-AH717</f>
        <v>0.85814099218475803</v>
      </c>
      <c r="AK718" s="63">
        <f t="shared" ref="AK718" si="131">AI718-AI717</f>
        <v>2.0743397403272184</v>
      </c>
      <c r="AL718" s="55" t="str">
        <f t="shared" si="119"/>
        <v>8-2020</v>
      </c>
    </row>
    <row r="719" spans="1:38" x14ac:dyDescent="0.35">
      <c r="A719" s="2">
        <f t="shared" si="57"/>
        <v>44067</v>
      </c>
      <c r="B719" s="29">
        <v>1065</v>
      </c>
      <c r="C719" s="29">
        <v>1140</v>
      </c>
      <c r="D719" s="29">
        <v>1030</v>
      </c>
      <c r="E719" s="29">
        <v>945</v>
      </c>
      <c r="F719" s="29">
        <v>1230</v>
      </c>
      <c r="G719" s="29">
        <v>960</v>
      </c>
      <c r="H719" s="29">
        <v>1020</v>
      </c>
      <c r="I719" s="29">
        <v>1050</v>
      </c>
      <c r="J719" s="29">
        <v>1130</v>
      </c>
      <c r="K719" s="29">
        <v>620</v>
      </c>
      <c r="M719" s="29">
        <v>1040</v>
      </c>
      <c r="N719" s="29">
        <v>1025</v>
      </c>
      <c r="O719" s="29">
        <v>1010</v>
      </c>
      <c r="P719" s="29">
        <v>850</v>
      </c>
      <c r="Q719" s="29">
        <v>1100</v>
      </c>
      <c r="R719" s="29">
        <v>1071</v>
      </c>
      <c r="S719" s="29">
        <v>910</v>
      </c>
      <c r="T719" s="29">
        <v>1050</v>
      </c>
      <c r="U719" s="29">
        <v>920</v>
      </c>
      <c r="V719" s="29">
        <v>780</v>
      </c>
      <c r="W719" s="29">
        <v>770</v>
      </c>
      <c r="X719" s="29">
        <v>780</v>
      </c>
      <c r="AH719" s="43">
        <f>AVERAGE(B719:K719)/[1]WeeklyNew!$H714</f>
        <v>147.76248446536314</v>
      </c>
      <c r="AI719" s="43">
        <f>AVERAGE(M719:X719)/[1]WeeklyNew!$H714</f>
        <v>136.62108679795514</v>
      </c>
      <c r="AJ719" s="63">
        <f t="shared" ref="AJ719" si="132">AH719-AH718</f>
        <v>2.1590411057092638</v>
      </c>
      <c r="AK719" s="63">
        <f t="shared" ref="AK719" si="133">AI719-AI718</f>
        <v>1.9354942259340646</v>
      </c>
      <c r="AL719" s="55" t="str">
        <f t="shared" si="119"/>
        <v>8-2020</v>
      </c>
    </row>
    <row r="720" spans="1:38" x14ac:dyDescent="0.35">
      <c r="A720" s="2">
        <f t="shared" si="57"/>
        <v>44074</v>
      </c>
      <c r="B720" s="29">
        <v>1065</v>
      </c>
      <c r="C720" s="29">
        <v>1140</v>
      </c>
      <c r="D720" s="29">
        <v>1030</v>
      </c>
      <c r="E720" s="29">
        <v>945</v>
      </c>
      <c r="F720" s="29">
        <v>1230</v>
      </c>
      <c r="G720" s="29">
        <v>960</v>
      </c>
      <c r="H720" s="29">
        <v>1020</v>
      </c>
      <c r="I720" s="29">
        <v>1050</v>
      </c>
      <c r="J720" s="29">
        <v>1130</v>
      </c>
      <c r="K720" s="29">
        <v>620</v>
      </c>
      <c r="M720" s="29">
        <v>1060</v>
      </c>
      <c r="N720" s="29">
        <v>1030</v>
      </c>
      <c r="O720" s="29">
        <v>1020</v>
      </c>
      <c r="P720" s="29">
        <v>850</v>
      </c>
      <c r="Q720" s="29">
        <v>1100</v>
      </c>
      <c r="R720" s="29">
        <v>1041</v>
      </c>
      <c r="S720" s="29">
        <v>910</v>
      </c>
      <c r="T720" s="29">
        <v>1050</v>
      </c>
      <c r="U720" s="29">
        <v>920</v>
      </c>
      <c r="V720" s="29">
        <v>780</v>
      </c>
      <c r="W720" s="29">
        <v>770</v>
      </c>
      <c r="X720" s="29">
        <v>780</v>
      </c>
      <c r="AH720" s="43">
        <f>AVERAGE(B720:K720)/[1]WeeklyNew!$H715</f>
        <v>149.01643304672652</v>
      </c>
      <c r="AI720" s="43">
        <f>AVERAGE(M720:X720)/[1]WeeklyNew!$H715</f>
        <v>137.84141921749458</v>
      </c>
      <c r="AJ720" s="63">
        <f t="shared" ref="AJ720" si="134">AH720-AH719</f>
        <v>1.2539485813633746</v>
      </c>
      <c r="AK720" s="63">
        <f t="shared" ref="AK720" si="135">AI720-AI719</f>
        <v>1.2203324195394316</v>
      </c>
      <c r="AL720" s="55" t="str">
        <f t="shared" si="119"/>
        <v>8-2020</v>
      </c>
    </row>
    <row r="721" spans="1:38" x14ac:dyDescent="0.35">
      <c r="A721" s="2">
        <f t="shared" si="57"/>
        <v>44081</v>
      </c>
      <c r="B721" s="29">
        <v>1075</v>
      </c>
      <c r="C721" s="29">
        <v>1150</v>
      </c>
      <c r="D721" s="29">
        <v>1030</v>
      </c>
      <c r="E721" s="29">
        <v>945</v>
      </c>
      <c r="F721" s="29">
        <v>1250</v>
      </c>
      <c r="G721" s="29">
        <v>960</v>
      </c>
      <c r="H721" s="29">
        <v>1020</v>
      </c>
      <c r="I721" s="29">
        <v>1100</v>
      </c>
      <c r="J721" s="29">
        <v>1130</v>
      </c>
      <c r="K721" s="29">
        <v>620</v>
      </c>
      <c r="M721" s="29">
        <v>1080</v>
      </c>
      <c r="N721" s="29">
        <v>1050</v>
      </c>
      <c r="O721" s="29">
        <v>1020</v>
      </c>
      <c r="P721" s="29">
        <v>850</v>
      </c>
      <c r="Q721" s="29">
        <v>1100</v>
      </c>
      <c r="R721" s="29">
        <v>1066</v>
      </c>
      <c r="S721" s="29">
        <v>910</v>
      </c>
      <c r="T721" s="29">
        <v>1070</v>
      </c>
      <c r="U721" s="29">
        <v>940</v>
      </c>
      <c r="V721" s="29">
        <v>800</v>
      </c>
      <c r="W721" s="29">
        <v>790</v>
      </c>
      <c r="X721" s="29">
        <v>800</v>
      </c>
      <c r="AH721" s="43">
        <f>AVERAGE(B721:K721)/[1]WeeklyNew!$H716</f>
        <v>150.35658497487231</v>
      </c>
      <c r="AI721" s="43">
        <f>AVERAGE(M721:X721)/[1]WeeklyNew!$H716</f>
        <v>139.87452733233096</v>
      </c>
      <c r="AJ721" s="63">
        <f t="shared" ref="AJ721" si="136">AH721-AH720</f>
        <v>1.3401519281457865</v>
      </c>
      <c r="AK721" s="63">
        <f t="shared" ref="AK721" si="137">AI721-AI720</f>
        <v>2.0331081148363808</v>
      </c>
      <c r="AL721" s="55" t="str">
        <f t="shared" si="119"/>
        <v>9-2020</v>
      </c>
    </row>
    <row r="722" spans="1:38" x14ac:dyDescent="0.35">
      <c r="A722" s="2">
        <f t="shared" si="57"/>
        <v>44088</v>
      </c>
      <c r="B722" s="29">
        <v>1075</v>
      </c>
      <c r="C722" s="29">
        <v>1150</v>
      </c>
      <c r="D722" s="29">
        <v>1030</v>
      </c>
      <c r="E722" s="29">
        <v>945</v>
      </c>
      <c r="F722" s="29">
        <v>1250</v>
      </c>
      <c r="G722" s="29">
        <v>960</v>
      </c>
      <c r="H722" s="29">
        <v>1020</v>
      </c>
      <c r="I722" s="29">
        <v>1100</v>
      </c>
      <c r="J722" s="29">
        <v>1130</v>
      </c>
      <c r="K722" s="29">
        <v>620</v>
      </c>
      <c r="M722" s="29">
        <v>1070</v>
      </c>
      <c r="N722" s="29">
        <v>1045</v>
      </c>
      <c r="O722" s="29">
        <v>1040</v>
      </c>
      <c r="P722" s="29">
        <v>860</v>
      </c>
      <c r="Q722" s="29">
        <v>1100</v>
      </c>
      <c r="R722" s="29">
        <v>1071</v>
      </c>
      <c r="S722" s="29">
        <v>910</v>
      </c>
      <c r="T722" s="29">
        <v>1070</v>
      </c>
      <c r="U722" s="29">
        <v>940</v>
      </c>
      <c r="V722" s="29">
        <v>800</v>
      </c>
      <c r="W722" s="29">
        <v>790</v>
      </c>
      <c r="X722" s="29">
        <v>800</v>
      </c>
      <c r="AH722" s="43">
        <f>AVERAGE(B722:K722)/[1]WeeklyNew!$H717</f>
        <v>151.63464805686687</v>
      </c>
      <c r="AI722" s="43">
        <f>AVERAGE(M722:X722)/[1]WeeklyNew!$H717</f>
        <v>141.30933155494014</v>
      </c>
      <c r="AJ722" s="63">
        <f t="shared" ref="AJ722" si="138">AH722-AH721</f>
        <v>1.27806308199456</v>
      </c>
      <c r="AK722" s="63">
        <f t="shared" ref="AK722" si="139">AI722-AI721</f>
        <v>1.4348042226091877</v>
      </c>
      <c r="AL722" s="55" t="str">
        <f t="shared" si="119"/>
        <v>9-2020</v>
      </c>
    </row>
    <row r="723" spans="1:38" x14ac:dyDescent="0.35">
      <c r="A723" s="2">
        <f t="shared" si="57"/>
        <v>44095</v>
      </c>
      <c r="B723" s="29">
        <v>1055</v>
      </c>
      <c r="C723" s="29">
        <v>1130</v>
      </c>
      <c r="D723" s="29">
        <v>1030</v>
      </c>
      <c r="E723" s="29">
        <v>945</v>
      </c>
      <c r="F723" s="29">
        <v>1200</v>
      </c>
      <c r="G723" s="29">
        <v>960</v>
      </c>
      <c r="H723" s="29">
        <v>1020</v>
      </c>
      <c r="I723" s="29">
        <v>1100</v>
      </c>
      <c r="J723" s="29">
        <v>1130</v>
      </c>
      <c r="K723" s="29">
        <v>620</v>
      </c>
      <c r="M723" s="29">
        <v>1040</v>
      </c>
      <c r="N723" s="29">
        <v>1020</v>
      </c>
      <c r="O723" s="29">
        <v>1035</v>
      </c>
      <c r="P723" s="29">
        <v>830</v>
      </c>
      <c r="Q723" s="29">
        <v>1100</v>
      </c>
      <c r="R723" s="29">
        <v>1051</v>
      </c>
      <c r="S723" s="29">
        <v>900</v>
      </c>
      <c r="T723" s="29">
        <v>1060</v>
      </c>
      <c r="U723" s="29">
        <v>930</v>
      </c>
      <c r="V723" s="29">
        <v>800</v>
      </c>
      <c r="W723" s="29">
        <v>790</v>
      </c>
      <c r="X723" s="29">
        <v>800</v>
      </c>
      <c r="AH723" s="43">
        <f>AVERAGE(B723:K723)/[1]WeeklyNew!$H718</f>
        <v>149.7731737461707</v>
      </c>
      <c r="AI723" s="43">
        <f>AVERAGE(M723:X723)/[1]WeeklyNew!$H718</f>
        <v>139.09258759089911</v>
      </c>
      <c r="AJ723" s="63">
        <f t="shared" ref="AJ723" si="140">AH723-AH722</f>
        <v>-1.8614743106961669</v>
      </c>
      <c r="AK723" s="63">
        <f t="shared" ref="AK723" si="141">AI723-AI722</f>
        <v>-2.2167439640410294</v>
      </c>
      <c r="AL723" s="55" t="str">
        <f t="shared" si="119"/>
        <v>9-2020</v>
      </c>
    </row>
    <row r="724" spans="1:38" x14ac:dyDescent="0.35">
      <c r="A724" s="2">
        <f t="shared" si="57"/>
        <v>44102</v>
      </c>
      <c r="B724" s="29">
        <v>1035</v>
      </c>
      <c r="C724" s="29">
        <v>1110</v>
      </c>
      <c r="D724" s="29">
        <v>1030</v>
      </c>
      <c r="E724" s="29">
        <v>945</v>
      </c>
      <c r="F724" s="29">
        <v>1200</v>
      </c>
      <c r="G724" s="29">
        <v>960</v>
      </c>
      <c r="H724" s="29">
        <v>1020</v>
      </c>
      <c r="I724" s="29">
        <v>1020</v>
      </c>
      <c r="J724" s="29">
        <v>1130</v>
      </c>
      <c r="K724" s="29">
        <v>620</v>
      </c>
      <c r="M724" s="29">
        <v>1000</v>
      </c>
      <c r="N724" s="29">
        <v>980</v>
      </c>
      <c r="O724" s="29">
        <v>980</v>
      </c>
      <c r="P724" s="29">
        <v>790</v>
      </c>
      <c r="Q724" s="29">
        <v>1060</v>
      </c>
      <c r="R724" s="29">
        <v>986</v>
      </c>
      <c r="S724" s="29">
        <v>860</v>
      </c>
      <c r="T724" s="29">
        <v>1060</v>
      </c>
      <c r="U724" s="29">
        <v>930</v>
      </c>
      <c r="V724" s="29">
        <v>800</v>
      </c>
      <c r="W724" s="29">
        <v>790</v>
      </c>
      <c r="X724" s="29">
        <v>800</v>
      </c>
      <c r="AH724" s="43">
        <f>AVERAGE(B724:K724)/[1]WeeklyNew!$H719</f>
        <v>148.00540450479656</v>
      </c>
      <c r="AI724" s="43">
        <f>AVERAGE(M724:X724)/[1]WeeklyNew!$H719</f>
        <v>135.16945085360268</v>
      </c>
      <c r="AJ724" s="63">
        <f t="shared" ref="AJ724" si="142">AH724-AH723</f>
        <v>-1.7677692413741397</v>
      </c>
      <c r="AK724" s="63">
        <f t="shared" ref="AK724" si="143">AI724-AI723</f>
        <v>-3.9231367372964314</v>
      </c>
      <c r="AL724" s="55" t="str">
        <f t="shared" si="119"/>
        <v>9-2020</v>
      </c>
    </row>
    <row r="725" spans="1:38" x14ac:dyDescent="0.35">
      <c r="A725" s="2">
        <f t="shared" si="57"/>
        <v>44109</v>
      </c>
      <c r="B725" s="29">
        <v>1005</v>
      </c>
      <c r="C725" s="29">
        <v>1080</v>
      </c>
      <c r="D725" s="29">
        <v>1030</v>
      </c>
      <c r="E725" s="29">
        <v>945</v>
      </c>
      <c r="F725" s="29">
        <v>1200</v>
      </c>
      <c r="G725" s="29">
        <v>960</v>
      </c>
      <c r="H725" s="29">
        <v>1020</v>
      </c>
      <c r="I725" s="29">
        <v>1030</v>
      </c>
      <c r="J725" s="29">
        <v>1130</v>
      </c>
      <c r="K725" s="29">
        <v>620</v>
      </c>
      <c r="M725" s="29">
        <v>1000</v>
      </c>
      <c r="N725" s="29">
        <v>950</v>
      </c>
      <c r="O725" s="29">
        <v>980</v>
      </c>
      <c r="P725" s="29">
        <v>770</v>
      </c>
      <c r="Q725" s="29">
        <v>1060</v>
      </c>
      <c r="R725" s="29">
        <v>986</v>
      </c>
      <c r="S725" s="29">
        <v>860</v>
      </c>
      <c r="T725" s="29">
        <v>1060</v>
      </c>
      <c r="U725" s="29">
        <v>930</v>
      </c>
      <c r="V725" s="29">
        <v>800</v>
      </c>
      <c r="W725" s="29">
        <v>790</v>
      </c>
      <c r="X725" s="29">
        <v>800</v>
      </c>
      <c r="AH725" s="43">
        <f>AVERAGE(B725:K725)/[1]WeeklyNew!$H720</f>
        <v>147.90748112496837</v>
      </c>
      <c r="AI725" s="43">
        <f>AVERAGE(M725:X725)/[1]WeeklyNew!$H720</f>
        <v>135.13902092805242</v>
      </c>
      <c r="AJ725" s="63">
        <f t="shared" ref="AJ725" si="144">AH725-AH724</f>
        <v>-9.7923379828188217E-2</v>
      </c>
      <c r="AK725" s="63">
        <f t="shared" ref="AK725" si="145">AI725-AI724</f>
        <v>-3.042992555026558E-2</v>
      </c>
      <c r="AL725" s="55" t="str">
        <f t="shared" si="119"/>
        <v>10-2020</v>
      </c>
    </row>
    <row r="726" spans="1:38" x14ac:dyDescent="0.35">
      <c r="A726" s="2">
        <f t="shared" si="57"/>
        <v>44116</v>
      </c>
      <c r="B726" s="29">
        <v>1005</v>
      </c>
      <c r="C726" s="29">
        <v>1080</v>
      </c>
      <c r="D726" s="29">
        <v>1030</v>
      </c>
      <c r="E726" s="29">
        <v>945</v>
      </c>
      <c r="F726" s="29">
        <v>1200</v>
      </c>
      <c r="G726" s="29">
        <v>960</v>
      </c>
      <c r="H726" s="29">
        <v>1020</v>
      </c>
      <c r="I726" s="29">
        <v>1030</v>
      </c>
      <c r="J726" s="29">
        <v>1130</v>
      </c>
      <c r="K726" s="29">
        <v>620</v>
      </c>
      <c r="M726" s="29">
        <v>1020</v>
      </c>
      <c r="N726" s="29">
        <v>1000</v>
      </c>
      <c r="O726" s="29">
        <v>1000</v>
      </c>
      <c r="P726" s="29">
        <v>800</v>
      </c>
      <c r="Q726" s="29">
        <v>1060</v>
      </c>
      <c r="R726" s="29">
        <v>1033</v>
      </c>
      <c r="S726" s="29">
        <v>860</v>
      </c>
      <c r="T726" s="29">
        <v>1030</v>
      </c>
      <c r="U726" s="29">
        <v>900</v>
      </c>
      <c r="V726" s="29">
        <v>780</v>
      </c>
      <c r="W726" s="29">
        <v>770</v>
      </c>
      <c r="X726" s="29">
        <v>780</v>
      </c>
      <c r="AH726" s="43">
        <f>AVERAGE(B726:K726)/[1]WeeklyNew!$H721</f>
        <v>148.98498846882953</v>
      </c>
      <c r="AI726" s="43">
        <f>AVERAGE(M726:X726)/[1]WeeklyNew!$H721</f>
        <v>136.70586974189922</v>
      </c>
      <c r="AJ726" s="63">
        <f t="shared" ref="AJ726" si="146">AH726-AH725</f>
        <v>1.0775073438611571</v>
      </c>
      <c r="AK726" s="63">
        <f t="shared" ref="AK726" si="147">AI726-AI725</f>
        <v>1.5668488138468035</v>
      </c>
      <c r="AL726" s="55" t="str">
        <f t="shared" si="119"/>
        <v>10-2020</v>
      </c>
    </row>
    <row r="727" spans="1:38" x14ac:dyDescent="0.35">
      <c r="A727" s="2">
        <f t="shared" si="57"/>
        <v>44123</v>
      </c>
      <c r="B727" s="29">
        <v>1025</v>
      </c>
      <c r="C727" s="29">
        <v>1100</v>
      </c>
      <c r="D727" s="29">
        <v>1030</v>
      </c>
      <c r="E727" s="29">
        <v>945</v>
      </c>
      <c r="F727" s="29">
        <v>1200</v>
      </c>
      <c r="G727" s="29">
        <v>960</v>
      </c>
      <c r="H727" s="29">
        <v>1020</v>
      </c>
      <c r="I727" s="29">
        <v>1040</v>
      </c>
      <c r="J727" s="29">
        <v>1130</v>
      </c>
      <c r="K727" s="29">
        <v>620</v>
      </c>
      <c r="M727" s="29">
        <v>1030</v>
      </c>
      <c r="N727" s="29">
        <v>1010</v>
      </c>
      <c r="O727" s="29">
        <v>1005</v>
      </c>
      <c r="P727" s="29">
        <v>820</v>
      </c>
      <c r="Q727" s="29">
        <v>1060</v>
      </c>
      <c r="R727" s="29">
        <v>1006</v>
      </c>
      <c r="S727" s="29">
        <v>860</v>
      </c>
      <c r="T727" s="29">
        <v>1030</v>
      </c>
      <c r="U727" s="29">
        <v>900</v>
      </c>
      <c r="V727" s="29">
        <v>780</v>
      </c>
      <c r="W727" s="29">
        <v>770</v>
      </c>
      <c r="X727" s="29">
        <v>780</v>
      </c>
      <c r="AH727" s="43">
        <f>AVERAGE(B727:K727)/[1]WeeklyNew!$H722</f>
        <v>150.82814838482227</v>
      </c>
      <c r="AI727" s="43">
        <f>AVERAGE(M727:X727)/[1]WeeklyNew!$H722</f>
        <v>137.93461335655996</v>
      </c>
      <c r="AJ727" s="63">
        <f t="shared" ref="AJ727" si="148">AH727-AH726</f>
        <v>1.843159915992743</v>
      </c>
      <c r="AK727" s="63">
        <f t="shared" ref="AK727" si="149">AI727-AI726</f>
        <v>1.2287436146607433</v>
      </c>
      <c r="AL727" s="55" t="str">
        <f t="shared" si="119"/>
        <v>10-2020</v>
      </c>
    </row>
    <row r="728" spans="1:38" x14ac:dyDescent="0.35">
      <c r="A728" s="2">
        <f t="shared" si="57"/>
        <v>44130</v>
      </c>
      <c r="B728" s="29">
        <v>1025</v>
      </c>
      <c r="C728" s="29">
        <v>1100</v>
      </c>
      <c r="D728" s="29">
        <v>1030</v>
      </c>
      <c r="E728" s="29">
        <v>945</v>
      </c>
      <c r="F728" s="29">
        <v>1200</v>
      </c>
      <c r="G728" s="29">
        <v>960</v>
      </c>
      <c r="H728" s="29">
        <v>1020</v>
      </c>
      <c r="I728" s="29">
        <v>1040</v>
      </c>
      <c r="J728" s="29">
        <v>1130</v>
      </c>
      <c r="K728" s="29">
        <v>620</v>
      </c>
      <c r="M728" s="29">
        <v>1010</v>
      </c>
      <c r="N728" s="29">
        <v>1000</v>
      </c>
      <c r="O728" s="29">
        <v>980</v>
      </c>
      <c r="P728" s="29">
        <v>790</v>
      </c>
      <c r="Q728" s="29">
        <v>1060</v>
      </c>
      <c r="R728" s="29">
        <v>988</v>
      </c>
      <c r="S728" s="29">
        <v>860</v>
      </c>
      <c r="T728" s="29">
        <v>1030</v>
      </c>
      <c r="U728" s="29">
        <v>900</v>
      </c>
      <c r="V728" s="29">
        <v>780</v>
      </c>
      <c r="W728" s="29">
        <v>770</v>
      </c>
      <c r="X728" s="29">
        <v>780</v>
      </c>
      <c r="AH728" s="43">
        <f>AVERAGE(B728:K728)/[1]WeeklyNew!$H723</f>
        <v>150.14843522219269</v>
      </c>
      <c r="AI728" s="43">
        <f>AVERAGE(M728:X728)/[1]WeeklyNew!$H723</f>
        <v>136.03319007055325</v>
      </c>
      <c r="AJ728" s="63">
        <f t="shared" ref="AJ728" si="150">AH728-AH727</f>
        <v>-0.67971316262958226</v>
      </c>
      <c r="AK728" s="63">
        <f t="shared" ref="AK728" si="151">AI728-AI727</f>
        <v>-1.9014232860067182</v>
      </c>
      <c r="AL728" s="55" t="str">
        <f t="shared" si="119"/>
        <v>10-2020</v>
      </c>
    </row>
    <row r="729" spans="1:38" x14ac:dyDescent="0.35">
      <c r="A729" s="2">
        <f t="shared" si="57"/>
        <v>44137</v>
      </c>
      <c r="B729" s="29">
        <v>995</v>
      </c>
      <c r="C729" s="29">
        <v>1070</v>
      </c>
      <c r="D729" s="29">
        <v>1030</v>
      </c>
      <c r="E729" s="29">
        <v>945</v>
      </c>
      <c r="F729" s="29">
        <v>1200</v>
      </c>
      <c r="G729" s="29">
        <v>960</v>
      </c>
      <c r="H729" s="29">
        <v>1040</v>
      </c>
      <c r="I729" s="29">
        <v>1040</v>
      </c>
      <c r="J729" s="29">
        <v>1130</v>
      </c>
      <c r="K729" s="29">
        <v>620</v>
      </c>
      <c r="M729" s="29">
        <v>980</v>
      </c>
      <c r="N729" s="29">
        <v>970</v>
      </c>
      <c r="O729" s="29">
        <v>960</v>
      </c>
      <c r="P729" s="29">
        <v>770</v>
      </c>
      <c r="Q729" s="29">
        <v>1060</v>
      </c>
      <c r="R729" s="29">
        <v>975</v>
      </c>
      <c r="S729" s="29">
        <v>860</v>
      </c>
      <c r="T729" s="29">
        <v>1010</v>
      </c>
      <c r="U729" s="29">
        <v>880</v>
      </c>
      <c r="V729" s="29">
        <v>780</v>
      </c>
      <c r="W729" s="29">
        <v>770</v>
      </c>
      <c r="X729" s="29">
        <v>780</v>
      </c>
      <c r="AH729" s="43">
        <f>AVERAGE(B729:K729)/[1]WeeklyNew!$H724</f>
        <v>150.61932172290122</v>
      </c>
      <c r="AI729" s="43">
        <f>AVERAGE(M729:X729)/[1]WeeklyNew!$H724</f>
        <v>135.08936340966423</v>
      </c>
      <c r="AJ729" s="63">
        <f t="shared" ref="AJ729" si="152">AH729-AH728</f>
        <v>0.47088650070853078</v>
      </c>
      <c r="AK729" s="63">
        <f t="shared" ref="AK729" si="153">AI729-AI728</f>
        <v>-0.94382666088901601</v>
      </c>
      <c r="AL729" s="55" t="str">
        <f t="shared" si="119"/>
        <v>11-2020</v>
      </c>
    </row>
    <row r="730" spans="1:38" x14ac:dyDescent="0.35">
      <c r="A730" s="2">
        <f t="shared" si="57"/>
        <v>44144</v>
      </c>
      <c r="B730" s="29">
        <v>1015</v>
      </c>
      <c r="C730" s="29">
        <v>1090</v>
      </c>
      <c r="D730" s="29">
        <v>1030</v>
      </c>
      <c r="E730" s="29">
        <v>945</v>
      </c>
      <c r="F730" s="29">
        <v>1200</v>
      </c>
      <c r="G730" s="29">
        <v>960</v>
      </c>
      <c r="H730" s="29">
        <v>1040</v>
      </c>
      <c r="I730" s="29">
        <v>1040</v>
      </c>
      <c r="J730" s="29">
        <v>1130</v>
      </c>
      <c r="K730" s="29">
        <v>620</v>
      </c>
      <c r="M730" s="29">
        <v>985</v>
      </c>
      <c r="N730" s="29">
        <v>980</v>
      </c>
      <c r="O730" s="29">
        <v>955</v>
      </c>
      <c r="P730" s="29">
        <v>770</v>
      </c>
      <c r="Q730" s="29">
        <v>1060</v>
      </c>
      <c r="R730" s="29">
        <v>982</v>
      </c>
      <c r="S730" s="29">
        <v>860</v>
      </c>
      <c r="T730" s="29">
        <v>1010</v>
      </c>
      <c r="U730" s="29">
        <v>880</v>
      </c>
      <c r="V730" s="29">
        <v>780</v>
      </c>
      <c r="W730" s="29">
        <v>770</v>
      </c>
      <c r="X730" s="29">
        <v>780</v>
      </c>
      <c r="AH730" s="43">
        <f>AVERAGE(B730:K730)/[1]WeeklyNew!$H725</f>
        <v>152.20029788938541</v>
      </c>
      <c r="AI730" s="43">
        <f>AVERAGE(M730:X730)/[1]WeeklyNew!$H725</f>
        <v>136.17921390102904</v>
      </c>
      <c r="AJ730" s="63">
        <f t="shared" ref="AJ730" si="154">AH730-AH729</f>
        <v>1.5809761664841915</v>
      </c>
      <c r="AK730" s="63">
        <f t="shared" ref="AK730" si="155">AI730-AI729</f>
        <v>1.0898504913648139</v>
      </c>
      <c r="AL730" s="55" t="str">
        <f t="shared" si="119"/>
        <v>11-2020</v>
      </c>
    </row>
    <row r="731" spans="1:38" x14ac:dyDescent="0.35">
      <c r="A731" s="2">
        <f t="shared" si="57"/>
        <v>44151</v>
      </c>
      <c r="B731" s="29">
        <v>1015</v>
      </c>
      <c r="C731" s="29">
        <v>1090</v>
      </c>
      <c r="D731" s="29">
        <v>1030</v>
      </c>
      <c r="E731" s="29">
        <v>945</v>
      </c>
      <c r="F731" s="29">
        <v>1230</v>
      </c>
      <c r="G731" s="29">
        <v>960</v>
      </c>
      <c r="H731" s="29">
        <v>1040</v>
      </c>
      <c r="I731" s="29">
        <v>1060</v>
      </c>
      <c r="J731" s="29">
        <v>1130</v>
      </c>
      <c r="K731" s="29">
        <v>620</v>
      </c>
      <c r="M731" s="29">
        <v>1010</v>
      </c>
      <c r="N731" s="29">
        <v>995</v>
      </c>
      <c r="O731" s="29">
        <v>970</v>
      </c>
      <c r="P731" s="29">
        <v>785</v>
      </c>
      <c r="Q731" s="29">
        <v>1060</v>
      </c>
      <c r="R731" s="29">
        <v>1009</v>
      </c>
      <c r="S731" s="29">
        <v>860</v>
      </c>
      <c r="T731" s="29">
        <v>1030</v>
      </c>
      <c r="U731" s="29">
        <v>900</v>
      </c>
      <c r="V731" s="29">
        <v>780</v>
      </c>
      <c r="W731" s="29">
        <v>770</v>
      </c>
      <c r="X731" s="29">
        <v>780</v>
      </c>
      <c r="AH731" s="43">
        <f>AVERAGE(B731:K731)/[1]WeeklyNew!$H726</f>
        <v>154.02211556681127</v>
      </c>
      <c r="AI731" s="43">
        <f>AVERAGE(M731:X731)/[1]WeeklyNew!$H726</f>
        <v>138.86595383242889</v>
      </c>
      <c r="AJ731" s="63">
        <f t="shared" ref="AJ731" si="156">AH731-AH730</f>
        <v>1.8218176774258552</v>
      </c>
      <c r="AK731" s="63">
        <f t="shared" ref="AK731" si="157">AI731-AI730</f>
        <v>2.6867399313998419</v>
      </c>
      <c r="AL731" s="55" t="str">
        <f t="shared" si="119"/>
        <v>11-2020</v>
      </c>
    </row>
    <row r="732" spans="1:38" x14ac:dyDescent="0.35">
      <c r="A732" s="2">
        <f>A731+7</f>
        <v>44158</v>
      </c>
      <c r="B732" s="29">
        <v>1015</v>
      </c>
      <c r="C732" s="29">
        <v>1090</v>
      </c>
      <c r="D732" s="29">
        <v>1030</v>
      </c>
      <c r="E732" s="29">
        <v>945</v>
      </c>
      <c r="F732" s="29">
        <v>1230</v>
      </c>
      <c r="G732" s="29">
        <v>960</v>
      </c>
      <c r="H732" s="29">
        <v>1040</v>
      </c>
      <c r="I732" s="29">
        <v>1090</v>
      </c>
      <c r="J732" s="29">
        <v>1130</v>
      </c>
      <c r="K732" s="29">
        <v>620</v>
      </c>
      <c r="M732" s="29">
        <v>1030</v>
      </c>
      <c r="N732" s="29">
        <v>995</v>
      </c>
      <c r="O732" s="29">
        <v>995</v>
      </c>
      <c r="P732" s="29">
        <v>795</v>
      </c>
      <c r="Q732" s="29">
        <v>1080</v>
      </c>
      <c r="R732" s="29">
        <v>1029</v>
      </c>
      <c r="S732" s="11">
        <v>880</v>
      </c>
      <c r="T732" s="29">
        <v>1030</v>
      </c>
      <c r="U732" s="29">
        <v>900</v>
      </c>
      <c r="V732" s="29">
        <v>780</v>
      </c>
      <c r="W732" s="29">
        <v>770</v>
      </c>
      <c r="X732" s="29">
        <v>780</v>
      </c>
      <c r="AH732" s="43">
        <f>AVERAGE(B732:K732)/[1]WeeklyNew!$H727</f>
        <v>154.30325164838439</v>
      </c>
      <c r="AI732" s="43">
        <f>AVERAGE(M732:X732)/[1]WeeklyNew!$H727</f>
        <v>140.16512120178365</v>
      </c>
      <c r="AJ732" s="63">
        <f t="shared" ref="AJ732" si="158">AH732-AH731</f>
        <v>0.28113608157312342</v>
      </c>
      <c r="AK732" s="63">
        <f t="shared" ref="AK732" si="159">AI732-AI731</f>
        <v>1.2991673693547625</v>
      </c>
      <c r="AL732" s="55" t="str">
        <f t="shared" si="119"/>
        <v>11-2020</v>
      </c>
    </row>
    <row r="733" spans="1:38" x14ac:dyDescent="0.35">
      <c r="A733" s="2">
        <f t="shared" si="57"/>
        <v>44165</v>
      </c>
      <c r="B733" s="29">
        <v>1065</v>
      </c>
      <c r="C733" s="29">
        <v>1140</v>
      </c>
      <c r="D733" s="29">
        <v>1050</v>
      </c>
      <c r="E733" s="29">
        <v>1005</v>
      </c>
      <c r="F733" s="29">
        <v>1250</v>
      </c>
      <c r="G733" s="29">
        <v>960</v>
      </c>
      <c r="H733" s="29">
        <v>1090</v>
      </c>
      <c r="I733" s="29">
        <v>1100</v>
      </c>
      <c r="J733" s="29">
        <v>1130</v>
      </c>
      <c r="K733" s="29">
        <v>620</v>
      </c>
      <c r="M733" s="29">
        <v>1040</v>
      </c>
      <c r="N733" s="29">
        <v>1040</v>
      </c>
      <c r="O733" s="29">
        <v>1015</v>
      </c>
      <c r="P733" s="29">
        <v>835</v>
      </c>
      <c r="Q733" s="29">
        <v>1080</v>
      </c>
      <c r="R733" s="29">
        <v>1040</v>
      </c>
      <c r="S733" s="29">
        <v>880</v>
      </c>
      <c r="T733" s="29">
        <v>1030</v>
      </c>
      <c r="U733" s="29">
        <v>900</v>
      </c>
      <c r="V733" s="29">
        <v>780</v>
      </c>
      <c r="W733" s="29">
        <v>770</v>
      </c>
      <c r="X733" s="29">
        <v>780</v>
      </c>
      <c r="AH733" s="43">
        <f>AVERAGE(B733:K733)/[1]WeeklyNew!$H728</f>
        <v>158.6753434795317</v>
      </c>
      <c r="AI733" s="43">
        <f>AVERAGE(M733:X733)/[1]WeeklyNew!$H728</f>
        <v>142.13713524943643</v>
      </c>
      <c r="AJ733" s="63">
        <f t="shared" ref="AJ733" si="160">AH733-AH732</f>
        <v>4.3720918311473156</v>
      </c>
      <c r="AK733" s="63">
        <f t="shared" ref="AK733" si="161">AI733-AI732</f>
        <v>1.9720140476527774</v>
      </c>
      <c r="AL733" s="55" t="str">
        <f t="shared" si="119"/>
        <v>11-2020</v>
      </c>
    </row>
    <row r="734" spans="1:38" x14ac:dyDescent="0.35">
      <c r="A734" s="2">
        <f t="shared" si="57"/>
        <v>44172</v>
      </c>
      <c r="B734" s="29">
        <v>1145</v>
      </c>
      <c r="C734" s="29">
        <v>1220</v>
      </c>
      <c r="D734" s="29">
        <v>1080</v>
      </c>
      <c r="E734" s="29">
        <v>1005</v>
      </c>
      <c r="F734" s="29">
        <v>1290</v>
      </c>
      <c r="G734" s="29">
        <v>960</v>
      </c>
      <c r="H734" s="29">
        <v>1120</v>
      </c>
      <c r="I734" s="29">
        <v>1100</v>
      </c>
      <c r="J734" s="29">
        <v>1160</v>
      </c>
      <c r="K734" s="29">
        <v>620</v>
      </c>
      <c r="M734" s="29">
        <v>1090</v>
      </c>
      <c r="N734" s="29">
        <v>1070</v>
      </c>
      <c r="O734" s="29">
        <v>1035</v>
      </c>
      <c r="P734" s="29">
        <v>860</v>
      </c>
      <c r="Q734" s="29">
        <v>1100</v>
      </c>
      <c r="R734" s="29">
        <v>1094</v>
      </c>
      <c r="S734" s="29">
        <v>900</v>
      </c>
      <c r="T734" s="29">
        <v>1030</v>
      </c>
      <c r="U734" s="29">
        <v>900</v>
      </c>
      <c r="V734" s="29">
        <v>800</v>
      </c>
      <c r="W734" s="29">
        <v>790</v>
      </c>
      <c r="X734" s="29">
        <v>800</v>
      </c>
      <c r="AH734" s="43">
        <f>AVERAGE(B734:K734)/[1]WeeklyNew!$H729</f>
        <v>163.64392879647721</v>
      </c>
      <c r="AI734" s="43">
        <f>AVERAGE(M734:X734)/[1]WeeklyNew!$H729</f>
        <v>146.17073359554496</v>
      </c>
      <c r="AJ734" s="63">
        <f t="shared" ref="AJ734" si="162">AH734-AH733</f>
        <v>4.9685853169455072</v>
      </c>
      <c r="AK734" s="63">
        <f t="shared" ref="AK734" si="163">AI734-AI733</f>
        <v>4.0335983461085334</v>
      </c>
      <c r="AL734" s="55" t="str">
        <f t="shared" si="119"/>
        <v>12-2020</v>
      </c>
    </row>
    <row r="735" spans="1:38" x14ac:dyDescent="0.35">
      <c r="A735" s="2">
        <f t="shared" si="57"/>
        <v>44179</v>
      </c>
      <c r="B735" s="29">
        <v>1195</v>
      </c>
      <c r="C735" s="29">
        <v>1270</v>
      </c>
      <c r="D735" s="29">
        <v>1160</v>
      </c>
      <c r="E735" s="29">
        <v>1055</v>
      </c>
      <c r="F735" s="29">
        <v>1360</v>
      </c>
      <c r="G735" s="29">
        <v>960</v>
      </c>
      <c r="H735" s="29">
        <v>1220</v>
      </c>
      <c r="I735" s="29">
        <v>1220</v>
      </c>
      <c r="J735" s="29">
        <v>1160</v>
      </c>
      <c r="K735" s="29">
        <v>620</v>
      </c>
      <c r="M735" s="29">
        <v>1130</v>
      </c>
      <c r="N735" s="29">
        <v>1110</v>
      </c>
      <c r="O735" s="29">
        <v>1065</v>
      </c>
      <c r="P735" s="29">
        <v>900</v>
      </c>
      <c r="Q735" s="29">
        <v>1150</v>
      </c>
      <c r="R735" s="29">
        <v>1197</v>
      </c>
      <c r="S735" s="29">
        <v>950</v>
      </c>
      <c r="T735" s="29">
        <v>1090</v>
      </c>
      <c r="U735" s="29">
        <v>960</v>
      </c>
      <c r="V735" s="29">
        <v>860</v>
      </c>
      <c r="W735" s="29">
        <v>850</v>
      </c>
      <c r="X735" s="29">
        <v>860</v>
      </c>
      <c r="AH735" s="43">
        <f>AVERAGE(B735:K735)/[1]WeeklyNew!$H730</f>
        <v>171.56861545778787</v>
      </c>
      <c r="AI735" s="43">
        <f>AVERAGE(M735:X735)/[1]WeeklyNew!$H730</f>
        <v>154.46782208699528</v>
      </c>
      <c r="AJ735" s="63">
        <f t="shared" ref="AJ735" si="164">AH735-AH734</f>
        <v>7.924686661310659</v>
      </c>
      <c r="AK735" s="63">
        <f t="shared" ref="AK735" si="165">AI735-AI734</f>
        <v>8.2970884914503245</v>
      </c>
      <c r="AL735" s="55" t="str">
        <f t="shared" si="119"/>
        <v>12-2020</v>
      </c>
    </row>
    <row r="736" spans="1:38" x14ac:dyDescent="0.35">
      <c r="A736" s="2">
        <f t="shared" si="57"/>
        <v>44186</v>
      </c>
      <c r="B736" s="29">
        <v>1245</v>
      </c>
      <c r="C736" s="29">
        <v>1320</v>
      </c>
      <c r="D736" s="29">
        <v>1210</v>
      </c>
      <c r="E736" s="29">
        <v>1105</v>
      </c>
      <c r="F736" s="29">
        <v>1390</v>
      </c>
      <c r="G736" s="29">
        <v>960</v>
      </c>
      <c r="H736" s="29">
        <v>1250</v>
      </c>
      <c r="I736" s="29">
        <v>1300</v>
      </c>
      <c r="J736" s="29">
        <v>1220</v>
      </c>
      <c r="K736" s="29">
        <v>620</v>
      </c>
      <c r="M736" s="29">
        <v>1200</v>
      </c>
      <c r="N736" s="29">
        <v>1180</v>
      </c>
      <c r="O736" s="29">
        <v>1175</v>
      </c>
      <c r="P736" s="29">
        <v>950</v>
      </c>
      <c r="Q736" s="29">
        <v>1210</v>
      </c>
      <c r="R736" s="29">
        <v>1227</v>
      </c>
      <c r="S736" s="29">
        <v>1010</v>
      </c>
      <c r="T736" s="29">
        <v>1120</v>
      </c>
      <c r="U736" s="29">
        <v>990</v>
      </c>
      <c r="V736" s="29">
        <v>890</v>
      </c>
      <c r="W736" s="29">
        <v>880</v>
      </c>
      <c r="X736" s="29">
        <v>890</v>
      </c>
      <c r="AH736" s="43">
        <f>AVERAGE(B736:K736)/[1]WeeklyNew!$H731</f>
        <v>177.65702671915815</v>
      </c>
      <c r="AI736" s="43">
        <f>AVERAGE(M736:X736)/[1]WeeklyNew!$H731</f>
        <v>162.08782945504376</v>
      </c>
      <c r="AJ736" s="63">
        <f t="shared" ref="AJ736:AJ738" si="166">AH736-AH735</f>
        <v>6.0884112613702825</v>
      </c>
      <c r="AK736" s="63">
        <f t="shared" ref="AK736:AK738" si="167">AI736-AI735</f>
        <v>7.6200073680484763</v>
      </c>
      <c r="AL736" s="55" t="str">
        <f t="shared" si="119"/>
        <v>12-2020</v>
      </c>
    </row>
    <row r="737" spans="1:38" x14ac:dyDescent="0.35">
      <c r="A737" s="2">
        <f t="shared" si="57"/>
        <v>44193</v>
      </c>
      <c r="B737" s="29">
        <v>1315</v>
      </c>
      <c r="C737" s="29">
        <v>1390</v>
      </c>
      <c r="D737" s="29">
        <v>1310</v>
      </c>
      <c r="E737" s="29">
        <v>1255</v>
      </c>
      <c r="F737" s="29">
        <v>1450</v>
      </c>
      <c r="G737" s="29">
        <v>1110</v>
      </c>
      <c r="H737" s="29">
        <v>1400</v>
      </c>
      <c r="I737" s="29">
        <v>1450</v>
      </c>
      <c r="J737" s="29">
        <v>1250</v>
      </c>
      <c r="K737" s="29">
        <v>620</v>
      </c>
      <c r="M737" s="29">
        <v>1160</v>
      </c>
      <c r="N737" s="29">
        <v>1150</v>
      </c>
      <c r="O737" s="29">
        <v>1145</v>
      </c>
      <c r="P737" s="29">
        <v>920</v>
      </c>
      <c r="Q737" s="29">
        <v>1280</v>
      </c>
      <c r="R737" s="29">
        <v>1296</v>
      </c>
      <c r="S737" s="29">
        <v>1080</v>
      </c>
      <c r="T737" s="29">
        <v>1170</v>
      </c>
      <c r="U737" s="29">
        <v>1040</v>
      </c>
      <c r="V737" s="29">
        <v>940</v>
      </c>
      <c r="W737" s="29">
        <v>930</v>
      </c>
      <c r="X737" s="29">
        <v>940</v>
      </c>
      <c r="AH737" s="43">
        <f>AVERAGE(B737:K737)/[1]WeeklyNew!$H732</f>
        <v>192.14742027772914</v>
      </c>
      <c r="AI737" s="43">
        <f>AVERAGE(M737:X737)/[1]WeeklyNew!$H732</f>
        <v>166.51500544785145</v>
      </c>
      <c r="AJ737" s="63">
        <f t="shared" si="166"/>
        <v>14.490393558570986</v>
      </c>
      <c r="AK737" s="63">
        <f t="shared" si="167"/>
        <v>4.4271759928076904</v>
      </c>
      <c r="AL737" s="55" t="str">
        <f t="shared" si="119"/>
        <v>12-2020</v>
      </c>
    </row>
    <row r="738" spans="1:38" x14ac:dyDescent="0.35">
      <c r="A738" s="2">
        <f t="shared" si="57"/>
        <v>44200</v>
      </c>
      <c r="B738" s="29">
        <v>1315</v>
      </c>
      <c r="C738" s="29">
        <v>1390</v>
      </c>
      <c r="D738" s="29">
        <v>1360</v>
      </c>
      <c r="E738" s="29">
        <v>1255</v>
      </c>
      <c r="F738" s="29">
        <v>1550</v>
      </c>
      <c r="G738" s="29">
        <v>1110</v>
      </c>
      <c r="H738" s="29">
        <v>1450</v>
      </c>
      <c r="I738" s="29">
        <v>1525</v>
      </c>
      <c r="J738" s="29">
        <v>1280</v>
      </c>
      <c r="K738" s="29">
        <v>620</v>
      </c>
      <c r="M738" s="29">
        <v>1160</v>
      </c>
      <c r="N738" s="29">
        <v>1140</v>
      </c>
      <c r="O738" s="29">
        <v>1140</v>
      </c>
      <c r="P738" s="29">
        <v>920</v>
      </c>
      <c r="Q738" s="29">
        <v>1280</v>
      </c>
      <c r="R738" s="29">
        <v>1247</v>
      </c>
      <c r="S738" s="29">
        <v>1080</v>
      </c>
      <c r="T738" s="29">
        <v>1170</v>
      </c>
      <c r="U738" s="29">
        <v>1040</v>
      </c>
      <c r="V738" s="29">
        <v>940</v>
      </c>
      <c r="W738" s="29">
        <v>930</v>
      </c>
      <c r="X738" s="29">
        <v>940</v>
      </c>
      <c r="AH738" s="43">
        <f>AVERAGE(B738:K738)/[1]WeeklyNew!$H733</f>
        <v>198.83664707121582</v>
      </c>
      <c r="AI738" s="43">
        <f>AVERAGE(M738:X738)/[1]WeeklyNew!$H733</f>
        <v>167.39864744677038</v>
      </c>
      <c r="AJ738" s="63">
        <f t="shared" si="166"/>
        <v>6.6892267934866823</v>
      </c>
      <c r="AK738" s="63">
        <f t="shared" si="167"/>
        <v>0.88364199891893236</v>
      </c>
      <c r="AL738" s="55" t="str">
        <f t="shared" si="119"/>
        <v>1-2021</v>
      </c>
    </row>
    <row r="739" spans="1:38" x14ac:dyDescent="0.35">
      <c r="A739" s="2">
        <f t="shared" si="57"/>
        <v>44207</v>
      </c>
      <c r="B739" s="29">
        <v>1315</v>
      </c>
      <c r="C739" s="29">
        <v>1390</v>
      </c>
      <c r="D739" s="29">
        <v>1360</v>
      </c>
      <c r="E739" s="29">
        <v>1255</v>
      </c>
      <c r="F739" s="29">
        <v>1550</v>
      </c>
      <c r="G739" s="29">
        <v>1110</v>
      </c>
      <c r="H739" s="29">
        <v>1450</v>
      </c>
      <c r="I739" s="29">
        <v>1525</v>
      </c>
      <c r="J739" s="29">
        <v>1280</v>
      </c>
      <c r="K739" s="29">
        <v>620</v>
      </c>
      <c r="M739" s="29">
        <v>1240</v>
      </c>
      <c r="N739" s="29">
        <v>1210</v>
      </c>
      <c r="O739" s="29">
        <v>1170</v>
      </c>
      <c r="P739" s="29">
        <v>975</v>
      </c>
      <c r="Q739" s="29">
        <v>1280</v>
      </c>
      <c r="R739" s="29">
        <v>1285</v>
      </c>
      <c r="S739" s="29">
        <v>1080</v>
      </c>
      <c r="T739" s="29">
        <v>1170</v>
      </c>
      <c r="U739" s="29">
        <v>1040</v>
      </c>
      <c r="V739" s="29">
        <v>940</v>
      </c>
      <c r="W739" s="29">
        <v>930</v>
      </c>
      <c r="X739" s="29">
        <v>940</v>
      </c>
      <c r="AH739" s="43">
        <f>AVERAGE(B739:K739)/[1]WeeklyNew!$H734</f>
        <v>198.64450736579397</v>
      </c>
      <c r="AI739" s="43">
        <f>AVERAGE(M739:X739)/[1]WeeklyNew!$H734</f>
        <v>170.75237700443589</v>
      </c>
      <c r="AJ739" s="63">
        <f t="shared" ref="AJ739" si="168">AH739-AH738</f>
        <v>-0.19213970542185166</v>
      </c>
      <c r="AK739" s="63">
        <f t="shared" ref="AK739" si="169">AI739-AI738</f>
        <v>3.3537295576655026</v>
      </c>
      <c r="AL739" s="55" t="str">
        <f t="shared" si="119"/>
        <v>1-2021</v>
      </c>
    </row>
    <row r="740" spans="1:38" x14ac:dyDescent="0.35">
      <c r="A740" s="2">
        <f t="shared" si="57"/>
        <v>44214</v>
      </c>
      <c r="B740" s="29">
        <v>1465</v>
      </c>
      <c r="C740" s="29">
        <v>1540</v>
      </c>
      <c r="D740" s="29">
        <v>1360</v>
      </c>
      <c r="E740" s="29">
        <v>1305</v>
      </c>
      <c r="F740" s="29">
        <v>1600</v>
      </c>
      <c r="G740" s="29">
        <v>1110</v>
      </c>
      <c r="H740" s="29">
        <v>1500</v>
      </c>
      <c r="I740" s="29">
        <v>1625</v>
      </c>
      <c r="J740" s="29">
        <v>1280</v>
      </c>
      <c r="K740" s="29">
        <v>620</v>
      </c>
      <c r="M740" s="29">
        <v>1250</v>
      </c>
      <c r="N740" s="29">
        <v>1240</v>
      </c>
      <c r="O740" s="29">
        <v>1235</v>
      </c>
      <c r="P740" s="29">
        <v>1000</v>
      </c>
      <c r="Q740" s="29">
        <v>1380</v>
      </c>
      <c r="R740" s="29">
        <v>1302</v>
      </c>
      <c r="S740" s="29">
        <v>1120</v>
      </c>
      <c r="T740" s="29">
        <v>1220</v>
      </c>
      <c r="U740" s="29">
        <v>1100</v>
      </c>
      <c r="V740" s="29">
        <v>970</v>
      </c>
      <c r="W740" s="29">
        <v>960</v>
      </c>
      <c r="X740" s="29">
        <v>970</v>
      </c>
      <c r="AH740" s="43">
        <f>AVERAGE(B740:K740)/[1]WeeklyNew!$H735</f>
        <v>206.99685503756223</v>
      </c>
      <c r="AI740" s="43">
        <f>AVERAGE(M740:X740)/[1]WeeklyNew!$H735</f>
        <v>176.89828212118411</v>
      </c>
      <c r="AJ740" s="63">
        <f t="shared" ref="AJ740" si="170">AH740-AH739</f>
        <v>8.352347671768257</v>
      </c>
      <c r="AK740" s="63">
        <f t="shared" ref="AK740" si="171">AI740-AI739</f>
        <v>6.1459051167482244</v>
      </c>
      <c r="AL740" s="55" t="str">
        <f t="shared" si="119"/>
        <v>1-2021</v>
      </c>
    </row>
    <row r="741" spans="1:38" x14ac:dyDescent="0.35">
      <c r="A741" s="2">
        <f t="shared" si="57"/>
        <v>44221</v>
      </c>
      <c r="B741" s="29">
        <v>1465</v>
      </c>
      <c r="C741" s="29">
        <v>1540</v>
      </c>
      <c r="D741" s="29">
        <v>1360</v>
      </c>
      <c r="E741" s="29">
        <v>1355</v>
      </c>
      <c r="F741" s="29">
        <v>1650</v>
      </c>
      <c r="G741" s="29">
        <v>1110</v>
      </c>
      <c r="H741" s="29">
        <v>1500</v>
      </c>
      <c r="I741" s="29">
        <v>1675</v>
      </c>
      <c r="J741" s="29">
        <v>1280</v>
      </c>
      <c r="K741" s="29">
        <v>620</v>
      </c>
      <c r="M741" s="29">
        <v>1280</v>
      </c>
      <c r="N741" s="29">
        <v>1300</v>
      </c>
      <c r="O741" s="29">
        <v>1295</v>
      </c>
      <c r="P741" s="29">
        <v>1040</v>
      </c>
      <c r="Q741" s="29">
        <v>1380</v>
      </c>
      <c r="R741" s="29">
        <v>1298</v>
      </c>
      <c r="S741" s="29">
        <v>1120</v>
      </c>
      <c r="T741" s="29">
        <v>1270</v>
      </c>
      <c r="U741" s="29">
        <v>1150</v>
      </c>
      <c r="V741" s="29">
        <v>970</v>
      </c>
      <c r="W741" s="29">
        <v>960</v>
      </c>
      <c r="X741" s="29">
        <v>970</v>
      </c>
      <c r="AH741" s="43">
        <f>AVERAGE(B741:K741)/[1]WeeklyNew!$H736</f>
        <v>209.64332054109536</v>
      </c>
      <c r="AI741" s="43">
        <f>AVERAGE(M741:X741)/[1]WeeklyNew!$H736</f>
        <v>180.86344012991464</v>
      </c>
      <c r="AJ741" s="63">
        <f t="shared" ref="AJ741" si="172">AH741-AH740</f>
        <v>2.6464655035331361</v>
      </c>
      <c r="AK741" s="63">
        <f t="shared" ref="AK741" si="173">AI741-AI740</f>
        <v>3.9651580087305263</v>
      </c>
      <c r="AL741" s="55" t="str">
        <f t="shared" si="119"/>
        <v>1-2021</v>
      </c>
    </row>
    <row r="742" spans="1:38" x14ac:dyDescent="0.35">
      <c r="A742" s="2">
        <f t="shared" si="57"/>
        <v>44228</v>
      </c>
      <c r="B742" s="29">
        <v>1515</v>
      </c>
      <c r="C742" s="29">
        <v>1590</v>
      </c>
      <c r="D742" s="29">
        <v>1380</v>
      </c>
      <c r="E742" s="29">
        <v>1385</v>
      </c>
      <c r="F742" s="29">
        <v>1650</v>
      </c>
      <c r="G742" s="29">
        <v>1110</v>
      </c>
      <c r="H742" s="29">
        <v>1580</v>
      </c>
      <c r="I742" s="29">
        <v>1675</v>
      </c>
      <c r="J742" s="29">
        <v>1280</v>
      </c>
      <c r="K742" s="11">
        <v>620</v>
      </c>
      <c r="M742" s="29">
        <v>1340</v>
      </c>
      <c r="N742" s="29">
        <v>1300</v>
      </c>
      <c r="O742" s="29">
        <v>1310</v>
      </c>
      <c r="P742" s="29">
        <v>1050</v>
      </c>
      <c r="Q742" s="29">
        <v>1380</v>
      </c>
      <c r="R742" s="29">
        <v>1247</v>
      </c>
      <c r="S742" s="29">
        <v>1120</v>
      </c>
      <c r="T742" s="29">
        <v>1310</v>
      </c>
      <c r="U742" s="29">
        <v>1190</v>
      </c>
      <c r="V742" s="29">
        <v>1000</v>
      </c>
      <c r="W742" s="29">
        <v>990</v>
      </c>
      <c r="X742" s="29">
        <v>1000</v>
      </c>
      <c r="AH742" s="43">
        <f>AVERAGE(B742:K742)/[1]WeeklyNew!$H737</f>
        <v>213.28219717950731</v>
      </c>
      <c r="AI742" s="43">
        <f>AVERAGE(M742:X742)/[1]WeeklyNew!$H737</f>
        <v>183.56296948643728</v>
      </c>
      <c r="AJ742" s="63">
        <f t="shared" ref="AJ742" si="174">AH742-AH741</f>
        <v>3.6388766384119435</v>
      </c>
      <c r="AK742" s="63">
        <f t="shared" ref="AK742" si="175">AI742-AI741</f>
        <v>2.6995293565226461</v>
      </c>
      <c r="AL742" s="55" t="str">
        <f t="shared" si="119"/>
        <v>2-2021</v>
      </c>
    </row>
    <row r="743" spans="1:38" x14ac:dyDescent="0.35">
      <c r="A743" s="2">
        <f t="shared" si="57"/>
        <v>44235</v>
      </c>
      <c r="B743" s="29">
        <v>1515</v>
      </c>
      <c r="C743" s="29">
        <v>1590</v>
      </c>
      <c r="D743" s="29">
        <v>1380</v>
      </c>
      <c r="E743" s="29">
        <v>1385</v>
      </c>
      <c r="F743" s="29">
        <v>1600</v>
      </c>
      <c r="G743" s="29">
        <v>1110</v>
      </c>
      <c r="H743" s="29">
        <v>1520</v>
      </c>
      <c r="I743" s="29">
        <v>1650</v>
      </c>
      <c r="J743" s="29">
        <v>1280</v>
      </c>
      <c r="K743" s="11">
        <v>620</v>
      </c>
      <c r="M743" s="29">
        <v>1340</v>
      </c>
      <c r="N743" s="29">
        <v>1280</v>
      </c>
      <c r="O743" s="29">
        <v>1280</v>
      </c>
      <c r="P743" s="29">
        <v>1020</v>
      </c>
      <c r="Q743" s="29">
        <v>1380</v>
      </c>
      <c r="R743" s="29">
        <v>1193</v>
      </c>
      <c r="S743" s="29">
        <v>1120</v>
      </c>
      <c r="T743" s="29">
        <v>1310</v>
      </c>
      <c r="U743" s="29">
        <v>1190</v>
      </c>
      <c r="V743" s="29">
        <v>1000</v>
      </c>
      <c r="W743" s="29">
        <v>990</v>
      </c>
      <c r="X743" s="29">
        <v>1000</v>
      </c>
      <c r="AH743" s="43">
        <f>AVERAGE(B743:K743)/[1]WeeklyNew!$H738</f>
        <v>211.5742622405476</v>
      </c>
      <c r="AI743" s="43">
        <f>AVERAGE(M743:X743)/[1]WeeklyNew!$H738</f>
        <v>182.16311479721873</v>
      </c>
      <c r="AJ743" s="63">
        <f t="shared" ref="AJ743" si="176">AH743-AH742</f>
        <v>-1.7079349389597098</v>
      </c>
      <c r="AK743" s="63">
        <f t="shared" ref="AK743" si="177">AI743-AI742</f>
        <v>-1.3998546892185573</v>
      </c>
      <c r="AL743" s="55" t="str">
        <f t="shared" si="119"/>
        <v>2-2021</v>
      </c>
    </row>
    <row r="744" spans="1:38" x14ac:dyDescent="0.35">
      <c r="A744" s="2">
        <f t="shared" si="57"/>
        <v>44242</v>
      </c>
      <c r="B744" s="29">
        <f>B743</f>
        <v>1515</v>
      </c>
      <c r="C744" s="29">
        <f t="shared" ref="C744:K744" si="178">C743</f>
        <v>1590</v>
      </c>
      <c r="D744" s="29">
        <f t="shared" si="178"/>
        <v>1380</v>
      </c>
      <c r="E744" s="29">
        <f t="shared" si="178"/>
        <v>1385</v>
      </c>
      <c r="F744" s="29">
        <f t="shared" si="178"/>
        <v>1600</v>
      </c>
      <c r="G744" s="29">
        <f t="shared" si="178"/>
        <v>1110</v>
      </c>
      <c r="H744" s="29">
        <f t="shared" si="178"/>
        <v>1520</v>
      </c>
      <c r="I744" s="29">
        <f t="shared" si="178"/>
        <v>1650</v>
      </c>
      <c r="J744" s="29">
        <f t="shared" si="178"/>
        <v>1280</v>
      </c>
      <c r="K744" s="29">
        <f t="shared" si="178"/>
        <v>620</v>
      </c>
      <c r="M744" s="29">
        <f>M743</f>
        <v>1340</v>
      </c>
      <c r="N744" s="29">
        <f t="shared" ref="N744:X744" si="179">N743</f>
        <v>1280</v>
      </c>
      <c r="O744" s="29">
        <f t="shared" si="179"/>
        <v>1280</v>
      </c>
      <c r="P744" s="29">
        <f t="shared" si="179"/>
        <v>1020</v>
      </c>
      <c r="Q744" s="29">
        <f t="shared" si="179"/>
        <v>1380</v>
      </c>
      <c r="R744" s="29">
        <f t="shared" si="179"/>
        <v>1193</v>
      </c>
      <c r="S744" s="29">
        <f t="shared" si="179"/>
        <v>1120</v>
      </c>
      <c r="T744" s="29">
        <f t="shared" si="179"/>
        <v>1310</v>
      </c>
      <c r="U744" s="29">
        <f t="shared" si="179"/>
        <v>1190</v>
      </c>
      <c r="V744" s="29">
        <f t="shared" si="179"/>
        <v>1000</v>
      </c>
      <c r="W744" s="29">
        <f t="shared" si="179"/>
        <v>990</v>
      </c>
      <c r="X744" s="29">
        <f t="shared" si="179"/>
        <v>1000</v>
      </c>
      <c r="AH744" s="43">
        <f>AVERAGE(B744:K744)/[1]WeeklyNew!$H739</f>
        <v>211.08271795117949</v>
      </c>
      <c r="AI744" s="43">
        <f>AVERAGE(M744:X744)/[1]WeeklyNew!$H739</f>
        <v>181.73990056565839</v>
      </c>
      <c r="AJ744" s="63">
        <f t="shared" ref="AJ744" si="180">AH744-AH743</f>
        <v>-0.49154428936810746</v>
      </c>
      <c r="AK744" s="63">
        <f t="shared" ref="AK744" si="181">AI744-AI743</f>
        <v>-0.42321423156033688</v>
      </c>
      <c r="AL744" s="55" t="str">
        <f t="shared" si="119"/>
        <v>2-2021</v>
      </c>
    </row>
    <row r="745" spans="1:38" x14ac:dyDescent="0.35">
      <c r="A745" s="2">
        <f t="shared" si="57"/>
        <v>44249</v>
      </c>
      <c r="B745" s="29">
        <v>1515</v>
      </c>
      <c r="C745" s="29">
        <v>1590</v>
      </c>
      <c r="D745" s="29">
        <v>1430</v>
      </c>
      <c r="E745" s="29">
        <v>1435</v>
      </c>
      <c r="F745" s="29">
        <v>1700</v>
      </c>
      <c r="G745" s="29">
        <v>1110</v>
      </c>
      <c r="H745" s="29">
        <v>1610</v>
      </c>
      <c r="I745" s="29">
        <v>1650</v>
      </c>
      <c r="J745" s="29">
        <v>1280</v>
      </c>
      <c r="K745" s="29">
        <v>620</v>
      </c>
      <c r="M745" s="29">
        <v>1350</v>
      </c>
      <c r="N745" s="29">
        <v>1330</v>
      </c>
      <c r="O745" s="29">
        <v>1320</v>
      </c>
      <c r="P745" s="29">
        <v>1060</v>
      </c>
      <c r="Q745" s="29">
        <v>1430</v>
      </c>
      <c r="R745" s="29">
        <v>1289</v>
      </c>
      <c r="S745" s="29">
        <v>1170</v>
      </c>
      <c r="T745" s="29">
        <v>1340</v>
      </c>
      <c r="U745" s="29">
        <v>1220</v>
      </c>
      <c r="V745" s="29">
        <v>1000</v>
      </c>
      <c r="W745" s="29">
        <v>990</v>
      </c>
      <c r="X745" s="29">
        <v>1000</v>
      </c>
      <c r="AH745" s="43">
        <f>AVERAGE(B745:K745)/[1]WeeklyNew!$H740</f>
        <v>215.70895347207394</v>
      </c>
      <c r="AI745" s="43">
        <f>AVERAGE(M745:X745)/[1]WeeklyNew!$H740</f>
        <v>186.96581279241991</v>
      </c>
      <c r="AJ745" s="63">
        <f t="shared" ref="AJ745" si="182">AH745-AH744</f>
        <v>4.6262355208944541</v>
      </c>
      <c r="AK745" s="63">
        <f t="shared" ref="AK745" si="183">AI745-AI744</f>
        <v>5.2259122267615226</v>
      </c>
      <c r="AL745" s="55" t="str">
        <f t="shared" si="119"/>
        <v>2-2021</v>
      </c>
    </row>
    <row r="746" spans="1:38" x14ac:dyDescent="0.35">
      <c r="A746" s="2">
        <f t="shared" si="57"/>
        <v>44256</v>
      </c>
      <c r="B746" s="29">
        <v>1515</v>
      </c>
      <c r="C746" s="29">
        <v>1590</v>
      </c>
      <c r="D746" s="29">
        <v>1430</v>
      </c>
      <c r="E746" s="29">
        <v>1435</v>
      </c>
      <c r="F746" s="29">
        <v>1700</v>
      </c>
      <c r="G746" s="29">
        <v>1110</v>
      </c>
      <c r="H746" s="29">
        <v>1610</v>
      </c>
      <c r="I746" s="29">
        <v>1650</v>
      </c>
      <c r="J746" s="29">
        <v>1280</v>
      </c>
      <c r="K746" s="29">
        <v>620</v>
      </c>
      <c r="M746" s="29">
        <v>1375</v>
      </c>
      <c r="N746" s="29">
        <v>1350</v>
      </c>
      <c r="O746" s="29">
        <v>1350</v>
      </c>
      <c r="P746" s="29">
        <v>1080</v>
      </c>
      <c r="Q746" s="29">
        <v>1430</v>
      </c>
      <c r="R746" s="29">
        <v>1320</v>
      </c>
      <c r="S746" s="29">
        <v>1170</v>
      </c>
      <c r="T746" s="29">
        <v>1340</v>
      </c>
      <c r="U746" s="29">
        <v>1220</v>
      </c>
      <c r="V746" s="29">
        <v>1000</v>
      </c>
      <c r="W746" s="29">
        <v>990</v>
      </c>
      <c r="X746" s="29">
        <v>1000</v>
      </c>
      <c r="AH746" s="43">
        <f>AVERAGE(B746:K746)/[1]WeeklyNew!$H741</f>
        <v>215.39784971756919</v>
      </c>
      <c r="AI746" s="43">
        <f>AVERAGE(M746:X746)/[1]WeeklyNew!$H741</f>
        <v>188.31860067667679</v>
      </c>
      <c r="AJ746" s="63">
        <f t="shared" ref="AJ746" si="184">AH746-AH745</f>
        <v>-0.31110375450475658</v>
      </c>
      <c r="AK746" s="63">
        <f t="shared" ref="AK746" si="185">AI746-AI745</f>
        <v>1.3527878842568839</v>
      </c>
      <c r="AL746" s="55" t="str">
        <f t="shared" si="119"/>
        <v>3-2021</v>
      </c>
    </row>
    <row r="747" spans="1:38" x14ac:dyDescent="0.35">
      <c r="A747" s="2">
        <f t="shared" si="57"/>
        <v>44263</v>
      </c>
      <c r="B747" s="29">
        <v>1515</v>
      </c>
      <c r="C747" s="29">
        <v>1590</v>
      </c>
      <c r="D747" s="29">
        <v>1430</v>
      </c>
      <c r="E747" s="29">
        <v>1465</v>
      </c>
      <c r="F747" s="29">
        <v>1700</v>
      </c>
      <c r="G747" s="29">
        <v>1110</v>
      </c>
      <c r="H747" s="29">
        <v>1610</v>
      </c>
      <c r="I747" s="29">
        <v>1650</v>
      </c>
      <c r="J747" s="29">
        <v>1280</v>
      </c>
      <c r="K747" s="29">
        <v>620</v>
      </c>
      <c r="M747" s="29">
        <v>1415</v>
      </c>
      <c r="N747" s="29">
        <v>1380</v>
      </c>
      <c r="O747" s="29">
        <v>1380</v>
      </c>
      <c r="P747" s="29">
        <v>1115</v>
      </c>
      <c r="Q747" s="29">
        <v>1430</v>
      </c>
      <c r="R747" s="29">
        <v>1334</v>
      </c>
      <c r="S747" s="29">
        <v>1170</v>
      </c>
      <c r="T747" s="29">
        <v>1370</v>
      </c>
      <c r="U747" s="29">
        <v>1250</v>
      </c>
      <c r="V747" s="29">
        <v>1020</v>
      </c>
      <c r="W747" s="29">
        <v>1010</v>
      </c>
      <c r="X747" s="29">
        <v>1020</v>
      </c>
      <c r="AH747" s="43">
        <f>AVERAGE(B747:K747)/[1]WeeklyNew!$H742</f>
        <v>214.66145414772947</v>
      </c>
      <c r="AI747" s="43">
        <f>AVERAGE(M747:X747)/[1]WeeklyNew!$H742</f>
        <v>190.71627881628984</v>
      </c>
      <c r="AJ747" s="63">
        <f t="shared" ref="AJ747" si="186">AH747-AH746</f>
        <v>-0.73639556983971488</v>
      </c>
      <c r="AK747" s="63">
        <f t="shared" ref="AK747" si="187">AI747-AI746</f>
        <v>2.3976781396130491</v>
      </c>
      <c r="AL747" s="55" t="str">
        <f t="shared" ref="AL747" si="188">MONTH(A747)&amp;"-"&amp;YEAR(A747)</f>
        <v>3-2021</v>
      </c>
    </row>
    <row r="748" spans="1:38" x14ac:dyDescent="0.35">
      <c r="A748" s="2">
        <f t="shared" si="57"/>
        <v>44270</v>
      </c>
      <c r="B748" s="29">
        <v>1515</v>
      </c>
      <c r="C748" s="29">
        <v>1590</v>
      </c>
      <c r="D748" s="29">
        <v>1430</v>
      </c>
      <c r="E748" s="29">
        <v>1515</v>
      </c>
      <c r="F748" s="29">
        <v>1680</v>
      </c>
      <c r="G748" s="29">
        <v>1110</v>
      </c>
      <c r="H748" s="29">
        <v>1560</v>
      </c>
      <c r="I748" s="29">
        <v>1650</v>
      </c>
      <c r="J748" s="29">
        <v>1280</v>
      </c>
      <c r="K748" s="29">
        <v>620</v>
      </c>
      <c r="M748" s="29">
        <v>1415</v>
      </c>
      <c r="N748" s="29">
        <v>1380</v>
      </c>
      <c r="O748" s="29">
        <v>1405</v>
      </c>
      <c r="P748" s="29">
        <v>1130</v>
      </c>
      <c r="Q748" s="29">
        <v>1430</v>
      </c>
      <c r="R748" s="29">
        <v>1285</v>
      </c>
      <c r="S748" s="29">
        <v>1170</v>
      </c>
      <c r="T748" s="29">
        <v>1370</v>
      </c>
      <c r="U748" s="29">
        <v>1250</v>
      </c>
      <c r="V748" s="29">
        <v>1020</v>
      </c>
      <c r="W748" s="29">
        <v>1010</v>
      </c>
      <c r="X748" s="29">
        <v>1020</v>
      </c>
      <c r="AH748" s="43">
        <f>AVERAGE(B748:K748)/[1]WeeklyNew!$H743</f>
        <v>214.48739173921876</v>
      </c>
      <c r="AI748" s="43">
        <f>AVERAGE(M748:X748)/[1]WeeklyNew!$H743</f>
        <v>190.71952365820022</v>
      </c>
      <c r="AJ748" s="63">
        <f t="shared" ref="AJ748" si="189">AH748-AH747</f>
        <v>-0.1740624085107072</v>
      </c>
      <c r="AK748" s="63">
        <f t="shared" ref="AK748" si="190">AI748-AI747</f>
        <v>3.2448419103729975E-3</v>
      </c>
      <c r="AL748" s="55" t="str">
        <f t="shared" ref="AL748" si="191">MONTH(A748)&amp;"-"&amp;YEAR(A748)</f>
        <v>3-2021</v>
      </c>
    </row>
    <row r="749" spans="1:38" x14ac:dyDescent="0.35">
      <c r="A749" s="2">
        <f t="shared" si="57"/>
        <v>44277</v>
      </c>
      <c r="B749" s="29">
        <v>1515</v>
      </c>
      <c r="C749" s="29">
        <v>1590</v>
      </c>
      <c r="D749" s="29">
        <v>1430</v>
      </c>
      <c r="E749" s="29">
        <v>1515</v>
      </c>
      <c r="F749" s="29">
        <v>1660</v>
      </c>
      <c r="G749" s="29">
        <v>1110</v>
      </c>
      <c r="H749" s="29">
        <v>1560</v>
      </c>
      <c r="I749" s="29">
        <v>1650</v>
      </c>
      <c r="J749" s="29">
        <v>1280</v>
      </c>
      <c r="K749" s="29">
        <v>620</v>
      </c>
      <c r="M749" s="29">
        <v>1325</v>
      </c>
      <c r="N749" s="29">
        <v>1290</v>
      </c>
      <c r="O749" s="29">
        <v>1285</v>
      </c>
      <c r="P749" s="29">
        <v>1040</v>
      </c>
      <c r="Q749" s="29">
        <v>1400</v>
      </c>
      <c r="R749" s="29">
        <v>1263</v>
      </c>
      <c r="S749" s="29">
        <v>1140</v>
      </c>
      <c r="T749" s="29">
        <v>1360</v>
      </c>
      <c r="U749" s="29">
        <v>1240</v>
      </c>
      <c r="V749" s="29">
        <v>1020</v>
      </c>
      <c r="W749" s="29">
        <v>1010</v>
      </c>
      <c r="X749" s="29">
        <v>1020</v>
      </c>
      <c r="AH749" s="43">
        <f>AVERAGE(B749:K749)/[1]WeeklyNew!$H744</f>
        <v>213.48035412176313</v>
      </c>
      <c r="AI749" s="43">
        <f>AVERAGE(M749:X749)/[1]WeeklyNew!$H744</f>
        <v>183.8132769128103</v>
      </c>
      <c r="AJ749" s="63">
        <f t="shared" ref="AJ749" si="192">AH749-AH748</f>
        <v>-1.0070376174556372</v>
      </c>
      <c r="AK749" s="63">
        <f t="shared" ref="AK749" si="193">AI749-AI748</f>
        <v>-6.9062467453899217</v>
      </c>
      <c r="AL749" s="55" t="str">
        <f t="shared" ref="AL749" si="194">MONTH(A749)&amp;"-"&amp;YEAR(A749)</f>
        <v>3-2021</v>
      </c>
    </row>
    <row r="750" spans="1:38" x14ac:dyDescent="0.35">
      <c r="A750" s="2">
        <f t="shared" si="57"/>
        <v>44284</v>
      </c>
      <c r="B750" s="29">
        <v>1465</v>
      </c>
      <c r="C750" s="29">
        <v>1540</v>
      </c>
      <c r="D750" s="29">
        <v>1430</v>
      </c>
      <c r="E750" s="29">
        <v>1515</v>
      </c>
      <c r="F750" s="29">
        <v>1660</v>
      </c>
      <c r="G750" s="29">
        <v>1110</v>
      </c>
      <c r="H750" s="29">
        <v>1560</v>
      </c>
      <c r="I750" s="29">
        <v>1650</v>
      </c>
      <c r="J750" s="29">
        <v>1280</v>
      </c>
      <c r="K750" s="29">
        <v>620</v>
      </c>
      <c r="M750" s="29">
        <v>1250</v>
      </c>
      <c r="N750" s="29">
        <v>1190</v>
      </c>
      <c r="O750" s="29">
        <v>1235</v>
      </c>
      <c r="P750" s="29">
        <v>980</v>
      </c>
      <c r="Q750" s="29">
        <v>1400</v>
      </c>
      <c r="R750" s="29">
        <v>1235</v>
      </c>
      <c r="S750" s="29">
        <v>1140</v>
      </c>
      <c r="T750" s="29">
        <v>1220</v>
      </c>
      <c r="U750" s="29">
        <v>1100</v>
      </c>
      <c r="V750" s="29">
        <v>1020</v>
      </c>
      <c r="W750" s="29">
        <v>1010</v>
      </c>
      <c r="X750" s="29">
        <v>1020</v>
      </c>
      <c r="AH750" s="43">
        <f>AVERAGE(B750:K750)/[1]WeeklyNew!$H745</f>
        <v>210.69307418196931</v>
      </c>
      <c r="AI750" s="43">
        <f>AVERAGE(M750:X750)/[1]WeeklyNew!$H745</f>
        <v>175.19669942824635</v>
      </c>
      <c r="AJ750" s="63">
        <f t="shared" ref="AJ750" si="195">AH750-AH749</f>
        <v>-2.7872799397938195</v>
      </c>
      <c r="AK750" s="63">
        <f t="shared" ref="AK750" si="196">AI750-AI749</f>
        <v>-8.6165774845639476</v>
      </c>
      <c r="AL750" s="55" t="str">
        <f t="shared" ref="AL750" si="197">MONTH(A750)&amp;"-"&amp;YEAR(A750)</f>
        <v>3-2021</v>
      </c>
    </row>
    <row r="751" spans="1:38" x14ac:dyDescent="0.35">
      <c r="A751" s="2">
        <f t="shared" si="57"/>
        <v>44291</v>
      </c>
      <c r="B751" s="29">
        <v>1465</v>
      </c>
      <c r="C751" s="29">
        <v>1540</v>
      </c>
      <c r="D751" s="29">
        <v>1430</v>
      </c>
      <c r="E751" s="29">
        <v>1515</v>
      </c>
      <c r="F751" s="29">
        <v>1710</v>
      </c>
      <c r="G751" s="29">
        <v>1110</v>
      </c>
      <c r="H751" s="29">
        <v>1560</v>
      </c>
      <c r="I751" s="29">
        <v>1650</v>
      </c>
      <c r="J751" s="29">
        <v>1280</v>
      </c>
      <c r="K751" s="29">
        <v>620</v>
      </c>
      <c r="M751" s="29">
        <v>1200</v>
      </c>
      <c r="N751" s="29">
        <v>1180</v>
      </c>
      <c r="O751" s="29">
        <v>1175</v>
      </c>
      <c r="P751" s="29">
        <v>950</v>
      </c>
      <c r="Q751" s="29">
        <v>1400</v>
      </c>
      <c r="R751" s="29">
        <v>1286</v>
      </c>
      <c r="S751" s="29">
        <v>1140</v>
      </c>
      <c r="T751" s="29">
        <v>1160</v>
      </c>
      <c r="U751" s="29">
        <v>1040</v>
      </c>
      <c r="V751" s="29">
        <v>1020</v>
      </c>
      <c r="W751" s="29">
        <v>1010</v>
      </c>
      <c r="X751" s="29">
        <v>1020</v>
      </c>
      <c r="AH751" s="43">
        <f>AVERAGE(B751:K751)/[1]WeeklyNew!$H746</f>
        <v>211.83781452726348</v>
      </c>
      <c r="AI751" s="43">
        <f>AVERAGE(M751:X751)/[1]WeeklyNew!$H746</f>
        <v>172.72870791875391</v>
      </c>
      <c r="AJ751" s="63">
        <f t="shared" ref="AJ751" si="198">AH751-AH750</f>
        <v>1.1447403452941671</v>
      </c>
      <c r="AK751" s="63">
        <f t="shared" ref="AK751" si="199">AI751-AI750</f>
        <v>-2.4679915094924354</v>
      </c>
      <c r="AL751" s="55" t="str">
        <f t="shared" ref="AL751" si="200">MONTH(A751)&amp;"-"&amp;YEAR(A751)</f>
        <v>4-2021</v>
      </c>
    </row>
    <row r="752" spans="1:38" x14ac:dyDescent="0.35">
      <c r="A752" s="2">
        <f t="shared" si="57"/>
        <v>44298</v>
      </c>
      <c r="B752" s="29">
        <v>1465</v>
      </c>
      <c r="C752" s="29">
        <v>1540</v>
      </c>
      <c r="D752" s="29">
        <v>1430</v>
      </c>
      <c r="E752" s="29">
        <v>1515</v>
      </c>
      <c r="F752" s="29">
        <v>1710</v>
      </c>
      <c r="G752" s="29">
        <v>1110</v>
      </c>
      <c r="H752" s="29">
        <v>1560</v>
      </c>
      <c r="I752" s="29">
        <v>1650</v>
      </c>
      <c r="J752" s="29">
        <v>1280</v>
      </c>
      <c r="K752" s="29">
        <v>620</v>
      </c>
      <c r="M752" s="29">
        <v>1250</v>
      </c>
      <c r="N752" s="29">
        <v>1230</v>
      </c>
      <c r="O752" s="29">
        <v>1225</v>
      </c>
      <c r="P752" s="29">
        <v>1000</v>
      </c>
      <c r="Q752" s="29">
        <v>1400</v>
      </c>
      <c r="R752" s="29">
        <v>1314</v>
      </c>
      <c r="S752" s="29">
        <v>1140</v>
      </c>
      <c r="T752" s="29">
        <v>1160</v>
      </c>
      <c r="U752" s="29">
        <v>1040</v>
      </c>
      <c r="V752" s="29">
        <v>1020</v>
      </c>
      <c r="W752" s="29">
        <v>1010</v>
      </c>
      <c r="X752" s="29">
        <v>1020</v>
      </c>
      <c r="AH752" s="43">
        <f>AVERAGE(B752:K752)/[1]WeeklyNew!$H747</f>
        <v>212.34516664001134</v>
      </c>
      <c r="AI752" s="43">
        <f>AVERAGE(M752:X752)/[1]WeeklyNew!$H747</f>
        <v>176.04913581483649</v>
      </c>
      <c r="AJ752" s="63">
        <f t="shared" ref="AJ752" si="201">AH752-AH751</f>
        <v>0.50735211274786707</v>
      </c>
      <c r="AK752" s="63">
        <f t="shared" ref="AK752" si="202">AI752-AI751</f>
        <v>3.3204278960825775</v>
      </c>
      <c r="AL752" s="55" t="str">
        <f t="shared" ref="AL752" si="203">MONTH(A752)&amp;"-"&amp;YEAR(A752)</f>
        <v>4-2021</v>
      </c>
    </row>
    <row r="753" spans="1:38" x14ac:dyDescent="0.35">
      <c r="A753" s="2">
        <f t="shared" si="57"/>
        <v>44305</v>
      </c>
      <c r="B753" s="29">
        <v>1515</v>
      </c>
      <c r="C753" s="29">
        <v>1590</v>
      </c>
      <c r="D753" s="29">
        <v>1430</v>
      </c>
      <c r="E753" s="29">
        <v>1515</v>
      </c>
      <c r="F753" s="29">
        <v>1760</v>
      </c>
      <c r="G753" s="29">
        <v>1110</v>
      </c>
      <c r="H753" s="29">
        <v>1540</v>
      </c>
      <c r="I753" s="29">
        <v>1650</v>
      </c>
      <c r="J753" s="29">
        <v>1280</v>
      </c>
      <c r="K753" s="29">
        <v>620</v>
      </c>
      <c r="M753" s="29">
        <v>1320</v>
      </c>
      <c r="N753" s="29">
        <v>1320</v>
      </c>
      <c r="O753" s="29">
        <v>1320</v>
      </c>
      <c r="P753" s="29">
        <v>1080</v>
      </c>
      <c r="Q753" s="29">
        <v>1460</v>
      </c>
      <c r="R753" s="29">
        <v>1336</v>
      </c>
      <c r="S753" s="29">
        <v>1190</v>
      </c>
      <c r="T753" s="29">
        <v>1210</v>
      </c>
      <c r="U753" s="29">
        <v>1090</v>
      </c>
      <c r="V753" s="29">
        <v>1040</v>
      </c>
      <c r="W753" s="29">
        <v>1030</v>
      </c>
      <c r="X753" s="29">
        <v>1040</v>
      </c>
      <c r="AH753" s="43">
        <f>AVERAGE(B753:K753)/[1]WeeklyNew!$H748</f>
        <v>215.59206104163744</v>
      </c>
      <c r="AI753" s="43">
        <f>AVERAGE(M753:X753)/[1]WeeklyNew!$H748</f>
        <v>185.12294748971436</v>
      </c>
      <c r="AJ753" s="63">
        <f t="shared" ref="AJ753" si="204">AH753-AH752</f>
        <v>3.2468944016260934</v>
      </c>
      <c r="AK753" s="63">
        <f t="shared" ref="AK753" si="205">AI753-AI752</f>
        <v>9.0738116748778737</v>
      </c>
      <c r="AL753" s="55" t="str">
        <f t="shared" ref="AL753" si="206">MONTH(A753)&amp;"-"&amp;YEAR(A753)</f>
        <v>4-2021</v>
      </c>
    </row>
    <row r="754" spans="1:38" x14ac:dyDescent="0.35">
      <c r="A754" s="2">
        <f t="shared" si="57"/>
        <v>44312</v>
      </c>
      <c r="B754" s="29">
        <v>1545</v>
      </c>
      <c r="C754" s="29">
        <v>1620</v>
      </c>
      <c r="D754" s="29">
        <v>1500</v>
      </c>
      <c r="E754" s="29">
        <v>1515</v>
      </c>
      <c r="F754" s="29">
        <v>1830</v>
      </c>
      <c r="G754" s="29">
        <v>1110</v>
      </c>
      <c r="H754" s="29">
        <v>1600</v>
      </c>
      <c r="I754" s="29">
        <v>1730</v>
      </c>
      <c r="J754" s="29">
        <v>1330</v>
      </c>
      <c r="K754" s="29">
        <v>620</v>
      </c>
      <c r="M754" s="29">
        <v>1390</v>
      </c>
      <c r="N754" s="29">
        <v>1430</v>
      </c>
      <c r="O754" s="29">
        <v>1390</v>
      </c>
      <c r="P754" s="29">
        <v>1150</v>
      </c>
      <c r="Q754" s="29">
        <v>1510</v>
      </c>
      <c r="R754" s="29">
        <v>1395</v>
      </c>
      <c r="S754" s="29">
        <v>1220</v>
      </c>
      <c r="T754" s="29">
        <v>1350</v>
      </c>
      <c r="U754" s="29">
        <v>1230</v>
      </c>
      <c r="V754" s="29">
        <v>1040</v>
      </c>
      <c r="W754" s="29">
        <v>1030</v>
      </c>
      <c r="X754" s="29">
        <v>1040</v>
      </c>
      <c r="AH754" s="43">
        <f>AVERAGE(B754:K754)/[1]WeeklyNew!$H749</f>
        <v>222.24476909123467</v>
      </c>
      <c r="AI754" s="43">
        <f>AVERAGE(M754:X754)/[1]WeeklyNew!$H749</f>
        <v>195.1715492453406</v>
      </c>
      <c r="AJ754" s="63">
        <f t="shared" ref="AJ754" si="207">AH754-AH753</f>
        <v>6.652708049597237</v>
      </c>
      <c r="AK754" s="63">
        <f t="shared" ref="AK754" si="208">AI754-AI753</f>
        <v>10.048601755626237</v>
      </c>
      <c r="AL754" s="55" t="str">
        <f t="shared" ref="AL754" si="209">MONTH(A754)&amp;"-"&amp;YEAR(A754)</f>
        <v>4-2021</v>
      </c>
    </row>
    <row r="755" spans="1:38" x14ac:dyDescent="0.35">
      <c r="A755" s="2">
        <f t="shared" si="57"/>
        <v>44319</v>
      </c>
      <c r="B755" s="29">
        <v>1645</v>
      </c>
      <c r="C755" s="29">
        <v>1720</v>
      </c>
      <c r="D755" s="29">
        <v>1580</v>
      </c>
      <c r="E755" s="29">
        <v>1535</v>
      </c>
      <c r="F755" s="29">
        <v>1930</v>
      </c>
      <c r="G755" s="29">
        <v>1110</v>
      </c>
      <c r="H755" s="29">
        <v>1700</v>
      </c>
      <c r="I755" s="29">
        <v>1810</v>
      </c>
      <c r="J755" s="29">
        <v>1330</v>
      </c>
      <c r="K755" s="29">
        <v>620</v>
      </c>
      <c r="M755" s="29">
        <v>1460</v>
      </c>
      <c r="N755" s="29">
        <v>1430</v>
      </c>
      <c r="O755" s="29">
        <v>1430</v>
      </c>
      <c r="P755" s="29">
        <v>1210</v>
      </c>
      <c r="Q755" s="29">
        <v>1550</v>
      </c>
      <c r="R755" s="29">
        <v>1395</v>
      </c>
      <c r="S755" s="29">
        <v>1250</v>
      </c>
      <c r="T755" s="29">
        <v>1410</v>
      </c>
      <c r="U755" s="29">
        <v>1290</v>
      </c>
      <c r="V755" s="29">
        <v>1070</v>
      </c>
      <c r="W755" s="29">
        <v>1060</v>
      </c>
      <c r="X755" s="29">
        <v>1070</v>
      </c>
      <c r="AH755" s="43">
        <f>AVERAGE(B755:K755)/[1]WeeklyNew!$H750</f>
        <v>231.6055773715228</v>
      </c>
      <c r="AI755" s="43">
        <f>AVERAGE(M755:X755)/[1]WeeklyNew!$H750</f>
        <v>201.31492803905451</v>
      </c>
      <c r="AJ755" s="63">
        <f t="shared" ref="AJ755" si="210">AH755-AH754</f>
        <v>9.3608082802881256</v>
      </c>
      <c r="AK755" s="63">
        <f t="shared" ref="AK755" si="211">AI755-AI754</f>
        <v>6.1433787937139073</v>
      </c>
      <c r="AL755" s="55" t="str">
        <f t="shared" ref="AL755:AL756" si="212">MONTH(A755)&amp;"-"&amp;YEAR(A755)</f>
        <v>5-2021</v>
      </c>
    </row>
    <row r="756" spans="1:38" x14ac:dyDescent="0.35">
      <c r="A756" s="2">
        <f t="shared" si="57"/>
        <v>44326</v>
      </c>
      <c r="B756" s="29">
        <v>1815</v>
      </c>
      <c r="C756" s="29">
        <v>1890</v>
      </c>
      <c r="D756" s="29">
        <v>1730</v>
      </c>
      <c r="E756" s="29">
        <v>1885</v>
      </c>
      <c r="F756" s="29">
        <v>2030</v>
      </c>
      <c r="G756" s="29">
        <v>1110</v>
      </c>
      <c r="H756" s="29">
        <v>1950</v>
      </c>
      <c r="I756" s="29">
        <v>1810</v>
      </c>
      <c r="J756" s="29">
        <v>1380</v>
      </c>
      <c r="K756" s="29">
        <v>620</v>
      </c>
      <c r="M756" s="29">
        <v>1580</v>
      </c>
      <c r="N756" s="29">
        <v>1500</v>
      </c>
      <c r="O756" s="29">
        <v>1500</v>
      </c>
      <c r="P756" s="29">
        <v>1300</v>
      </c>
      <c r="Q756" s="29">
        <v>1600</v>
      </c>
      <c r="R756" s="29">
        <v>1469</v>
      </c>
      <c r="S756" s="29">
        <v>1290</v>
      </c>
      <c r="T756" s="29">
        <v>1480</v>
      </c>
      <c r="U756" s="29">
        <v>1360</v>
      </c>
      <c r="V756" s="29">
        <v>1170</v>
      </c>
      <c r="W756" s="29">
        <v>1160</v>
      </c>
      <c r="X756" s="29">
        <v>1170</v>
      </c>
      <c r="AH756" s="43">
        <f>AVERAGE(B756:K756)/[1]WeeklyNew!$H751</f>
        <v>251.97743251587627</v>
      </c>
      <c r="AI756" s="43">
        <f>AVERAGE(M756:X756)/[1]WeeklyNew!$H751</f>
        <v>214.62874299633745</v>
      </c>
      <c r="AJ756" s="63">
        <f t="shared" ref="AJ756" si="213">AH756-AH755</f>
        <v>20.371855144353475</v>
      </c>
      <c r="AK756" s="63">
        <f t="shared" ref="AK756" si="214">AI756-AI755</f>
        <v>13.313814957282943</v>
      </c>
      <c r="AL756" s="55" t="str">
        <f t="shared" si="212"/>
        <v>5-2021</v>
      </c>
    </row>
    <row r="757" spans="1:38" x14ac:dyDescent="0.35">
      <c r="A757" s="2">
        <f t="shared" si="57"/>
        <v>44333</v>
      </c>
      <c r="B757" s="29">
        <v>1965</v>
      </c>
      <c r="C757" s="29">
        <v>2040</v>
      </c>
      <c r="D757" s="29">
        <v>1780</v>
      </c>
      <c r="E757" s="29">
        <v>2035</v>
      </c>
      <c r="F757" s="29">
        <v>2130</v>
      </c>
      <c r="G757" s="29">
        <v>1110</v>
      </c>
      <c r="H757" s="29">
        <v>1980</v>
      </c>
      <c r="I757" s="29">
        <v>2010</v>
      </c>
      <c r="J757" s="29">
        <v>1630</v>
      </c>
      <c r="K757" s="29">
        <v>620</v>
      </c>
      <c r="M757" s="29">
        <v>1610</v>
      </c>
      <c r="N757" s="29">
        <v>1560</v>
      </c>
      <c r="O757" s="29">
        <v>1580</v>
      </c>
      <c r="P757" s="29">
        <v>1300</v>
      </c>
      <c r="Q757" s="29">
        <v>1790</v>
      </c>
      <c r="R757" s="29">
        <v>1645</v>
      </c>
      <c r="S757" s="29">
        <v>1420</v>
      </c>
      <c r="T757" s="29">
        <v>1580</v>
      </c>
      <c r="U757" s="29">
        <v>1460</v>
      </c>
      <c r="V757" s="29">
        <v>1220</v>
      </c>
      <c r="W757" s="29">
        <v>1210</v>
      </c>
      <c r="X757" s="29">
        <v>1220</v>
      </c>
      <c r="AH757" s="43">
        <f>AVERAGE(B757:K757)/[1]WeeklyNew!$H752</f>
        <v>268.8882326427206</v>
      </c>
      <c r="AI757" s="43">
        <f>AVERAGE(M757:X757)/[1]WeeklyNew!$H752</f>
        <v>227.89443416901105</v>
      </c>
      <c r="AJ757" s="63">
        <f t="shared" ref="AJ757:AJ758" si="215">AH757-AH756</f>
        <v>16.910800126844322</v>
      </c>
      <c r="AK757" s="63">
        <f t="shared" ref="AK757:AK758" si="216">AI757-AI756</f>
        <v>13.265691172673598</v>
      </c>
      <c r="AL757" s="55" t="str">
        <f t="shared" ref="AL757:AL758" si="217">MONTH(A757)&amp;"-"&amp;YEAR(A757)</f>
        <v>5-2021</v>
      </c>
    </row>
    <row r="758" spans="1:38" x14ac:dyDescent="0.35">
      <c r="A758" s="2">
        <f t="shared" si="57"/>
        <v>44340</v>
      </c>
      <c r="B758" s="29">
        <v>1915</v>
      </c>
      <c r="C758" s="29">
        <v>1990</v>
      </c>
      <c r="D758" s="29">
        <v>1780</v>
      </c>
      <c r="E758" s="29">
        <v>1935</v>
      </c>
      <c r="F758" s="29">
        <v>2100</v>
      </c>
      <c r="G758" s="29">
        <v>1110</v>
      </c>
      <c r="H758" s="29">
        <v>1930</v>
      </c>
      <c r="I758" s="29">
        <v>2010</v>
      </c>
      <c r="J758" s="29">
        <v>1550</v>
      </c>
      <c r="K758" s="29">
        <v>620</v>
      </c>
      <c r="M758" s="29">
        <v>1550</v>
      </c>
      <c r="N758" s="29">
        <v>1520</v>
      </c>
      <c r="O758" s="29">
        <v>1520</v>
      </c>
      <c r="P758" s="29">
        <v>1300</v>
      </c>
      <c r="Q758" s="29">
        <v>1770</v>
      </c>
      <c r="R758" s="29">
        <v>1567</v>
      </c>
      <c r="S758" s="29">
        <v>1400</v>
      </c>
      <c r="T758" s="29">
        <v>1580</v>
      </c>
      <c r="U758" s="29">
        <v>1460</v>
      </c>
      <c r="V758" s="29">
        <v>1270</v>
      </c>
      <c r="W758" s="29">
        <v>1260</v>
      </c>
      <c r="X758" s="29">
        <v>1270</v>
      </c>
      <c r="AH758" s="43">
        <f>AVERAGE(B758:K758)/[1]WeeklyNew!$H753</f>
        <v>264.81176291975009</v>
      </c>
      <c r="AI758" s="43">
        <f>AVERAGE(M758:X758)/[1]WeeklyNew!$H753</f>
        <v>227.54166976186906</v>
      </c>
      <c r="AJ758" s="63">
        <f t="shared" si="215"/>
        <v>-4.0764697229705007</v>
      </c>
      <c r="AK758" s="63">
        <f t="shared" si="216"/>
        <v>-0.35276440714198998</v>
      </c>
      <c r="AL758" s="55" t="str">
        <f t="shared" si="217"/>
        <v>5-2021</v>
      </c>
    </row>
    <row r="759" spans="1:38" x14ac:dyDescent="0.35">
      <c r="A759" s="2">
        <f t="shared" si="57"/>
        <v>44347</v>
      </c>
      <c r="B759" s="29">
        <v>1765</v>
      </c>
      <c r="C759" s="29">
        <v>1840</v>
      </c>
      <c r="D759" s="29">
        <v>1630</v>
      </c>
      <c r="E759" s="29">
        <v>1785</v>
      </c>
      <c r="F759" s="29">
        <v>1950</v>
      </c>
      <c r="G759" s="29">
        <v>1110</v>
      </c>
      <c r="H759" s="29">
        <v>1830</v>
      </c>
      <c r="I759" s="29">
        <v>2010</v>
      </c>
      <c r="J759" s="29">
        <v>1450</v>
      </c>
      <c r="K759" s="29">
        <v>620</v>
      </c>
      <c r="M759" s="29">
        <v>1490</v>
      </c>
      <c r="N759" s="29">
        <v>1400</v>
      </c>
      <c r="O759" s="29">
        <v>1390</v>
      </c>
      <c r="P759" s="29">
        <v>1150</v>
      </c>
      <c r="Q759" s="29">
        <v>1670</v>
      </c>
      <c r="R759" s="29">
        <v>1408</v>
      </c>
      <c r="S759" s="29">
        <v>1300</v>
      </c>
      <c r="T759" s="29">
        <v>1410</v>
      </c>
      <c r="U759" s="29">
        <v>1290</v>
      </c>
      <c r="V759" s="29">
        <v>1270</v>
      </c>
      <c r="W759" s="29">
        <v>1260</v>
      </c>
      <c r="X759" s="29">
        <v>1270</v>
      </c>
      <c r="AH759" s="43">
        <f>AVERAGE(B759:K759)/[1]WeeklyNew!$H754</f>
        <v>250.42684543207181</v>
      </c>
      <c r="AI759" s="43">
        <f>AVERAGE(M759:X759)/[1]WeeklyNew!$H754</f>
        <v>212.83932641787717</v>
      </c>
      <c r="AJ759" s="63">
        <f t="shared" ref="AJ759" si="218">AH759-AH758</f>
        <v>-14.38491748767828</v>
      </c>
      <c r="AK759" s="63">
        <f t="shared" ref="AK759" si="219">AI759-AI758</f>
        <v>-14.702343343991885</v>
      </c>
      <c r="AL759" s="55" t="str">
        <f t="shared" ref="AL759" si="220">MONTH(A759)&amp;"-"&amp;YEAR(A759)</f>
        <v>5-2021</v>
      </c>
    </row>
    <row r="760" spans="1:38" x14ac:dyDescent="0.35">
      <c r="A760" s="2">
        <f t="shared" si="57"/>
        <v>44354</v>
      </c>
      <c r="B760" s="29">
        <v>1815</v>
      </c>
      <c r="C760" s="29">
        <v>1890</v>
      </c>
      <c r="D760" s="29">
        <v>1680</v>
      </c>
      <c r="E760" s="29">
        <v>1785</v>
      </c>
      <c r="F760" s="29">
        <v>2050</v>
      </c>
      <c r="G760" s="29">
        <v>1110</v>
      </c>
      <c r="H760" s="29">
        <v>1930</v>
      </c>
      <c r="I760" s="29">
        <v>2010</v>
      </c>
      <c r="J760" s="29">
        <v>1450</v>
      </c>
      <c r="K760" s="29">
        <v>620</v>
      </c>
      <c r="M760" s="29">
        <v>1600</v>
      </c>
      <c r="N760" s="29">
        <v>1570</v>
      </c>
      <c r="O760" s="29">
        <v>1560</v>
      </c>
      <c r="P760" s="29">
        <v>1300</v>
      </c>
      <c r="Q760" s="29">
        <v>1750</v>
      </c>
      <c r="R760" s="29">
        <v>1517</v>
      </c>
      <c r="S760" s="29">
        <v>1400</v>
      </c>
      <c r="T760" s="29">
        <v>1480</v>
      </c>
      <c r="U760" s="29">
        <v>1360</v>
      </c>
      <c r="V760" s="29">
        <v>1320</v>
      </c>
      <c r="W760" s="29">
        <v>1310</v>
      </c>
      <c r="X760" s="29">
        <v>1320</v>
      </c>
      <c r="AH760" s="43">
        <f>AVERAGE(B760:K760)/[1]WeeklyNew!$H755</f>
        <v>255.55801138706443</v>
      </c>
      <c r="AI760" s="43">
        <f>AVERAGE(M760:X760)/[1]WeeklyNew!$H755</f>
        <v>227.91426688727029</v>
      </c>
      <c r="AJ760" s="63">
        <f t="shared" ref="AJ760" si="221">AH760-AH759</f>
        <v>5.1311659549926105</v>
      </c>
      <c r="AK760" s="63">
        <f t="shared" ref="AK760" si="222">AI760-AI759</f>
        <v>15.074940469393113</v>
      </c>
      <c r="AL760" s="55" t="str">
        <f t="shared" ref="AL760" si="223">MONTH(A760)&amp;"-"&amp;YEAR(A760)</f>
        <v>6-2021</v>
      </c>
    </row>
    <row r="761" spans="1:38" x14ac:dyDescent="0.35">
      <c r="A761" s="2">
        <f t="shared" si="57"/>
        <v>44361</v>
      </c>
      <c r="B761" s="29">
        <v>1815</v>
      </c>
      <c r="C761" s="29">
        <v>1890</v>
      </c>
      <c r="D761" s="29">
        <v>1730</v>
      </c>
      <c r="E761" s="29">
        <v>1785</v>
      </c>
      <c r="F761" s="29">
        <v>2050</v>
      </c>
      <c r="G761" s="29">
        <v>1110</v>
      </c>
      <c r="H761" s="29">
        <v>1930</v>
      </c>
      <c r="I761" s="29">
        <v>2050</v>
      </c>
      <c r="J761" s="29">
        <v>1450</v>
      </c>
      <c r="K761" s="29">
        <v>620</v>
      </c>
      <c r="M761" s="29">
        <v>1650</v>
      </c>
      <c r="N761" s="29">
        <v>1600</v>
      </c>
      <c r="O761" s="29">
        <v>1580</v>
      </c>
      <c r="P761" s="29">
        <v>1300</v>
      </c>
      <c r="Q761" s="29">
        <v>1750</v>
      </c>
      <c r="R761" s="29">
        <v>1554</v>
      </c>
      <c r="S761" s="29">
        <v>1400</v>
      </c>
      <c r="T761" s="29">
        <v>1560</v>
      </c>
      <c r="U761" s="29">
        <v>1440</v>
      </c>
      <c r="V761" s="29">
        <v>1320</v>
      </c>
      <c r="W761" s="29">
        <v>1310</v>
      </c>
      <c r="X761" s="29">
        <v>1320</v>
      </c>
      <c r="AH761" s="43">
        <f>AVERAGE(B761:K761)/[1]WeeklyNew!$H756</f>
        <v>256.04100146783338</v>
      </c>
      <c r="AI761" s="43">
        <f>AVERAGE(M761:X761)/[1]WeeklyNew!$H756</f>
        <v>230.95116504889168</v>
      </c>
      <c r="AJ761" s="63">
        <f t="shared" ref="AJ761:AJ762" si="224">AH761-AH760</f>
        <v>0.48299008076895689</v>
      </c>
      <c r="AK761" s="63">
        <f t="shared" ref="AK761:AK762" si="225">AI761-AI760</f>
        <v>3.0368981616213944</v>
      </c>
      <c r="AL761" s="55" t="str">
        <f t="shared" ref="AL761:AL762" si="226">MONTH(A761)&amp;"-"&amp;YEAR(A761)</f>
        <v>6-2021</v>
      </c>
    </row>
    <row r="762" spans="1:38" x14ac:dyDescent="0.35">
      <c r="A762" s="2">
        <f t="shared" si="57"/>
        <v>44368</v>
      </c>
      <c r="B762" s="29">
        <v>1815</v>
      </c>
      <c r="C762" s="29">
        <v>1890</v>
      </c>
      <c r="D762" s="29">
        <v>1730</v>
      </c>
      <c r="E762" s="29">
        <v>1935</v>
      </c>
      <c r="F762" s="29">
        <v>2050</v>
      </c>
      <c r="G762" s="29">
        <v>1110</v>
      </c>
      <c r="H762" s="29">
        <v>1930</v>
      </c>
      <c r="I762" s="29">
        <v>2050</v>
      </c>
      <c r="J762" s="29">
        <v>1450</v>
      </c>
      <c r="K762" s="29">
        <v>620</v>
      </c>
      <c r="M762" s="29">
        <v>1650</v>
      </c>
      <c r="N762" s="29">
        <v>1600</v>
      </c>
      <c r="O762" s="29">
        <v>1580</v>
      </c>
      <c r="P762" s="29">
        <v>1300</v>
      </c>
      <c r="Q762" s="29">
        <v>1750</v>
      </c>
      <c r="R762" s="29">
        <v>1602</v>
      </c>
      <c r="S762" s="29">
        <v>1400</v>
      </c>
      <c r="T762" s="29">
        <v>1610</v>
      </c>
      <c r="U762" s="29">
        <v>1490</v>
      </c>
      <c r="V762" s="29">
        <v>1320</v>
      </c>
      <c r="W762" s="29">
        <v>1310</v>
      </c>
      <c r="X762" s="29">
        <v>1320</v>
      </c>
      <c r="AH762" s="43">
        <f>AVERAGE(B762:K762)/[1]WeeklyNew!$H757</f>
        <v>256.27410162866369</v>
      </c>
      <c r="AI762" s="43">
        <f>AVERAGE(M762:X762)/[1]WeeklyNew!$H757</f>
        <v>230.97643699262147</v>
      </c>
      <c r="AJ762" s="63">
        <f t="shared" si="224"/>
        <v>0.23310016083030405</v>
      </c>
      <c r="AK762" s="63">
        <f t="shared" si="225"/>
        <v>2.5271943729791246E-2</v>
      </c>
      <c r="AL762" s="55" t="str">
        <f t="shared" si="226"/>
        <v>6-2021</v>
      </c>
    </row>
    <row r="763" spans="1:38" x14ac:dyDescent="0.35">
      <c r="A763" s="2">
        <f t="shared" si="57"/>
        <v>44375</v>
      </c>
      <c r="B763" s="29">
        <v>1815</v>
      </c>
      <c r="C763" s="29">
        <v>1890</v>
      </c>
      <c r="D763" s="29">
        <v>1730</v>
      </c>
      <c r="E763" s="29">
        <v>1935</v>
      </c>
      <c r="F763" s="29">
        <v>2050</v>
      </c>
      <c r="G763" s="29">
        <v>1110</v>
      </c>
      <c r="H763" s="29">
        <v>1980</v>
      </c>
      <c r="I763" s="29">
        <v>2050</v>
      </c>
      <c r="J763" s="29">
        <v>1450</v>
      </c>
      <c r="K763" s="29">
        <v>620</v>
      </c>
      <c r="M763" s="29">
        <v>1650</v>
      </c>
      <c r="N763" s="29">
        <v>1540</v>
      </c>
      <c r="O763" s="29">
        <v>1530</v>
      </c>
      <c r="P763" s="29">
        <v>1270</v>
      </c>
      <c r="Q763" s="29">
        <v>1759</v>
      </c>
      <c r="R763" s="29">
        <v>1577</v>
      </c>
      <c r="S763" s="29">
        <v>1400</v>
      </c>
      <c r="T763" s="29">
        <v>1550</v>
      </c>
      <c r="U763" s="29">
        <v>1430</v>
      </c>
      <c r="V763" s="29">
        <v>1320</v>
      </c>
      <c r="W763" s="29">
        <v>1310</v>
      </c>
      <c r="X763" s="29">
        <v>1320</v>
      </c>
      <c r="AH763" s="43">
        <f>AVERAGE(B763:K763)/[1]WeeklyNew!$H758</f>
        <v>257.27783772504387</v>
      </c>
      <c r="AI763" s="43">
        <f>AVERAGE(M763:X763)/[1]WeeklyNew!$H758</f>
        <v>227.62565157713843</v>
      </c>
      <c r="AJ763" s="63">
        <f t="shared" ref="AJ763" si="227">AH763-AH762</f>
        <v>1.0037360963801802</v>
      </c>
      <c r="AK763" s="63">
        <f t="shared" ref="AK763" si="228">AI763-AI762</f>
        <v>-3.3507854154830454</v>
      </c>
      <c r="AL763" s="55" t="str">
        <f t="shared" ref="AL763" si="229">MONTH(A763)&amp;"-"&amp;YEAR(A763)</f>
        <v>6-2021</v>
      </c>
    </row>
    <row r="764" spans="1:38" x14ac:dyDescent="0.35">
      <c r="A764" s="2">
        <f t="shared" si="57"/>
        <v>44382</v>
      </c>
      <c r="B764" s="29">
        <v>1815</v>
      </c>
      <c r="C764" s="29">
        <v>1890</v>
      </c>
      <c r="D764" s="29">
        <v>1730</v>
      </c>
      <c r="E764" s="29">
        <v>1935</v>
      </c>
      <c r="F764" s="29">
        <v>2150</v>
      </c>
      <c r="G764" s="29">
        <v>1110</v>
      </c>
      <c r="H764" s="29">
        <v>2000</v>
      </c>
      <c r="I764" s="29">
        <v>2050</v>
      </c>
      <c r="J764" s="29">
        <v>1450</v>
      </c>
      <c r="K764" s="29">
        <v>620</v>
      </c>
      <c r="M764" s="29">
        <v>1640</v>
      </c>
      <c r="N764" s="29">
        <v>1620</v>
      </c>
      <c r="O764" s="29">
        <v>1610</v>
      </c>
      <c r="P764" s="29">
        <v>1330</v>
      </c>
      <c r="Q764" s="29">
        <v>1750</v>
      </c>
      <c r="R764" s="29">
        <v>1601</v>
      </c>
      <c r="S764" s="29">
        <v>1400</v>
      </c>
      <c r="T764" s="29">
        <v>1580</v>
      </c>
      <c r="U764" s="29">
        <v>1460</v>
      </c>
      <c r="V764" s="29">
        <v>1320</v>
      </c>
      <c r="W764" s="29">
        <v>1310</v>
      </c>
      <c r="X764" s="29">
        <v>1320</v>
      </c>
      <c r="AH764" s="43">
        <f>AVERAGE(B764:K764)/[1]WeeklyNew!$H759</f>
        <v>258.71460452128719</v>
      </c>
      <c r="AI764" s="43">
        <f>AVERAGE(M764:X764)/[1]WeeklyNew!$H759</f>
        <v>230.92530943862752</v>
      </c>
      <c r="AJ764" s="63">
        <f t="shared" ref="AJ764" si="230">AH764-AH763</f>
        <v>1.4367667962433188</v>
      </c>
      <c r="AK764" s="63">
        <f t="shared" ref="AK764" si="231">AI764-AI763</f>
        <v>3.299657861489095</v>
      </c>
      <c r="AL764" s="55" t="str">
        <f t="shared" ref="AL764" si="232">MONTH(A764)&amp;"-"&amp;YEAR(A764)</f>
        <v>7-2021</v>
      </c>
    </row>
    <row r="765" spans="1:38" x14ac:dyDescent="0.35">
      <c r="A765" s="2">
        <f t="shared" si="57"/>
        <v>44389</v>
      </c>
      <c r="B765" s="29">
        <v>1855</v>
      </c>
      <c r="C765" s="29">
        <v>1930</v>
      </c>
      <c r="D765" s="29">
        <v>1730</v>
      </c>
      <c r="E765" s="29">
        <v>1935</v>
      </c>
      <c r="F765" s="29">
        <v>2150</v>
      </c>
      <c r="G765" s="29">
        <v>1110</v>
      </c>
      <c r="H765" s="29">
        <v>2030</v>
      </c>
      <c r="I765" s="29">
        <v>2050</v>
      </c>
      <c r="J765" s="29">
        <v>1450</v>
      </c>
      <c r="K765" s="29">
        <v>620</v>
      </c>
      <c r="M765" s="29">
        <v>1650</v>
      </c>
      <c r="N765" s="29">
        <v>1620</v>
      </c>
      <c r="O765" s="29">
        <v>1610</v>
      </c>
      <c r="P765" s="29">
        <v>1330</v>
      </c>
      <c r="Q765" s="29">
        <v>1750</v>
      </c>
      <c r="R765" s="29">
        <v>1619</v>
      </c>
      <c r="S765" s="29">
        <v>1400</v>
      </c>
      <c r="T765" s="29">
        <v>1610</v>
      </c>
      <c r="U765" s="29">
        <v>1490</v>
      </c>
      <c r="V765" s="29">
        <v>1320</v>
      </c>
      <c r="W765" s="29">
        <v>1310</v>
      </c>
      <c r="X765" s="29">
        <v>1320</v>
      </c>
      <c r="AH765" s="43">
        <f>AVERAGE(B765:K765)/[1]WeeklyNew!$H760</f>
        <v>260.61827806566703</v>
      </c>
      <c r="AI765" s="43">
        <f>AVERAGE(M765:X765)/[1]WeeklyNew!$H760</f>
        <v>232.24035860250646</v>
      </c>
      <c r="AJ765" s="63">
        <f t="shared" ref="AJ765" si="233">AH765-AH764</f>
        <v>1.903673544379842</v>
      </c>
      <c r="AK765" s="63">
        <f t="shared" ref="AK765" si="234">AI765-AI764</f>
        <v>1.315049163878939</v>
      </c>
      <c r="AL765" s="55" t="str">
        <f t="shared" ref="AL765" si="235">MONTH(A765)&amp;"-"&amp;YEAR(A765)</f>
        <v>7-2021</v>
      </c>
    </row>
    <row r="766" spans="1:38" x14ac:dyDescent="0.35">
      <c r="A766" s="2">
        <f t="shared" si="57"/>
        <v>44396</v>
      </c>
      <c r="B766" s="29">
        <v>1855</v>
      </c>
      <c r="C766" s="29">
        <v>1930</v>
      </c>
      <c r="D766" s="29">
        <v>1730</v>
      </c>
      <c r="E766" s="29">
        <v>1935</v>
      </c>
      <c r="F766" s="29">
        <v>2150</v>
      </c>
      <c r="G766" s="29">
        <v>1110</v>
      </c>
      <c r="H766" s="29">
        <v>2030</v>
      </c>
      <c r="I766" s="29">
        <v>2050</v>
      </c>
      <c r="J766" s="29">
        <v>1450</v>
      </c>
      <c r="K766" s="29">
        <v>620</v>
      </c>
      <c r="M766" s="29">
        <v>1690</v>
      </c>
      <c r="N766" s="29">
        <v>1650</v>
      </c>
      <c r="O766" s="29">
        <v>1640</v>
      </c>
      <c r="P766" s="29">
        <v>1360</v>
      </c>
      <c r="Q766" s="29">
        <v>1750</v>
      </c>
      <c r="R766" s="29">
        <v>1615</v>
      </c>
      <c r="S766" s="29">
        <v>1400</v>
      </c>
      <c r="T766" s="29">
        <v>1610</v>
      </c>
      <c r="U766" s="29">
        <v>1490</v>
      </c>
      <c r="V766" s="29">
        <v>1320</v>
      </c>
      <c r="W766" s="29">
        <v>1310</v>
      </c>
      <c r="X766" s="29">
        <v>1320</v>
      </c>
      <c r="AH766" s="43">
        <f>AVERAGE(B766:K766)/[1]WeeklyNew!$H761</f>
        <v>260.27939990129761</v>
      </c>
      <c r="AI766" s="43">
        <f>AVERAGE(M766:X766)/[1]WeeklyNew!$H761</f>
        <v>233.55933695176245</v>
      </c>
      <c r="AJ766" s="63">
        <f t="shared" ref="AJ766" si="236">AH766-AH765</f>
        <v>-0.33887816436941876</v>
      </c>
      <c r="AK766" s="63">
        <f t="shared" ref="AK766" si="237">AI766-AI765</f>
        <v>1.3189783492559854</v>
      </c>
      <c r="AL766" s="55" t="str">
        <f t="shared" ref="AL766" si="238">MONTH(A766)&amp;"-"&amp;YEAR(A766)</f>
        <v>7-2021</v>
      </c>
    </row>
    <row r="767" spans="1:38" x14ac:dyDescent="0.35">
      <c r="A767" s="2">
        <f t="shared" si="57"/>
        <v>44403</v>
      </c>
      <c r="B767" s="29">
        <v>1855</v>
      </c>
      <c r="C767" s="29">
        <v>1930</v>
      </c>
      <c r="D767" s="29">
        <v>1730</v>
      </c>
      <c r="E767" s="29">
        <v>1935</v>
      </c>
      <c r="F767" s="29">
        <v>2150</v>
      </c>
      <c r="G767" s="29">
        <v>1100</v>
      </c>
      <c r="H767" s="29">
        <v>2000</v>
      </c>
      <c r="I767" s="29">
        <v>2050</v>
      </c>
      <c r="J767" s="29">
        <v>1450</v>
      </c>
      <c r="K767" s="29">
        <v>620</v>
      </c>
      <c r="M767" s="29">
        <v>1690</v>
      </c>
      <c r="N767" s="29">
        <v>1620</v>
      </c>
      <c r="O767" s="29">
        <v>1630</v>
      </c>
      <c r="P767" s="29">
        <v>1360</v>
      </c>
      <c r="Q767" s="29">
        <v>1750</v>
      </c>
      <c r="R767" s="29">
        <v>1615</v>
      </c>
      <c r="S767" s="29">
        <v>1400</v>
      </c>
      <c r="T767" s="29">
        <v>1600</v>
      </c>
      <c r="U767" s="29">
        <v>1480</v>
      </c>
      <c r="V767" s="29">
        <v>1320</v>
      </c>
      <c r="W767" s="29">
        <v>1310</v>
      </c>
      <c r="X767" s="29">
        <v>1320</v>
      </c>
      <c r="AH767" s="43">
        <f>AVERAGE(B767:K767)/[1]WeeklyNew!$H762</f>
        <v>259.52455903120625</v>
      </c>
      <c r="AI767" s="43">
        <f>AVERAGE(M767:X767)/[1]WeeklyNew!$H762</f>
        <v>232.66433292061419</v>
      </c>
      <c r="AJ767" s="63">
        <f t="shared" ref="AJ767:AJ768" si="239">AH767-AH766</f>
        <v>-0.75484087009135692</v>
      </c>
      <c r="AK767" s="63">
        <f t="shared" ref="AK767:AK768" si="240">AI767-AI766</f>
        <v>-0.89500403114826099</v>
      </c>
      <c r="AL767" s="55" t="str">
        <f t="shared" ref="AL767:AL768" si="241">MONTH(A767)&amp;"-"&amp;YEAR(A767)</f>
        <v>7-2021</v>
      </c>
    </row>
    <row r="768" spans="1:38" x14ac:dyDescent="0.35">
      <c r="A768" s="2">
        <f t="shared" si="57"/>
        <v>44410</v>
      </c>
      <c r="B768" s="29">
        <v>1755</v>
      </c>
      <c r="C768" s="29">
        <v>1830</v>
      </c>
      <c r="D768" s="29">
        <v>1700</v>
      </c>
      <c r="E768" s="29">
        <v>1785</v>
      </c>
      <c r="F768" s="29">
        <v>1950</v>
      </c>
      <c r="G768" s="29">
        <v>1110</v>
      </c>
      <c r="H768" s="29">
        <v>1815</v>
      </c>
      <c r="I768" s="29">
        <v>2050</v>
      </c>
      <c r="J768" s="29">
        <v>1450</v>
      </c>
      <c r="K768" s="29">
        <v>620</v>
      </c>
      <c r="M768" s="29">
        <v>1690</v>
      </c>
      <c r="N768" s="29">
        <v>1600</v>
      </c>
      <c r="O768" s="29">
        <v>1650</v>
      </c>
      <c r="P768" s="29">
        <v>1330</v>
      </c>
      <c r="Q768" s="29">
        <v>1650</v>
      </c>
      <c r="R768" s="29">
        <v>1464</v>
      </c>
      <c r="S768" s="29">
        <v>1300</v>
      </c>
      <c r="T768" s="29">
        <v>1580</v>
      </c>
      <c r="U768" s="29">
        <v>1460</v>
      </c>
      <c r="V768" s="29">
        <v>1320</v>
      </c>
      <c r="W768" s="29">
        <v>1310</v>
      </c>
      <c r="X768" s="29">
        <v>1320</v>
      </c>
      <c r="AH768" s="43">
        <f>AVERAGE(B768:K768)/[1]WeeklyNew!$H763</f>
        <v>248.45938170871264</v>
      </c>
      <c r="AI768" s="43">
        <f>AVERAGE(M768:X768)/[1]WeeklyNew!$H763</f>
        <v>227.78665381884983</v>
      </c>
      <c r="AJ768" s="63">
        <f t="shared" si="239"/>
        <v>-11.065177322493611</v>
      </c>
      <c r="AK768" s="63">
        <f t="shared" si="240"/>
        <v>-4.8776791017643575</v>
      </c>
      <c r="AL768" s="55" t="str">
        <f t="shared" si="241"/>
        <v>8-2021</v>
      </c>
    </row>
    <row r="769" spans="1:38" x14ac:dyDescent="0.35">
      <c r="A769" s="2">
        <f t="shared" si="57"/>
        <v>44417</v>
      </c>
      <c r="B769" s="29">
        <v>1655</v>
      </c>
      <c r="C769" s="29">
        <v>1730</v>
      </c>
      <c r="D769" s="29">
        <v>1650</v>
      </c>
      <c r="E769" s="29">
        <v>1685</v>
      </c>
      <c r="F769" s="29">
        <v>1800</v>
      </c>
      <c r="G769" s="29">
        <v>1110</v>
      </c>
      <c r="H769" s="29">
        <v>1735</v>
      </c>
      <c r="I769" s="29">
        <v>2050</v>
      </c>
      <c r="J769" s="29">
        <v>1450</v>
      </c>
      <c r="K769" s="29">
        <v>620</v>
      </c>
      <c r="M769" s="29">
        <v>1450</v>
      </c>
      <c r="N769" s="29">
        <v>1400</v>
      </c>
      <c r="O769" s="29">
        <v>1430</v>
      </c>
      <c r="P769" s="29">
        <v>1200</v>
      </c>
      <c r="Q769" s="29">
        <v>1500</v>
      </c>
      <c r="R769" s="29">
        <v>1347</v>
      </c>
      <c r="S769" s="29">
        <v>1150</v>
      </c>
      <c r="T769" s="29">
        <v>1410</v>
      </c>
      <c r="U769" s="29">
        <v>1290</v>
      </c>
      <c r="V769" s="29">
        <v>1290</v>
      </c>
      <c r="W769" s="29">
        <v>1280</v>
      </c>
      <c r="X769" s="29">
        <v>1290</v>
      </c>
      <c r="AH769" s="43">
        <f>AVERAGE(B769:K769)/[1]WeeklyNew!$H764</f>
        <v>238.93942681077817</v>
      </c>
      <c r="AI769" s="43">
        <f>AVERAGE(M769:X769)/[1]WeeklyNew!$H764</f>
        <v>206.21416358650575</v>
      </c>
      <c r="AJ769" s="63">
        <f t="shared" ref="AJ769" si="242">AH769-AH768</f>
        <v>-9.5199548979344684</v>
      </c>
      <c r="AK769" s="63">
        <f t="shared" ref="AK769" si="243">AI769-AI768</f>
        <v>-21.57249023234408</v>
      </c>
      <c r="AL769" s="55" t="str">
        <f t="shared" ref="AL769" si="244">MONTH(A769)&amp;"-"&amp;YEAR(A769)</f>
        <v>8-2021</v>
      </c>
    </row>
    <row r="770" spans="1:38" x14ac:dyDescent="0.35">
      <c r="A770" s="2">
        <f t="shared" si="57"/>
        <v>44424</v>
      </c>
      <c r="B770" s="29">
        <v>1655</v>
      </c>
      <c r="C770" s="29">
        <v>1730</v>
      </c>
      <c r="D770" s="29">
        <v>1600</v>
      </c>
      <c r="E770" s="29">
        <v>1685</v>
      </c>
      <c r="F770" s="29">
        <v>1600</v>
      </c>
      <c r="G770" s="29">
        <v>1110</v>
      </c>
      <c r="H770" s="29">
        <v>1615</v>
      </c>
      <c r="I770" s="29">
        <v>2010</v>
      </c>
      <c r="J770" s="29">
        <v>1450</v>
      </c>
      <c r="K770" s="29">
        <v>620</v>
      </c>
      <c r="M770" s="29">
        <v>1370</v>
      </c>
      <c r="N770" s="29">
        <v>1350</v>
      </c>
      <c r="O770" s="29">
        <v>1340</v>
      </c>
      <c r="P770" s="29">
        <v>1130</v>
      </c>
      <c r="Q770" s="29">
        <v>1450</v>
      </c>
      <c r="R770" s="29">
        <v>1248</v>
      </c>
      <c r="S770" s="29">
        <v>1130</v>
      </c>
      <c r="T770" s="29">
        <v>1320</v>
      </c>
      <c r="U770" s="29">
        <v>1200</v>
      </c>
      <c r="V770" s="29">
        <v>1140</v>
      </c>
      <c r="W770" s="29">
        <v>1130</v>
      </c>
      <c r="X770" s="29">
        <v>1140</v>
      </c>
      <c r="AH770" s="43">
        <f>AVERAGE(B770:K770)/[1]WeeklyNew!$H765</f>
        <v>232.38839714870304</v>
      </c>
      <c r="AI770" s="43">
        <f>AVERAGE(M770:X770)/[1]WeeklyNew!$H765</f>
        <v>192.0255257368056</v>
      </c>
      <c r="AJ770" s="63">
        <f t="shared" ref="AJ770:AJ771" si="245">AH770-AH769</f>
        <v>-6.5510296620751376</v>
      </c>
      <c r="AK770" s="63">
        <f t="shared" ref="AK770:AK771" si="246">AI770-AI769</f>
        <v>-14.188637849700143</v>
      </c>
      <c r="AL770" s="55" t="str">
        <f t="shared" ref="AL770:AL771" si="247">MONTH(A770)&amp;"-"&amp;YEAR(A770)</f>
        <v>8-2021</v>
      </c>
    </row>
    <row r="771" spans="1:38" x14ac:dyDescent="0.35">
      <c r="A771" s="2">
        <f t="shared" si="57"/>
        <v>44431</v>
      </c>
      <c r="B771" s="29">
        <v>1550</v>
      </c>
      <c r="C771" s="29">
        <v>1625</v>
      </c>
      <c r="D771" s="29">
        <v>1430</v>
      </c>
      <c r="E771" s="29">
        <v>1555</v>
      </c>
      <c r="F771" s="29">
        <v>1550</v>
      </c>
      <c r="G771" s="29">
        <v>1110</v>
      </c>
      <c r="H771" s="29">
        <v>1485</v>
      </c>
      <c r="I771" s="29">
        <v>2010</v>
      </c>
      <c r="J771" s="29">
        <v>1450</v>
      </c>
      <c r="K771" s="29">
        <v>620</v>
      </c>
      <c r="M771" s="29">
        <v>1300</v>
      </c>
      <c r="N771" s="29">
        <v>1290</v>
      </c>
      <c r="O771" s="29">
        <v>1290</v>
      </c>
      <c r="P771" s="29">
        <v>1050</v>
      </c>
      <c r="Q771" s="29">
        <v>1400</v>
      </c>
      <c r="R771" s="29">
        <v>1159</v>
      </c>
      <c r="S771" s="29">
        <v>1080</v>
      </c>
      <c r="T771" s="29">
        <v>1270</v>
      </c>
      <c r="U771" s="29">
        <v>1150</v>
      </c>
      <c r="V771" s="29">
        <v>1140</v>
      </c>
      <c r="W771" s="29">
        <v>1130</v>
      </c>
      <c r="X771" s="29">
        <v>1140</v>
      </c>
      <c r="AH771" s="43">
        <f>AVERAGE(B771:K771)/[1]WeeklyNew!$H766</f>
        <v>222.00006611388827</v>
      </c>
      <c r="AI771" s="43">
        <f>AVERAGE(M771:X771)/[1]WeeklyNew!$H766</f>
        <v>185.18010381032775</v>
      </c>
      <c r="AJ771" s="63">
        <f t="shared" si="245"/>
        <v>-10.388331034814769</v>
      </c>
      <c r="AK771" s="63">
        <f t="shared" si="246"/>
        <v>-6.8454219264778544</v>
      </c>
      <c r="AL771" s="55" t="str">
        <f t="shared" si="247"/>
        <v>8-2021</v>
      </c>
    </row>
    <row r="772" spans="1:38" x14ac:dyDescent="0.35">
      <c r="A772" s="2">
        <f t="shared" si="57"/>
        <v>44438</v>
      </c>
      <c r="B772" s="29">
        <v>1550</v>
      </c>
      <c r="C772" s="29">
        <v>1625</v>
      </c>
      <c r="D772" s="29">
        <v>1430</v>
      </c>
      <c r="E772" s="29">
        <v>1505</v>
      </c>
      <c r="F772" s="29">
        <v>1500</v>
      </c>
      <c r="G772" s="29">
        <v>1110</v>
      </c>
      <c r="H772" s="29">
        <v>1485</v>
      </c>
      <c r="I772" s="29">
        <v>1760</v>
      </c>
      <c r="J772" s="29">
        <v>1450</v>
      </c>
      <c r="K772" s="29">
        <v>620</v>
      </c>
      <c r="M772" s="29">
        <v>1360</v>
      </c>
      <c r="N772" s="29">
        <v>1350</v>
      </c>
      <c r="O772" s="29">
        <v>1350</v>
      </c>
      <c r="P772" s="29">
        <v>1100</v>
      </c>
      <c r="Q772" s="29">
        <v>1430</v>
      </c>
      <c r="R772" s="29">
        <v>1162</v>
      </c>
      <c r="S772" s="29">
        <v>1120</v>
      </c>
      <c r="T772" s="29">
        <v>1290</v>
      </c>
      <c r="U772" s="29">
        <v>1170</v>
      </c>
      <c r="V772" s="29">
        <v>1040</v>
      </c>
      <c r="W772" s="29">
        <v>1030</v>
      </c>
      <c r="X772" s="29">
        <v>1040</v>
      </c>
      <c r="AH772" s="43">
        <f>AVERAGE(B772:K772)/[1]WeeklyNew!$H767</f>
        <v>217.22863438363859</v>
      </c>
      <c r="AI772" s="43">
        <f>AVERAGE(M772:X772)/[1]WeeklyNew!$H767</f>
        <v>186.27336051350841</v>
      </c>
      <c r="AJ772" s="63">
        <f t="shared" ref="AJ772" si="248">AH772-AH771</f>
        <v>-4.7714317302496738</v>
      </c>
      <c r="AK772" s="63">
        <f t="shared" ref="AK772" si="249">AI772-AI771</f>
        <v>1.093256703180657</v>
      </c>
      <c r="AL772" s="55" t="str">
        <f t="shared" ref="AL772" si="250">MONTH(A772)&amp;"-"&amp;YEAR(A772)</f>
        <v>8-2021</v>
      </c>
    </row>
    <row r="773" spans="1:38" x14ac:dyDescent="0.35">
      <c r="A773" s="2">
        <f t="shared" si="57"/>
        <v>44445</v>
      </c>
      <c r="B773" s="29">
        <v>1550</v>
      </c>
      <c r="C773" s="29">
        <v>1625</v>
      </c>
      <c r="D773" s="29">
        <v>1460</v>
      </c>
      <c r="E773" s="29">
        <v>1505</v>
      </c>
      <c r="F773" s="29">
        <v>1500</v>
      </c>
      <c r="G773" s="29">
        <v>1110</v>
      </c>
      <c r="H773" s="29">
        <v>1485</v>
      </c>
      <c r="I773" s="29">
        <v>1610</v>
      </c>
      <c r="J773" s="29">
        <v>1450</v>
      </c>
      <c r="K773" s="29">
        <v>620</v>
      </c>
      <c r="M773" s="29">
        <v>1360</v>
      </c>
      <c r="N773" s="29">
        <v>1340</v>
      </c>
      <c r="O773" s="29">
        <v>1350</v>
      </c>
      <c r="P773" s="29">
        <v>1100</v>
      </c>
      <c r="Q773" s="29">
        <v>1430</v>
      </c>
      <c r="R773" s="29">
        <v>1149</v>
      </c>
      <c r="S773" s="29">
        <v>1120</v>
      </c>
      <c r="T773" s="29">
        <v>1330</v>
      </c>
      <c r="U773" s="29">
        <v>1210</v>
      </c>
      <c r="V773" s="29">
        <v>1040</v>
      </c>
      <c r="W773" s="29">
        <v>1030</v>
      </c>
      <c r="X773" s="29">
        <v>1040</v>
      </c>
      <c r="AH773" s="43">
        <f>AVERAGE(B773:K773)/[1]WeeklyNew!$H768</f>
        <v>215.52111347980409</v>
      </c>
      <c r="AI773" s="43">
        <f>AVERAGE(M773:X773)/[1]WeeklyNew!$H768</f>
        <v>187.13861686092221</v>
      </c>
      <c r="AJ773" s="63">
        <f t="shared" ref="AJ773" si="251">AH773-AH772</f>
        <v>-1.7075209038345065</v>
      </c>
      <c r="AK773" s="63">
        <f t="shared" ref="AK773" si="252">AI773-AI772</f>
        <v>0.86525634741380486</v>
      </c>
      <c r="AL773" s="55" t="str">
        <f t="shared" ref="AL773" si="253">MONTH(A773)&amp;"-"&amp;YEAR(A773)</f>
        <v>9-2021</v>
      </c>
    </row>
    <row r="774" spans="1:38" x14ac:dyDescent="0.35">
      <c r="A774" s="2">
        <f t="shared" si="57"/>
        <v>44452</v>
      </c>
      <c r="B774" s="81">
        <v>1550</v>
      </c>
      <c r="C774" s="81">
        <v>1625</v>
      </c>
      <c r="D774" s="81">
        <v>1410</v>
      </c>
      <c r="E774" s="81">
        <v>1455</v>
      </c>
      <c r="F774" s="81">
        <v>1500</v>
      </c>
      <c r="G774" s="81">
        <v>1110</v>
      </c>
      <c r="H774" s="81">
        <v>1485</v>
      </c>
      <c r="I774" s="81">
        <v>1510</v>
      </c>
      <c r="J774" s="81">
        <v>1450</v>
      </c>
      <c r="K774" s="81">
        <v>620</v>
      </c>
      <c r="M774" s="81">
        <v>1350</v>
      </c>
      <c r="N774" s="81">
        <v>1320</v>
      </c>
      <c r="O774" s="81">
        <v>1330</v>
      </c>
      <c r="P774" s="81">
        <v>1100</v>
      </c>
      <c r="Q774" s="81">
        <v>1380</v>
      </c>
      <c r="R774" s="81">
        <v>1079</v>
      </c>
      <c r="S774" s="81">
        <v>1080</v>
      </c>
      <c r="T774" s="81">
        <v>1330</v>
      </c>
      <c r="U774" s="81">
        <v>1210</v>
      </c>
      <c r="V774" s="81">
        <v>1040</v>
      </c>
      <c r="W774" s="81">
        <v>1030</v>
      </c>
      <c r="X774" s="81">
        <v>1040</v>
      </c>
      <c r="AH774" s="43">
        <f>AVERAGE(B774:K774)/[1]WeeklyNew!$H769</f>
        <v>212.71017013308506</v>
      </c>
      <c r="AI774" s="43">
        <f>AVERAGE(M774:X774)/[1]WeeklyNew!$H769</f>
        <v>184.67709448484945</v>
      </c>
      <c r="AJ774" s="63">
        <f t="shared" ref="AJ774" si="254">AH774-AH773</f>
        <v>-2.8109433467190286</v>
      </c>
      <c r="AK774" s="63">
        <f t="shared" ref="AK774" si="255">AI774-AI773</f>
        <v>-2.4615223760727645</v>
      </c>
      <c r="AL774" s="55" t="str">
        <f t="shared" ref="AL774" si="256">MONTH(A774)&amp;"-"&amp;YEAR(A774)</f>
        <v>9-2021</v>
      </c>
    </row>
    <row r="775" spans="1:38" x14ac:dyDescent="0.35">
      <c r="A775" s="2">
        <f>A774+5</f>
        <v>44457</v>
      </c>
      <c r="B775" s="29">
        <v>1500</v>
      </c>
      <c r="C775" s="29">
        <v>1575</v>
      </c>
      <c r="D775" s="29">
        <v>1410</v>
      </c>
      <c r="E775" s="29">
        <v>1305</v>
      </c>
      <c r="F775" s="29">
        <v>1450</v>
      </c>
      <c r="G775" s="29">
        <v>1500</v>
      </c>
      <c r="H775" s="29">
        <v>1435</v>
      </c>
      <c r="I775" s="29">
        <v>1510</v>
      </c>
      <c r="J775" s="29">
        <v>1450</v>
      </c>
      <c r="K775" s="29">
        <v>920</v>
      </c>
      <c r="M775" s="29">
        <v>1300</v>
      </c>
      <c r="N775" s="29">
        <v>1230</v>
      </c>
      <c r="O775" s="29">
        <v>1260</v>
      </c>
      <c r="P775" s="29">
        <v>1050</v>
      </c>
      <c r="Q775" s="29">
        <v>1280</v>
      </c>
      <c r="R775" s="29">
        <v>951</v>
      </c>
      <c r="S775" s="29">
        <v>980</v>
      </c>
      <c r="T775" s="29">
        <v>1220</v>
      </c>
      <c r="U775" s="29">
        <v>1100</v>
      </c>
      <c r="V775" s="29">
        <v>1010</v>
      </c>
      <c r="W775" s="29">
        <v>100</v>
      </c>
      <c r="X775" s="29">
        <v>1010</v>
      </c>
      <c r="AH775" s="43">
        <f>AVERAGE(B775:K775)/[1]WeeklyNew!$H770</f>
        <v>217.40634218307338</v>
      </c>
      <c r="AI775" s="43">
        <f>AVERAGE(M775:X775)/[1]WeeklyNew!$H770</f>
        <v>161.01165778541264</v>
      </c>
      <c r="AJ775" s="63">
        <f t="shared" ref="AJ775" si="257">AH775-AH774</f>
        <v>4.6961720499883199</v>
      </c>
      <c r="AK775" s="63">
        <f t="shared" ref="AK775" si="258">AI775-AI774</f>
        <v>-23.66543669943681</v>
      </c>
      <c r="AL775" s="55" t="str">
        <f t="shared" ref="AL775" si="259">MONTH(A775)&amp;"-"&amp;YEAR(A775)</f>
        <v>9-2021</v>
      </c>
    </row>
    <row r="776" spans="1:38" x14ac:dyDescent="0.35">
      <c r="A776" s="2">
        <f>A775+9</f>
        <v>44466</v>
      </c>
      <c r="B776" s="29">
        <v>1250</v>
      </c>
      <c r="C776" s="29">
        <v>1325</v>
      </c>
      <c r="D776" s="29">
        <v>1210</v>
      </c>
      <c r="E776" s="29">
        <v>1205</v>
      </c>
      <c r="F776" s="29">
        <v>1350</v>
      </c>
      <c r="G776" s="29">
        <v>1400</v>
      </c>
      <c r="H776" s="29">
        <v>1265</v>
      </c>
      <c r="I776" s="29">
        <v>1510</v>
      </c>
      <c r="J776" s="29">
        <v>1450</v>
      </c>
      <c r="K776" s="29">
        <v>920</v>
      </c>
      <c r="M776" s="29">
        <v>1040</v>
      </c>
      <c r="N776" s="29">
        <v>990</v>
      </c>
      <c r="O776" s="29">
        <v>980</v>
      </c>
      <c r="P776" s="29">
        <v>830</v>
      </c>
      <c r="Q776" s="29">
        <v>1160</v>
      </c>
      <c r="R776" s="29">
        <v>890</v>
      </c>
      <c r="S776" s="29">
        <v>900</v>
      </c>
      <c r="T776" s="29">
        <v>1000</v>
      </c>
      <c r="U776" s="29">
        <v>880</v>
      </c>
      <c r="V776" s="29">
        <v>910</v>
      </c>
      <c r="W776" s="29">
        <v>900</v>
      </c>
      <c r="X776" s="29">
        <v>910</v>
      </c>
      <c r="AH776" s="43">
        <f>AVERAGE(B776:K776)/[1]WeeklyNew!$H771</f>
        <v>199.51583537907391</v>
      </c>
      <c r="AI776" s="43">
        <f>AVERAGE(M776:X776)/[1]WeeklyNew!$H771</f>
        <v>146.97227816373379</v>
      </c>
      <c r="AJ776" s="63">
        <f t="shared" ref="AJ776" si="260">AH776-AH775</f>
        <v>-17.890506803999472</v>
      </c>
      <c r="AK776" s="63">
        <f t="shared" ref="AK776" si="261">AI776-AI775</f>
        <v>-14.039379621678847</v>
      </c>
      <c r="AL776" s="55" t="str">
        <f t="shared" ref="AL776" si="262">MONTH(A776)&amp;"-"&amp;YEAR(A776)</f>
        <v>9-2021</v>
      </c>
    </row>
    <row r="777" spans="1:38" x14ac:dyDescent="0.35">
      <c r="A777" s="2">
        <f t="shared" ref="A777:A793" si="263">A776+7</f>
        <v>44473</v>
      </c>
      <c r="B777" s="29">
        <v>1250</v>
      </c>
      <c r="C777" s="29">
        <v>1325</v>
      </c>
      <c r="D777" s="29">
        <v>1210</v>
      </c>
      <c r="E777" s="29">
        <v>1205</v>
      </c>
      <c r="F777" s="29">
        <v>1350</v>
      </c>
      <c r="G777" s="29">
        <v>1360</v>
      </c>
      <c r="H777" s="29">
        <v>1265</v>
      </c>
      <c r="I777" s="29">
        <v>1470</v>
      </c>
      <c r="J777" s="29">
        <v>1450</v>
      </c>
      <c r="K777" s="29">
        <v>880</v>
      </c>
      <c r="M777" s="29">
        <v>1040</v>
      </c>
      <c r="N777" s="29">
        <v>990</v>
      </c>
      <c r="O777" s="29">
        <v>980</v>
      </c>
      <c r="P777" s="29">
        <v>830</v>
      </c>
      <c r="Q777" s="29">
        <v>1160</v>
      </c>
      <c r="R777" s="29">
        <v>890</v>
      </c>
      <c r="S777" s="29">
        <v>900</v>
      </c>
      <c r="T777" s="29">
        <v>1010</v>
      </c>
      <c r="U777" s="29">
        <v>890</v>
      </c>
      <c r="V777" s="29">
        <v>910</v>
      </c>
      <c r="W777" s="29">
        <v>900</v>
      </c>
      <c r="X777" s="29">
        <v>910</v>
      </c>
      <c r="AH777" s="43">
        <f>AVERAGE(B777:K777)/[1]WeeklyNew!$H772</f>
        <v>197.96317987209019</v>
      </c>
      <c r="AI777" s="43">
        <f>AVERAGE(M777:X777)/[1]WeeklyNew!$H772</f>
        <v>147.45788499416039</v>
      </c>
      <c r="AJ777" s="63">
        <f t="shared" ref="AJ777" si="264">AH777-AH776</f>
        <v>-1.5526555069837116</v>
      </c>
      <c r="AK777" s="63">
        <f t="shared" ref="AK777" si="265">AI777-AI776</f>
        <v>0.48560683042660457</v>
      </c>
      <c r="AL777" s="55" t="str">
        <f t="shared" ref="AL777" si="266">MONTH(A777)&amp;"-"&amp;YEAR(A777)</f>
        <v>10-2021</v>
      </c>
    </row>
    <row r="778" spans="1:38" x14ac:dyDescent="0.35">
      <c r="A778" s="2">
        <f t="shared" si="263"/>
        <v>44480</v>
      </c>
      <c r="B778" s="29">
        <v>1300</v>
      </c>
      <c r="C778" s="29">
        <v>1375</v>
      </c>
      <c r="D778" s="29">
        <v>1250</v>
      </c>
      <c r="E778" s="29">
        <v>1205</v>
      </c>
      <c r="F778" s="29">
        <v>1350</v>
      </c>
      <c r="G778" s="29">
        <v>1360</v>
      </c>
      <c r="H778" s="29">
        <v>1265</v>
      </c>
      <c r="I778" s="29">
        <v>1470</v>
      </c>
      <c r="J778" s="29">
        <v>1450</v>
      </c>
      <c r="K778" s="29">
        <v>880</v>
      </c>
      <c r="M778" s="29">
        <v>1140</v>
      </c>
      <c r="N778" s="29">
        <v>1120</v>
      </c>
      <c r="O778" s="29">
        <v>1120</v>
      </c>
      <c r="P778" s="29">
        <v>950</v>
      </c>
      <c r="Q778" s="29">
        <v>1260</v>
      </c>
      <c r="R778" s="29">
        <v>994</v>
      </c>
      <c r="S778" s="29">
        <v>1000</v>
      </c>
      <c r="T778" s="29">
        <v>1130</v>
      </c>
      <c r="U778" s="29">
        <v>1010</v>
      </c>
      <c r="V778" s="29">
        <v>910</v>
      </c>
      <c r="W778" s="29">
        <v>900</v>
      </c>
      <c r="X778" s="29">
        <v>910</v>
      </c>
      <c r="AH778" s="43">
        <f>AVERAGE(B778:K778)/[1]WeeklyNew!$H773</f>
        <v>200.34260526051713</v>
      </c>
      <c r="AI778" s="43">
        <f>AVERAGE(M778:X778)/[1]WeeklyNew!$H773</f>
        <v>160.98820740422804</v>
      </c>
      <c r="AJ778" s="63">
        <f t="shared" ref="AJ778" si="267">AH778-AH777</f>
        <v>2.3794253884269381</v>
      </c>
      <c r="AK778" s="63">
        <f t="shared" ref="AK778" si="268">AI778-AI777</f>
        <v>13.53032241006764</v>
      </c>
      <c r="AL778" s="55" t="str">
        <f t="shared" ref="AL778" si="269">MONTH(A778)&amp;"-"&amp;YEAR(A778)</f>
        <v>10-2021</v>
      </c>
    </row>
    <row r="779" spans="1:38" x14ac:dyDescent="0.35">
      <c r="A779" s="2">
        <f t="shared" si="263"/>
        <v>44487</v>
      </c>
      <c r="B779" s="29">
        <v>1300</v>
      </c>
      <c r="C779" s="29">
        <v>1375</v>
      </c>
      <c r="D779" s="29">
        <v>1250</v>
      </c>
      <c r="E779" s="29">
        <v>1205</v>
      </c>
      <c r="F779" s="29">
        <v>1400</v>
      </c>
      <c r="G779" s="29">
        <v>1480</v>
      </c>
      <c r="H779" s="29">
        <v>1265</v>
      </c>
      <c r="I779" s="29">
        <v>1470</v>
      </c>
      <c r="J779" s="29">
        <v>1450</v>
      </c>
      <c r="K779" s="29">
        <v>1000</v>
      </c>
      <c r="M779" s="29">
        <v>1120</v>
      </c>
      <c r="N779" s="29">
        <v>1100</v>
      </c>
      <c r="O779" s="29">
        <v>1110</v>
      </c>
      <c r="P779" s="29">
        <v>950</v>
      </c>
      <c r="Q779" s="29">
        <v>1220</v>
      </c>
      <c r="R779" s="29">
        <v>1050</v>
      </c>
      <c r="S779" s="29">
        <v>970</v>
      </c>
      <c r="T779" s="29">
        <v>1110</v>
      </c>
      <c r="U779" s="29">
        <v>990</v>
      </c>
      <c r="V779" s="29">
        <v>910</v>
      </c>
      <c r="W779" s="29">
        <v>900</v>
      </c>
      <c r="X779" s="29">
        <v>910</v>
      </c>
      <c r="AH779" s="43">
        <f>AVERAGE(B779:K779)/[1]WeeklyNew!$H774</f>
        <v>206.14513411088456</v>
      </c>
      <c r="AI779" s="43">
        <f>AVERAGE(M779:X779)/[1]WeeklyNew!$H774</f>
        <v>160.65624320628493</v>
      </c>
      <c r="AJ779" s="63">
        <f t="shared" ref="AJ779:AJ780" si="270">AH779-AH778</f>
        <v>5.8025288503674233</v>
      </c>
      <c r="AK779" s="63">
        <f t="shared" ref="AK779:AK780" si="271">AI779-AI778</f>
        <v>-0.33196419794310827</v>
      </c>
      <c r="AL779" s="55" t="str">
        <f t="shared" ref="AL779:AL780" si="272">MONTH(A779)&amp;"-"&amp;YEAR(A779)</f>
        <v>10-2021</v>
      </c>
    </row>
    <row r="780" spans="1:38" x14ac:dyDescent="0.35">
      <c r="A780" s="2">
        <f t="shared" si="263"/>
        <v>44494</v>
      </c>
      <c r="B780" s="29">
        <v>1300</v>
      </c>
      <c r="C780" s="29">
        <v>1375</v>
      </c>
      <c r="D780" s="29">
        <v>1250</v>
      </c>
      <c r="E780" s="29">
        <v>1205</v>
      </c>
      <c r="F780" s="29">
        <v>1400</v>
      </c>
      <c r="G780" s="29">
        <v>1480</v>
      </c>
      <c r="H780" s="29">
        <v>1265</v>
      </c>
      <c r="I780" s="29">
        <v>1470</v>
      </c>
      <c r="J780" s="29">
        <v>1450</v>
      </c>
      <c r="K780" s="29">
        <v>1000</v>
      </c>
      <c r="M780" s="29">
        <v>1090</v>
      </c>
      <c r="N780" s="29">
        <v>1050</v>
      </c>
      <c r="O780" s="29">
        <v>1040</v>
      </c>
      <c r="P780" s="29">
        <v>900</v>
      </c>
      <c r="Q780" s="29">
        <v>1170</v>
      </c>
      <c r="R780" s="29">
        <v>1006</v>
      </c>
      <c r="S780" s="29">
        <v>920</v>
      </c>
      <c r="T780" s="29">
        <v>1060</v>
      </c>
      <c r="U780" s="29">
        <v>940</v>
      </c>
      <c r="V780" s="29">
        <v>910</v>
      </c>
      <c r="W780" s="29">
        <v>900</v>
      </c>
      <c r="X780" s="29">
        <v>910</v>
      </c>
      <c r="AH780" s="43">
        <f>AVERAGE(B780:K780)/[1]WeeklyNew!$H775</f>
        <v>206.48318712018124</v>
      </c>
      <c r="AI780" s="43">
        <f>AVERAGE(M780:X780)/[1]WeeklyNew!$H775</f>
        <v>155.12972047377013</v>
      </c>
      <c r="AJ780" s="63">
        <f t="shared" si="270"/>
        <v>0.33805300929668647</v>
      </c>
      <c r="AK780" s="63">
        <f t="shared" si="271"/>
        <v>-5.5265227325147919</v>
      </c>
      <c r="AL780" s="55" t="str">
        <f t="shared" si="272"/>
        <v>10-2021</v>
      </c>
    </row>
    <row r="781" spans="1:38" x14ac:dyDescent="0.35">
      <c r="A781" s="2">
        <f t="shared" si="263"/>
        <v>44501</v>
      </c>
      <c r="B781" s="29">
        <v>1300</v>
      </c>
      <c r="C781" s="29">
        <v>1375</v>
      </c>
      <c r="D781" s="29">
        <v>1250</v>
      </c>
      <c r="E781" s="29">
        <v>1235</v>
      </c>
      <c r="F781" s="29">
        <v>1400</v>
      </c>
      <c r="G781" s="29">
        <v>1480</v>
      </c>
      <c r="H781" s="29">
        <v>1265</v>
      </c>
      <c r="I781" s="29">
        <v>1320</v>
      </c>
      <c r="J781" s="29">
        <v>1450</v>
      </c>
      <c r="K781" s="29">
        <v>1000</v>
      </c>
      <c r="M781" s="29">
        <v>1060</v>
      </c>
      <c r="N781" s="29">
        <v>1030</v>
      </c>
      <c r="O781" s="29">
        <v>1020</v>
      </c>
      <c r="P781" s="29">
        <v>880</v>
      </c>
      <c r="Q781" s="29">
        <v>1130</v>
      </c>
      <c r="R781" s="29">
        <v>968</v>
      </c>
      <c r="S781" s="29">
        <v>880</v>
      </c>
      <c r="T781" s="29">
        <v>1040</v>
      </c>
      <c r="U781" s="29">
        <v>920</v>
      </c>
      <c r="V781" s="29">
        <v>880</v>
      </c>
      <c r="W781" s="29">
        <v>870</v>
      </c>
      <c r="X781" s="29">
        <v>880</v>
      </c>
      <c r="AH781" s="43">
        <f>AVERAGE(B781:K781)/[1]WeeklyNew!$H776</f>
        <v>204.30844396563955</v>
      </c>
      <c r="AI781" s="43">
        <f>AVERAGE(M781:X781)/[1]WeeklyNew!$H776</f>
        <v>150.50331391681721</v>
      </c>
      <c r="AJ781" s="63">
        <f t="shared" ref="AJ781:AJ782" si="273">AH781-AH780</f>
        <v>-2.1747431545416873</v>
      </c>
      <c r="AK781" s="63">
        <f t="shared" ref="AK781:AK782" si="274">AI781-AI780</f>
        <v>-4.6264065569529293</v>
      </c>
      <c r="AL781" s="55" t="str">
        <f t="shared" ref="AL781:AL782" si="275">MONTH(A781)&amp;"-"&amp;YEAR(A781)</f>
        <v>11-2021</v>
      </c>
    </row>
    <row r="782" spans="1:38" x14ac:dyDescent="0.35">
      <c r="A782" s="2">
        <f t="shared" si="263"/>
        <v>44508</v>
      </c>
      <c r="B782" s="29">
        <v>1270</v>
      </c>
      <c r="C782" s="29">
        <v>1345</v>
      </c>
      <c r="D782" s="29">
        <v>1250</v>
      </c>
      <c r="E782" s="29">
        <v>1235</v>
      </c>
      <c r="F782" s="29">
        <v>1355</v>
      </c>
      <c r="G782" s="29">
        <v>1460</v>
      </c>
      <c r="H782" s="29">
        <v>1265</v>
      </c>
      <c r="I782" s="29">
        <v>1320</v>
      </c>
      <c r="J782" s="29">
        <v>1350</v>
      </c>
      <c r="K782" s="29">
        <v>1000</v>
      </c>
      <c r="M782" s="29">
        <v>1040</v>
      </c>
      <c r="N782" s="29">
        <v>1000</v>
      </c>
      <c r="O782" s="29">
        <v>1020</v>
      </c>
      <c r="P782" s="29">
        <v>880</v>
      </c>
      <c r="Q782" s="29">
        <v>1080</v>
      </c>
      <c r="R782" s="29">
        <v>852</v>
      </c>
      <c r="S782" s="29">
        <v>830</v>
      </c>
      <c r="T782" s="29">
        <v>990</v>
      </c>
      <c r="U782" s="29">
        <v>870</v>
      </c>
      <c r="V782" s="29">
        <v>820</v>
      </c>
      <c r="W782" s="29">
        <v>810</v>
      </c>
      <c r="X782" s="29">
        <v>820</v>
      </c>
      <c r="AH782" s="43">
        <f>AVERAGE(B782:K782)/[1]WeeklyNew!$H777</f>
        <v>201.0297604770297</v>
      </c>
      <c r="AI782" s="43">
        <f>AVERAGE(M782:X782)/[1]WeeklyNew!$H777</f>
        <v>143.56288731342741</v>
      </c>
      <c r="AJ782" s="63">
        <f t="shared" si="273"/>
        <v>-3.2786834886098575</v>
      </c>
      <c r="AK782" s="63">
        <f t="shared" si="274"/>
        <v>-6.9404266033897954</v>
      </c>
      <c r="AL782" s="55" t="str">
        <f t="shared" si="275"/>
        <v>11-2021</v>
      </c>
    </row>
    <row r="783" spans="1:38" x14ac:dyDescent="0.35">
      <c r="A783" s="2">
        <f t="shared" si="263"/>
        <v>44515</v>
      </c>
      <c r="B783" s="29">
        <v>1200</v>
      </c>
      <c r="C783" s="29">
        <v>1275</v>
      </c>
      <c r="D783" s="29">
        <v>1130</v>
      </c>
      <c r="E783" s="29">
        <v>1135</v>
      </c>
      <c r="F783" s="29">
        <v>1275</v>
      </c>
      <c r="G783" s="29">
        <v>1300</v>
      </c>
      <c r="H783" s="29">
        <v>1085</v>
      </c>
      <c r="I783" s="29">
        <v>1320</v>
      </c>
      <c r="J783" s="29">
        <v>1230</v>
      </c>
      <c r="K783" s="29">
        <v>1000</v>
      </c>
      <c r="M783" s="29">
        <v>970</v>
      </c>
      <c r="N783" s="29">
        <v>950</v>
      </c>
      <c r="O783" s="29">
        <v>930</v>
      </c>
      <c r="P783" s="29">
        <v>800</v>
      </c>
      <c r="Q783" s="29">
        <v>1020</v>
      </c>
      <c r="R783" s="29">
        <v>813</v>
      </c>
      <c r="S783" s="29">
        <v>800</v>
      </c>
      <c r="T783" s="29">
        <v>960</v>
      </c>
      <c r="U783" s="29">
        <v>840</v>
      </c>
      <c r="V783" s="29">
        <v>790</v>
      </c>
      <c r="W783" s="29">
        <v>780</v>
      </c>
      <c r="X783" s="29">
        <v>790</v>
      </c>
      <c r="AH783" s="43">
        <f>AVERAGE(B783:K783)/[1]WeeklyNew!$H778</f>
        <v>187.19790057632829</v>
      </c>
      <c r="AI783" s="43">
        <f>AVERAGE(M783:X783)/[1]WeeklyNew!$H778</f>
        <v>136.32550039878635</v>
      </c>
      <c r="AJ783" s="63">
        <f t="shared" ref="AJ783:AJ784" si="276">AH783-AH782</f>
        <v>-13.831859900701403</v>
      </c>
      <c r="AK783" s="63">
        <f t="shared" ref="AK783:AK784" si="277">AI783-AI782</f>
        <v>-7.2373869146410641</v>
      </c>
      <c r="AL783" s="55" t="str">
        <f t="shared" ref="AL783:AL784" si="278">MONTH(A783)&amp;"-"&amp;YEAR(A783)</f>
        <v>11-2021</v>
      </c>
    </row>
    <row r="784" spans="1:38" x14ac:dyDescent="0.35">
      <c r="A784" s="2">
        <f t="shared" si="263"/>
        <v>44522</v>
      </c>
      <c r="B784" s="29">
        <v>1070</v>
      </c>
      <c r="C784" s="29">
        <v>1145</v>
      </c>
      <c r="D784" s="29">
        <v>1000</v>
      </c>
      <c r="E784" s="29">
        <v>1055</v>
      </c>
      <c r="F784" s="29">
        <v>1155</v>
      </c>
      <c r="G784" s="29">
        <v>1230</v>
      </c>
      <c r="H784" s="29">
        <v>1045</v>
      </c>
      <c r="I784" s="29">
        <v>1320</v>
      </c>
      <c r="J784" s="29">
        <v>1230</v>
      </c>
      <c r="K784" s="29">
        <v>1000</v>
      </c>
      <c r="M784" s="29">
        <v>930</v>
      </c>
      <c r="N784" s="29">
        <v>900</v>
      </c>
      <c r="O784" s="29">
        <v>880</v>
      </c>
      <c r="P784" s="29">
        <v>750</v>
      </c>
      <c r="Q784" s="29">
        <v>1000</v>
      </c>
      <c r="R784" s="29">
        <v>796</v>
      </c>
      <c r="S784" s="29">
        <v>780</v>
      </c>
      <c r="T784" s="29">
        <v>920</v>
      </c>
      <c r="U784" s="29">
        <v>800</v>
      </c>
      <c r="V784" s="29">
        <v>790</v>
      </c>
      <c r="W784" s="29">
        <v>780</v>
      </c>
      <c r="X784" s="29">
        <v>790</v>
      </c>
      <c r="AH784" s="43">
        <f>AVERAGE(B784:K784)/[1]WeeklyNew!$H779</f>
        <v>176.10015086382521</v>
      </c>
      <c r="AI784" s="43">
        <f>AVERAGE(M784:X784)/[1]WeeklyNew!$H779</f>
        <v>131.95771304729303</v>
      </c>
      <c r="AJ784" s="63">
        <f t="shared" si="276"/>
        <v>-11.097749712503088</v>
      </c>
      <c r="AK784" s="63">
        <f t="shared" si="277"/>
        <v>-4.3677873514933196</v>
      </c>
      <c r="AL784" s="55" t="str">
        <f t="shared" si="278"/>
        <v>11-2021</v>
      </c>
    </row>
    <row r="785" spans="1:38" x14ac:dyDescent="0.35">
      <c r="A785" s="2">
        <f t="shared" si="263"/>
        <v>44529</v>
      </c>
      <c r="B785" s="29">
        <v>1020</v>
      </c>
      <c r="C785" s="29">
        <v>1095</v>
      </c>
      <c r="D785" s="29">
        <v>1000</v>
      </c>
      <c r="E785" s="29">
        <v>1005</v>
      </c>
      <c r="F785" s="29">
        <v>1155</v>
      </c>
      <c r="G785" s="29">
        <v>1100</v>
      </c>
      <c r="H785" s="29">
        <v>1045</v>
      </c>
      <c r="I785" s="29">
        <v>1220</v>
      </c>
      <c r="J785" s="29">
        <v>1230</v>
      </c>
      <c r="K785" s="29">
        <v>1000</v>
      </c>
      <c r="M785" s="29">
        <v>890</v>
      </c>
      <c r="N785" s="29">
        <v>860</v>
      </c>
      <c r="O785" s="29">
        <v>865</v>
      </c>
      <c r="P785" s="29">
        <v>730</v>
      </c>
      <c r="Q785" s="29">
        <v>950</v>
      </c>
      <c r="R785" s="29">
        <v>856</v>
      </c>
      <c r="S785" s="29">
        <v>750</v>
      </c>
      <c r="T785" s="29">
        <v>870</v>
      </c>
      <c r="U785" s="29">
        <v>750</v>
      </c>
      <c r="V785" s="29">
        <v>710</v>
      </c>
      <c r="W785" s="29">
        <v>700</v>
      </c>
      <c r="X785" s="29">
        <v>710</v>
      </c>
      <c r="AH785" s="43">
        <f>AVERAGE(B785:K785)/[1]WeeklyNew!$H780</f>
        <v>170.52971644249723</v>
      </c>
      <c r="AI785" s="43">
        <f>AVERAGE(M785:X785)/[1]WeeklyNew!$H780</f>
        <v>126.04086140923917</v>
      </c>
      <c r="AJ785" s="63">
        <f t="shared" ref="AJ785:AJ786" si="279">AH785-AH784</f>
        <v>-5.570434421327974</v>
      </c>
      <c r="AK785" s="63">
        <f t="shared" ref="AK785:AK786" si="280">AI785-AI784</f>
        <v>-5.9168516380538563</v>
      </c>
      <c r="AL785" s="55" t="str">
        <f t="shared" ref="AL785:AL786" si="281">MONTH(A785)&amp;"-"&amp;YEAR(A785)</f>
        <v>11-2021</v>
      </c>
    </row>
    <row r="786" spans="1:38" x14ac:dyDescent="0.35">
      <c r="A786" s="2">
        <f t="shared" si="263"/>
        <v>44536</v>
      </c>
      <c r="B786" s="29">
        <v>1020</v>
      </c>
      <c r="C786" s="29">
        <v>1095</v>
      </c>
      <c r="D786" s="29">
        <v>1000</v>
      </c>
      <c r="E786" s="29">
        <v>955</v>
      </c>
      <c r="F786" s="29">
        <v>1155</v>
      </c>
      <c r="G786" s="29">
        <v>1100</v>
      </c>
      <c r="H786" s="29">
        <v>1045</v>
      </c>
      <c r="I786" s="29">
        <v>1120</v>
      </c>
      <c r="J786" s="29">
        <v>1230</v>
      </c>
      <c r="K786" s="29">
        <v>1000</v>
      </c>
      <c r="M786" s="29">
        <v>900</v>
      </c>
      <c r="N786" s="29">
        <v>860</v>
      </c>
      <c r="O786" s="29">
        <v>865</v>
      </c>
      <c r="P786" s="29">
        <v>740</v>
      </c>
      <c r="Q786" s="29">
        <v>950</v>
      </c>
      <c r="R786" s="29">
        <v>859</v>
      </c>
      <c r="S786" s="29">
        <v>750</v>
      </c>
      <c r="T786" s="29">
        <v>870</v>
      </c>
      <c r="U786" s="29">
        <v>750</v>
      </c>
      <c r="V786" s="29">
        <v>710</v>
      </c>
      <c r="W786" s="29">
        <v>700</v>
      </c>
      <c r="X786" s="29">
        <v>710</v>
      </c>
      <c r="AH786" s="43">
        <f>AVERAGE(B786:K786)/[1]WeeklyNew!$H781</f>
        <v>168.42383632169381</v>
      </c>
      <c r="AI786" s="43">
        <f>AVERAGE(M786:X786)/[1]WeeklyNew!$H781</f>
        <v>126.52735962475505</v>
      </c>
      <c r="AJ786" s="63">
        <f t="shared" si="279"/>
        <v>-2.1058801208034197</v>
      </c>
      <c r="AK786" s="63">
        <f t="shared" si="280"/>
        <v>0.48649821551587991</v>
      </c>
      <c r="AL786" s="55" t="str">
        <f t="shared" si="281"/>
        <v>12-2021</v>
      </c>
    </row>
    <row r="787" spans="1:38" x14ac:dyDescent="0.35">
      <c r="A787" s="2">
        <f t="shared" si="263"/>
        <v>44543</v>
      </c>
      <c r="B787" s="29">
        <v>1050</v>
      </c>
      <c r="C787" s="29">
        <v>1125</v>
      </c>
      <c r="D787" s="29">
        <v>1000</v>
      </c>
      <c r="E787" s="29">
        <v>955</v>
      </c>
      <c r="F787" s="29">
        <v>1155</v>
      </c>
      <c r="G787" s="29">
        <v>1100</v>
      </c>
      <c r="H787" s="29">
        <v>1045</v>
      </c>
      <c r="I787" s="29">
        <v>1120</v>
      </c>
      <c r="J787" s="29">
        <v>1230</v>
      </c>
      <c r="K787" s="29">
        <v>900</v>
      </c>
      <c r="M787" s="29">
        <v>960</v>
      </c>
      <c r="N787" s="29">
        <v>940</v>
      </c>
      <c r="O787" s="29">
        <v>920</v>
      </c>
      <c r="P787" s="29">
        <v>800</v>
      </c>
      <c r="Q787" s="29">
        <v>950</v>
      </c>
      <c r="R787" s="29">
        <v>893</v>
      </c>
      <c r="S787" s="29">
        <v>750</v>
      </c>
      <c r="T787" s="29">
        <v>900</v>
      </c>
      <c r="U787" s="29">
        <v>780</v>
      </c>
      <c r="V787" s="29">
        <v>710</v>
      </c>
      <c r="W787" s="29">
        <v>700</v>
      </c>
      <c r="X787" s="29">
        <v>710</v>
      </c>
      <c r="AH787" s="43">
        <f>AVERAGE(B787:K787)/[1]WeeklyNew!$H782</f>
        <v>167.72341316140702</v>
      </c>
      <c r="AI787" s="43">
        <f>AVERAGE(M787:X787)/[1]WeeklyNew!$H782</f>
        <v>131.04046004878029</v>
      </c>
      <c r="AJ787" s="63">
        <f t="shared" ref="AJ787" si="282">AH787-AH786</f>
        <v>-0.70042316028678897</v>
      </c>
      <c r="AK787" s="63">
        <f t="shared" ref="AK787" si="283">AI787-AI786</f>
        <v>4.5131004240252395</v>
      </c>
      <c r="AL787" s="55" t="str">
        <f t="shared" ref="AL787" si="284">MONTH(A787)&amp;"-"&amp;YEAR(A787)</f>
        <v>12-2021</v>
      </c>
    </row>
    <row r="788" spans="1:38" x14ac:dyDescent="0.35">
      <c r="A788" s="2">
        <f t="shared" si="263"/>
        <v>44550</v>
      </c>
      <c r="B788" s="29">
        <v>1070</v>
      </c>
      <c r="C788" s="29">
        <v>1145</v>
      </c>
      <c r="D788" s="29">
        <v>1000</v>
      </c>
      <c r="E788" s="29">
        <v>975</v>
      </c>
      <c r="F788" s="29">
        <v>1225</v>
      </c>
      <c r="G788" s="29">
        <v>1150</v>
      </c>
      <c r="H788" s="29">
        <v>1045</v>
      </c>
      <c r="I788" s="29">
        <v>1170</v>
      </c>
      <c r="J788" s="29">
        <v>1230</v>
      </c>
      <c r="K788" s="29">
        <v>930</v>
      </c>
      <c r="M788" s="29">
        <v>980</v>
      </c>
      <c r="N788" s="29">
        <v>940</v>
      </c>
      <c r="O788" s="29">
        <v>930</v>
      </c>
      <c r="P788" s="29">
        <v>800</v>
      </c>
      <c r="Q788" s="29">
        <v>1000</v>
      </c>
      <c r="R788" s="29">
        <v>939</v>
      </c>
      <c r="S788" s="29">
        <v>800</v>
      </c>
      <c r="T788" s="29">
        <v>950</v>
      </c>
      <c r="U788" s="29">
        <v>830</v>
      </c>
      <c r="V788" s="29">
        <v>710</v>
      </c>
      <c r="W788" s="29">
        <v>700</v>
      </c>
      <c r="X788" s="29">
        <v>710</v>
      </c>
      <c r="AH788" s="43">
        <f>AVERAGE(B788:K788)/[1]WeeklyNew!$H783</f>
        <v>171.69441482776821</v>
      </c>
      <c r="AI788" s="43">
        <f>AVERAGE(M788:X788)/[1]WeeklyNew!$H783</f>
        <v>134.56458212697342</v>
      </c>
      <c r="AJ788" s="63">
        <f t="shared" ref="AJ788" si="285">AH788-AH787</f>
        <v>3.9710016663611896</v>
      </c>
      <c r="AK788" s="63">
        <f t="shared" ref="AK788" si="286">AI788-AI787</f>
        <v>3.5241220781931304</v>
      </c>
      <c r="AL788" s="55" t="str">
        <f t="shared" ref="AL788" si="287">MONTH(A788)&amp;"-"&amp;YEAR(A788)</f>
        <v>12-2021</v>
      </c>
    </row>
    <row r="789" spans="1:38" x14ac:dyDescent="0.35">
      <c r="A789" s="2">
        <f t="shared" si="263"/>
        <v>44557</v>
      </c>
      <c r="B789" s="29">
        <v>1200</v>
      </c>
      <c r="C789" s="29">
        <v>1275</v>
      </c>
      <c r="D789" s="29">
        <v>1130</v>
      </c>
      <c r="E789" s="29">
        <v>1075</v>
      </c>
      <c r="F789" s="29">
        <v>1335</v>
      </c>
      <c r="G789" s="29">
        <v>1170</v>
      </c>
      <c r="H789" s="29">
        <v>1185</v>
      </c>
      <c r="I789" s="29">
        <v>1190</v>
      </c>
      <c r="J789" s="29">
        <v>1230</v>
      </c>
      <c r="K789" s="29">
        <v>950</v>
      </c>
      <c r="M789" s="29">
        <v>1050</v>
      </c>
      <c r="N789" s="29">
        <v>1030</v>
      </c>
      <c r="O789" s="29">
        <v>1025</v>
      </c>
      <c r="P789" s="29">
        <v>880</v>
      </c>
      <c r="Q789" s="29">
        <v>1080</v>
      </c>
      <c r="R789" s="29">
        <v>1012</v>
      </c>
      <c r="S789" s="29">
        <v>870</v>
      </c>
      <c r="T789" s="29">
        <v>1040</v>
      </c>
      <c r="U789" s="29">
        <v>920</v>
      </c>
      <c r="V789" s="29">
        <v>760</v>
      </c>
      <c r="W789" s="29">
        <v>750</v>
      </c>
      <c r="X789" s="29">
        <v>760</v>
      </c>
      <c r="AH789" s="43">
        <f>AVERAGE(B789:K789)/[1]WeeklyNew!$H784</f>
        <v>184.33573346623092</v>
      </c>
      <c r="AI789" s="43">
        <f>AVERAGE(M789:X789)/[1]WeeklyNew!$H784</f>
        <v>146.24648587110042</v>
      </c>
      <c r="AJ789" s="63">
        <f t="shared" ref="AJ789:AJ791" si="288">AH789-AH788</f>
        <v>12.641318638462707</v>
      </c>
      <c r="AK789" s="63">
        <f t="shared" ref="AK789:AK791" si="289">AI789-AI788</f>
        <v>11.681903744126998</v>
      </c>
      <c r="AL789" s="55" t="str">
        <f t="shared" ref="AL789:AL791" si="290">MONTH(A789)&amp;"-"&amp;YEAR(A789)</f>
        <v>12-2021</v>
      </c>
    </row>
    <row r="790" spans="1:38" x14ac:dyDescent="0.35">
      <c r="A790" s="2">
        <f>A789+8</f>
        <v>44565</v>
      </c>
      <c r="B790" s="29">
        <v>1200</v>
      </c>
      <c r="C790" s="29">
        <v>1275</v>
      </c>
      <c r="D790" s="29">
        <v>1130</v>
      </c>
      <c r="E790" s="29">
        <v>1075</v>
      </c>
      <c r="F790" s="29">
        <v>1335</v>
      </c>
      <c r="G790" s="29">
        <v>1170</v>
      </c>
      <c r="H790" s="29">
        <v>1185</v>
      </c>
      <c r="I790" s="29">
        <v>1190</v>
      </c>
      <c r="J790" s="29">
        <v>1230</v>
      </c>
      <c r="K790" s="29">
        <v>950</v>
      </c>
      <c r="M790" s="29">
        <v>1070</v>
      </c>
      <c r="N790" s="29">
        <v>1030</v>
      </c>
      <c r="O790" s="29">
        <v>1025</v>
      </c>
      <c r="P790" s="29">
        <v>880</v>
      </c>
      <c r="Q790" s="29">
        <v>1080</v>
      </c>
      <c r="R790" s="29">
        <v>976</v>
      </c>
      <c r="S790" s="29">
        <v>870</v>
      </c>
      <c r="T790" s="29">
        <v>1040</v>
      </c>
      <c r="U790" s="29">
        <v>920</v>
      </c>
      <c r="V790" s="29">
        <v>760</v>
      </c>
      <c r="W790" s="29">
        <v>750</v>
      </c>
      <c r="X790" s="29">
        <v>760</v>
      </c>
      <c r="AH790" s="43">
        <f>AVERAGE(B790:K790)/[1]WeeklyNew!$H785</f>
        <v>184.45891240574173</v>
      </c>
      <c r="AI790" s="43">
        <f>AVERAGE(M790:X790)/[1]WeeklyNew!$H785</f>
        <v>146.13471900628076</v>
      </c>
      <c r="AJ790" s="63">
        <f t="shared" si="288"/>
        <v>0.12317893951080805</v>
      </c>
      <c r="AK790" s="63">
        <f t="shared" si="289"/>
        <v>-0.11176686481965703</v>
      </c>
      <c r="AL790" s="55" t="str">
        <f t="shared" si="290"/>
        <v>1-2022</v>
      </c>
    </row>
    <row r="791" spans="1:38" x14ac:dyDescent="0.35">
      <c r="A791" s="2">
        <f t="shared" si="263"/>
        <v>44572</v>
      </c>
      <c r="B791" s="29">
        <v>1250</v>
      </c>
      <c r="C791" s="29">
        <v>1325</v>
      </c>
      <c r="D791" s="29">
        <v>1150</v>
      </c>
      <c r="E791" s="29">
        <v>1075</v>
      </c>
      <c r="F791" s="29">
        <v>1355</v>
      </c>
      <c r="G791" s="29">
        <v>1200</v>
      </c>
      <c r="H791" s="29">
        <v>1235</v>
      </c>
      <c r="I791" s="29">
        <v>1220</v>
      </c>
      <c r="J791" s="29">
        <v>1230</v>
      </c>
      <c r="K791" s="29">
        <v>1000</v>
      </c>
      <c r="M791" s="29">
        <v>1140</v>
      </c>
      <c r="N791" s="29">
        <v>1100</v>
      </c>
      <c r="O791" s="29">
        <v>1095</v>
      </c>
      <c r="P791" s="29">
        <v>930</v>
      </c>
      <c r="Q791" s="29">
        <v>1150</v>
      </c>
      <c r="R791" s="29">
        <v>1019</v>
      </c>
      <c r="S791" s="29">
        <v>920</v>
      </c>
      <c r="T791" s="29">
        <v>1060</v>
      </c>
      <c r="U791" s="29">
        <v>940</v>
      </c>
      <c r="V791" s="29">
        <v>810</v>
      </c>
      <c r="W791" s="29">
        <v>800</v>
      </c>
      <c r="X791" s="29">
        <v>810</v>
      </c>
      <c r="AH791" s="43">
        <f>AVERAGE(B791:K791)/[1]WeeklyNew!$H786</f>
        <v>189.1607318534449</v>
      </c>
      <c r="AI791" s="43">
        <f>AVERAGE(M791:X791)/[1]WeeklyNew!$H786</f>
        <v>154.1513328379333</v>
      </c>
      <c r="AJ791" s="63">
        <f t="shared" si="288"/>
        <v>4.7018194477031727</v>
      </c>
      <c r="AK791" s="63">
        <f t="shared" si="289"/>
        <v>8.0166138316525348</v>
      </c>
      <c r="AL791" s="55" t="str">
        <f t="shared" si="290"/>
        <v>1-2022</v>
      </c>
    </row>
    <row r="792" spans="1:38" x14ac:dyDescent="0.35">
      <c r="A792" s="2">
        <f>A791+6</f>
        <v>44578</v>
      </c>
      <c r="B792" s="29">
        <v>1250</v>
      </c>
      <c r="C792" s="29">
        <v>1325</v>
      </c>
      <c r="D792" s="29">
        <v>1150</v>
      </c>
      <c r="E792" s="29">
        <v>1165</v>
      </c>
      <c r="F792" s="29">
        <v>1355</v>
      </c>
      <c r="G792" s="29">
        <v>1250</v>
      </c>
      <c r="H792" s="29">
        <v>1285</v>
      </c>
      <c r="I792" s="29">
        <v>1300</v>
      </c>
      <c r="J792" s="29">
        <v>1230</v>
      </c>
      <c r="K792" s="29">
        <v>1050</v>
      </c>
      <c r="M792" s="29">
        <v>1140</v>
      </c>
      <c r="N792" s="29">
        <v>1100</v>
      </c>
      <c r="O792" s="29">
        <v>1095</v>
      </c>
      <c r="P792" s="29">
        <v>930</v>
      </c>
      <c r="Q792" s="29">
        <v>1175</v>
      </c>
      <c r="R792" s="29">
        <v>1039</v>
      </c>
      <c r="S792" s="29">
        <v>920</v>
      </c>
      <c r="T792" s="29">
        <v>1110</v>
      </c>
      <c r="U792" s="29">
        <v>990</v>
      </c>
      <c r="V792" s="29">
        <v>810</v>
      </c>
      <c r="W792" s="29">
        <v>800</v>
      </c>
      <c r="X792" s="29">
        <v>810</v>
      </c>
      <c r="AH792" s="43">
        <f>AVERAGE(B792:K792)/[1]WeeklyNew!$H787</f>
        <v>194.76534416060565</v>
      </c>
      <c r="AI792" s="43">
        <f>AVERAGE(M792:X792)/[1]WeeklyNew!$H787</f>
        <v>156.51349359831841</v>
      </c>
      <c r="AJ792" s="63">
        <f t="shared" ref="AJ792:AJ793" si="291">AH792-AH791</f>
        <v>5.6046123071607497</v>
      </c>
      <c r="AK792" s="63">
        <f t="shared" ref="AK792:AK793" si="292">AI792-AI791</f>
        <v>2.3621607603851089</v>
      </c>
      <c r="AL792" s="55" t="str">
        <f t="shared" ref="AL792:AL793" si="293">MONTH(A792)&amp;"-"&amp;YEAR(A792)</f>
        <v>1-2022</v>
      </c>
    </row>
    <row r="793" spans="1:38" x14ac:dyDescent="0.35">
      <c r="A793" s="2">
        <f t="shared" si="263"/>
        <v>44585</v>
      </c>
      <c r="B793" s="29">
        <v>1260</v>
      </c>
      <c r="C793" s="29">
        <v>1335</v>
      </c>
      <c r="D793" s="29">
        <v>1150</v>
      </c>
      <c r="E793" s="29">
        <v>1175</v>
      </c>
      <c r="F793" s="29">
        <v>1390</v>
      </c>
      <c r="G793" s="29">
        <v>1250</v>
      </c>
      <c r="H793" s="29">
        <v>1385</v>
      </c>
      <c r="I793" s="29">
        <v>1300</v>
      </c>
      <c r="J793" s="29">
        <v>1260</v>
      </c>
      <c r="K793" s="29">
        <v>1050</v>
      </c>
      <c r="M793" s="29">
        <v>1150</v>
      </c>
      <c r="N793" s="29">
        <v>1120</v>
      </c>
      <c r="O793" s="29">
        <v>1110</v>
      </c>
      <c r="P793" s="29">
        <v>950</v>
      </c>
      <c r="Q793" s="29">
        <v>1190</v>
      </c>
      <c r="R793" s="29">
        <v>1053</v>
      </c>
      <c r="S793" s="29">
        <v>950</v>
      </c>
      <c r="T793" s="29">
        <v>1130</v>
      </c>
      <c r="U793" s="29">
        <v>1010</v>
      </c>
      <c r="V793" s="29">
        <v>810</v>
      </c>
      <c r="W793" s="29">
        <v>800</v>
      </c>
      <c r="X793" s="29">
        <v>810</v>
      </c>
      <c r="AH793" s="43">
        <f>AVERAGE(B793:K793)/[1]WeeklyNew!$H788</f>
        <v>198.02422453760985</v>
      </c>
      <c r="AI793" s="43">
        <f>AVERAGE(M793:X793)/[1]WeeklyNew!$H788</f>
        <v>158.81632185636133</v>
      </c>
      <c r="AJ793" s="63">
        <f t="shared" si="291"/>
        <v>3.2588803770042034</v>
      </c>
      <c r="AK793" s="63">
        <f t="shared" si="292"/>
        <v>2.302828258042922</v>
      </c>
      <c r="AL793" s="55" t="str">
        <f t="shared" si="293"/>
        <v>1-2022</v>
      </c>
    </row>
    <row r="794" spans="1:38" x14ac:dyDescent="0.35">
      <c r="A794" s="2">
        <f>A793+8</f>
        <v>44593</v>
      </c>
      <c r="B794" s="29">
        <v>1210</v>
      </c>
      <c r="C794" s="29">
        <v>1285</v>
      </c>
      <c r="D794" s="29">
        <v>1200</v>
      </c>
      <c r="E794" s="29">
        <v>1175</v>
      </c>
      <c r="F794" s="29">
        <v>1290</v>
      </c>
      <c r="G794" s="29">
        <v>1250</v>
      </c>
      <c r="H794" s="29">
        <v>1385</v>
      </c>
      <c r="I794" s="29">
        <v>1300</v>
      </c>
      <c r="J794" s="29">
        <v>1260</v>
      </c>
      <c r="K794" s="29">
        <v>1050</v>
      </c>
      <c r="M794" s="29">
        <v>1100</v>
      </c>
      <c r="N794" s="29">
        <v>1090</v>
      </c>
      <c r="O794" s="29">
        <v>1095</v>
      </c>
      <c r="P794" s="29">
        <v>900</v>
      </c>
      <c r="Q794" s="29">
        <v>1190</v>
      </c>
      <c r="R794" s="29">
        <v>1053</v>
      </c>
      <c r="S794" s="29">
        <v>950</v>
      </c>
      <c r="T794" s="29">
        <v>1100</v>
      </c>
      <c r="U794" s="29">
        <v>980</v>
      </c>
      <c r="V794" s="29">
        <v>810</v>
      </c>
      <c r="W794" s="29">
        <v>800</v>
      </c>
      <c r="X794" s="29">
        <v>810</v>
      </c>
      <c r="AH794" s="43">
        <f>AVERAGE(B794:K794)/[1]WeeklyNew!$H789</f>
        <v>194.97703939067452</v>
      </c>
      <c r="AI794" s="43">
        <f>AVERAGE(M794:X794)/[1]WeeklyNew!$H789</f>
        <v>155.57821267516002</v>
      </c>
      <c r="AJ794" s="63">
        <f t="shared" ref="AJ794:AJ795" si="294">AH794-AH793</f>
        <v>-3.0471851469353339</v>
      </c>
      <c r="AK794" s="63">
        <f t="shared" ref="AK794:AK795" si="295">AI794-AI793</f>
        <v>-3.2381091812013096</v>
      </c>
      <c r="AL794" s="55" t="str">
        <f t="shared" ref="AL794:AL795" si="296">MONTH(A794)&amp;"-"&amp;YEAR(A794)</f>
        <v>2-2022</v>
      </c>
    </row>
    <row r="795" spans="1:38" x14ac:dyDescent="0.35">
      <c r="A795" s="2">
        <f>A794+6</f>
        <v>44599</v>
      </c>
      <c r="B795" s="29">
        <v>1210</v>
      </c>
      <c r="C795" s="29">
        <v>1285</v>
      </c>
      <c r="D795" s="29">
        <v>1230</v>
      </c>
      <c r="E795" s="29">
        <v>1175</v>
      </c>
      <c r="F795" s="29">
        <v>1470</v>
      </c>
      <c r="G795" s="29">
        <v>1280</v>
      </c>
      <c r="H795" s="29">
        <v>1435</v>
      </c>
      <c r="I795" s="29">
        <v>1330</v>
      </c>
      <c r="J795" s="29">
        <v>1260</v>
      </c>
      <c r="K795" s="29">
        <v>1080</v>
      </c>
      <c r="M795" s="29">
        <v>1100</v>
      </c>
      <c r="N795" s="29">
        <v>1090</v>
      </c>
      <c r="O795" s="29">
        <v>1075</v>
      </c>
      <c r="P795" s="29">
        <v>880</v>
      </c>
      <c r="Q795" s="29">
        <v>1240</v>
      </c>
      <c r="R795" s="29">
        <v>1142</v>
      </c>
      <c r="S795" s="29">
        <v>990</v>
      </c>
      <c r="T795" s="29">
        <v>1100</v>
      </c>
      <c r="U795" s="29">
        <v>980</v>
      </c>
      <c r="V795" s="29">
        <v>810</v>
      </c>
      <c r="W795" s="29">
        <v>800</v>
      </c>
      <c r="X795" s="29">
        <v>810</v>
      </c>
      <c r="AH795" s="43">
        <f>AVERAGE(B795:K795)/[1]WeeklyNew!$H790</f>
        <v>200.56990472088248</v>
      </c>
      <c r="AI795" s="43">
        <f>AVERAGE(M795:X795)/[1]WeeklyNew!$H790</f>
        <v>157.47083137533286</v>
      </c>
      <c r="AJ795" s="63">
        <f t="shared" si="294"/>
        <v>5.5928653302079567</v>
      </c>
      <c r="AK795" s="63">
        <f t="shared" si="295"/>
        <v>1.8926187001728465</v>
      </c>
      <c r="AL795" s="55" t="str">
        <f t="shared" si="296"/>
        <v>2-2022</v>
      </c>
    </row>
    <row r="796" spans="1:38" x14ac:dyDescent="0.35">
      <c r="A796" s="2">
        <f t="shared" ref="A796:A802" si="297">A795+7</f>
        <v>44606</v>
      </c>
      <c r="B796" s="29">
        <v>1260</v>
      </c>
      <c r="C796" s="29">
        <v>1335</v>
      </c>
      <c r="D796" s="29">
        <v>1230</v>
      </c>
      <c r="E796" s="29">
        <v>1225</v>
      </c>
      <c r="F796" s="29">
        <v>1470</v>
      </c>
      <c r="G796" s="29">
        <v>1280</v>
      </c>
      <c r="H796" s="29">
        <v>1435</v>
      </c>
      <c r="I796" s="29">
        <v>1330</v>
      </c>
      <c r="J796" s="29">
        <v>1130</v>
      </c>
      <c r="K796" s="29">
        <v>1080</v>
      </c>
      <c r="M796" s="29">
        <v>1100</v>
      </c>
      <c r="N796" s="29">
        <v>1060</v>
      </c>
      <c r="O796" s="29">
        <v>1050</v>
      </c>
      <c r="P796" s="29">
        <v>870</v>
      </c>
      <c r="Q796" s="29">
        <v>1240</v>
      </c>
      <c r="R796" s="29">
        <v>1178</v>
      </c>
      <c r="S796" s="29">
        <v>990</v>
      </c>
      <c r="T796" s="29">
        <v>1050</v>
      </c>
      <c r="U796" s="29">
        <v>930</v>
      </c>
      <c r="V796" s="29">
        <v>810</v>
      </c>
      <c r="W796" s="29">
        <v>800</v>
      </c>
      <c r="X796" s="29">
        <v>810</v>
      </c>
      <c r="AH796" s="43">
        <f>AVERAGE(B796:K796)/[1]WeeklyNew!$H791</f>
        <v>201.4433594098017</v>
      </c>
      <c r="AI796" s="43">
        <f>AVERAGE(M796:X796)/[1]WeeklyNew!$H791</f>
        <v>156.21387192848809</v>
      </c>
      <c r="AJ796" s="63">
        <f t="shared" ref="AJ796" si="298">AH796-AH795</f>
        <v>0.87345468891922451</v>
      </c>
      <c r="AK796" s="63">
        <f t="shared" ref="AK796" si="299">AI796-AI795</f>
        <v>-1.2569594468447747</v>
      </c>
      <c r="AL796" s="55" t="str">
        <f t="shared" ref="AL796" si="300">MONTH(A796)&amp;"-"&amp;YEAR(A796)</f>
        <v>2-2022</v>
      </c>
    </row>
    <row r="797" spans="1:38" x14ac:dyDescent="0.35">
      <c r="A797" s="2">
        <f t="shared" si="297"/>
        <v>44613</v>
      </c>
      <c r="B797" s="29">
        <v>1260</v>
      </c>
      <c r="C797" s="29">
        <v>1335</v>
      </c>
      <c r="D797" s="29">
        <v>1230</v>
      </c>
      <c r="E797" s="29">
        <v>1255</v>
      </c>
      <c r="F797" s="29">
        <v>1470</v>
      </c>
      <c r="G797" s="29">
        <v>1280</v>
      </c>
      <c r="H797" s="29">
        <v>1435</v>
      </c>
      <c r="I797" s="29">
        <v>1330</v>
      </c>
      <c r="J797" s="29">
        <v>1130</v>
      </c>
      <c r="K797" s="29">
        <v>1080</v>
      </c>
      <c r="M797" s="29">
        <v>1100</v>
      </c>
      <c r="N797" s="29">
        <v>1040</v>
      </c>
      <c r="O797" s="29">
        <v>1035</v>
      </c>
      <c r="P797" s="29">
        <v>860</v>
      </c>
      <c r="Q797" s="29">
        <v>1190</v>
      </c>
      <c r="R797" s="29">
        <v>1100</v>
      </c>
      <c r="S797" s="29">
        <v>940</v>
      </c>
      <c r="T797" s="29">
        <v>1035</v>
      </c>
      <c r="U797" s="29">
        <v>915</v>
      </c>
      <c r="V797" s="29">
        <v>810</v>
      </c>
      <c r="W797" s="29">
        <v>800</v>
      </c>
      <c r="X797" s="29">
        <v>810</v>
      </c>
      <c r="AH797" s="43">
        <f>AVERAGE(B797:K797)/[1]WeeklyNew!$H792</f>
        <v>202.44548453765498</v>
      </c>
      <c r="AI797" s="43">
        <f>AVERAGE(M797:X797)/[1]WeeklyNew!$H792</f>
        <v>153.2899396456863</v>
      </c>
      <c r="AJ797" s="63">
        <f t="shared" ref="AJ797" si="301">AH797-AH796</f>
        <v>1.0021251278532759</v>
      </c>
      <c r="AK797" s="63">
        <f t="shared" ref="AK797" si="302">AI797-AI796</f>
        <v>-2.9239322828017862</v>
      </c>
      <c r="AL797" s="55" t="str">
        <f t="shared" ref="AL797" si="303">MONTH(A797)&amp;"-"&amp;YEAR(A797)</f>
        <v>2-2022</v>
      </c>
    </row>
    <row r="798" spans="1:38" x14ac:dyDescent="0.35">
      <c r="A798" s="2">
        <f t="shared" si="297"/>
        <v>44620</v>
      </c>
      <c r="B798" s="29">
        <v>1260</v>
      </c>
      <c r="C798" s="29">
        <v>1335</v>
      </c>
      <c r="D798" s="29">
        <v>1230</v>
      </c>
      <c r="E798" s="29">
        <v>1255</v>
      </c>
      <c r="F798" s="29">
        <v>1470</v>
      </c>
      <c r="G798" s="29">
        <v>1280</v>
      </c>
      <c r="H798" s="29">
        <v>1355</v>
      </c>
      <c r="I798" s="29">
        <v>1330</v>
      </c>
      <c r="J798" s="29">
        <v>1130</v>
      </c>
      <c r="K798" s="29">
        <v>1080</v>
      </c>
      <c r="M798" s="29">
        <v>1080</v>
      </c>
      <c r="N798" s="29">
        <v>1040</v>
      </c>
      <c r="O798" s="29">
        <v>1035</v>
      </c>
      <c r="P798" s="29">
        <v>860</v>
      </c>
      <c r="Q798" s="29">
        <v>1180</v>
      </c>
      <c r="R798" s="29">
        <v>1091</v>
      </c>
      <c r="S798" s="29">
        <v>940</v>
      </c>
      <c r="T798" s="29">
        <v>1030</v>
      </c>
      <c r="U798" s="29">
        <v>910</v>
      </c>
      <c r="V798" s="29">
        <v>810</v>
      </c>
      <c r="W798" s="29">
        <v>800</v>
      </c>
      <c r="X798" s="29">
        <v>810</v>
      </c>
      <c r="AH798" s="43">
        <f>AVERAGE(B798:K798)/[1]WeeklyNew!$H793</f>
        <v>201.4349267606803</v>
      </c>
      <c r="AI798" s="43">
        <f>AVERAGE(M798:X798)/[1]WeeklyNew!$H793</f>
        <v>152.83726663059869</v>
      </c>
      <c r="AJ798" s="63">
        <f t="shared" ref="AJ798:AJ799" si="304">AH798-AH797</f>
        <v>-1.0105577769746787</v>
      </c>
      <c r="AK798" s="63">
        <f t="shared" ref="AK798:AK799" si="305">AI798-AI797</f>
        <v>-0.45267301508761193</v>
      </c>
      <c r="AL798" s="55" t="str">
        <f t="shared" ref="AL798:AL799" si="306">MONTH(A798)&amp;"-"&amp;YEAR(A798)</f>
        <v>2-2022</v>
      </c>
    </row>
    <row r="799" spans="1:38" x14ac:dyDescent="0.35">
      <c r="A799" s="2">
        <f t="shared" si="297"/>
        <v>44627</v>
      </c>
      <c r="B799" s="29">
        <v>1260</v>
      </c>
      <c r="C799" s="29">
        <v>1335</v>
      </c>
      <c r="D799" s="29">
        <v>1230</v>
      </c>
      <c r="E799" s="29">
        <v>1305</v>
      </c>
      <c r="F799" s="29">
        <v>1520</v>
      </c>
      <c r="G799" s="29">
        <v>1280</v>
      </c>
      <c r="H799" s="29">
        <v>1435</v>
      </c>
      <c r="I799" s="29">
        <v>1330</v>
      </c>
      <c r="J799" s="29">
        <v>1130</v>
      </c>
      <c r="K799" s="29">
        <v>1080</v>
      </c>
      <c r="M799" s="29">
        <v>1120</v>
      </c>
      <c r="N799" s="29">
        <v>1080</v>
      </c>
      <c r="O799" s="29">
        <v>1035</v>
      </c>
      <c r="P799" s="29">
        <v>930</v>
      </c>
      <c r="Q799" s="29">
        <v>1260</v>
      </c>
      <c r="R799" s="29">
        <v>1151</v>
      </c>
      <c r="S799" s="29">
        <v>1010</v>
      </c>
      <c r="T799" s="29">
        <v>1070</v>
      </c>
      <c r="U799" s="29">
        <v>950</v>
      </c>
      <c r="V799" s="29">
        <v>810</v>
      </c>
      <c r="W799" s="29">
        <v>800</v>
      </c>
      <c r="X799" s="29">
        <v>810</v>
      </c>
      <c r="AH799" s="43">
        <f>AVERAGE(B799:K799)/[1]WeeklyNew!$H793</f>
        <v>204.28430097026163</v>
      </c>
      <c r="AI799" s="43">
        <f>AVERAGE(M799:X799)/[1]WeeklyNew!$H793</f>
        <v>158.64154742789398</v>
      </c>
      <c r="AJ799" s="63">
        <f t="shared" si="304"/>
        <v>2.8493742095813275</v>
      </c>
      <c r="AK799" s="63">
        <f t="shared" si="305"/>
        <v>5.8042807972952914</v>
      </c>
      <c r="AL799" s="55" t="str">
        <f t="shared" si="306"/>
        <v>3-2022</v>
      </c>
    </row>
    <row r="800" spans="1:38" x14ac:dyDescent="0.35">
      <c r="A800" s="2">
        <f t="shared" si="297"/>
        <v>44634</v>
      </c>
      <c r="B800" s="29">
        <v>1310</v>
      </c>
      <c r="C800" s="29">
        <v>1385</v>
      </c>
      <c r="D800" s="29">
        <v>1280</v>
      </c>
      <c r="E800" s="29">
        <v>1305</v>
      </c>
      <c r="F800" s="29">
        <v>1520</v>
      </c>
      <c r="G800" s="29">
        <v>1350</v>
      </c>
      <c r="H800" s="29">
        <v>1435</v>
      </c>
      <c r="I800" s="29">
        <v>1430</v>
      </c>
      <c r="J800" s="29">
        <v>1100</v>
      </c>
      <c r="K800" s="29">
        <v>1080</v>
      </c>
      <c r="M800" s="29">
        <v>1150</v>
      </c>
      <c r="N800" s="29">
        <v>1130</v>
      </c>
      <c r="O800" s="29">
        <v>1115</v>
      </c>
      <c r="P800" s="29">
        <v>950</v>
      </c>
      <c r="Q800" s="29">
        <v>1290</v>
      </c>
      <c r="R800" s="29">
        <v>1228</v>
      </c>
      <c r="S800" s="29">
        <v>1040</v>
      </c>
      <c r="T800" s="29">
        <v>1120</v>
      </c>
      <c r="U800" s="29">
        <v>1000</v>
      </c>
      <c r="V800" s="29">
        <v>860</v>
      </c>
      <c r="W800" s="29">
        <v>850</v>
      </c>
      <c r="X800" s="29">
        <v>860</v>
      </c>
      <c r="AH800" s="43">
        <f>AVERAGE(B800:K800)/[1]WeeklyNew!$H794</f>
        <v>208.55436185695726</v>
      </c>
      <c r="AI800" s="43">
        <f>AVERAGE(M800:X800)/[1]WeeklyNew!$H794</f>
        <v>165.86617903654559</v>
      </c>
      <c r="AJ800" s="63">
        <f t="shared" ref="AJ800:AJ801" si="307">AH800-AH799</f>
        <v>4.2700608866956316</v>
      </c>
      <c r="AK800" s="63">
        <f t="shared" ref="AK800:AK801" si="308">AI800-AI799</f>
        <v>7.224631608651606</v>
      </c>
      <c r="AL800" s="55" t="str">
        <f t="shared" ref="AL800:AL801" si="309">MONTH(A800)&amp;"-"&amp;YEAR(A800)</f>
        <v>3-2022</v>
      </c>
    </row>
    <row r="801" spans="1:38" x14ac:dyDescent="0.35">
      <c r="A801" s="2">
        <f t="shared" si="297"/>
        <v>44641</v>
      </c>
      <c r="B801" s="29">
        <v>1310</v>
      </c>
      <c r="C801" s="29">
        <v>1385</v>
      </c>
      <c r="D801" s="29">
        <v>1280</v>
      </c>
      <c r="E801" s="29">
        <v>1305</v>
      </c>
      <c r="F801" s="29">
        <v>1520</v>
      </c>
      <c r="G801" s="29">
        <v>1350</v>
      </c>
      <c r="H801" s="29">
        <v>1435</v>
      </c>
      <c r="I801" s="29">
        <v>1430</v>
      </c>
      <c r="J801" s="29">
        <v>1080</v>
      </c>
      <c r="K801" s="29">
        <v>1080</v>
      </c>
      <c r="M801" s="29">
        <v>1180</v>
      </c>
      <c r="N801" s="29">
        <v>1120</v>
      </c>
      <c r="O801" s="29">
        <v>1105</v>
      </c>
      <c r="P801" s="29">
        <v>950</v>
      </c>
      <c r="Q801" s="29">
        <v>1290</v>
      </c>
      <c r="R801" s="29">
        <v>1145</v>
      </c>
      <c r="S801" s="29">
        <v>1040</v>
      </c>
      <c r="T801" s="29">
        <v>1120</v>
      </c>
      <c r="U801" s="29">
        <v>1000</v>
      </c>
      <c r="V801" s="29">
        <v>860</v>
      </c>
      <c r="W801" s="29">
        <v>850</v>
      </c>
      <c r="X801" s="29">
        <v>860</v>
      </c>
      <c r="AH801" s="43">
        <f>AVERAGE(B801:K801)/[1]WeeklyNew!$H796</f>
        <v>206.96336749517394</v>
      </c>
      <c r="AI801" s="43">
        <f>AVERAGE(M801:X801)/[1]WeeklyNew!$H796</f>
        <v>163.89508924981516</v>
      </c>
      <c r="AJ801" s="63">
        <f t="shared" si="307"/>
        <v>-1.5909943617833164</v>
      </c>
      <c r="AK801" s="63">
        <f t="shared" si="308"/>
        <v>-1.9710897867304311</v>
      </c>
      <c r="AL801" s="55" t="str">
        <f t="shared" si="309"/>
        <v>3-2022</v>
      </c>
    </row>
    <row r="802" spans="1:38" x14ac:dyDescent="0.35">
      <c r="A802" s="2">
        <f t="shared" si="297"/>
        <v>44648</v>
      </c>
      <c r="B802" s="29">
        <v>1350</v>
      </c>
      <c r="C802" s="29">
        <v>1425</v>
      </c>
      <c r="D802" s="29">
        <v>1280</v>
      </c>
      <c r="E802" s="29">
        <v>1255</v>
      </c>
      <c r="F802" s="29">
        <v>1520</v>
      </c>
      <c r="G802" s="29">
        <v>1350</v>
      </c>
      <c r="H802" s="29">
        <v>1435</v>
      </c>
      <c r="I802" s="29">
        <v>1430</v>
      </c>
      <c r="J802" s="29">
        <v>1055</v>
      </c>
      <c r="K802" s="29">
        <v>1080</v>
      </c>
      <c r="M802" s="29">
        <v>1180</v>
      </c>
      <c r="N802" s="29">
        <v>1150</v>
      </c>
      <c r="O802" s="29">
        <v>1135</v>
      </c>
      <c r="P802" s="29">
        <v>950</v>
      </c>
      <c r="Q802" s="29">
        <v>1290</v>
      </c>
      <c r="R802" s="29">
        <v>1160</v>
      </c>
      <c r="S802" s="29">
        <v>1040</v>
      </c>
      <c r="T802" s="29">
        <v>1150</v>
      </c>
      <c r="U802" s="29">
        <v>1030</v>
      </c>
      <c r="V802" s="29">
        <v>900</v>
      </c>
      <c r="W802" s="29">
        <v>890</v>
      </c>
      <c r="X802" s="29">
        <v>900</v>
      </c>
      <c r="AH802" s="43">
        <f>AVERAGE(B802:K802)/[1]WeeklyNew!$H796</f>
        <v>207.04191146765788</v>
      </c>
      <c r="AI802" s="43">
        <f>AVERAGE(M802:X802)/[1]WeeklyNew!$H796</f>
        <v>167.23320808038247</v>
      </c>
      <c r="AJ802" s="63">
        <f t="shared" ref="AJ802:AJ803" si="310">AH802-AH801</f>
        <v>7.8543972483942071E-2</v>
      </c>
      <c r="AK802" s="63">
        <f t="shared" ref="AK802:AK803" si="311">AI802-AI801</f>
        <v>3.3381188305673106</v>
      </c>
      <c r="AL802" s="55" t="str">
        <f t="shared" ref="AL802:AL803" si="312">MONTH(A802)&amp;"-"&amp;YEAR(A802)</f>
        <v>3-2022</v>
      </c>
    </row>
    <row r="803" spans="1:38" x14ac:dyDescent="0.35">
      <c r="A803" s="2">
        <f>A802+5</f>
        <v>44653</v>
      </c>
      <c r="B803" s="29">
        <v>1400</v>
      </c>
      <c r="C803" s="29">
        <v>1475</v>
      </c>
      <c r="D803" s="29">
        <v>1330</v>
      </c>
      <c r="E803" s="29">
        <v>1255</v>
      </c>
      <c r="F803" s="29">
        <v>1520</v>
      </c>
      <c r="G803" s="29">
        <v>1350</v>
      </c>
      <c r="H803" s="29">
        <v>1435</v>
      </c>
      <c r="I803" s="29">
        <v>1430</v>
      </c>
      <c r="J803" s="29">
        <v>1055</v>
      </c>
      <c r="K803" s="29">
        <v>1080</v>
      </c>
      <c r="M803" s="29">
        <v>1280</v>
      </c>
      <c r="N803" s="29">
        <v>1250</v>
      </c>
      <c r="O803" s="29">
        <v>1200</v>
      </c>
      <c r="P803" s="29">
        <v>1020</v>
      </c>
      <c r="Q803" s="29">
        <v>1340</v>
      </c>
      <c r="R803" s="29">
        <v>1218</v>
      </c>
      <c r="S803" s="29">
        <v>1090</v>
      </c>
      <c r="T803" s="29">
        <v>1250</v>
      </c>
      <c r="U803" s="29">
        <v>1130</v>
      </c>
      <c r="V803" s="29">
        <v>930</v>
      </c>
      <c r="W803" s="29">
        <v>920</v>
      </c>
      <c r="X803" s="29">
        <v>930</v>
      </c>
      <c r="AH803" s="43">
        <f>AVERAGE(B803:K803)/[1]WeeklyNew!$H797</f>
        <v>209.59537086913659</v>
      </c>
      <c r="AI803" s="43">
        <f>AVERAGE(M803:X803)/[1]WeeklyNew!$H797</f>
        <v>177.65028996272528</v>
      </c>
      <c r="AJ803" s="63">
        <f t="shared" si="310"/>
        <v>2.5534594014787046</v>
      </c>
      <c r="AK803" s="63">
        <f t="shared" si="311"/>
        <v>10.417081882342814</v>
      </c>
      <c r="AL803" s="55" t="str">
        <f t="shared" si="312"/>
        <v>4-2022</v>
      </c>
    </row>
    <row r="804" spans="1:38" x14ac:dyDescent="0.35">
      <c r="A804" s="2">
        <f>A803+9</f>
        <v>44662</v>
      </c>
      <c r="B804" s="29">
        <v>1400</v>
      </c>
      <c r="C804" s="29">
        <v>1475</v>
      </c>
      <c r="D804" s="29">
        <v>1330</v>
      </c>
      <c r="E804" s="29">
        <v>1255</v>
      </c>
      <c r="F804" s="29">
        <v>1520</v>
      </c>
      <c r="G804" s="29">
        <v>1380</v>
      </c>
      <c r="H804" s="29">
        <v>1465</v>
      </c>
      <c r="I804" s="29">
        <v>1430</v>
      </c>
      <c r="J804" s="29">
        <v>1055</v>
      </c>
      <c r="K804" s="29">
        <v>1130</v>
      </c>
      <c r="M804" s="29">
        <v>1330</v>
      </c>
      <c r="N804" s="29">
        <v>1250</v>
      </c>
      <c r="O804" s="29">
        <v>1280</v>
      </c>
      <c r="P804" s="29">
        <v>1070</v>
      </c>
      <c r="Q804" s="29">
        <v>1340</v>
      </c>
      <c r="R804" s="29">
        <v>1232</v>
      </c>
      <c r="S804" s="29">
        <v>1090</v>
      </c>
      <c r="T804" s="29">
        <v>1300</v>
      </c>
      <c r="U804" s="29">
        <v>1180</v>
      </c>
      <c r="V804" s="29">
        <v>930</v>
      </c>
      <c r="W804" s="29">
        <v>920</v>
      </c>
      <c r="X804" s="29">
        <v>930</v>
      </c>
      <c r="AH804" s="43">
        <f>AVERAGE(B804:K804)/[1]WeeklyNew!$H798</f>
        <v>211.20123057043526</v>
      </c>
      <c r="AI804" s="43">
        <f>AVERAGE(M804:X804)/[1]WeeklyNew!$H798</f>
        <v>181.39629500630389</v>
      </c>
      <c r="AJ804" s="63">
        <f t="shared" ref="AJ804:AJ805" si="313">AH804-AH803</f>
        <v>1.6058597012986695</v>
      </c>
      <c r="AK804" s="63">
        <f t="shared" ref="AK804:AK805" si="314">AI804-AI803</f>
        <v>3.7460050435786059</v>
      </c>
      <c r="AL804" s="55" t="str">
        <f t="shared" ref="AL804:AL805" si="315">MONTH(A804)&amp;"-"&amp;YEAR(A804)</f>
        <v>4-2022</v>
      </c>
    </row>
    <row r="805" spans="1:38" x14ac:dyDescent="0.35">
      <c r="A805" s="2">
        <f>A804+7</f>
        <v>44669</v>
      </c>
      <c r="B805" s="29">
        <v>1400</v>
      </c>
      <c r="C805" s="29">
        <v>1475</v>
      </c>
      <c r="D805" s="29">
        <v>1330</v>
      </c>
      <c r="E805" s="29">
        <v>1255</v>
      </c>
      <c r="F805" s="29">
        <v>1520</v>
      </c>
      <c r="G805" s="29">
        <v>1380</v>
      </c>
      <c r="H805" s="29">
        <v>1465</v>
      </c>
      <c r="I805" s="29">
        <v>1430</v>
      </c>
      <c r="J805" s="29">
        <v>1055</v>
      </c>
      <c r="K805" s="29">
        <v>1130</v>
      </c>
      <c r="M805" s="29">
        <v>1280</v>
      </c>
      <c r="N805" s="29">
        <v>1250</v>
      </c>
      <c r="O805" s="29">
        <v>1240</v>
      </c>
      <c r="P805" s="29">
        <v>1030</v>
      </c>
      <c r="Q805" s="29">
        <v>1340</v>
      </c>
      <c r="R805" s="29">
        <v>1195</v>
      </c>
      <c r="S805" s="29">
        <v>1090</v>
      </c>
      <c r="T805" s="29">
        <v>1270</v>
      </c>
      <c r="U805" s="29">
        <v>1150</v>
      </c>
      <c r="V805" s="29">
        <v>930</v>
      </c>
      <c r="W805" s="29">
        <v>920</v>
      </c>
      <c r="X805" s="29">
        <v>930</v>
      </c>
      <c r="AH805" s="43">
        <f>AVERAGE(B805:K805)/[1]WeeklyNew!$H799</f>
        <v>210.97689838843073</v>
      </c>
      <c r="AI805" s="43">
        <f>AVERAGE(M805:X805)/[1]WeeklyNew!$H799</f>
        <v>178.2341418987084</v>
      </c>
      <c r="AJ805" s="63">
        <f t="shared" si="313"/>
        <v>-0.22433218200453098</v>
      </c>
      <c r="AK805" s="63">
        <f t="shared" si="314"/>
        <v>-3.1621531075954863</v>
      </c>
      <c r="AL805" s="55" t="str">
        <f t="shared" si="315"/>
        <v>4-2022</v>
      </c>
    </row>
    <row r="806" spans="1:38" x14ac:dyDescent="0.35">
      <c r="A806" s="2">
        <f>A805+10</f>
        <v>44679</v>
      </c>
      <c r="B806" s="29">
        <v>1400</v>
      </c>
      <c r="C806" s="29">
        <v>1475</v>
      </c>
      <c r="D806" s="29">
        <v>1330</v>
      </c>
      <c r="E806" s="29">
        <v>1225</v>
      </c>
      <c r="F806" s="29">
        <v>1520</v>
      </c>
      <c r="G806" s="29">
        <v>1380</v>
      </c>
      <c r="H806" s="29">
        <v>1415</v>
      </c>
      <c r="I806" s="29">
        <v>1430</v>
      </c>
      <c r="J806" s="29">
        <v>1055</v>
      </c>
      <c r="K806" s="29">
        <v>1130</v>
      </c>
      <c r="M806" s="29">
        <v>1320</v>
      </c>
      <c r="N806" s="29">
        <v>1230</v>
      </c>
      <c r="O806" s="29">
        <v>1220</v>
      </c>
      <c r="P806" s="29">
        <v>1020</v>
      </c>
      <c r="Q806" s="29">
        <v>1340</v>
      </c>
      <c r="R806" s="29">
        <v>1191</v>
      </c>
      <c r="S806" s="29">
        <v>1090</v>
      </c>
      <c r="T806" s="29">
        <v>1290</v>
      </c>
      <c r="U806" s="29">
        <v>1170</v>
      </c>
      <c r="V806" s="29">
        <v>990</v>
      </c>
      <c r="W806" s="29">
        <v>980</v>
      </c>
      <c r="X806" s="29">
        <v>990</v>
      </c>
      <c r="AH806" s="43">
        <f>AVERAGE(B806:K806)/[1]WeeklyNew!$H800</f>
        <v>207.36139148185478</v>
      </c>
      <c r="AI806" s="43">
        <f>AVERAGE(M806:X806)/[1]WeeklyNew!$H800</f>
        <v>178.89317649610362</v>
      </c>
      <c r="AJ806" s="63">
        <f t="shared" ref="AJ806:AJ807" si="316">AH806-AH805</f>
        <v>-3.6155069065759449</v>
      </c>
      <c r="AK806" s="63">
        <f t="shared" ref="AK806:AK807" si="317">AI806-AI805</f>
        <v>0.65903459739521963</v>
      </c>
      <c r="AL806" s="55" t="str">
        <f t="shared" ref="AL806:AL807" si="318">MONTH(A806)&amp;"-"&amp;YEAR(A806)</f>
        <v>4-2022</v>
      </c>
    </row>
    <row r="807" spans="1:38" x14ac:dyDescent="0.35">
      <c r="A807" s="2">
        <f>A806+7</f>
        <v>44686</v>
      </c>
      <c r="B807" s="29">
        <v>1400</v>
      </c>
      <c r="C807" s="29">
        <v>1475</v>
      </c>
      <c r="D807" s="29">
        <v>1280</v>
      </c>
      <c r="E807" s="29">
        <v>1205</v>
      </c>
      <c r="F807" s="29">
        <v>1470</v>
      </c>
      <c r="G807" s="29">
        <v>1380</v>
      </c>
      <c r="H807" s="29">
        <v>1415</v>
      </c>
      <c r="I807" s="29">
        <v>1430</v>
      </c>
      <c r="J807" s="29">
        <v>1045</v>
      </c>
      <c r="K807" s="29">
        <v>1130</v>
      </c>
      <c r="M807" s="29">
        <v>1250</v>
      </c>
      <c r="N807" s="29">
        <v>1230</v>
      </c>
      <c r="O807" s="29">
        <v>1220</v>
      </c>
      <c r="P807" s="29">
        <v>1000</v>
      </c>
      <c r="Q807" s="29">
        <v>1290</v>
      </c>
      <c r="R807" s="29">
        <v>1141</v>
      </c>
      <c r="S807" s="29">
        <v>1040</v>
      </c>
      <c r="T807" s="29">
        <v>1230</v>
      </c>
      <c r="U807" s="29">
        <v>1110</v>
      </c>
      <c r="V807" s="29">
        <v>990</v>
      </c>
      <c r="W807" s="29">
        <v>980</v>
      </c>
      <c r="X807" s="29">
        <v>990</v>
      </c>
      <c r="AH807" s="43">
        <f>AVERAGE(B807:K807)/[1]WeeklyNew!$H801</f>
        <v>200.91729451422893</v>
      </c>
      <c r="AI807" s="43">
        <f>AVERAGE(M807:X807)/[1]WeeklyNew!$H801</f>
        <v>170.4810326531354</v>
      </c>
      <c r="AJ807" s="63">
        <f t="shared" si="316"/>
        <v>-6.4440969676258533</v>
      </c>
      <c r="AK807" s="63">
        <f t="shared" si="317"/>
        <v>-8.41214384296822</v>
      </c>
      <c r="AL807" s="55" t="str">
        <f t="shared" si="318"/>
        <v>5-2022</v>
      </c>
    </row>
    <row r="808" spans="1:38" x14ac:dyDescent="0.35">
      <c r="A808" s="2">
        <f>A807+4</f>
        <v>44690</v>
      </c>
      <c r="B808" s="29">
        <v>1400</v>
      </c>
      <c r="C808" s="29">
        <v>1475</v>
      </c>
      <c r="D808" s="29">
        <v>1280</v>
      </c>
      <c r="E808" s="29">
        <v>1205</v>
      </c>
      <c r="F808" s="29">
        <v>1470</v>
      </c>
      <c r="G808" s="29">
        <v>1380</v>
      </c>
      <c r="H808" s="29">
        <v>1415</v>
      </c>
      <c r="I808" s="29">
        <v>1430</v>
      </c>
      <c r="J808" s="29">
        <v>1045</v>
      </c>
      <c r="K808" s="29">
        <v>1130</v>
      </c>
      <c r="M808" s="29">
        <v>1300</v>
      </c>
      <c r="N808" s="29">
        <v>1270</v>
      </c>
      <c r="O808" s="29">
        <v>1220</v>
      </c>
      <c r="P808" s="29">
        <v>1000</v>
      </c>
      <c r="Q808" s="29">
        <v>1290</v>
      </c>
      <c r="R808" s="29">
        <v>1165</v>
      </c>
      <c r="S808" s="29">
        <v>1040</v>
      </c>
      <c r="T808" s="29">
        <v>1250</v>
      </c>
      <c r="U808" s="29">
        <v>1130</v>
      </c>
      <c r="V808" s="29">
        <v>990</v>
      </c>
      <c r="W808" s="29">
        <v>980</v>
      </c>
      <c r="X808" s="29">
        <v>990</v>
      </c>
      <c r="AH808" s="43">
        <f>AVERAGE(B808:K808)/[1]WeeklyNew!$H802</f>
        <v>199.33360886901758</v>
      </c>
      <c r="AI808" s="43">
        <f>AVERAGE(M808:X808)/[1]WeeklyNew!$H802</f>
        <v>171.07082519780579</v>
      </c>
      <c r="AJ808" s="63">
        <f t="shared" ref="AJ808:AJ810" si="319">AH808-AH807</f>
        <v>-1.5836856452113466</v>
      </c>
      <c r="AK808" s="63">
        <f t="shared" ref="AK808:AK810" si="320">AI808-AI807</f>
        <v>0.589792544670388</v>
      </c>
      <c r="AL808" s="55" t="str">
        <f t="shared" ref="AL808:AL810" si="321">MONTH(A808)&amp;"-"&amp;YEAR(A808)</f>
        <v>5-2022</v>
      </c>
    </row>
    <row r="809" spans="1:38" x14ac:dyDescent="0.35">
      <c r="A809" s="2">
        <f t="shared" ref="A809:A825" si="322">A808+7</f>
        <v>44697</v>
      </c>
      <c r="B809" s="29">
        <v>1350</v>
      </c>
      <c r="C809" s="29">
        <v>1425</v>
      </c>
      <c r="D809" s="29">
        <v>1250</v>
      </c>
      <c r="E809" s="29">
        <v>1175</v>
      </c>
      <c r="F809" s="29">
        <v>1440</v>
      </c>
      <c r="G809" s="29">
        <v>1380</v>
      </c>
      <c r="H809" s="29">
        <v>1335</v>
      </c>
      <c r="I809" s="29">
        <v>1430</v>
      </c>
      <c r="J809" s="29">
        <v>1045</v>
      </c>
      <c r="K809" s="29">
        <v>1130</v>
      </c>
      <c r="M809" s="29">
        <v>1240</v>
      </c>
      <c r="N809" s="29">
        <v>1210</v>
      </c>
      <c r="O809" s="29">
        <v>1200</v>
      </c>
      <c r="P809" s="29">
        <v>980</v>
      </c>
      <c r="Q809" s="29">
        <v>1290</v>
      </c>
      <c r="R809" s="29">
        <v>1096</v>
      </c>
      <c r="S809" s="29">
        <v>1040</v>
      </c>
      <c r="T809" s="29">
        <v>1150</v>
      </c>
      <c r="U809" s="29">
        <v>1030</v>
      </c>
      <c r="V809" s="29">
        <v>990</v>
      </c>
      <c r="W809" s="29">
        <v>980</v>
      </c>
      <c r="X809" s="29">
        <v>990</v>
      </c>
      <c r="AH809" s="43">
        <f>AVERAGE(B809:K809)/[1]WeeklyNew!$H803</f>
        <v>191.75375571142214</v>
      </c>
      <c r="AI809" s="43">
        <f>AVERAGE(M809:X809)/[1]WeeklyNew!$H803</f>
        <v>162.70463994135332</v>
      </c>
      <c r="AJ809" s="63">
        <f t="shared" si="319"/>
        <v>-7.5798531575954371</v>
      </c>
      <c r="AK809" s="63">
        <f t="shared" si="320"/>
        <v>-8.3661852564524679</v>
      </c>
      <c r="AL809" s="55" t="str">
        <f t="shared" si="321"/>
        <v>5-2022</v>
      </c>
    </row>
    <row r="810" spans="1:38" x14ac:dyDescent="0.35">
      <c r="A810" s="2">
        <f t="shared" si="322"/>
        <v>44704</v>
      </c>
      <c r="B810" s="29">
        <v>1300</v>
      </c>
      <c r="C810" s="29">
        <v>1375</v>
      </c>
      <c r="D810" s="29">
        <v>1250</v>
      </c>
      <c r="E810" s="29">
        <v>1135</v>
      </c>
      <c r="F810" s="29">
        <v>1390</v>
      </c>
      <c r="G810" s="29">
        <v>1380</v>
      </c>
      <c r="H810" s="29">
        <v>1285</v>
      </c>
      <c r="I810" s="29">
        <v>1430</v>
      </c>
      <c r="J810" s="29">
        <v>1015</v>
      </c>
      <c r="K810" s="29">
        <v>1130</v>
      </c>
      <c r="M810" s="29">
        <v>1200</v>
      </c>
      <c r="N810" s="29">
        <v>1140</v>
      </c>
      <c r="O810" s="29">
        <v>1120</v>
      </c>
      <c r="P810" s="29">
        <v>920</v>
      </c>
      <c r="Q810" s="29">
        <v>1290</v>
      </c>
      <c r="R810" s="29">
        <v>1107</v>
      </c>
      <c r="S810" s="29">
        <v>1040</v>
      </c>
      <c r="T810" s="29">
        <v>1120</v>
      </c>
      <c r="U810" s="29">
        <v>1000</v>
      </c>
      <c r="V810" s="29">
        <v>960</v>
      </c>
      <c r="W810" s="29">
        <v>950</v>
      </c>
      <c r="X810" s="29">
        <v>960</v>
      </c>
      <c r="AH810" s="43">
        <f>AVERAGE(B810:K810)/[1]WeeklyNew!$H804</f>
        <v>188.56537286366611</v>
      </c>
      <c r="AI810" s="43">
        <f>AVERAGE(M810:X810)/[1]WeeklyNew!$H804</f>
        <v>158.58659904550643</v>
      </c>
      <c r="AJ810" s="63">
        <f t="shared" si="319"/>
        <v>-3.1883828477560314</v>
      </c>
      <c r="AK810" s="63">
        <f t="shared" si="320"/>
        <v>-4.1180408958468888</v>
      </c>
      <c r="AL810" s="55" t="str">
        <f t="shared" si="321"/>
        <v>5-2022</v>
      </c>
    </row>
    <row r="811" spans="1:38" x14ac:dyDescent="0.35">
      <c r="A811" s="2">
        <f t="shared" si="322"/>
        <v>44711</v>
      </c>
      <c r="B811" s="29">
        <v>1300</v>
      </c>
      <c r="C811" s="29">
        <v>1375</v>
      </c>
      <c r="D811" s="29">
        <v>1200</v>
      </c>
      <c r="E811" s="29">
        <v>1135</v>
      </c>
      <c r="F811" s="29">
        <v>1390</v>
      </c>
      <c r="G811" s="29">
        <v>1380</v>
      </c>
      <c r="H811" s="29">
        <v>1285</v>
      </c>
      <c r="I811" s="29">
        <v>1430</v>
      </c>
      <c r="J811" s="29">
        <v>1015</v>
      </c>
      <c r="K811" s="29">
        <v>1130</v>
      </c>
      <c r="M811" s="29">
        <v>1160</v>
      </c>
      <c r="N811" s="29">
        <v>1130</v>
      </c>
      <c r="O811" s="29">
        <v>1100</v>
      </c>
      <c r="P811" s="29">
        <v>915</v>
      </c>
      <c r="Q811" s="29">
        <v>1290</v>
      </c>
      <c r="R811" s="29">
        <v>1113</v>
      </c>
      <c r="S811" s="29">
        <v>1040</v>
      </c>
      <c r="T811" s="29">
        <v>1110</v>
      </c>
      <c r="U811" s="29">
        <v>990</v>
      </c>
      <c r="V811" s="29">
        <v>960</v>
      </c>
      <c r="W811" s="29">
        <v>950</v>
      </c>
      <c r="X811" s="29">
        <v>960</v>
      </c>
      <c r="AH811" s="43">
        <f>AVERAGE(B811:K811)/[1]WeeklyNew!$H805</f>
        <v>188.8804813924761</v>
      </c>
      <c r="AI811" s="43">
        <f>AVERAGE(M811:X811)/[1]WeeklyNew!$H805</f>
        <v>158.37170110426626</v>
      </c>
      <c r="AJ811" s="63">
        <f t="shared" ref="AJ811:AJ812" si="323">AH811-AH810</f>
        <v>0.31510852880998641</v>
      </c>
      <c r="AK811" s="63">
        <f t="shared" ref="AK811:AK812" si="324">AI811-AI810</f>
        <v>-0.21489794124016726</v>
      </c>
      <c r="AL811" s="55" t="str">
        <f t="shared" ref="AL811:AL812" si="325">MONTH(A811)&amp;"-"&amp;YEAR(A811)</f>
        <v>5-2022</v>
      </c>
    </row>
    <row r="812" spans="1:38" x14ac:dyDescent="0.35">
      <c r="A812" s="2">
        <f t="shared" si="322"/>
        <v>44718</v>
      </c>
      <c r="B812" s="29">
        <v>1300</v>
      </c>
      <c r="C812" s="29">
        <v>1375</v>
      </c>
      <c r="D812" s="29">
        <v>1200</v>
      </c>
      <c r="E812" s="29">
        <v>1135</v>
      </c>
      <c r="F812" s="29">
        <v>1430</v>
      </c>
      <c r="G812" s="29">
        <v>1380</v>
      </c>
      <c r="H812" s="29">
        <v>1285</v>
      </c>
      <c r="I812" s="29">
        <v>1370</v>
      </c>
      <c r="J812" s="29">
        <v>1015</v>
      </c>
      <c r="K812" s="29">
        <v>1130</v>
      </c>
      <c r="M812" s="29">
        <v>1200</v>
      </c>
      <c r="N812" s="29">
        <v>1170</v>
      </c>
      <c r="O812" s="29">
        <v>1150</v>
      </c>
      <c r="P812" s="29">
        <v>960</v>
      </c>
      <c r="Q812" s="29">
        <v>1360</v>
      </c>
      <c r="R812" s="29">
        <v>1156</v>
      </c>
      <c r="S812" s="29">
        <v>1090</v>
      </c>
      <c r="T812" s="29">
        <v>1120</v>
      </c>
      <c r="U812" s="29">
        <v>1000</v>
      </c>
      <c r="V812" s="29">
        <v>970</v>
      </c>
      <c r="W812" s="29">
        <v>960</v>
      </c>
      <c r="X812" s="29">
        <v>970</v>
      </c>
      <c r="AH812" s="43">
        <f>AVERAGE(B812:K812)/[1]WeeklyNew!$H806</f>
        <v>189.28364859681335</v>
      </c>
      <c r="AI812" s="43">
        <f>AVERAGE(M812:X812)/[1]WeeklyNew!$H806</f>
        <v>163.81084908279422</v>
      </c>
      <c r="AJ812" s="63">
        <f t="shared" si="323"/>
        <v>0.40316720433725095</v>
      </c>
      <c r="AK812" s="63">
        <f t="shared" si="324"/>
        <v>5.4391479785279557</v>
      </c>
      <c r="AL812" s="55" t="str">
        <f t="shared" si="325"/>
        <v>6-2022</v>
      </c>
    </row>
    <row r="813" spans="1:38" x14ac:dyDescent="0.35">
      <c r="A813" s="2">
        <f t="shared" si="322"/>
        <v>44725</v>
      </c>
      <c r="B813" s="29">
        <v>1300</v>
      </c>
      <c r="C813" s="29">
        <v>1375</v>
      </c>
      <c r="D813" s="29">
        <v>1200</v>
      </c>
      <c r="E813" s="29">
        <v>1135</v>
      </c>
      <c r="F813" s="29">
        <v>1430</v>
      </c>
      <c r="G813" s="29">
        <v>1320</v>
      </c>
      <c r="H813" s="29">
        <v>1285</v>
      </c>
      <c r="I813" s="29">
        <v>1370</v>
      </c>
      <c r="J813" s="29">
        <v>1015</v>
      </c>
      <c r="K813" s="29">
        <v>1130</v>
      </c>
      <c r="M813" s="29">
        <v>1220</v>
      </c>
      <c r="N813" s="29">
        <v>1170</v>
      </c>
      <c r="O813" s="29">
        <v>1150</v>
      </c>
      <c r="P813" s="29">
        <v>960</v>
      </c>
      <c r="Q813" s="29">
        <v>1360</v>
      </c>
      <c r="R813" s="29">
        <v>1194</v>
      </c>
      <c r="S813" s="29">
        <v>1090</v>
      </c>
      <c r="T813" s="29">
        <v>1160</v>
      </c>
      <c r="U813" s="29">
        <v>1040</v>
      </c>
      <c r="V813" s="29">
        <v>970</v>
      </c>
      <c r="W813" s="29">
        <v>960</v>
      </c>
      <c r="X813" s="29">
        <v>970</v>
      </c>
      <c r="AH813" s="43">
        <f>AVERAGE(B813:K813)/[1]WeeklyNew!$H807</f>
        <v>187.85066829071744</v>
      </c>
      <c r="AI813" s="43">
        <f>AVERAGE(M813:X813)/[1]WeeklyNew!$H807</f>
        <v>165.06729371299508</v>
      </c>
      <c r="AJ813" s="63">
        <f t="shared" ref="AJ813:AJ820" si="326">AH813-AH812</f>
        <v>-1.4329803060959136</v>
      </c>
      <c r="AK813" s="63">
        <f t="shared" ref="AK813:AK814" si="327">AI813-AI812</f>
        <v>1.2564446302008605</v>
      </c>
      <c r="AL813" s="55" t="str">
        <f t="shared" ref="AL813:AL814" si="328">MONTH(A813)&amp;"-"&amp;YEAR(A813)</f>
        <v>6-2022</v>
      </c>
    </row>
    <row r="814" spans="1:38" x14ac:dyDescent="0.35">
      <c r="A814" s="2">
        <f t="shared" si="322"/>
        <v>44732</v>
      </c>
      <c r="B814" s="29">
        <v>1250</v>
      </c>
      <c r="C814" s="29">
        <v>1325</v>
      </c>
      <c r="D814" s="29">
        <v>1200</v>
      </c>
      <c r="E814" s="29">
        <v>1055</v>
      </c>
      <c r="F814" s="29">
        <v>1480</v>
      </c>
      <c r="G814" s="29">
        <v>1320</v>
      </c>
      <c r="H814" s="29">
        <v>1285</v>
      </c>
      <c r="I814" s="29">
        <v>1270</v>
      </c>
      <c r="J814" s="29">
        <v>1015</v>
      </c>
      <c r="K814" s="29">
        <v>1130</v>
      </c>
      <c r="M814" s="29">
        <v>1160</v>
      </c>
      <c r="N814" s="29">
        <v>1120</v>
      </c>
      <c r="O814" s="29">
        <v>1100</v>
      </c>
      <c r="P814" s="29">
        <v>910</v>
      </c>
      <c r="Q814" s="29">
        <v>1280</v>
      </c>
      <c r="R814" s="29">
        <v>1103</v>
      </c>
      <c r="S814" s="29">
        <v>1010</v>
      </c>
      <c r="T814" s="29">
        <v>1080</v>
      </c>
      <c r="U814" s="29">
        <v>960</v>
      </c>
      <c r="V814" s="29">
        <v>940</v>
      </c>
      <c r="W814" s="29">
        <v>930</v>
      </c>
      <c r="X814" s="29">
        <v>940</v>
      </c>
      <c r="AH814" s="43">
        <f>AVERAGE(B814:K814)/[1]WeeklyNew!$H808</f>
        <v>183.45811078064133</v>
      </c>
      <c r="AI814" s="43">
        <f>AVERAGE(M814:X814)/[1]WeeklyNew!$H808</f>
        <v>155.39879037670843</v>
      </c>
      <c r="AJ814" s="63">
        <f t="shared" si="326"/>
        <v>-4.3925575100761023</v>
      </c>
      <c r="AK814" s="63">
        <f t="shared" si="327"/>
        <v>-9.6685033362866477</v>
      </c>
      <c r="AL814" s="55" t="str">
        <f t="shared" si="328"/>
        <v>6-2022</v>
      </c>
    </row>
    <row r="815" spans="1:38" x14ac:dyDescent="0.35">
      <c r="A815" s="2">
        <f t="shared" si="322"/>
        <v>44739</v>
      </c>
      <c r="B815" s="29">
        <v>1100</v>
      </c>
      <c r="C815" s="29">
        <v>1175</v>
      </c>
      <c r="D815" s="29">
        <v>1050</v>
      </c>
      <c r="E815" s="29">
        <v>1005</v>
      </c>
      <c r="F815" s="29">
        <v>1380</v>
      </c>
      <c r="G815" s="29">
        <v>1220</v>
      </c>
      <c r="H815" s="29">
        <v>1235</v>
      </c>
      <c r="I815" s="29">
        <v>1270</v>
      </c>
      <c r="J815" s="29">
        <v>965</v>
      </c>
      <c r="K815" s="29">
        <v>1110</v>
      </c>
      <c r="M815" s="29">
        <v>1010</v>
      </c>
      <c r="N815" s="29">
        <v>970</v>
      </c>
      <c r="O815" s="29">
        <v>950</v>
      </c>
      <c r="P815" s="29">
        <v>760</v>
      </c>
      <c r="Q815" s="29">
        <v>1150</v>
      </c>
      <c r="R815" s="29">
        <v>986</v>
      </c>
      <c r="S815" s="29">
        <v>910</v>
      </c>
      <c r="T815" s="29">
        <v>970</v>
      </c>
      <c r="U815" s="29">
        <v>850</v>
      </c>
      <c r="V815" s="29">
        <v>840</v>
      </c>
      <c r="W815" s="29">
        <v>830</v>
      </c>
      <c r="X815" s="29">
        <v>840</v>
      </c>
      <c r="AH815" s="43">
        <f>AVERAGE(B815:K815)/[1]WeeklyNew!$H809</f>
        <v>171.914676721033</v>
      </c>
      <c r="AI815" s="43">
        <f>AVERAGE(M815:X815)/[1]WeeklyNew!$H809</f>
        <v>137.73586827359912</v>
      </c>
      <c r="AJ815" s="63">
        <f t="shared" si="326"/>
        <v>-11.54343405960833</v>
      </c>
      <c r="AK815" s="63">
        <f t="shared" ref="AK815:AK816" si="329">AI815-AI814</f>
        <v>-17.66292210310931</v>
      </c>
      <c r="AL815" s="55" t="str">
        <f t="shared" ref="AL815:AL816" si="330">MONTH(A815)&amp;"-"&amp;YEAR(A815)</f>
        <v>6-2022</v>
      </c>
    </row>
    <row r="816" spans="1:38" x14ac:dyDescent="0.35">
      <c r="A816" s="2">
        <f t="shared" si="322"/>
        <v>44746</v>
      </c>
      <c r="B816" s="29">
        <v>1100</v>
      </c>
      <c r="C816" s="29">
        <v>1175</v>
      </c>
      <c r="D816" s="29">
        <v>1050</v>
      </c>
      <c r="E816" s="29">
        <v>1005</v>
      </c>
      <c r="F816" s="29">
        <v>1380</v>
      </c>
      <c r="G816" s="29">
        <v>1220</v>
      </c>
      <c r="H816" s="29">
        <v>1185</v>
      </c>
      <c r="I816" s="29">
        <v>1220</v>
      </c>
      <c r="J816" s="29">
        <v>965</v>
      </c>
      <c r="K816" s="29">
        <v>1110</v>
      </c>
      <c r="M816" s="29">
        <v>980</v>
      </c>
      <c r="N816" s="29">
        <v>950</v>
      </c>
      <c r="O816" s="29">
        <v>930</v>
      </c>
      <c r="P816" s="29">
        <v>760</v>
      </c>
      <c r="Q816" s="29">
        <v>1150</v>
      </c>
      <c r="R816" s="29">
        <v>1033</v>
      </c>
      <c r="S816" s="29">
        <v>910</v>
      </c>
      <c r="T816" s="29">
        <v>970</v>
      </c>
      <c r="U816" s="29">
        <v>850</v>
      </c>
      <c r="V816" s="29">
        <v>790</v>
      </c>
      <c r="W816" s="29">
        <v>780</v>
      </c>
      <c r="X816" s="29">
        <v>790</v>
      </c>
      <c r="AH816" s="43">
        <f>AVERAGE(B816:K816)/[1]WeeklyNew!$H810</f>
        <v>170.32521837912964</v>
      </c>
      <c r="AI816" s="43">
        <f>AVERAGE(M816:X816)/[1]WeeklyNew!$H810</f>
        <v>135.50632513904901</v>
      </c>
      <c r="AJ816" s="63">
        <f t="shared" si="326"/>
        <v>-1.5894583419033665</v>
      </c>
      <c r="AK816" s="63">
        <f t="shared" si="329"/>
        <v>-2.2295431345501129</v>
      </c>
      <c r="AL816" s="55" t="str">
        <f t="shared" si="330"/>
        <v>7-2022</v>
      </c>
    </row>
    <row r="817" spans="1:38" x14ac:dyDescent="0.35">
      <c r="A817" s="2">
        <f t="shared" si="322"/>
        <v>44753</v>
      </c>
      <c r="B817" s="29">
        <v>1100</v>
      </c>
      <c r="C817" s="29">
        <v>1175</v>
      </c>
      <c r="D817" s="29">
        <v>1050</v>
      </c>
      <c r="E817" s="29">
        <v>955</v>
      </c>
      <c r="F817" s="29">
        <v>1300</v>
      </c>
      <c r="G817" s="29">
        <v>1220</v>
      </c>
      <c r="H817" s="29">
        <v>1135</v>
      </c>
      <c r="I817" s="29">
        <v>1220</v>
      </c>
      <c r="J817" s="29">
        <v>955</v>
      </c>
      <c r="K817" s="29">
        <v>1110</v>
      </c>
      <c r="M817" s="29">
        <v>980</v>
      </c>
      <c r="N817" s="29">
        <v>950</v>
      </c>
      <c r="O817" s="29">
        <v>930</v>
      </c>
      <c r="P817" s="29">
        <v>760</v>
      </c>
      <c r="Q817" s="29">
        <v>1150</v>
      </c>
      <c r="R817" s="29">
        <v>1033</v>
      </c>
      <c r="S817" s="29">
        <v>910</v>
      </c>
      <c r="T817" s="29">
        <v>970</v>
      </c>
      <c r="U817" s="29">
        <v>850</v>
      </c>
      <c r="V817" s="29">
        <v>790</v>
      </c>
      <c r="W817" s="29">
        <v>780</v>
      </c>
      <c r="X817" s="29">
        <v>790</v>
      </c>
      <c r="AH817" s="43">
        <f>AVERAGE(B817:K817)/[1]WeeklyNew!$H811</f>
        <v>167.44044090858634</v>
      </c>
      <c r="AI817" s="43">
        <f>AVERAGE(M817:X817)/[1]WeeklyNew!$H811</f>
        <v>135.46707685808312</v>
      </c>
      <c r="AJ817" s="63">
        <f t="shared" si="326"/>
        <v>-2.8847774705432983</v>
      </c>
      <c r="AK817" s="63">
        <f t="shared" ref="AK817" si="331">AI817-AI816</f>
        <v>-3.9248280965892945E-2</v>
      </c>
      <c r="AL817" s="55" t="str">
        <f t="shared" ref="AL817" si="332">MONTH(A817)&amp;"-"&amp;YEAR(A817)</f>
        <v>7-2022</v>
      </c>
    </row>
    <row r="818" spans="1:38" x14ac:dyDescent="0.35">
      <c r="A818" s="2">
        <f t="shared" si="322"/>
        <v>44760</v>
      </c>
      <c r="B818" s="29">
        <v>1025</v>
      </c>
      <c r="C818" s="29">
        <v>1095</v>
      </c>
      <c r="D818" s="29">
        <v>1030</v>
      </c>
      <c r="E818" s="29">
        <v>905</v>
      </c>
      <c r="F818" s="29">
        <v>1180</v>
      </c>
      <c r="G818" s="29">
        <v>1220</v>
      </c>
      <c r="H818" s="29">
        <v>1035</v>
      </c>
      <c r="I818" s="29">
        <v>1220</v>
      </c>
      <c r="J818" s="29">
        <v>955</v>
      </c>
      <c r="K818" s="29">
        <v>955</v>
      </c>
      <c r="M818" s="29">
        <v>930</v>
      </c>
      <c r="N818" s="29">
        <v>900</v>
      </c>
      <c r="O818" s="29">
        <v>880</v>
      </c>
      <c r="P818" s="29">
        <v>720</v>
      </c>
      <c r="Q818" s="29">
        <v>1010</v>
      </c>
      <c r="R818" s="29">
        <v>917</v>
      </c>
      <c r="S818" s="29">
        <v>800</v>
      </c>
      <c r="T818" s="29">
        <v>880</v>
      </c>
      <c r="U818" s="29">
        <v>760</v>
      </c>
      <c r="V818" s="29">
        <v>710</v>
      </c>
      <c r="W818" s="29">
        <v>700</v>
      </c>
      <c r="X818" s="29">
        <v>710</v>
      </c>
      <c r="AH818" s="43">
        <f>AVERAGE(B818:K818)/[1]WeeklyNew!$H812</f>
        <v>157.56885959463685</v>
      </c>
      <c r="AI818" s="43">
        <f>AVERAGE(M818:X818)/[1]WeeklyNew!$H812</f>
        <v>122.61537826428228</v>
      </c>
      <c r="AJ818" s="63">
        <f t="shared" ref="AJ818:AJ819" si="333">AH818-AH817</f>
        <v>-9.8715813139494912</v>
      </c>
      <c r="AK818" s="63">
        <f t="shared" ref="AK818:AK819" si="334">AI818-AI817</f>
        <v>-12.851698593800833</v>
      </c>
      <c r="AL818" s="55" t="str">
        <f t="shared" ref="AL818" si="335">MONTH(A818)&amp;"-"&amp;YEAR(A818)</f>
        <v>7-2022</v>
      </c>
    </row>
    <row r="819" spans="1:38" x14ac:dyDescent="0.35">
      <c r="A819" s="2">
        <f t="shared" si="322"/>
        <v>44767</v>
      </c>
      <c r="B819" s="29">
        <v>970</v>
      </c>
      <c r="C819" s="29">
        <v>1045</v>
      </c>
      <c r="D819" s="29">
        <v>930</v>
      </c>
      <c r="E819" s="29">
        <v>875</v>
      </c>
      <c r="F819" s="29">
        <v>1160</v>
      </c>
      <c r="G819" s="29">
        <v>1220</v>
      </c>
      <c r="H819" s="29">
        <v>985</v>
      </c>
      <c r="I819" s="29">
        <v>1220</v>
      </c>
      <c r="J819" s="29">
        <v>955</v>
      </c>
      <c r="K819" s="29">
        <v>955</v>
      </c>
      <c r="M819" s="29">
        <v>900</v>
      </c>
      <c r="N819" s="29">
        <v>870</v>
      </c>
      <c r="O819" s="29">
        <v>850</v>
      </c>
      <c r="P819" s="29">
        <v>720</v>
      </c>
      <c r="Q819" s="29">
        <v>970</v>
      </c>
      <c r="R819" s="29">
        <v>888</v>
      </c>
      <c r="S819" s="29">
        <v>770</v>
      </c>
      <c r="T819" s="29">
        <v>880</v>
      </c>
      <c r="U819" s="29">
        <v>760</v>
      </c>
      <c r="V819" s="29">
        <v>760</v>
      </c>
      <c r="W819" s="29">
        <v>700</v>
      </c>
      <c r="X819" s="29">
        <v>710</v>
      </c>
      <c r="AH819" s="43">
        <f>AVERAGE(B819:K819)/[1]WeeklyNew!$H813</f>
        <v>152.75828939826795</v>
      </c>
      <c r="AI819" s="43">
        <f>AVERAGE(M819:X819)/[1]WeeklyNew!$H813</f>
        <v>120.6713971349381</v>
      </c>
      <c r="AJ819" s="63">
        <f t="shared" si="333"/>
        <v>-4.8105701963689</v>
      </c>
      <c r="AK819" s="63">
        <f t="shared" si="334"/>
        <v>-1.9439811293441807</v>
      </c>
      <c r="AL819" s="55" t="str">
        <f t="shared" ref="AL819" si="336">MONTH(A819)&amp;"-"&amp;YEAR(A819)</f>
        <v>7-2022</v>
      </c>
    </row>
    <row r="820" spans="1:38" x14ac:dyDescent="0.35">
      <c r="A820" s="2">
        <f t="shared" si="322"/>
        <v>44774</v>
      </c>
      <c r="B820" s="29">
        <v>1020</v>
      </c>
      <c r="C820" s="29">
        <v>1095</v>
      </c>
      <c r="D820" s="29">
        <v>930</v>
      </c>
      <c r="E820" s="29">
        <v>875</v>
      </c>
      <c r="F820" s="29">
        <v>1190</v>
      </c>
      <c r="G820" s="29">
        <v>1220</v>
      </c>
      <c r="H820" s="29">
        <v>985</v>
      </c>
      <c r="I820" s="29">
        <v>1200</v>
      </c>
      <c r="J820" s="29">
        <v>955</v>
      </c>
      <c r="K820" s="29">
        <v>955</v>
      </c>
      <c r="M820" s="29">
        <v>970</v>
      </c>
      <c r="N820" s="29">
        <v>950</v>
      </c>
      <c r="O820" s="29">
        <v>935</v>
      </c>
      <c r="P820" s="29">
        <v>780</v>
      </c>
      <c r="Q820" s="29">
        <v>1030</v>
      </c>
      <c r="R820" s="29">
        <v>978</v>
      </c>
      <c r="S820" s="29">
        <v>820</v>
      </c>
      <c r="T820" s="29">
        <v>920</v>
      </c>
      <c r="U820" s="29">
        <v>800</v>
      </c>
      <c r="V820" s="29">
        <v>730</v>
      </c>
      <c r="W820" s="29">
        <v>720</v>
      </c>
      <c r="X820" s="29">
        <v>730</v>
      </c>
      <c r="AH820" s="43">
        <f>AVERAGE(B820:K820)/[1]WeeklyNew!$H814</f>
        <v>154.45025308147569</v>
      </c>
      <c r="AI820" s="43">
        <f>AVERAGE(M820:X820)/[1]WeeklyNew!$H814</f>
        <v>127.94308334798822</v>
      </c>
      <c r="AJ820" s="63">
        <f t="shared" si="326"/>
        <v>1.6919636832077458</v>
      </c>
      <c r="AK820" s="63">
        <f t="shared" ref="AK820" si="337">AI820-AI819</f>
        <v>7.271686213050117</v>
      </c>
      <c r="AL820" s="55" t="str">
        <f t="shared" ref="AL820" si="338">MONTH(A820)&amp;"-"&amp;YEAR(A820)</f>
        <v>8-2022</v>
      </c>
    </row>
    <row r="821" spans="1:38" x14ac:dyDescent="0.35">
      <c r="A821" s="2">
        <f t="shared" si="322"/>
        <v>44781</v>
      </c>
      <c r="B821" s="83">
        <v>1020</v>
      </c>
      <c r="C821" s="83">
        <v>1125</v>
      </c>
      <c r="D821" s="29">
        <v>980</v>
      </c>
      <c r="E821" s="29">
        <v>905</v>
      </c>
      <c r="F821" s="83">
        <v>1190</v>
      </c>
      <c r="G821" s="83">
        <v>1220</v>
      </c>
      <c r="H821" s="83">
        <v>1005</v>
      </c>
      <c r="I821" s="29">
        <v>1200</v>
      </c>
      <c r="J821" s="29">
        <v>955</v>
      </c>
      <c r="K821" s="29">
        <v>955</v>
      </c>
      <c r="M821" s="29">
        <v>970</v>
      </c>
      <c r="N821" s="29">
        <v>920</v>
      </c>
      <c r="O821" s="29">
        <v>935</v>
      </c>
      <c r="P821" s="29">
        <v>780</v>
      </c>
      <c r="Q821" s="29">
        <v>1030</v>
      </c>
      <c r="R821" s="29">
        <v>960</v>
      </c>
      <c r="S821" s="29">
        <v>820</v>
      </c>
      <c r="T821" s="29">
        <v>950</v>
      </c>
      <c r="U821" s="29">
        <v>830</v>
      </c>
      <c r="V821" s="29">
        <v>760</v>
      </c>
      <c r="W821" s="29">
        <v>750</v>
      </c>
      <c r="X821" s="29">
        <v>760</v>
      </c>
      <c r="AH821" s="43">
        <f>AVERAGE(B821:K821)/[1]WeeklyNew!$H815</f>
        <v>156.18673773880204</v>
      </c>
      <c r="AI821" s="43">
        <f>AVERAGE(M821:X821)/[1]WeeklyNew!$H815</f>
        <v>129.0458084980707</v>
      </c>
      <c r="AJ821" s="63">
        <f t="shared" ref="AJ821:AJ822" si="339">AH821-AH820</f>
        <v>1.7364846573263435</v>
      </c>
      <c r="AK821" s="63">
        <f t="shared" ref="AK821:AK822" si="340">AI821-AI820</f>
        <v>1.1027251500824775</v>
      </c>
      <c r="AL821" s="55" t="str">
        <f t="shared" ref="AL821:AL822" si="341">MONTH(A821)&amp;"-"&amp;YEAR(A821)</f>
        <v>8-2022</v>
      </c>
    </row>
    <row r="822" spans="1:38" x14ac:dyDescent="0.35">
      <c r="A822" s="2">
        <f t="shared" si="322"/>
        <v>44788</v>
      </c>
      <c r="B822" s="29">
        <v>1050</v>
      </c>
      <c r="C822" s="29">
        <v>1155</v>
      </c>
      <c r="D822" s="29">
        <v>1010</v>
      </c>
      <c r="E822" s="29">
        <v>905</v>
      </c>
      <c r="F822" s="29">
        <v>1190</v>
      </c>
      <c r="G822" s="29">
        <v>1220</v>
      </c>
      <c r="H822" s="29">
        <v>1005</v>
      </c>
      <c r="I822" s="29">
        <v>1200</v>
      </c>
      <c r="J822" s="29">
        <v>955</v>
      </c>
      <c r="K822" s="29">
        <v>955</v>
      </c>
      <c r="M822" s="29">
        <v>1020</v>
      </c>
      <c r="N822" s="29">
        <v>990</v>
      </c>
      <c r="O822" s="29">
        <v>970</v>
      </c>
      <c r="P822" s="29">
        <v>820</v>
      </c>
      <c r="Q822" s="29">
        <v>1070</v>
      </c>
      <c r="R822" s="29">
        <v>961</v>
      </c>
      <c r="S822" s="29">
        <v>850</v>
      </c>
      <c r="T822" s="29">
        <v>1000</v>
      </c>
      <c r="U822" s="29">
        <v>880</v>
      </c>
      <c r="V822" s="29">
        <v>760</v>
      </c>
      <c r="W822" s="29">
        <v>750</v>
      </c>
      <c r="X822" s="29">
        <v>760</v>
      </c>
      <c r="AH822" s="43">
        <f>AVERAGE(B822:K822)/[1]WeeklyNew!$H816</f>
        <v>157.80754273674557</v>
      </c>
      <c r="AI822" s="43">
        <f>AVERAGE(M822:X822)/[1]WeeklyNew!$H816</f>
        <v>133.80409389241362</v>
      </c>
      <c r="AJ822" s="63">
        <f t="shared" si="339"/>
        <v>1.6208049979435373</v>
      </c>
      <c r="AK822" s="63">
        <f t="shared" si="340"/>
        <v>4.75828539434292</v>
      </c>
      <c r="AL822" s="55" t="str">
        <f t="shared" si="341"/>
        <v>8-2022</v>
      </c>
    </row>
    <row r="823" spans="1:38" x14ac:dyDescent="0.35">
      <c r="A823" s="2">
        <f t="shared" si="322"/>
        <v>44795</v>
      </c>
      <c r="B823" s="83">
        <v>1010</v>
      </c>
      <c r="C823" s="83">
        <v>1125</v>
      </c>
      <c r="D823" s="83">
        <v>1010</v>
      </c>
      <c r="E823" s="29">
        <v>905</v>
      </c>
      <c r="F823" s="83">
        <v>1190</v>
      </c>
      <c r="G823" s="83">
        <v>1220</v>
      </c>
      <c r="H823" s="83">
        <v>1005</v>
      </c>
      <c r="I823" s="83">
        <v>1200</v>
      </c>
      <c r="J823" s="29">
        <v>955</v>
      </c>
      <c r="K823" s="29">
        <v>955</v>
      </c>
      <c r="M823" s="29">
        <v>980</v>
      </c>
      <c r="N823" s="29">
        <v>950</v>
      </c>
      <c r="O823" s="29">
        <v>930</v>
      </c>
      <c r="P823" s="29">
        <v>780</v>
      </c>
      <c r="Q823" s="29">
        <v>1050</v>
      </c>
      <c r="R823" s="29">
        <v>914</v>
      </c>
      <c r="S823" s="29">
        <v>830</v>
      </c>
      <c r="T823" s="29">
        <v>980</v>
      </c>
      <c r="U823" s="29">
        <v>860</v>
      </c>
      <c r="V823" s="29">
        <v>760</v>
      </c>
      <c r="W823" s="29">
        <v>750</v>
      </c>
      <c r="X823" s="29">
        <v>760</v>
      </c>
      <c r="AH823" s="43">
        <f>AVERAGE(B823:K823)/[1]WeeklyNew!$H817</f>
        <v>155.62176777372449</v>
      </c>
      <c r="AI823" s="43">
        <f>AVERAGE(M823:X823)/[1]WeeklyNew!$H817</f>
        <v>129.30464297920813</v>
      </c>
      <c r="AJ823" s="63">
        <f t="shared" ref="AJ823" si="342">AH823-AH822</f>
        <v>-2.185774963021089</v>
      </c>
      <c r="AK823" s="63">
        <f t="shared" ref="AK823" si="343">AI823-AI822</f>
        <v>-4.499450913205493</v>
      </c>
      <c r="AL823" s="55" t="str">
        <f t="shared" ref="AL823" si="344">MONTH(A823)&amp;"-"&amp;YEAR(A823)</f>
        <v>8-2022</v>
      </c>
    </row>
    <row r="824" spans="1:38" x14ac:dyDescent="0.35">
      <c r="A824" s="2">
        <f t="shared" si="322"/>
        <v>44802</v>
      </c>
      <c r="B824" s="29">
        <v>1010</v>
      </c>
      <c r="C824" s="29">
        <v>1125</v>
      </c>
      <c r="D824" s="29">
        <v>1010</v>
      </c>
      <c r="E824" s="29">
        <v>905</v>
      </c>
      <c r="F824" s="29">
        <v>1200</v>
      </c>
      <c r="G824" s="29">
        <v>1220</v>
      </c>
      <c r="H824" s="29">
        <v>1005</v>
      </c>
      <c r="I824" s="29">
        <v>1200</v>
      </c>
      <c r="J824" s="29">
        <v>955</v>
      </c>
      <c r="K824" s="29">
        <v>955</v>
      </c>
      <c r="M824" s="29">
        <v>980</v>
      </c>
      <c r="N824" s="29">
        <v>960</v>
      </c>
      <c r="O824" s="29">
        <v>940</v>
      </c>
      <c r="P824" s="29">
        <v>800</v>
      </c>
      <c r="Q824" s="29">
        <v>1050</v>
      </c>
      <c r="R824" s="29">
        <v>927</v>
      </c>
      <c r="S824" s="29">
        <v>830</v>
      </c>
      <c r="T824" s="29">
        <v>980</v>
      </c>
      <c r="U824" s="29">
        <v>860</v>
      </c>
      <c r="V824" s="29">
        <v>760</v>
      </c>
      <c r="W824" s="29">
        <v>750</v>
      </c>
      <c r="X824" s="29">
        <v>760</v>
      </c>
      <c r="AH824" s="43">
        <f>AVERAGE(B824:K824)/[1]WeeklyNew!$H818</f>
        <v>154.36200741733455</v>
      </c>
      <c r="AI824" s="43">
        <f>AVERAGE(M824:X824)/[1]WeeklyNew!$H818</f>
        <v>128.78083708089233</v>
      </c>
      <c r="AJ824" s="63">
        <f t="shared" ref="AJ824" si="345">AH824-AH823</f>
        <v>-1.2597603563899327</v>
      </c>
      <c r="AK824" s="63">
        <f t="shared" ref="AK824" si="346">AI824-AI823</f>
        <v>-0.52380589831579982</v>
      </c>
      <c r="AL824" s="55" t="str">
        <f t="shared" ref="AL824" si="347">MONTH(A824)&amp;"-"&amp;YEAR(A824)</f>
        <v>8-2022</v>
      </c>
    </row>
    <row r="825" spans="1:38" x14ac:dyDescent="0.35">
      <c r="A825" s="2">
        <f t="shared" si="322"/>
        <v>44809</v>
      </c>
      <c r="B825" s="29">
        <v>980</v>
      </c>
      <c r="C825" s="29">
        <v>1095</v>
      </c>
      <c r="D825" s="29">
        <v>1010</v>
      </c>
      <c r="E825" s="29">
        <v>875</v>
      </c>
      <c r="F825" s="29">
        <v>1200</v>
      </c>
      <c r="G825" s="29">
        <v>1220</v>
      </c>
      <c r="H825" s="29">
        <v>1005</v>
      </c>
      <c r="I825" s="29">
        <v>1100</v>
      </c>
      <c r="J825" s="29">
        <v>955</v>
      </c>
      <c r="K825" s="29">
        <v>955</v>
      </c>
      <c r="M825" s="29">
        <v>940</v>
      </c>
      <c r="N825" s="29">
        <v>910</v>
      </c>
      <c r="O825" s="29">
        <v>900</v>
      </c>
      <c r="P825" s="29">
        <v>770</v>
      </c>
      <c r="Q825" s="29">
        <v>1000</v>
      </c>
      <c r="R825" s="29">
        <v>900</v>
      </c>
      <c r="S825" s="29">
        <v>800</v>
      </c>
      <c r="T825" s="29">
        <v>930</v>
      </c>
      <c r="U825" s="29">
        <v>810</v>
      </c>
      <c r="V825" s="29">
        <v>760</v>
      </c>
      <c r="W825" s="29">
        <v>750</v>
      </c>
      <c r="X825" s="29">
        <v>760</v>
      </c>
      <c r="AH825" s="43">
        <f>AVERAGE(B825:K825)/[1]WeeklyNew!$H819</f>
        <v>150.58794488090081</v>
      </c>
      <c r="AI825" s="43">
        <f>AVERAGE(M825:X825)/[1]WeeklyNew!$H819</f>
        <v>123.49805003460119</v>
      </c>
      <c r="AJ825" s="63">
        <f t="shared" ref="AJ825" si="348">AH825-AH824</f>
        <v>-3.7740625364337461</v>
      </c>
      <c r="AK825" s="63">
        <f t="shared" ref="AK825" si="349">AI825-AI824</f>
        <v>-5.2827870462911335</v>
      </c>
      <c r="AL825" s="55" t="str">
        <f t="shared" ref="AL825" si="350">MONTH(A825)&amp;"-"&amp;YEAR(A825)</f>
        <v>9-2022</v>
      </c>
    </row>
    <row r="826" spans="1:38" x14ac:dyDescent="0.35">
      <c r="A826" s="2">
        <f>A825+8</f>
        <v>44817</v>
      </c>
      <c r="B826" s="29">
        <v>1000</v>
      </c>
      <c r="C826" s="29">
        <v>1115</v>
      </c>
      <c r="D826" s="29">
        <v>980</v>
      </c>
      <c r="E826" s="29">
        <v>875</v>
      </c>
      <c r="F826" s="29">
        <v>1180</v>
      </c>
      <c r="G826" s="29">
        <v>1200</v>
      </c>
      <c r="H826" s="29">
        <v>1005</v>
      </c>
      <c r="I826" s="29">
        <v>1000</v>
      </c>
      <c r="J826" s="29">
        <v>955</v>
      </c>
      <c r="K826" s="29">
        <v>955</v>
      </c>
      <c r="M826" s="29">
        <v>980</v>
      </c>
      <c r="N826" s="29">
        <v>960</v>
      </c>
      <c r="O826" s="29">
        <v>950</v>
      </c>
      <c r="P826" s="29">
        <v>810</v>
      </c>
      <c r="Q826" s="29">
        <v>1030</v>
      </c>
      <c r="R826" s="29">
        <v>909</v>
      </c>
      <c r="S826" s="29">
        <v>820</v>
      </c>
      <c r="T826" s="29">
        <v>980</v>
      </c>
      <c r="U826" s="29">
        <v>860</v>
      </c>
      <c r="V826" s="29">
        <v>800</v>
      </c>
      <c r="W826" s="29">
        <v>790</v>
      </c>
      <c r="X826" s="29">
        <v>800</v>
      </c>
      <c r="AH826" s="43">
        <f>AVERAGE(B826:K826)/[1]WeeklyNew!$H820</f>
        <v>147.86990271989868</v>
      </c>
      <c r="AI826" s="43">
        <f>AVERAGE(M826:X826)/[1]WeeklyNew!$H820</f>
        <v>128.31477432805627</v>
      </c>
      <c r="AJ826" s="63">
        <f t="shared" ref="AJ826" si="351">AH826-AH825</f>
        <v>-2.7180421610021313</v>
      </c>
      <c r="AK826" s="63">
        <f t="shared" ref="AK826" si="352">AI826-AI825</f>
        <v>4.8167242934550814</v>
      </c>
      <c r="AL826" s="55" t="str">
        <f t="shared" ref="AL826" si="353">MONTH(A826)&amp;"-"&amp;YEAR(A826)</f>
        <v>9-2022</v>
      </c>
    </row>
    <row r="827" spans="1:38" x14ac:dyDescent="0.35">
      <c r="A827" s="2">
        <f>A826+6</f>
        <v>44823</v>
      </c>
      <c r="B827" s="29">
        <v>980</v>
      </c>
      <c r="C827" s="29">
        <v>1095</v>
      </c>
      <c r="D827" s="29">
        <v>980</v>
      </c>
      <c r="E827" s="29">
        <v>875</v>
      </c>
      <c r="F827" s="29">
        <v>1180</v>
      </c>
      <c r="G827" s="29">
        <v>1200</v>
      </c>
      <c r="H827" s="29">
        <v>1005</v>
      </c>
      <c r="I827" s="29">
        <v>1000</v>
      </c>
      <c r="J827" s="29">
        <v>925</v>
      </c>
      <c r="K827" s="29">
        <v>955</v>
      </c>
      <c r="M827" s="29">
        <v>980</v>
      </c>
      <c r="N827" s="29">
        <v>960</v>
      </c>
      <c r="O827" s="29">
        <v>950</v>
      </c>
      <c r="P827" s="29">
        <v>810</v>
      </c>
      <c r="Q827" s="29">
        <v>1050</v>
      </c>
      <c r="R827" s="29">
        <v>924</v>
      </c>
      <c r="S827" s="29">
        <v>840</v>
      </c>
      <c r="T827" s="29">
        <v>960</v>
      </c>
      <c r="U827" s="29">
        <v>840</v>
      </c>
      <c r="V827" s="29">
        <v>780</v>
      </c>
      <c r="W827" s="29">
        <v>770</v>
      </c>
      <c r="X827" s="29">
        <v>780</v>
      </c>
      <c r="AH827" s="43">
        <f>AVERAGE(B827:K827)/[1]WeeklyNew!$H821</f>
        <v>146.35116992446441</v>
      </c>
      <c r="AI827" s="43">
        <f>AVERAGE(M827:X827)/[1]WeeklyNew!$H821</f>
        <v>127.33054215105437</v>
      </c>
      <c r="AJ827" s="63">
        <f t="shared" ref="AJ827:AJ828" si="354">AH827-AH826</f>
        <v>-1.5187327954342607</v>
      </c>
      <c r="AK827" s="63">
        <f t="shared" ref="AK827:AK828" si="355">AI827-AI826</f>
        <v>-0.9842321770018998</v>
      </c>
      <c r="AL827" s="55" t="str">
        <f t="shared" ref="AL827:AL828" si="356">MONTH(A827)&amp;"-"&amp;YEAR(A827)</f>
        <v>9-2022</v>
      </c>
    </row>
    <row r="828" spans="1:38" x14ac:dyDescent="0.35">
      <c r="A828" s="2">
        <f>A827+7</f>
        <v>44830</v>
      </c>
      <c r="B828" s="29">
        <v>1000</v>
      </c>
      <c r="C828" s="29">
        <v>1115</v>
      </c>
      <c r="D828" s="29">
        <v>980</v>
      </c>
      <c r="E828" s="29">
        <v>925</v>
      </c>
      <c r="F828" s="29">
        <v>1170</v>
      </c>
      <c r="G828" s="29">
        <v>1200</v>
      </c>
      <c r="H828" s="29">
        <v>1005</v>
      </c>
      <c r="I828" s="29">
        <v>1000</v>
      </c>
      <c r="J828" s="29">
        <v>925</v>
      </c>
      <c r="K828" s="29">
        <v>955</v>
      </c>
      <c r="M828" s="29">
        <v>970</v>
      </c>
      <c r="N828" s="29">
        <v>950</v>
      </c>
      <c r="O828" s="29">
        <v>940</v>
      </c>
      <c r="P828" s="29">
        <v>800</v>
      </c>
      <c r="Q828" s="29">
        <v>1050</v>
      </c>
      <c r="R828" s="29">
        <v>924</v>
      </c>
      <c r="S828" s="29">
        <v>840</v>
      </c>
      <c r="T828" s="29">
        <v>970</v>
      </c>
      <c r="U828" s="29">
        <v>850</v>
      </c>
      <c r="V828" s="29">
        <v>800</v>
      </c>
      <c r="W828" s="29">
        <v>790</v>
      </c>
      <c r="X828" s="29">
        <v>800</v>
      </c>
      <c r="AH828" s="43">
        <f>AVERAGE(B828:K828)/[1]WeeklyNew!$H822</f>
        <v>145.25738427045806</v>
      </c>
      <c r="AI828" s="43">
        <f>AVERAGE(M828:X828)/[1]WeeklyNew!$H822</f>
        <v>125.86617141488838</v>
      </c>
      <c r="AJ828" s="63">
        <f t="shared" si="354"/>
        <v>-1.0937856540063535</v>
      </c>
      <c r="AK828" s="63">
        <f t="shared" si="355"/>
        <v>-1.4643707361659892</v>
      </c>
      <c r="AL828" s="55" t="str">
        <f t="shared" si="356"/>
        <v>9-2022</v>
      </c>
    </row>
    <row r="829" spans="1:38" x14ac:dyDescent="0.35">
      <c r="A829" s="2">
        <f>A828+4</f>
        <v>44834</v>
      </c>
      <c r="B829" s="29">
        <v>1000</v>
      </c>
      <c r="C829" s="29">
        <v>1115</v>
      </c>
      <c r="D829" s="29">
        <v>980</v>
      </c>
      <c r="E829" s="29">
        <v>925</v>
      </c>
      <c r="F829" s="29">
        <v>1190</v>
      </c>
      <c r="G829" s="29">
        <v>1150</v>
      </c>
      <c r="H829" s="29">
        <v>1005</v>
      </c>
      <c r="I829" s="29">
        <v>1000</v>
      </c>
      <c r="J829" s="29">
        <v>925</v>
      </c>
      <c r="K829" s="29">
        <v>955</v>
      </c>
      <c r="M829" s="29">
        <v>1000</v>
      </c>
      <c r="N829" s="29">
        <v>980</v>
      </c>
      <c r="O829" s="29">
        <v>970</v>
      </c>
      <c r="P829" s="29">
        <v>820</v>
      </c>
      <c r="Q829" s="29">
        <v>1050</v>
      </c>
      <c r="R829" s="29">
        <v>924</v>
      </c>
      <c r="S829" s="29">
        <v>840</v>
      </c>
      <c r="T829" s="29">
        <v>990</v>
      </c>
      <c r="U829" s="29">
        <v>870</v>
      </c>
      <c r="V829" s="29">
        <v>800</v>
      </c>
      <c r="W829" s="29">
        <v>790</v>
      </c>
      <c r="X829" s="29">
        <v>800</v>
      </c>
      <c r="AH829" s="43">
        <f>AVERAGE(B829:K829)/[1]WeeklyNew!$H823</f>
        <v>143.32437280373108</v>
      </c>
      <c r="AI829" s="43">
        <f>AVERAGE(M829:X829)/[1]WeeklyNew!$H823</f>
        <v>126.3035834517344</v>
      </c>
      <c r="AJ829" s="63">
        <f t="shared" ref="AJ829" si="357">AH829-AH828</f>
        <v>-1.9330114667269811</v>
      </c>
      <c r="AK829" s="63">
        <f t="shared" ref="AK829" si="358">AI829-AI828</f>
        <v>0.4374120368460126</v>
      </c>
      <c r="AL829" s="55" t="str">
        <f t="shared" ref="AL829:AL834" si="359">MONTH(A829)&amp;"-"&amp;YEAR(A829)</f>
        <v>9-2022</v>
      </c>
    </row>
    <row r="830" spans="1:38" x14ac:dyDescent="0.35">
      <c r="A830" s="2">
        <f>A829+10</f>
        <v>44844</v>
      </c>
      <c r="B830" s="29">
        <v>1000</v>
      </c>
      <c r="C830" s="29">
        <v>1115</v>
      </c>
      <c r="D830" s="29">
        <v>980</v>
      </c>
      <c r="E830" s="29">
        <v>925</v>
      </c>
      <c r="F830" s="29">
        <v>1190</v>
      </c>
      <c r="G830" s="29">
        <v>1100</v>
      </c>
      <c r="H830" s="29">
        <v>1005</v>
      </c>
      <c r="I830" s="29">
        <v>1000</v>
      </c>
      <c r="J830" s="29">
        <v>925</v>
      </c>
      <c r="K830" s="29">
        <v>955</v>
      </c>
      <c r="M830" s="29">
        <v>1000</v>
      </c>
      <c r="N830" s="29">
        <v>980</v>
      </c>
      <c r="O830" s="29">
        <v>970</v>
      </c>
      <c r="P830" s="29">
        <v>820</v>
      </c>
      <c r="Q830" s="29">
        <v>1050</v>
      </c>
      <c r="R830" s="29">
        <v>903</v>
      </c>
      <c r="S830" s="29">
        <v>840</v>
      </c>
      <c r="T830" s="29">
        <v>990</v>
      </c>
      <c r="U830" s="29">
        <v>870</v>
      </c>
      <c r="V830" s="29">
        <v>800</v>
      </c>
      <c r="W830" s="29">
        <v>790</v>
      </c>
      <c r="X830" s="29">
        <v>800</v>
      </c>
      <c r="AH830" s="43">
        <f>AVERAGE(B830:K830)/[1]WeeklyNew!$H824</f>
        <v>143.26872766589295</v>
      </c>
      <c r="AI830" s="43">
        <f>AVERAGE(M830:X830)/[1]WeeklyNew!$H824</f>
        <v>126.62782019382873</v>
      </c>
      <c r="AJ830" s="63">
        <f t="shared" ref="AJ830" si="360">AH830-AH829</f>
        <v>-5.5645137838126857E-2</v>
      </c>
      <c r="AK830" s="63">
        <f t="shared" ref="AK830" si="361">AI830-AI829</f>
        <v>0.32423674209432818</v>
      </c>
      <c r="AL830" s="55" t="str">
        <f t="shared" si="359"/>
        <v>10-2022</v>
      </c>
    </row>
    <row r="831" spans="1:38" x14ac:dyDescent="0.35">
      <c r="A831" s="2">
        <f>A830+7</f>
        <v>44851</v>
      </c>
      <c r="B831" s="29">
        <v>1000</v>
      </c>
      <c r="C831" s="29">
        <v>1115</v>
      </c>
      <c r="D831" s="29">
        <v>1000</v>
      </c>
      <c r="E831" s="29">
        <v>925</v>
      </c>
      <c r="F831" s="29">
        <v>1190</v>
      </c>
      <c r="G831" s="29">
        <v>1100</v>
      </c>
      <c r="H831" s="29">
        <v>1005</v>
      </c>
      <c r="I831" s="29">
        <v>1000</v>
      </c>
      <c r="J831" s="29">
        <v>925</v>
      </c>
      <c r="K831" s="29">
        <v>955</v>
      </c>
      <c r="M831" s="29">
        <v>980</v>
      </c>
      <c r="N831" s="29">
        <v>950</v>
      </c>
      <c r="O831" s="29">
        <v>940</v>
      </c>
      <c r="P831" s="29">
        <v>800</v>
      </c>
      <c r="Q831" s="29">
        <v>1050</v>
      </c>
      <c r="R831" s="29">
        <v>910</v>
      </c>
      <c r="S831" s="29">
        <v>840</v>
      </c>
      <c r="T831" s="29">
        <v>970</v>
      </c>
      <c r="U831" s="29">
        <v>850</v>
      </c>
      <c r="V831" s="29">
        <v>800</v>
      </c>
      <c r="W831" s="29">
        <v>790</v>
      </c>
      <c r="X831" s="29">
        <v>800</v>
      </c>
      <c r="AH831" s="43">
        <f>AVERAGE(B831:K831)/[1]WeeklyNew!$H825</f>
        <v>142.34920077508198</v>
      </c>
      <c r="AI831" s="43">
        <f>AVERAGE(M831:X831)/[1]WeeklyNew!$H825</f>
        <v>124.02426695038959</v>
      </c>
      <c r="AJ831" s="63">
        <f t="shared" ref="AJ831" si="362">AH831-AH830</f>
        <v>-0.91952689081097105</v>
      </c>
      <c r="AK831" s="63">
        <f t="shared" ref="AK831" si="363">AI831-AI830</f>
        <v>-2.6035532434391371</v>
      </c>
      <c r="AL831" s="55" t="str">
        <f t="shared" si="359"/>
        <v>10-2022</v>
      </c>
    </row>
    <row r="832" spans="1:38" x14ac:dyDescent="0.35">
      <c r="A832" s="2">
        <f>A831+7</f>
        <v>44858</v>
      </c>
      <c r="B832" s="29">
        <v>1000</v>
      </c>
      <c r="C832" s="29">
        <v>1115</v>
      </c>
      <c r="D832" s="29">
        <v>1000</v>
      </c>
      <c r="E832" s="29">
        <v>925</v>
      </c>
      <c r="F832" s="29">
        <v>1140</v>
      </c>
      <c r="G832" s="29">
        <v>1080</v>
      </c>
      <c r="H832" s="29">
        <v>1005</v>
      </c>
      <c r="I832" s="29">
        <v>1000</v>
      </c>
      <c r="J832" s="29">
        <v>925</v>
      </c>
      <c r="K832" s="29">
        <v>955</v>
      </c>
      <c r="M832" s="29">
        <v>980</v>
      </c>
      <c r="N832" s="29">
        <v>950</v>
      </c>
      <c r="O832" s="29">
        <v>940</v>
      </c>
      <c r="P832" s="29">
        <v>800</v>
      </c>
      <c r="Q832" s="29">
        <v>1050</v>
      </c>
      <c r="R832" s="29">
        <v>888</v>
      </c>
      <c r="S832" s="29">
        <v>840</v>
      </c>
      <c r="T832" s="29">
        <v>970</v>
      </c>
      <c r="U832" s="29">
        <v>850</v>
      </c>
      <c r="V832" s="29">
        <v>800</v>
      </c>
      <c r="W832" s="29">
        <v>790</v>
      </c>
      <c r="X832" s="29">
        <v>800</v>
      </c>
      <c r="AH832" s="43">
        <f>AVERAGE(B832:K832)/[1]WeeklyNew!$H826</f>
        <v>140.41598842109374</v>
      </c>
      <c r="AI832" s="43">
        <f>AVERAGE(M832:X832)/[1]WeeklyNew!$H826</f>
        <v>122.93031087498086</v>
      </c>
      <c r="AJ832" s="63">
        <f t="shared" ref="AJ832" si="364">AH832-AH831</f>
        <v>-1.9332123539882389</v>
      </c>
      <c r="AK832" s="63">
        <f t="shared" ref="AK832" si="365">AI832-AI831</f>
        <v>-1.0939560754087267</v>
      </c>
      <c r="AL832" s="55" t="str">
        <f t="shared" si="359"/>
        <v>10-2022</v>
      </c>
    </row>
    <row r="833" spans="1:38" x14ac:dyDescent="0.35">
      <c r="A833" s="2">
        <f t="shared" ref="A833:A841" si="366">A832+7</f>
        <v>44865</v>
      </c>
      <c r="B833" s="29">
        <v>930</v>
      </c>
      <c r="C833" s="29">
        <v>1045</v>
      </c>
      <c r="D833" s="29">
        <v>980</v>
      </c>
      <c r="E833" s="29">
        <v>905</v>
      </c>
      <c r="F833" s="29">
        <v>1130</v>
      </c>
      <c r="G833" s="29">
        <v>1080</v>
      </c>
      <c r="H833" s="29">
        <v>975</v>
      </c>
      <c r="I833" s="29">
        <v>1000</v>
      </c>
      <c r="J833" s="29">
        <v>925</v>
      </c>
      <c r="K833" s="29">
        <v>955</v>
      </c>
      <c r="M833" s="29">
        <v>920</v>
      </c>
      <c r="N833" s="29">
        <v>890</v>
      </c>
      <c r="O833" s="29">
        <v>875</v>
      </c>
      <c r="P833" s="29">
        <v>740</v>
      </c>
      <c r="Q833" s="29">
        <v>980</v>
      </c>
      <c r="R833" s="29">
        <v>835</v>
      </c>
      <c r="S833" s="29">
        <v>780</v>
      </c>
      <c r="T833" s="29">
        <v>910</v>
      </c>
      <c r="U833" s="29">
        <v>790</v>
      </c>
      <c r="V833" s="29">
        <v>750</v>
      </c>
      <c r="W833" s="29">
        <v>740</v>
      </c>
      <c r="X833" s="29">
        <v>750</v>
      </c>
      <c r="AH833" s="43">
        <f>AVERAGE(B833:K833)/[1]WeeklyNew!$H827</f>
        <v>136.92136214475437</v>
      </c>
      <c r="AI833" s="43">
        <f>AVERAGE(M833:X833)/[1]WeeklyNew!$H827</f>
        <v>114.50350688175931</v>
      </c>
      <c r="AJ833" s="63">
        <f t="shared" ref="AJ833" si="367">AH833-AH832</f>
        <v>-3.4946262763393747</v>
      </c>
      <c r="AK833" s="63">
        <f t="shared" ref="AK833" si="368">AI833-AI832</f>
        <v>-8.4268039932215544</v>
      </c>
      <c r="AL833" s="55" t="str">
        <f t="shared" si="359"/>
        <v>10-2022</v>
      </c>
    </row>
    <row r="834" spans="1:38" x14ac:dyDescent="0.35">
      <c r="A834" s="2">
        <f t="shared" si="366"/>
        <v>44872</v>
      </c>
      <c r="B834" s="29">
        <v>930</v>
      </c>
      <c r="C834" s="29">
        <v>1045</v>
      </c>
      <c r="D834" s="29">
        <v>960</v>
      </c>
      <c r="E834" s="29">
        <v>875</v>
      </c>
      <c r="F834" s="29">
        <v>1057</v>
      </c>
      <c r="G834" s="29">
        <v>1080</v>
      </c>
      <c r="H834" s="29">
        <v>945</v>
      </c>
      <c r="I834" s="29">
        <v>1000</v>
      </c>
      <c r="J834" s="29">
        <v>890</v>
      </c>
      <c r="K834" s="29">
        <v>955</v>
      </c>
      <c r="M834" s="29">
        <v>885</v>
      </c>
      <c r="N834" s="29">
        <v>860</v>
      </c>
      <c r="O834" s="29">
        <v>850</v>
      </c>
      <c r="P834" s="29">
        <v>720</v>
      </c>
      <c r="Q834" s="29">
        <v>950</v>
      </c>
      <c r="R834" s="29">
        <v>823</v>
      </c>
      <c r="S834" s="29">
        <v>750</v>
      </c>
      <c r="T834" s="29">
        <v>880</v>
      </c>
      <c r="U834" s="29">
        <v>760</v>
      </c>
      <c r="V834" s="29">
        <v>730</v>
      </c>
      <c r="W834" s="29">
        <v>720</v>
      </c>
      <c r="X834" s="29">
        <v>730</v>
      </c>
      <c r="AH834" s="43">
        <f>AVERAGE(B834:K834)/[1]WeeklyNew!$H828</f>
        <v>134.22328457624621</v>
      </c>
      <c r="AI834" s="43">
        <f>AVERAGE(M834:X834)/[1]WeeklyNew!$H828</f>
        <v>110.94523316878795</v>
      </c>
      <c r="AJ834" s="63">
        <f t="shared" ref="AJ834" si="369">AH834-AH833</f>
        <v>-2.6980775685081539</v>
      </c>
      <c r="AK834" s="63">
        <f t="shared" ref="AK834" si="370">AI834-AI833</f>
        <v>-3.5582737129713564</v>
      </c>
      <c r="AL834" s="55" t="str">
        <f t="shared" si="359"/>
        <v>11-2022</v>
      </c>
    </row>
    <row r="835" spans="1:38" x14ac:dyDescent="0.35">
      <c r="A835" s="2">
        <f t="shared" si="366"/>
        <v>44879</v>
      </c>
      <c r="B835" s="29">
        <v>930</v>
      </c>
      <c r="C835" s="29">
        <v>1045</v>
      </c>
      <c r="D835" s="29">
        <v>930</v>
      </c>
      <c r="E835" s="29">
        <v>875</v>
      </c>
      <c r="F835" s="29">
        <v>1109</v>
      </c>
      <c r="G835" s="29">
        <v>1030</v>
      </c>
      <c r="H835" s="29">
        <v>945</v>
      </c>
      <c r="I835" s="29">
        <v>985</v>
      </c>
      <c r="J835" s="29">
        <v>890</v>
      </c>
      <c r="K835" s="29">
        <v>955</v>
      </c>
      <c r="M835" s="29">
        <v>910</v>
      </c>
      <c r="N835" s="29">
        <v>880</v>
      </c>
      <c r="O835" s="29">
        <v>885</v>
      </c>
      <c r="P835" s="29">
        <v>750</v>
      </c>
      <c r="Q835" s="29">
        <v>980</v>
      </c>
      <c r="R835" s="29">
        <v>869</v>
      </c>
      <c r="S835" s="29">
        <v>780</v>
      </c>
      <c r="T835" s="29">
        <v>910</v>
      </c>
      <c r="U835" s="29">
        <v>790</v>
      </c>
      <c r="V835" s="29">
        <v>760</v>
      </c>
      <c r="W835" s="29">
        <v>750</v>
      </c>
      <c r="X835" s="29">
        <v>760</v>
      </c>
      <c r="AH835" s="43">
        <f>AVERAGE(B835:K835)/[1]WeeklyNew!$H829</f>
        <v>134.94560632911561</v>
      </c>
      <c r="AI835" s="43">
        <f>AVERAGE(M835:X835)/[1]WeeklyNew!$H829</f>
        <v>116.28281736495555</v>
      </c>
      <c r="AJ835" s="63">
        <f t="shared" ref="AJ835:AJ836" si="371">AH835-AH834</f>
        <v>0.72232175286939082</v>
      </c>
      <c r="AK835" s="63">
        <f t="shared" ref="AK835:AK836" si="372">AI835-AI834</f>
        <v>5.3375841961675974</v>
      </c>
      <c r="AL835" s="55" t="str">
        <f t="shared" ref="AL835:AL836" si="373">MONTH(A835)&amp;"-"&amp;YEAR(A835)</f>
        <v>11-2022</v>
      </c>
    </row>
    <row r="836" spans="1:38" x14ac:dyDescent="0.35">
      <c r="A836" s="2">
        <f t="shared" si="366"/>
        <v>44886</v>
      </c>
      <c r="B836" s="29">
        <v>980</v>
      </c>
      <c r="C836" s="29">
        <v>1095</v>
      </c>
      <c r="D836" s="29">
        <v>960</v>
      </c>
      <c r="E836" s="29">
        <v>905</v>
      </c>
      <c r="F836" s="29">
        <v>1157</v>
      </c>
      <c r="G836" s="29">
        <v>1030</v>
      </c>
      <c r="H836" s="29">
        <v>975</v>
      </c>
      <c r="I836" s="29">
        <v>985</v>
      </c>
      <c r="J836" s="29">
        <v>890</v>
      </c>
      <c r="K836" s="29">
        <v>955</v>
      </c>
      <c r="M836" s="29">
        <v>935</v>
      </c>
      <c r="N836" s="29">
        <v>915</v>
      </c>
      <c r="O836" s="29">
        <v>900</v>
      </c>
      <c r="P836" s="29">
        <v>760</v>
      </c>
      <c r="Q836" s="29">
        <v>1000</v>
      </c>
      <c r="R836" s="29">
        <v>912</v>
      </c>
      <c r="S836" s="29">
        <v>800</v>
      </c>
      <c r="T836" s="29">
        <v>950</v>
      </c>
      <c r="U836" s="29">
        <v>830</v>
      </c>
      <c r="V836" s="29">
        <v>780</v>
      </c>
      <c r="W836" s="29">
        <v>770</v>
      </c>
      <c r="X836" s="29">
        <v>780</v>
      </c>
      <c r="AH836" s="43">
        <f>AVERAGE(B836:K836)/[1]WeeklyNew!$H830</f>
        <v>139.88100818948939</v>
      </c>
      <c r="AI836" s="43">
        <f>AVERAGE(M836:X836)/[1]WeeklyNew!$H830</f>
        <v>121.2621305388143</v>
      </c>
      <c r="AJ836" s="63">
        <f t="shared" si="371"/>
        <v>4.935401860373787</v>
      </c>
      <c r="AK836" s="63">
        <f t="shared" si="372"/>
        <v>4.9793131738587562</v>
      </c>
      <c r="AL836" s="55" t="str">
        <f t="shared" si="373"/>
        <v>11-2022</v>
      </c>
    </row>
    <row r="837" spans="1:38" x14ac:dyDescent="0.35">
      <c r="A837" s="2">
        <f t="shared" si="366"/>
        <v>44893</v>
      </c>
      <c r="B837" s="29">
        <v>980</v>
      </c>
      <c r="C837" s="29">
        <v>1095</v>
      </c>
      <c r="D837" s="29">
        <v>960</v>
      </c>
      <c r="E837" s="29">
        <v>905</v>
      </c>
      <c r="F837" s="29">
        <v>1156</v>
      </c>
      <c r="G837" s="29">
        <v>1050</v>
      </c>
      <c r="H837" s="29">
        <v>975</v>
      </c>
      <c r="I837" s="29">
        <v>985</v>
      </c>
      <c r="J837" s="29">
        <v>890</v>
      </c>
      <c r="K837" s="29">
        <v>955</v>
      </c>
      <c r="M837" s="29">
        <v>920</v>
      </c>
      <c r="N837" s="29">
        <v>900</v>
      </c>
      <c r="O837" s="29">
        <v>900</v>
      </c>
      <c r="P837" s="29">
        <v>760</v>
      </c>
      <c r="Q837" s="29">
        <v>980</v>
      </c>
      <c r="R837" s="29">
        <v>911</v>
      </c>
      <c r="S837" s="29">
        <v>780</v>
      </c>
      <c r="T837" s="29">
        <v>930</v>
      </c>
      <c r="U837" s="29">
        <v>810</v>
      </c>
      <c r="V837" s="29">
        <v>770</v>
      </c>
      <c r="W837" s="29">
        <v>760</v>
      </c>
      <c r="X837" s="29">
        <v>770</v>
      </c>
      <c r="AH837" s="43">
        <f>AVERAGE(B837:K837)/[1]WeeklyNew!$H831</f>
        <v>138.97876653765917</v>
      </c>
      <c r="AI837" s="43">
        <f>AVERAGE(M837:X837)/[1]WeeklyNew!$H831</f>
        <v>118.60890109748473</v>
      </c>
      <c r="AJ837" s="63">
        <f t="shared" ref="AJ837" si="374">AH837-AH836</f>
        <v>-0.90224165183022365</v>
      </c>
      <c r="AK837" s="63">
        <f t="shared" ref="AK837" si="375">AI837-AI836</f>
        <v>-2.6532294413295716</v>
      </c>
      <c r="AL837" s="55" t="str">
        <f t="shared" ref="AL837" si="376">MONTH(A837)&amp;"-"&amp;YEAR(A837)</f>
        <v>11-2022</v>
      </c>
    </row>
    <row r="838" spans="1:38" x14ac:dyDescent="0.35">
      <c r="A838" s="2">
        <f t="shared" si="366"/>
        <v>44900</v>
      </c>
      <c r="B838" s="29">
        <v>1020</v>
      </c>
      <c r="C838" s="29">
        <v>1135</v>
      </c>
      <c r="D838" s="29">
        <v>980</v>
      </c>
      <c r="E838" s="29">
        <v>925</v>
      </c>
      <c r="F838" s="29">
        <v>1206</v>
      </c>
      <c r="G838" s="29">
        <v>1050</v>
      </c>
      <c r="H838" s="29">
        <v>975</v>
      </c>
      <c r="I838" s="29">
        <v>985</v>
      </c>
      <c r="J838" s="29">
        <v>890</v>
      </c>
      <c r="K838" s="29">
        <v>955</v>
      </c>
      <c r="M838" s="29">
        <v>960</v>
      </c>
      <c r="N838" s="29">
        <v>940</v>
      </c>
      <c r="O838" s="29">
        <v>920</v>
      </c>
      <c r="P838" s="29">
        <v>800</v>
      </c>
      <c r="Q838" s="29">
        <v>1030</v>
      </c>
      <c r="R838" s="29">
        <v>955</v>
      </c>
      <c r="S838" s="29">
        <v>820</v>
      </c>
      <c r="T838" s="29">
        <v>970</v>
      </c>
      <c r="U838" s="29">
        <v>850</v>
      </c>
      <c r="V838" s="29">
        <v>800</v>
      </c>
      <c r="W838" s="29">
        <v>790</v>
      </c>
      <c r="X838" s="29">
        <v>800</v>
      </c>
      <c r="AH838" s="43">
        <f>AVERAGE(B838:K838)/[1]WeeklyNew!$H832</f>
        <v>142.75082144638114</v>
      </c>
      <c r="AI838" s="43">
        <f>AVERAGE(M838:X838)/[1]WeeklyNew!$H832</f>
        <v>125.00041053932939</v>
      </c>
      <c r="AJ838" s="63">
        <f t="shared" ref="AJ838" si="377">AH838-AH837</f>
        <v>3.7720549087219695</v>
      </c>
      <c r="AK838" s="63">
        <f t="shared" ref="AK838" si="378">AI838-AI837</f>
        <v>6.3915094418446614</v>
      </c>
      <c r="AL838" s="55" t="str">
        <f t="shared" ref="AL838" si="379">MONTH(A838)&amp;"-"&amp;YEAR(A838)</f>
        <v>12-2022</v>
      </c>
    </row>
    <row r="839" spans="1:38" x14ac:dyDescent="0.35">
      <c r="A839" s="2">
        <f t="shared" si="366"/>
        <v>44907</v>
      </c>
      <c r="B839" s="29">
        <v>1040</v>
      </c>
      <c r="C839" s="29">
        <v>1155</v>
      </c>
      <c r="D839" s="29">
        <v>1000</v>
      </c>
      <c r="E839" s="29">
        <v>945</v>
      </c>
      <c r="F839" s="29">
        <v>1248</v>
      </c>
      <c r="G839" s="29">
        <v>1050</v>
      </c>
      <c r="H839" s="29">
        <v>1080</v>
      </c>
      <c r="I839" s="29">
        <v>985</v>
      </c>
      <c r="J839" s="29">
        <v>890</v>
      </c>
      <c r="K839" s="29">
        <v>955</v>
      </c>
      <c r="M839" s="29">
        <v>1020</v>
      </c>
      <c r="N839" s="29">
        <v>980</v>
      </c>
      <c r="O839" s="29">
        <v>960</v>
      </c>
      <c r="P839" s="29">
        <v>820</v>
      </c>
      <c r="Q839" s="29">
        <v>1080</v>
      </c>
      <c r="R839" s="29">
        <v>992</v>
      </c>
      <c r="S839" s="29">
        <v>860</v>
      </c>
      <c r="T839" s="29">
        <v>1030</v>
      </c>
      <c r="U839" s="29">
        <v>910</v>
      </c>
      <c r="V839" s="29">
        <v>800</v>
      </c>
      <c r="W839" s="29">
        <v>790</v>
      </c>
      <c r="X839" s="29">
        <v>800</v>
      </c>
      <c r="AH839" s="43">
        <f>AVERAGE(B839:K839)/[1]WeeklyNew!$H833</f>
        <v>148.51295549802603</v>
      </c>
      <c r="AI839" s="43">
        <f>AVERAGE(M839:X839)/[1]WeeklyNew!$H833</f>
        <v>132.06095015213918</v>
      </c>
      <c r="AJ839" s="63">
        <f t="shared" ref="AJ839" si="380">AH839-AH838</f>
        <v>5.7621340516448925</v>
      </c>
      <c r="AK839" s="63">
        <f t="shared" ref="AK839" si="381">AI839-AI838</f>
        <v>7.0605396128097908</v>
      </c>
      <c r="AL839" s="55" t="str">
        <f t="shared" ref="AL839" si="382">MONTH(A839)&amp;"-"&amp;YEAR(A839)</f>
        <v>12-2022</v>
      </c>
    </row>
    <row r="840" spans="1:38" x14ac:dyDescent="0.35">
      <c r="A840" s="2">
        <f t="shared" si="366"/>
        <v>44914</v>
      </c>
      <c r="B840" s="29">
        <v>1040</v>
      </c>
      <c r="C840" s="29">
        <v>1155</v>
      </c>
      <c r="D840" s="29">
        <v>1000</v>
      </c>
      <c r="E840" s="29">
        <v>945</v>
      </c>
      <c r="F840" s="29">
        <v>1254</v>
      </c>
      <c r="G840" s="29">
        <v>1050</v>
      </c>
      <c r="H840" s="29">
        <v>1080</v>
      </c>
      <c r="I840" s="29">
        <v>985</v>
      </c>
      <c r="J840" s="29">
        <v>890</v>
      </c>
      <c r="K840" s="29">
        <v>955</v>
      </c>
      <c r="M840" s="29">
        <v>1020</v>
      </c>
      <c r="N840" s="29">
        <v>1000</v>
      </c>
      <c r="O840" s="29">
        <v>980</v>
      </c>
      <c r="P840" s="29">
        <v>840</v>
      </c>
      <c r="Q840" s="29">
        <v>1080</v>
      </c>
      <c r="R840" s="29">
        <v>998</v>
      </c>
      <c r="S840" s="29">
        <v>860</v>
      </c>
      <c r="T840" s="29">
        <v>1030</v>
      </c>
      <c r="U840" s="29">
        <v>910</v>
      </c>
      <c r="V840" s="29">
        <v>800</v>
      </c>
      <c r="W840" s="29">
        <v>790</v>
      </c>
      <c r="X840" s="29">
        <v>800</v>
      </c>
      <c r="AH840" s="43">
        <f>AVERAGE(B840:K840)/[1]WeeklyNew!$H834</f>
        <v>148.60104087568124</v>
      </c>
      <c r="AI840" s="43">
        <f>AVERAGE(M840:X840)/[1]WeeklyNew!$H834</f>
        <v>132.85206699883031</v>
      </c>
      <c r="AJ840" s="63">
        <f t="shared" ref="AJ840" si="383">AH840-AH839</f>
        <v>8.8085377655204411E-2</v>
      </c>
      <c r="AK840" s="63">
        <f t="shared" ref="AK840" si="384">AI840-AI839</f>
        <v>0.79111684669112492</v>
      </c>
      <c r="AL840" s="55" t="str">
        <f t="shared" ref="AL840" si="385">MONTH(A840)&amp;"-"&amp;YEAR(A840)</f>
        <v>12-2022</v>
      </c>
    </row>
    <row r="841" spans="1:38" x14ac:dyDescent="0.35">
      <c r="A841" s="2">
        <f t="shared" si="366"/>
        <v>44921</v>
      </c>
      <c r="B841" s="29">
        <v>1040</v>
      </c>
      <c r="C841" s="29">
        <v>1155</v>
      </c>
      <c r="D841" s="29">
        <v>1000</v>
      </c>
      <c r="E841" s="29">
        <v>945</v>
      </c>
      <c r="F841" s="29">
        <v>1254</v>
      </c>
      <c r="G841" s="29">
        <v>1050</v>
      </c>
      <c r="H841" s="29">
        <v>1080</v>
      </c>
      <c r="I841" s="29">
        <v>985</v>
      </c>
      <c r="J841" s="29">
        <v>890</v>
      </c>
      <c r="K841" s="29">
        <v>955</v>
      </c>
      <c r="M841" s="29">
        <v>1040</v>
      </c>
      <c r="N841" s="29">
        <v>1020</v>
      </c>
      <c r="O841" s="29">
        <v>1000</v>
      </c>
      <c r="P841" s="29">
        <v>860</v>
      </c>
      <c r="Q841" s="29">
        <v>1080</v>
      </c>
      <c r="R841" s="29">
        <v>1003</v>
      </c>
      <c r="S841" s="29">
        <v>860</v>
      </c>
      <c r="T841" s="29">
        <v>1050</v>
      </c>
      <c r="U841" s="29">
        <v>930</v>
      </c>
      <c r="V841" s="29">
        <v>800</v>
      </c>
      <c r="W841" s="29">
        <v>790</v>
      </c>
      <c r="X841" s="29">
        <v>800</v>
      </c>
      <c r="AH841" s="43">
        <f>AVERAGE(B841:K841)/[1]WeeklyNew!$H835</f>
        <v>148.30462348329377</v>
      </c>
      <c r="AI841" s="43">
        <f>AVERAGE(M841:X841)/[1]WeeklyNew!$H835</f>
        <v>134.07908663220647</v>
      </c>
      <c r="AJ841" s="63">
        <f t="shared" ref="AJ841" si="386">AH841-AH840</f>
        <v>-0.29641739238746823</v>
      </c>
      <c r="AK841" s="63">
        <f t="shared" ref="AK841" si="387">AI841-AI840</f>
        <v>1.2270196333761589</v>
      </c>
      <c r="AL841" s="55" t="str">
        <f t="shared" ref="AL841" si="388">MONTH(A841)&amp;"-"&amp;YEAR(A841)</f>
        <v>12-2022</v>
      </c>
    </row>
    <row r="842" spans="1:38" x14ac:dyDescent="0.35">
      <c r="A842" s="2">
        <f>A841+8</f>
        <v>44929</v>
      </c>
      <c r="B842" s="29">
        <v>1060</v>
      </c>
      <c r="C842" s="29">
        <v>1175</v>
      </c>
      <c r="D842" s="29">
        <v>1030</v>
      </c>
      <c r="E842" s="29">
        <v>945</v>
      </c>
      <c r="F842" s="29">
        <v>1291</v>
      </c>
      <c r="G842" s="29">
        <v>1050</v>
      </c>
      <c r="H842" s="29">
        <v>1080</v>
      </c>
      <c r="I842" s="29">
        <v>985</v>
      </c>
      <c r="J842" s="29">
        <v>890</v>
      </c>
      <c r="K842" s="29">
        <v>955</v>
      </c>
      <c r="M842" s="29">
        <v>1060</v>
      </c>
      <c r="N842" s="29">
        <v>1040</v>
      </c>
      <c r="O842" s="29">
        <v>1030</v>
      </c>
      <c r="P842" s="29">
        <v>880</v>
      </c>
      <c r="Q842" s="29">
        <v>1110</v>
      </c>
      <c r="R842" s="29">
        <v>1030</v>
      </c>
      <c r="S842" s="29">
        <v>890</v>
      </c>
      <c r="T842" s="29">
        <v>1070</v>
      </c>
      <c r="U842" s="29">
        <v>950</v>
      </c>
      <c r="V842" s="29">
        <v>820</v>
      </c>
      <c r="W842" s="29">
        <v>810</v>
      </c>
      <c r="X842" s="29">
        <v>820</v>
      </c>
      <c r="AH842" s="43">
        <f>AVERAGE(B842:K842)/[1]WeeklyNew!$H836</f>
        <v>150.69936383453168</v>
      </c>
      <c r="AI842" s="43">
        <f>AVERAGE(M842:X842)/[1]WeeklyNew!$H836</f>
        <v>138.17589759865689</v>
      </c>
      <c r="AJ842" s="63">
        <f t="shared" ref="AJ842:AJ843" si="389">AH842-AH841</f>
        <v>2.394740351237914</v>
      </c>
      <c r="AK842" s="63">
        <f t="shared" ref="AK842:AK843" si="390">AI842-AI841</f>
        <v>4.0968109664504198</v>
      </c>
      <c r="AL842" s="55" t="str">
        <f t="shared" ref="AL842:AL843" si="391">MONTH(A842)&amp;"-"&amp;YEAR(A842)</f>
        <v>1-2023</v>
      </c>
    </row>
    <row r="843" spans="1:38" x14ac:dyDescent="0.35">
      <c r="A843" s="2">
        <f>A842+6</f>
        <v>44935</v>
      </c>
      <c r="B843" s="29">
        <v>1080</v>
      </c>
      <c r="C843" s="29">
        <v>1195</v>
      </c>
      <c r="D843" s="29">
        <v>1050</v>
      </c>
      <c r="E843" s="29">
        <v>945</v>
      </c>
      <c r="F843" s="29">
        <v>1291</v>
      </c>
      <c r="G843" s="29">
        <v>1050</v>
      </c>
      <c r="H843" s="29">
        <v>1080</v>
      </c>
      <c r="I843" s="29">
        <v>985</v>
      </c>
      <c r="J843" s="29">
        <v>890</v>
      </c>
      <c r="K843" s="29">
        <v>955</v>
      </c>
      <c r="M843" s="29">
        <v>1070</v>
      </c>
      <c r="N843" s="29">
        <v>1060</v>
      </c>
      <c r="O843" s="29">
        <v>1050</v>
      </c>
      <c r="P843" s="29">
        <v>900</v>
      </c>
      <c r="Q843" s="29">
        <v>1130</v>
      </c>
      <c r="R843" s="29">
        <v>1039</v>
      </c>
      <c r="S843" s="29">
        <v>900</v>
      </c>
      <c r="T843" s="29">
        <v>1090</v>
      </c>
      <c r="U843" s="29">
        <v>970</v>
      </c>
      <c r="V843" s="29">
        <v>820</v>
      </c>
      <c r="W843" s="29">
        <v>810</v>
      </c>
      <c r="X843" s="29">
        <v>820</v>
      </c>
      <c r="AH843" s="43">
        <f>AVERAGE(B843:K843)/[1]WeeklyNew!$H837</f>
        <v>153.10100157079918</v>
      </c>
      <c r="AI843" s="43">
        <f>AVERAGE(M843:X843)/[1]WeeklyNew!$H837</f>
        <v>141.384261422706</v>
      </c>
      <c r="AJ843" s="63">
        <f t="shared" si="389"/>
        <v>2.401637736267503</v>
      </c>
      <c r="AK843" s="63">
        <f t="shared" si="390"/>
        <v>3.2083638240491155</v>
      </c>
      <c r="AL843" s="55" t="str">
        <f t="shared" si="391"/>
        <v>1-2023</v>
      </c>
    </row>
    <row r="844" spans="1:38" x14ac:dyDescent="0.35">
      <c r="A844" s="2">
        <f>A843+7</f>
        <v>44942</v>
      </c>
      <c r="B844" s="29">
        <v>1080</v>
      </c>
      <c r="C844" s="29">
        <v>1195</v>
      </c>
      <c r="D844" s="29">
        <v>1070</v>
      </c>
      <c r="E844" s="29">
        <v>945</v>
      </c>
      <c r="F844" s="29">
        <v>1322</v>
      </c>
      <c r="G844" s="29">
        <v>1050</v>
      </c>
      <c r="H844" s="29">
        <v>1080</v>
      </c>
      <c r="I844" s="29">
        <v>985</v>
      </c>
      <c r="J844" s="29">
        <v>890</v>
      </c>
      <c r="K844" s="29">
        <v>955</v>
      </c>
      <c r="M844" s="29">
        <v>1090</v>
      </c>
      <c r="N844" s="29">
        <v>1070</v>
      </c>
      <c r="O844" s="29">
        <v>1050</v>
      </c>
      <c r="P844" s="29">
        <v>900</v>
      </c>
      <c r="Q844" s="29">
        <v>1130</v>
      </c>
      <c r="R844" s="29">
        <v>1058</v>
      </c>
      <c r="S844" s="29">
        <v>900</v>
      </c>
      <c r="T844" s="29">
        <v>1100</v>
      </c>
      <c r="U844" s="29">
        <v>980</v>
      </c>
      <c r="V844" s="29">
        <v>820</v>
      </c>
      <c r="W844" s="29">
        <v>810</v>
      </c>
      <c r="X844" s="29">
        <v>820</v>
      </c>
      <c r="AH844" s="43">
        <f>AVERAGE(B844:K844)/[1]WeeklyNew!$H838</f>
        <v>156.77586256753841</v>
      </c>
      <c r="AI844" s="43">
        <f>AVERAGE(M844:X844)/[1]WeeklyNew!$H838</f>
        <v>144.93215697062132</v>
      </c>
      <c r="AJ844" s="63">
        <f t="shared" ref="AJ844" si="392">AH844-AH843</f>
        <v>3.6748609967392269</v>
      </c>
      <c r="AK844" s="63">
        <f t="shared" ref="AK844" si="393">AI844-AI843</f>
        <v>3.5478955479153171</v>
      </c>
      <c r="AL844" s="55" t="str">
        <f t="shared" ref="AL844" si="394">MONTH(A844)&amp;"-"&amp;YEAR(A844)</f>
        <v>1-2023</v>
      </c>
    </row>
    <row r="845" spans="1:38" x14ac:dyDescent="0.35">
      <c r="A845" s="2">
        <f>A844+4</f>
        <v>44946</v>
      </c>
      <c r="B845" s="29">
        <v>1080</v>
      </c>
      <c r="C845" s="29">
        <v>1195</v>
      </c>
      <c r="D845" s="29">
        <v>1070</v>
      </c>
      <c r="E845" s="29">
        <v>955</v>
      </c>
      <c r="F845" s="29">
        <v>1322</v>
      </c>
      <c r="G845" s="29">
        <v>1050</v>
      </c>
      <c r="H845" s="29">
        <v>1080</v>
      </c>
      <c r="I845" s="29">
        <v>985</v>
      </c>
      <c r="J845" s="29">
        <v>890</v>
      </c>
      <c r="K845" s="29">
        <v>955</v>
      </c>
      <c r="M845" s="29">
        <v>1085</v>
      </c>
      <c r="N845" s="29">
        <v>1065</v>
      </c>
      <c r="O845" s="29">
        <v>1050</v>
      </c>
      <c r="P845" s="29">
        <v>900</v>
      </c>
      <c r="Q845" s="29">
        <v>1130</v>
      </c>
      <c r="R845" s="29">
        <v>1058</v>
      </c>
      <c r="S845" s="29">
        <v>900</v>
      </c>
      <c r="T845" s="29">
        <v>1100</v>
      </c>
      <c r="U845" s="29">
        <v>980</v>
      </c>
      <c r="V845" s="29">
        <v>820</v>
      </c>
      <c r="W845" s="29">
        <v>810</v>
      </c>
      <c r="X845" s="29">
        <v>820</v>
      </c>
      <c r="AH845" s="43">
        <f>AVERAGE(B845:K845)/[1]WeeklyNew!$H839</f>
        <v>156.35318037638197</v>
      </c>
      <c r="AI845" s="43">
        <f>AVERAGE(M845:X845)/[1]WeeklyNew!$H839</f>
        <v>144.28168648415894</v>
      </c>
      <c r="AJ845" s="63">
        <f t="shared" ref="AJ845" si="395">AH845-AH844</f>
        <v>-0.42268219115644001</v>
      </c>
      <c r="AK845" s="63">
        <f t="shared" ref="AK845" si="396">AI845-AI844</f>
        <v>-0.65047048646238181</v>
      </c>
      <c r="AL845" s="55" t="str">
        <f t="shared" ref="AL845" si="397">MONTH(A845)&amp;"-"&amp;YEAR(A845)</f>
        <v>1-2023</v>
      </c>
    </row>
    <row r="846" spans="1:38" x14ac:dyDescent="0.35">
      <c r="A846" s="2">
        <f>A845+10</f>
        <v>44956</v>
      </c>
      <c r="B846" s="29">
        <v>1100</v>
      </c>
      <c r="C846" s="29">
        <v>1215</v>
      </c>
      <c r="D846" s="29">
        <v>1080</v>
      </c>
      <c r="E846" s="29">
        <v>955</v>
      </c>
      <c r="F846" s="29">
        <v>1352</v>
      </c>
      <c r="G846" s="29">
        <v>1050</v>
      </c>
      <c r="H846" s="29">
        <v>1110</v>
      </c>
      <c r="I846" s="29">
        <v>985</v>
      </c>
      <c r="J846" s="29">
        <v>890</v>
      </c>
      <c r="K846" s="29">
        <v>955</v>
      </c>
      <c r="M846" s="29">
        <v>1100</v>
      </c>
      <c r="N846" s="29">
        <v>1070</v>
      </c>
      <c r="O846" s="29">
        <v>1060</v>
      </c>
      <c r="P846" s="29">
        <v>910</v>
      </c>
      <c r="Q846" s="29">
        <v>1160</v>
      </c>
      <c r="R846" s="29">
        <v>1084</v>
      </c>
      <c r="S846" s="29">
        <v>920</v>
      </c>
      <c r="T846" s="29">
        <v>1100</v>
      </c>
      <c r="U846" s="29">
        <v>980</v>
      </c>
      <c r="V846" s="29">
        <v>820</v>
      </c>
      <c r="W846" s="29">
        <v>810</v>
      </c>
      <c r="X846" s="29">
        <v>820</v>
      </c>
      <c r="AH846" s="43">
        <f>AVERAGE(B846:K846)/[1]WeeklyNew!$H840</f>
        <v>157.60943773163703</v>
      </c>
      <c r="AI846" s="43">
        <f>AVERAGE(M846:X846)/[1]WeeklyNew!$H840</f>
        <v>145.36959768332963</v>
      </c>
      <c r="AJ846" s="63">
        <f t="shared" ref="AJ846" si="398">AH846-AH845</f>
        <v>1.2562573552550589</v>
      </c>
      <c r="AK846" s="63">
        <f t="shared" ref="AK846" si="399">AI846-AI845</f>
        <v>1.0879111991706907</v>
      </c>
      <c r="AL846" s="55" t="str">
        <f t="shared" ref="AL846" si="400">MONTH(A846)&amp;"-"&amp;YEAR(A846)</f>
        <v>1-2023</v>
      </c>
    </row>
    <row r="847" spans="1:38" x14ac:dyDescent="0.35">
      <c r="A847" s="2">
        <f>A846+8</f>
        <v>44964</v>
      </c>
      <c r="B847" s="29">
        <v>1080</v>
      </c>
      <c r="C847" s="29">
        <v>1195</v>
      </c>
      <c r="D847" s="29">
        <v>1060</v>
      </c>
      <c r="E847" s="29">
        <v>955</v>
      </c>
      <c r="F847" s="29">
        <v>1350</v>
      </c>
      <c r="G847" s="29">
        <v>1050</v>
      </c>
      <c r="H847" s="29">
        <v>1110</v>
      </c>
      <c r="I847" s="29">
        <v>985</v>
      </c>
      <c r="J847" s="29">
        <v>890</v>
      </c>
      <c r="K847" s="29">
        <v>955</v>
      </c>
      <c r="M847" s="29">
        <v>1080</v>
      </c>
      <c r="N847" s="29">
        <v>1065</v>
      </c>
      <c r="O847" s="29">
        <v>1050</v>
      </c>
      <c r="P847" s="29">
        <v>890</v>
      </c>
      <c r="Q847" s="29">
        <v>1160</v>
      </c>
      <c r="R847" s="29">
        <v>1083</v>
      </c>
      <c r="S847" s="29">
        <v>920</v>
      </c>
      <c r="T847" s="29">
        <v>1090</v>
      </c>
      <c r="U847" s="29">
        <v>970</v>
      </c>
      <c r="V847" s="29">
        <v>820</v>
      </c>
      <c r="W847" s="29">
        <v>810</v>
      </c>
      <c r="X847" s="29">
        <v>820</v>
      </c>
      <c r="AH847" s="43">
        <f>AVERAGE(B847:K847)/[1]WeeklyNew!$H841</f>
        <v>157.32534814338328</v>
      </c>
      <c r="AI847" s="43">
        <f>AVERAGE(M847:X847)/[1]WeeklyNew!$H841</f>
        <v>145.01657600108973</v>
      </c>
      <c r="AJ847" s="63">
        <f t="shared" ref="AJ847" si="401">AH847-AH846</f>
        <v>-0.28408958825374953</v>
      </c>
      <c r="AK847" s="63">
        <f t="shared" ref="AK847" si="402">AI847-AI846</f>
        <v>-0.35302168223989838</v>
      </c>
      <c r="AL847" s="55" t="str">
        <f t="shared" ref="AL847" si="403">MONTH(A847)&amp;"-"&amp;YEAR(A847)</f>
        <v>2-2023</v>
      </c>
    </row>
    <row r="848" spans="1:38" x14ac:dyDescent="0.35">
      <c r="A848" s="2">
        <f>A847+7</f>
        <v>44971</v>
      </c>
      <c r="B848" s="29">
        <v>1080</v>
      </c>
      <c r="C848" s="29">
        <v>1195</v>
      </c>
      <c r="D848" s="29">
        <v>1060</v>
      </c>
      <c r="E848" s="29">
        <v>935</v>
      </c>
      <c r="F848" s="29">
        <v>1297</v>
      </c>
      <c r="G848" s="29">
        <v>1050</v>
      </c>
      <c r="H848" s="29">
        <v>1080</v>
      </c>
      <c r="I848" s="29">
        <v>985</v>
      </c>
      <c r="J848" s="29">
        <v>890</v>
      </c>
      <c r="K848" s="29">
        <v>955</v>
      </c>
      <c r="M848" s="29">
        <v>1060</v>
      </c>
      <c r="N848" s="29">
        <v>1045</v>
      </c>
      <c r="O848" s="29">
        <v>1025</v>
      </c>
      <c r="P848" s="29">
        <v>870</v>
      </c>
      <c r="Q848" s="29">
        <v>1110</v>
      </c>
      <c r="R848" s="29">
        <v>1036</v>
      </c>
      <c r="S848" s="29">
        <v>880</v>
      </c>
      <c r="T848" s="29">
        <v>1070</v>
      </c>
      <c r="U848" s="29">
        <v>950</v>
      </c>
      <c r="V848" s="29">
        <v>820</v>
      </c>
      <c r="W848" s="29">
        <v>810</v>
      </c>
      <c r="X848" s="29">
        <v>800</v>
      </c>
      <c r="AH848" s="43">
        <f>AVERAGE(B848:K848)/[1]WeeklyNew!$H842</f>
        <v>154.92035316517362</v>
      </c>
      <c r="AI848" s="43">
        <f>AVERAGE(M848:X848)/[1]WeeklyNew!$H842</f>
        <v>140.73857484908115</v>
      </c>
      <c r="AJ848" s="63">
        <f t="shared" ref="AJ848" si="404">AH848-AH847</f>
        <v>-2.4049949782096576</v>
      </c>
      <c r="AK848" s="63">
        <f t="shared" ref="AK848" si="405">AI848-AI847</f>
        <v>-4.278001152008585</v>
      </c>
      <c r="AL848" s="55" t="str">
        <f t="shared" ref="AL848:AL853" si="406">MONTH(A848)&amp;"-"&amp;YEAR(A848)</f>
        <v>2-2023</v>
      </c>
    </row>
    <row r="849" spans="1:38" x14ac:dyDescent="0.35">
      <c r="A849" s="2">
        <f>A848+7</f>
        <v>44978</v>
      </c>
      <c r="B849" s="29">
        <v>1080</v>
      </c>
      <c r="C849" s="29">
        <v>1195</v>
      </c>
      <c r="D849" s="29">
        <v>1060</v>
      </c>
      <c r="E849" s="29">
        <v>935</v>
      </c>
      <c r="F849" s="29">
        <v>1305</v>
      </c>
      <c r="G849" s="29">
        <v>1050</v>
      </c>
      <c r="H849" s="29">
        <v>1080</v>
      </c>
      <c r="I849" s="29">
        <v>1025</v>
      </c>
      <c r="J849" s="29">
        <v>890</v>
      </c>
      <c r="K849" s="29">
        <v>955</v>
      </c>
      <c r="M849" s="29">
        <v>1085</v>
      </c>
      <c r="N849" s="29">
        <v>1085</v>
      </c>
      <c r="O849" s="29">
        <v>1060</v>
      </c>
      <c r="P849" s="29">
        <v>890</v>
      </c>
      <c r="Q849" s="29">
        <v>1155</v>
      </c>
      <c r="R849" s="29">
        <v>1043</v>
      </c>
      <c r="S849" s="29">
        <v>920</v>
      </c>
      <c r="T849" s="29">
        <v>1090</v>
      </c>
      <c r="U849" s="29">
        <v>970</v>
      </c>
      <c r="V849" s="29">
        <v>820</v>
      </c>
      <c r="W849" s="29">
        <v>810</v>
      </c>
      <c r="X849" s="29">
        <v>780</v>
      </c>
      <c r="AH849" s="43">
        <f>AVERAGE(B849:K849)/[1]WeeklyNew!$H843</f>
        <v>154.36396146491637</v>
      </c>
      <c r="AI849" s="43">
        <f>AVERAGE(M849:X849)/[1]WeeklyNew!$H843</f>
        <v>142.41869667700874</v>
      </c>
      <c r="AJ849" s="63">
        <f t="shared" ref="AJ849" si="407">AH849-AH848</f>
        <v>-0.55639170025725093</v>
      </c>
      <c r="AK849" s="63">
        <f t="shared" ref="AK849" si="408">AI849-AI848</f>
        <v>1.6801218279275929</v>
      </c>
      <c r="AL849" s="55" t="str">
        <f t="shared" si="406"/>
        <v>2-2023</v>
      </c>
    </row>
    <row r="850" spans="1:38" x14ac:dyDescent="0.35">
      <c r="A850" s="2">
        <f>A849+7</f>
        <v>44985</v>
      </c>
      <c r="B850" s="29">
        <v>1100</v>
      </c>
      <c r="C850" s="29">
        <v>1215</v>
      </c>
      <c r="D850" s="29">
        <v>1080</v>
      </c>
      <c r="E850" s="29">
        <v>955</v>
      </c>
      <c r="F850" s="29">
        <v>1355</v>
      </c>
      <c r="G850" s="29">
        <v>1050</v>
      </c>
      <c r="H850" s="29">
        <v>1120</v>
      </c>
      <c r="I850" s="29">
        <v>1025</v>
      </c>
      <c r="J850" s="29">
        <v>890</v>
      </c>
      <c r="K850" s="29">
        <v>875</v>
      </c>
      <c r="M850" s="29">
        <v>1120</v>
      </c>
      <c r="N850" s="29">
        <v>1100</v>
      </c>
      <c r="O850" s="29">
        <v>1075</v>
      </c>
      <c r="P850" s="29">
        <v>900</v>
      </c>
      <c r="Q850" s="29">
        <v>1195</v>
      </c>
      <c r="R850" s="29">
        <v>1087</v>
      </c>
      <c r="S850" s="29">
        <v>950</v>
      </c>
      <c r="T850" s="29">
        <v>1120</v>
      </c>
      <c r="U850" s="29">
        <v>1000</v>
      </c>
      <c r="V850" s="29">
        <v>830</v>
      </c>
      <c r="W850" s="29">
        <v>820</v>
      </c>
      <c r="X850" s="29">
        <v>780</v>
      </c>
      <c r="AH850" s="43">
        <f>AVERAGE(B850:K850)/[1]WeeklyNew!$H844</f>
        <v>154.32752743755529</v>
      </c>
      <c r="AI850" s="43">
        <f>AVERAGE(M850:X850)/[1]WeeklyNew!$H844</f>
        <v>144.4273164650414</v>
      </c>
      <c r="AJ850" s="63">
        <f t="shared" ref="AJ850" si="409">AH850-AH849</f>
        <v>-3.6434027361082144E-2</v>
      </c>
      <c r="AK850" s="63">
        <f t="shared" ref="AK850" si="410">AI850-AI849</f>
        <v>2.0086197880326608</v>
      </c>
      <c r="AL850" s="55" t="str">
        <f t="shared" si="406"/>
        <v>2-2023</v>
      </c>
    </row>
    <row r="851" spans="1:38" x14ac:dyDescent="0.35">
      <c r="A851" s="2">
        <f t="shared" ref="A851:A854" si="411">A850+7</f>
        <v>44992</v>
      </c>
      <c r="B851" s="29">
        <v>1100</v>
      </c>
      <c r="C851" s="29">
        <v>1215</v>
      </c>
      <c r="D851" s="29">
        <v>1100</v>
      </c>
      <c r="E851" s="29">
        <v>975</v>
      </c>
      <c r="F851" s="29">
        <v>1329</v>
      </c>
      <c r="G851" s="29">
        <v>1050</v>
      </c>
      <c r="H851" s="29">
        <v>1140</v>
      </c>
      <c r="I851" s="29">
        <v>1025</v>
      </c>
      <c r="J851" s="29">
        <v>935</v>
      </c>
      <c r="K851" s="29">
        <v>875</v>
      </c>
      <c r="M851" s="29">
        <v>1120</v>
      </c>
      <c r="N851" s="29">
        <v>1100</v>
      </c>
      <c r="O851" s="29">
        <v>1075</v>
      </c>
      <c r="P851" s="29">
        <v>800</v>
      </c>
      <c r="Q851" s="29">
        <v>1165</v>
      </c>
      <c r="R851" s="29">
        <v>1064</v>
      </c>
      <c r="S851" s="29">
        <v>930</v>
      </c>
      <c r="T851" s="29">
        <v>1120</v>
      </c>
      <c r="U851" s="29">
        <v>1000</v>
      </c>
      <c r="V851" s="29">
        <v>850</v>
      </c>
      <c r="W851" s="29">
        <v>840</v>
      </c>
      <c r="X851" s="29">
        <v>780</v>
      </c>
      <c r="AH851" s="43">
        <f>AVERAGE(B851:K851)/[1]WeeklyNew!$H845</f>
        <v>155.36660780578794</v>
      </c>
      <c r="AI851" s="43">
        <f>AVERAGE(M851:X851)/[1]WeeklyNew!$H845</f>
        <v>142.72788710379066</v>
      </c>
      <c r="AJ851" s="63">
        <f t="shared" ref="AJ851" si="412">AH851-AH850</f>
        <v>1.0390803682326464</v>
      </c>
      <c r="AK851" s="63">
        <f t="shared" ref="AK851" si="413">AI851-AI850</f>
        <v>-1.6994293612507363</v>
      </c>
      <c r="AL851" s="55" t="str">
        <f t="shared" si="406"/>
        <v>3-2023</v>
      </c>
    </row>
    <row r="852" spans="1:38" x14ac:dyDescent="0.35">
      <c r="A852" s="2">
        <f t="shared" si="411"/>
        <v>44999</v>
      </c>
      <c r="B852" s="29">
        <v>1120</v>
      </c>
      <c r="C852" s="29">
        <v>1235</v>
      </c>
      <c r="D852" s="29">
        <v>1100</v>
      </c>
      <c r="E852" s="29">
        <v>1005</v>
      </c>
      <c r="F852" s="29">
        <v>1349</v>
      </c>
      <c r="G852" s="29">
        <v>1070</v>
      </c>
      <c r="H852" s="29">
        <v>1140</v>
      </c>
      <c r="I852" s="29">
        <v>1025</v>
      </c>
      <c r="J852" s="29">
        <v>935</v>
      </c>
      <c r="K852" s="29">
        <v>895</v>
      </c>
      <c r="M852" s="29">
        <v>1140</v>
      </c>
      <c r="N852" s="29">
        <v>1130</v>
      </c>
      <c r="O852" s="29">
        <v>1110</v>
      </c>
      <c r="P852" s="29">
        <v>800</v>
      </c>
      <c r="Q852" s="29">
        <v>920</v>
      </c>
      <c r="R852" s="29">
        <v>1185</v>
      </c>
      <c r="S852" s="29">
        <v>1082</v>
      </c>
      <c r="T852" s="29">
        <v>945</v>
      </c>
      <c r="U852" s="29">
        <v>1140</v>
      </c>
      <c r="V852" s="29">
        <v>850</v>
      </c>
      <c r="W852" s="29">
        <v>840</v>
      </c>
      <c r="X852" s="29">
        <v>780</v>
      </c>
      <c r="AH852" s="43">
        <f>AVERAGE(B852:K852)/[1]WeeklyNew!$H846</f>
        <v>156.79590075473297</v>
      </c>
      <c r="AI852" s="43">
        <f>AVERAGE(M852:X852)/[1]WeeklyNew!$H846</f>
        <v>143.25614070243444</v>
      </c>
      <c r="AJ852" s="63">
        <f t="shared" ref="AJ852" si="414">AH852-AH851</f>
        <v>1.429292948945033</v>
      </c>
      <c r="AK852" s="63">
        <f t="shared" ref="AK852" si="415">AI852-AI851</f>
        <v>0.52825359864377219</v>
      </c>
      <c r="AL852" s="55" t="str">
        <f t="shared" si="406"/>
        <v>3-2023</v>
      </c>
    </row>
    <row r="853" spans="1:38" x14ac:dyDescent="0.35">
      <c r="A853" s="2">
        <f t="shared" si="411"/>
        <v>45006</v>
      </c>
      <c r="B853" s="29">
        <v>1120</v>
      </c>
      <c r="C853" s="29">
        <v>1235</v>
      </c>
      <c r="D853" s="29">
        <v>1100</v>
      </c>
      <c r="E853" s="29">
        <v>1045</v>
      </c>
      <c r="F853" s="29">
        <v>1378</v>
      </c>
      <c r="G853" s="29">
        <v>1070</v>
      </c>
      <c r="H853" s="29">
        <v>1140</v>
      </c>
      <c r="I853" s="29">
        <v>1025</v>
      </c>
      <c r="J853" s="29">
        <v>935</v>
      </c>
      <c r="K853" s="29">
        <v>895</v>
      </c>
      <c r="M853" s="29">
        <v>1140</v>
      </c>
      <c r="N853" s="29">
        <v>1130</v>
      </c>
      <c r="O853" s="29">
        <v>1120</v>
      </c>
      <c r="P853" s="29">
        <v>920</v>
      </c>
      <c r="Q853" s="29">
        <v>1205</v>
      </c>
      <c r="R853" s="29">
        <v>1107</v>
      </c>
      <c r="S853" s="29">
        <v>960</v>
      </c>
      <c r="T853" s="29">
        <v>1140</v>
      </c>
      <c r="U853" s="29">
        <v>1020</v>
      </c>
      <c r="V853" s="29">
        <v>850</v>
      </c>
      <c r="W853" s="29">
        <v>840</v>
      </c>
      <c r="X853" s="29">
        <v>780</v>
      </c>
      <c r="AH853" s="43">
        <f>AVERAGE(B853:K853)/[1]WeeklyNew!$H847</f>
        <v>158.93571065961461</v>
      </c>
      <c r="AI853" s="43">
        <f>AVERAGE(M853:X853)/[1]WeeklyNew!$H847</f>
        <v>147.80551483255761</v>
      </c>
      <c r="AJ853" s="63">
        <f t="shared" ref="AJ853" si="416">AH853-AH852</f>
        <v>2.1398099048816448</v>
      </c>
      <c r="AK853" s="63">
        <f t="shared" ref="AK853" si="417">AI853-AI852</f>
        <v>4.5493741301231694</v>
      </c>
      <c r="AL853" s="55" t="str">
        <f t="shared" si="406"/>
        <v>3-2023</v>
      </c>
    </row>
    <row r="854" spans="1:38" x14ac:dyDescent="0.35">
      <c r="A854" s="2">
        <f t="shared" si="411"/>
        <v>45013</v>
      </c>
      <c r="B854" s="29">
        <v>1100</v>
      </c>
      <c r="C854" s="29">
        <v>1215</v>
      </c>
      <c r="D854" s="29">
        <v>1100</v>
      </c>
      <c r="E854" s="29">
        <v>1035</v>
      </c>
      <c r="F854" s="29">
        <v>1378</v>
      </c>
      <c r="G854" s="29">
        <v>1070</v>
      </c>
      <c r="H854" s="29">
        <v>1110</v>
      </c>
      <c r="I854" s="29">
        <v>1025</v>
      </c>
      <c r="J854" s="29">
        <v>935</v>
      </c>
      <c r="K854" s="29">
        <v>895</v>
      </c>
      <c r="M854" s="29">
        <v>1100</v>
      </c>
      <c r="N854" s="29">
        <v>1090</v>
      </c>
      <c r="O854" s="29">
        <v>1080</v>
      </c>
      <c r="P854" s="29">
        <v>870</v>
      </c>
      <c r="Q854" s="29">
        <v>1135</v>
      </c>
      <c r="R854" s="29">
        <v>1037</v>
      </c>
      <c r="S854" s="29">
        <v>900</v>
      </c>
      <c r="T854" s="29">
        <v>1100</v>
      </c>
      <c r="U854" s="29">
        <v>980</v>
      </c>
      <c r="V854" s="29">
        <v>810</v>
      </c>
      <c r="W854" s="29">
        <v>800</v>
      </c>
      <c r="X854" s="29">
        <v>740</v>
      </c>
      <c r="AH854" s="43">
        <f>AVERAGE(B854:K854)/[1]WeeklyNew!$H848</f>
        <v>158.16930382708935</v>
      </c>
      <c r="AI854" s="43">
        <f>AVERAGE(M854:X854)/[1]WeeklyNew!$H848</f>
        <v>141.25986031751313</v>
      </c>
      <c r="AJ854" s="63">
        <f t="shared" ref="AJ854" si="418">AH854-AH853</f>
        <v>-0.76640683252526287</v>
      </c>
      <c r="AK854" s="63">
        <f t="shared" ref="AK854" si="419">AI854-AI853</f>
        <v>-6.5456545150444754</v>
      </c>
      <c r="AL854" s="55" t="str">
        <f t="shared" ref="AL854" si="420">MONTH(A854)&amp;"-"&amp;YEAR(A854)</f>
        <v>3-2023</v>
      </c>
    </row>
    <row r="855" spans="1:38" x14ac:dyDescent="0.35">
      <c r="A855" s="2">
        <f>A854+6</f>
        <v>45019</v>
      </c>
      <c r="B855" s="29">
        <v>1100</v>
      </c>
      <c r="C855" s="29">
        <v>1215</v>
      </c>
      <c r="D855" s="29">
        <v>1060</v>
      </c>
      <c r="E855" s="29">
        <v>1015</v>
      </c>
      <c r="F855" s="29">
        <v>1398</v>
      </c>
      <c r="G855" s="29">
        <v>1070</v>
      </c>
      <c r="H855" s="29">
        <v>1090</v>
      </c>
      <c r="I855" s="29">
        <v>1025</v>
      </c>
      <c r="J855" s="29">
        <v>935</v>
      </c>
      <c r="K855" s="29">
        <v>895</v>
      </c>
      <c r="M855" s="29">
        <v>1130</v>
      </c>
      <c r="N855" s="29">
        <v>1115</v>
      </c>
      <c r="O855" s="29">
        <v>1100</v>
      </c>
      <c r="P855" s="29">
        <v>890</v>
      </c>
      <c r="Q855" s="29">
        <v>1160</v>
      </c>
      <c r="R855" s="29">
        <v>1055</v>
      </c>
      <c r="S855" s="29">
        <v>920</v>
      </c>
      <c r="T855" s="29">
        <v>1120</v>
      </c>
      <c r="U855" s="29">
        <v>1000</v>
      </c>
      <c r="V855" s="29">
        <v>830</v>
      </c>
      <c r="W855" s="29">
        <v>820</v>
      </c>
      <c r="X855" s="29">
        <v>760</v>
      </c>
      <c r="AH855" s="43">
        <f>AVERAGE(B855:K855)/[1]WeeklyNew!$H849</f>
        <v>157.14239196193006</v>
      </c>
      <c r="AI855" s="43">
        <f>AVERAGE(M855:X855)/[1]WeeklyNew!$H849</f>
        <v>144.24962698224007</v>
      </c>
      <c r="AJ855" s="63">
        <f t="shared" ref="AJ855" si="421">AH855-AH854</f>
        <v>-1.0269118651592919</v>
      </c>
      <c r="AK855" s="63">
        <f t="shared" ref="AK855" si="422">AI855-AI854</f>
        <v>2.9897666647269432</v>
      </c>
      <c r="AL855" s="55" t="str">
        <f t="shared" ref="AL855" si="423">MONTH(A855)&amp;"-"&amp;YEAR(A855)</f>
        <v>4-2023</v>
      </c>
    </row>
    <row r="856" spans="1:38" x14ac:dyDescent="0.35">
      <c r="A856" s="2">
        <f>A855+7</f>
        <v>45026</v>
      </c>
      <c r="B856" s="29">
        <v>1085</v>
      </c>
      <c r="C856" s="29">
        <v>1200</v>
      </c>
      <c r="D856" s="29">
        <v>1060</v>
      </c>
      <c r="E856" s="29">
        <v>1015</v>
      </c>
      <c r="F856" s="29">
        <v>1298</v>
      </c>
      <c r="G856" s="29">
        <v>1090</v>
      </c>
      <c r="H856" s="29">
        <v>1090</v>
      </c>
      <c r="I856" s="29">
        <v>1025</v>
      </c>
      <c r="J856" s="29">
        <v>935</v>
      </c>
      <c r="K856" s="29">
        <v>895</v>
      </c>
      <c r="M856" s="29">
        <v>1085</v>
      </c>
      <c r="N856" s="29">
        <v>1075</v>
      </c>
      <c r="O856" s="29">
        <v>1055</v>
      </c>
      <c r="P856" s="29">
        <v>855</v>
      </c>
      <c r="Q856" s="29">
        <v>1130</v>
      </c>
      <c r="R856" s="29">
        <v>1025</v>
      </c>
      <c r="S856" s="29">
        <v>900</v>
      </c>
      <c r="T856" s="29">
        <v>1080</v>
      </c>
      <c r="U856" s="29">
        <v>960</v>
      </c>
      <c r="V856" s="29">
        <v>830</v>
      </c>
      <c r="W856" s="29">
        <v>820</v>
      </c>
      <c r="X856" s="29">
        <v>760</v>
      </c>
      <c r="AH856" s="43">
        <f>AVERAGE(B856:K856)/[1]WeeklyNew!$H850</f>
        <v>155.50360306487377</v>
      </c>
      <c r="AI856" s="43">
        <f>AVERAGE(M856:X856)/[1]WeeklyNew!$H850</f>
        <v>140.2751181049841</v>
      </c>
      <c r="AJ856" s="63">
        <f t="shared" ref="AJ856" si="424">AH856-AH855</f>
        <v>-1.6387888970562869</v>
      </c>
      <c r="AK856" s="63">
        <f t="shared" ref="AK856" si="425">AI856-AI855</f>
        <v>-3.9745088772559711</v>
      </c>
      <c r="AL856" s="55" t="str">
        <f t="shared" ref="AL856" si="426">MONTH(A856)&amp;"-"&amp;YEAR(A856)</f>
        <v>4-2023</v>
      </c>
    </row>
    <row r="857" spans="1:38" x14ac:dyDescent="0.35">
      <c r="A857" s="2">
        <f>A856+7</f>
        <v>45033</v>
      </c>
      <c r="B857" s="29">
        <v>1075</v>
      </c>
      <c r="C857" s="29">
        <v>1190</v>
      </c>
      <c r="D857" s="29">
        <v>1060</v>
      </c>
      <c r="E857" s="29">
        <v>1015</v>
      </c>
      <c r="F857" s="29">
        <v>1230</v>
      </c>
      <c r="G857" s="29">
        <v>1120</v>
      </c>
      <c r="H857" s="29">
        <v>1090</v>
      </c>
      <c r="I857" s="29">
        <v>1025</v>
      </c>
      <c r="J857" s="29">
        <v>935</v>
      </c>
      <c r="K857" s="29">
        <v>895</v>
      </c>
      <c r="M857" s="29">
        <v>1065</v>
      </c>
      <c r="N857" s="29">
        <v>1050</v>
      </c>
      <c r="O857" s="29">
        <v>1030</v>
      </c>
      <c r="P857" s="29">
        <v>840</v>
      </c>
      <c r="Q857" s="29">
        <v>1120</v>
      </c>
      <c r="R857" s="29">
        <v>1019</v>
      </c>
      <c r="S857" s="29">
        <v>895</v>
      </c>
      <c r="T857" s="29">
        <v>1050</v>
      </c>
      <c r="U857" s="29">
        <v>930</v>
      </c>
      <c r="V857" s="29">
        <v>820</v>
      </c>
      <c r="W857" s="29">
        <v>810</v>
      </c>
      <c r="X857" s="29">
        <v>750</v>
      </c>
      <c r="AH857" s="43">
        <f>AVERAGE(B857:K857)/[1]WeeklyNew!$H851</f>
        <v>154.71189204196068</v>
      </c>
      <c r="AI857" s="43">
        <f>AVERAGE(M857:X857)/[1]WeeklyNew!$H851</f>
        <v>137.94598178541534</v>
      </c>
      <c r="AJ857" s="63">
        <f t="shared" ref="AJ857" si="427">AH857-AH856</f>
        <v>-0.79171102291309126</v>
      </c>
      <c r="AK857" s="63">
        <f t="shared" ref="AK857" si="428">AI857-AI856</f>
        <v>-2.3291363195687609</v>
      </c>
      <c r="AL857" s="55" t="str">
        <f t="shared" ref="AL857" si="429">MONTH(A857)&amp;"-"&amp;YEAR(A857)</f>
        <v>4-2023</v>
      </c>
    </row>
  </sheetData>
  <mergeCells count="10">
    <mergeCell ref="Z648:AB648"/>
    <mergeCell ref="B5:K5"/>
    <mergeCell ref="B1:K1"/>
    <mergeCell ref="M1:X1"/>
    <mergeCell ref="M5:X5"/>
    <mergeCell ref="M2:X2"/>
    <mergeCell ref="Z646:AB646"/>
    <mergeCell ref="Z647:AB647"/>
    <mergeCell ref="Z645:AB645"/>
    <mergeCell ref="Z5:AG5"/>
  </mergeCells>
  <conditionalFormatting sqref="AJ8:AK674">
    <cfRule type="cellIs" dxfId="59" priority="31" operator="equal">
      <formula>0</formula>
    </cfRule>
    <cfRule type="cellIs" dxfId="58" priority="32" operator="lessThan">
      <formula>0</formula>
    </cfRule>
    <cfRule type="cellIs" dxfId="57" priority="33" operator="greaterThan">
      <formula>0</formula>
    </cfRule>
  </conditionalFormatting>
  <conditionalFormatting sqref="AJ675:AK677">
    <cfRule type="cellIs" dxfId="56" priority="28" operator="equal">
      <formula>0</formula>
    </cfRule>
    <cfRule type="cellIs" dxfId="55" priority="29" operator="lessThan">
      <formula>0</formula>
    </cfRule>
    <cfRule type="cellIs" dxfId="54" priority="30" operator="greaterThan">
      <formula>0</formula>
    </cfRule>
  </conditionalFormatting>
  <conditionalFormatting sqref="AJ678:AK680">
    <cfRule type="cellIs" dxfId="53" priority="25" operator="equal">
      <formula>0</formula>
    </cfRule>
    <cfRule type="cellIs" dxfId="52" priority="26" operator="lessThan">
      <formula>0</formula>
    </cfRule>
    <cfRule type="cellIs" dxfId="51" priority="27" operator="greaterThan">
      <formula>0</formula>
    </cfRule>
  </conditionalFormatting>
  <conditionalFormatting sqref="AJ681:AK686">
    <cfRule type="cellIs" dxfId="50" priority="22" operator="equal">
      <formula>0</formula>
    </cfRule>
    <cfRule type="cellIs" dxfId="49" priority="23" operator="lessThan">
      <formula>0</formula>
    </cfRule>
    <cfRule type="cellIs" dxfId="48" priority="24" operator="greaterThan">
      <formula>0</formula>
    </cfRule>
  </conditionalFormatting>
  <conditionalFormatting sqref="AJ687:AK726">
    <cfRule type="cellIs" dxfId="47" priority="16" operator="equal">
      <formula>0</formula>
    </cfRule>
    <cfRule type="cellIs" dxfId="46" priority="17" operator="lessThan">
      <formula>0</formula>
    </cfRule>
    <cfRule type="cellIs" dxfId="45" priority="18" operator="greaterThan">
      <formula>0</formula>
    </cfRule>
  </conditionalFormatting>
  <conditionalFormatting sqref="AJ727:AK727">
    <cfRule type="cellIs" dxfId="44" priority="13" operator="equal">
      <formula>0</formula>
    </cfRule>
    <cfRule type="cellIs" dxfId="43" priority="14" operator="lessThan">
      <formula>0</formula>
    </cfRule>
    <cfRule type="cellIs" dxfId="42" priority="15" operator="greaterThan">
      <formula>0</formula>
    </cfRule>
  </conditionalFormatting>
  <conditionalFormatting sqref="AJ728:AK728">
    <cfRule type="cellIs" dxfId="41" priority="10" operator="equal">
      <formula>0</formula>
    </cfRule>
    <cfRule type="cellIs" dxfId="40" priority="11" operator="lessThan">
      <formula>0</formula>
    </cfRule>
    <cfRule type="cellIs" dxfId="39" priority="12" operator="greaterThan">
      <formula>0</formula>
    </cfRule>
  </conditionalFormatting>
  <conditionalFormatting sqref="AJ729:AK730">
    <cfRule type="cellIs" dxfId="38" priority="7" operator="equal">
      <formula>0</formula>
    </cfRule>
    <cfRule type="cellIs" dxfId="37" priority="8" operator="lessThan">
      <formula>0</formula>
    </cfRule>
    <cfRule type="cellIs" dxfId="36" priority="9" operator="greaterThan">
      <formula>0</formula>
    </cfRule>
  </conditionalFormatting>
  <conditionalFormatting sqref="AJ731:AK848">
    <cfRule type="cellIs" dxfId="35" priority="4" operator="equal">
      <formula>0</formula>
    </cfRule>
    <cfRule type="cellIs" dxfId="34" priority="5" operator="lessThan">
      <formula>0</formula>
    </cfRule>
    <cfRule type="cellIs" dxfId="33" priority="6" operator="greaterThan">
      <formula>0</formula>
    </cfRule>
  </conditionalFormatting>
  <conditionalFormatting sqref="AJ849:AK857">
    <cfRule type="cellIs" dxfId="32" priority="1" operator="equal">
      <formula>0</formula>
    </cfRule>
    <cfRule type="cellIs" dxfId="31" priority="2" operator="lessThan">
      <formula>0</formula>
    </cfRule>
    <cfRule type="cellIs" dxfId="30" priority="3" operator="greaterThan">
      <formula>0</formula>
    </cfRule>
  </conditionalFormatting>
  <hyperlinks>
    <hyperlink ref="Z5" r:id="rId1" xr:uid="{00000000-0004-0000-0000-000002000000}"/>
    <hyperlink ref="B5" r:id="rId2" xr:uid="{00000000-0004-0000-0000-000000000000}"/>
    <hyperlink ref="M5" r:id="rId3" xr:uid="{00000000-0004-0000-0000-000001000000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57"/>
  <sheetViews>
    <sheetView zoomScale="85" zoomScaleNormal="85" workbookViewId="0">
      <pane xSplit="1" ySplit="5" topLeftCell="E853" activePane="bottomRight" state="frozen"/>
      <selection pane="topRight" activeCell="B1" sqref="B1"/>
      <selection pane="bottomLeft" activeCell="A6" sqref="A6"/>
      <selection pane="bottomRight" activeCell="L856" sqref="L856:M857"/>
    </sheetView>
  </sheetViews>
  <sheetFormatPr defaultColWidth="9.1796875" defaultRowHeight="14.5" x14ac:dyDescent="0.35"/>
  <cols>
    <col min="1" max="1" width="10.1796875" style="2" bestFit="1" customWidth="1"/>
    <col min="2" max="3" width="20.54296875" style="29" hidden="1" customWidth="1"/>
    <col min="4" max="4" width="22.81640625" style="12" hidden="1" customWidth="1"/>
    <col min="5" max="5" width="18" style="12" customWidth="1"/>
    <col min="6" max="10" width="20.54296875" style="12" customWidth="1"/>
    <col min="11" max="11" width="20.54296875" style="12" hidden="1" customWidth="1"/>
    <col min="12" max="12" width="9.1796875" style="12"/>
    <col min="13" max="13" width="9.1796875" style="55"/>
    <col min="14" max="16384" width="9.1796875" style="12"/>
  </cols>
  <sheetData>
    <row r="1" spans="1:13" ht="29" x14ac:dyDescent="0.35">
      <c r="A1" s="2" t="s">
        <v>27</v>
      </c>
      <c r="B1" s="5" t="s">
        <v>26</v>
      </c>
      <c r="C1" s="8" t="s">
        <v>29</v>
      </c>
      <c r="D1" s="8" t="s">
        <v>26</v>
      </c>
      <c r="E1" s="45" t="s">
        <v>92</v>
      </c>
      <c r="F1" s="6" t="s">
        <v>114</v>
      </c>
      <c r="G1" s="89" t="s">
        <v>37</v>
      </c>
      <c r="H1" s="89"/>
      <c r="I1" s="89"/>
      <c r="J1" s="89"/>
      <c r="K1" s="8" t="s">
        <v>42</v>
      </c>
    </row>
    <row r="2" spans="1:13" ht="29" x14ac:dyDescent="0.35">
      <c r="A2" s="2" t="s">
        <v>28</v>
      </c>
      <c r="B2" s="46" t="s">
        <v>77</v>
      </c>
      <c r="C2" s="47" t="s">
        <v>76</v>
      </c>
      <c r="D2" s="46" t="s">
        <v>81</v>
      </c>
      <c r="E2" s="48"/>
      <c r="F2" s="49" t="s">
        <v>41</v>
      </c>
      <c r="G2" s="90" t="s">
        <v>116</v>
      </c>
      <c r="H2" s="90"/>
      <c r="I2" s="90"/>
      <c r="J2" s="90"/>
      <c r="K2" s="50" t="s">
        <v>38</v>
      </c>
    </row>
    <row r="3" spans="1:13" x14ac:dyDescent="0.35">
      <c r="B3" s="51"/>
      <c r="C3" s="52" t="s">
        <v>39</v>
      </c>
      <c r="D3" s="51"/>
      <c r="E3" s="48"/>
      <c r="F3" s="52"/>
      <c r="G3" s="51"/>
      <c r="H3" s="51"/>
      <c r="I3" s="51"/>
      <c r="J3" s="51"/>
      <c r="K3" s="52" t="s">
        <v>67</v>
      </c>
    </row>
    <row r="4" spans="1:13" ht="52" x14ac:dyDescent="0.4">
      <c r="B4" s="46" t="s">
        <v>78</v>
      </c>
      <c r="C4" s="50" t="s">
        <v>79</v>
      </c>
      <c r="D4" s="13" t="s">
        <v>80</v>
      </c>
      <c r="E4" s="7" t="s">
        <v>105</v>
      </c>
      <c r="F4" s="84" t="s">
        <v>115</v>
      </c>
      <c r="G4" s="15" t="s">
        <v>32</v>
      </c>
      <c r="H4" s="15" t="s">
        <v>33</v>
      </c>
      <c r="I4" s="15" t="s">
        <v>34</v>
      </c>
      <c r="J4" s="15" t="s">
        <v>35</v>
      </c>
      <c r="K4" s="50" t="s">
        <v>82</v>
      </c>
      <c r="L4" s="69" t="s">
        <v>107</v>
      </c>
      <c r="M4" s="70" t="s">
        <v>108</v>
      </c>
    </row>
    <row r="5" spans="1:13" ht="43.5" x14ac:dyDescent="0.35">
      <c r="A5" s="3" t="s">
        <v>40</v>
      </c>
      <c r="B5" s="24" t="s">
        <v>25</v>
      </c>
      <c r="C5" s="24" t="s">
        <v>30</v>
      </c>
      <c r="D5" s="24" t="s">
        <v>31</v>
      </c>
      <c r="E5" s="48"/>
      <c r="F5" s="82" t="s">
        <v>112</v>
      </c>
      <c r="G5" s="86" t="s">
        <v>113</v>
      </c>
      <c r="H5" s="86"/>
      <c r="I5" s="86"/>
      <c r="J5" s="86"/>
      <c r="K5" s="24" t="s">
        <v>36</v>
      </c>
    </row>
    <row r="6" spans="1:13" ht="15" customHeight="1" x14ac:dyDescent="0.35">
      <c r="B6" s="25"/>
      <c r="C6" s="25"/>
    </row>
    <row r="7" spans="1:13" ht="15" customHeight="1" x14ac:dyDescent="0.35">
      <c r="A7" s="2">
        <f t="shared" ref="A7:A73" si="0">A8-7</f>
        <v>39083</v>
      </c>
      <c r="B7" s="53">
        <f>[2]Coal!B63</f>
        <v>110</v>
      </c>
      <c r="C7" s="25"/>
      <c r="E7" s="28">
        <f>[2]coke!K212/[1]WeeklyNew!$H2</f>
        <v>134.42578637258592</v>
      </c>
      <c r="M7" s="55" t="str">
        <f>MONTH(A7)&amp;"-"&amp;YEAR(A7)</f>
        <v>1-2007</v>
      </c>
    </row>
    <row r="8" spans="1:13" ht="15" customHeight="1" x14ac:dyDescent="0.35">
      <c r="A8" s="2">
        <f t="shared" si="0"/>
        <v>39090</v>
      </c>
      <c r="B8" s="53">
        <f>[2]Coal!B64</f>
        <v>105</v>
      </c>
      <c r="C8" s="25"/>
      <c r="E8" s="28">
        <f>[2]coke!K213/[1]WeeklyNew!$H3</f>
        <v>134.55874421589365</v>
      </c>
      <c r="L8" s="63">
        <f t="shared" ref="L8:L71" si="1">E8-E7</f>
        <v>0.13295784330773586</v>
      </c>
      <c r="M8" s="55" t="str">
        <f t="shared" ref="M8:M71" si="2">MONTH(A8)&amp;"-"&amp;YEAR(A8)</f>
        <v>1-2007</v>
      </c>
    </row>
    <row r="9" spans="1:13" ht="15" customHeight="1" x14ac:dyDescent="0.35">
      <c r="A9" s="2">
        <f t="shared" si="0"/>
        <v>39097</v>
      </c>
      <c r="B9" s="53">
        <f>[2]Coal!B65</f>
        <v>105</v>
      </c>
      <c r="C9" s="25"/>
      <c r="E9" s="28">
        <f>[2]coke!K214/[1]WeeklyNew!$H4</f>
        <v>134.92283183958847</v>
      </c>
      <c r="L9" s="63">
        <f t="shared" si="1"/>
        <v>0.36408762369481451</v>
      </c>
      <c r="M9" s="55" t="str">
        <f t="shared" si="2"/>
        <v>1-2007</v>
      </c>
    </row>
    <row r="10" spans="1:13" ht="15" customHeight="1" x14ac:dyDescent="0.35">
      <c r="A10" s="2">
        <f t="shared" si="0"/>
        <v>39104</v>
      </c>
      <c r="B10" s="53">
        <f>[2]Coal!B66</f>
        <v>105</v>
      </c>
      <c r="E10" s="28">
        <f>[2]coke!K215/[1]WeeklyNew!$H5</f>
        <v>136.44129537567693</v>
      </c>
      <c r="L10" s="63">
        <f t="shared" si="1"/>
        <v>1.5184635360884613</v>
      </c>
      <c r="M10" s="55" t="str">
        <f t="shared" si="2"/>
        <v>1-2007</v>
      </c>
    </row>
    <row r="11" spans="1:13" ht="15" customHeight="1" x14ac:dyDescent="0.35">
      <c r="A11" s="2">
        <f t="shared" si="0"/>
        <v>39111</v>
      </c>
      <c r="B11" s="53">
        <f>[2]Coal!B67</f>
        <v>100</v>
      </c>
      <c r="E11" s="28">
        <f>[2]coke!K216/[1]WeeklyNew!$H6</f>
        <v>137.85110244146151</v>
      </c>
      <c r="L11" s="63">
        <f t="shared" si="1"/>
        <v>1.4098070657845767</v>
      </c>
      <c r="M11" s="55" t="str">
        <f t="shared" si="2"/>
        <v>1-2007</v>
      </c>
    </row>
    <row r="12" spans="1:13" ht="15" customHeight="1" x14ac:dyDescent="0.35">
      <c r="A12" s="2">
        <f t="shared" si="0"/>
        <v>39118</v>
      </c>
      <c r="B12" s="53">
        <f>[2]Coal!B68</f>
        <v>100</v>
      </c>
      <c r="E12" s="28">
        <f>[2]coke!K217/[1]WeeklyNew!$H7</f>
        <v>139.58615511453979</v>
      </c>
      <c r="L12" s="63">
        <f t="shared" si="1"/>
        <v>1.735052673078286</v>
      </c>
      <c r="M12" s="55" t="str">
        <f t="shared" si="2"/>
        <v>2-2007</v>
      </c>
    </row>
    <row r="13" spans="1:13" ht="15" customHeight="1" x14ac:dyDescent="0.35">
      <c r="A13" s="2">
        <f t="shared" si="0"/>
        <v>39125</v>
      </c>
      <c r="B13" s="53">
        <f>[2]Coal!B69</f>
        <v>100</v>
      </c>
      <c r="E13" s="28">
        <f>[2]coke!K218/[1]WeeklyNew!$H8</f>
        <v>140.47347010868069</v>
      </c>
      <c r="L13" s="63">
        <f t="shared" si="1"/>
        <v>0.88731499414089399</v>
      </c>
      <c r="M13" s="55" t="str">
        <f t="shared" si="2"/>
        <v>2-2007</v>
      </c>
    </row>
    <row r="14" spans="1:13" ht="15" customHeight="1" x14ac:dyDescent="0.35">
      <c r="A14" s="2">
        <f t="shared" si="0"/>
        <v>39132</v>
      </c>
      <c r="B14" s="53">
        <f>[2]Coal!B70</f>
        <v>100</v>
      </c>
      <c r="E14" s="28">
        <f>[2]coke!K219/[1]WeeklyNew!$H9</f>
        <v>145.06253520711914</v>
      </c>
      <c r="L14" s="63">
        <f t="shared" si="1"/>
        <v>4.5890650984384536</v>
      </c>
      <c r="M14" s="55" t="str">
        <f t="shared" si="2"/>
        <v>2-2007</v>
      </c>
    </row>
    <row r="15" spans="1:13" ht="15" customHeight="1" x14ac:dyDescent="0.35">
      <c r="A15" s="2">
        <f t="shared" si="0"/>
        <v>39139</v>
      </c>
      <c r="B15" s="53">
        <f>[2]Coal!B71</f>
        <v>100</v>
      </c>
      <c r="E15" s="28">
        <f>[2]coke!K220/[1]WeeklyNew!$H10</f>
        <v>145.72559741046902</v>
      </c>
      <c r="L15" s="63">
        <f t="shared" si="1"/>
        <v>0.66306220334988097</v>
      </c>
      <c r="M15" s="55" t="str">
        <f t="shared" si="2"/>
        <v>2-2007</v>
      </c>
    </row>
    <row r="16" spans="1:13" ht="15" customHeight="1" x14ac:dyDescent="0.35">
      <c r="A16" s="2">
        <f t="shared" si="0"/>
        <v>39146</v>
      </c>
      <c r="B16" s="53">
        <f>[2]Coal!B72</f>
        <v>100</v>
      </c>
      <c r="E16" s="28">
        <f>[2]coke!K221/[1]WeeklyNew!$H11</f>
        <v>146.66647012868324</v>
      </c>
      <c r="L16" s="63">
        <f t="shared" si="1"/>
        <v>0.94087271821422291</v>
      </c>
      <c r="M16" s="55" t="str">
        <f t="shared" si="2"/>
        <v>3-2007</v>
      </c>
    </row>
    <row r="17" spans="1:13" ht="15" customHeight="1" x14ac:dyDescent="0.35">
      <c r="A17" s="2">
        <f t="shared" si="0"/>
        <v>39153</v>
      </c>
      <c r="B17" s="53">
        <f>[2]Coal!B73</f>
        <v>100</v>
      </c>
      <c r="E17" s="28">
        <f>[2]coke!K222/[1]WeeklyNew!$H12</f>
        <v>147.41924189654856</v>
      </c>
      <c r="L17" s="63">
        <f t="shared" si="1"/>
        <v>0.75277176786531186</v>
      </c>
      <c r="M17" s="55" t="str">
        <f t="shared" si="2"/>
        <v>3-2007</v>
      </c>
    </row>
    <row r="18" spans="1:13" ht="15" customHeight="1" x14ac:dyDescent="0.35">
      <c r="A18" s="2">
        <f t="shared" si="0"/>
        <v>39160</v>
      </c>
      <c r="B18" s="53">
        <f>[2]Coal!B74</f>
        <v>100</v>
      </c>
      <c r="E18" s="28">
        <f>[2]coke!K223/[1]WeeklyNew!$H13</f>
        <v>149.24271773018245</v>
      </c>
      <c r="L18" s="63">
        <f t="shared" si="1"/>
        <v>1.8234758336338928</v>
      </c>
      <c r="M18" s="55" t="str">
        <f t="shared" si="2"/>
        <v>3-2007</v>
      </c>
    </row>
    <row r="19" spans="1:13" ht="15" customHeight="1" x14ac:dyDescent="0.35">
      <c r="A19" s="2">
        <f t="shared" si="0"/>
        <v>39167</v>
      </c>
      <c r="B19" s="53">
        <f>[2]Coal!B75</f>
        <v>100</v>
      </c>
      <c r="E19" s="28">
        <f>[2]coke!K224/[1]WeeklyNew!$H14</f>
        <v>149.28815936372612</v>
      </c>
      <c r="L19" s="63">
        <f t="shared" si="1"/>
        <v>4.5441633543674698E-2</v>
      </c>
      <c r="M19" s="55" t="str">
        <f t="shared" si="2"/>
        <v>3-2007</v>
      </c>
    </row>
    <row r="20" spans="1:13" ht="15" customHeight="1" x14ac:dyDescent="0.35">
      <c r="A20" s="2">
        <f t="shared" si="0"/>
        <v>39174</v>
      </c>
      <c r="B20" s="53">
        <f>[2]Coal!B76</f>
        <v>100</v>
      </c>
      <c r="E20" s="28">
        <f>[2]coke!K225/[1]WeeklyNew!$H15</f>
        <v>149.32921831968636</v>
      </c>
      <c r="L20" s="63">
        <f t="shared" si="1"/>
        <v>4.1058955960238563E-2</v>
      </c>
      <c r="M20" s="55" t="str">
        <f t="shared" si="2"/>
        <v>4-2007</v>
      </c>
    </row>
    <row r="21" spans="1:13" ht="15" customHeight="1" x14ac:dyDescent="0.35">
      <c r="A21" s="2">
        <f t="shared" si="0"/>
        <v>39181</v>
      </c>
      <c r="B21" s="53">
        <f>[2]Coal!B77</f>
        <v>98</v>
      </c>
      <c r="E21" s="28">
        <f>[2]coke!K226/[1]WeeklyNew!$H16</f>
        <v>149.39098705155004</v>
      </c>
      <c r="L21" s="63">
        <f t="shared" si="1"/>
        <v>6.1768731863679704E-2</v>
      </c>
      <c r="M21" s="55" t="str">
        <f t="shared" si="2"/>
        <v>4-2007</v>
      </c>
    </row>
    <row r="22" spans="1:13" ht="15" customHeight="1" x14ac:dyDescent="0.35">
      <c r="A22" s="2">
        <f t="shared" si="0"/>
        <v>39188</v>
      </c>
      <c r="B22" s="53">
        <f>[2]Coal!B78</f>
        <v>98</v>
      </c>
      <c r="E22" s="28">
        <f>[2]coke!K227/[1]WeeklyNew!$H17</f>
        <v>153.98627702380645</v>
      </c>
      <c r="L22" s="63">
        <f t="shared" si="1"/>
        <v>4.5952899722564098</v>
      </c>
      <c r="M22" s="55" t="str">
        <f t="shared" si="2"/>
        <v>4-2007</v>
      </c>
    </row>
    <row r="23" spans="1:13" ht="15" customHeight="1" x14ac:dyDescent="0.35">
      <c r="A23" s="2">
        <f t="shared" si="0"/>
        <v>39195</v>
      </c>
      <c r="B23" s="53">
        <f>[2]Coal!B79</f>
        <v>98</v>
      </c>
      <c r="E23" s="28">
        <f>[2]coke!K228/[1]WeeklyNew!$H18</f>
        <v>155.93763972492897</v>
      </c>
      <c r="L23" s="63">
        <f t="shared" si="1"/>
        <v>1.9513627011225196</v>
      </c>
      <c r="M23" s="55" t="str">
        <f t="shared" si="2"/>
        <v>4-2007</v>
      </c>
    </row>
    <row r="24" spans="1:13" ht="15" customHeight="1" x14ac:dyDescent="0.35">
      <c r="A24" s="2">
        <f t="shared" si="0"/>
        <v>39202</v>
      </c>
      <c r="B24" s="53">
        <f>[2]Coal!B80</f>
        <v>98</v>
      </c>
      <c r="E24" s="28">
        <f>[2]coke!K229/[1]WeeklyNew!$H19</f>
        <v>155.8555023285775</v>
      </c>
      <c r="L24" s="63">
        <f t="shared" si="1"/>
        <v>-8.2137396351470215E-2</v>
      </c>
      <c r="M24" s="55" t="str">
        <f t="shared" si="2"/>
        <v>4-2007</v>
      </c>
    </row>
    <row r="25" spans="1:13" ht="15" customHeight="1" x14ac:dyDescent="0.35">
      <c r="A25" s="2">
        <f t="shared" si="0"/>
        <v>39209</v>
      </c>
      <c r="B25" s="53">
        <f>[2]Coal!B81</f>
        <v>98</v>
      </c>
      <c r="E25" s="28">
        <f>[2]coke!K230/[1]WeeklyNew!$H20</f>
        <v>155.96862823644173</v>
      </c>
      <c r="L25" s="63">
        <f t="shared" si="1"/>
        <v>0.11312590786423016</v>
      </c>
      <c r="M25" s="55" t="str">
        <f t="shared" si="2"/>
        <v>5-2007</v>
      </c>
    </row>
    <row r="26" spans="1:13" ht="15" customHeight="1" x14ac:dyDescent="0.35">
      <c r="A26" s="2">
        <f t="shared" si="0"/>
        <v>39216</v>
      </c>
      <c r="B26" s="53">
        <f>[2]Coal!B82</f>
        <v>98</v>
      </c>
      <c r="E26" s="28">
        <f>[2]coke!K231/[1]WeeklyNew!$H21</f>
        <v>157.02408693745423</v>
      </c>
      <c r="L26" s="63">
        <f t="shared" si="1"/>
        <v>1.0554587010124976</v>
      </c>
      <c r="M26" s="55" t="str">
        <f t="shared" si="2"/>
        <v>5-2007</v>
      </c>
    </row>
    <row r="27" spans="1:13" ht="15" customHeight="1" x14ac:dyDescent="0.35">
      <c r="A27" s="2">
        <f t="shared" si="0"/>
        <v>39223</v>
      </c>
      <c r="B27" s="53">
        <f>[2]Coal!B83</f>
        <v>98</v>
      </c>
      <c r="E27" s="28">
        <f>[2]coke!K232/[1]WeeklyNew!$H22</f>
        <v>161.45681938450758</v>
      </c>
      <c r="L27" s="63">
        <f t="shared" si="1"/>
        <v>4.432732447053354</v>
      </c>
      <c r="M27" s="55" t="str">
        <f t="shared" si="2"/>
        <v>5-2007</v>
      </c>
    </row>
    <row r="28" spans="1:13" ht="15" customHeight="1" x14ac:dyDescent="0.35">
      <c r="A28" s="2">
        <f t="shared" si="0"/>
        <v>39230</v>
      </c>
      <c r="B28" s="53">
        <f>[2]Coal!B84</f>
        <v>98</v>
      </c>
      <c r="E28" s="28">
        <f>[2]coke!K233/[1]WeeklyNew!$H23</f>
        <v>163.40021674777608</v>
      </c>
      <c r="L28" s="63">
        <f t="shared" si="1"/>
        <v>1.9433973632685024</v>
      </c>
      <c r="M28" s="55" t="str">
        <f t="shared" si="2"/>
        <v>5-2007</v>
      </c>
    </row>
    <row r="29" spans="1:13" ht="15" customHeight="1" x14ac:dyDescent="0.35">
      <c r="A29" s="2">
        <f t="shared" si="0"/>
        <v>39237</v>
      </c>
      <c r="B29" s="53">
        <f>[2]Coal!B85</f>
        <v>98</v>
      </c>
      <c r="E29" s="28">
        <f>[2]coke!K234/[1]WeeklyNew!$H24</f>
        <v>165.10146744422926</v>
      </c>
      <c r="L29" s="63">
        <f t="shared" si="1"/>
        <v>1.7012506964531724</v>
      </c>
      <c r="M29" s="55" t="str">
        <f t="shared" si="2"/>
        <v>6-2007</v>
      </c>
    </row>
    <row r="30" spans="1:13" ht="15" customHeight="1" x14ac:dyDescent="0.35">
      <c r="A30" s="2">
        <f t="shared" si="0"/>
        <v>39244</v>
      </c>
      <c r="B30" s="53">
        <f>[2]Coal!B86</f>
        <v>98</v>
      </c>
      <c r="E30" s="28">
        <f>[2]coke!K235/[1]WeeklyNew!$H25</f>
        <v>165.46798866749711</v>
      </c>
      <c r="L30" s="63">
        <f t="shared" si="1"/>
        <v>0.36652122326785275</v>
      </c>
      <c r="M30" s="55" t="str">
        <f t="shared" si="2"/>
        <v>6-2007</v>
      </c>
    </row>
    <row r="31" spans="1:13" ht="15" customHeight="1" x14ac:dyDescent="0.35">
      <c r="A31" s="2">
        <f t="shared" si="0"/>
        <v>39251</v>
      </c>
      <c r="B31" s="53">
        <f>[2]Coal!B87</f>
        <v>98</v>
      </c>
      <c r="E31" s="28">
        <f>[2]coke!K236/[1]WeeklyNew!$H26</f>
        <v>170.0396977654332</v>
      </c>
      <c r="L31" s="63">
        <f t="shared" si="1"/>
        <v>4.5717090979360933</v>
      </c>
      <c r="M31" s="55" t="str">
        <f t="shared" si="2"/>
        <v>6-2007</v>
      </c>
    </row>
    <row r="32" spans="1:13" ht="15" customHeight="1" x14ac:dyDescent="0.35">
      <c r="A32" s="2">
        <f t="shared" si="0"/>
        <v>39258</v>
      </c>
      <c r="B32" s="53">
        <f>[2]Coal!B88</f>
        <v>98</v>
      </c>
      <c r="E32" s="28">
        <f>[2]coke!K237/[1]WeeklyNew!$H27</f>
        <v>170.52988814887513</v>
      </c>
      <c r="L32" s="63">
        <f t="shared" si="1"/>
        <v>0.49019038344192722</v>
      </c>
      <c r="M32" s="55" t="str">
        <f t="shared" si="2"/>
        <v>6-2007</v>
      </c>
    </row>
    <row r="33" spans="1:13" ht="15" customHeight="1" x14ac:dyDescent="0.35">
      <c r="A33" s="2">
        <f t="shared" si="0"/>
        <v>39265</v>
      </c>
      <c r="B33" s="53">
        <f>[2]Coal!B89</f>
        <v>98</v>
      </c>
      <c r="E33" s="28">
        <f>[2]coke!K238/[1]WeeklyNew!$H28</f>
        <v>170.89284708797089</v>
      </c>
      <c r="L33" s="63">
        <f t="shared" si="1"/>
        <v>0.36295893909576193</v>
      </c>
      <c r="M33" s="55" t="str">
        <f t="shared" si="2"/>
        <v>7-2007</v>
      </c>
    </row>
    <row r="34" spans="1:13" ht="15" customHeight="1" x14ac:dyDescent="0.35">
      <c r="A34" s="2">
        <f t="shared" si="0"/>
        <v>39272</v>
      </c>
      <c r="B34" s="53">
        <f>[2]Coal!B90</f>
        <v>98</v>
      </c>
      <c r="E34" s="28">
        <f>[2]coke!K239/[1]WeeklyNew!$H29</f>
        <v>171.3914614863339</v>
      </c>
      <c r="L34" s="63">
        <f t="shared" si="1"/>
        <v>0.49861439836300292</v>
      </c>
      <c r="M34" s="55" t="str">
        <f t="shared" si="2"/>
        <v>7-2007</v>
      </c>
    </row>
    <row r="35" spans="1:13" ht="15" customHeight="1" x14ac:dyDescent="0.35">
      <c r="A35" s="2">
        <f t="shared" si="0"/>
        <v>39279</v>
      </c>
      <c r="B35" s="53">
        <f>[2]Coal!B91</f>
        <v>100</v>
      </c>
      <c r="E35" s="28">
        <f>[2]coke!K240/[1]WeeklyNew!$H30</f>
        <v>171.67034015426762</v>
      </c>
      <c r="L35" s="63">
        <f t="shared" si="1"/>
        <v>0.27887866793372496</v>
      </c>
      <c r="M35" s="55" t="str">
        <f t="shared" si="2"/>
        <v>7-2007</v>
      </c>
    </row>
    <row r="36" spans="1:13" ht="15" customHeight="1" x14ac:dyDescent="0.35">
      <c r="A36" s="2">
        <f t="shared" si="0"/>
        <v>39286</v>
      </c>
      <c r="B36" s="53">
        <f>[2]Coal!B92</f>
        <v>100</v>
      </c>
      <c r="E36" s="28">
        <f>[2]coke!K241/[1]WeeklyNew!$H31</f>
        <v>171.76879410949061</v>
      </c>
      <c r="L36" s="63">
        <f t="shared" si="1"/>
        <v>9.8453955222993272E-2</v>
      </c>
      <c r="M36" s="55" t="str">
        <f t="shared" si="2"/>
        <v>7-2007</v>
      </c>
    </row>
    <row r="37" spans="1:13" ht="15" customHeight="1" x14ac:dyDescent="0.35">
      <c r="A37" s="2">
        <f t="shared" si="0"/>
        <v>39293</v>
      </c>
      <c r="B37" s="53">
        <f>[2]Coal!B93</f>
        <v>100</v>
      </c>
      <c r="E37" s="28">
        <f>[2]coke!K242/[1]WeeklyNew!$H32</f>
        <v>171.65156899525863</v>
      </c>
      <c r="L37" s="63">
        <f t="shared" si="1"/>
        <v>-0.11722511423198512</v>
      </c>
      <c r="M37" s="55" t="str">
        <f t="shared" si="2"/>
        <v>7-2007</v>
      </c>
    </row>
    <row r="38" spans="1:13" ht="15" customHeight="1" x14ac:dyDescent="0.35">
      <c r="A38" s="2">
        <f t="shared" si="0"/>
        <v>39300</v>
      </c>
      <c r="B38" s="53">
        <f>[2]Coal!B94</f>
        <v>110</v>
      </c>
      <c r="E38" s="28">
        <f>[2]coke!K243/[1]WeeklyNew!$H33</f>
        <v>171.61339206450629</v>
      </c>
      <c r="L38" s="63">
        <f t="shared" si="1"/>
        <v>-3.8176930752342741E-2</v>
      </c>
      <c r="M38" s="55" t="str">
        <f t="shared" si="2"/>
        <v>8-2007</v>
      </c>
    </row>
    <row r="39" spans="1:13" ht="15" customHeight="1" x14ac:dyDescent="0.35">
      <c r="A39" s="2">
        <f t="shared" si="0"/>
        <v>39307</v>
      </c>
      <c r="B39" s="53">
        <f>[2]Coal!B95</f>
        <v>115</v>
      </c>
      <c r="E39" s="28">
        <f>[2]coke!K244/[1]WeeklyNew!$H34</f>
        <v>171.48498096178253</v>
      </c>
      <c r="L39" s="63">
        <f t="shared" si="1"/>
        <v>-0.12841110272376</v>
      </c>
      <c r="M39" s="55" t="str">
        <f t="shared" si="2"/>
        <v>8-2007</v>
      </c>
    </row>
    <row r="40" spans="1:13" ht="15" customHeight="1" x14ac:dyDescent="0.35">
      <c r="A40" s="2">
        <f t="shared" si="0"/>
        <v>39314</v>
      </c>
      <c r="B40" s="53">
        <f>[2]Coal!B96</f>
        <v>115</v>
      </c>
      <c r="E40" s="28">
        <f>[2]coke!K245/[1]WeeklyNew!$H35</f>
        <v>171.91664487927275</v>
      </c>
      <c r="L40" s="63">
        <f t="shared" si="1"/>
        <v>0.43166391749022637</v>
      </c>
      <c r="M40" s="55" t="str">
        <f t="shared" si="2"/>
        <v>8-2007</v>
      </c>
    </row>
    <row r="41" spans="1:13" ht="15" customHeight="1" x14ac:dyDescent="0.35">
      <c r="A41" s="2">
        <f t="shared" si="0"/>
        <v>39321</v>
      </c>
      <c r="B41" s="53">
        <f>[2]Coal!B97</f>
        <v>115</v>
      </c>
      <c r="E41" s="28">
        <f>[2]coke!K246/[1]WeeklyNew!$H36</f>
        <v>172.64762883404299</v>
      </c>
      <c r="L41" s="63">
        <f t="shared" si="1"/>
        <v>0.73098395477023814</v>
      </c>
      <c r="M41" s="55" t="str">
        <f t="shared" si="2"/>
        <v>8-2007</v>
      </c>
    </row>
    <row r="42" spans="1:13" ht="15" customHeight="1" x14ac:dyDescent="0.35">
      <c r="A42" s="2">
        <f t="shared" si="0"/>
        <v>39328</v>
      </c>
      <c r="B42" s="53">
        <f>[2]Coal!B98</f>
        <v>120</v>
      </c>
      <c r="E42" s="28">
        <f>[2]coke!K247/[1]WeeklyNew!$H37</f>
        <v>172.85463568143305</v>
      </c>
      <c r="L42" s="63">
        <f t="shared" si="1"/>
        <v>0.20700684739006192</v>
      </c>
      <c r="M42" s="55" t="str">
        <f t="shared" si="2"/>
        <v>9-2007</v>
      </c>
    </row>
    <row r="43" spans="1:13" ht="15" customHeight="1" x14ac:dyDescent="0.35">
      <c r="A43" s="2">
        <f t="shared" si="0"/>
        <v>39335</v>
      </c>
      <c r="B43" s="53">
        <f>[2]Coal!B99</f>
        <v>125</v>
      </c>
      <c r="E43" s="28">
        <f>[2]coke!K248/[1]WeeklyNew!$H38</f>
        <v>174.70877129085312</v>
      </c>
      <c r="L43" s="63">
        <f t="shared" si="1"/>
        <v>1.8541356094200694</v>
      </c>
      <c r="M43" s="55" t="str">
        <f t="shared" si="2"/>
        <v>9-2007</v>
      </c>
    </row>
    <row r="44" spans="1:13" ht="15" customHeight="1" x14ac:dyDescent="0.35">
      <c r="A44" s="2">
        <f t="shared" si="0"/>
        <v>39342</v>
      </c>
      <c r="B44" s="53">
        <f>[2]Coal!B100</f>
        <v>125</v>
      </c>
      <c r="E44" s="28">
        <f>[2]coke!K249/[1]WeeklyNew!$H39</f>
        <v>177.8210700404251</v>
      </c>
      <c r="L44" s="63">
        <f t="shared" si="1"/>
        <v>3.1122987495719769</v>
      </c>
      <c r="M44" s="55" t="str">
        <f t="shared" si="2"/>
        <v>9-2007</v>
      </c>
    </row>
    <row r="45" spans="1:13" ht="15" customHeight="1" x14ac:dyDescent="0.35">
      <c r="A45" s="2">
        <f t="shared" si="0"/>
        <v>39349</v>
      </c>
      <c r="B45" s="53">
        <f>[2]Coal!B101</f>
        <v>125</v>
      </c>
      <c r="E45" s="28">
        <f>[2]coke!K250/[1]WeeklyNew!$H40</f>
        <v>177.916674582518</v>
      </c>
      <c r="L45" s="63">
        <f t="shared" si="1"/>
        <v>9.5604542092900147E-2</v>
      </c>
      <c r="M45" s="55" t="str">
        <f t="shared" si="2"/>
        <v>9-2007</v>
      </c>
    </row>
    <row r="46" spans="1:13" ht="15" customHeight="1" x14ac:dyDescent="0.35">
      <c r="A46" s="2">
        <f t="shared" si="0"/>
        <v>39356</v>
      </c>
      <c r="B46" s="53">
        <f>[2]Coal!B102</f>
        <v>125</v>
      </c>
      <c r="E46" s="28">
        <f>[2]coke!K251/[1]WeeklyNew!$H41</f>
        <v>180.47110656633524</v>
      </c>
      <c r="L46" s="63">
        <f t="shared" si="1"/>
        <v>2.5544319838172385</v>
      </c>
      <c r="M46" s="55" t="str">
        <f t="shared" si="2"/>
        <v>10-2007</v>
      </c>
    </row>
    <row r="47" spans="1:13" ht="15" customHeight="1" x14ac:dyDescent="0.35">
      <c r="A47" s="2">
        <f t="shared" si="0"/>
        <v>39363</v>
      </c>
      <c r="B47" s="53">
        <f>[2]Coal!B103</f>
        <v>125</v>
      </c>
      <c r="E47" s="28">
        <f>[2]coke!K252/[1]WeeklyNew!$H42</f>
        <v>180.41246907621974</v>
      </c>
      <c r="L47" s="63">
        <f t="shared" si="1"/>
        <v>-5.8637490115501123E-2</v>
      </c>
      <c r="M47" s="55" t="str">
        <f t="shared" si="2"/>
        <v>10-2007</v>
      </c>
    </row>
    <row r="48" spans="1:13" ht="15" customHeight="1" x14ac:dyDescent="0.35">
      <c r="A48" s="2">
        <f t="shared" si="0"/>
        <v>39370</v>
      </c>
      <c r="B48" s="53">
        <f>[2]Coal!B104</f>
        <v>125</v>
      </c>
      <c r="E48" s="28">
        <f>[2]coke!K253/[1]WeeklyNew!$H43</f>
        <v>180.29256955362635</v>
      </c>
      <c r="L48" s="63">
        <f t="shared" si="1"/>
        <v>-0.11989952259338565</v>
      </c>
      <c r="M48" s="55" t="str">
        <f t="shared" si="2"/>
        <v>10-2007</v>
      </c>
    </row>
    <row r="49" spans="1:13" ht="15" customHeight="1" x14ac:dyDescent="0.35">
      <c r="A49" s="2">
        <f t="shared" si="0"/>
        <v>39377</v>
      </c>
      <c r="B49" s="53">
        <f>[2]Coal!B105</f>
        <v>125</v>
      </c>
      <c r="E49" s="28">
        <f>[2]coke!K254/[1]WeeklyNew!$H44</f>
        <v>181.65347482448411</v>
      </c>
      <c r="L49" s="63">
        <f t="shared" si="1"/>
        <v>1.3609052708577565</v>
      </c>
      <c r="M49" s="55" t="str">
        <f t="shared" si="2"/>
        <v>10-2007</v>
      </c>
    </row>
    <row r="50" spans="1:13" ht="15" customHeight="1" x14ac:dyDescent="0.35">
      <c r="A50" s="2">
        <f t="shared" si="0"/>
        <v>39384</v>
      </c>
      <c r="B50" s="53">
        <f>[2]Coal!B106</f>
        <v>135</v>
      </c>
      <c r="E50" s="28">
        <f>[2]coke!K255/[1]WeeklyNew!$H45</f>
        <v>189.41383915011164</v>
      </c>
      <c r="L50" s="63">
        <f t="shared" si="1"/>
        <v>7.7603643256275348</v>
      </c>
      <c r="M50" s="55" t="str">
        <f t="shared" si="2"/>
        <v>10-2007</v>
      </c>
    </row>
    <row r="51" spans="1:13" ht="15" customHeight="1" x14ac:dyDescent="0.35">
      <c r="A51" s="2">
        <f t="shared" si="0"/>
        <v>39391</v>
      </c>
      <c r="B51" s="53">
        <f>[2]Coal!B107</f>
        <v>135</v>
      </c>
      <c r="E51" s="28">
        <f>[2]coke!K256/[1]WeeklyNew!$H46</f>
        <v>191.18753069744594</v>
      </c>
      <c r="L51" s="63">
        <f t="shared" si="1"/>
        <v>1.7736915473342947</v>
      </c>
      <c r="M51" s="55" t="str">
        <f t="shared" si="2"/>
        <v>11-2007</v>
      </c>
    </row>
    <row r="52" spans="1:13" ht="15" customHeight="1" x14ac:dyDescent="0.35">
      <c r="A52" s="2">
        <f t="shared" si="0"/>
        <v>39398</v>
      </c>
      <c r="B52" s="53">
        <f>[2]Coal!B108</f>
        <v>135</v>
      </c>
      <c r="E52" s="28">
        <f>[2]coke!K257/[1]WeeklyNew!$H47</f>
        <v>192.60230315448737</v>
      </c>
      <c r="L52" s="63">
        <f t="shared" si="1"/>
        <v>1.4147724570414368</v>
      </c>
      <c r="M52" s="55" t="str">
        <f t="shared" si="2"/>
        <v>11-2007</v>
      </c>
    </row>
    <row r="53" spans="1:13" ht="15" customHeight="1" x14ac:dyDescent="0.35">
      <c r="A53" s="2">
        <f t="shared" si="0"/>
        <v>39405</v>
      </c>
      <c r="B53" s="53">
        <f>[2]Coal!B109</f>
        <v>135</v>
      </c>
      <c r="E53" s="28">
        <f>[2]coke!K258/[1]WeeklyNew!$H48</f>
        <v>197.05760663529909</v>
      </c>
      <c r="L53" s="63">
        <f t="shared" si="1"/>
        <v>4.4553034808117218</v>
      </c>
      <c r="M53" s="55" t="str">
        <f t="shared" si="2"/>
        <v>11-2007</v>
      </c>
    </row>
    <row r="54" spans="1:13" ht="15" customHeight="1" x14ac:dyDescent="0.35">
      <c r="A54" s="2">
        <f t="shared" si="0"/>
        <v>39412</v>
      </c>
      <c r="B54" s="53">
        <f>[2]Coal!B110</f>
        <v>140</v>
      </c>
      <c r="E54" s="28">
        <f>[2]coke!K259/[1]WeeklyNew!$H49</f>
        <v>200.18812860278331</v>
      </c>
      <c r="L54" s="63">
        <f t="shared" si="1"/>
        <v>3.1305219674842135</v>
      </c>
      <c r="M54" s="55" t="str">
        <f t="shared" si="2"/>
        <v>11-2007</v>
      </c>
    </row>
    <row r="55" spans="1:13" ht="15" customHeight="1" x14ac:dyDescent="0.35">
      <c r="A55" s="2">
        <f t="shared" si="0"/>
        <v>39419</v>
      </c>
      <c r="B55" s="53">
        <f>[2]Coal!B111</f>
        <v>140</v>
      </c>
      <c r="E55" s="28">
        <f>[2]coke!K260/[1]WeeklyNew!$H50</f>
        <v>201.53350516209136</v>
      </c>
      <c r="L55" s="63">
        <f t="shared" si="1"/>
        <v>1.3453765593080504</v>
      </c>
      <c r="M55" s="55" t="str">
        <f t="shared" si="2"/>
        <v>12-2007</v>
      </c>
    </row>
    <row r="56" spans="1:13" ht="15" customHeight="1" x14ac:dyDescent="0.35">
      <c r="A56" s="2">
        <f t="shared" si="0"/>
        <v>39426</v>
      </c>
      <c r="B56" s="53">
        <f>[2]Coal!B112</f>
        <v>140</v>
      </c>
      <c r="E56" s="28">
        <f>[2]coke!K261/[1]WeeklyNew!$H51</f>
        <v>202.27772644861005</v>
      </c>
      <c r="L56" s="63">
        <f t="shared" si="1"/>
        <v>0.74422128651869457</v>
      </c>
      <c r="M56" s="55" t="str">
        <f t="shared" si="2"/>
        <v>12-2007</v>
      </c>
    </row>
    <row r="57" spans="1:13" ht="15" customHeight="1" x14ac:dyDescent="0.35">
      <c r="A57" s="2">
        <f t="shared" si="0"/>
        <v>39433</v>
      </c>
      <c r="B57" s="53">
        <f>[2]Coal!B113</f>
        <v>145</v>
      </c>
      <c r="E57" s="28">
        <f>[2]coke!K262/[1]WeeklyNew!$H52</f>
        <v>217.22891379737428</v>
      </c>
      <c r="L57" s="63">
        <f t="shared" si="1"/>
        <v>14.951187348764222</v>
      </c>
      <c r="M57" s="55" t="str">
        <f t="shared" si="2"/>
        <v>12-2007</v>
      </c>
    </row>
    <row r="58" spans="1:13" ht="15" customHeight="1" x14ac:dyDescent="0.35">
      <c r="A58" s="2">
        <f t="shared" si="0"/>
        <v>39440</v>
      </c>
      <c r="B58" s="53">
        <f>[2]Coal!B114</f>
        <v>145</v>
      </c>
      <c r="E58" s="28">
        <f>[2]coke!K263/[1]WeeklyNew!$H53</f>
        <v>226.11991060149646</v>
      </c>
      <c r="L58" s="63">
        <f t="shared" si="1"/>
        <v>8.8909968041221816</v>
      </c>
      <c r="M58" s="55" t="str">
        <f t="shared" si="2"/>
        <v>12-2007</v>
      </c>
    </row>
    <row r="59" spans="1:13" ht="15" customHeight="1" x14ac:dyDescent="0.35">
      <c r="A59" s="2">
        <f t="shared" si="0"/>
        <v>39447</v>
      </c>
      <c r="B59" s="53">
        <f>[2]Coal!B115</f>
        <v>145</v>
      </c>
      <c r="E59" s="28">
        <f>[2]coke!K264/[1]WeeklyNew!$H54</f>
        <v>227.89987670509035</v>
      </c>
      <c r="L59" s="63">
        <f t="shared" si="1"/>
        <v>1.7799661035938925</v>
      </c>
      <c r="M59" s="55" t="str">
        <f t="shared" si="2"/>
        <v>12-2007</v>
      </c>
    </row>
    <row r="60" spans="1:13" ht="15" customHeight="1" x14ac:dyDescent="0.35">
      <c r="A60" s="2">
        <f t="shared" si="0"/>
        <v>39454</v>
      </c>
      <c r="B60" s="53">
        <f>[2]Coal!B116</f>
        <v>145</v>
      </c>
      <c r="E60" s="28">
        <f>[2]coke!K265/[1]WeeklyNew!$H55</f>
        <v>228.62382006942155</v>
      </c>
      <c r="L60" s="63">
        <f t="shared" si="1"/>
        <v>0.72394336433120543</v>
      </c>
      <c r="M60" s="55" t="str">
        <f t="shared" si="2"/>
        <v>1-2008</v>
      </c>
    </row>
    <row r="61" spans="1:13" ht="15" customHeight="1" x14ac:dyDescent="0.35">
      <c r="A61" s="2">
        <f t="shared" si="0"/>
        <v>39461</v>
      </c>
      <c r="B61" s="53">
        <f>[2]Coal!B117</f>
        <v>145</v>
      </c>
      <c r="E61" s="28">
        <f>[2]coke!K266/[1]WeeklyNew!$H56</f>
        <v>229.70134888032896</v>
      </c>
      <c r="L61" s="63">
        <f t="shared" si="1"/>
        <v>1.0775288109074097</v>
      </c>
      <c r="M61" s="55" t="str">
        <f t="shared" si="2"/>
        <v>1-2008</v>
      </c>
    </row>
    <row r="62" spans="1:13" ht="15" customHeight="1" x14ac:dyDescent="0.35">
      <c r="A62" s="2">
        <f t="shared" si="0"/>
        <v>39468</v>
      </c>
      <c r="B62" s="53">
        <f>[2]Coal!B118</f>
        <v>145</v>
      </c>
      <c r="E62" s="28">
        <f>[2]coke!K267/[1]WeeklyNew!$H57</f>
        <v>244.32506680455182</v>
      </c>
      <c r="L62" s="63">
        <f t="shared" si="1"/>
        <v>14.623717924222859</v>
      </c>
      <c r="M62" s="55" t="str">
        <f t="shared" si="2"/>
        <v>1-2008</v>
      </c>
    </row>
    <row r="63" spans="1:13" ht="15" customHeight="1" x14ac:dyDescent="0.35">
      <c r="A63" s="2">
        <f t="shared" si="0"/>
        <v>39475</v>
      </c>
      <c r="B63" s="53">
        <f>[2]Coal!B119</f>
        <v>145</v>
      </c>
      <c r="E63" s="28">
        <f>[2]coke!K268/[1]WeeklyNew!$H58</f>
        <v>253.48944686539872</v>
      </c>
      <c r="L63" s="63">
        <f t="shared" si="1"/>
        <v>9.164380060846895</v>
      </c>
      <c r="M63" s="55" t="str">
        <f t="shared" si="2"/>
        <v>1-2008</v>
      </c>
    </row>
    <row r="64" spans="1:13" ht="15" customHeight="1" x14ac:dyDescent="0.35">
      <c r="A64" s="2">
        <f t="shared" si="0"/>
        <v>39482</v>
      </c>
      <c r="B64" s="53">
        <f>[2]Coal!B120</f>
        <v>145</v>
      </c>
      <c r="E64" s="28">
        <f>[2]coke!K269/[1]WeeklyNew!$H59</f>
        <v>257.19449464757406</v>
      </c>
      <c r="L64" s="63">
        <f t="shared" si="1"/>
        <v>3.7050477821753418</v>
      </c>
      <c r="M64" s="55" t="str">
        <f t="shared" si="2"/>
        <v>2-2008</v>
      </c>
    </row>
    <row r="65" spans="1:13" ht="15" customHeight="1" x14ac:dyDescent="0.35">
      <c r="A65" s="2">
        <f t="shared" si="0"/>
        <v>39489</v>
      </c>
      <c r="B65" s="53">
        <f>[2]Coal!B121</f>
        <v>155</v>
      </c>
      <c r="E65" s="28">
        <f>[2]coke!K270/[1]WeeklyNew!$H60</f>
        <v>257.05665171304935</v>
      </c>
      <c r="L65" s="63">
        <f t="shared" si="1"/>
        <v>-0.13784293452471275</v>
      </c>
      <c r="M65" s="55" t="str">
        <f t="shared" si="2"/>
        <v>2-2008</v>
      </c>
    </row>
    <row r="66" spans="1:13" ht="15" customHeight="1" x14ac:dyDescent="0.35">
      <c r="A66" s="2">
        <f t="shared" si="0"/>
        <v>39496</v>
      </c>
      <c r="B66" s="53">
        <f>[2]Coal!B122</f>
        <v>165</v>
      </c>
      <c r="E66" s="28">
        <f>[2]coke!K271/[1]WeeklyNew!$H61</f>
        <v>268.82340083063411</v>
      </c>
      <c r="L66" s="63">
        <f t="shared" si="1"/>
        <v>11.766749117584766</v>
      </c>
      <c r="M66" s="55" t="str">
        <f t="shared" si="2"/>
        <v>2-2008</v>
      </c>
    </row>
    <row r="67" spans="1:13" ht="15" customHeight="1" x14ac:dyDescent="0.35">
      <c r="A67" s="2">
        <f t="shared" si="0"/>
        <v>39503</v>
      </c>
      <c r="B67" s="53">
        <f>[2]Coal!B123</f>
        <v>180</v>
      </c>
      <c r="E67" s="28">
        <f>[2]coke!K272/[1]WeeklyNew!$H62</f>
        <v>270.55837664974013</v>
      </c>
      <c r="L67" s="63">
        <f t="shared" si="1"/>
        <v>1.7349758191060118</v>
      </c>
      <c r="M67" s="55" t="str">
        <f t="shared" si="2"/>
        <v>2-2008</v>
      </c>
    </row>
    <row r="68" spans="1:13" ht="15" customHeight="1" x14ac:dyDescent="0.35">
      <c r="A68" s="2">
        <f t="shared" si="0"/>
        <v>39510</v>
      </c>
      <c r="B68" s="53">
        <f>[2]Coal!B124</f>
        <v>200</v>
      </c>
      <c r="E68" s="28">
        <f>[2]coke!K273/[1]WeeklyNew!$H63</f>
        <v>275.47568116418978</v>
      </c>
      <c r="L68" s="63">
        <f t="shared" si="1"/>
        <v>4.9173045144496541</v>
      </c>
      <c r="M68" s="55" t="str">
        <f t="shared" si="2"/>
        <v>3-2008</v>
      </c>
    </row>
    <row r="69" spans="1:13" ht="15" customHeight="1" x14ac:dyDescent="0.35">
      <c r="A69" s="2">
        <f t="shared" si="0"/>
        <v>39517</v>
      </c>
      <c r="B69" s="53">
        <f>[2]Coal!B125</f>
        <v>210</v>
      </c>
      <c r="E69" s="28">
        <f>[2]coke!K274/[1]WeeklyNew!$H64</f>
        <v>275.83435471880085</v>
      </c>
      <c r="L69" s="63">
        <f t="shared" si="1"/>
        <v>0.35867355461107309</v>
      </c>
      <c r="M69" s="55" t="str">
        <f t="shared" si="2"/>
        <v>3-2008</v>
      </c>
    </row>
    <row r="70" spans="1:13" ht="15" customHeight="1" x14ac:dyDescent="0.35">
      <c r="A70" s="2">
        <f t="shared" si="0"/>
        <v>39524</v>
      </c>
      <c r="B70" s="53">
        <f>[2]Coal!B126</f>
        <v>230</v>
      </c>
      <c r="E70" s="28">
        <f>[2]coke!K275/[1]WeeklyNew!$H65</f>
        <v>283.86317907444663</v>
      </c>
      <c r="L70" s="63">
        <f t="shared" si="1"/>
        <v>8.0288243556457815</v>
      </c>
      <c r="M70" s="55" t="str">
        <f t="shared" si="2"/>
        <v>3-2008</v>
      </c>
    </row>
    <row r="71" spans="1:13" ht="15" customHeight="1" x14ac:dyDescent="0.35">
      <c r="A71" s="2">
        <f t="shared" si="0"/>
        <v>39531</v>
      </c>
      <c r="B71" s="53">
        <f>[2]Coal!B127</f>
        <v>260</v>
      </c>
      <c r="E71" s="28">
        <f>[2]coke!K276/[1]WeeklyNew!$H66</f>
        <v>293.76345655585158</v>
      </c>
      <c r="L71" s="63">
        <f t="shared" si="1"/>
        <v>9.9002774814049417</v>
      </c>
      <c r="M71" s="55" t="str">
        <f t="shared" si="2"/>
        <v>3-2008</v>
      </c>
    </row>
    <row r="72" spans="1:13" ht="15" customHeight="1" x14ac:dyDescent="0.35">
      <c r="A72" s="2">
        <f t="shared" si="0"/>
        <v>39538</v>
      </c>
      <c r="B72" s="53">
        <f>[2]Coal!B128</f>
        <v>310</v>
      </c>
      <c r="E72" s="28">
        <f>[2]coke!K277/[1]WeeklyNew!$H67</f>
        <v>296.20346899831964</v>
      </c>
      <c r="L72" s="63">
        <f t="shared" ref="L72:L135" si="3">E72-E71</f>
        <v>2.4400124424680598</v>
      </c>
      <c r="M72" s="55" t="str">
        <f t="shared" ref="M72:M135" si="4">MONTH(A72)&amp;"-"&amp;YEAR(A72)</f>
        <v>3-2008</v>
      </c>
    </row>
    <row r="73" spans="1:13" ht="15" customHeight="1" x14ac:dyDescent="0.35">
      <c r="A73" s="2">
        <f t="shared" si="0"/>
        <v>39545</v>
      </c>
      <c r="B73" s="53">
        <f>[2]Coal!B129</f>
        <v>350</v>
      </c>
      <c r="E73" s="28">
        <f>[2]coke!K278/[1]WeeklyNew!$H68</f>
        <v>295.98007826396292</v>
      </c>
      <c r="L73" s="63">
        <f t="shared" si="3"/>
        <v>-0.22339073435671253</v>
      </c>
      <c r="M73" s="55" t="str">
        <f t="shared" si="4"/>
        <v>4-2008</v>
      </c>
    </row>
    <row r="74" spans="1:13" ht="15" customHeight="1" x14ac:dyDescent="0.35">
      <c r="A74" s="2">
        <f t="shared" ref="A74:A137" si="5">A75-7</f>
        <v>39552</v>
      </c>
      <c r="B74" s="53">
        <f>[2]Coal!B130</f>
        <v>350</v>
      </c>
      <c r="E74" s="28">
        <f>[2]coke!K279/[1]WeeklyNew!$H69</f>
        <v>296.7461862204604</v>
      </c>
      <c r="L74" s="63">
        <f t="shared" si="3"/>
        <v>0.76610795649747843</v>
      </c>
      <c r="M74" s="55" t="str">
        <f t="shared" si="4"/>
        <v>4-2008</v>
      </c>
    </row>
    <row r="75" spans="1:13" ht="15" customHeight="1" x14ac:dyDescent="0.35">
      <c r="A75" s="2">
        <f t="shared" si="5"/>
        <v>39559</v>
      </c>
      <c r="B75" s="53">
        <f>[2]Coal!B131</f>
        <v>350</v>
      </c>
      <c r="E75" s="28">
        <f>[2]coke!K280/[1]WeeklyNew!$H70</f>
        <v>313.28308026693793</v>
      </c>
      <c r="L75" s="63">
        <f t="shared" si="3"/>
        <v>16.536894046477528</v>
      </c>
      <c r="M75" s="55" t="str">
        <f t="shared" si="4"/>
        <v>4-2008</v>
      </c>
    </row>
    <row r="76" spans="1:13" ht="15" customHeight="1" x14ac:dyDescent="0.35">
      <c r="A76" s="2">
        <f t="shared" si="5"/>
        <v>39566</v>
      </c>
      <c r="B76" s="53">
        <f>[2]Coal!B132</f>
        <v>350</v>
      </c>
      <c r="E76" s="28">
        <f>[2]coke!K281/[1]WeeklyNew!$H71</f>
        <v>316.82744274264263</v>
      </c>
      <c r="L76" s="63">
        <f t="shared" si="3"/>
        <v>3.5443624757047019</v>
      </c>
      <c r="M76" s="55" t="str">
        <f t="shared" si="4"/>
        <v>4-2008</v>
      </c>
    </row>
    <row r="77" spans="1:13" ht="15" customHeight="1" x14ac:dyDescent="0.35">
      <c r="A77" s="2">
        <f t="shared" si="5"/>
        <v>39573</v>
      </c>
      <c r="B77" s="53">
        <f>[2]Coal!B133</f>
        <v>350</v>
      </c>
      <c r="E77" s="28">
        <f>[2]coke!K282/[1]WeeklyNew!$H72</f>
        <v>313.96084675526163</v>
      </c>
      <c r="L77" s="63">
        <f t="shared" si="3"/>
        <v>-2.8665959873810039</v>
      </c>
      <c r="M77" s="55" t="str">
        <f t="shared" si="4"/>
        <v>5-2008</v>
      </c>
    </row>
    <row r="78" spans="1:13" ht="15" customHeight="1" x14ac:dyDescent="0.35">
      <c r="A78" s="2">
        <f t="shared" si="5"/>
        <v>39580</v>
      </c>
      <c r="B78" s="53">
        <f>[2]Coal!B134</f>
        <v>350</v>
      </c>
      <c r="E78" s="28">
        <f>[2]coke!K283/[1]WeeklyNew!$H73</f>
        <v>319.16673809144822</v>
      </c>
      <c r="L78" s="63">
        <f t="shared" si="3"/>
        <v>5.2058913361865962</v>
      </c>
      <c r="M78" s="55" t="str">
        <f t="shared" si="4"/>
        <v>5-2008</v>
      </c>
    </row>
    <row r="79" spans="1:13" ht="15" customHeight="1" x14ac:dyDescent="0.35">
      <c r="A79" s="2">
        <f t="shared" si="5"/>
        <v>39587</v>
      </c>
      <c r="B79" s="53">
        <f>[2]Coal!B135</f>
        <v>355</v>
      </c>
      <c r="E79" s="28">
        <f>[2]coke!K284/[1]WeeklyNew!$H74</f>
        <v>339.5232531923179</v>
      </c>
      <c r="L79" s="63">
        <f t="shared" si="3"/>
        <v>20.356515100869672</v>
      </c>
      <c r="M79" s="55" t="str">
        <f t="shared" si="4"/>
        <v>5-2008</v>
      </c>
    </row>
    <row r="80" spans="1:13" ht="15" customHeight="1" x14ac:dyDescent="0.35">
      <c r="A80" s="2">
        <f t="shared" si="5"/>
        <v>39594</v>
      </c>
      <c r="B80" s="53">
        <f>[2]Coal!B136</f>
        <v>355</v>
      </c>
      <c r="E80" s="28">
        <f>[2]coke!K285/[1]WeeklyNew!$H75</f>
        <v>348.10841912746849</v>
      </c>
      <c r="L80" s="63">
        <f t="shared" si="3"/>
        <v>8.5851659351505987</v>
      </c>
      <c r="M80" s="55" t="str">
        <f t="shared" si="4"/>
        <v>5-2008</v>
      </c>
    </row>
    <row r="81" spans="1:13" ht="15" customHeight="1" x14ac:dyDescent="0.35">
      <c r="A81" s="2">
        <f t="shared" si="5"/>
        <v>39601</v>
      </c>
      <c r="B81" s="53">
        <f>[2]Coal!B137</f>
        <v>355</v>
      </c>
      <c r="E81" s="28">
        <f>[2]coke!K286/[1]WeeklyNew!$H76</f>
        <v>352.8680945945668</v>
      </c>
      <c r="L81" s="63">
        <f t="shared" si="3"/>
        <v>4.7596754670983046</v>
      </c>
      <c r="M81" s="55" t="str">
        <f t="shared" si="4"/>
        <v>6-2008</v>
      </c>
    </row>
    <row r="82" spans="1:13" ht="15" customHeight="1" x14ac:dyDescent="0.35">
      <c r="A82" s="2">
        <f t="shared" si="5"/>
        <v>39608</v>
      </c>
      <c r="B82" s="53">
        <f>[2]Coal!B138</f>
        <v>355</v>
      </c>
      <c r="E82" s="28">
        <f>[2]coke!K287/[1]WeeklyNew!$H77</f>
        <v>364.30322886402507</v>
      </c>
      <c r="L82" s="63">
        <f t="shared" si="3"/>
        <v>11.435134269458274</v>
      </c>
      <c r="M82" s="55" t="str">
        <f t="shared" si="4"/>
        <v>6-2008</v>
      </c>
    </row>
    <row r="83" spans="1:13" ht="15" customHeight="1" x14ac:dyDescent="0.35">
      <c r="A83" s="2">
        <f t="shared" si="5"/>
        <v>39615</v>
      </c>
      <c r="B83" s="53">
        <f>[2]Coal!B139</f>
        <v>355</v>
      </c>
      <c r="E83" s="28">
        <f>[2]coke!K288/[1]WeeklyNew!$H78</f>
        <v>371.14315403372376</v>
      </c>
      <c r="L83" s="63">
        <f t="shared" si="3"/>
        <v>6.839925169698688</v>
      </c>
      <c r="M83" s="55" t="str">
        <f t="shared" si="4"/>
        <v>6-2008</v>
      </c>
    </row>
    <row r="84" spans="1:13" ht="15" customHeight="1" x14ac:dyDescent="0.35">
      <c r="A84" s="2">
        <f t="shared" si="5"/>
        <v>39622</v>
      </c>
      <c r="B84" s="53">
        <f>[2]Coal!B140</f>
        <v>355</v>
      </c>
      <c r="E84" s="28">
        <f>[2]coke!K289/[1]WeeklyNew!$H79</f>
        <v>380.55178971451346</v>
      </c>
      <c r="L84" s="63">
        <f t="shared" si="3"/>
        <v>9.4086356807897005</v>
      </c>
      <c r="M84" s="55" t="str">
        <f t="shared" si="4"/>
        <v>6-2008</v>
      </c>
    </row>
    <row r="85" spans="1:13" ht="15" customHeight="1" x14ac:dyDescent="0.35">
      <c r="A85" s="2">
        <f t="shared" si="5"/>
        <v>39629</v>
      </c>
      <c r="B85" s="53">
        <f>[2]Coal!B141</f>
        <v>355</v>
      </c>
      <c r="E85" s="28">
        <f>[2]coke!K290/[1]WeeklyNew!$H80</f>
        <v>407.13141195585689</v>
      </c>
      <c r="L85" s="63">
        <f t="shared" si="3"/>
        <v>26.579622241343429</v>
      </c>
      <c r="M85" s="55" t="str">
        <f t="shared" si="4"/>
        <v>6-2008</v>
      </c>
    </row>
    <row r="86" spans="1:13" ht="15" customHeight="1" x14ac:dyDescent="0.35">
      <c r="A86" s="2">
        <f t="shared" si="5"/>
        <v>39636</v>
      </c>
      <c r="B86" s="53">
        <f>[2]Coal!B142</f>
        <v>355</v>
      </c>
      <c r="E86" s="28">
        <f>[2]coke!K291/[1]WeeklyNew!$H81</f>
        <v>429.5625666311301</v>
      </c>
      <c r="L86" s="63">
        <f t="shared" si="3"/>
        <v>22.431154675273206</v>
      </c>
      <c r="M86" s="55" t="str">
        <f t="shared" si="4"/>
        <v>7-2008</v>
      </c>
    </row>
    <row r="87" spans="1:13" ht="15" customHeight="1" x14ac:dyDescent="0.35">
      <c r="A87" s="2">
        <f t="shared" si="5"/>
        <v>39643</v>
      </c>
      <c r="B87" s="53">
        <f>[2]Coal!B143</f>
        <v>355</v>
      </c>
      <c r="E87" s="28">
        <f>[2]coke!K292/[1]WeeklyNew!$H82</f>
        <v>433.27411432751592</v>
      </c>
      <c r="L87" s="63">
        <f t="shared" si="3"/>
        <v>3.7115476963858214</v>
      </c>
      <c r="M87" s="55" t="str">
        <f t="shared" si="4"/>
        <v>7-2008</v>
      </c>
    </row>
    <row r="88" spans="1:13" ht="15" customHeight="1" x14ac:dyDescent="0.35">
      <c r="A88" s="2">
        <f t="shared" si="5"/>
        <v>39650</v>
      </c>
      <c r="B88" s="53">
        <f>[2]Coal!B144</f>
        <v>355</v>
      </c>
      <c r="E88" s="28">
        <f>[2]coke!K293/[1]WeeklyNew!$H83</f>
        <v>444.76987447698747</v>
      </c>
      <c r="L88" s="63">
        <f t="shared" si="3"/>
        <v>11.49576014947155</v>
      </c>
      <c r="M88" s="55" t="str">
        <f t="shared" si="4"/>
        <v>7-2008</v>
      </c>
    </row>
    <row r="89" spans="1:13" ht="15" customHeight="1" x14ac:dyDescent="0.35">
      <c r="A89" s="2">
        <f t="shared" si="5"/>
        <v>39657</v>
      </c>
      <c r="B89" s="53">
        <f>[2]Coal!B145</f>
        <v>390</v>
      </c>
      <c r="E89" s="28">
        <f>[2]coke!K294/[1]WeeklyNew!$H84</f>
        <v>448.20675545906221</v>
      </c>
      <c r="L89" s="63">
        <f t="shared" si="3"/>
        <v>3.4368809820747401</v>
      </c>
      <c r="M89" s="55" t="str">
        <f t="shared" si="4"/>
        <v>7-2008</v>
      </c>
    </row>
    <row r="90" spans="1:13" ht="15" customHeight="1" x14ac:dyDescent="0.35">
      <c r="A90" s="2">
        <f t="shared" si="5"/>
        <v>39664</v>
      </c>
      <c r="B90" s="53">
        <f>[2]Coal!B146</f>
        <v>400</v>
      </c>
      <c r="E90" s="28">
        <f>[2]coke!K295/[1]WeeklyNew!$H85</f>
        <v>447.5620687498697</v>
      </c>
      <c r="L90" s="63">
        <f t="shared" si="3"/>
        <v>-0.64468670919251281</v>
      </c>
      <c r="M90" s="55" t="str">
        <f t="shared" si="4"/>
        <v>8-2008</v>
      </c>
    </row>
    <row r="91" spans="1:13" ht="15" customHeight="1" x14ac:dyDescent="0.35">
      <c r="A91" s="2">
        <f t="shared" si="5"/>
        <v>39671</v>
      </c>
      <c r="B91" s="53">
        <f>[2]Coal!B147</f>
        <v>400</v>
      </c>
      <c r="E91" s="28">
        <f>[2]coke!K296/[1]WeeklyNew!$H86</f>
        <v>446.71532846715326</v>
      </c>
      <c r="L91" s="63">
        <f t="shared" si="3"/>
        <v>-0.8467402827164392</v>
      </c>
      <c r="M91" s="55" t="str">
        <f t="shared" si="4"/>
        <v>8-2008</v>
      </c>
    </row>
    <row r="92" spans="1:13" ht="15" customHeight="1" x14ac:dyDescent="0.35">
      <c r="A92" s="2">
        <f t="shared" si="5"/>
        <v>39678</v>
      </c>
      <c r="B92" s="53">
        <f>[2]Coal!B148</f>
        <v>405</v>
      </c>
      <c r="E92" s="28">
        <f>[2]coke!K297/[1]WeeklyNew!$H87</f>
        <v>448.75997793666158</v>
      </c>
      <c r="L92" s="63">
        <f t="shared" si="3"/>
        <v>2.0446494695083288</v>
      </c>
      <c r="M92" s="55" t="str">
        <f t="shared" si="4"/>
        <v>8-2008</v>
      </c>
    </row>
    <row r="93" spans="1:13" ht="15" customHeight="1" x14ac:dyDescent="0.35">
      <c r="A93" s="2">
        <f t="shared" si="5"/>
        <v>39685</v>
      </c>
      <c r="B93" s="53">
        <f>[2]Coal!B149</f>
        <v>405</v>
      </c>
      <c r="E93" s="28">
        <f>[2]coke!K298/[1]WeeklyNew!$H88</f>
        <v>449.6828651222549</v>
      </c>
      <c r="L93" s="63">
        <f t="shared" si="3"/>
        <v>0.92288718559331073</v>
      </c>
      <c r="M93" s="55" t="str">
        <f t="shared" si="4"/>
        <v>8-2008</v>
      </c>
    </row>
    <row r="94" spans="1:13" ht="15" customHeight="1" x14ac:dyDescent="0.35">
      <c r="A94" s="2">
        <f t="shared" si="5"/>
        <v>39692</v>
      </c>
      <c r="B94" s="53">
        <f>[2]Coal!B150</f>
        <v>405</v>
      </c>
      <c r="E94" s="28">
        <f>[2]coke!K299/[1]WeeklyNew!$H89</f>
        <v>447.71759993323872</v>
      </c>
      <c r="L94" s="63">
        <f t="shared" si="3"/>
        <v>-1.9652651890161792</v>
      </c>
      <c r="M94" s="55" t="str">
        <f t="shared" si="4"/>
        <v>9-2008</v>
      </c>
    </row>
    <row r="95" spans="1:13" ht="15" customHeight="1" x14ac:dyDescent="0.35">
      <c r="A95" s="2">
        <f t="shared" si="5"/>
        <v>39699</v>
      </c>
      <c r="B95" s="53">
        <f>[2]Coal!B151</f>
        <v>405</v>
      </c>
      <c r="E95" s="28">
        <f>[2]coke!K300/[1]WeeklyNew!$H90</f>
        <v>443.34430919824752</v>
      </c>
      <c r="L95" s="63">
        <f t="shared" si="3"/>
        <v>-4.3732907349912011</v>
      </c>
      <c r="M95" s="55" t="str">
        <f t="shared" si="4"/>
        <v>9-2008</v>
      </c>
    </row>
    <row r="96" spans="1:13" ht="15" customHeight="1" x14ac:dyDescent="0.35">
      <c r="A96" s="2">
        <f t="shared" si="5"/>
        <v>39706</v>
      </c>
      <c r="B96" s="53">
        <f>[2]Coal!B152</f>
        <v>405</v>
      </c>
      <c r="E96" s="28">
        <f>[2]coke!K301/[1]WeeklyNew!$H91</f>
        <v>423.13528656472511</v>
      </c>
      <c r="L96" s="63">
        <f t="shared" si="3"/>
        <v>-20.209022633522409</v>
      </c>
      <c r="M96" s="55" t="str">
        <f t="shared" si="4"/>
        <v>9-2008</v>
      </c>
    </row>
    <row r="97" spans="1:13" ht="15" customHeight="1" x14ac:dyDescent="0.35">
      <c r="A97" s="2">
        <f t="shared" si="5"/>
        <v>39713</v>
      </c>
      <c r="B97" s="53">
        <f>[2]Coal!B153</f>
        <v>405</v>
      </c>
      <c r="E97" s="28">
        <f>[2]coke!K302/[1]WeeklyNew!$H92</f>
        <v>399.57434377999414</v>
      </c>
      <c r="L97" s="63">
        <f t="shared" si="3"/>
        <v>-23.560942784730969</v>
      </c>
      <c r="M97" s="55" t="str">
        <f t="shared" si="4"/>
        <v>9-2008</v>
      </c>
    </row>
    <row r="98" spans="1:13" ht="15" customHeight="1" x14ac:dyDescent="0.35">
      <c r="A98" s="2">
        <f t="shared" si="5"/>
        <v>39720</v>
      </c>
      <c r="B98" s="53">
        <f>[2]Coal!B154</f>
        <v>375</v>
      </c>
      <c r="E98" s="28">
        <f>[2]coke!K303/[1]WeeklyNew!$H93</f>
        <v>396.06049074273227</v>
      </c>
      <c r="L98" s="63">
        <f t="shared" si="3"/>
        <v>-3.5138530372618675</v>
      </c>
      <c r="M98" s="55" t="str">
        <f t="shared" si="4"/>
        <v>9-2008</v>
      </c>
    </row>
    <row r="99" spans="1:13" ht="15" customHeight="1" x14ac:dyDescent="0.35">
      <c r="A99" s="2">
        <f t="shared" si="5"/>
        <v>39727</v>
      </c>
      <c r="B99" s="53">
        <f>[2]Coal!B155</f>
        <v>375</v>
      </c>
      <c r="E99" s="28">
        <f>[2]coke!K304/[1]WeeklyNew!$H94</f>
        <v>382.01391071908137</v>
      </c>
      <c r="L99" s="63">
        <f t="shared" si="3"/>
        <v>-14.046580023650904</v>
      </c>
      <c r="M99" s="55" t="str">
        <f t="shared" si="4"/>
        <v>10-2008</v>
      </c>
    </row>
    <row r="100" spans="1:13" ht="15" customHeight="1" x14ac:dyDescent="0.35">
      <c r="A100" s="2">
        <f t="shared" si="5"/>
        <v>39734</v>
      </c>
      <c r="B100" s="53">
        <f>[2]Coal!B156</f>
        <v>375</v>
      </c>
      <c r="E100" s="28">
        <f>[2]coke!K305/[1]WeeklyNew!$H95</f>
        <v>372.48805325431442</v>
      </c>
      <c r="L100" s="63">
        <f t="shared" si="3"/>
        <v>-9.5258574647669434</v>
      </c>
      <c r="M100" s="55" t="str">
        <f t="shared" si="4"/>
        <v>10-2008</v>
      </c>
    </row>
    <row r="101" spans="1:13" ht="15" customHeight="1" x14ac:dyDescent="0.35">
      <c r="A101" s="2">
        <f t="shared" si="5"/>
        <v>39741</v>
      </c>
      <c r="B101" s="53">
        <f>[2]Coal!B157</f>
        <v>370</v>
      </c>
      <c r="E101" s="28">
        <f>[2]coke!K306/[1]WeeklyNew!$H96</f>
        <v>350.22034696830099</v>
      </c>
      <c r="L101" s="63">
        <f t="shared" si="3"/>
        <v>-22.267706286013436</v>
      </c>
      <c r="M101" s="55" t="str">
        <f t="shared" si="4"/>
        <v>10-2008</v>
      </c>
    </row>
    <row r="102" spans="1:13" ht="15" customHeight="1" x14ac:dyDescent="0.35">
      <c r="A102" s="2">
        <f t="shared" si="5"/>
        <v>39748</v>
      </c>
      <c r="B102" s="53">
        <f>[2]Coal!B158</f>
        <v>360</v>
      </c>
      <c r="E102" s="28">
        <f>[2]coke!K307/[1]WeeklyNew!$H97</f>
        <v>326.70069798937385</v>
      </c>
      <c r="L102" s="63">
        <f t="shared" si="3"/>
        <v>-23.519648978927137</v>
      </c>
      <c r="M102" s="55" t="str">
        <f t="shared" si="4"/>
        <v>10-2008</v>
      </c>
    </row>
    <row r="103" spans="1:13" ht="15" customHeight="1" x14ac:dyDescent="0.35">
      <c r="A103" s="2">
        <f t="shared" si="5"/>
        <v>39755</v>
      </c>
      <c r="B103" s="53">
        <f>[2]Coal!B159</f>
        <v>350</v>
      </c>
      <c r="E103" s="28">
        <f>[2]coke!K308/[1]WeeklyNew!$H98</f>
        <v>320.23866647195035</v>
      </c>
      <c r="L103" s="63">
        <f t="shared" si="3"/>
        <v>-6.4620315174234975</v>
      </c>
      <c r="M103" s="55" t="str">
        <f t="shared" si="4"/>
        <v>11-2008</v>
      </c>
    </row>
    <row r="104" spans="1:13" ht="15" customHeight="1" x14ac:dyDescent="0.35">
      <c r="A104" s="2">
        <f t="shared" si="5"/>
        <v>39762</v>
      </c>
      <c r="B104" s="53">
        <f>[2]Coal!B160</f>
        <v>350</v>
      </c>
      <c r="E104" s="28">
        <f>[2]coke!K309/[1]WeeklyNew!$H99</f>
        <v>249.65476610795528</v>
      </c>
      <c r="L104" s="63">
        <f t="shared" si="3"/>
        <v>-70.58390036399507</v>
      </c>
      <c r="M104" s="55" t="str">
        <f t="shared" si="4"/>
        <v>11-2008</v>
      </c>
    </row>
    <row r="105" spans="1:13" ht="15" customHeight="1" x14ac:dyDescent="0.35">
      <c r="A105" s="2">
        <f t="shared" si="5"/>
        <v>39769</v>
      </c>
      <c r="B105" s="53">
        <f>[2]Coal!B161</f>
        <v>350</v>
      </c>
      <c r="E105" s="28">
        <f>[2]coke!K310/[1]WeeklyNew!$H100</f>
        <v>246.46232572711611</v>
      </c>
      <c r="L105" s="63">
        <f t="shared" si="3"/>
        <v>-3.192440380839173</v>
      </c>
      <c r="M105" s="55" t="str">
        <f t="shared" si="4"/>
        <v>11-2008</v>
      </c>
    </row>
    <row r="106" spans="1:13" ht="15" customHeight="1" x14ac:dyDescent="0.35">
      <c r="A106" s="2">
        <f t="shared" si="5"/>
        <v>39776</v>
      </c>
      <c r="B106" s="53">
        <f>[2]Coal!B162</f>
        <v>330</v>
      </c>
      <c r="E106" s="28">
        <f>[2]coke!K311/[1]WeeklyNew!$H101</f>
        <v>207.84722497843191</v>
      </c>
      <c r="L106" s="63">
        <f t="shared" si="3"/>
        <v>-38.615100748684199</v>
      </c>
      <c r="M106" s="55" t="str">
        <f t="shared" si="4"/>
        <v>11-2008</v>
      </c>
    </row>
    <row r="107" spans="1:13" ht="15" customHeight="1" x14ac:dyDescent="0.35">
      <c r="A107" s="2">
        <f t="shared" si="5"/>
        <v>39783</v>
      </c>
      <c r="B107" s="53">
        <f>[2]Coal!B163</f>
        <v>315</v>
      </c>
      <c r="E107" s="28">
        <f>[2]coke!K312/[1]WeeklyNew!$H102</f>
        <v>202.65888456549933</v>
      </c>
      <c r="L107" s="63">
        <f t="shared" si="3"/>
        <v>-5.1883404129325754</v>
      </c>
      <c r="M107" s="55" t="str">
        <f t="shared" si="4"/>
        <v>12-2008</v>
      </c>
    </row>
    <row r="108" spans="1:13" ht="15" customHeight="1" x14ac:dyDescent="0.35">
      <c r="A108" s="2">
        <f t="shared" si="5"/>
        <v>39790</v>
      </c>
      <c r="B108" s="53">
        <f>[2]Coal!B164</f>
        <v>315</v>
      </c>
      <c r="E108" s="28">
        <f>[2]coke!K313/[1]WeeklyNew!$H103</f>
        <v>197.54626741526303</v>
      </c>
      <c r="L108" s="63">
        <f t="shared" si="3"/>
        <v>-5.1126171502363036</v>
      </c>
      <c r="M108" s="55" t="str">
        <f t="shared" si="4"/>
        <v>12-2008</v>
      </c>
    </row>
    <row r="109" spans="1:13" ht="15" customHeight="1" x14ac:dyDescent="0.35">
      <c r="A109" s="2">
        <f t="shared" si="5"/>
        <v>39797</v>
      </c>
      <c r="B109" s="53">
        <f>[2]Coal!B165</f>
        <v>310</v>
      </c>
      <c r="E109" s="28">
        <f>[2]coke!K314/[1]WeeklyNew!$H104</f>
        <v>199.92502811445709</v>
      </c>
      <c r="L109" s="63">
        <f t="shared" si="3"/>
        <v>2.3787606991940606</v>
      </c>
      <c r="M109" s="55" t="str">
        <f t="shared" si="4"/>
        <v>12-2008</v>
      </c>
    </row>
    <row r="110" spans="1:13" ht="15" customHeight="1" x14ac:dyDescent="0.35">
      <c r="A110" s="2">
        <f t="shared" si="5"/>
        <v>39804</v>
      </c>
      <c r="B110" s="53">
        <f>[2]Coal!B166</f>
        <v>250</v>
      </c>
      <c r="E110" s="28">
        <f>[2]coke!K315/[1]WeeklyNew!$H105</f>
        <v>206.71484806198322</v>
      </c>
      <c r="L110" s="63">
        <f t="shared" si="3"/>
        <v>6.7898199475261265</v>
      </c>
      <c r="M110" s="55" t="str">
        <f t="shared" si="4"/>
        <v>12-2008</v>
      </c>
    </row>
    <row r="111" spans="1:13" ht="15" customHeight="1" x14ac:dyDescent="0.35">
      <c r="A111" s="2">
        <f t="shared" si="5"/>
        <v>39811</v>
      </c>
      <c r="B111" s="53">
        <f>[2]Coal!B167</f>
        <v>250</v>
      </c>
      <c r="E111" s="28">
        <f>[2]coke!K316/[1]WeeklyNew!$H106</f>
        <v>213.19049743754405</v>
      </c>
      <c r="L111" s="63">
        <f t="shared" si="3"/>
        <v>6.4756493755608346</v>
      </c>
      <c r="M111" s="55" t="str">
        <f t="shared" si="4"/>
        <v>12-2008</v>
      </c>
    </row>
    <row r="112" spans="1:13" ht="15" customHeight="1" x14ac:dyDescent="0.35">
      <c r="A112" s="2">
        <f t="shared" si="5"/>
        <v>39818</v>
      </c>
      <c r="B112" s="53">
        <f>[2]Coal!B168</f>
        <v>250</v>
      </c>
      <c r="E112" s="28">
        <f>[2]coke!K317/[1]WeeklyNew!$H107</f>
        <v>213.42545242021333</v>
      </c>
      <c r="L112" s="63">
        <f t="shared" si="3"/>
        <v>0.23495498266927939</v>
      </c>
      <c r="M112" s="55" t="str">
        <f t="shared" si="4"/>
        <v>1-2009</v>
      </c>
    </row>
    <row r="113" spans="1:13" ht="15" customHeight="1" x14ac:dyDescent="0.35">
      <c r="A113" s="2">
        <f t="shared" si="5"/>
        <v>39825</v>
      </c>
      <c r="B113" s="53">
        <f>[2]Coal!B169</f>
        <v>250</v>
      </c>
      <c r="E113" s="28">
        <f>[2]coke!K318/[1]WeeklyNew!$H108</f>
        <v>213.36800085138532</v>
      </c>
      <c r="L113" s="63">
        <f t="shared" si="3"/>
        <v>-5.7451568828014388E-2</v>
      </c>
      <c r="M113" s="55" t="str">
        <f t="shared" si="4"/>
        <v>1-2009</v>
      </c>
    </row>
    <row r="114" spans="1:13" ht="15" customHeight="1" x14ac:dyDescent="0.35">
      <c r="A114" s="2">
        <f t="shared" si="5"/>
        <v>39832</v>
      </c>
      <c r="B114" s="53">
        <f>[2]Coal!B170</f>
        <v>250</v>
      </c>
      <c r="E114" s="28">
        <f>[2]coke!K319/[1]WeeklyNew!$H109</f>
        <v>246.14511714838801</v>
      </c>
      <c r="L114" s="63">
        <f t="shared" si="3"/>
        <v>32.777116297002692</v>
      </c>
      <c r="M114" s="55" t="str">
        <f t="shared" si="4"/>
        <v>1-2009</v>
      </c>
    </row>
    <row r="115" spans="1:13" ht="15" customHeight="1" x14ac:dyDescent="0.35">
      <c r="A115" s="2">
        <f t="shared" si="5"/>
        <v>39839</v>
      </c>
      <c r="B115" s="53">
        <f>[2]Coal!B171</f>
        <v>250</v>
      </c>
      <c r="E115" s="28">
        <f>[2]coke!K320/[1]WeeklyNew!$H110</f>
        <v>252.3572460941981</v>
      </c>
      <c r="L115" s="63">
        <f t="shared" si="3"/>
        <v>6.2121289458100932</v>
      </c>
      <c r="M115" s="55" t="str">
        <f t="shared" si="4"/>
        <v>1-2009</v>
      </c>
    </row>
    <row r="116" spans="1:13" ht="15" customHeight="1" x14ac:dyDescent="0.35">
      <c r="A116" s="2">
        <f t="shared" si="5"/>
        <v>39846</v>
      </c>
      <c r="B116" s="53">
        <f>[2]Coal!B172</f>
        <v>170</v>
      </c>
      <c r="E116" s="28">
        <f>[2]coke!K321/[1]WeeklyNew!$H111</f>
        <v>252.44306470053164</v>
      </c>
      <c r="L116" s="63">
        <f t="shared" si="3"/>
        <v>8.5818606333532443E-2</v>
      </c>
      <c r="M116" s="55" t="str">
        <f t="shared" si="4"/>
        <v>2-2009</v>
      </c>
    </row>
    <row r="117" spans="1:13" ht="15" customHeight="1" x14ac:dyDescent="0.35">
      <c r="A117" s="2">
        <f t="shared" si="5"/>
        <v>39853</v>
      </c>
      <c r="B117" s="53">
        <f>[2]Coal!B173</f>
        <v>150</v>
      </c>
      <c r="E117" s="28">
        <f>[2]coke!K322/[1]WeeklyNew!$H112</f>
        <v>255.67920921029568</v>
      </c>
      <c r="L117" s="63">
        <f t="shared" si="3"/>
        <v>3.2361445097640456</v>
      </c>
      <c r="M117" s="55" t="str">
        <f t="shared" si="4"/>
        <v>2-2009</v>
      </c>
    </row>
    <row r="118" spans="1:13" ht="15" customHeight="1" x14ac:dyDescent="0.35">
      <c r="A118" s="2">
        <f t="shared" si="5"/>
        <v>39860</v>
      </c>
      <c r="B118" s="53">
        <f>[2]Coal!B174</f>
        <v>150</v>
      </c>
      <c r="E118" s="28">
        <f>[2]coke!K323/[1]WeeklyNew!$H113</f>
        <v>273.57240487046522</v>
      </c>
      <c r="L118" s="63">
        <f t="shared" si="3"/>
        <v>17.893195660169539</v>
      </c>
      <c r="M118" s="55" t="str">
        <f t="shared" si="4"/>
        <v>2-2009</v>
      </c>
    </row>
    <row r="119" spans="1:13" ht="15" customHeight="1" x14ac:dyDescent="0.35">
      <c r="A119" s="2">
        <f t="shared" si="5"/>
        <v>39867</v>
      </c>
      <c r="B119" s="53">
        <f>[2]Coal!B175</f>
        <v>140</v>
      </c>
      <c r="E119" s="28">
        <f>[2]coke!K324/[1]WeeklyNew!$H114</f>
        <v>274.53901019924939</v>
      </c>
      <c r="L119" s="63">
        <f t="shared" si="3"/>
        <v>0.96660532878416916</v>
      </c>
      <c r="M119" s="55" t="str">
        <f t="shared" si="4"/>
        <v>2-2009</v>
      </c>
    </row>
    <row r="120" spans="1:13" ht="15" customHeight="1" x14ac:dyDescent="0.35">
      <c r="A120" s="2">
        <f t="shared" si="5"/>
        <v>39874</v>
      </c>
      <c r="B120" s="53">
        <f>[2]Coal!B176</f>
        <v>140</v>
      </c>
      <c r="E120" s="28">
        <f>[2]coke!K325/[1]WeeklyNew!$H115</f>
        <v>274.59753842176264</v>
      </c>
      <c r="L120" s="63">
        <f t="shared" si="3"/>
        <v>5.8528222513245964E-2</v>
      </c>
      <c r="M120" s="55" t="str">
        <f t="shared" si="4"/>
        <v>3-2009</v>
      </c>
    </row>
    <row r="121" spans="1:13" ht="15" customHeight="1" x14ac:dyDescent="0.35">
      <c r="A121" s="2">
        <f t="shared" si="5"/>
        <v>39881</v>
      </c>
      <c r="B121" s="53">
        <f>[2]Coal!B177</f>
        <v>140</v>
      </c>
      <c r="E121" s="28">
        <f>[2]coke!K326/[1]WeeklyNew!$H116</f>
        <v>268.41578376574626</v>
      </c>
      <c r="L121" s="63">
        <f t="shared" si="3"/>
        <v>-6.1817546560163805</v>
      </c>
      <c r="M121" s="55" t="str">
        <f t="shared" si="4"/>
        <v>3-2009</v>
      </c>
    </row>
    <row r="122" spans="1:13" ht="15" customHeight="1" x14ac:dyDescent="0.35">
      <c r="A122" s="2">
        <f t="shared" si="5"/>
        <v>39888</v>
      </c>
      <c r="B122" s="53">
        <f>[2]Coal!B178</f>
        <v>140</v>
      </c>
      <c r="E122" s="28">
        <f>[2]coke!K327/[1]WeeklyNew!$H117</f>
        <v>262.42609479907804</v>
      </c>
      <c r="L122" s="63">
        <f t="shared" si="3"/>
        <v>-5.9896889666682114</v>
      </c>
      <c r="M122" s="55" t="str">
        <f t="shared" si="4"/>
        <v>3-2009</v>
      </c>
    </row>
    <row r="123" spans="1:13" ht="15" customHeight="1" x14ac:dyDescent="0.35">
      <c r="A123" s="2">
        <f t="shared" si="5"/>
        <v>39895</v>
      </c>
      <c r="B123" s="53">
        <f>[2]Coal!B179</f>
        <v>140</v>
      </c>
      <c r="E123" s="28">
        <f>[2]coke!K328/[1]WeeklyNew!$H118</f>
        <v>251.6361570877865</v>
      </c>
      <c r="L123" s="63">
        <f t="shared" si="3"/>
        <v>-10.789937711291543</v>
      </c>
      <c r="M123" s="55" t="str">
        <f t="shared" si="4"/>
        <v>3-2009</v>
      </c>
    </row>
    <row r="124" spans="1:13" ht="15" customHeight="1" x14ac:dyDescent="0.35">
      <c r="A124" s="2">
        <f t="shared" si="5"/>
        <v>39902</v>
      </c>
      <c r="B124" s="53">
        <f>[2]Coal!B180</f>
        <v>130</v>
      </c>
      <c r="E124" s="28">
        <f>[2]coke!K329/[1]WeeklyNew!$H119</f>
        <v>238.97580604765321</v>
      </c>
      <c r="L124" s="63">
        <f t="shared" si="3"/>
        <v>-12.660351040133293</v>
      </c>
      <c r="M124" s="55" t="str">
        <f t="shared" si="4"/>
        <v>3-2009</v>
      </c>
    </row>
    <row r="125" spans="1:13" ht="15" customHeight="1" x14ac:dyDescent="0.35">
      <c r="A125" s="2">
        <f t="shared" si="5"/>
        <v>39909</v>
      </c>
      <c r="B125" s="53">
        <f>[2]Coal!B181</f>
        <v>130</v>
      </c>
      <c r="E125" s="28">
        <f>[2]coke!K330/[1]WeeklyNew!$H120</f>
        <v>237.90493402311853</v>
      </c>
      <c r="L125" s="63">
        <f t="shared" si="3"/>
        <v>-1.0708720245346797</v>
      </c>
      <c r="M125" s="55" t="str">
        <f t="shared" si="4"/>
        <v>4-2009</v>
      </c>
    </row>
    <row r="126" spans="1:13" ht="15" customHeight="1" x14ac:dyDescent="0.35">
      <c r="A126" s="2">
        <f t="shared" si="5"/>
        <v>39916</v>
      </c>
      <c r="B126" s="53">
        <f>[2]Coal!B182</f>
        <v>130</v>
      </c>
      <c r="E126" s="28">
        <f>[2]coke!K331/[1]WeeklyNew!$H121</f>
        <v>229.11504184611402</v>
      </c>
      <c r="L126" s="63">
        <f t="shared" si="3"/>
        <v>-8.7898921770045035</v>
      </c>
      <c r="M126" s="55" t="str">
        <f t="shared" si="4"/>
        <v>4-2009</v>
      </c>
    </row>
    <row r="127" spans="1:13" ht="15" customHeight="1" x14ac:dyDescent="0.35">
      <c r="A127" s="2">
        <f t="shared" si="5"/>
        <v>39923</v>
      </c>
      <c r="B127" s="53">
        <f>[2]Coal!B183</f>
        <v>130</v>
      </c>
      <c r="E127" s="28">
        <f>[2]coke!K332/[1]WeeklyNew!$H122</f>
        <v>228.60711533119309</v>
      </c>
      <c r="L127" s="63">
        <f t="shared" si="3"/>
        <v>-0.5079265149209391</v>
      </c>
      <c r="M127" s="55" t="str">
        <f t="shared" si="4"/>
        <v>4-2009</v>
      </c>
    </row>
    <row r="128" spans="1:13" ht="15" customHeight="1" x14ac:dyDescent="0.35">
      <c r="A128" s="2">
        <f t="shared" si="5"/>
        <v>39930</v>
      </c>
      <c r="B128" s="53">
        <f>[2]Coal!B184</f>
        <v>130</v>
      </c>
      <c r="E128" s="28">
        <f>[2]coke!K333/[1]WeeklyNew!$H123</f>
        <v>222.01084968276697</v>
      </c>
      <c r="L128" s="63">
        <f t="shared" si="3"/>
        <v>-6.5962656484261117</v>
      </c>
      <c r="M128" s="55" t="str">
        <f t="shared" si="4"/>
        <v>4-2009</v>
      </c>
    </row>
    <row r="129" spans="1:13" ht="15" customHeight="1" x14ac:dyDescent="0.35">
      <c r="A129" s="2">
        <f t="shared" si="5"/>
        <v>39937</v>
      </c>
      <c r="B129" s="53">
        <f>[2]Coal!B185</f>
        <v>130</v>
      </c>
      <c r="E129" s="28">
        <f>[2]coke!K334/[1]WeeklyNew!$H124</f>
        <v>220.00451720301484</v>
      </c>
      <c r="L129" s="63">
        <f t="shared" si="3"/>
        <v>-2.0063324797521318</v>
      </c>
      <c r="M129" s="55" t="str">
        <f t="shared" si="4"/>
        <v>5-2009</v>
      </c>
    </row>
    <row r="130" spans="1:13" ht="15" customHeight="1" x14ac:dyDescent="0.35">
      <c r="A130" s="2">
        <f t="shared" si="5"/>
        <v>39944</v>
      </c>
      <c r="B130" s="53">
        <f>[2]Coal!B186</f>
        <v>130</v>
      </c>
      <c r="E130" s="28">
        <f>[2]coke!K335/[1]WeeklyNew!$H125</f>
        <v>219.94518096345189</v>
      </c>
      <c r="L130" s="63">
        <f t="shared" si="3"/>
        <v>-5.9336239562952642E-2</v>
      </c>
      <c r="M130" s="55" t="str">
        <f t="shared" si="4"/>
        <v>5-2009</v>
      </c>
    </row>
    <row r="131" spans="1:13" ht="15" customHeight="1" x14ac:dyDescent="0.35">
      <c r="A131" s="2">
        <f t="shared" si="5"/>
        <v>39951</v>
      </c>
      <c r="B131" s="53">
        <f>[2]Coal!B187</f>
        <v>125</v>
      </c>
      <c r="E131" s="28">
        <f>[2]coke!K336/[1]WeeklyNew!$H126</f>
        <v>219.4591273051046</v>
      </c>
      <c r="L131" s="63">
        <f t="shared" si="3"/>
        <v>-0.48605365834728786</v>
      </c>
      <c r="M131" s="55" t="str">
        <f t="shared" si="4"/>
        <v>5-2009</v>
      </c>
    </row>
    <row r="132" spans="1:13" ht="15" customHeight="1" x14ac:dyDescent="0.35">
      <c r="A132" s="2">
        <f t="shared" si="5"/>
        <v>39958</v>
      </c>
      <c r="B132" s="53">
        <f>[2]Coal!B188</f>
        <v>120</v>
      </c>
      <c r="E132" s="28">
        <f>[2]coke!K337/[1]WeeklyNew!$H127</f>
        <v>223.97539613558865</v>
      </c>
      <c r="L132" s="63">
        <f t="shared" si="3"/>
        <v>4.5162688304840515</v>
      </c>
      <c r="M132" s="55" t="str">
        <f t="shared" si="4"/>
        <v>5-2009</v>
      </c>
    </row>
    <row r="133" spans="1:13" ht="15" customHeight="1" x14ac:dyDescent="0.35">
      <c r="A133" s="2">
        <f t="shared" si="5"/>
        <v>39965</v>
      </c>
      <c r="B133" s="53">
        <f>[2]Coal!B189</f>
        <v>125</v>
      </c>
      <c r="E133" s="28">
        <f>[2]coke!K338/[1]WeeklyNew!$H128</f>
        <v>228.88886568442157</v>
      </c>
      <c r="L133" s="63">
        <f t="shared" si="3"/>
        <v>4.9134695488329214</v>
      </c>
      <c r="M133" s="55" t="str">
        <f t="shared" si="4"/>
        <v>6-2009</v>
      </c>
    </row>
    <row r="134" spans="1:13" ht="15" customHeight="1" x14ac:dyDescent="0.35">
      <c r="A134" s="2">
        <f t="shared" si="5"/>
        <v>39972</v>
      </c>
      <c r="B134" s="53">
        <f>[2]Coal!B190</f>
        <v>120</v>
      </c>
      <c r="E134" s="28">
        <f>[2]coke!K339/[1]WeeklyNew!$H129</f>
        <v>229.80252845397791</v>
      </c>
      <c r="L134" s="63">
        <f t="shared" si="3"/>
        <v>0.91366276955633907</v>
      </c>
      <c r="M134" s="55" t="str">
        <f t="shared" si="4"/>
        <v>6-2009</v>
      </c>
    </row>
    <row r="135" spans="1:13" ht="15" customHeight="1" x14ac:dyDescent="0.35">
      <c r="A135" s="2">
        <f t="shared" si="5"/>
        <v>39979</v>
      </c>
      <c r="B135" s="53">
        <f>[2]Coal!B191</f>
        <v>125</v>
      </c>
      <c r="E135" s="28">
        <f>[2]coke!K340/[1]WeeklyNew!$H130</f>
        <v>233.71555564829978</v>
      </c>
      <c r="L135" s="63">
        <f t="shared" si="3"/>
        <v>3.9130271943218702</v>
      </c>
      <c r="M135" s="55" t="str">
        <f t="shared" si="4"/>
        <v>6-2009</v>
      </c>
    </row>
    <row r="136" spans="1:13" ht="15" customHeight="1" x14ac:dyDescent="0.35">
      <c r="A136" s="2">
        <f t="shared" si="5"/>
        <v>39986</v>
      </c>
      <c r="B136" s="53">
        <f>[2]Coal!B192</f>
        <v>125</v>
      </c>
      <c r="E136" s="28">
        <f>[2]coke!K341/[1]WeeklyNew!$H131</f>
        <v>234.37043468098071</v>
      </c>
      <c r="L136" s="63">
        <f t="shared" ref="L136:L199" si="6">E136-E135</f>
        <v>0.65487903268092396</v>
      </c>
      <c r="M136" s="55" t="str">
        <f t="shared" ref="M136:M199" si="7">MONTH(A136)&amp;"-"&amp;YEAR(A136)</f>
        <v>6-2009</v>
      </c>
    </row>
    <row r="137" spans="1:13" ht="15" customHeight="1" x14ac:dyDescent="0.35">
      <c r="A137" s="2">
        <f t="shared" si="5"/>
        <v>39993</v>
      </c>
      <c r="B137" s="53">
        <f>[2]Coal!B193</f>
        <v>135</v>
      </c>
      <c r="E137" s="28">
        <f>[2]coke!K342/[1]WeeklyNew!$H132</f>
        <v>242.17220113653917</v>
      </c>
      <c r="L137" s="63">
        <f t="shared" si="6"/>
        <v>7.8017664555584645</v>
      </c>
      <c r="M137" s="55" t="str">
        <f t="shared" si="7"/>
        <v>6-2009</v>
      </c>
    </row>
    <row r="138" spans="1:13" ht="15" customHeight="1" x14ac:dyDescent="0.35">
      <c r="A138" s="2">
        <f t="shared" ref="A138:A201" si="8">A139-7</f>
        <v>40000</v>
      </c>
      <c r="B138" s="53">
        <f>[2]Coal!B194</f>
        <v>145</v>
      </c>
      <c r="E138" s="28">
        <f>[2]coke!K343/[1]WeeklyNew!$H133</f>
        <v>245.28376722466115</v>
      </c>
      <c r="L138" s="63">
        <f t="shared" si="6"/>
        <v>3.1115660881219753</v>
      </c>
      <c r="M138" s="55" t="str">
        <f t="shared" si="7"/>
        <v>7-2009</v>
      </c>
    </row>
    <row r="139" spans="1:13" ht="15" customHeight="1" x14ac:dyDescent="0.35">
      <c r="A139" s="2">
        <f t="shared" si="8"/>
        <v>40007</v>
      </c>
      <c r="B139" s="53">
        <f>[2]Coal!B195</f>
        <v>145</v>
      </c>
      <c r="E139" s="28">
        <f>[2]coke!K344/[1]WeeklyNew!$H134</f>
        <v>245.5801831827693</v>
      </c>
      <c r="L139" s="63">
        <f t="shared" si="6"/>
        <v>0.29641595810815602</v>
      </c>
      <c r="M139" s="55" t="str">
        <f t="shared" si="7"/>
        <v>7-2009</v>
      </c>
    </row>
    <row r="140" spans="1:13" ht="15" customHeight="1" x14ac:dyDescent="0.35">
      <c r="A140" s="2">
        <f t="shared" si="8"/>
        <v>40014</v>
      </c>
      <c r="B140" s="53">
        <f>[2]Coal!B196</f>
        <v>145</v>
      </c>
      <c r="E140" s="28">
        <f>[2]coke!K345/[1]WeeklyNew!$H135</f>
        <v>249.71760613520246</v>
      </c>
      <c r="L140" s="63">
        <f t="shared" si="6"/>
        <v>4.1374229524331554</v>
      </c>
      <c r="M140" s="55" t="str">
        <f t="shared" si="7"/>
        <v>7-2009</v>
      </c>
    </row>
    <row r="141" spans="1:13" ht="15" customHeight="1" x14ac:dyDescent="0.35">
      <c r="A141" s="2">
        <f t="shared" si="8"/>
        <v>40021</v>
      </c>
      <c r="B141" s="53">
        <f>[2]Coal!B197</f>
        <v>145</v>
      </c>
      <c r="E141" s="28">
        <f>[2]coke!K346/[1]WeeklyNew!$H136</f>
        <v>254.30948085788737</v>
      </c>
      <c r="L141" s="63">
        <f t="shared" si="6"/>
        <v>4.5918747226849064</v>
      </c>
      <c r="M141" s="55" t="str">
        <f t="shared" si="7"/>
        <v>7-2009</v>
      </c>
    </row>
    <row r="142" spans="1:13" ht="15" customHeight="1" x14ac:dyDescent="0.35">
      <c r="A142" s="2">
        <f t="shared" si="8"/>
        <v>40028</v>
      </c>
      <c r="B142" s="53">
        <f>[2]Coal!B198</f>
        <v>145</v>
      </c>
      <c r="E142" s="28">
        <f>[2]coke!K347/[1]WeeklyNew!$H137</f>
        <v>258.97591732820393</v>
      </c>
      <c r="L142" s="63">
        <f t="shared" si="6"/>
        <v>4.6664364703165688</v>
      </c>
      <c r="M142" s="55" t="str">
        <f t="shared" si="7"/>
        <v>8-2009</v>
      </c>
    </row>
    <row r="143" spans="1:13" ht="15" customHeight="1" x14ac:dyDescent="0.35">
      <c r="A143" s="2">
        <f t="shared" si="8"/>
        <v>40035</v>
      </c>
      <c r="B143" s="53">
        <f>[2]Coal!B199</f>
        <v>145</v>
      </c>
      <c r="E143" s="28">
        <f>[2]coke!K348/[1]WeeklyNew!$H138</f>
        <v>258.80349301230564</v>
      </c>
      <c r="L143" s="63">
        <f t="shared" si="6"/>
        <v>-0.17242431589829721</v>
      </c>
      <c r="M143" s="55" t="str">
        <f t="shared" si="7"/>
        <v>8-2009</v>
      </c>
    </row>
    <row r="144" spans="1:13" ht="15" customHeight="1" x14ac:dyDescent="0.35">
      <c r="A144" s="2">
        <f t="shared" si="8"/>
        <v>40042</v>
      </c>
      <c r="B144" s="53">
        <f>[2]Coal!B200</f>
        <v>145</v>
      </c>
      <c r="E144" s="28">
        <f>[2]coke!K349/[1]WeeklyNew!$H139</f>
        <v>258.8991358197394</v>
      </c>
      <c r="L144" s="63">
        <f t="shared" si="6"/>
        <v>9.56428074337623E-2</v>
      </c>
      <c r="M144" s="55" t="str">
        <f t="shared" si="7"/>
        <v>8-2009</v>
      </c>
    </row>
    <row r="145" spans="1:13" ht="15" customHeight="1" x14ac:dyDescent="0.35">
      <c r="A145" s="2">
        <f t="shared" si="8"/>
        <v>40049</v>
      </c>
      <c r="B145" s="53">
        <f>[2]Coal!B201</f>
        <v>145</v>
      </c>
      <c r="E145" s="28">
        <f>[2]coke!K350/[1]WeeklyNew!$H140</f>
        <v>264.56296995424958</v>
      </c>
      <c r="L145" s="63">
        <f t="shared" si="6"/>
        <v>5.6638341345101821</v>
      </c>
      <c r="M145" s="55" t="str">
        <f t="shared" si="7"/>
        <v>8-2009</v>
      </c>
    </row>
    <row r="146" spans="1:13" ht="15" customHeight="1" x14ac:dyDescent="0.35">
      <c r="A146" s="2">
        <f t="shared" si="8"/>
        <v>40056</v>
      </c>
      <c r="B146" s="53">
        <f>[2]Coal!B202</f>
        <v>145</v>
      </c>
      <c r="E146" s="28">
        <f>[2]coke!K351/[1]WeeklyNew!$H141</f>
        <v>264.58783188335582</v>
      </c>
      <c r="L146" s="63">
        <f t="shared" si="6"/>
        <v>2.4861929106236857E-2</v>
      </c>
      <c r="M146" s="55" t="str">
        <f t="shared" si="7"/>
        <v>8-2009</v>
      </c>
    </row>
    <row r="147" spans="1:13" ht="15" customHeight="1" x14ac:dyDescent="0.35">
      <c r="A147" s="2">
        <f t="shared" si="8"/>
        <v>40063</v>
      </c>
      <c r="B147" s="53">
        <f>[2]Coal!B203</f>
        <v>150</v>
      </c>
      <c r="E147" s="28">
        <f>[2]coke!K352/[1]WeeklyNew!$H142</f>
        <v>263.74204649628183</v>
      </c>
      <c r="L147" s="63">
        <f t="shared" si="6"/>
        <v>-0.8457853870739882</v>
      </c>
      <c r="M147" s="55" t="str">
        <f t="shared" si="7"/>
        <v>9-2009</v>
      </c>
    </row>
    <row r="148" spans="1:13" ht="15" customHeight="1" x14ac:dyDescent="0.35">
      <c r="A148" s="2">
        <f t="shared" si="8"/>
        <v>40070</v>
      </c>
      <c r="B148" s="53">
        <f>[2]Coal!B204</f>
        <v>155</v>
      </c>
      <c r="E148" s="28">
        <f>[2]coke!K353/[1]WeeklyNew!$H143</f>
        <v>264.96708807857067</v>
      </c>
      <c r="L148" s="63">
        <f t="shared" si="6"/>
        <v>1.2250415822888385</v>
      </c>
      <c r="M148" s="55" t="str">
        <f t="shared" si="7"/>
        <v>9-2009</v>
      </c>
    </row>
    <row r="149" spans="1:13" ht="15" customHeight="1" x14ac:dyDescent="0.35">
      <c r="A149" s="2">
        <f t="shared" si="8"/>
        <v>40077</v>
      </c>
      <c r="B149" s="53">
        <f>[2]Coal!B205</f>
        <v>155</v>
      </c>
      <c r="E149" s="28">
        <f>[2]coke!K354/[1]WeeklyNew!$H144</f>
        <v>253.84952886363163</v>
      </c>
      <c r="L149" s="63">
        <f t="shared" si="6"/>
        <v>-11.117559214939035</v>
      </c>
      <c r="M149" s="55" t="str">
        <f t="shared" si="7"/>
        <v>9-2009</v>
      </c>
    </row>
    <row r="150" spans="1:13" ht="15" customHeight="1" x14ac:dyDescent="0.35">
      <c r="A150" s="2">
        <f t="shared" si="8"/>
        <v>40084</v>
      </c>
      <c r="B150" s="53">
        <f>[2]Coal!B206</f>
        <v>160</v>
      </c>
      <c r="E150" s="28">
        <f>[2]coke!K355/[1]WeeklyNew!$H145</f>
        <v>252.82284014074503</v>
      </c>
      <c r="L150" s="63">
        <f t="shared" si="6"/>
        <v>-1.026688722886604</v>
      </c>
      <c r="M150" s="55" t="str">
        <f t="shared" si="7"/>
        <v>9-2009</v>
      </c>
    </row>
    <row r="151" spans="1:13" ht="15" customHeight="1" x14ac:dyDescent="0.35">
      <c r="A151" s="2">
        <f t="shared" si="8"/>
        <v>40091</v>
      </c>
      <c r="B151" s="53">
        <f>[2]Coal!B207</f>
        <v>160</v>
      </c>
      <c r="E151" s="28">
        <f>[2]coke!K356/[1]WeeklyNew!$H146</f>
        <v>246.17622288770144</v>
      </c>
      <c r="L151" s="63">
        <f t="shared" si="6"/>
        <v>-6.646617253043587</v>
      </c>
      <c r="M151" s="55" t="str">
        <f t="shared" si="7"/>
        <v>10-2009</v>
      </c>
    </row>
    <row r="152" spans="1:13" ht="15" customHeight="1" x14ac:dyDescent="0.35">
      <c r="A152" s="2">
        <f t="shared" si="8"/>
        <v>40098</v>
      </c>
      <c r="B152" s="53">
        <f>[2]Coal!B208</f>
        <v>160</v>
      </c>
      <c r="E152" s="28">
        <f>[2]coke!K357/[1]WeeklyNew!$H147</f>
        <v>244.30154626787069</v>
      </c>
      <c r="L152" s="63">
        <f t="shared" si="6"/>
        <v>-1.8746766198307512</v>
      </c>
      <c r="M152" s="55" t="str">
        <f t="shared" si="7"/>
        <v>10-2009</v>
      </c>
    </row>
    <row r="153" spans="1:13" ht="15" customHeight="1" x14ac:dyDescent="0.35">
      <c r="A153" s="2">
        <f t="shared" si="8"/>
        <v>40105</v>
      </c>
      <c r="B153" s="53">
        <f>[2]Coal!B209</f>
        <v>160</v>
      </c>
      <c r="E153" s="28">
        <f>[2]coke!K358/[1]WeeklyNew!$H148</f>
        <v>244.29439878291655</v>
      </c>
      <c r="L153" s="63">
        <f t="shared" si="6"/>
        <v>-7.1474849541459662E-3</v>
      </c>
      <c r="M153" s="55" t="str">
        <f t="shared" si="7"/>
        <v>10-2009</v>
      </c>
    </row>
    <row r="154" spans="1:13" ht="15" customHeight="1" x14ac:dyDescent="0.35">
      <c r="A154" s="2">
        <f t="shared" si="8"/>
        <v>40112</v>
      </c>
      <c r="B154" s="53">
        <f>[2]Coal!B210</f>
        <v>170</v>
      </c>
      <c r="E154" s="28">
        <f>[2]coke!K359/[1]WeeklyNew!$H149</f>
        <v>244.24386778655304</v>
      </c>
      <c r="L154" s="63">
        <f t="shared" si="6"/>
        <v>-5.0530996363505665E-2</v>
      </c>
      <c r="M154" s="55" t="str">
        <f t="shared" si="7"/>
        <v>10-2009</v>
      </c>
    </row>
    <row r="155" spans="1:13" ht="15" customHeight="1" x14ac:dyDescent="0.35">
      <c r="A155" s="2">
        <f t="shared" si="8"/>
        <v>40119</v>
      </c>
      <c r="B155" s="53">
        <f>[2]Coal!B211</f>
        <v>170</v>
      </c>
      <c r="E155" s="28">
        <f>[2]coke!K360/[1]WeeklyNew!$H150</f>
        <v>244.31277887499084</v>
      </c>
      <c r="L155" s="63">
        <f t="shared" si="6"/>
        <v>6.8911088437801027E-2</v>
      </c>
      <c r="M155" s="55" t="str">
        <f t="shared" si="7"/>
        <v>11-2009</v>
      </c>
    </row>
    <row r="156" spans="1:13" ht="15" customHeight="1" x14ac:dyDescent="0.35">
      <c r="A156" s="2">
        <f t="shared" si="8"/>
        <v>40126</v>
      </c>
      <c r="B156" s="53">
        <f>[2]Coal!B212</f>
        <v>170</v>
      </c>
      <c r="E156" s="28">
        <f>[2]coke!K361/[1]WeeklyNew!$H151</f>
        <v>242.05736216003797</v>
      </c>
      <c r="L156" s="63">
        <f t="shared" si="6"/>
        <v>-2.2554167149528723</v>
      </c>
      <c r="M156" s="55" t="str">
        <f t="shared" si="7"/>
        <v>11-2009</v>
      </c>
    </row>
    <row r="157" spans="1:13" ht="15" customHeight="1" x14ac:dyDescent="0.35">
      <c r="A157" s="2">
        <f t="shared" si="8"/>
        <v>40133</v>
      </c>
      <c r="B157" s="53">
        <f>[2]Coal!B213</f>
        <v>170</v>
      </c>
      <c r="E157" s="28">
        <f>[2]coke!K362/[1]WeeklyNew!$H152</f>
        <v>242.00171783602815</v>
      </c>
      <c r="L157" s="63">
        <f t="shared" si="6"/>
        <v>-5.5644324009819002E-2</v>
      </c>
      <c r="M157" s="55" t="str">
        <f t="shared" si="7"/>
        <v>11-2009</v>
      </c>
    </row>
    <row r="158" spans="1:13" ht="15" customHeight="1" x14ac:dyDescent="0.35">
      <c r="A158" s="2">
        <f t="shared" si="8"/>
        <v>40140</v>
      </c>
      <c r="B158" s="53">
        <f>[2]Coal!B214</f>
        <v>170</v>
      </c>
      <c r="E158" s="28">
        <f>[2]coke!K363/[1]WeeklyNew!$H153</f>
        <v>241.949637702356</v>
      </c>
      <c r="L158" s="63">
        <f t="shared" si="6"/>
        <v>-5.2080133672149032E-2</v>
      </c>
      <c r="M158" s="55" t="str">
        <f t="shared" si="7"/>
        <v>11-2009</v>
      </c>
    </row>
    <row r="159" spans="1:13" ht="15" customHeight="1" x14ac:dyDescent="0.35">
      <c r="A159" s="2">
        <f t="shared" si="8"/>
        <v>40147</v>
      </c>
      <c r="B159" s="53">
        <f>[2]Coal!B215</f>
        <v>170</v>
      </c>
      <c r="E159" s="28">
        <f>[2]coke!K364/[1]WeeklyNew!$H154</f>
        <v>242.05179657615855</v>
      </c>
      <c r="L159" s="63">
        <f t="shared" si="6"/>
        <v>0.1021588738025514</v>
      </c>
      <c r="M159" s="55" t="str">
        <f t="shared" si="7"/>
        <v>11-2009</v>
      </c>
    </row>
    <row r="160" spans="1:13" ht="15" customHeight="1" x14ac:dyDescent="0.35">
      <c r="A160" s="2">
        <f t="shared" si="8"/>
        <v>40154</v>
      </c>
      <c r="B160" s="53">
        <f>[2]Coal!B216</f>
        <v>170</v>
      </c>
      <c r="E160" s="28">
        <f>[2]coke!K365/[1]WeeklyNew!$H155</f>
        <v>241.9789616218859</v>
      </c>
      <c r="L160" s="63">
        <f t="shared" si="6"/>
        <v>-7.2834954272650521E-2</v>
      </c>
      <c r="M160" s="55" t="str">
        <f t="shared" si="7"/>
        <v>12-2009</v>
      </c>
    </row>
    <row r="161" spans="1:13" ht="15" customHeight="1" x14ac:dyDescent="0.35">
      <c r="A161" s="2">
        <f t="shared" si="8"/>
        <v>40161</v>
      </c>
      <c r="B161" s="53">
        <f>[2]Coal!B217</f>
        <v>170</v>
      </c>
      <c r="E161" s="28">
        <f>[2]coke!K366/[1]WeeklyNew!$H156</f>
        <v>249.16235659795629</v>
      </c>
      <c r="L161" s="63">
        <f t="shared" si="6"/>
        <v>7.1833949760703888</v>
      </c>
      <c r="M161" s="55" t="str">
        <f t="shared" si="7"/>
        <v>12-2009</v>
      </c>
    </row>
    <row r="162" spans="1:13" ht="15" customHeight="1" x14ac:dyDescent="0.35">
      <c r="A162" s="2">
        <f t="shared" si="8"/>
        <v>40168</v>
      </c>
      <c r="B162" s="53">
        <f>[2]Coal!B218</f>
        <v>170</v>
      </c>
      <c r="E162" s="28">
        <f>[2]coke!K367/[1]WeeklyNew!$H157</f>
        <v>251.38578439264904</v>
      </c>
      <c r="L162" s="63">
        <f t="shared" si="6"/>
        <v>2.2234277946927534</v>
      </c>
      <c r="M162" s="55" t="str">
        <f t="shared" si="7"/>
        <v>12-2009</v>
      </c>
    </row>
    <row r="163" spans="1:13" ht="15" customHeight="1" x14ac:dyDescent="0.35">
      <c r="A163" s="2">
        <f t="shared" si="8"/>
        <v>40175</v>
      </c>
      <c r="B163" s="53">
        <f>[2]Coal!B219</f>
        <v>170</v>
      </c>
      <c r="E163" s="28">
        <f>[2]coke!K368/[1]WeeklyNew!$H158</f>
        <v>253.35489441411909</v>
      </c>
      <c r="L163" s="63">
        <f t="shared" si="6"/>
        <v>1.9691100214700441</v>
      </c>
      <c r="M163" s="55" t="str">
        <f t="shared" si="7"/>
        <v>12-2009</v>
      </c>
    </row>
    <row r="164" spans="1:13" ht="15" customHeight="1" x14ac:dyDescent="0.35">
      <c r="A164" s="2">
        <f t="shared" si="8"/>
        <v>40182</v>
      </c>
      <c r="B164" s="53">
        <f>[2]Coal!B220</f>
        <v>170</v>
      </c>
      <c r="E164" s="28">
        <f>[2]coke!K369/[1]WeeklyNew!$H159</f>
        <v>261.89665010565744</v>
      </c>
      <c r="L164" s="63">
        <f t="shared" si="6"/>
        <v>8.5417556915383557</v>
      </c>
      <c r="M164" s="55" t="str">
        <f t="shared" si="7"/>
        <v>1-2010</v>
      </c>
    </row>
    <row r="165" spans="1:13" ht="15" customHeight="1" x14ac:dyDescent="0.35">
      <c r="A165" s="2">
        <f t="shared" si="8"/>
        <v>40189</v>
      </c>
      <c r="B165" s="53">
        <f>[2]Coal!B221</f>
        <v>170</v>
      </c>
      <c r="E165" s="28">
        <f>[2]coke!K370/[1]WeeklyNew!$H160</f>
        <v>278.55116813297298</v>
      </c>
      <c r="L165" s="63">
        <f t="shared" si="6"/>
        <v>16.654518027315532</v>
      </c>
      <c r="M165" s="55" t="str">
        <f t="shared" si="7"/>
        <v>1-2010</v>
      </c>
    </row>
    <row r="166" spans="1:13" ht="15" customHeight="1" x14ac:dyDescent="0.35">
      <c r="A166" s="2">
        <f t="shared" si="8"/>
        <v>40196</v>
      </c>
      <c r="B166" s="53">
        <f>[2]Coal!B222</f>
        <v>175</v>
      </c>
      <c r="E166" s="28">
        <f>[2]coke!K371/[1]WeeklyNew!$H161</f>
        <v>285.44574153720123</v>
      </c>
      <c r="L166" s="63">
        <f t="shared" si="6"/>
        <v>6.8945734042282538</v>
      </c>
      <c r="M166" s="55" t="str">
        <f t="shared" si="7"/>
        <v>1-2010</v>
      </c>
    </row>
    <row r="167" spans="1:13" ht="15" customHeight="1" x14ac:dyDescent="0.35">
      <c r="A167" s="2">
        <f t="shared" si="8"/>
        <v>40203</v>
      </c>
      <c r="B167" s="53">
        <f>[2]Coal!B223</f>
        <v>175</v>
      </c>
      <c r="E167" s="28">
        <f>[2]coke!K372/[1]WeeklyNew!$H162</f>
        <v>287.21972766231295</v>
      </c>
      <c r="L167" s="63">
        <f t="shared" si="6"/>
        <v>1.773986125111719</v>
      </c>
      <c r="M167" s="55" t="str">
        <f t="shared" si="7"/>
        <v>1-2010</v>
      </c>
    </row>
    <row r="168" spans="1:13" ht="15" customHeight="1" x14ac:dyDescent="0.35">
      <c r="A168" s="2">
        <f t="shared" si="8"/>
        <v>40210</v>
      </c>
      <c r="B168" s="53">
        <f>[2]Coal!B224</f>
        <v>195</v>
      </c>
      <c r="E168" s="28">
        <f>[2]coke!K373/[1]WeeklyNew!$H163</f>
        <v>287.2725486876945</v>
      </c>
      <c r="L168" s="63">
        <f t="shared" si="6"/>
        <v>5.2821025381547315E-2</v>
      </c>
      <c r="M168" s="55" t="str">
        <f t="shared" si="7"/>
        <v>2-2010</v>
      </c>
    </row>
    <row r="169" spans="1:13" ht="15" customHeight="1" x14ac:dyDescent="0.35">
      <c r="A169" s="2">
        <f t="shared" si="8"/>
        <v>40217</v>
      </c>
      <c r="B169" s="53">
        <f>[2]Coal!B225</f>
        <v>195</v>
      </c>
      <c r="E169" s="28">
        <f>[2]coke!K374/[1]WeeklyNew!$H164</f>
        <v>285.42068925165296</v>
      </c>
      <c r="L169" s="63">
        <f t="shared" si="6"/>
        <v>-1.8518594360415364</v>
      </c>
      <c r="M169" s="55" t="str">
        <f t="shared" si="7"/>
        <v>2-2010</v>
      </c>
    </row>
    <row r="170" spans="1:13" ht="15" customHeight="1" x14ac:dyDescent="0.35">
      <c r="A170" s="2">
        <f t="shared" si="8"/>
        <v>40224</v>
      </c>
      <c r="B170" s="53">
        <f>[2]Coal!B226</f>
        <v>185</v>
      </c>
      <c r="E170" s="28">
        <f>[2]coke!K375/[1]WeeklyNew!$H165</f>
        <v>283.76758570715577</v>
      </c>
      <c r="L170" s="63">
        <f t="shared" si="6"/>
        <v>-1.6531035444971849</v>
      </c>
      <c r="M170" s="55" t="str">
        <f t="shared" si="7"/>
        <v>2-2010</v>
      </c>
    </row>
    <row r="171" spans="1:13" ht="15" customHeight="1" x14ac:dyDescent="0.35">
      <c r="A171" s="2">
        <f t="shared" si="8"/>
        <v>40231</v>
      </c>
      <c r="B171" s="53">
        <f>[2]Coal!B227</f>
        <v>185</v>
      </c>
      <c r="E171" s="28">
        <f>[2]coke!K376/[1]WeeklyNew!$H166</f>
        <v>283.90453745837146</v>
      </c>
      <c r="L171" s="63">
        <f t="shared" si="6"/>
        <v>0.13695175121569036</v>
      </c>
      <c r="M171" s="55" t="str">
        <f t="shared" si="7"/>
        <v>2-2010</v>
      </c>
    </row>
    <row r="172" spans="1:13" ht="15" customHeight="1" x14ac:dyDescent="0.35">
      <c r="A172" s="2">
        <f t="shared" si="8"/>
        <v>40238</v>
      </c>
      <c r="B172" s="53">
        <f>[2]Coal!B228</f>
        <v>190</v>
      </c>
      <c r="E172" s="28">
        <f>[2]coke!K377/[1]WeeklyNew!$H167</f>
        <v>278.06350719619996</v>
      </c>
      <c r="L172" s="63">
        <f t="shared" si="6"/>
        <v>-5.8410302621715005</v>
      </c>
      <c r="M172" s="55" t="str">
        <f t="shared" si="7"/>
        <v>3-2010</v>
      </c>
    </row>
    <row r="173" spans="1:13" ht="15" customHeight="1" x14ac:dyDescent="0.35">
      <c r="A173" s="2">
        <f t="shared" si="8"/>
        <v>40245</v>
      </c>
      <c r="B173" s="53">
        <f>[2]Coal!B229</f>
        <v>210</v>
      </c>
      <c r="E173" s="28">
        <f>[2]coke!K378/[1]WeeklyNew!$H168</f>
        <v>273.48553115778276</v>
      </c>
      <c r="L173" s="63">
        <f t="shared" si="6"/>
        <v>-4.577976038417205</v>
      </c>
      <c r="M173" s="55" t="str">
        <f t="shared" si="7"/>
        <v>3-2010</v>
      </c>
    </row>
    <row r="174" spans="1:13" ht="15" customHeight="1" x14ac:dyDescent="0.35">
      <c r="A174" s="2">
        <f t="shared" si="8"/>
        <v>40252</v>
      </c>
      <c r="B174" s="53">
        <f>[2]Coal!B230</f>
        <v>230</v>
      </c>
      <c r="E174" s="28">
        <f>[2]coke!K379/[1]WeeklyNew!$H169</f>
        <v>273.45727383233879</v>
      </c>
      <c r="L174" s="63">
        <f t="shared" si="6"/>
        <v>-2.8257325443973969E-2</v>
      </c>
      <c r="M174" s="55" t="str">
        <f t="shared" si="7"/>
        <v>3-2010</v>
      </c>
    </row>
    <row r="175" spans="1:13" ht="15" customHeight="1" x14ac:dyDescent="0.35">
      <c r="A175" s="2">
        <f t="shared" si="8"/>
        <v>40259</v>
      </c>
      <c r="B175" s="53">
        <f>[2]Coal!B231</f>
        <v>230</v>
      </c>
      <c r="E175" s="28">
        <f>[2]coke!K380/[1]WeeklyNew!$H170</f>
        <v>274.9034721957849</v>
      </c>
      <c r="L175" s="63">
        <f t="shared" si="6"/>
        <v>1.4461983634461149</v>
      </c>
      <c r="M175" s="55" t="str">
        <f t="shared" si="7"/>
        <v>3-2010</v>
      </c>
    </row>
    <row r="176" spans="1:13" ht="15" customHeight="1" x14ac:dyDescent="0.35">
      <c r="A176" s="2">
        <f t="shared" si="8"/>
        <v>40266</v>
      </c>
      <c r="B176" s="53">
        <f>[2]Coal!B232</f>
        <v>230</v>
      </c>
      <c r="E176" s="28">
        <f>[2]coke!K381/[1]WeeklyNew!$H171</f>
        <v>275.01087744626648</v>
      </c>
      <c r="L176" s="63">
        <f t="shared" si="6"/>
        <v>0.10740525048157679</v>
      </c>
      <c r="M176" s="55" t="str">
        <f t="shared" si="7"/>
        <v>3-2010</v>
      </c>
    </row>
    <row r="177" spans="1:13" ht="15" customHeight="1" x14ac:dyDescent="0.35">
      <c r="A177" s="2">
        <f t="shared" si="8"/>
        <v>40273</v>
      </c>
      <c r="B177" s="53">
        <f>[2]Coal!B233</f>
        <v>230</v>
      </c>
      <c r="E177" s="28">
        <f>[2]coke!K382/[1]WeeklyNew!$H172</f>
        <v>277.28828156518944</v>
      </c>
      <c r="L177" s="63">
        <f t="shared" si="6"/>
        <v>2.2774041189229592</v>
      </c>
      <c r="M177" s="55" t="str">
        <f t="shared" si="7"/>
        <v>4-2010</v>
      </c>
    </row>
    <row r="178" spans="1:13" ht="15" customHeight="1" x14ac:dyDescent="0.35">
      <c r="A178" s="2">
        <f t="shared" si="8"/>
        <v>40280</v>
      </c>
      <c r="B178" s="53">
        <f>[2]Coal!B234</f>
        <v>230</v>
      </c>
      <c r="E178" s="28">
        <f>[2]coke!K383/[1]WeeklyNew!$H173</f>
        <v>284.59210207272514</v>
      </c>
      <c r="L178" s="63">
        <f t="shared" si="6"/>
        <v>7.3038205075357041</v>
      </c>
      <c r="M178" s="55" t="str">
        <f t="shared" si="7"/>
        <v>4-2010</v>
      </c>
    </row>
    <row r="179" spans="1:13" ht="15" customHeight="1" x14ac:dyDescent="0.35">
      <c r="A179" s="2">
        <f t="shared" si="8"/>
        <v>40287</v>
      </c>
      <c r="B179" s="53">
        <f>[2]Coal!B235</f>
        <v>240</v>
      </c>
      <c r="E179" s="28">
        <f>[2]coke!K384/[1]WeeklyNew!$H174</f>
        <v>280.63999832625478</v>
      </c>
      <c r="L179" s="63">
        <f t="shared" si="6"/>
        <v>-3.9521037464703568</v>
      </c>
      <c r="M179" s="55" t="str">
        <f t="shared" si="7"/>
        <v>4-2010</v>
      </c>
    </row>
    <row r="180" spans="1:13" ht="15" customHeight="1" x14ac:dyDescent="0.35">
      <c r="A180" s="2">
        <f t="shared" si="8"/>
        <v>40294</v>
      </c>
      <c r="B180" s="53">
        <f>[2]Coal!B236</f>
        <v>240</v>
      </c>
      <c r="E180" s="28">
        <f>[2]coke!K385/[1]WeeklyNew!$H175</f>
        <v>282.21916627327022</v>
      </c>
      <c r="L180" s="63">
        <f t="shared" si="6"/>
        <v>1.5791679470154349</v>
      </c>
      <c r="M180" s="55" t="str">
        <f t="shared" si="7"/>
        <v>4-2010</v>
      </c>
    </row>
    <row r="181" spans="1:13" ht="15" customHeight="1" x14ac:dyDescent="0.35">
      <c r="A181" s="2">
        <f t="shared" si="8"/>
        <v>40301</v>
      </c>
      <c r="B181" s="53">
        <f>[2]Coal!B237</f>
        <v>240</v>
      </c>
      <c r="E181" s="28">
        <f>[2]coke!K386/[1]WeeklyNew!$H176</f>
        <v>285.30301255720178</v>
      </c>
      <c r="L181" s="63">
        <f t="shared" si="6"/>
        <v>3.0838462839315639</v>
      </c>
      <c r="M181" s="55" t="str">
        <f t="shared" si="7"/>
        <v>5-2010</v>
      </c>
    </row>
    <row r="182" spans="1:13" ht="15" customHeight="1" x14ac:dyDescent="0.35">
      <c r="A182" s="2">
        <f t="shared" si="8"/>
        <v>40308</v>
      </c>
      <c r="B182" s="53">
        <f>[2]Coal!B238</f>
        <v>240</v>
      </c>
      <c r="E182" s="28">
        <f>[2]coke!K387/[1]WeeklyNew!$H177</f>
        <v>287.59499436876933</v>
      </c>
      <c r="L182" s="63">
        <f t="shared" si="6"/>
        <v>2.2919818115675525</v>
      </c>
      <c r="M182" s="55" t="str">
        <f t="shared" si="7"/>
        <v>5-2010</v>
      </c>
    </row>
    <row r="183" spans="1:13" ht="15" customHeight="1" x14ac:dyDescent="0.35">
      <c r="A183" s="2">
        <f t="shared" si="8"/>
        <v>40315</v>
      </c>
      <c r="B183" s="53">
        <f>[2]Coal!B239</f>
        <v>240</v>
      </c>
      <c r="E183" s="28">
        <f>[2]coke!K388/[1]WeeklyNew!$H178</f>
        <v>288.18504029157054</v>
      </c>
      <c r="L183" s="63">
        <f t="shared" si="6"/>
        <v>0.5900459228012096</v>
      </c>
      <c r="M183" s="55" t="str">
        <f t="shared" si="7"/>
        <v>5-2010</v>
      </c>
    </row>
    <row r="184" spans="1:13" ht="15" customHeight="1" x14ac:dyDescent="0.35">
      <c r="A184" s="2">
        <f t="shared" si="8"/>
        <v>40322</v>
      </c>
      <c r="B184" s="53">
        <f>[2]Coal!B240</f>
        <v>240</v>
      </c>
      <c r="E184" s="28">
        <f>[2]coke!K389/[1]WeeklyNew!$H179</f>
        <v>282.24568118146249</v>
      </c>
      <c r="L184" s="63">
        <f t="shared" si="6"/>
        <v>-5.9393591101080574</v>
      </c>
      <c r="M184" s="55" t="str">
        <f t="shared" si="7"/>
        <v>5-2010</v>
      </c>
    </row>
    <row r="185" spans="1:13" ht="15" customHeight="1" x14ac:dyDescent="0.35">
      <c r="A185" s="2">
        <f t="shared" si="8"/>
        <v>40329</v>
      </c>
      <c r="B185" s="53">
        <f>[2]Coal!B241</f>
        <v>240</v>
      </c>
      <c r="E185" s="28">
        <f>[2]coke!K390/[1]WeeklyNew!$H180</f>
        <v>279.49723401410569</v>
      </c>
      <c r="L185" s="63">
        <f t="shared" si="6"/>
        <v>-2.7484471673568009</v>
      </c>
      <c r="M185" s="55" t="str">
        <f t="shared" si="7"/>
        <v>5-2010</v>
      </c>
    </row>
    <row r="186" spans="1:13" ht="15" customHeight="1" x14ac:dyDescent="0.35">
      <c r="A186" s="2">
        <f t="shared" si="8"/>
        <v>40336</v>
      </c>
      <c r="B186" s="53">
        <f>[2]Coal!B242</f>
        <v>240</v>
      </c>
      <c r="E186" s="28">
        <f>[2]coke!K391/[1]WeeklyNew!$H181</f>
        <v>277.03984027133816</v>
      </c>
      <c r="L186" s="63">
        <f t="shared" si="6"/>
        <v>-2.4573937427675219</v>
      </c>
      <c r="M186" s="55" t="str">
        <f t="shared" si="7"/>
        <v>6-2010</v>
      </c>
    </row>
    <row r="187" spans="1:13" ht="15" customHeight="1" x14ac:dyDescent="0.35">
      <c r="A187" s="2">
        <f t="shared" si="8"/>
        <v>40343</v>
      </c>
      <c r="B187" s="53">
        <f>[2]Coal!B243</f>
        <v>240</v>
      </c>
      <c r="E187" s="28">
        <f>[2]coke!K392/[1]WeeklyNew!$H182</f>
        <v>268.03612445186889</v>
      </c>
      <c r="L187" s="63">
        <f t="shared" si="6"/>
        <v>-9.0037158194692779</v>
      </c>
      <c r="M187" s="55" t="str">
        <f t="shared" si="7"/>
        <v>6-2010</v>
      </c>
    </row>
    <row r="188" spans="1:13" ht="15" customHeight="1" x14ac:dyDescent="0.35">
      <c r="A188" s="2">
        <f t="shared" si="8"/>
        <v>40350</v>
      </c>
      <c r="B188" s="53">
        <f>[2]Coal!B244</f>
        <v>230</v>
      </c>
      <c r="E188" s="28">
        <f>[2]coke!K393/[1]WeeklyNew!$H183</f>
        <v>268.69183365473299</v>
      </c>
      <c r="L188" s="63">
        <f t="shared" si="6"/>
        <v>0.65570920286410228</v>
      </c>
      <c r="M188" s="55" t="str">
        <f t="shared" si="7"/>
        <v>6-2010</v>
      </c>
    </row>
    <row r="189" spans="1:13" ht="15" customHeight="1" x14ac:dyDescent="0.35">
      <c r="A189" s="2">
        <f t="shared" si="8"/>
        <v>40357</v>
      </c>
      <c r="B189" s="53">
        <f>[2]Coal!B245</f>
        <v>225</v>
      </c>
      <c r="E189" s="28">
        <f>[2]coke!K394/[1]WeeklyNew!$H184</f>
        <v>266.74978397209611</v>
      </c>
      <c r="L189" s="63">
        <f t="shared" si="6"/>
        <v>-1.9420496826368776</v>
      </c>
      <c r="M189" s="55" t="str">
        <f t="shared" si="7"/>
        <v>6-2010</v>
      </c>
    </row>
    <row r="190" spans="1:13" ht="15" customHeight="1" x14ac:dyDescent="0.35">
      <c r="A190" s="2">
        <f t="shared" si="8"/>
        <v>40364</v>
      </c>
      <c r="B190" s="53">
        <f>[2]Coal!B246</f>
        <v>220</v>
      </c>
      <c r="E190" s="28">
        <f>[2]coke!K395/[1]WeeklyNew!$H185</f>
        <v>260.11950127796467</v>
      </c>
      <c r="L190" s="63">
        <f t="shared" si="6"/>
        <v>-6.6302826941314379</v>
      </c>
      <c r="M190" s="55" t="str">
        <f t="shared" si="7"/>
        <v>7-2010</v>
      </c>
    </row>
    <row r="191" spans="1:13" ht="15" customHeight="1" x14ac:dyDescent="0.35">
      <c r="A191" s="2">
        <f t="shared" si="8"/>
        <v>40371</v>
      </c>
      <c r="B191" s="53">
        <f>[2]Coal!B247</f>
        <v>219</v>
      </c>
      <c r="E191" s="28">
        <f>[2]coke!K396/[1]WeeklyNew!$H186</f>
        <v>255.02038478385393</v>
      </c>
      <c r="L191" s="63">
        <f t="shared" si="6"/>
        <v>-5.0991164941107456</v>
      </c>
      <c r="M191" s="55" t="str">
        <f t="shared" si="7"/>
        <v>7-2010</v>
      </c>
    </row>
    <row r="192" spans="1:13" ht="15" customHeight="1" x14ac:dyDescent="0.35">
      <c r="A192" s="2">
        <f t="shared" si="8"/>
        <v>40378</v>
      </c>
      <c r="B192" s="53">
        <f>[2]Coal!B248</f>
        <v>215</v>
      </c>
      <c r="E192" s="28">
        <f>[2]coke!K397/[1]WeeklyNew!$H187</f>
        <v>247.67972893341187</v>
      </c>
      <c r="L192" s="63">
        <f t="shared" si="6"/>
        <v>-7.3406558504420616</v>
      </c>
      <c r="M192" s="55" t="str">
        <f t="shared" si="7"/>
        <v>7-2010</v>
      </c>
    </row>
    <row r="193" spans="1:13" ht="15" customHeight="1" x14ac:dyDescent="0.35">
      <c r="A193" s="2">
        <f t="shared" si="8"/>
        <v>40385</v>
      </c>
      <c r="B193" s="53">
        <f>[2]Coal!B249</f>
        <v>215</v>
      </c>
      <c r="E193" s="28">
        <f>[2]coke!K398/[1]WeeklyNew!$H188</f>
        <v>247.03515704772596</v>
      </c>
      <c r="L193" s="63">
        <f t="shared" si="6"/>
        <v>-0.64457188568590595</v>
      </c>
      <c r="M193" s="55" t="str">
        <f t="shared" si="7"/>
        <v>7-2010</v>
      </c>
    </row>
    <row r="194" spans="1:13" ht="15" customHeight="1" x14ac:dyDescent="0.35">
      <c r="A194" s="2">
        <f t="shared" si="8"/>
        <v>40392</v>
      </c>
      <c r="B194" s="53">
        <f>[2]Coal!B250</f>
        <v>215</v>
      </c>
      <c r="E194" s="28">
        <f>[2]coke!K399/[1]WeeklyNew!$H189</f>
        <v>247.71140778437314</v>
      </c>
      <c r="L194" s="63">
        <f t="shared" si="6"/>
        <v>0.67625073664717661</v>
      </c>
      <c r="M194" s="55" t="str">
        <f t="shared" si="7"/>
        <v>8-2010</v>
      </c>
    </row>
    <row r="195" spans="1:13" ht="15" customHeight="1" x14ac:dyDescent="0.35">
      <c r="A195" s="2">
        <f t="shared" si="8"/>
        <v>40399</v>
      </c>
      <c r="B195" s="53">
        <f>[2]Coal!B251</f>
        <v>208</v>
      </c>
      <c r="E195" s="28">
        <f>[2]coke!K400/[1]WeeklyNew!$H190</f>
        <v>251.68597249839559</v>
      </c>
      <c r="L195" s="63">
        <f t="shared" si="6"/>
        <v>3.9745647140224492</v>
      </c>
      <c r="M195" s="55" t="str">
        <f t="shared" si="7"/>
        <v>8-2010</v>
      </c>
    </row>
    <row r="196" spans="1:13" ht="15" customHeight="1" x14ac:dyDescent="0.35">
      <c r="A196" s="2">
        <f t="shared" si="8"/>
        <v>40406</v>
      </c>
      <c r="B196" s="53">
        <f>[2]Coal!B252</f>
        <v>208</v>
      </c>
      <c r="E196" s="28">
        <f>[2]coke!K401/[1]WeeklyNew!$H191</f>
        <v>253.3659640767851</v>
      </c>
      <c r="L196" s="63">
        <f t="shared" si="6"/>
        <v>1.6799915783895187</v>
      </c>
      <c r="M196" s="55" t="str">
        <f t="shared" si="7"/>
        <v>8-2010</v>
      </c>
    </row>
    <row r="197" spans="1:13" ht="15" customHeight="1" x14ac:dyDescent="0.35">
      <c r="A197" s="2">
        <f t="shared" si="8"/>
        <v>40413</v>
      </c>
      <c r="B197" s="53">
        <f>[2]Coal!B253</f>
        <v>210</v>
      </c>
      <c r="E197" s="28">
        <f>[2]coke!K402/[1]WeeklyNew!$H192</f>
        <v>254.59787705992827</v>
      </c>
      <c r="L197" s="63">
        <f t="shared" si="6"/>
        <v>1.231912983143161</v>
      </c>
      <c r="M197" s="55" t="str">
        <f t="shared" si="7"/>
        <v>8-2010</v>
      </c>
    </row>
    <row r="198" spans="1:13" ht="15" customHeight="1" x14ac:dyDescent="0.35">
      <c r="A198" s="2">
        <f t="shared" si="8"/>
        <v>40420</v>
      </c>
      <c r="B198" s="53">
        <f>[2]Coal!B254</f>
        <v>205</v>
      </c>
      <c r="E198" s="28">
        <f>[2]coke!K403/[1]WeeklyNew!$H193</f>
        <v>257.34592784985529</v>
      </c>
      <c r="L198" s="63">
        <f t="shared" si="6"/>
        <v>2.7480507899270208</v>
      </c>
      <c r="M198" s="55" t="str">
        <f t="shared" si="7"/>
        <v>8-2010</v>
      </c>
    </row>
    <row r="199" spans="1:13" ht="15" customHeight="1" x14ac:dyDescent="0.35">
      <c r="A199" s="2">
        <f t="shared" si="8"/>
        <v>40427</v>
      </c>
      <c r="B199" s="53">
        <f>[2]Coal!B255</f>
        <v>205</v>
      </c>
      <c r="E199" s="28">
        <f>[2]coke!K404/[1]WeeklyNew!$H194</f>
        <v>258.40418326609426</v>
      </c>
      <c r="L199" s="63">
        <f t="shared" si="6"/>
        <v>1.0582554162389783</v>
      </c>
      <c r="M199" s="55" t="str">
        <f t="shared" si="7"/>
        <v>9-2010</v>
      </c>
    </row>
    <row r="200" spans="1:13" ht="15" customHeight="1" x14ac:dyDescent="0.35">
      <c r="A200" s="2">
        <f t="shared" si="8"/>
        <v>40434</v>
      </c>
      <c r="B200" s="53">
        <f>[2]Coal!B256</f>
        <v>205</v>
      </c>
      <c r="E200" s="28">
        <f>[2]coke!K405/[1]WeeklyNew!$H195</f>
        <v>262.72829033261456</v>
      </c>
      <c r="L200" s="63">
        <f t="shared" ref="L200:L263" si="9">E200-E199</f>
        <v>4.3241070665202983</v>
      </c>
      <c r="M200" s="55" t="str">
        <f t="shared" ref="M200:M263" si="10">MONTH(A200)&amp;"-"&amp;YEAR(A200)</f>
        <v>9-2010</v>
      </c>
    </row>
    <row r="201" spans="1:13" ht="15" customHeight="1" x14ac:dyDescent="0.35">
      <c r="A201" s="2">
        <f t="shared" si="8"/>
        <v>40441</v>
      </c>
      <c r="B201" s="53">
        <f>[2]Coal!B257</f>
        <v>205</v>
      </c>
      <c r="E201" s="28">
        <f>[2]coke!K406/[1]WeeklyNew!$H196</f>
        <v>264.04182562872421</v>
      </c>
      <c r="L201" s="63">
        <f t="shared" si="9"/>
        <v>1.3135352961096487</v>
      </c>
      <c r="M201" s="55" t="str">
        <f t="shared" si="10"/>
        <v>9-2010</v>
      </c>
    </row>
    <row r="202" spans="1:13" ht="15" customHeight="1" x14ac:dyDescent="0.35">
      <c r="A202" s="2">
        <f t="shared" ref="A202:A238" si="11">A203-7</f>
        <v>40448</v>
      </c>
      <c r="B202" s="53">
        <f>[2]Coal!B258</f>
        <v>205</v>
      </c>
      <c r="E202" s="28">
        <f>[2]coke!K407/[1]WeeklyNew!$H197</f>
        <v>264.67898513342396</v>
      </c>
      <c r="L202" s="63">
        <f t="shared" si="9"/>
        <v>0.63715950469975269</v>
      </c>
      <c r="M202" s="55" t="str">
        <f t="shared" si="10"/>
        <v>9-2010</v>
      </c>
    </row>
    <row r="203" spans="1:13" ht="15" customHeight="1" x14ac:dyDescent="0.35">
      <c r="A203" s="2">
        <f t="shared" si="11"/>
        <v>40455</v>
      </c>
      <c r="B203" s="53">
        <f>[2]Coal!B259</f>
        <v>205</v>
      </c>
      <c r="E203" s="28">
        <f>[2]coke!K408/[1]WeeklyNew!$H198</f>
        <v>265.04397387183536</v>
      </c>
      <c r="L203" s="63">
        <f t="shared" si="9"/>
        <v>0.36498873841139812</v>
      </c>
      <c r="M203" s="55" t="str">
        <f t="shared" si="10"/>
        <v>10-2010</v>
      </c>
    </row>
    <row r="204" spans="1:13" ht="15" customHeight="1" x14ac:dyDescent="0.35">
      <c r="A204" s="2">
        <f t="shared" si="11"/>
        <v>40462</v>
      </c>
      <c r="B204" s="53">
        <f>[2]Coal!B260</f>
        <v>205</v>
      </c>
      <c r="E204" s="28">
        <f>[2]coke!K409/[1]WeeklyNew!$H199</f>
        <v>266.11203485448794</v>
      </c>
      <c r="L204" s="63">
        <f t="shared" si="9"/>
        <v>1.0680609826525824</v>
      </c>
      <c r="M204" s="55" t="str">
        <f t="shared" si="10"/>
        <v>10-2010</v>
      </c>
    </row>
    <row r="205" spans="1:13" ht="15" customHeight="1" x14ac:dyDescent="0.35">
      <c r="A205" s="2">
        <f t="shared" si="11"/>
        <v>40469</v>
      </c>
      <c r="B205" s="53">
        <f>[2]Coal!B261</f>
        <v>207.5</v>
      </c>
      <c r="E205" s="28">
        <f>[2]coke!K410/[1]WeeklyNew!$H200</f>
        <v>267.71097727648203</v>
      </c>
      <c r="L205" s="63">
        <f t="shared" si="9"/>
        <v>1.5989424219940815</v>
      </c>
      <c r="M205" s="55" t="str">
        <f t="shared" si="10"/>
        <v>10-2010</v>
      </c>
    </row>
    <row r="206" spans="1:13" ht="15" customHeight="1" x14ac:dyDescent="0.35">
      <c r="A206" s="2">
        <f t="shared" si="11"/>
        <v>40476</v>
      </c>
      <c r="B206" s="53">
        <f>[2]Coal!B262</f>
        <v>207.5</v>
      </c>
      <c r="E206" s="28">
        <f>[2]coke!K411/[1]WeeklyNew!$H201</f>
        <v>269.52390527304266</v>
      </c>
      <c r="L206" s="63">
        <f t="shared" si="9"/>
        <v>1.8129279965606315</v>
      </c>
      <c r="M206" s="55" t="str">
        <f t="shared" si="10"/>
        <v>10-2010</v>
      </c>
    </row>
    <row r="207" spans="1:13" ht="15" customHeight="1" x14ac:dyDescent="0.35">
      <c r="A207" s="2">
        <f t="shared" si="11"/>
        <v>40483</v>
      </c>
      <c r="B207" s="53">
        <f>[2]Coal!B263</f>
        <v>205</v>
      </c>
      <c r="E207" s="28">
        <f>[2]coke!K412/[1]WeeklyNew!$H202</f>
        <v>270.56473773236706</v>
      </c>
      <c r="L207" s="63">
        <f t="shared" si="9"/>
        <v>1.040832459324406</v>
      </c>
      <c r="M207" s="55" t="str">
        <f t="shared" si="10"/>
        <v>11-2010</v>
      </c>
    </row>
    <row r="208" spans="1:13" ht="15" customHeight="1" x14ac:dyDescent="0.35">
      <c r="A208" s="2">
        <f t="shared" si="11"/>
        <v>40490</v>
      </c>
      <c r="B208" s="53">
        <f>[2]Coal!B264</f>
        <v>205</v>
      </c>
      <c r="E208" s="28">
        <f>[2]coke!K413/[1]WeeklyNew!$H203</f>
        <v>276.64020193044479</v>
      </c>
      <c r="L208" s="63">
        <f t="shared" si="9"/>
        <v>6.0754641980777251</v>
      </c>
      <c r="M208" s="55" t="str">
        <f t="shared" si="10"/>
        <v>11-2010</v>
      </c>
    </row>
    <row r="209" spans="1:13" ht="15" customHeight="1" x14ac:dyDescent="0.35">
      <c r="A209" s="2">
        <f t="shared" si="11"/>
        <v>40497</v>
      </c>
      <c r="B209" s="53">
        <f>[2]Coal!B265</f>
        <v>205</v>
      </c>
      <c r="E209" s="28">
        <f>[2]coke!K414/[1]WeeklyNew!$H204</f>
        <v>278.65606868674524</v>
      </c>
      <c r="L209" s="63">
        <f t="shared" si="9"/>
        <v>2.0158667563004542</v>
      </c>
      <c r="M209" s="55" t="str">
        <f t="shared" si="10"/>
        <v>11-2010</v>
      </c>
    </row>
    <row r="210" spans="1:13" ht="15" customHeight="1" x14ac:dyDescent="0.35">
      <c r="A210" s="2">
        <f t="shared" si="11"/>
        <v>40504</v>
      </c>
      <c r="B210" s="53">
        <f>[2]Coal!B266</f>
        <v>205</v>
      </c>
      <c r="E210" s="28">
        <f>[2]coke!K415/[1]WeeklyNew!$H205</f>
        <v>282.02381641672935</v>
      </c>
      <c r="L210" s="63">
        <f t="shared" si="9"/>
        <v>3.367747729984103</v>
      </c>
      <c r="M210" s="55" t="str">
        <f t="shared" si="10"/>
        <v>11-2010</v>
      </c>
    </row>
    <row r="211" spans="1:13" ht="15" customHeight="1" x14ac:dyDescent="0.35">
      <c r="A211" s="2">
        <f t="shared" si="11"/>
        <v>40511</v>
      </c>
      <c r="B211" s="53">
        <f>[2]Coal!B267</f>
        <v>205</v>
      </c>
      <c r="E211" s="28">
        <f>[2]coke!K416/[1]WeeklyNew!$H206</f>
        <v>282.82843418472629</v>
      </c>
      <c r="L211" s="63">
        <f t="shared" si="9"/>
        <v>0.80461776799694462</v>
      </c>
      <c r="M211" s="55" t="str">
        <f t="shared" si="10"/>
        <v>11-2010</v>
      </c>
    </row>
    <row r="212" spans="1:13" ht="15" customHeight="1" x14ac:dyDescent="0.35">
      <c r="A212" s="2">
        <f t="shared" si="11"/>
        <v>40518</v>
      </c>
      <c r="B212" s="53">
        <f>[2]Coal!B268</f>
        <v>224</v>
      </c>
      <c r="E212" s="28">
        <f>[2]coke!K417/[1]WeeklyNew!$H207</f>
        <v>285.68059320178992</v>
      </c>
      <c r="L212" s="63">
        <f t="shared" si="9"/>
        <v>2.8521590170636273</v>
      </c>
      <c r="M212" s="55" t="str">
        <f t="shared" si="10"/>
        <v>12-2010</v>
      </c>
    </row>
    <row r="213" spans="1:13" ht="15" customHeight="1" x14ac:dyDescent="0.35">
      <c r="A213" s="2">
        <f t="shared" si="11"/>
        <v>40525</v>
      </c>
      <c r="B213" s="53">
        <f>[2]Coal!B269</f>
        <v>225</v>
      </c>
      <c r="E213" s="28">
        <f>[2]coke!K418/[1]WeeklyNew!$H208</f>
        <v>286.28059397275297</v>
      </c>
      <c r="L213" s="63">
        <f t="shared" si="9"/>
        <v>0.60000077096304949</v>
      </c>
      <c r="M213" s="55" t="str">
        <f t="shared" si="10"/>
        <v>12-2010</v>
      </c>
    </row>
    <row r="214" spans="1:13" ht="15" customHeight="1" x14ac:dyDescent="0.35">
      <c r="A214" s="2">
        <f t="shared" si="11"/>
        <v>40532</v>
      </c>
      <c r="B214" s="53">
        <f>[2]Coal!B270</f>
        <v>240</v>
      </c>
      <c r="E214" s="28">
        <f>[2]coke!K419/[1]WeeklyNew!$H209</f>
        <v>286.48834908044807</v>
      </c>
      <c r="L214" s="63">
        <f t="shared" si="9"/>
        <v>0.20775510769510674</v>
      </c>
      <c r="M214" s="55" t="str">
        <f t="shared" si="10"/>
        <v>12-2010</v>
      </c>
    </row>
    <row r="215" spans="1:13" ht="15" customHeight="1" x14ac:dyDescent="0.35">
      <c r="A215" s="2">
        <f t="shared" si="11"/>
        <v>40539</v>
      </c>
      <c r="B215" s="53">
        <f>[2]Coal!B271</f>
        <v>240</v>
      </c>
      <c r="E215" s="28">
        <f>[2]coke!K420/[1]WeeklyNew!$H210</f>
        <v>288.17308729901805</v>
      </c>
      <c r="L215" s="63">
        <f t="shared" si="9"/>
        <v>1.6847382185699757</v>
      </c>
      <c r="M215" s="55" t="str">
        <f t="shared" si="10"/>
        <v>12-2010</v>
      </c>
    </row>
    <row r="216" spans="1:13" ht="15" customHeight="1" x14ac:dyDescent="0.35">
      <c r="A216" s="2">
        <f t="shared" si="11"/>
        <v>40546</v>
      </c>
      <c r="B216" s="53">
        <f>[2]Coal!B272</f>
        <v>240</v>
      </c>
      <c r="E216" s="28">
        <f>[2]coke!K421/[1]WeeklyNew!$H211</f>
        <v>291.93732870060643</v>
      </c>
      <c r="L216" s="63">
        <f t="shared" si="9"/>
        <v>3.7642414015883787</v>
      </c>
      <c r="M216" s="55" t="str">
        <f t="shared" si="10"/>
        <v>1-2011</v>
      </c>
    </row>
    <row r="217" spans="1:13" ht="15" customHeight="1" x14ac:dyDescent="0.35">
      <c r="A217" s="2">
        <f t="shared" si="11"/>
        <v>40553</v>
      </c>
      <c r="B217" s="53">
        <f>[2]Coal!B273</f>
        <v>270</v>
      </c>
      <c r="E217" s="28">
        <f>[2]coke!K422/[1]WeeklyNew!$H212</f>
        <v>294.93083273354426</v>
      </c>
      <c r="L217" s="63">
        <f t="shared" si="9"/>
        <v>2.9935040329378353</v>
      </c>
      <c r="M217" s="55" t="str">
        <f t="shared" si="10"/>
        <v>1-2011</v>
      </c>
    </row>
    <row r="218" spans="1:13" ht="15" customHeight="1" x14ac:dyDescent="0.35">
      <c r="A218" s="2">
        <f t="shared" si="11"/>
        <v>40560</v>
      </c>
      <c r="B218" s="53">
        <f>[2]Coal!B274</f>
        <v>330</v>
      </c>
      <c r="E218" s="28">
        <f>[2]coke!K423/[1]WeeklyNew!$H213</f>
        <v>303.31957372359801</v>
      </c>
      <c r="L218" s="63">
        <f t="shared" si="9"/>
        <v>8.3887409900537477</v>
      </c>
      <c r="M218" s="55" t="str">
        <f t="shared" si="10"/>
        <v>1-2011</v>
      </c>
    </row>
    <row r="219" spans="1:13" ht="15" customHeight="1" x14ac:dyDescent="0.35">
      <c r="A219" s="2">
        <f t="shared" si="11"/>
        <v>40567</v>
      </c>
      <c r="B219" s="53">
        <f>[2]Coal!B275</f>
        <v>325</v>
      </c>
      <c r="E219" s="28">
        <f>[2]coke!K424/[1]WeeklyNew!$H214</f>
        <v>303.46187745225012</v>
      </c>
      <c r="L219" s="63">
        <f t="shared" si="9"/>
        <v>0.14230372865210938</v>
      </c>
      <c r="M219" s="55" t="str">
        <f t="shared" si="10"/>
        <v>1-2011</v>
      </c>
    </row>
    <row r="220" spans="1:13" ht="15" customHeight="1" x14ac:dyDescent="0.35">
      <c r="A220" s="2">
        <f t="shared" si="11"/>
        <v>40574</v>
      </c>
      <c r="B220" s="53">
        <f>[2]Coal!B276</f>
        <v>385</v>
      </c>
      <c r="E220" s="28">
        <f>[2]coke!K425/[1]WeeklyNew!$H215</f>
        <v>304.99119915095133</v>
      </c>
      <c r="L220" s="63">
        <f t="shared" si="9"/>
        <v>1.5293216987012102</v>
      </c>
      <c r="M220" s="55" t="str">
        <f t="shared" si="10"/>
        <v>1-2011</v>
      </c>
    </row>
    <row r="221" spans="1:13" ht="15" customHeight="1" x14ac:dyDescent="0.35">
      <c r="A221" s="2">
        <f t="shared" si="11"/>
        <v>40581</v>
      </c>
      <c r="B221" s="53">
        <f>[2]Coal!B277</f>
        <v>385</v>
      </c>
      <c r="E221" s="28">
        <f>[2]coke!K426/[1]WeeklyNew!$H216</f>
        <v>305.51828750613373</v>
      </c>
      <c r="L221" s="63">
        <f t="shared" si="9"/>
        <v>0.52708835518239994</v>
      </c>
      <c r="M221" s="55" t="str">
        <f t="shared" si="10"/>
        <v>2-2011</v>
      </c>
    </row>
    <row r="222" spans="1:13" ht="15" customHeight="1" x14ac:dyDescent="0.35">
      <c r="A222" s="2">
        <f t="shared" si="11"/>
        <v>40588</v>
      </c>
      <c r="B222" s="53">
        <f>[2]Coal!B278</f>
        <v>340</v>
      </c>
      <c r="E222" s="28">
        <f>[2]coke!K427/[1]WeeklyNew!$H217</f>
        <v>305.34037656871948</v>
      </c>
      <c r="L222" s="63">
        <f t="shared" si="9"/>
        <v>-0.17791093741425357</v>
      </c>
      <c r="M222" s="55" t="str">
        <f t="shared" si="10"/>
        <v>2-2011</v>
      </c>
    </row>
    <row r="223" spans="1:13" ht="15" customHeight="1" x14ac:dyDescent="0.35">
      <c r="A223" s="2">
        <f t="shared" si="11"/>
        <v>40595</v>
      </c>
      <c r="B223" s="53">
        <f>[2]Coal!B279</f>
        <v>329</v>
      </c>
      <c r="E223" s="28">
        <f>[2]coke!K428/[1]WeeklyNew!$H218</f>
        <v>310.25099994253696</v>
      </c>
      <c r="L223" s="63">
        <f t="shared" si="9"/>
        <v>4.9106233738174865</v>
      </c>
      <c r="M223" s="55" t="str">
        <f t="shared" si="10"/>
        <v>2-2011</v>
      </c>
    </row>
    <row r="224" spans="1:13" ht="15" customHeight="1" x14ac:dyDescent="0.35">
      <c r="A224" s="2">
        <f t="shared" si="11"/>
        <v>40602</v>
      </c>
      <c r="B224" s="53">
        <f>[2]Coal!B280</f>
        <v>295</v>
      </c>
      <c r="E224" s="28">
        <f>[2]coke!K429/[1]WeeklyNew!$H219</f>
        <v>311.3970504210186</v>
      </c>
      <c r="L224" s="63">
        <f t="shared" si="9"/>
        <v>1.1460504784816408</v>
      </c>
      <c r="M224" s="55" t="str">
        <f t="shared" si="10"/>
        <v>2-2011</v>
      </c>
    </row>
    <row r="225" spans="1:13" ht="15" customHeight="1" x14ac:dyDescent="0.35">
      <c r="A225" s="2">
        <f t="shared" si="11"/>
        <v>40609</v>
      </c>
      <c r="B225" s="53">
        <f>[2]Coal!B281</f>
        <v>300</v>
      </c>
      <c r="E225" s="28">
        <f>[2]coke!K430/[1]WeeklyNew!$H220</f>
        <v>311.08960556309097</v>
      </c>
      <c r="L225" s="63">
        <f t="shared" si="9"/>
        <v>-0.30744485792763498</v>
      </c>
      <c r="M225" s="55" t="str">
        <f t="shared" si="10"/>
        <v>3-2011</v>
      </c>
    </row>
    <row r="226" spans="1:13" ht="15" customHeight="1" x14ac:dyDescent="0.35">
      <c r="A226" s="2">
        <f t="shared" si="11"/>
        <v>40616</v>
      </c>
      <c r="B226" s="53">
        <f>[2]Coal!B282</f>
        <v>300</v>
      </c>
      <c r="E226" s="28">
        <f>[2]coke!K431/[1]WeeklyNew!$H221</f>
        <v>307.34828452975552</v>
      </c>
      <c r="L226" s="63">
        <f t="shared" si="9"/>
        <v>-3.7413210333354527</v>
      </c>
      <c r="M226" s="55" t="str">
        <f t="shared" si="10"/>
        <v>3-2011</v>
      </c>
    </row>
    <row r="227" spans="1:13" ht="15" customHeight="1" x14ac:dyDescent="0.35">
      <c r="A227" s="2">
        <f t="shared" si="11"/>
        <v>40623</v>
      </c>
      <c r="B227" s="53">
        <f>[2]Coal!B283</f>
        <v>300</v>
      </c>
      <c r="E227" s="28">
        <f>[2]coke!K432/[1]WeeklyNew!$H222</f>
        <v>303.7525321796698</v>
      </c>
      <c r="L227" s="63">
        <f t="shared" si="9"/>
        <v>-3.5957523500857178</v>
      </c>
      <c r="M227" s="55" t="str">
        <f t="shared" si="10"/>
        <v>3-2011</v>
      </c>
    </row>
    <row r="228" spans="1:13" ht="15" customHeight="1" x14ac:dyDescent="0.35">
      <c r="A228" s="2">
        <f t="shared" si="11"/>
        <v>40630</v>
      </c>
      <c r="B228" s="53">
        <f>[2]Coal!B284</f>
        <v>300</v>
      </c>
      <c r="E228" s="28">
        <f>[2]coke!K433/[1]WeeklyNew!$H223</f>
        <v>301.8867718655822</v>
      </c>
      <c r="L228" s="63">
        <f t="shared" si="9"/>
        <v>-1.8657603140875949</v>
      </c>
      <c r="M228" s="55" t="str">
        <f t="shared" si="10"/>
        <v>3-2011</v>
      </c>
    </row>
    <row r="229" spans="1:13" ht="15" customHeight="1" x14ac:dyDescent="0.35">
      <c r="A229" s="2">
        <f t="shared" si="11"/>
        <v>40637</v>
      </c>
      <c r="B229" s="53">
        <f>[2]Coal!B285</f>
        <v>300</v>
      </c>
      <c r="E229" s="28">
        <f>[2]coke!K434/[1]WeeklyNew!$H224</f>
        <v>300.9932476479828</v>
      </c>
      <c r="L229" s="63">
        <f t="shared" si="9"/>
        <v>-0.89352421759940626</v>
      </c>
      <c r="M229" s="55" t="str">
        <f t="shared" si="10"/>
        <v>4-2011</v>
      </c>
    </row>
    <row r="230" spans="1:13" ht="15" customHeight="1" x14ac:dyDescent="0.35">
      <c r="A230" s="2">
        <f t="shared" si="11"/>
        <v>40644</v>
      </c>
      <c r="B230" s="53">
        <f>[2]Coal!B286</f>
        <v>300</v>
      </c>
      <c r="E230" s="28">
        <f>[2]coke!K435/[1]WeeklyNew!$H225</f>
        <v>299.19133512997723</v>
      </c>
      <c r="L230" s="63">
        <f t="shared" si="9"/>
        <v>-1.8019125180055653</v>
      </c>
      <c r="M230" s="55" t="str">
        <f t="shared" si="10"/>
        <v>4-2011</v>
      </c>
    </row>
    <row r="231" spans="1:13" ht="15" customHeight="1" x14ac:dyDescent="0.35">
      <c r="A231" s="2">
        <f t="shared" si="11"/>
        <v>40651</v>
      </c>
      <c r="B231" s="53">
        <f>[2]Coal!B287</f>
        <v>300</v>
      </c>
      <c r="E231" s="28">
        <f>[2]coke!K436/[1]WeeklyNew!$H226</f>
        <v>299.69010067611401</v>
      </c>
      <c r="L231" s="63">
        <f t="shared" si="9"/>
        <v>0.49876554613678081</v>
      </c>
      <c r="M231" s="55" t="str">
        <f t="shared" si="10"/>
        <v>4-2011</v>
      </c>
    </row>
    <row r="232" spans="1:13" ht="15" customHeight="1" x14ac:dyDescent="0.35">
      <c r="A232" s="2">
        <f t="shared" si="11"/>
        <v>40658</v>
      </c>
      <c r="B232" s="53">
        <f>[2]Coal!B288</f>
        <v>300</v>
      </c>
      <c r="E232" s="28">
        <f>[2]coke!K437/[1]WeeklyNew!$H227</f>
        <v>300.26396832380118</v>
      </c>
      <c r="L232" s="63">
        <f t="shared" si="9"/>
        <v>0.57386764768716603</v>
      </c>
      <c r="M232" s="55" t="str">
        <f t="shared" si="10"/>
        <v>4-2011</v>
      </c>
    </row>
    <row r="233" spans="1:13" ht="15" customHeight="1" x14ac:dyDescent="0.35">
      <c r="A233" s="2">
        <f t="shared" si="11"/>
        <v>40665</v>
      </c>
      <c r="B233" s="53">
        <f>[2]Coal!B289</f>
        <v>300</v>
      </c>
      <c r="E233" s="28">
        <f>[2]coke!K438/[1]WeeklyNew!$H228</f>
        <v>302.34409582515741</v>
      </c>
      <c r="L233" s="63">
        <f t="shared" si="9"/>
        <v>2.0801275013562304</v>
      </c>
      <c r="M233" s="55" t="str">
        <f t="shared" si="10"/>
        <v>5-2011</v>
      </c>
    </row>
    <row r="234" spans="1:13" ht="15" customHeight="1" x14ac:dyDescent="0.35">
      <c r="A234" s="2">
        <f t="shared" si="11"/>
        <v>40672</v>
      </c>
      <c r="B234" s="53">
        <f>[2]Coal!B290</f>
        <v>300</v>
      </c>
      <c r="E234" s="28">
        <f>[2]coke!K439/[1]WeeklyNew!$H229</f>
        <v>303.12427644141673</v>
      </c>
      <c r="L234" s="63">
        <f t="shared" si="9"/>
        <v>0.78018061625931523</v>
      </c>
      <c r="M234" s="55" t="str">
        <f t="shared" si="10"/>
        <v>5-2011</v>
      </c>
    </row>
    <row r="235" spans="1:13" ht="15" customHeight="1" x14ac:dyDescent="0.35">
      <c r="A235" s="2">
        <f t="shared" si="11"/>
        <v>40679</v>
      </c>
      <c r="B235" s="53">
        <f>[2]Coal!B291</f>
        <v>300</v>
      </c>
      <c r="E235" s="28">
        <f>[2]coke!K440/[1]WeeklyNew!$H230</f>
        <v>303.04663914731077</v>
      </c>
      <c r="L235" s="63">
        <f t="shared" si="9"/>
        <v>-7.7637294105954879E-2</v>
      </c>
      <c r="M235" s="55" t="str">
        <f t="shared" si="10"/>
        <v>5-2011</v>
      </c>
    </row>
    <row r="236" spans="1:13" ht="15" customHeight="1" x14ac:dyDescent="0.35">
      <c r="A236" s="2">
        <f t="shared" si="11"/>
        <v>40686</v>
      </c>
      <c r="B236" s="53">
        <f>[2]Coal!B292</f>
        <v>300</v>
      </c>
      <c r="E236" s="28">
        <f>[2]coke!K441/[1]WeeklyNew!$H231</f>
        <v>303.15737108795469</v>
      </c>
      <c r="L236" s="63">
        <f t="shared" si="9"/>
        <v>0.110731940643916</v>
      </c>
      <c r="M236" s="55" t="str">
        <f t="shared" si="10"/>
        <v>5-2011</v>
      </c>
    </row>
    <row r="237" spans="1:13" ht="15" customHeight="1" x14ac:dyDescent="0.35">
      <c r="A237" s="2">
        <f t="shared" si="11"/>
        <v>40693</v>
      </c>
      <c r="B237" s="53">
        <f>[2]Coal!B293</f>
        <v>300</v>
      </c>
      <c r="E237" s="28">
        <f>[2]coke!K442/[1]WeeklyNew!$H232</f>
        <v>303.69081639853232</v>
      </c>
      <c r="L237" s="63">
        <f t="shared" si="9"/>
        <v>0.53344531057763334</v>
      </c>
      <c r="M237" s="55" t="str">
        <f t="shared" si="10"/>
        <v>5-2011</v>
      </c>
    </row>
    <row r="238" spans="1:13" ht="15" customHeight="1" x14ac:dyDescent="0.35">
      <c r="A238" s="2">
        <f t="shared" si="11"/>
        <v>40700</v>
      </c>
      <c r="B238" s="53">
        <f>[2]Coal!B294</f>
        <v>300</v>
      </c>
      <c r="E238" s="28">
        <f>[2]coke!K443/[1]WeeklyNew!$H233</f>
        <v>304.0103350286484</v>
      </c>
      <c r="L238" s="63">
        <f t="shared" si="9"/>
        <v>0.31951863011607884</v>
      </c>
      <c r="M238" s="55" t="str">
        <f t="shared" si="10"/>
        <v>6-2011</v>
      </c>
    </row>
    <row r="239" spans="1:13" ht="15" customHeight="1" x14ac:dyDescent="0.35">
      <c r="A239" s="2">
        <f t="shared" ref="A239:A302" si="12">A240-7</f>
        <v>40707</v>
      </c>
      <c r="B239" s="53">
        <f>[2]Coal!B295</f>
        <v>300</v>
      </c>
      <c r="E239" s="28">
        <f>[2]coke!K444/[1]WeeklyNew!$H234</f>
        <v>305.69760076627165</v>
      </c>
      <c r="L239" s="63">
        <f t="shared" si="9"/>
        <v>1.6872657376232496</v>
      </c>
      <c r="M239" s="55" t="str">
        <f t="shared" si="10"/>
        <v>6-2011</v>
      </c>
    </row>
    <row r="240" spans="1:13" ht="15" customHeight="1" x14ac:dyDescent="0.35">
      <c r="A240" s="2">
        <f t="shared" si="12"/>
        <v>40714</v>
      </c>
      <c r="B240" s="53">
        <f>[2]Coal!B296</f>
        <v>306</v>
      </c>
      <c r="E240" s="28">
        <f>[2]coke!K445/[1]WeeklyNew!$H235</f>
        <v>306.34198968085576</v>
      </c>
      <c r="L240" s="63">
        <f t="shared" si="9"/>
        <v>0.64438891458411263</v>
      </c>
      <c r="M240" s="55" t="str">
        <f t="shared" si="10"/>
        <v>6-2011</v>
      </c>
    </row>
    <row r="241" spans="1:13" ht="15" customHeight="1" x14ac:dyDescent="0.35">
      <c r="A241" s="2">
        <f t="shared" si="12"/>
        <v>40721</v>
      </c>
      <c r="B241" s="53">
        <f>[2]Coal!B297</f>
        <v>306</v>
      </c>
      <c r="E241" s="28">
        <f>[2]coke!K446/[1]WeeklyNew!$H236</f>
        <v>306.13123885967218</v>
      </c>
      <c r="L241" s="63">
        <f t="shared" si="9"/>
        <v>-0.21075082118358068</v>
      </c>
      <c r="M241" s="55" t="str">
        <f t="shared" si="10"/>
        <v>6-2011</v>
      </c>
    </row>
    <row r="242" spans="1:13" ht="15" customHeight="1" x14ac:dyDescent="0.35">
      <c r="A242" s="2">
        <f t="shared" si="12"/>
        <v>40728</v>
      </c>
      <c r="B242" s="53">
        <f>[2]Coal!B298</f>
        <v>306</v>
      </c>
      <c r="E242" s="28">
        <f>[2]coke!K447/[1]WeeklyNew!$H237</f>
        <v>306.38704243659487</v>
      </c>
      <c r="L242" s="63">
        <f t="shared" si="9"/>
        <v>0.25580357692268763</v>
      </c>
      <c r="M242" s="55" t="str">
        <f t="shared" si="10"/>
        <v>7-2011</v>
      </c>
    </row>
    <row r="243" spans="1:13" ht="15" customHeight="1" x14ac:dyDescent="0.35">
      <c r="A243" s="2">
        <f t="shared" si="12"/>
        <v>40735</v>
      </c>
      <c r="B243" s="53">
        <f>[2]Coal!B299</f>
        <v>306</v>
      </c>
      <c r="E243" s="28">
        <f>[2]coke!K448/[1]WeeklyNew!$H238</f>
        <v>306.62699246706416</v>
      </c>
      <c r="L243" s="63">
        <f t="shared" si="9"/>
        <v>0.23995003046928787</v>
      </c>
      <c r="M243" s="55" t="str">
        <f t="shared" si="10"/>
        <v>7-2011</v>
      </c>
    </row>
    <row r="244" spans="1:13" ht="15" customHeight="1" x14ac:dyDescent="0.35">
      <c r="A244" s="2">
        <f t="shared" si="12"/>
        <v>40742</v>
      </c>
      <c r="B244" s="53">
        <f>[2]Coal!B300</f>
        <v>306</v>
      </c>
      <c r="E244" s="28">
        <f>[2]coke!K449/[1]WeeklyNew!$H239</f>
        <v>307.4813814033663</v>
      </c>
      <c r="L244" s="63">
        <f t="shared" si="9"/>
        <v>0.85438893630214352</v>
      </c>
      <c r="M244" s="55" t="str">
        <f t="shared" si="10"/>
        <v>7-2011</v>
      </c>
    </row>
    <row r="245" spans="1:13" ht="15" customHeight="1" x14ac:dyDescent="0.35">
      <c r="A245" s="2">
        <f t="shared" si="12"/>
        <v>40749</v>
      </c>
      <c r="B245" s="53">
        <f>[2]Coal!B301</f>
        <v>306</v>
      </c>
      <c r="E245" s="28">
        <f>[2]coke!K450/[1]WeeklyNew!$H240</f>
        <v>308.19800009294858</v>
      </c>
      <c r="L245" s="63">
        <f t="shared" si="9"/>
        <v>0.71661868958227615</v>
      </c>
      <c r="M245" s="55" t="str">
        <f t="shared" si="10"/>
        <v>7-2011</v>
      </c>
    </row>
    <row r="246" spans="1:13" ht="15" customHeight="1" x14ac:dyDescent="0.35">
      <c r="A246" s="2">
        <f t="shared" si="12"/>
        <v>40756</v>
      </c>
      <c r="B246" s="53">
        <f>[2]Coal!B302</f>
        <v>306</v>
      </c>
      <c r="E246" s="28">
        <f>[2]coke!K451/[1]WeeklyNew!$H241</f>
        <v>308.48404574377707</v>
      </c>
      <c r="L246" s="63">
        <f t="shared" si="9"/>
        <v>0.28604565082849831</v>
      </c>
      <c r="M246" s="55" t="str">
        <f t="shared" si="10"/>
        <v>8-2011</v>
      </c>
    </row>
    <row r="247" spans="1:13" ht="15" customHeight="1" x14ac:dyDescent="0.35">
      <c r="A247" s="2">
        <f t="shared" si="12"/>
        <v>40763</v>
      </c>
      <c r="B247" s="53">
        <f>[2]Coal!B303</f>
        <v>306</v>
      </c>
      <c r="E247" s="28">
        <f>[2]coke!K452/[1]WeeklyNew!$H242</f>
        <v>310.7041689855489</v>
      </c>
      <c r="L247" s="63">
        <f t="shared" si="9"/>
        <v>2.2201232417718302</v>
      </c>
      <c r="M247" s="55" t="str">
        <f t="shared" si="10"/>
        <v>8-2011</v>
      </c>
    </row>
    <row r="248" spans="1:13" ht="15" customHeight="1" x14ac:dyDescent="0.35">
      <c r="A248" s="2">
        <f t="shared" si="12"/>
        <v>40770</v>
      </c>
      <c r="B248" s="53">
        <f>[2]Coal!B304</f>
        <v>295</v>
      </c>
      <c r="E248" s="28">
        <f>[2]coke!K453/[1]WeeklyNew!$H243</f>
        <v>312.43021727884695</v>
      </c>
      <c r="L248" s="63">
        <f t="shared" si="9"/>
        <v>1.7260482932980494</v>
      </c>
      <c r="M248" s="55" t="str">
        <f t="shared" si="10"/>
        <v>8-2011</v>
      </c>
    </row>
    <row r="249" spans="1:13" ht="15" customHeight="1" x14ac:dyDescent="0.35">
      <c r="A249" s="2">
        <f t="shared" si="12"/>
        <v>40777</v>
      </c>
      <c r="B249" s="53">
        <f>[2]Coal!B305</f>
        <v>295</v>
      </c>
      <c r="E249" s="28">
        <f>[2]coke!K454/[1]WeeklyNew!$H244</f>
        <v>313.32402059266701</v>
      </c>
      <c r="L249" s="63">
        <f t="shared" si="9"/>
        <v>0.89380331382005807</v>
      </c>
      <c r="M249" s="55" t="str">
        <f t="shared" si="10"/>
        <v>8-2011</v>
      </c>
    </row>
    <row r="250" spans="1:13" ht="15" customHeight="1" x14ac:dyDescent="0.35">
      <c r="A250" s="2">
        <f t="shared" si="12"/>
        <v>40784</v>
      </c>
      <c r="B250" s="53">
        <f>[2]Coal!B306</f>
        <v>295</v>
      </c>
      <c r="E250" s="28">
        <f>[2]coke!K455/[1]WeeklyNew!$H245</f>
        <v>313.57291923793281</v>
      </c>
      <c r="L250" s="63">
        <f t="shared" si="9"/>
        <v>0.24889864526579686</v>
      </c>
      <c r="M250" s="55" t="str">
        <f t="shared" si="10"/>
        <v>8-2011</v>
      </c>
    </row>
    <row r="251" spans="1:13" ht="15" customHeight="1" x14ac:dyDescent="0.35">
      <c r="A251" s="2">
        <f t="shared" si="12"/>
        <v>40791</v>
      </c>
      <c r="B251" s="53">
        <f>[2]Coal!B307</f>
        <v>290</v>
      </c>
      <c r="E251" s="28">
        <f>[2]coke!K456/[1]WeeklyNew!$H246</f>
        <v>314.30668220319995</v>
      </c>
      <c r="L251" s="63">
        <f t="shared" si="9"/>
        <v>0.73376296526714668</v>
      </c>
      <c r="M251" s="55" t="str">
        <f t="shared" si="10"/>
        <v>9-2011</v>
      </c>
    </row>
    <row r="252" spans="1:13" ht="15" customHeight="1" x14ac:dyDescent="0.35">
      <c r="A252" s="2">
        <f t="shared" si="12"/>
        <v>40798</v>
      </c>
      <c r="B252" s="53">
        <f>[2]Coal!B308</f>
        <v>288</v>
      </c>
      <c r="E252" s="28">
        <f>[2]coke!K457/[1]WeeklyNew!$H247</f>
        <v>315.52250841150573</v>
      </c>
      <c r="L252" s="63">
        <f t="shared" si="9"/>
        <v>1.2158262083057707</v>
      </c>
      <c r="M252" s="55" t="str">
        <f t="shared" si="10"/>
        <v>9-2011</v>
      </c>
    </row>
    <row r="253" spans="1:13" ht="15" customHeight="1" x14ac:dyDescent="0.35">
      <c r="A253" s="2">
        <f t="shared" si="12"/>
        <v>40805</v>
      </c>
      <c r="B253" s="53">
        <f>[2]Coal!B309</f>
        <v>285</v>
      </c>
      <c r="E253" s="28">
        <f>[2]coke!K458/[1]WeeklyNew!$H248</f>
        <v>315.89650330229983</v>
      </c>
      <c r="L253" s="63">
        <f t="shared" si="9"/>
        <v>0.37399489079410841</v>
      </c>
      <c r="M253" s="55" t="str">
        <f t="shared" si="10"/>
        <v>9-2011</v>
      </c>
    </row>
    <row r="254" spans="1:13" ht="15" customHeight="1" x14ac:dyDescent="0.35">
      <c r="A254" s="2">
        <f t="shared" si="12"/>
        <v>40812</v>
      </c>
      <c r="B254" s="53">
        <f>[2]Coal!B310</f>
        <v>285</v>
      </c>
      <c r="E254" s="28">
        <f>[2]coke!K459/[1]WeeklyNew!$H249</f>
        <v>315.59045956951712</v>
      </c>
      <c r="L254" s="63">
        <f t="shared" si="9"/>
        <v>-0.30604373278271169</v>
      </c>
      <c r="M254" s="55" t="str">
        <f t="shared" si="10"/>
        <v>9-2011</v>
      </c>
    </row>
    <row r="255" spans="1:13" ht="15" customHeight="1" x14ac:dyDescent="0.35">
      <c r="A255" s="2">
        <f t="shared" si="12"/>
        <v>40819</v>
      </c>
      <c r="B255" s="53">
        <f>[2]Coal!B311</f>
        <v>283</v>
      </c>
      <c r="E255" s="28">
        <f>[2]coke!K460/[1]WeeklyNew!$H250</f>
        <v>316.34086137115878</v>
      </c>
      <c r="L255" s="63">
        <f t="shared" si="9"/>
        <v>0.75040180164165804</v>
      </c>
      <c r="M255" s="55" t="str">
        <f t="shared" si="10"/>
        <v>10-2011</v>
      </c>
    </row>
    <row r="256" spans="1:13" ht="15" customHeight="1" x14ac:dyDescent="0.35">
      <c r="A256" s="2">
        <f t="shared" si="12"/>
        <v>40826</v>
      </c>
      <c r="B256" s="53">
        <f>[2]Coal!B312</f>
        <v>284</v>
      </c>
      <c r="E256" s="28">
        <f>[2]coke!K461/[1]WeeklyNew!$H251</f>
        <v>316.77380755603787</v>
      </c>
      <c r="L256" s="63">
        <f t="shared" si="9"/>
        <v>0.43294618487908565</v>
      </c>
      <c r="M256" s="55" t="str">
        <f t="shared" si="10"/>
        <v>10-2011</v>
      </c>
    </row>
    <row r="257" spans="1:13" ht="15" customHeight="1" x14ac:dyDescent="0.35">
      <c r="A257" s="2">
        <f t="shared" si="12"/>
        <v>40833</v>
      </c>
      <c r="B257" s="53">
        <f>[2]Coal!B313</f>
        <v>280</v>
      </c>
      <c r="E257" s="28">
        <f>[2]coke!K462/[1]WeeklyNew!$H252</f>
        <v>316.13574315209189</v>
      </c>
      <c r="L257" s="63">
        <f t="shared" si="9"/>
        <v>-0.6380644039459753</v>
      </c>
      <c r="M257" s="55" t="str">
        <f t="shared" si="10"/>
        <v>10-2011</v>
      </c>
    </row>
    <row r="258" spans="1:13" ht="15" customHeight="1" x14ac:dyDescent="0.35">
      <c r="A258" s="2">
        <f t="shared" si="12"/>
        <v>40840</v>
      </c>
      <c r="B258" s="53">
        <f>[2]Coal!B314</f>
        <v>275</v>
      </c>
      <c r="E258" s="28">
        <f>[2]coke!K463/[1]WeeklyNew!$H253</f>
        <v>315.30773090383315</v>
      </c>
      <c r="L258" s="63">
        <f t="shared" si="9"/>
        <v>-0.82801224825874442</v>
      </c>
      <c r="M258" s="55" t="str">
        <f t="shared" si="10"/>
        <v>10-2011</v>
      </c>
    </row>
    <row r="259" spans="1:13" ht="15" customHeight="1" x14ac:dyDescent="0.35">
      <c r="A259" s="2">
        <f t="shared" si="12"/>
        <v>40847</v>
      </c>
      <c r="B259" s="53">
        <f>[2]Coal!B315</f>
        <v>265</v>
      </c>
      <c r="E259" s="28">
        <f>[2]coke!K464/[1]WeeklyNew!$H254</f>
        <v>310.50390347764369</v>
      </c>
      <c r="L259" s="63">
        <f t="shared" si="9"/>
        <v>-4.8038274261894571</v>
      </c>
      <c r="M259" s="55" t="str">
        <f t="shared" si="10"/>
        <v>10-2011</v>
      </c>
    </row>
    <row r="260" spans="1:13" ht="15" customHeight="1" x14ac:dyDescent="0.35">
      <c r="A260" s="2">
        <f t="shared" si="12"/>
        <v>40854</v>
      </c>
      <c r="B260" s="53">
        <f>[2]Coal!B316</f>
        <v>262</v>
      </c>
      <c r="E260" s="28">
        <f>[2]coke!K465/[1]WeeklyNew!$H255</f>
        <v>306.9377063745527</v>
      </c>
      <c r="L260" s="63">
        <f t="shared" si="9"/>
        <v>-3.5661971030909854</v>
      </c>
      <c r="M260" s="55" t="str">
        <f t="shared" si="10"/>
        <v>11-2011</v>
      </c>
    </row>
    <row r="261" spans="1:13" ht="15" customHeight="1" x14ac:dyDescent="0.35">
      <c r="A261" s="2">
        <f t="shared" si="12"/>
        <v>40861</v>
      </c>
      <c r="B261" s="53">
        <f>[2]Coal!B317</f>
        <v>257</v>
      </c>
      <c r="E261" s="28">
        <f>[2]coke!K466/[1]WeeklyNew!$H256</f>
        <v>306.03030691594694</v>
      </c>
      <c r="L261" s="63">
        <f t="shared" si="9"/>
        <v>-0.90739945860576654</v>
      </c>
      <c r="M261" s="55" t="str">
        <f t="shared" si="10"/>
        <v>11-2011</v>
      </c>
    </row>
    <row r="262" spans="1:13" ht="15" customHeight="1" x14ac:dyDescent="0.35">
      <c r="A262" s="2">
        <f t="shared" si="12"/>
        <v>40868</v>
      </c>
      <c r="B262" s="53">
        <f>[2]Coal!B318</f>
        <v>257</v>
      </c>
      <c r="E262" s="28">
        <f>[2]coke!K467/[1]WeeklyNew!$H257</f>
        <v>303.88424056160073</v>
      </c>
      <c r="L262" s="63">
        <f t="shared" si="9"/>
        <v>-2.1460663543462033</v>
      </c>
      <c r="M262" s="55" t="str">
        <f t="shared" si="10"/>
        <v>11-2011</v>
      </c>
    </row>
    <row r="263" spans="1:13" ht="15" customHeight="1" x14ac:dyDescent="0.35">
      <c r="A263" s="2">
        <f t="shared" si="12"/>
        <v>40875</v>
      </c>
      <c r="B263" s="53">
        <f>[2]Coal!B319</f>
        <v>250</v>
      </c>
      <c r="E263" s="28">
        <f>[2]coke!K468/[1]WeeklyNew!$H258</f>
        <v>303.99365871757686</v>
      </c>
      <c r="L263" s="63">
        <f t="shared" si="9"/>
        <v>0.10941815597612958</v>
      </c>
      <c r="M263" s="55" t="str">
        <f t="shared" si="10"/>
        <v>11-2011</v>
      </c>
    </row>
    <row r="264" spans="1:13" ht="15" customHeight="1" x14ac:dyDescent="0.35">
      <c r="A264" s="2">
        <f t="shared" si="12"/>
        <v>40882</v>
      </c>
      <c r="B264" s="53">
        <f>[2]Coal!B320</f>
        <v>255</v>
      </c>
      <c r="E264" s="28">
        <f>[2]coke!K469/[1]WeeklyNew!$H259</f>
        <v>304.95094843551561</v>
      </c>
      <c r="L264" s="63">
        <f t="shared" ref="L264:L327" si="13">E264-E263</f>
        <v>0.95728971793874962</v>
      </c>
      <c r="M264" s="55" t="str">
        <f t="shared" ref="M264:M327" si="14">MONTH(A264)&amp;"-"&amp;YEAR(A264)</f>
        <v>12-2011</v>
      </c>
    </row>
    <row r="265" spans="1:13" ht="15" customHeight="1" x14ac:dyDescent="0.35">
      <c r="A265" s="2">
        <f t="shared" si="12"/>
        <v>40889</v>
      </c>
      <c r="B265" s="53">
        <f>[2]Coal!B321</f>
        <v>255</v>
      </c>
      <c r="E265" s="28">
        <f>[2]coke!K470/[1]WeeklyNew!$H260</f>
        <v>302.95397657597209</v>
      </c>
      <c r="L265" s="63">
        <f t="shared" si="13"/>
        <v>-1.9969718595435211</v>
      </c>
      <c r="M265" s="55" t="str">
        <f t="shared" si="14"/>
        <v>12-2011</v>
      </c>
    </row>
    <row r="266" spans="1:13" ht="15" customHeight="1" x14ac:dyDescent="0.35">
      <c r="A266" s="2">
        <f t="shared" si="12"/>
        <v>40896</v>
      </c>
      <c r="B266" s="53">
        <f>[2]Coal!B322</f>
        <v>250</v>
      </c>
      <c r="E266" s="28">
        <f>[2]coke!K471/[1]WeeklyNew!$H261</f>
        <v>303.52369626160873</v>
      </c>
      <c r="L266" s="63">
        <f t="shared" si="13"/>
        <v>0.56971968563664177</v>
      </c>
      <c r="M266" s="55" t="str">
        <f t="shared" si="14"/>
        <v>12-2011</v>
      </c>
    </row>
    <row r="267" spans="1:13" ht="15" customHeight="1" x14ac:dyDescent="0.35">
      <c r="A267" s="2">
        <f t="shared" si="12"/>
        <v>40903</v>
      </c>
      <c r="B267" s="53">
        <f>[2]Coal!B323</f>
        <v>235</v>
      </c>
      <c r="E267" s="28">
        <f>[2]coke!K472/[1]WeeklyNew!$H262</f>
        <v>304.00757471701769</v>
      </c>
      <c r="L267" s="63">
        <f t="shared" si="13"/>
        <v>0.48387845540895569</v>
      </c>
      <c r="M267" s="55" t="str">
        <f t="shared" si="14"/>
        <v>12-2011</v>
      </c>
    </row>
    <row r="268" spans="1:13" ht="15" customHeight="1" x14ac:dyDescent="0.35">
      <c r="A268" s="2">
        <f t="shared" si="12"/>
        <v>40910</v>
      </c>
      <c r="B268" s="53">
        <f>[2]Coal!B324</f>
        <v>235</v>
      </c>
      <c r="E268" s="28">
        <f>[2]coke!K473/[1]WeeklyNew!$H263</f>
        <v>305.20334833589152</v>
      </c>
      <c r="L268" s="63">
        <f t="shared" si="13"/>
        <v>1.1957736188738295</v>
      </c>
      <c r="M268" s="55" t="str">
        <f t="shared" si="14"/>
        <v>1-2012</v>
      </c>
    </row>
    <row r="269" spans="1:13" ht="15" customHeight="1" x14ac:dyDescent="0.35">
      <c r="A269" s="2">
        <f t="shared" si="12"/>
        <v>40917</v>
      </c>
      <c r="B269" s="53">
        <f>[2]Coal!B325</f>
        <v>235</v>
      </c>
      <c r="E269" s="28">
        <f>[2]coke!K474/[1]WeeklyNew!$H264</f>
        <v>305.91078201683035</v>
      </c>
      <c r="L269" s="63">
        <f t="shared" si="13"/>
        <v>0.70743368093883419</v>
      </c>
      <c r="M269" s="55" t="str">
        <f t="shared" si="14"/>
        <v>1-2012</v>
      </c>
    </row>
    <row r="270" spans="1:13" ht="15" customHeight="1" x14ac:dyDescent="0.35">
      <c r="A270" s="2">
        <f t="shared" si="12"/>
        <v>40924</v>
      </c>
      <c r="B270" s="53">
        <f>[2]Coal!B326</f>
        <v>232.5</v>
      </c>
      <c r="E270" s="28">
        <f>[2]coke!K475/[1]WeeklyNew!$H265</f>
        <v>306.417814889483</v>
      </c>
      <c r="L270" s="63">
        <f t="shared" si="13"/>
        <v>0.50703287265264407</v>
      </c>
      <c r="M270" s="55" t="str">
        <f t="shared" si="14"/>
        <v>1-2012</v>
      </c>
    </row>
    <row r="271" spans="1:13" ht="15" customHeight="1" x14ac:dyDescent="0.35">
      <c r="A271" s="2">
        <f t="shared" si="12"/>
        <v>40931</v>
      </c>
      <c r="B271" s="53">
        <f>[2]Coal!B327</f>
        <v>230</v>
      </c>
      <c r="E271" s="28">
        <f>[2]coke!K476/[1]WeeklyNew!$H266</f>
        <v>307.24459749508861</v>
      </c>
      <c r="L271" s="63">
        <f t="shared" si="13"/>
        <v>0.82678260560561512</v>
      </c>
      <c r="M271" s="55" t="str">
        <f t="shared" si="14"/>
        <v>1-2012</v>
      </c>
    </row>
    <row r="272" spans="1:13" ht="15" customHeight="1" x14ac:dyDescent="0.35">
      <c r="A272" s="2">
        <f t="shared" si="12"/>
        <v>40938</v>
      </c>
      <c r="B272" s="53">
        <f>[2]Coal!B328</f>
        <v>230</v>
      </c>
      <c r="E272" s="28">
        <f>[2]coke!K477/[1]WeeklyNew!$H267</f>
        <v>306.69929958557731</v>
      </c>
      <c r="L272" s="63">
        <f t="shared" si="13"/>
        <v>-0.54529790951130508</v>
      </c>
      <c r="M272" s="55" t="str">
        <f t="shared" si="14"/>
        <v>1-2012</v>
      </c>
    </row>
    <row r="273" spans="1:13" ht="15" customHeight="1" x14ac:dyDescent="0.35">
      <c r="A273" s="2">
        <f t="shared" si="12"/>
        <v>40945</v>
      </c>
      <c r="B273" s="53">
        <f>[2]Coal!B329</f>
        <v>233</v>
      </c>
      <c r="E273" s="28">
        <f>[2]coke!K478/[1]WeeklyNew!$H268</f>
        <v>307.64594846603438</v>
      </c>
      <c r="L273" s="63">
        <f t="shared" si="13"/>
        <v>0.94664888045707585</v>
      </c>
      <c r="M273" s="55" t="str">
        <f t="shared" si="14"/>
        <v>2-2012</v>
      </c>
    </row>
    <row r="274" spans="1:13" ht="15" customHeight="1" x14ac:dyDescent="0.35">
      <c r="A274" s="2">
        <f t="shared" si="12"/>
        <v>40952</v>
      </c>
      <c r="B274" s="53">
        <f>[2]Coal!B330</f>
        <v>233</v>
      </c>
      <c r="E274" s="28">
        <f>[2]coke!K479/[1]WeeklyNew!$H269</f>
        <v>307.08314202197545</v>
      </c>
      <c r="L274" s="63">
        <f t="shared" si="13"/>
        <v>-0.56280644405893554</v>
      </c>
      <c r="M274" s="55" t="str">
        <f t="shared" si="14"/>
        <v>2-2012</v>
      </c>
    </row>
    <row r="275" spans="1:13" ht="15" customHeight="1" x14ac:dyDescent="0.35">
      <c r="A275" s="2">
        <f t="shared" si="12"/>
        <v>40959</v>
      </c>
      <c r="B275" s="53">
        <f>[2]Coal!B331</f>
        <v>231.5</v>
      </c>
      <c r="E275" s="28">
        <f>[2]coke!K480/[1]WeeklyNew!$H270</f>
        <v>305.02562237952935</v>
      </c>
      <c r="L275" s="63">
        <f t="shared" si="13"/>
        <v>-2.0575196424460955</v>
      </c>
      <c r="M275" s="55" t="str">
        <f t="shared" si="14"/>
        <v>2-2012</v>
      </c>
    </row>
    <row r="276" spans="1:13" ht="15" customHeight="1" x14ac:dyDescent="0.35">
      <c r="A276" s="2">
        <f t="shared" si="12"/>
        <v>40966</v>
      </c>
      <c r="B276" s="53">
        <f>[2]Coal!B332</f>
        <v>230</v>
      </c>
      <c r="E276" s="28">
        <f>[2]coke!K481/[1]WeeklyNew!$H271</f>
        <v>304.15490941806729</v>
      </c>
      <c r="L276" s="63">
        <f t="shared" si="13"/>
        <v>-0.87071296146206123</v>
      </c>
      <c r="M276" s="55" t="str">
        <f t="shared" si="14"/>
        <v>2-2012</v>
      </c>
    </row>
    <row r="277" spans="1:13" ht="15" customHeight="1" x14ac:dyDescent="0.35">
      <c r="A277" s="2">
        <f t="shared" si="12"/>
        <v>40973</v>
      </c>
      <c r="B277" s="53">
        <f>[2]Coal!B333</f>
        <v>225</v>
      </c>
      <c r="E277" s="28">
        <f>[2]coke!K482/[1]WeeklyNew!$H272</f>
        <v>302.00708794573319</v>
      </c>
      <c r="L277" s="63">
        <f t="shared" si="13"/>
        <v>-2.1478214723341011</v>
      </c>
      <c r="M277" s="55" t="str">
        <f t="shared" si="14"/>
        <v>3-2012</v>
      </c>
    </row>
    <row r="278" spans="1:13" ht="15" customHeight="1" x14ac:dyDescent="0.35">
      <c r="A278" s="2">
        <f t="shared" si="12"/>
        <v>40980</v>
      </c>
      <c r="B278" s="53">
        <f>[2]Coal!B334</f>
        <v>220</v>
      </c>
      <c r="E278" s="28">
        <f>[2]coke!K483/[1]WeeklyNew!$H273</f>
        <v>300.09893979529261</v>
      </c>
      <c r="L278" s="63">
        <f t="shared" si="13"/>
        <v>-1.9081481504405815</v>
      </c>
      <c r="M278" s="55" t="str">
        <f t="shared" si="14"/>
        <v>3-2012</v>
      </c>
    </row>
    <row r="279" spans="1:13" ht="15" customHeight="1" x14ac:dyDescent="0.35">
      <c r="A279" s="2">
        <f t="shared" si="12"/>
        <v>40987</v>
      </c>
      <c r="B279" s="53">
        <f>[2]Coal!B335</f>
        <v>220</v>
      </c>
      <c r="E279" s="28">
        <f>[2]coke!K484/[1]WeeklyNew!$H274</f>
        <v>300.48743099478367</v>
      </c>
      <c r="L279" s="63">
        <f t="shared" si="13"/>
        <v>0.3884911994910567</v>
      </c>
      <c r="M279" s="55" t="str">
        <f t="shared" si="14"/>
        <v>3-2012</v>
      </c>
    </row>
    <row r="280" spans="1:13" ht="15" customHeight="1" x14ac:dyDescent="0.35">
      <c r="A280" s="2">
        <f t="shared" si="12"/>
        <v>40994</v>
      </c>
      <c r="B280" s="53">
        <f>[2]Coal!B336</f>
        <v>220</v>
      </c>
      <c r="E280" s="28">
        <f>[2]coke!K485/[1]WeeklyNew!$H275</f>
        <v>300.51126560438445</v>
      </c>
      <c r="L280" s="63">
        <f t="shared" si="13"/>
        <v>2.3834609600783097E-2</v>
      </c>
      <c r="M280" s="55" t="str">
        <f t="shared" si="14"/>
        <v>3-2012</v>
      </c>
    </row>
    <row r="281" spans="1:13" ht="15" customHeight="1" x14ac:dyDescent="0.35">
      <c r="A281" s="2">
        <f t="shared" si="12"/>
        <v>41001</v>
      </c>
      <c r="B281" s="53">
        <f>[2]Coal!B337</f>
        <v>220</v>
      </c>
      <c r="E281" s="28">
        <f>[2]coke!K486/[1]WeeklyNew!$H276</f>
        <v>300.90254885895212</v>
      </c>
      <c r="L281" s="63">
        <f t="shared" si="13"/>
        <v>0.39128325456766788</v>
      </c>
      <c r="M281" s="55" t="str">
        <f t="shared" si="14"/>
        <v>4-2012</v>
      </c>
    </row>
    <row r="282" spans="1:13" ht="15" customHeight="1" x14ac:dyDescent="0.35">
      <c r="A282" s="2">
        <f t="shared" si="12"/>
        <v>41008</v>
      </c>
      <c r="B282" s="53">
        <f>[2]Coal!B338</f>
        <v>220</v>
      </c>
      <c r="E282" s="28">
        <f>[2]coke!K487/[1]WeeklyNew!$H277</f>
        <v>300.0596155431673</v>
      </c>
      <c r="L282" s="63">
        <f t="shared" si="13"/>
        <v>-0.84293331578481911</v>
      </c>
      <c r="M282" s="55" t="str">
        <f t="shared" si="14"/>
        <v>4-2012</v>
      </c>
    </row>
    <row r="283" spans="1:13" ht="15" customHeight="1" x14ac:dyDescent="0.35">
      <c r="A283" s="2">
        <f t="shared" si="12"/>
        <v>41015</v>
      </c>
      <c r="B283" s="53">
        <f>[2]Coal!B339</f>
        <v>220</v>
      </c>
      <c r="E283" s="28">
        <f>[2]coke!K488/[1]WeeklyNew!$H278</f>
        <v>298.51290622334</v>
      </c>
      <c r="L283" s="63">
        <f t="shared" si="13"/>
        <v>-1.5467093198273005</v>
      </c>
      <c r="M283" s="55" t="str">
        <f t="shared" si="14"/>
        <v>4-2012</v>
      </c>
    </row>
    <row r="284" spans="1:13" ht="15" customHeight="1" x14ac:dyDescent="0.35">
      <c r="A284" s="2">
        <f t="shared" si="12"/>
        <v>41022</v>
      </c>
      <c r="B284" s="53">
        <f>[2]Coal!B340</f>
        <v>224</v>
      </c>
      <c r="E284" s="28">
        <f>[2]coke!K489/[1]WeeklyNew!$H279</f>
        <v>297.68133589553321</v>
      </c>
      <c r="L284" s="63">
        <f t="shared" si="13"/>
        <v>-0.83157032780678719</v>
      </c>
      <c r="M284" s="55" t="str">
        <f t="shared" si="14"/>
        <v>4-2012</v>
      </c>
    </row>
    <row r="285" spans="1:13" ht="15" customHeight="1" x14ac:dyDescent="0.35">
      <c r="A285" s="2">
        <f t="shared" si="12"/>
        <v>41029</v>
      </c>
      <c r="B285" s="53">
        <f>[2]Coal!B341</f>
        <v>224</v>
      </c>
      <c r="E285" s="28">
        <f>[2]coke!K490/[1]WeeklyNew!$H280</f>
        <v>298.25921466085026</v>
      </c>
      <c r="L285" s="63">
        <f t="shared" si="13"/>
        <v>0.57787876531705251</v>
      </c>
      <c r="M285" s="55" t="str">
        <f t="shared" si="14"/>
        <v>4-2012</v>
      </c>
    </row>
    <row r="286" spans="1:13" ht="15" customHeight="1" x14ac:dyDescent="0.35">
      <c r="A286" s="2">
        <f t="shared" si="12"/>
        <v>41036</v>
      </c>
      <c r="B286" s="53">
        <f>[2]Coal!B342</f>
        <v>224</v>
      </c>
      <c r="E286" s="28">
        <f>[2]coke!K491/[1]WeeklyNew!$H281</f>
        <v>294.38520641038644</v>
      </c>
      <c r="L286" s="63">
        <f t="shared" si="13"/>
        <v>-3.8740082504638167</v>
      </c>
      <c r="M286" s="55" t="str">
        <f t="shared" si="14"/>
        <v>5-2012</v>
      </c>
    </row>
    <row r="287" spans="1:13" ht="15" customHeight="1" x14ac:dyDescent="0.35">
      <c r="A287" s="2">
        <f t="shared" si="12"/>
        <v>41043</v>
      </c>
      <c r="B287" s="53">
        <f>[2]Coal!B343</f>
        <v>224</v>
      </c>
      <c r="E287" s="28">
        <f>[2]coke!K492/[1]WeeklyNew!$H282</f>
        <v>294.57724803957854</v>
      </c>
      <c r="L287" s="63">
        <f t="shared" si="13"/>
        <v>0.19204162919209011</v>
      </c>
      <c r="M287" s="55" t="str">
        <f t="shared" si="14"/>
        <v>5-2012</v>
      </c>
    </row>
    <row r="288" spans="1:13" ht="15" customHeight="1" x14ac:dyDescent="0.35">
      <c r="A288" s="2">
        <f t="shared" si="12"/>
        <v>41050</v>
      </c>
      <c r="B288" s="53">
        <f>[2]Coal!B344</f>
        <v>220</v>
      </c>
      <c r="E288" s="28">
        <f>[2]coke!K493/[1]WeeklyNew!$H283</f>
        <v>291.05561431480578</v>
      </c>
      <c r="L288" s="63">
        <f t="shared" si="13"/>
        <v>-3.5216337247727552</v>
      </c>
      <c r="M288" s="55" t="str">
        <f t="shared" si="14"/>
        <v>5-2012</v>
      </c>
    </row>
    <row r="289" spans="1:13" ht="15" customHeight="1" x14ac:dyDescent="0.35">
      <c r="A289" s="2">
        <f t="shared" si="12"/>
        <v>41057</v>
      </c>
      <c r="B289" s="53">
        <f>[2]Coal!B345</f>
        <v>219</v>
      </c>
      <c r="E289" s="28">
        <f>[2]coke!K494/[1]WeeklyNew!$H284</f>
        <v>288.04652157773205</v>
      </c>
      <c r="L289" s="63">
        <f t="shared" si="13"/>
        <v>-3.009092737073729</v>
      </c>
      <c r="M289" s="55" t="str">
        <f t="shared" si="14"/>
        <v>5-2012</v>
      </c>
    </row>
    <row r="290" spans="1:13" ht="15" customHeight="1" x14ac:dyDescent="0.35">
      <c r="A290" s="2">
        <f t="shared" si="12"/>
        <v>41064</v>
      </c>
      <c r="B290" s="53">
        <f>[2]Coal!B346</f>
        <v>219</v>
      </c>
      <c r="E290" s="28">
        <f>[2]coke!K495/[1]WeeklyNew!$H285</f>
        <v>283.75618568847693</v>
      </c>
      <c r="L290" s="63">
        <f t="shared" si="13"/>
        <v>-4.2903358892551182</v>
      </c>
      <c r="M290" s="55" t="str">
        <f t="shared" si="14"/>
        <v>6-2012</v>
      </c>
    </row>
    <row r="291" spans="1:13" ht="15" customHeight="1" x14ac:dyDescent="0.35">
      <c r="A291" s="2">
        <f t="shared" si="12"/>
        <v>41071</v>
      </c>
      <c r="B291" s="53">
        <f>[2]Coal!B347</f>
        <v>219</v>
      </c>
      <c r="E291" s="28">
        <f>[2]coke!K496/[1]WeeklyNew!$H286</f>
        <v>279.49276773208891</v>
      </c>
      <c r="L291" s="63">
        <f t="shared" si="13"/>
        <v>-4.2634179563880252</v>
      </c>
      <c r="M291" s="55" t="str">
        <f t="shared" si="14"/>
        <v>6-2012</v>
      </c>
    </row>
    <row r="292" spans="1:13" ht="15" customHeight="1" x14ac:dyDescent="0.35">
      <c r="A292" s="2">
        <f t="shared" si="12"/>
        <v>41078</v>
      </c>
      <c r="B292" s="53">
        <f>[2]Coal!B348</f>
        <v>219</v>
      </c>
      <c r="E292" s="28">
        <f>[2]coke!K497/[1]WeeklyNew!$H287</f>
        <v>278.70373282178684</v>
      </c>
      <c r="L292" s="63">
        <f t="shared" si="13"/>
        <v>-0.78903491030206396</v>
      </c>
      <c r="M292" s="55" t="str">
        <f t="shared" si="14"/>
        <v>6-2012</v>
      </c>
    </row>
    <row r="293" spans="1:13" ht="15" customHeight="1" x14ac:dyDescent="0.35">
      <c r="A293" s="2">
        <f t="shared" si="12"/>
        <v>41085</v>
      </c>
      <c r="B293" s="53">
        <f>[2]Coal!B349</f>
        <v>219</v>
      </c>
      <c r="E293" s="28">
        <f>[2]coke!K498/[1]WeeklyNew!$H288</f>
        <v>278.16657754851695</v>
      </c>
      <c r="L293" s="63">
        <f t="shared" si="13"/>
        <v>-0.53715527326988877</v>
      </c>
      <c r="M293" s="55" t="str">
        <f t="shared" si="14"/>
        <v>6-2012</v>
      </c>
    </row>
    <row r="294" spans="1:13" ht="15" customHeight="1" x14ac:dyDescent="0.35">
      <c r="A294" s="2">
        <f t="shared" si="12"/>
        <v>41092</v>
      </c>
      <c r="B294" s="53">
        <f>[2]Coal!B350</f>
        <v>219</v>
      </c>
      <c r="E294" s="28">
        <f>[2]coke!K499/[1]WeeklyNew!$H289</f>
        <v>275.42919738357995</v>
      </c>
      <c r="L294" s="63">
        <f t="shared" si="13"/>
        <v>-2.737380164937008</v>
      </c>
      <c r="M294" s="55" t="str">
        <f t="shared" si="14"/>
        <v>7-2012</v>
      </c>
    </row>
    <row r="295" spans="1:13" ht="15" customHeight="1" x14ac:dyDescent="0.35">
      <c r="A295" s="2">
        <f t="shared" si="12"/>
        <v>41099</v>
      </c>
      <c r="B295" s="53">
        <f>[2]Coal!B351</f>
        <v>220</v>
      </c>
      <c r="E295" s="28">
        <f>[2]coke!K500/[1]WeeklyNew!$H290</f>
        <v>270.54578442974679</v>
      </c>
      <c r="L295" s="63">
        <f t="shared" si="13"/>
        <v>-4.8834129538331581</v>
      </c>
      <c r="M295" s="55" t="str">
        <f t="shared" si="14"/>
        <v>7-2012</v>
      </c>
    </row>
    <row r="296" spans="1:13" ht="15" customHeight="1" x14ac:dyDescent="0.35">
      <c r="A296" s="2">
        <f t="shared" si="12"/>
        <v>41106</v>
      </c>
      <c r="B296" s="53">
        <f>[2]Coal!B352</f>
        <v>215</v>
      </c>
      <c r="E296" s="28">
        <f>[2]coke!K501/[1]WeeklyNew!$H291</f>
        <v>262.41880315059467</v>
      </c>
      <c r="L296" s="63">
        <f t="shared" si="13"/>
        <v>-8.126981279152119</v>
      </c>
      <c r="M296" s="55" t="str">
        <f t="shared" si="14"/>
        <v>7-2012</v>
      </c>
    </row>
    <row r="297" spans="1:13" ht="15" customHeight="1" x14ac:dyDescent="0.35">
      <c r="A297" s="2">
        <f t="shared" si="12"/>
        <v>41113</v>
      </c>
      <c r="B297" s="53">
        <f>[2]Coal!B353</f>
        <v>213</v>
      </c>
      <c r="E297" s="28">
        <f>[2]coke!K502/[1]WeeklyNew!$H292</f>
        <v>257.25401504211601</v>
      </c>
      <c r="L297" s="63">
        <f t="shared" si="13"/>
        <v>-5.1647881084786604</v>
      </c>
      <c r="M297" s="55" t="str">
        <f t="shared" si="14"/>
        <v>7-2012</v>
      </c>
    </row>
    <row r="298" spans="1:13" ht="15" customHeight="1" x14ac:dyDescent="0.35">
      <c r="A298" s="2">
        <f t="shared" si="12"/>
        <v>41120</v>
      </c>
      <c r="B298" s="53">
        <f>[2]Coal!B354</f>
        <v>210</v>
      </c>
      <c r="E298" s="28">
        <f>[2]coke!K503/[1]WeeklyNew!$H293</f>
        <v>245.89765005840317</v>
      </c>
      <c r="L298" s="63">
        <f t="shared" si="13"/>
        <v>-11.356364983712837</v>
      </c>
      <c r="M298" s="55" t="str">
        <f t="shared" si="14"/>
        <v>7-2012</v>
      </c>
    </row>
    <row r="299" spans="1:13" ht="15" customHeight="1" x14ac:dyDescent="0.35">
      <c r="A299" s="2">
        <f t="shared" si="12"/>
        <v>41127</v>
      </c>
      <c r="B299" s="53">
        <f>[2]Coal!B355</f>
        <v>210</v>
      </c>
      <c r="E299" s="28">
        <f>[2]coke!K504/[1]WeeklyNew!$H294</f>
        <v>236.09513573309698</v>
      </c>
      <c r="L299" s="63">
        <f t="shared" si="13"/>
        <v>-9.8025143253061913</v>
      </c>
      <c r="M299" s="55" t="str">
        <f t="shared" si="14"/>
        <v>8-2012</v>
      </c>
    </row>
    <row r="300" spans="1:13" ht="15" customHeight="1" x14ac:dyDescent="0.35">
      <c r="A300" s="2">
        <f t="shared" si="12"/>
        <v>41134</v>
      </c>
      <c r="B300" s="53">
        <f>[2]Coal!B356</f>
        <v>204</v>
      </c>
      <c r="E300" s="28">
        <f>[2]coke!K505/[1]WeeklyNew!$H295</f>
        <v>226.56247543771948</v>
      </c>
      <c r="L300" s="63">
        <f t="shared" si="13"/>
        <v>-9.5326602953774966</v>
      </c>
      <c r="M300" s="55" t="str">
        <f t="shared" si="14"/>
        <v>8-2012</v>
      </c>
    </row>
    <row r="301" spans="1:13" ht="15" customHeight="1" x14ac:dyDescent="0.35">
      <c r="A301" s="2">
        <f t="shared" si="12"/>
        <v>41141</v>
      </c>
      <c r="B301" s="53">
        <f>[2]Coal!B357</f>
        <v>197</v>
      </c>
      <c r="E301" s="28">
        <f>[2]coke!K506/[1]WeeklyNew!$H296</f>
        <v>217.94549002328949</v>
      </c>
      <c r="L301" s="63">
        <f t="shared" si="13"/>
        <v>-8.6169854144299904</v>
      </c>
      <c r="M301" s="55" t="str">
        <f t="shared" si="14"/>
        <v>8-2012</v>
      </c>
    </row>
    <row r="302" spans="1:13" ht="15" customHeight="1" x14ac:dyDescent="0.35">
      <c r="A302" s="2">
        <f t="shared" si="12"/>
        <v>41148</v>
      </c>
      <c r="B302" s="53">
        <f>[2]Coal!B358</f>
        <v>191</v>
      </c>
      <c r="E302" s="28">
        <f>[2]coke!K507/[1]WeeklyNew!$H297</f>
        <v>209.39144234493227</v>
      </c>
      <c r="L302" s="63">
        <f t="shared" si="13"/>
        <v>-8.5540476783572217</v>
      </c>
      <c r="M302" s="55" t="str">
        <f t="shared" si="14"/>
        <v>8-2012</v>
      </c>
    </row>
    <row r="303" spans="1:13" ht="15" customHeight="1" x14ac:dyDescent="0.35">
      <c r="A303" s="2">
        <f t="shared" ref="A303:A341" si="15">A304-7</f>
        <v>41155</v>
      </c>
      <c r="B303" s="53">
        <f>[2]Coal!B359</f>
        <v>180</v>
      </c>
      <c r="E303" s="28">
        <f>[2]coke!K508/[1]WeeklyNew!$H298</f>
        <v>207.6693431186182</v>
      </c>
      <c r="L303" s="63">
        <f t="shared" si="13"/>
        <v>-1.7220992263140715</v>
      </c>
      <c r="M303" s="55" t="str">
        <f t="shared" si="14"/>
        <v>9-2012</v>
      </c>
    </row>
    <row r="304" spans="1:13" ht="15" customHeight="1" x14ac:dyDescent="0.35">
      <c r="A304" s="2">
        <f t="shared" si="15"/>
        <v>41162</v>
      </c>
      <c r="B304" s="53">
        <f>[2]Coal!B360</f>
        <v>180</v>
      </c>
      <c r="E304" s="28">
        <f>[2]coke!K509/[1]WeeklyNew!$H299</f>
        <v>203.83397485731621</v>
      </c>
      <c r="L304" s="63">
        <f t="shared" si="13"/>
        <v>-3.8353682613019942</v>
      </c>
      <c r="M304" s="55" t="str">
        <f t="shared" si="14"/>
        <v>9-2012</v>
      </c>
    </row>
    <row r="305" spans="1:13" ht="15" customHeight="1" x14ac:dyDescent="0.35">
      <c r="A305" s="2">
        <f t="shared" si="15"/>
        <v>41169</v>
      </c>
      <c r="B305" s="53">
        <f>[2]Coal!B361</f>
        <v>145</v>
      </c>
      <c r="E305" s="28">
        <f>[2]coke!K510/[1]WeeklyNew!$H300</f>
        <v>200.85953619274909</v>
      </c>
      <c r="L305" s="63">
        <f t="shared" si="13"/>
        <v>-2.974438664567117</v>
      </c>
      <c r="M305" s="55" t="str">
        <f t="shared" si="14"/>
        <v>9-2012</v>
      </c>
    </row>
    <row r="306" spans="1:13" ht="15" customHeight="1" x14ac:dyDescent="0.35">
      <c r="A306" s="2">
        <f t="shared" si="15"/>
        <v>41176</v>
      </c>
      <c r="B306" s="53">
        <f>[2]Coal!B362</f>
        <v>143</v>
      </c>
      <c r="E306" s="28">
        <f>[2]coke!K511/[1]WeeklyNew!$H301</f>
        <v>202.36424930005776</v>
      </c>
      <c r="L306" s="63">
        <f t="shared" si="13"/>
        <v>1.5047131073086746</v>
      </c>
      <c r="M306" s="55" t="str">
        <f t="shared" si="14"/>
        <v>9-2012</v>
      </c>
    </row>
    <row r="307" spans="1:13" ht="15" customHeight="1" x14ac:dyDescent="0.35">
      <c r="A307" s="2">
        <f t="shared" si="15"/>
        <v>41183</v>
      </c>
      <c r="B307" s="53">
        <f>[2]Coal!B363</f>
        <v>144</v>
      </c>
      <c r="E307" s="28">
        <f>[2]coke!K512/[1]WeeklyNew!$H302</f>
        <v>204.06572109586077</v>
      </c>
      <c r="L307" s="63">
        <f t="shared" si="13"/>
        <v>1.7014717958030019</v>
      </c>
      <c r="M307" s="55" t="str">
        <f t="shared" si="14"/>
        <v>10-2012</v>
      </c>
    </row>
    <row r="308" spans="1:13" ht="15" customHeight="1" x14ac:dyDescent="0.35">
      <c r="A308" s="2">
        <f t="shared" si="15"/>
        <v>41190</v>
      </c>
      <c r="B308" s="53">
        <f>[2]Coal!B364</f>
        <v>146</v>
      </c>
      <c r="E308" s="28">
        <f>[2]coke!K513/[1]WeeklyNew!$H303</f>
        <v>208.50443430041187</v>
      </c>
      <c r="L308" s="63">
        <f t="shared" si="13"/>
        <v>4.4387132045511066</v>
      </c>
      <c r="M308" s="55" t="str">
        <f t="shared" si="14"/>
        <v>10-2012</v>
      </c>
    </row>
    <row r="309" spans="1:13" ht="15" customHeight="1" x14ac:dyDescent="0.35">
      <c r="A309" s="2">
        <f t="shared" si="15"/>
        <v>41197</v>
      </c>
      <c r="B309" s="53">
        <f>[2]Coal!B365</f>
        <v>153</v>
      </c>
      <c r="E309" s="28">
        <f>[2]coke!K514/[1]WeeklyNew!$H304</f>
        <v>213.20010358288067</v>
      </c>
      <c r="L309" s="63">
        <f t="shared" si="13"/>
        <v>4.6956692824687991</v>
      </c>
      <c r="M309" s="55" t="str">
        <f t="shared" si="14"/>
        <v>10-2012</v>
      </c>
    </row>
    <row r="310" spans="1:13" ht="15" customHeight="1" x14ac:dyDescent="0.35">
      <c r="A310" s="2">
        <f t="shared" si="15"/>
        <v>41204</v>
      </c>
      <c r="B310" s="53">
        <f>[2]Coal!B366</f>
        <v>153</v>
      </c>
      <c r="E310" s="28">
        <f>[2]coke!K515/[1]WeeklyNew!$H305</f>
        <v>218.07746111418777</v>
      </c>
      <c r="L310" s="63">
        <f t="shared" si="13"/>
        <v>4.8773575313070978</v>
      </c>
      <c r="M310" s="55" t="str">
        <f t="shared" si="14"/>
        <v>10-2012</v>
      </c>
    </row>
    <row r="311" spans="1:13" ht="15" customHeight="1" x14ac:dyDescent="0.35">
      <c r="A311" s="2">
        <f t="shared" si="15"/>
        <v>41211</v>
      </c>
      <c r="B311" s="53">
        <f>[2]Coal!B367</f>
        <v>153</v>
      </c>
      <c r="E311" s="28">
        <f>[2]coke!K516/[1]WeeklyNew!$H306</f>
        <v>220.78788014784374</v>
      </c>
      <c r="L311" s="63">
        <f t="shared" si="13"/>
        <v>2.7104190336559668</v>
      </c>
      <c r="M311" s="55" t="str">
        <f t="shared" si="14"/>
        <v>10-2012</v>
      </c>
    </row>
    <row r="312" spans="1:13" ht="15" customHeight="1" x14ac:dyDescent="0.35">
      <c r="A312" s="2">
        <f t="shared" si="15"/>
        <v>41218</v>
      </c>
      <c r="B312" s="53">
        <f>[2]Coal!B368</f>
        <v>156</v>
      </c>
      <c r="E312" s="28">
        <f>[2]coke!K517/[1]WeeklyNew!$H307</f>
        <v>234.92325439805174</v>
      </c>
      <c r="L312" s="63">
        <f t="shared" si="13"/>
        <v>14.135374250208002</v>
      </c>
      <c r="M312" s="55" t="str">
        <f t="shared" si="14"/>
        <v>11-2012</v>
      </c>
    </row>
    <row r="313" spans="1:13" ht="15" customHeight="1" x14ac:dyDescent="0.35">
      <c r="A313" s="2">
        <f t="shared" si="15"/>
        <v>41225</v>
      </c>
      <c r="B313" s="53">
        <f>[2]Coal!B369</f>
        <v>160</v>
      </c>
      <c r="E313" s="28">
        <f>[2]coke!K518/[1]WeeklyNew!$H308</f>
        <v>241.43052099221316</v>
      </c>
      <c r="L313" s="63">
        <f t="shared" si="13"/>
        <v>6.5072665941614218</v>
      </c>
      <c r="M313" s="55" t="str">
        <f t="shared" si="14"/>
        <v>11-2012</v>
      </c>
    </row>
    <row r="314" spans="1:13" ht="15" customHeight="1" x14ac:dyDescent="0.35">
      <c r="A314" s="2">
        <f t="shared" si="15"/>
        <v>41232</v>
      </c>
      <c r="B314" s="53">
        <f>[2]Coal!B370</f>
        <v>163</v>
      </c>
      <c r="E314" s="28">
        <f>[2]coke!K519/[1]WeeklyNew!$H309</f>
        <v>251.53611681232874</v>
      </c>
      <c r="L314" s="63">
        <f t="shared" si="13"/>
        <v>10.105595820115582</v>
      </c>
      <c r="M314" s="55" t="str">
        <f t="shared" si="14"/>
        <v>11-2012</v>
      </c>
    </row>
    <row r="315" spans="1:13" ht="15" customHeight="1" x14ac:dyDescent="0.35">
      <c r="A315" s="2">
        <f t="shared" si="15"/>
        <v>41239</v>
      </c>
      <c r="B315" s="53">
        <f>[2]Coal!B371</f>
        <v>165</v>
      </c>
      <c r="E315" s="28">
        <f>[2]coke!K520/[1]WeeklyNew!$H310</f>
        <v>253.35611462224423</v>
      </c>
      <c r="L315" s="63">
        <f t="shared" si="13"/>
        <v>1.8199978099154919</v>
      </c>
      <c r="M315" s="55" t="str">
        <f t="shared" si="14"/>
        <v>11-2012</v>
      </c>
    </row>
    <row r="316" spans="1:13" ht="15" customHeight="1" x14ac:dyDescent="0.35">
      <c r="A316" s="2">
        <f t="shared" si="15"/>
        <v>41246</v>
      </c>
      <c r="B316" s="53">
        <f>[2]Coal!B372</f>
        <v>158</v>
      </c>
      <c r="E316" s="28">
        <f>[2]coke!K521/[1]WeeklyNew!$H311</f>
        <v>255.21104407219636</v>
      </c>
      <c r="L316" s="63">
        <f t="shared" si="13"/>
        <v>1.8549294499521238</v>
      </c>
      <c r="M316" s="55" t="str">
        <f t="shared" si="14"/>
        <v>12-2012</v>
      </c>
    </row>
    <row r="317" spans="1:13" ht="15" customHeight="1" x14ac:dyDescent="0.35">
      <c r="A317" s="2">
        <f t="shared" si="15"/>
        <v>41253</v>
      </c>
      <c r="B317" s="53">
        <f>[2]Coal!B373</f>
        <v>158</v>
      </c>
      <c r="E317" s="28">
        <f>[2]coke!K522/[1]WeeklyNew!$H312</f>
        <v>255.33581766739616</v>
      </c>
      <c r="L317" s="63">
        <f t="shared" si="13"/>
        <v>0.12477359519979814</v>
      </c>
      <c r="M317" s="55" t="str">
        <f t="shared" si="14"/>
        <v>12-2012</v>
      </c>
    </row>
    <row r="318" spans="1:13" ht="15" customHeight="1" x14ac:dyDescent="0.35">
      <c r="A318" s="2">
        <f t="shared" si="15"/>
        <v>41260</v>
      </c>
      <c r="B318" s="53">
        <f>[2]Coal!B374</f>
        <v>156</v>
      </c>
      <c r="E318" s="28">
        <f>[2]coke!K523/[1]WeeklyNew!$H313</f>
        <v>256.96885080159836</v>
      </c>
      <c r="L318" s="63">
        <f t="shared" si="13"/>
        <v>1.6330331342022077</v>
      </c>
      <c r="M318" s="55" t="str">
        <f t="shared" si="14"/>
        <v>12-2012</v>
      </c>
    </row>
    <row r="319" spans="1:13" ht="15" customHeight="1" x14ac:dyDescent="0.35">
      <c r="A319" s="2">
        <f t="shared" si="15"/>
        <v>41267</v>
      </c>
      <c r="B319" s="53">
        <f>[2]Coal!B375</f>
        <v>156</v>
      </c>
      <c r="E319" s="28">
        <f>[2]coke!K524/[1]WeeklyNew!$H314</f>
        <v>256.87733415469916</v>
      </c>
      <c r="L319" s="63">
        <f t="shared" si="13"/>
        <v>-9.1516646899208354E-2</v>
      </c>
      <c r="M319" s="55" t="str">
        <f t="shared" si="14"/>
        <v>12-2012</v>
      </c>
    </row>
    <row r="320" spans="1:13" ht="15" customHeight="1" x14ac:dyDescent="0.35">
      <c r="A320" s="2">
        <f t="shared" si="15"/>
        <v>41274</v>
      </c>
      <c r="B320" s="53">
        <f>[2]Coal!B376</f>
        <v>157</v>
      </c>
      <c r="E320" s="28">
        <f>[2]coke!K525/[1]WeeklyNew!$H315</f>
        <v>258.1401394077098</v>
      </c>
      <c r="L320" s="63">
        <f t="shared" si="13"/>
        <v>1.2628052530106402</v>
      </c>
      <c r="M320" s="55" t="str">
        <f t="shared" si="14"/>
        <v>12-2012</v>
      </c>
    </row>
    <row r="321" spans="1:13" ht="15" customHeight="1" x14ac:dyDescent="0.35">
      <c r="A321" s="2">
        <f t="shared" si="15"/>
        <v>41281</v>
      </c>
      <c r="B321" s="53">
        <f>[2]Coal!B377</f>
        <v>157</v>
      </c>
      <c r="E321" s="28">
        <f>[2]coke!K526/[1]WeeklyNew!$H316</f>
        <v>261.71469522992328</v>
      </c>
      <c r="L321" s="63">
        <f t="shared" si="13"/>
        <v>3.5745558222134832</v>
      </c>
      <c r="M321" s="55" t="str">
        <f t="shared" si="14"/>
        <v>1-2013</v>
      </c>
    </row>
    <row r="322" spans="1:13" ht="15" customHeight="1" x14ac:dyDescent="0.35">
      <c r="A322" s="2">
        <f t="shared" si="15"/>
        <v>41288</v>
      </c>
      <c r="B322" s="53">
        <f>[2]Coal!B378</f>
        <v>160</v>
      </c>
      <c r="E322" s="28">
        <f>[2]coke!K527/[1]WeeklyNew!$H317</f>
        <v>266.03702559746722</v>
      </c>
      <c r="L322" s="63">
        <f t="shared" si="13"/>
        <v>4.3223303675439411</v>
      </c>
      <c r="M322" s="55" t="str">
        <f t="shared" si="14"/>
        <v>1-2013</v>
      </c>
    </row>
    <row r="323" spans="1:13" ht="15" customHeight="1" x14ac:dyDescent="0.35">
      <c r="A323" s="2">
        <f t="shared" si="15"/>
        <v>41295</v>
      </c>
      <c r="B323" s="53">
        <f>[2]Coal!B379</f>
        <v>160</v>
      </c>
      <c r="E323" s="28">
        <f>[2]coke!K528/[1]WeeklyNew!$H318</f>
        <v>265.87706069794439</v>
      </c>
      <c r="L323" s="63">
        <f t="shared" si="13"/>
        <v>-0.15996489952283355</v>
      </c>
      <c r="M323" s="55" t="str">
        <f t="shared" si="14"/>
        <v>1-2013</v>
      </c>
    </row>
    <row r="324" spans="1:13" ht="15" customHeight="1" x14ac:dyDescent="0.35">
      <c r="A324" s="2">
        <f t="shared" si="15"/>
        <v>41302</v>
      </c>
      <c r="B324" s="53">
        <f>[2]Coal!B380</f>
        <v>164</v>
      </c>
      <c r="E324" s="28">
        <f>[2]coke!K529/[1]WeeklyNew!$H319</f>
        <v>267.15754019013588</v>
      </c>
      <c r="L324" s="63">
        <f t="shared" si="13"/>
        <v>1.280479492191489</v>
      </c>
      <c r="M324" s="55" t="str">
        <f t="shared" si="14"/>
        <v>1-2013</v>
      </c>
    </row>
    <row r="325" spans="1:13" ht="15" customHeight="1" x14ac:dyDescent="0.35">
      <c r="A325" s="2">
        <f t="shared" si="15"/>
        <v>41309</v>
      </c>
      <c r="B325" s="53">
        <f>[2]Coal!B381</f>
        <v>173.5</v>
      </c>
      <c r="E325" s="28">
        <f>[2]coke!K530/[1]WeeklyNew!$H320</f>
        <v>267.76430643629175</v>
      </c>
      <c r="L325" s="63">
        <f t="shared" si="13"/>
        <v>0.60676624615587116</v>
      </c>
      <c r="M325" s="55" t="str">
        <f t="shared" si="14"/>
        <v>2-2013</v>
      </c>
    </row>
    <row r="326" spans="1:13" ht="15" customHeight="1" x14ac:dyDescent="0.35">
      <c r="A326" s="2">
        <f t="shared" si="15"/>
        <v>41316</v>
      </c>
      <c r="B326" s="53">
        <f>[2]Coal!B382</f>
        <v>175</v>
      </c>
      <c r="E326" s="28">
        <f>[2]coke!K531/[1]WeeklyNew!$H321</f>
        <v>267.79266629222502</v>
      </c>
      <c r="L326" s="63">
        <f t="shared" si="13"/>
        <v>2.8359855933274503E-2</v>
      </c>
      <c r="M326" s="55" t="str">
        <f t="shared" si="14"/>
        <v>2-2013</v>
      </c>
    </row>
    <row r="327" spans="1:13" ht="15" customHeight="1" x14ac:dyDescent="0.35">
      <c r="A327" s="2">
        <f t="shared" si="15"/>
        <v>41323</v>
      </c>
      <c r="B327" s="53">
        <f>[2]Coal!B383</f>
        <v>175</v>
      </c>
      <c r="E327" s="28">
        <f>[2]coke!K532/[1]WeeklyNew!$H322</f>
        <v>267.82938406853867</v>
      </c>
      <c r="L327" s="63">
        <f t="shared" si="13"/>
        <v>3.6717776313651029E-2</v>
      </c>
      <c r="M327" s="55" t="str">
        <f t="shared" si="14"/>
        <v>2-2013</v>
      </c>
    </row>
    <row r="328" spans="1:13" ht="15" customHeight="1" x14ac:dyDescent="0.35">
      <c r="A328" s="2">
        <f t="shared" si="15"/>
        <v>41330</v>
      </c>
      <c r="B328" s="53">
        <f>[2]Coal!B384</f>
        <v>175</v>
      </c>
      <c r="E328" s="28">
        <f>[2]coke!K533/[1]WeeklyNew!$H323</f>
        <v>268.82799826536672</v>
      </c>
      <c r="L328" s="63">
        <f t="shared" ref="L328:L391" si="16">E328-E327</f>
        <v>0.99861419682804353</v>
      </c>
      <c r="M328" s="55" t="str">
        <f t="shared" ref="M328:M391" si="17">MONTH(A328)&amp;"-"&amp;YEAR(A328)</f>
        <v>2-2013</v>
      </c>
    </row>
    <row r="329" spans="1:13" ht="15" customHeight="1" x14ac:dyDescent="0.35">
      <c r="A329" s="2">
        <f t="shared" si="15"/>
        <v>41337</v>
      </c>
      <c r="B329" s="53">
        <f>[2]Coal!B385</f>
        <v>175</v>
      </c>
      <c r="E329" s="28">
        <f>[2]coke!K534/[1]WeeklyNew!$H324</f>
        <v>264.29738299363919</v>
      </c>
      <c r="L329" s="63">
        <f t="shared" si="16"/>
        <v>-4.5306152717275268</v>
      </c>
      <c r="M329" s="55" t="str">
        <f t="shared" si="17"/>
        <v>3-2013</v>
      </c>
    </row>
    <row r="330" spans="1:13" ht="15" customHeight="1" x14ac:dyDescent="0.35">
      <c r="A330" s="2">
        <f t="shared" si="15"/>
        <v>41344</v>
      </c>
      <c r="B330" s="53">
        <f>[2]Coal!B386</f>
        <v>172</v>
      </c>
      <c r="E330" s="28">
        <f>[2]coke!K535/[1]WeeklyNew!$H325</f>
        <v>255.40328782462362</v>
      </c>
      <c r="L330" s="63">
        <f t="shared" si="16"/>
        <v>-8.8940951690155714</v>
      </c>
      <c r="M330" s="55" t="str">
        <f t="shared" si="17"/>
        <v>3-2013</v>
      </c>
    </row>
    <row r="331" spans="1:13" ht="15" customHeight="1" x14ac:dyDescent="0.35">
      <c r="A331" s="2">
        <f t="shared" si="15"/>
        <v>41351</v>
      </c>
      <c r="B331" s="53">
        <f>[2]Coal!B387</f>
        <v>170</v>
      </c>
      <c r="E331" s="28">
        <f>[2]coke!K536/[1]WeeklyNew!$H326</f>
        <v>249.27892198837264</v>
      </c>
      <c r="L331" s="63">
        <f t="shared" si="16"/>
        <v>-6.1243658362509734</v>
      </c>
      <c r="M331" s="55" t="str">
        <f t="shared" si="17"/>
        <v>3-2013</v>
      </c>
    </row>
    <row r="332" spans="1:13" ht="15" customHeight="1" x14ac:dyDescent="0.35">
      <c r="A332" s="2">
        <f t="shared" si="15"/>
        <v>41358</v>
      </c>
      <c r="B332" s="53">
        <f>[2]Coal!B388</f>
        <v>170</v>
      </c>
      <c r="E332" s="28">
        <f>[2]coke!K537/[1]WeeklyNew!$H327</f>
        <v>237.25541964627814</v>
      </c>
      <c r="L332" s="63">
        <f t="shared" si="16"/>
        <v>-12.023502342094503</v>
      </c>
      <c r="M332" s="55" t="str">
        <f t="shared" si="17"/>
        <v>3-2013</v>
      </c>
    </row>
    <row r="333" spans="1:13" ht="15" customHeight="1" x14ac:dyDescent="0.35">
      <c r="A333" s="2">
        <f t="shared" si="15"/>
        <v>41365</v>
      </c>
      <c r="B333" s="53">
        <f>[2]Coal!B389</f>
        <v>170</v>
      </c>
      <c r="E333" s="28">
        <f>[2]coke!K538/[1]WeeklyNew!$H328</f>
        <v>229.20281768276558</v>
      </c>
      <c r="L333" s="63">
        <f t="shared" si="16"/>
        <v>-8.0526019635125579</v>
      </c>
      <c r="M333" s="55" t="str">
        <f t="shared" si="17"/>
        <v>4-2013</v>
      </c>
    </row>
    <row r="334" spans="1:13" ht="15" customHeight="1" x14ac:dyDescent="0.35">
      <c r="A334" s="2">
        <f t="shared" si="15"/>
        <v>41372</v>
      </c>
      <c r="B334" s="53">
        <f>[2]Coal!B390</f>
        <v>165</v>
      </c>
      <c r="E334" s="28">
        <f>[2]coke!K539/[1]WeeklyNew!$H329</f>
        <v>224.73378931025687</v>
      </c>
      <c r="L334" s="63">
        <f t="shared" si="16"/>
        <v>-4.469028372508717</v>
      </c>
      <c r="M334" s="55" t="str">
        <f t="shared" si="17"/>
        <v>4-2013</v>
      </c>
    </row>
    <row r="335" spans="1:13" ht="15" customHeight="1" x14ac:dyDescent="0.35">
      <c r="A335" s="2">
        <f t="shared" si="15"/>
        <v>41379</v>
      </c>
      <c r="B335" s="53">
        <f>[2]Coal!B391</f>
        <v>165</v>
      </c>
      <c r="E335" s="28">
        <f>[2]coke!K540/[1]WeeklyNew!$H330</f>
        <v>223.71201750212791</v>
      </c>
      <c r="L335" s="63">
        <f t="shared" si="16"/>
        <v>-1.0217718081289604</v>
      </c>
      <c r="M335" s="55" t="str">
        <f t="shared" si="17"/>
        <v>4-2013</v>
      </c>
    </row>
    <row r="336" spans="1:13" ht="15" customHeight="1" x14ac:dyDescent="0.35">
      <c r="A336" s="2">
        <f t="shared" si="15"/>
        <v>41386</v>
      </c>
      <c r="B336" s="53">
        <f>[2]Coal!B392</f>
        <v>161</v>
      </c>
      <c r="E336" s="28">
        <f>[2]coke!K541/[1]WeeklyNew!$H331</f>
        <v>220.66850003725048</v>
      </c>
      <c r="L336" s="63">
        <f t="shared" si="16"/>
        <v>-3.043517464877425</v>
      </c>
      <c r="M336" s="55" t="str">
        <f t="shared" si="17"/>
        <v>4-2013</v>
      </c>
    </row>
    <row r="337" spans="1:13" ht="15" customHeight="1" x14ac:dyDescent="0.35">
      <c r="A337" s="2">
        <f t="shared" si="15"/>
        <v>41393</v>
      </c>
      <c r="B337" s="53">
        <f>[2]Coal!B393</f>
        <v>161</v>
      </c>
      <c r="E337" s="28">
        <f>[2]coke!K542/[1]WeeklyNew!$H332</f>
        <v>219.87633425417948</v>
      </c>
      <c r="L337" s="63">
        <f t="shared" si="16"/>
        <v>-0.79216578307099894</v>
      </c>
      <c r="M337" s="55" t="str">
        <f t="shared" si="17"/>
        <v>4-2013</v>
      </c>
    </row>
    <row r="338" spans="1:13" ht="15" customHeight="1" x14ac:dyDescent="0.35">
      <c r="A338" s="2">
        <f t="shared" si="15"/>
        <v>41400</v>
      </c>
      <c r="B338" s="53">
        <f>[2]Coal!B394</f>
        <v>161</v>
      </c>
      <c r="E338" s="28">
        <f>[2]coke!K543/[1]WeeklyNew!$H333</f>
        <v>215.37207508858933</v>
      </c>
      <c r="L338" s="63">
        <f t="shared" si="16"/>
        <v>-4.504259165590156</v>
      </c>
      <c r="M338" s="55" t="str">
        <f t="shared" si="17"/>
        <v>5-2013</v>
      </c>
    </row>
    <row r="339" spans="1:13" ht="15" customHeight="1" x14ac:dyDescent="0.35">
      <c r="A339" s="2">
        <f t="shared" si="15"/>
        <v>41407</v>
      </c>
      <c r="B339" s="53">
        <f>[2]Coal!B395</f>
        <v>158</v>
      </c>
      <c r="E339" s="28">
        <f>[2]coke!K544/[1]WeeklyNew!$H334</f>
        <v>215.22963252286564</v>
      </c>
      <c r="L339" s="63">
        <f t="shared" si="16"/>
        <v>-0.14244256572368386</v>
      </c>
      <c r="M339" s="55" t="str">
        <f t="shared" si="17"/>
        <v>5-2013</v>
      </c>
    </row>
    <row r="340" spans="1:13" ht="15" customHeight="1" x14ac:dyDescent="0.35">
      <c r="A340" s="2">
        <f t="shared" si="15"/>
        <v>41414</v>
      </c>
      <c r="B340" s="53">
        <f>[2]Coal!B396</f>
        <v>158</v>
      </c>
      <c r="E340" s="28">
        <f>[2]coke!K545/[1]WeeklyNew!$H335</f>
        <v>212.32443499693537</v>
      </c>
      <c r="L340" s="63">
        <f t="shared" si="16"/>
        <v>-2.9051975259302765</v>
      </c>
      <c r="M340" s="55" t="str">
        <f t="shared" si="17"/>
        <v>5-2013</v>
      </c>
    </row>
    <row r="341" spans="1:13" ht="15" customHeight="1" x14ac:dyDescent="0.35">
      <c r="A341" s="2">
        <f t="shared" si="15"/>
        <v>41421</v>
      </c>
      <c r="B341" s="53">
        <f>[2]Coal!B397</f>
        <v>156</v>
      </c>
      <c r="E341" s="28">
        <f>[2]coke!K546/[1]WeeklyNew!$H336</f>
        <v>210.96323282179853</v>
      </c>
      <c r="L341" s="63">
        <f t="shared" si="16"/>
        <v>-1.3612021751368388</v>
      </c>
      <c r="M341" s="55" t="str">
        <f t="shared" si="17"/>
        <v>5-2013</v>
      </c>
    </row>
    <row r="342" spans="1:13" ht="15" customHeight="1" x14ac:dyDescent="0.35">
      <c r="A342" s="2">
        <f t="shared" ref="A342:A405" si="18">A343-7</f>
        <v>41428</v>
      </c>
      <c r="B342" s="53">
        <f>[2]Coal!B398</f>
        <v>155</v>
      </c>
      <c r="E342" s="28">
        <f>[2]coke!K547/[1]WeeklyNew!$H337</f>
        <v>210.41162385578485</v>
      </c>
      <c r="L342" s="63">
        <f t="shared" si="16"/>
        <v>-0.55160896601367426</v>
      </c>
      <c r="M342" s="55" t="str">
        <f t="shared" si="17"/>
        <v>6-2013</v>
      </c>
    </row>
    <row r="343" spans="1:13" ht="15" customHeight="1" x14ac:dyDescent="0.35">
      <c r="A343" s="2">
        <f t="shared" si="18"/>
        <v>41435</v>
      </c>
      <c r="B343" s="53">
        <f>[2]Coal!B399</f>
        <v>150</v>
      </c>
      <c r="E343" s="28">
        <f>[2]coke!K548/[1]WeeklyNew!$H338</f>
        <v>204.82533504299099</v>
      </c>
      <c r="L343" s="63">
        <f t="shared" si="16"/>
        <v>-5.5862888127938675</v>
      </c>
      <c r="M343" s="55" t="str">
        <f t="shared" si="17"/>
        <v>6-2013</v>
      </c>
    </row>
    <row r="344" spans="1:13" ht="15" customHeight="1" x14ac:dyDescent="0.35">
      <c r="A344" s="2">
        <f t="shared" si="18"/>
        <v>41442</v>
      </c>
      <c r="B344" s="53">
        <f>[2]Coal!B400</f>
        <v>150</v>
      </c>
      <c r="E344" s="28">
        <f>[2]coke!K549/[1]WeeklyNew!$H339</f>
        <v>201.94586055862715</v>
      </c>
      <c r="L344" s="63">
        <f t="shared" si="16"/>
        <v>-2.8794744843638398</v>
      </c>
      <c r="M344" s="55" t="str">
        <f t="shared" si="17"/>
        <v>6-2013</v>
      </c>
    </row>
    <row r="345" spans="1:13" ht="15" customHeight="1" x14ac:dyDescent="0.35">
      <c r="A345" s="2">
        <f t="shared" si="18"/>
        <v>41449</v>
      </c>
      <c r="B345" s="53">
        <f>[2]Coal!B401</f>
        <v>140</v>
      </c>
      <c r="E345" s="28">
        <f>[2]coke!K550/[1]WeeklyNew!$H340</f>
        <v>200.39093524992518</v>
      </c>
      <c r="L345" s="63">
        <f t="shared" si="16"/>
        <v>-1.5549253087019679</v>
      </c>
      <c r="M345" s="55" t="str">
        <f t="shared" si="17"/>
        <v>6-2013</v>
      </c>
    </row>
    <row r="346" spans="1:13" ht="15" customHeight="1" x14ac:dyDescent="0.35">
      <c r="A346" s="2">
        <f t="shared" si="18"/>
        <v>41456</v>
      </c>
      <c r="B346" s="53">
        <f>[2]Coal!B402</f>
        <v>135</v>
      </c>
      <c r="E346" s="28">
        <f>[2]coke!K551/[1]WeeklyNew!$H341</f>
        <v>199.20692400041759</v>
      </c>
      <c r="L346" s="63">
        <f t="shared" si="16"/>
        <v>-1.1840112495075914</v>
      </c>
      <c r="M346" s="55" t="str">
        <f t="shared" si="17"/>
        <v>7-2013</v>
      </c>
    </row>
    <row r="347" spans="1:13" ht="15" customHeight="1" x14ac:dyDescent="0.35">
      <c r="A347" s="2">
        <f t="shared" si="18"/>
        <v>41463</v>
      </c>
      <c r="B347" s="53">
        <f>[2]Coal!B403</f>
        <v>135</v>
      </c>
      <c r="E347" s="28">
        <f>[2]coke!K552/[1]WeeklyNew!$H342</f>
        <v>196.09026185591892</v>
      </c>
      <c r="L347" s="63">
        <f t="shared" si="16"/>
        <v>-3.1166621444986617</v>
      </c>
      <c r="M347" s="55" t="str">
        <f t="shared" si="17"/>
        <v>7-2013</v>
      </c>
    </row>
    <row r="348" spans="1:13" ht="15" customHeight="1" x14ac:dyDescent="0.35">
      <c r="A348" s="2">
        <f t="shared" si="18"/>
        <v>41470</v>
      </c>
      <c r="B348" s="53">
        <f>[2]Coal!B404</f>
        <v>132</v>
      </c>
      <c r="E348" s="28">
        <f>[2]coke!K553/[1]WeeklyNew!$H343</f>
        <v>193.09171612095852</v>
      </c>
      <c r="L348" s="63">
        <f t="shared" si="16"/>
        <v>-2.9985457349604019</v>
      </c>
      <c r="M348" s="55" t="str">
        <f t="shared" si="17"/>
        <v>7-2013</v>
      </c>
    </row>
    <row r="349" spans="1:13" ht="15" customHeight="1" x14ac:dyDescent="0.35">
      <c r="A349" s="2">
        <f t="shared" si="18"/>
        <v>41477</v>
      </c>
      <c r="B349" s="53">
        <f>[2]Coal!B405</f>
        <v>132</v>
      </c>
      <c r="E349" s="28">
        <f>[2]coke!K554/[1]WeeklyNew!$H344</f>
        <v>194.35435239662957</v>
      </c>
      <c r="L349" s="63">
        <f t="shared" si="16"/>
        <v>1.2626362756710421</v>
      </c>
      <c r="M349" s="55" t="str">
        <f t="shared" si="17"/>
        <v>7-2013</v>
      </c>
    </row>
    <row r="350" spans="1:13" ht="15" customHeight="1" x14ac:dyDescent="0.35">
      <c r="A350" s="2">
        <f t="shared" si="18"/>
        <v>41484</v>
      </c>
      <c r="B350" s="53">
        <f>[2]Coal!B406</f>
        <v>135</v>
      </c>
      <c r="E350" s="28">
        <f>[2]coke!K555/[1]WeeklyNew!$H345</f>
        <v>194.93972365866787</v>
      </c>
      <c r="L350" s="63">
        <f t="shared" si="16"/>
        <v>0.5853712620383078</v>
      </c>
      <c r="M350" s="55" t="str">
        <f t="shared" si="17"/>
        <v>7-2013</v>
      </c>
    </row>
    <row r="351" spans="1:13" ht="15" customHeight="1" x14ac:dyDescent="0.35">
      <c r="A351" s="2">
        <f t="shared" si="18"/>
        <v>41491</v>
      </c>
      <c r="B351" s="53">
        <f>[2]Coal!B407</f>
        <v>136</v>
      </c>
      <c r="E351" s="28">
        <f>[2]coke!K556/[1]WeeklyNew!$H346</f>
        <v>196.85746865800382</v>
      </c>
      <c r="L351" s="63">
        <f t="shared" si="16"/>
        <v>1.9177449993359517</v>
      </c>
      <c r="M351" s="55" t="str">
        <f t="shared" si="17"/>
        <v>8-2013</v>
      </c>
    </row>
    <row r="352" spans="1:13" ht="15" customHeight="1" x14ac:dyDescent="0.35">
      <c r="A352" s="2">
        <f t="shared" si="18"/>
        <v>41498</v>
      </c>
      <c r="B352" s="53">
        <f>[2]Coal!B408</f>
        <v>136</v>
      </c>
      <c r="E352" s="28">
        <f>[2]coke!K557/[1]WeeklyNew!$H347</f>
        <v>197.58630046521662</v>
      </c>
      <c r="L352" s="63">
        <f t="shared" si="16"/>
        <v>0.72883180721279928</v>
      </c>
      <c r="M352" s="55" t="str">
        <f t="shared" si="17"/>
        <v>8-2013</v>
      </c>
    </row>
    <row r="353" spans="1:13" ht="15" customHeight="1" x14ac:dyDescent="0.35">
      <c r="A353" s="2">
        <f t="shared" si="18"/>
        <v>41505</v>
      </c>
      <c r="B353" s="53">
        <f>[2]Coal!B409</f>
        <v>140</v>
      </c>
      <c r="E353" s="28">
        <f>[2]coke!K558/[1]WeeklyNew!$H348</f>
        <v>202.16359976998274</v>
      </c>
      <c r="L353" s="63">
        <f t="shared" si="16"/>
        <v>4.5772993047661146</v>
      </c>
      <c r="M353" s="55" t="str">
        <f t="shared" si="17"/>
        <v>8-2013</v>
      </c>
    </row>
    <row r="354" spans="1:13" ht="15" customHeight="1" x14ac:dyDescent="0.35">
      <c r="A354" s="2">
        <f t="shared" si="18"/>
        <v>41512</v>
      </c>
      <c r="B354" s="53">
        <f>[2]Coal!B410</f>
        <v>142</v>
      </c>
      <c r="E354" s="28">
        <f>[2]coke!K559/[1]WeeklyNew!$H349</f>
        <v>205.06267891922982</v>
      </c>
      <c r="L354" s="63">
        <f t="shared" si="16"/>
        <v>2.8990791492470862</v>
      </c>
      <c r="M354" s="55" t="str">
        <f t="shared" si="17"/>
        <v>8-2013</v>
      </c>
    </row>
    <row r="355" spans="1:13" ht="15" customHeight="1" x14ac:dyDescent="0.35">
      <c r="A355" s="2">
        <f t="shared" si="18"/>
        <v>41519</v>
      </c>
      <c r="B355" s="53">
        <f>[2]Coal!B411</f>
        <v>142</v>
      </c>
      <c r="E355" s="28">
        <f>[2]coke!K560/[1]WeeklyNew!$H350</f>
        <v>206.72772079827953</v>
      </c>
      <c r="L355" s="63">
        <f t="shared" si="16"/>
        <v>1.6650418790497099</v>
      </c>
      <c r="M355" s="55" t="str">
        <f t="shared" si="17"/>
        <v>9-2013</v>
      </c>
    </row>
    <row r="356" spans="1:13" ht="15" customHeight="1" x14ac:dyDescent="0.35">
      <c r="A356" s="2">
        <f t="shared" si="18"/>
        <v>41526</v>
      </c>
      <c r="B356" s="53">
        <f>[2]Coal!B412</f>
        <v>145</v>
      </c>
      <c r="E356" s="28">
        <f>[2]coke!K561/[1]WeeklyNew!$H351</f>
        <v>213.06934252888587</v>
      </c>
      <c r="L356" s="63">
        <f t="shared" si="16"/>
        <v>6.3416217306063345</v>
      </c>
      <c r="M356" s="55" t="str">
        <f t="shared" si="17"/>
        <v>9-2013</v>
      </c>
    </row>
    <row r="357" spans="1:13" ht="15" customHeight="1" x14ac:dyDescent="0.35">
      <c r="A357" s="2">
        <f t="shared" si="18"/>
        <v>41533</v>
      </c>
      <c r="B357" s="53">
        <f>[2]Coal!B413</f>
        <v>145</v>
      </c>
      <c r="E357" s="28">
        <f>[2]coke!K562/[1]WeeklyNew!$H352</f>
        <v>214.45237441668951</v>
      </c>
      <c r="L357" s="63">
        <f t="shared" si="16"/>
        <v>1.3830318878036394</v>
      </c>
      <c r="M357" s="55" t="str">
        <f t="shared" si="17"/>
        <v>9-2013</v>
      </c>
    </row>
    <row r="358" spans="1:13" ht="15" customHeight="1" x14ac:dyDescent="0.35">
      <c r="A358" s="2">
        <f t="shared" si="18"/>
        <v>41540</v>
      </c>
      <c r="B358" s="53">
        <f>[2]Coal!B414</f>
        <v>146.5</v>
      </c>
      <c r="E358" s="28">
        <f>[2]coke!K563/[1]WeeklyNew!$H353</f>
        <v>214.49443049890178</v>
      </c>
      <c r="L358" s="63">
        <f t="shared" si="16"/>
        <v>4.205608221226953E-2</v>
      </c>
      <c r="M358" s="55" t="str">
        <f t="shared" si="17"/>
        <v>9-2013</v>
      </c>
    </row>
    <row r="359" spans="1:13" ht="15" customHeight="1" x14ac:dyDescent="0.35">
      <c r="A359" s="2">
        <f t="shared" si="18"/>
        <v>41547</v>
      </c>
      <c r="B359" s="53">
        <f>[2]Coal!B415</f>
        <v>147</v>
      </c>
      <c r="E359" s="28">
        <f>[2]coke!K564/[1]WeeklyNew!$H354</f>
        <v>215.03768979679859</v>
      </c>
      <c r="L359" s="63">
        <f t="shared" si="16"/>
        <v>0.54325929789681027</v>
      </c>
      <c r="M359" s="55" t="str">
        <f t="shared" si="17"/>
        <v>9-2013</v>
      </c>
    </row>
    <row r="360" spans="1:13" ht="15" customHeight="1" x14ac:dyDescent="0.35">
      <c r="A360" s="2">
        <f t="shared" si="18"/>
        <v>41554</v>
      </c>
      <c r="B360" s="53">
        <f>[2]Coal!B416</f>
        <v>146</v>
      </c>
      <c r="E360" s="28">
        <f>[2]coke!K565/[1]WeeklyNew!$H355</f>
        <v>215.11922467190743</v>
      </c>
      <c r="L360" s="63">
        <f t="shared" si="16"/>
        <v>8.1534875108843607E-2</v>
      </c>
      <c r="M360" s="55" t="str">
        <f t="shared" si="17"/>
        <v>10-2013</v>
      </c>
    </row>
    <row r="361" spans="1:13" ht="15" customHeight="1" x14ac:dyDescent="0.35">
      <c r="A361" s="2">
        <f t="shared" si="18"/>
        <v>41561</v>
      </c>
      <c r="B361" s="53">
        <f>[2]Coal!B417</f>
        <v>146</v>
      </c>
      <c r="E361" s="28">
        <f>[2]coke!K566/[1]WeeklyNew!$H356</f>
        <v>216.35797410260611</v>
      </c>
      <c r="L361" s="63">
        <f t="shared" si="16"/>
        <v>1.2387494306986753</v>
      </c>
      <c r="M361" s="55" t="str">
        <f t="shared" si="17"/>
        <v>10-2013</v>
      </c>
    </row>
    <row r="362" spans="1:13" ht="15" customHeight="1" x14ac:dyDescent="0.35">
      <c r="A362" s="2">
        <f t="shared" si="18"/>
        <v>41568</v>
      </c>
      <c r="B362" s="53">
        <f>[2]Coal!B418</f>
        <v>146</v>
      </c>
      <c r="E362" s="28">
        <f>[2]coke!K567/[1]WeeklyNew!$H357</f>
        <v>218.10349359901159</v>
      </c>
      <c r="L362" s="63">
        <f t="shared" si="16"/>
        <v>1.7455194964054783</v>
      </c>
      <c r="M362" s="55" t="str">
        <f t="shared" si="17"/>
        <v>10-2013</v>
      </c>
    </row>
    <row r="363" spans="1:13" ht="15" customHeight="1" x14ac:dyDescent="0.35">
      <c r="A363" s="2">
        <f t="shared" si="18"/>
        <v>41575</v>
      </c>
      <c r="B363" s="53">
        <f>[2]Coal!B419</f>
        <v>146</v>
      </c>
      <c r="E363" s="28">
        <f>[2]coke!K568/[1]WeeklyNew!$H358</f>
        <v>219.14417224239477</v>
      </c>
      <c r="L363" s="63">
        <f t="shared" si="16"/>
        <v>1.0406786433831883</v>
      </c>
      <c r="M363" s="55" t="str">
        <f t="shared" si="17"/>
        <v>10-2013</v>
      </c>
    </row>
    <row r="364" spans="1:13" ht="15" customHeight="1" x14ac:dyDescent="0.35">
      <c r="A364" s="2">
        <f t="shared" si="18"/>
        <v>41582</v>
      </c>
      <c r="B364" s="53">
        <f>[2]Coal!B420</f>
        <v>146</v>
      </c>
      <c r="E364" s="28">
        <f>[2]coke!K569/[1]WeeklyNew!$H359</f>
        <v>220.71034269998489</v>
      </c>
      <c r="L364" s="63">
        <f t="shared" si="16"/>
        <v>1.5661704575901183</v>
      </c>
      <c r="M364" s="55" t="str">
        <f t="shared" si="17"/>
        <v>11-2013</v>
      </c>
    </row>
    <row r="365" spans="1:13" ht="15" customHeight="1" x14ac:dyDescent="0.35">
      <c r="A365" s="2">
        <f t="shared" si="18"/>
        <v>41589</v>
      </c>
      <c r="B365" s="53">
        <f>[2]Coal!B421</f>
        <v>147</v>
      </c>
      <c r="E365" s="28">
        <f>[2]coke!K570/[1]WeeklyNew!$H360</f>
        <v>222.04527917781681</v>
      </c>
      <c r="L365" s="63">
        <f t="shared" si="16"/>
        <v>1.334936477831917</v>
      </c>
      <c r="M365" s="55" t="str">
        <f t="shared" si="17"/>
        <v>11-2013</v>
      </c>
    </row>
    <row r="366" spans="1:13" ht="15" customHeight="1" x14ac:dyDescent="0.35">
      <c r="A366" s="2">
        <f t="shared" si="18"/>
        <v>41596</v>
      </c>
      <c r="B366" s="53">
        <f>[2]Coal!B422</f>
        <v>144</v>
      </c>
      <c r="E366" s="28">
        <f>[2]coke!K571/[1]WeeklyNew!$H361</f>
        <v>222.82298252870848</v>
      </c>
      <c r="L366" s="63">
        <f t="shared" si="16"/>
        <v>0.7777033508916702</v>
      </c>
      <c r="M366" s="55" t="str">
        <f t="shared" si="17"/>
        <v>11-2013</v>
      </c>
    </row>
    <row r="367" spans="1:13" ht="15" customHeight="1" x14ac:dyDescent="0.35">
      <c r="A367" s="2">
        <f t="shared" si="18"/>
        <v>41603</v>
      </c>
      <c r="B367" s="53">
        <f>[2]Coal!B423</f>
        <v>142</v>
      </c>
      <c r="E367" s="28">
        <f>[2]coke!K572/[1]WeeklyNew!$H362</f>
        <v>224.06434668417594</v>
      </c>
      <c r="L367" s="63">
        <f t="shared" si="16"/>
        <v>1.2413641554674655</v>
      </c>
      <c r="M367" s="55" t="str">
        <f t="shared" si="17"/>
        <v>11-2013</v>
      </c>
    </row>
    <row r="368" spans="1:13" ht="15" customHeight="1" x14ac:dyDescent="0.35">
      <c r="A368" s="2">
        <f t="shared" si="18"/>
        <v>41610</v>
      </c>
      <c r="B368" s="53">
        <f>[2]Coal!B424</f>
        <v>141</v>
      </c>
      <c r="E368" s="28">
        <f>[2]coke!K573/[1]WeeklyNew!$H363</f>
        <v>224.57204041147179</v>
      </c>
      <c r="L368" s="63">
        <f t="shared" si="16"/>
        <v>0.50769372729584461</v>
      </c>
      <c r="M368" s="55" t="str">
        <f t="shared" si="17"/>
        <v>12-2013</v>
      </c>
    </row>
    <row r="369" spans="1:13" ht="15" customHeight="1" x14ac:dyDescent="0.35">
      <c r="A369" s="2">
        <f t="shared" si="18"/>
        <v>41617</v>
      </c>
      <c r="B369" s="53">
        <f>[2]Coal!B425</f>
        <v>141</v>
      </c>
      <c r="E369" s="28">
        <f>[2]coke!K574/[1]WeeklyNew!$H364</f>
        <v>226.4828449539622</v>
      </c>
      <c r="L369" s="63">
        <f t="shared" si="16"/>
        <v>1.9108045424904105</v>
      </c>
      <c r="M369" s="55" t="str">
        <f t="shared" si="17"/>
        <v>12-2013</v>
      </c>
    </row>
    <row r="370" spans="1:13" ht="15" customHeight="1" x14ac:dyDescent="0.35">
      <c r="A370" s="2">
        <f t="shared" si="18"/>
        <v>41624</v>
      </c>
      <c r="B370" s="53">
        <f>[2]Coal!B426</f>
        <v>140</v>
      </c>
      <c r="E370" s="28">
        <f>[2]coke!K575/[1]WeeklyNew!$H365</f>
        <v>226.51343924827191</v>
      </c>
      <c r="L370" s="63">
        <f t="shared" si="16"/>
        <v>3.0594294309707948E-2</v>
      </c>
      <c r="M370" s="55" t="str">
        <f t="shared" si="17"/>
        <v>12-2013</v>
      </c>
    </row>
    <row r="371" spans="1:13" ht="15" customHeight="1" x14ac:dyDescent="0.35">
      <c r="A371" s="2">
        <f t="shared" si="18"/>
        <v>41631</v>
      </c>
      <c r="B371" s="53">
        <f>[2]Coal!B427</f>
        <v>140</v>
      </c>
      <c r="E371" s="28">
        <f>[2]coke!K576/[1]WeeklyNew!$H366</f>
        <v>227.13494492749808</v>
      </c>
      <c r="L371" s="63">
        <f t="shared" si="16"/>
        <v>0.62150567922617483</v>
      </c>
      <c r="M371" s="55" t="str">
        <f t="shared" si="17"/>
        <v>12-2013</v>
      </c>
    </row>
    <row r="372" spans="1:13" ht="15" customHeight="1" x14ac:dyDescent="0.35">
      <c r="A372" s="2">
        <f t="shared" si="18"/>
        <v>41638</v>
      </c>
      <c r="B372" s="53">
        <f>[2]Coal!B428</f>
        <v>140</v>
      </c>
      <c r="E372" s="28">
        <f>[2]coke!K577/[1]WeeklyNew!$H367</f>
        <v>227.53551370994387</v>
      </c>
      <c r="L372" s="63">
        <f t="shared" si="16"/>
        <v>0.40056878244578797</v>
      </c>
      <c r="M372" s="55" t="str">
        <f t="shared" si="17"/>
        <v>12-2013</v>
      </c>
    </row>
    <row r="373" spans="1:13" ht="15" customHeight="1" x14ac:dyDescent="0.35">
      <c r="A373" s="2">
        <f t="shared" si="18"/>
        <v>41645</v>
      </c>
      <c r="B373" s="53">
        <f>[2]Coal!B429</f>
        <v>138</v>
      </c>
      <c r="E373" s="28">
        <f>[2]coke!K578/[1]WeeklyNew!$H368</f>
        <v>226.58772518317048</v>
      </c>
      <c r="L373" s="63">
        <f t="shared" si="16"/>
        <v>-0.94778852677339387</v>
      </c>
      <c r="M373" s="55" t="str">
        <f t="shared" si="17"/>
        <v>1-2014</v>
      </c>
    </row>
    <row r="374" spans="1:13" ht="15" customHeight="1" x14ac:dyDescent="0.35">
      <c r="A374" s="2">
        <f t="shared" si="18"/>
        <v>41652</v>
      </c>
      <c r="B374" s="53">
        <f>[2]Coal!B430</f>
        <v>138</v>
      </c>
      <c r="E374" s="28">
        <f>[2]coke!K579/[1]WeeklyNew!$H369</f>
        <v>221.82180824672707</v>
      </c>
      <c r="L374" s="63">
        <f t="shared" si="16"/>
        <v>-4.7659169364434035</v>
      </c>
      <c r="M374" s="55" t="str">
        <f t="shared" si="17"/>
        <v>1-2014</v>
      </c>
    </row>
    <row r="375" spans="1:13" ht="15" customHeight="1" x14ac:dyDescent="0.35">
      <c r="A375" s="2">
        <f t="shared" si="18"/>
        <v>41659</v>
      </c>
      <c r="B375" s="53">
        <f>[2]Coal!B431</f>
        <v>134</v>
      </c>
      <c r="E375" s="28">
        <f>[2]coke!K580/[1]WeeklyNew!$H370</f>
        <v>218.17676946318599</v>
      </c>
      <c r="L375" s="63">
        <f t="shared" si="16"/>
        <v>-3.6450387835410822</v>
      </c>
      <c r="M375" s="55" t="str">
        <f t="shared" si="17"/>
        <v>1-2014</v>
      </c>
    </row>
    <row r="376" spans="1:13" ht="15" customHeight="1" x14ac:dyDescent="0.35">
      <c r="A376" s="2">
        <f t="shared" si="18"/>
        <v>41666</v>
      </c>
      <c r="B376" s="53">
        <f>[2]Coal!B432</f>
        <v>131</v>
      </c>
      <c r="E376" s="28">
        <f>[2]coke!K581/[1]WeeklyNew!$H371</f>
        <v>214.33031481365236</v>
      </c>
      <c r="L376" s="63">
        <f t="shared" si="16"/>
        <v>-3.8464546495336265</v>
      </c>
      <c r="M376" s="55" t="str">
        <f t="shared" si="17"/>
        <v>1-2014</v>
      </c>
    </row>
    <row r="377" spans="1:13" ht="15" customHeight="1" x14ac:dyDescent="0.35">
      <c r="A377" s="2">
        <f t="shared" si="18"/>
        <v>41673</v>
      </c>
      <c r="B377" s="53">
        <f>[2]Coal!B433</f>
        <v>131</v>
      </c>
      <c r="E377" s="28">
        <f>[2]coke!K582/[1]WeeklyNew!$H372</f>
        <v>214.11597742499751</v>
      </c>
      <c r="L377" s="63">
        <f t="shared" si="16"/>
        <v>-0.21433738865485452</v>
      </c>
      <c r="M377" s="55" t="str">
        <f t="shared" si="17"/>
        <v>2-2014</v>
      </c>
    </row>
    <row r="378" spans="1:13" ht="15" customHeight="1" x14ac:dyDescent="0.35">
      <c r="A378" s="2">
        <f t="shared" si="18"/>
        <v>41680</v>
      </c>
      <c r="B378" s="53">
        <f>[2]Coal!B434</f>
        <v>130</v>
      </c>
      <c r="E378" s="28">
        <f>[2]coke!K583/[1]WeeklyNew!$H373</f>
        <v>205.37911830497066</v>
      </c>
      <c r="L378" s="63">
        <f t="shared" si="16"/>
        <v>-8.7368591200268497</v>
      </c>
      <c r="M378" s="55" t="str">
        <f t="shared" si="17"/>
        <v>2-2014</v>
      </c>
    </row>
    <row r="379" spans="1:13" ht="15" customHeight="1" x14ac:dyDescent="0.35">
      <c r="A379" s="2">
        <f t="shared" si="18"/>
        <v>41687</v>
      </c>
      <c r="B379" s="53">
        <f>[2]Coal!B435</f>
        <v>128</v>
      </c>
      <c r="E379" s="28">
        <f>[2]coke!K584/[1]WeeklyNew!$H374</f>
        <v>200.38777297176301</v>
      </c>
      <c r="L379" s="63">
        <f t="shared" si="16"/>
        <v>-4.9913453332076472</v>
      </c>
      <c r="M379" s="55" t="str">
        <f t="shared" si="17"/>
        <v>2-2014</v>
      </c>
    </row>
    <row r="380" spans="1:13" ht="15" customHeight="1" x14ac:dyDescent="0.35">
      <c r="A380" s="2">
        <f t="shared" si="18"/>
        <v>41694</v>
      </c>
      <c r="B380" s="53">
        <f>[2]Coal!B436</f>
        <v>126</v>
      </c>
      <c r="E380" s="28">
        <f>[2]coke!K585/[1]WeeklyNew!$H375</f>
        <v>194.97180973037948</v>
      </c>
      <c r="L380" s="63">
        <f t="shared" si="16"/>
        <v>-5.4159632413835368</v>
      </c>
      <c r="M380" s="55" t="str">
        <f t="shared" si="17"/>
        <v>2-2014</v>
      </c>
    </row>
    <row r="381" spans="1:13" ht="15" customHeight="1" x14ac:dyDescent="0.35">
      <c r="A381" s="2">
        <f t="shared" si="18"/>
        <v>41701</v>
      </c>
      <c r="B381" s="53">
        <f>[2]Coal!B437</f>
        <v>126</v>
      </c>
      <c r="E381" s="28">
        <f>[2]coke!K586/[1]WeeklyNew!$H376</f>
        <v>189.5811113611679</v>
      </c>
      <c r="L381" s="63">
        <f t="shared" si="16"/>
        <v>-5.3906983692115773</v>
      </c>
      <c r="M381" s="55" t="str">
        <f t="shared" si="17"/>
        <v>3-2014</v>
      </c>
    </row>
    <row r="382" spans="1:13" ht="15" customHeight="1" x14ac:dyDescent="0.35">
      <c r="A382" s="2">
        <f t="shared" si="18"/>
        <v>41708</v>
      </c>
      <c r="B382" s="53">
        <f>[2]Coal!B438</f>
        <v>126</v>
      </c>
      <c r="E382" s="28">
        <f>[2]coke!K587/[1]WeeklyNew!$H377</f>
        <v>181.54227899873328</v>
      </c>
      <c r="L382" s="63">
        <f t="shared" si="16"/>
        <v>-8.0388323624346185</v>
      </c>
      <c r="M382" s="55" t="str">
        <f t="shared" si="17"/>
        <v>3-2014</v>
      </c>
    </row>
    <row r="383" spans="1:13" ht="15" customHeight="1" x14ac:dyDescent="0.35">
      <c r="A383" s="2">
        <f t="shared" si="18"/>
        <v>41715</v>
      </c>
      <c r="B383" s="53">
        <f>[2]Coal!B439</f>
        <v>122</v>
      </c>
      <c r="E383" s="28">
        <f>[2]coke!K588/[1]WeeklyNew!$H378</f>
        <v>174.70314570443855</v>
      </c>
      <c r="L383" s="63">
        <f t="shared" si="16"/>
        <v>-6.8391332942947258</v>
      </c>
      <c r="M383" s="55" t="str">
        <f t="shared" si="17"/>
        <v>3-2014</v>
      </c>
    </row>
    <row r="384" spans="1:13" ht="15" customHeight="1" x14ac:dyDescent="0.35">
      <c r="A384" s="2">
        <f t="shared" si="18"/>
        <v>41722</v>
      </c>
      <c r="B384" s="53">
        <f>[2]Coal!B440</f>
        <v>120</v>
      </c>
      <c r="E384" s="28">
        <f>[2]coke!K589/[1]WeeklyNew!$H379</f>
        <v>170.04993504253665</v>
      </c>
      <c r="L384" s="63">
        <f t="shared" si="16"/>
        <v>-4.6532106619019089</v>
      </c>
      <c r="M384" s="55" t="str">
        <f t="shared" si="17"/>
        <v>3-2014</v>
      </c>
    </row>
    <row r="385" spans="1:13" ht="15" customHeight="1" x14ac:dyDescent="0.35">
      <c r="A385" s="2">
        <f t="shared" si="18"/>
        <v>41729</v>
      </c>
      <c r="B385" s="53">
        <f>[2]Coal!B441</f>
        <v>120</v>
      </c>
      <c r="E385" s="28">
        <f>[2]coke!K590/[1]WeeklyNew!$H380</f>
        <v>166.66451961971507</v>
      </c>
      <c r="L385" s="63">
        <f t="shared" si="16"/>
        <v>-3.3854154228215805</v>
      </c>
      <c r="M385" s="55" t="str">
        <f t="shared" si="17"/>
        <v>3-2014</v>
      </c>
    </row>
    <row r="386" spans="1:13" ht="15" customHeight="1" x14ac:dyDescent="0.35">
      <c r="A386" s="2">
        <f t="shared" si="18"/>
        <v>41736</v>
      </c>
      <c r="B386" s="53">
        <f>[2]Coal!B442</f>
        <v>120</v>
      </c>
      <c r="E386" s="28">
        <f>[2]coke!K591/[1]WeeklyNew!$H381</f>
        <v>162.94714792136642</v>
      </c>
      <c r="L386" s="63">
        <f t="shared" si="16"/>
        <v>-3.7173716983486429</v>
      </c>
      <c r="M386" s="55" t="str">
        <f t="shared" si="17"/>
        <v>4-2014</v>
      </c>
    </row>
    <row r="387" spans="1:13" ht="15" customHeight="1" x14ac:dyDescent="0.35">
      <c r="A387" s="2">
        <f t="shared" si="18"/>
        <v>41743</v>
      </c>
      <c r="B387" s="53">
        <f>[2]Coal!B443</f>
        <v>120</v>
      </c>
      <c r="E387" s="28">
        <f>[2]coke!K592/[1]WeeklyNew!$H382</f>
        <v>162.76564961579268</v>
      </c>
      <c r="L387" s="63">
        <f t="shared" si="16"/>
        <v>-0.18149830557374003</v>
      </c>
      <c r="M387" s="55" t="str">
        <f t="shared" si="17"/>
        <v>4-2014</v>
      </c>
    </row>
    <row r="388" spans="1:13" ht="15" customHeight="1" x14ac:dyDescent="0.35">
      <c r="A388" s="2">
        <f t="shared" si="18"/>
        <v>41750</v>
      </c>
      <c r="B388" s="53">
        <f>[2]Coal!B444</f>
        <v>120</v>
      </c>
      <c r="E388" s="28">
        <f>[2]coke!K593/[1]WeeklyNew!$H383</f>
        <v>162.24349503735206</v>
      </c>
      <c r="L388" s="63">
        <f t="shared" si="16"/>
        <v>-0.5221545784406203</v>
      </c>
      <c r="M388" s="55" t="str">
        <f t="shared" si="17"/>
        <v>4-2014</v>
      </c>
    </row>
    <row r="389" spans="1:13" ht="15" customHeight="1" x14ac:dyDescent="0.35">
      <c r="A389" s="2">
        <f t="shared" si="18"/>
        <v>41757</v>
      </c>
      <c r="B389" s="53">
        <f>[2]Coal!B445</f>
        <v>124</v>
      </c>
      <c r="E389" s="28">
        <f>[2]coke!K594/[1]WeeklyNew!$H384</f>
        <v>163.21876188680091</v>
      </c>
      <c r="L389" s="63">
        <f t="shared" si="16"/>
        <v>0.97526684944884323</v>
      </c>
      <c r="M389" s="55" t="str">
        <f t="shared" si="17"/>
        <v>4-2014</v>
      </c>
    </row>
    <row r="390" spans="1:13" ht="15" customHeight="1" x14ac:dyDescent="0.35">
      <c r="A390" s="2">
        <f t="shared" si="18"/>
        <v>41764</v>
      </c>
      <c r="B390" s="53">
        <f>[2]Coal!B446</f>
        <v>125</v>
      </c>
      <c r="E390" s="28">
        <f>[2]coke!K595/[1]WeeklyNew!$H385</f>
        <v>163.87984017202368</v>
      </c>
      <c r="L390" s="63">
        <f t="shared" si="16"/>
        <v>0.66107828522277146</v>
      </c>
      <c r="M390" s="55" t="str">
        <f t="shared" si="17"/>
        <v>5-2014</v>
      </c>
    </row>
    <row r="391" spans="1:13" ht="15" customHeight="1" x14ac:dyDescent="0.35">
      <c r="A391" s="2">
        <f t="shared" si="18"/>
        <v>41771</v>
      </c>
      <c r="B391" s="53">
        <f>[2]Coal!B447</f>
        <v>125</v>
      </c>
      <c r="E391" s="28">
        <f>[2]coke!K596/[1]WeeklyNew!$H386</f>
        <v>164.50166427537417</v>
      </c>
      <c r="L391" s="63">
        <f t="shared" si="16"/>
        <v>0.62182410335049099</v>
      </c>
      <c r="M391" s="55" t="str">
        <f t="shared" si="17"/>
        <v>5-2014</v>
      </c>
    </row>
    <row r="392" spans="1:13" ht="15" customHeight="1" x14ac:dyDescent="0.35">
      <c r="A392" s="2">
        <f t="shared" si="18"/>
        <v>41778</v>
      </c>
      <c r="B392" s="53">
        <f>[2]Coal!B448</f>
        <v>125</v>
      </c>
      <c r="E392" s="28">
        <f>[2]coke!K597/[1]WeeklyNew!$H387</f>
        <v>164.38031028587739</v>
      </c>
      <c r="L392" s="63">
        <f t="shared" ref="L392:L455" si="19">E392-E391</f>
        <v>-0.12135398949678233</v>
      </c>
      <c r="M392" s="55" t="str">
        <f t="shared" ref="M392:M455" si="20">MONTH(A392)&amp;"-"&amp;YEAR(A392)</f>
        <v>5-2014</v>
      </c>
    </row>
    <row r="393" spans="1:13" ht="15" customHeight="1" x14ac:dyDescent="0.35">
      <c r="A393" s="2">
        <f t="shared" si="18"/>
        <v>41785</v>
      </c>
      <c r="B393" s="53">
        <f>[2]Coal!B449</f>
        <v>125</v>
      </c>
      <c r="E393" s="28">
        <f>[2]coke!K598/[1]WeeklyNew!$H388</f>
        <v>164.12657441418821</v>
      </c>
      <c r="L393" s="63">
        <f t="shared" si="19"/>
        <v>-0.25373587168917311</v>
      </c>
      <c r="M393" s="55" t="str">
        <f t="shared" si="20"/>
        <v>5-2014</v>
      </c>
    </row>
    <row r="394" spans="1:13" ht="15" customHeight="1" x14ac:dyDescent="0.35">
      <c r="A394" s="2">
        <f t="shared" si="18"/>
        <v>41792</v>
      </c>
      <c r="B394" s="53">
        <f>[2]Coal!B450</f>
        <v>125</v>
      </c>
      <c r="E394" s="28">
        <f>[2]coke!K599/[1]WeeklyNew!$H389</f>
        <v>165.9745063158299</v>
      </c>
      <c r="L394" s="63">
        <f t="shared" si="19"/>
        <v>1.8479319016416866</v>
      </c>
      <c r="M394" s="55" t="str">
        <f t="shared" si="20"/>
        <v>6-2014</v>
      </c>
    </row>
    <row r="395" spans="1:13" ht="15" customHeight="1" x14ac:dyDescent="0.35">
      <c r="A395" s="2">
        <f t="shared" si="18"/>
        <v>41799</v>
      </c>
      <c r="B395" s="53">
        <f>[2]Coal!B451</f>
        <v>123</v>
      </c>
      <c r="E395" s="28">
        <f>[2]coke!K600/[1]WeeklyNew!$H390</f>
        <v>164.68244404813549</v>
      </c>
      <c r="L395" s="63">
        <f t="shared" si="19"/>
        <v>-1.2920622676944049</v>
      </c>
      <c r="M395" s="55" t="str">
        <f t="shared" si="20"/>
        <v>6-2014</v>
      </c>
    </row>
    <row r="396" spans="1:13" ht="15" customHeight="1" x14ac:dyDescent="0.35">
      <c r="A396" s="2">
        <f t="shared" si="18"/>
        <v>41806</v>
      </c>
      <c r="B396" s="53">
        <f>[2]Coal!B452</f>
        <v>123</v>
      </c>
      <c r="E396" s="28">
        <f>[2]coke!K601/[1]WeeklyNew!$H391</f>
        <v>164.61315106508724</v>
      </c>
      <c r="L396" s="63">
        <f t="shared" si="19"/>
        <v>-6.9292983048256929E-2</v>
      </c>
      <c r="M396" s="55" t="str">
        <f t="shared" si="20"/>
        <v>6-2014</v>
      </c>
    </row>
    <row r="397" spans="1:13" ht="15" customHeight="1" x14ac:dyDescent="0.35">
      <c r="A397" s="2">
        <f t="shared" si="18"/>
        <v>41813</v>
      </c>
      <c r="B397" s="53">
        <f>[2]Coal!B453</f>
        <v>121</v>
      </c>
      <c r="E397" s="28">
        <f>[2]coke!K602/[1]WeeklyNew!$H392</f>
        <v>164.21904009353662</v>
      </c>
      <c r="L397" s="63">
        <f t="shared" si="19"/>
        <v>-0.39411097155061725</v>
      </c>
      <c r="M397" s="55" t="str">
        <f t="shared" si="20"/>
        <v>6-2014</v>
      </c>
    </row>
    <row r="398" spans="1:13" ht="15" customHeight="1" x14ac:dyDescent="0.35">
      <c r="A398" s="2">
        <f t="shared" si="18"/>
        <v>41820</v>
      </c>
      <c r="B398" s="53">
        <f>[2]Coal!B454</f>
        <v>121</v>
      </c>
      <c r="E398" s="28">
        <f>[2]coke!K603/[1]WeeklyNew!$H393</f>
        <v>163.75493077577539</v>
      </c>
      <c r="L398" s="63">
        <f t="shared" si="19"/>
        <v>-0.46410931776122766</v>
      </c>
      <c r="M398" s="55" t="str">
        <f t="shared" si="20"/>
        <v>6-2014</v>
      </c>
    </row>
    <row r="399" spans="1:13" ht="15" customHeight="1" x14ac:dyDescent="0.35">
      <c r="A399" s="2">
        <f t="shared" si="18"/>
        <v>41827</v>
      </c>
      <c r="B399" s="53">
        <f>[2]Coal!B455</f>
        <v>121</v>
      </c>
      <c r="E399" s="28">
        <f>[2]coke!K604/[1]WeeklyNew!$H394</f>
        <v>162.05913465259681</v>
      </c>
      <c r="L399" s="63">
        <f t="shared" si="19"/>
        <v>-1.6957961231785816</v>
      </c>
      <c r="M399" s="55" t="str">
        <f t="shared" si="20"/>
        <v>7-2014</v>
      </c>
    </row>
    <row r="400" spans="1:13" ht="15" customHeight="1" x14ac:dyDescent="0.35">
      <c r="A400" s="2">
        <f t="shared" si="18"/>
        <v>41834</v>
      </c>
      <c r="B400" s="53">
        <f>[2]Coal!B456</f>
        <v>120</v>
      </c>
      <c r="E400" s="28">
        <f>[2]coke!K605/[1]WeeklyNew!$H395</f>
        <v>160.9402293368054</v>
      </c>
      <c r="L400" s="63">
        <f t="shared" si="19"/>
        <v>-1.1189053157914088</v>
      </c>
      <c r="M400" s="55" t="str">
        <f t="shared" si="20"/>
        <v>7-2014</v>
      </c>
    </row>
    <row r="401" spans="1:13" ht="15" customHeight="1" x14ac:dyDescent="0.35">
      <c r="A401" s="2">
        <f t="shared" si="18"/>
        <v>41841</v>
      </c>
      <c r="B401" s="53">
        <f>[2]Coal!B457</f>
        <v>120</v>
      </c>
      <c r="E401" s="28">
        <f>[2]coke!K606/[1]WeeklyNew!$H396</f>
        <v>160.71088655948844</v>
      </c>
      <c r="L401" s="63">
        <f t="shared" si="19"/>
        <v>-0.22934277731695829</v>
      </c>
      <c r="M401" s="55" t="str">
        <f t="shared" si="20"/>
        <v>7-2014</v>
      </c>
    </row>
    <row r="402" spans="1:13" ht="15" customHeight="1" x14ac:dyDescent="0.35">
      <c r="A402" s="2">
        <f t="shared" si="18"/>
        <v>41848</v>
      </c>
      <c r="B402" s="53">
        <f>[2]Coal!B458</f>
        <v>120</v>
      </c>
      <c r="E402" s="28">
        <f>[2]coke!K607/[1]WeeklyNew!$H397</f>
        <v>161.2535123726158</v>
      </c>
      <c r="L402" s="63">
        <f t="shared" si="19"/>
        <v>0.54262581312735847</v>
      </c>
      <c r="M402" s="55" t="str">
        <f t="shared" si="20"/>
        <v>7-2014</v>
      </c>
    </row>
    <row r="403" spans="1:13" ht="15" customHeight="1" x14ac:dyDescent="0.35">
      <c r="A403" s="2">
        <f t="shared" si="18"/>
        <v>41855</v>
      </c>
      <c r="B403" s="53">
        <f>[2]Coal!B459</f>
        <v>120</v>
      </c>
      <c r="E403" s="28">
        <f>[2]coke!K608/[1]WeeklyNew!$H398</f>
        <v>161.58305166116298</v>
      </c>
      <c r="L403" s="63">
        <f t="shared" si="19"/>
        <v>0.32953928854718129</v>
      </c>
      <c r="M403" s="55" t="str">
        <f t="shared" si="20"/>
        <v>8-2014</v>
      </c>
    </row>
    <row r="404" spans="1:13" ht="15" customHeight="1" x14ac:dyDescent="0.35">
      <c r="A404" s="2">
        <f t="shared" si="18"/>
        <v>41862</v>
      </c>
      <c r="B404" s="53">
        <f>[2]Coal!B460</f>
        <v>120</v>
      </c>
      <c r="E404" s="28">
        <f>[2]coke!K609/[1]WeeklyNew!$H399</f>
        <v>161.91551951112484</v>
      </c>
      <c r="L404" s="63">
        <f t="shared" si="19"/>
        <v>0.33246784996185852</v>
      </c>
      <c r="M404" s="55" t="str">
        <f t="shared" si="20"/>
        <v>8-2014</v>
      </c>
    </row>
    <row r="405" spans="1:13" ht="15" customHeight="1" x14ac:dyDescent="0.35">
      <c r="A405" s="2">
        <f t="shared" si="18"/>
        <v>41869</v>
      </c>
      <c r="B405" s="53">
        <f>[2]Coal!B461</f>
        <v>122</v>
      </c>
      <c r="E405" s="28">
        <f>[2]coke!K610/[1]WeeklyNew!$H400</f>
        <v>162.10573931607243</v>
      </c>
      <c r="L405" s="63">
        <f t="shared" si="19"/>
        <v>0.1902198049475885</v>
      </c>
      <c r="M405" s="55" t="str">
        <f t="shared" si="20"/>
        <v>8-2014</v>
      </c>
    </row>
    <row r="406" spans="1:13" ht="15" customHeight="1" x14ac:dyDescent="0.35">
      <c r="A406" s="2">
        <f t="shared" ref="A406:A462" si="21">A407-7</f>
        <v>41876</v>
      </c>
      <c r="B406" s="53">
        <f>[2]Coal!B462</f>
        <v>122</v>
      </c>
      <c r="E406" s="28">
        <f>[2]coke!K611/[1]WeeklyNew!$H401</f>
        <v>162.27005641629628</v>
      </c>
      <c r="L406" s="63">
        <f t="shared" si="19"/>
        <v>0.1643171002238546</v>
      </c>
      <c r="M406" s="55" t="str">
        <f t="shared" si="20"/>
        <v>8-2014</v>
      </c>
    </row>
    <row r="407" spans="1:13" ht="15" customHeight="1" x14ac:dyDescent="0.35">
      <c r="A407" s="2">
        <f t="shared" si="21"/>
        <v>41883</v>
      </c>
      <c r="B407" s="53">
        <f>[2]Coal!B463</f>
        <v>122</v>
      </c>
      <c r="E407" s="28">
        <f>[2]coke!K612/[1]WeeklyNew!$H402</f>
        <v>162.41378636603426</v>
      </c>
      <c r="L407" s="63">
        <f t="shared" si="19"/>
        <v>0.14372994973797404</v>
      </c>
      <c r="M407" s="55" t="str">
        <f t="shared" si="20"/>
        <v>9-2014</v>
      </c>
    </row>
    <row r="408" spans="1:13" ht="15" customHeight="1" x14ac:dyDescent="0.35">
      <c r="A408" s="2">
        <f t="shared" si="21"/>
        <v>41890</v>
      </c>
      <c r="B408" s="53">
        <f>[2]Coal!B464</f>
        <v>122</v>
      </c>
      <c r="E408" s="28">
        <f>[2]coke!K613/[1]WeeklyNew!$H403</f>
        <v>162.61660303290154</v>
      </c>
      <c r="L408" s="63">
        <f t="shared" si="19"/>
        <v>0.20281666686727817</v>
      </c>
      <c r="M408" s="55" t="str">
        <f t="shared" si="20"/>
        <v>9-2014</v>
      </c>
    </row>
    <row r="409" spans="1:13" ht="15" customHeight="1" x14ac:dyDescent="0.35">
      <c r="A409" s="2">
        <f t="shared" si="21"/>
        <v>41897</v>
      </c>
      <c r="B409" s="53">
        <f>[2]Coal!B465</f>
        <v>122</v>
      </c>
      <c r="E409" s="28">
        <f>[2]coke!K614/[1]WeeklyNew!$H404</f>
        <v>162.42119112130052</v>
      </c>
      <c r="L409" s="63">
        <f t="shared" si="19"/>
        <v>-0.19541191160101334</v>
      </c>
      <c r="M409" s="55" t="str">
        <f t="shared" si="20"/>
        <v>9-2014</v>
      </c>
    </row>
    <row r="410" spans="1:13" ht="15" customHeight="1" x14ac:dyDescent="0.35">
      <c r="A410" s="2">
        <f t="shared" si="21"/>
        <v>41904</v>
      </c>
      <c r="B410" s="53">
        <f>[2]Coal!B466</f>
        <v>123</v>
      </c>
      <c r="E410" s="28">
        <f>[2]coke!K615/[1]WeeklyNew!$H405</f>
        <v>162.59857793484318</v>
      </c>
      <c r="L410" s="63">
        <f t="shared" si="19"/>
        <v>0.17738681354265395</v>
      </c>
      <c r="M410" s="55" t="str">
        <f t="shared" si="20"/>
        <v>9-2014</v>
      </c>
    </row>
    <row r="411" spans="1:13" ht="15" customHeight="1" x14ac:dyDescent="0.35">
      <c r="A411" s="2">
        <f t="shared" si="21"/>
        <v>41911</v>
      </c>
      <c r="B411" s="53">
        <f>[2]Coal!B467</f>
        <v>124</v>
      </c>
      <c r="E411" s="28">
        <f>[2]coke!K616/[1]WeeklyNew!$H406</f>
        <v>162.43547362764414</v>
      </c>
      <c r="L411" s="63">
        <f t="shared" si="19"/>
        <v>-0.16310430719903479</v>
      </c>
      <c r="M411" s="55" t="str">
        <f t="shared" si="20"/>
        <v>9-2014</v>
      </c>
    </row>
    <row r="412" spans="1:13" ht="15" customHeight="1" x14ac:dyDescent="0.35">
      <c r="A412" s="2">
        <f t="shared" si="21"/>
        <v>41918</v>
      </c>
      <c r="B412" s="53">
        <f>[2]Coal!B468</f>
        <v>124</v>
      </c>
      <c r="E412" s="28">
        <f>[2]coke!K617/[1]WeeklyNew!$H407</f>
        <v>162.59380725421033</v>
      </c>
      <c r="L412" s="63">
        <f t="shared" si="19"/>
        <v>0.15833362656618988</v>
      </c>
      <c r="M412" s="55" t="str">
        <f t="shared" si="20"/>
        <v>10-2014</v>
      </c>
    </row>
    <row r="413" spans="1:13" ht="15" customHeight="1" x14ac:dyDescent="0.35">
      <c r="A413" s="2">
        <f t="shared" si="21"/>
        <v>41925</v>
      </c>
      <c r="B413" s="53">
        <f>[2]Coal!B469</f>
        <v>124</v>
      </c>
      <c r="E413" s="28">
        <f>[2]coke!K618/[1]WeeklyNew!$H408</f>
        <v>162.87628913113053</v>
      </c>
      <c r="L413" s="63">
        <f t="shared" si="19"/>
        <v>0.2824818769202011</v>
      </c>
      <c r="M413" s="55" t="str">
        <f t="shared" si="20"/>
        <v>10-2014</v>
      </c>
    </row>
    <row r="414" spans="1:13" ht="15" customHeight="1" x14ac:dyDescent="0.35">
      <c r="A414" s="2">
        <f t="shared" si="21"/>
        <v>41932</v>
      </c>
      <c r="B414" s="53">
        <f>[2]Coal!B470</f>
        <v>123</v>
      </c>
      <c r="E414" s="28">
        <f>[2]coke!K619/[1]WeeklyNew!$H409</f>
        <v>163.02695705894467</v>
      </c>
      <c r="L414" s="63">
        <f t="shared" si="19"/>
        <v>0.15066792781414051</v>
      </c>
      <c r="M414" s="55" t="str">
        <f t="shared" si="20"/>
        <v>10-2014</v>
      </c>
    </row>
    <row r="415" spans="1:13" ht="15" customHeight="1" x14ac:dyDescent="0.35">
      <c r="A415" s="2">
        <f t="shared" si="21"/>
        <v>41939</v>
      </c>
      <c r="B415" s="53">
        <f>[2]Coal!B471</f>
        <v>124</v>
      </c>
      <c r="E415" s="28">
        <f>[2]coke!K620/[1]WeeklyNew!$H410</f>
        <v>163.17843787113893</v>
      </c>
      <c r="L415" s="63">
        <f t="shared" si="19"/>
        <v>0.1514808121942508</v>
      </c>
      <c r="M415" s="55" t="str">
        <f t="shared" si="20"/>
        <v>10-2014</v>
      </c>
    </row>
    <row r="416" spans="1:13" ht="15" customHeight="1" x14ac:dyDescent="0.35">
      <c r="A416" s="2">
        <f t="shared" si="21"/>
        <v>41946</v>
      </c>
      <c r="B416" s="53">
        <f>[2]Coal!B472</f>
        <v>124</v>
      </c>
      <c r="E416" s="28">
        <f>[2]coke!K621/[1]WeeklyNew!$H411</f>
        <v>163.50823263951341</v>
      </c>
      <c r="L416" s="63">
        <f t="shared" si="19"/>
        <v>0.32979476837448374</v>
      </c>
      <c r="M416" s="55" t="str">
        <f t="shared" si="20"/>
        <v>11-2014</v>
      </c>
    </row>
    <row r="417" spans="1:13" ht="15" customHeight="1" x14ac:dyDescent="0.35">
      <c r="A417" s="2">
        <f t="shared" si="21"/>
        <v>41953</v>
      </c>
      <c r="B417" s="53">
        <f>[2]Coal!B473</f>
        <v>124</v>
      </c>
      <c r="E417" s="28">
        <f>[2]coke!K622/[1]WeeklyNew!$H412</f>
        <v>163.27650222545873</v>
      </c>
      <c r="L417" s="63">
        <f t="shared" si="19"/>
        <v>-0.23173041405468098</v>
      </c>
      <c r="M417" s="55" t="str">
        <f t="shared" si="20"/>
        <v>11-2014</v>
      </c>
    </row>
    <row r="418" spans="1:13" ht="15" customHeight="1" x14ac:dyDescent="0.35">
      <c r="A418" s="2">
        <f t="shared" si="21"/>
        <v>41960</v>
      </c>
      <c r="B418" s="53">
        <f>[2]Coal!B474</f>
        <v>124</v>
      </c>
      <c r="E418" s="28">
        <f>[2]coke!K623/[1]WeeklyNew!$H413</f>
        <v>163.43779196257654</v>
      </c>
      <c r="L418" s="63">
        <f t="shared" si="19"/>
        <v>0.16128973711781214</v>
      </c>
      <c r="M418" s="55" t="str">
        <f t="shared" si="20"/>
        <v>11-2014</v>
      </c>
    </row>
    <row r="419" spans="1:13" ht="15" customHeight="1" x14ac:dyDescent="0.35">
      <c r="A419" s="2">
        <f t="shared" si="21"/>
        <v>41967</v>
      </c>
      <c r="B419" s="53">
        <f>[2]Coal!B475</f>
        <v>124</v>
      </c>
      <c r="E419" s="28">
        <f>[2]coke!K624/[1]WeeklyNew!$H414</f>
        <v>162.99797357172642</v>
      </c>
      <c r="L419" s="63">
        <f t="shared" si="19"/>
        <v>-0.43981839085012098</v>
      </c>
      <c r="M419" s="55" t="str">
        <f t="shared" si="20"/>
        <v>11-2014</v>
      </c>
    </row>
    <row r="420" spans="1:13" ht="15" customHeight="1" x14ac:dyDescent="0.35">
      <c r="A420" s="2">
        <f t="shared" si="21"/>
        <v>41974</v>
      </c>
      <c r="B420" s="53">
        <f>[2]Coal!B476</f>
        <v>124</v>
      </c>
      <c r="E420" s="28">
        <f>[2]coke!K625/[1]WeeklyNew!$H415</f>
        <v>163.41410271836514</v>
      </c>
      <c r="L420" s="63">
        <f t="shared" si="19"/>
        <v>0.41612914663872402</v>
      </c>
      <c r="M420" s="55" t="str">
        <f t="shared" si="20"/>
        <v>12-2014</v>
      </c>
    </row>
    <row r="421" spans="1:13" ht="15" customHeight="1" x14ac:dyDescent="0.35">
      <c r="A421" s="2">
        <f t="shared" si="21"/>
        <v>41981</v>
      </c>
      <c r="B421" s="53">
        <f>[2]Coal!B477</f>
        <v>124</v>
      </c>
      <c r="E421" s="28">
        <f>[2]coke!K626/[1]WeeklyNew!$H416</f>
        <v>162.59084055420018</v>
      </c>
      <c r="L421" s="63">
        <f t="shared" si="19"/>
        <v>-0.82326216416495868</v>
      </c>
      <c r="M421" s="55" t="str">
        <f t="shared" si="20"/>
        <v>12-2014</v>
      </c>
    </row>
    <row r="422" spans="1:13" ht="15" customHeight="1" x14ac:dyDescent="0.35">
      <c r="A422" s="2">
        <f t="shared" si="21"/>
        <v>41988</v>
      </c>
      <c r="B422" s="53">
        <f>[2]Coal!B478</f>
        <v>124</v>
      </c>
      <c r="E422" s="28">
        <f>[2]coke!K627/[1]WeeklyNew!$H417</f>
        <v>162.24709607930396</v>
      </c>
      <c r="L422" s="63">
        <f t="shared" si="19"/>
        <v>-0.34374447489622639</v>
      </c>
      <c r="M422" s="55" t="str">
        <f t="shared" si="20"/>
        <v>12-2014</v>
      </c>
    </row>
    <row r="423" spans="1:13" ht="15" customHeight="1" x14ac:dyDescent="0.35">
      <c r="A423" s="2">
        <f t="shared" si="21"/>
        <v>41995</v>
      </c>
      <c r="B423" s="53">
        <f>[2]Coal!B479</f>
        <v>124</v>
      </c>
      <c r="E423" s="28">
        <f>[2]coke!K628/[1]WeeklyNew!$H418</f>
        <v>161.93429611486431</v>
      </c>
      <c r="L423" s="63">
        <f t="shared" si="19"/>
        <v>-0.31279996443964819</v>
      </c>
      <c r="M423" s="55" t="str">
        <f t="shared" si="20"/>
        <v>12-2014</v>
      </c>
    </row>
    <row r="424" spans="1:13" ht="15" customHeight="1" x14ac:dyDescent="0.35">
      <c r="A424" s="2">
        <f t="shared" si="21"/>
        <v>42002</v>
      </c>
      <c r="B424" s="53">
        <f>[2]Coal!B480</f>
        <v>124</v>
      </c>
      <c r="E424" s="28">
        <f>[2]coke!K629/[1]WeeklyNew!$H419</f>
        <v>162.08871749768849</v>
      </c>
      <c r="L424" s="63">
        <f t="shared" si="19"/>
        <v>0.15442138282418227</v>
      </c>
      <c r="M424" s="55" t="str">
        <f t="shared" si="20"/>
        <v>12-2014</v>
      </c>
    </row>
    <row r="425" spans="1:13" ht="15" customHeight="1" x14ac:dyDescent="0.35">
      <c r="A425" s="2">
        <f t="shared" si="21"/>
        <v>42009</v>
      </c>
      <c r="B425" s="53">
        <f>[2]Coal!B481</f>
        <v>124</v>
      </c>
      <c r="E425" s="28">
        <f>[2]coke!K630/[1]WeeklyNew!$H420</f>
        <v>161.96400978624774</v>
      </c>
      <c r="L425" s="63">
        <f t="shared" si="19"/>
        <v>-0.12470771144074888</v>
      </c>
      <c r="M425" s="55" t="str">
        <f t="shared" si="20"/>
        <v>1-2015</v>
      </c>
    </row>
    <row r="426" spans="1:13" ht="15" customHeight="1" x14ac:dyDescent="0.35">
      <c r="A426" s="2">
        <f t="shared" si="21"/>
        <v>42016</v>
      </c>
      <c r="B426" s="53">
        <f>[2]Coal!B482</f>
        <v>124</v>
      </c>
      <c r="E426" s="28">
        <f>[2]coke!K631/[1]WeeklyNew!$H421</f>
        <v>162.1647787781973</v>
      </c>
      <c r="L426" s="63">
        <f t="shared" si="19"/>
        <v>0.20076899194955899</v>
      </c>
      <c r="M426" s="55" t="str">
        <f t="shared" si="20"/>
        <v>1-2015</v>
      </c>
    </row>
    <row r="427" spans="1:13" ht="15" customHeight="1" x14ac:dyDescent="0.35">
      <c r="A427" s="2">
        <f t="shared" si="21"/>
        <v>42023</v>
      </c>
      <c r="B427" s="53">
        <f>[2]Coal!B483</f>
        <v>117</v>
      </c>
      <c r="E427" s="28">
        <f>[2]coke!K632/[1]WeeklyNew!$H422</f>
        <v>160.67406692406695</v>
      </c>
      <c r="L427" s="63">
        <f t="shared" si="19"/>
        <v>-1.4907118541303532</v>
      </c>
      <c r="M427" s="55" t="str">
        <f t="shared" si="20"/>
        <v>1-2015</v>
      </c>
    </row>
    <row r="428" spans="1:13" ht="15" customHeight="1" x14ac:dyDescent="0.35">
      <c r="A428" s="2">
        <f t="shared" si="21"/>
        <v>42030</v>
      </c>
      <c r="B428" s="53">
        <f>[2]Coal!B484</f>
        <v>115</v>
      </c>
      <c r="E428" s="28">
        <f>[2]coke!K633/[1]WeeklyNew!$H423</f>
        <v>158.86812265099275</v>
      </c>
      <c r="L428" s="63">
        <f t="shared" si="19"/>
        <v>-1.8059442730742035</v>
      </c>
      <c r="M428" s="55" t="str">
        <f t="shared" si="20"/>
        <v>1-2015</v>
      </c>
    </row>
    <row r="429" spans="1:13" ht="15" customHeight="1" x14ac:dyDescent="0.35">
      <c r="A429" s="2">
        <f t="shared" si="21"/>
        <v>42037</v>
      </c>
      <c r="B429" s="53">
        <f>[2]Coal!B485</f>
        <v>115</v>
      </c>
      <c r="E429" s="28">
        <f>[2]coke!K634/[1]WeeklyNew!$H424</f>
        <v>156.3454667012146</v>
      </c>
      <c r="L429" s="63">
        <f t="shared" si="19"/>
        <v>-2.5226559497781409</v>
      </c>
      <c r="M429" s="55" t="str">
        <f t="shared" si="20"/>
        <v>2-2015</v>
      </c>
    </row>
    <row r="430" spans="1:13" ht="15" customHeight="1" x14ac:dyDescent="0.35">
      <c r="A430" s="2">
        <f t="shared" si="21"/>
        <v>42044</v>
      </c>
      <c r="B430" s="53">
        <f>[2]Coal!B486</f>
        <v>114</v>
      </c>
      <c r="E430" s="28">
        <f>[2]coke!K635/[1]WeeklyNew!$H425</f>
        <v>154.17316730151305</v>
      </c>
      <c r="L430" s="63">
        <f t="shared" si="19"/>
        <v>-2.1722993997015578</v>
      </c>
      <c r="M430" s="55" t="str">
        <f t="shared" si="20"/>
        <v>2-2015</v>
      </c>
    </row>
    <row r="431" spans="1:13" ht="15" customHeight="1" x14ac:dyDescent="0.35">
      <c r="A431" s="2">
        <f t="shared" si="21"/>
        <v>42051</v>
      </c>
      <c r="B431" s="53">
        <f>[2]Coal!B487</f>
        <v>114</v>
      </c>
      <c r="E431" s="28">
        <f>[2]coke!K636/[1]WeeklyNew!$H426</f>
        <v>151.71940665118689</v>
      </c>
      <c r="L431" s="63">
        <f t="shared" si="19"/>
        <v>-2.45376065032616</v>
      </c>
      <c r="M431" s="55" t="str">
        <f t="shared" si="20"/>
        <v>2-2015</v>
      </c>
    </row>
    <row r="432" spans="1:13" ht="15" customHeight="1" x14ac:dyDescent="0.35">
      <c r="A432" s="2">
        <f t="shared" si="21"/>
        <v>42058</v>
      </c>
      <c r="B432" s="53">
        <f>[2]Coal!B488</f>
        <v>114</v>
      </c>
      <c r="E432" s="28">
        <f>[2]coke!K637/[1]WeeklyNew!$H427</f>
        <v>151.59480127699146</v>
      </c>
      <c r="L432" s="63">
        <f t="shared" si="19"/>
        <v>-0.12460537419542561</v>
      </c>
      <c r="M432" s="55" t="str">
        <f t="shared" si="20"/>
        <v>2-2015</v>
      </c>
    </row>
    <row r="433" spans="1:13" ht="15" customHeight="1" x14ac:dyDescent="0.35">
      <c r="A433" s="2">
        <f t="shared" si="21"/>
        <v>42065</v>
      </c>
      <c r="B433" s="53">
        <f>[2]Coal!B489</f>
        <v>114</v>
      </c>
      <c r="E433" s="28">
        <f>[2]coke!K638/[1]WeeklyNew!$H428</f>
        <v>148.7511285943537</v>
      </c>
      <c r="L433" s="63">
        <f t="shared" si="19"/>
        <v>-2.8436726826377594</v>
      </c>
      <c r="M433" s="55" t="str">
        <f t="shared" si="20"/>
        <v>3-2015</v>
      </c>
    </row>
    <row r="434" spans="1:13" ht="15" customHeight="1" x14ac:dyDescent="0.35">
      <c r="A434" s="2">
        <f t="shared" si="21"/>
        <v>42072</v>
      </c>
      <c r="B434" s="53">
        <f>[2]Coal!B490</f>
        <v>112</v>
      </c>
      <c r="E434" s="28">
        <f>[2]coke!K639/[1]WeeklyNew!$H429</f>
        <v>146.33449070007379</v>
      </c>
      <c r="L434" s="63">
        <f t="shared" si="19"/>
        <v>-2.4166378942799156</v>
      </c>
      <c r="M434" s="55" t="str">
        <f t="shared" si="20"/>
        <v>3-2015</v>
      </c>
    </row>
    <row r="435" spans="1:13" ht="15" customHeight="1" x14ac:dyDescent="0.35">
      <c r="A435" s="2">
        <f t="shared" si="21"/>
        <v>42079</v>
      </c>
      <c r="B435" s="53">
        <f>[2]Coal!B491</f>
        <v>112</v>
      </c>
      <c r="E435" s="28">
        <f>[2]coke!K640/[1]WeeklyNew!$H430</f>
        <v>145.11917837254563</v>
      </c>
      <c r="L435" s="63">
        <f t="shared" si="19"/>
        <v>-1.215312327528153</v>
      </c>
      <c r="M435" s="55" t="str">
        <f t="shared" si="20"/>
        <v>3-2015</v>
      </c>
    </row>
    <row r="436" spans="1:13" ht="15" customHeight="1" x14ac:dyDescent="0.35">
      <c r="A436" s="2">
        <f t="shared" si="21"/>
        <v>42086</v>
      </c>
      <c r="B436" s="53">
        <f>[2]Coal!B492</f>
        <v>112</v>
      </c>
      <c r="E436" s="28">
        <f>[2]coke!K641/[1]WeeklyNew!$H431</f>
        <v>143.88819303798488</v>
      </c>
      <c r="L436" s="63">
        <f t="shared" si="19"/>
        <v>-1.2309853345607564</v>
      </c>
      <c r="M436" s="55" t="str">
        <f t="shared" si="20"/>
        <v>3-2015</v>
      </c>
    </row>
    <row r="437" spans="1:13" ht="15" customHeight="1" x14ac:dyDescent="0.35">
      <c r="A437" s="2">
        <f t="shared" si="21"/>
        <v>42093</v>
      </c>
      <c r="B437" s="53">
        <f>[2]Coal!B493</f>
        <v>112</v>
      </c>
      <c r="E437" s="28">
        <f>[2]coke!K642/[1]WeeklyNew!$H432</f>
        <v>141.15316489593383</v>
      </c>
      <c r="L437" s="63">
        <f t="shared" si="19"/>
        <v>-2.7350281420510498</v>
      </c>
      <c r="M437" s="55" t="str">
        <f t="shared" si="20"/>
        <v>3-2015</v>
      </c>
    </row>
    <row r="438" spans="1:13" ht="15" customHeight="1" x14ac:dyDescent="0.35">
      <c r="A438" s="2">
        <f t="shared" si="21"/>
        <v>42100</v>
      </c>
      <c r="B438" s="53">
        <f>[2]Coal!B494</f>
        <v>109</v>
      </c>
      <c r="E438" s="28">
        <f>[2]coke!K643/[1]WeeklyNew!$H433</f>
        <v>138.0754420026704</v>
      </c>
      <c r="L438" s="63">
        <f t="shared" si="19"/>
        <v>-3.0777228932634273</v>
      </c>
      <c r="M438" s="55" t="str">
        <f t="shared" si="20"/>
        <v>4-2015</v>
      </c>
    </row>
    <row r="439" spans="1:13" ht="15" customHeight="1" x14ac:dyDescent="0.35">
      <c r="A439" s="2">
        <f t="shared" si="21"/>
        <v>42107</v>
      </c>
      <c r="B439" s="53">
        <f>[2]Coal!B495</f>
        <v>105</v>
      </c>
      <c r="E439" s="28">
        <f>[2]coke!K644/[1]WeeklyNew!$H434</f>
        <v>135.10566175988689</v>
      </c>
      <c r="L439" s="63">
        <f t="shared" si="19"/>
        <v>-2.9697802427835143</v>
      </c>
      <c r="M439" s="55" t="str">
        <f t="shared" si="20"/>
        <v>4-2015</v>
      </c>
    </row>
    <row r="440" spans="1:13" ht="15" customHeight="1" x14ac:dyDescent="0.35">
      <c r="A440" s="2">
        <f t="shared" si="21"/>
        <v>42114</v>
      </c>
      <c r="B440" s="53">
        <f>[2]Coal!B496</f>
        <v>104</v>
      </c>
      <c r="E440" s="28">
        <f>[2]coke!K645/[1]WeeklyNew!$H435</f>
        <v>134.12147008425654</v>
      </c>
      <c r="L440" s="63">
        <f t="shared" si="19"/>
        <v>-0.98419167563034193</v>
      </c>
      <c r="M440" s="55" t="str">
        <f t="shared" si="20"/>
        <v>4-2015</v>
      </c>
    </row>
    <row r="441" spans="1:13" ht="15" customHeight="1" x14ac:dyDescent="0.35">
      <c r="A441" s="2">
        <f t="shared" si="21"/>
        <v>42121</v>
      </c>
      <c r="B441" s="53">
        <f>[2]Coal!B497</f>
        <v>101</v>
      </c>
      <c r="E441" s="28">
        <f>[2]coke!K646/[1]WeeklyNew!$H436</f>
        <v>130.29621901551306</v>
      </c>
      <c r="L441" s="63">
        <f t="shared" si="19"/>
        <v>-3.8252510687434835</v>
      </c>
      <c r="M441" s="55" t="str">
        <f t="shared" si="20"/>
        <v>4-2015</v>
      </c>
    </row>
    <row r="442" spans="1:13" ht="15" customHeight="1" x14ac:dyDescent="0.35">
      <c r="A442" s="2">
        <f t="shared" si="21"/>
        <v>42128</v>
      </c>
      <c r="B442" s="53">
        <f>[2]Coal!B498</f>
        <v>98</v>
      </c>
      <c r="E442" s="28">
        <f>[2]coke!K647/[1]WeeklyNew!$H437</f>
        <v>129.82953198295272</v>
      </c>
      <c r="L442" s="63">
        <f t="shared" si="19"/>
        <v>-0.46668703256034405</v>
      </c>
      <c r="M442" s="55" t="str">
        <f t="shared" si="20"/>
        <v>5-2015</v>
      </c>
    </row>
    <row r="443" spans="1:13" ht="15" customHeight="1" x14ac:dyDescent="0.35">
      <c r="A443" s="2">
        <f t="shared" si="21"/>
        <v>42135</v>
      </c>
      <c r="B443" s="53">
        <f>[2]Coal!B499</f>
        <v>96</v>
      </c>
      <c r="E443" s="28">
        <f>[2]coke!K648/[1]WeeklyNew!$H438</f>
        <v>129.82869518017876</v>
      </c>
      <c r="L443" s="63">
        <f t="shared" si="19"/>
        <v>-8.3680277396069869E-4</v>
      </c>
      <c r="M443" s="55" t="str">
        <f t="shared" si="20"/>
        <v>5-2015</v>
      </c>
    </row>
    <row r="444" spans="1:13" ht="15" customHeight="1" x14ac:dyDescent="0.35">
      <c r="A444" s="2">
        <f t="shared" si="21"/>
        <v>42142</v>
      </c>
      <c r="B444" s="53">
        <f>[2]Coal!B500</f>
        <v>91</v>
      </c>
      <c r="E444" s="28">
        <f>[2]coke!K649/[1]WeeklyNew!$H439</f>
        <v>128.54198830958993</v>
      </c>
      <c r="L444" s="63">
        <f t="shared" si="19"/>
        <v>-1.28670687058883</v>
      </c>
      <c r="M444" s="55" t="str">
        <f t="shared" si="20"/>
        <v>5-2015</v>
      </c>
    </row>
    <row r="445" spans="1:13" ht="15" customHeight="1" x14ac:dyDescent="0.35">
      <c r="A445" s="2">
        <f t="shared" si="21"/>
        <v>42149</v>
      </c>
      <c r="B445" s="53">
        <f>[2]Coal!B501</f>
        <v>90</v>
      </c>
      <c r="E445" s="28">
        <f>[2]coke!K650/[1]WeeklyNew!$H440</f>
        <v>128.32280026613734</v>
      </c>
      <c r="L445" s="63">
        <f t="shared" si="19"/>
        <v>-0.21918804345258991</v>
      </c>
      <c r="M445" s="55" t="str">
        <f t="shared" si="20"/>
        <v>5-2015</v>
      </c>
    </row>
    <row r="446" spans="1:13" ht="15" customHeight="1" x14ac:dyDescent="0.35">
      <c r="A446" s="2">
        <f t="shared" si="21"/>
        <v>42156</v>
      </c>
      <c r="B446" s="53">
        <f>[2]Coal!B502</f>
        <v>90</v>
      </c>
      <c r="E446" s="28">
        <f>[2]coke!K651/[1]WeeklyNew!$H441</f>
        <v>128.35881843518385</v>
      </c>
      <c r="L446" s="63">
        <f t="shared" si="19"/>
        <v>3.6018169046514004E-2</v>
      </c>
      <c r="M446" s="55" t="str">
        <f t="shared" si="20"/>
        <v>6-2015</v>
      </c>
    </row>
    <row r="447" spans="1:13" ht="15" customHeight="1" x14ac:dyDescent="0.35">
      <c r="A447" s="2">
        <f t="shared" si="21"/>
        <v>42163</v>
      </c>
      <c r="B447" s="53">
        <f>[2]Coal!B503</f>
        <v>90</v>
      </c>
      <c r="E447" s="28">
        <f>[2]coke!K652/[1]WeeklyNew!$H442</f>
        <v>128.21321420169662</v>
      </c>
      <c r="L447" s="63">
        <f t="shared" si="19"/>
        <v>-0.14560423348723361</v>
      </c>
      <c r="M447" s="55" t="str">
        <f t="shared" si="20"/>
        <v>6-2015</v>
      </c>
    </row>
    <row r="448" spans="1:13" ht="15" customHeight="1" x14ac:dyDescent="0.35">
      <c r="A448" s="2">
        <f t="shared" si="21"/>
        <v>42170</v>
      </c>
      <c r="B448" s="53">
        <f>[2]Coal!B504</f>
        <v>90</v>
      </c>
      <c r="E448" s="28">
        <f>[2]coke!K653/[1]WeeklyNew!$H443</f>
        <v>128.16117475708052</v>
      </c>
      <c r="L448" s="63">
        <f t="shared" si="19"/>
        <v>-5.2039444616099217E-2</v>
      </c>
      <c r="M448" s="55" t="str">
        <f t="shared" si="20"/>
        <v>6-2015</v>
      </c>
    </row>
    <row r="449" spans="1:13" ht="15" customHeight="1" x14ac:dyDescent="0.35">
      <c r="A449" s="2">
        <f t="shared" si="21"/>
        <v>42177</v>
      </c>
      <c r="B449" s="53">
        <f>[2]Coal!B505</f>
        <v>90.5</v>
      </c>
      <c r="E449" s="28">
        <f>[2]coke!K654/[1]WeeklyNew!$H444</f>
        <v>128.17149668410903</v>
      </c>
      <c r="L449" s="63">
        <f t="shared" si="19"/>
        <v>1.0321927028513755E-2</v>
      </c>
      <c r="M449" s="55" t="str">
        <f t="shared" si="20"/>
        <v>6-2015</v>
      </c>
    </row>
    <row r="450" spans="1:13" ht="15" customHeight="1" x14ac:dyDescent="0.35">
      <c r="A450" s="2">
        <f t="shared" si="21"/>
        <v>42184</v>
      </c>
      <c r="B450" s="53">
        <f>[2]Coal!B506</f>
        <v>90.5</v>
      </c>
      <c r="E450" s="28">
        <f>[2]coke!K655/[1]WeeklyNew!$H445</f>
        <v>128.26570944063255</v>
      </c>
      <c r="L450" s="63">
        <f t="shared" si="19"/>
        <v>9.4212756523518237E-2</v>
      </c>
      <c r="M450" s="55" t="str">
        <f t="shared" si="20"/>
        <v>6-2015</v>
      </c>
    </row>
    <row r="451" spans="1:13" ht="15" customHeight="1" x14ac:dyDescent="0.35">
      <c r="A451" s="2">
        <f t="shared" si="21"/>
        <v>42191</v>
      </c>
      <c r="B451" s="53">
        <f>[2]Coal!B507</f>
        <v>90.5</v>
      </c>
      <c r="E451" s="28">
        <f>[2]coke!K656/[1]WeeklyNew!$H446</f>
        <v>128.15291841237629</v>
      </c>
      <c r="L451" s="63">
        <f t="shared" si="19"/>
        <v>-0.11279102825625387</v>
      </c>
      <c r="M451" s="55" t="str">
        <f t="shared" si="20"/>
        <v>7-2015</v>
      </c>
    </row>
    <row r="452" spans="1:13" ht="15" customHeight="1" x14ac:dyDescent="0.35">
      <c r="A452" s="2">
        <f t="shared" si="21"/>
        <v>42198</v>
      </c>
      <c r="B452" s="53">
        <f>[2]Coal!B508</f>
        <v>89</v>
      </c>
      <c r="E452" s="28">
        <f>[2]coke!K657/[1]WeeklyNew!$H447</f>
        <v>125.85336403511194</v>
      </c>
      <c r="L452" s="63">
        <f t="shared" si="19"/>
        <v>-2.2995543772643572</v>
      </c>
      <c r="M452" s="55" t="str">
        <f t="shared" si="20"/>
        <v>7-2015</v>
      </c>
    </row>
    <row r="453" spans="1:13" ht="15" customHeight="1" x14ac:dyDescent="0.35">
      <c r="A453" s="2">
        <f t="shared" si="21"/>
        <v>42205</v>
      </c>
      <c r="B453" s="53">
        <f>[2]Coal!B509</f>
        <v>88</v>
      </c>
      <c r="E453" s="28">
        <f>[2]coke!K658/[1]WeeklyNew!$H448</f>
        <v>125.61478775932208</v>
      </c>
      <c r="L453" s="63">
        <f t="shared" si="19"/>
        <v>-0.2385762757898533</v>
      </c>
      <c r="M453" s="55" t="str">
        <f t="shared" si="20"/>
        <v>7-2015</v>
      </c>
    </row>
    <row r="454" spans="1:13" ht="15" customHeight="1" x14ac:dyDescent="0.35">
      <c r="A454" s="2">
        <f t="shared" si="21"/>
        <v>42212</v>
      </c>
      <c r="B454" s="53">
        <f>[2]Coal!B510</f>
        <v>86</v>
      </c>
      <c r="E454" s="28">
        <f>[2]coke!K659/[1]WeeklyNew!$H449</f>
        <v>123.31454780371267</v>
      </c>
      <c r="L454" s="63">
        <f t="shared" si="19"/>
        <v>-2.3002399556094133</v>
      </c>
      <c r="M454" s="55" t="str">
        <f t="shared" si="20"/>
        <v>7-2015</v>
      </c>
    </row>
    <row r="455" spans="1:13" ht="15" customHeight="1" x14ac:dyDescent="0.35">
      <c r="A455" s="2">
        <f t="shared" si="21"/>
        <v>42219</v>
      </c>
      <c r="B455" s="53">
        <f>[2]Coal!B511</f>
        <v>86</v>
      </c>
      <c r="E455" s="28">
        <f>[2]coke!K660/[1]WeeklyNew!$H450</f>
        <v>122.39113630507602</v>
      </c>
      <c r="L455" s="63">
        <f t="shared" si="19"/>
        <v>-0.9234114986366535</v>
      </c>
      <c r="M455" s="55" t="str">
        <f t="shared" si="20"/>
        <v>8-2015</v>
      </c>
    </row>
    <row r="456" spans="1:13" ht="15" customHeight="1" x14ac:dyDescent="0.35">
      <c r="A456" s="2">
        <f t="shared" si="21"/>
        <v>42226</v>
      </c>
      <c r="B456" s="53">
        <f>[2]Coal!B512</f>
        <v>86</v>
      </c>
      <c r="E456" s="28">
        <f>[2]coke!K661/[1]WeeklyNew!$H451</f>
        <v>117.60088781911629</v>
      </c>
      <c r="L456" s="63">
        <f t="shared" ref="L456:L519" si="22">E456-E455</f>
        <v>-4.7902484859597223</v>
      </c>
      <c r="M456" s="55" t="str">
        <f t="shared" ref="M456:M519" si="23">MONTH(A456)&amp;"-"&amp;YEAR(A456)</f>
        <v>8-2015</v>
      </c>
    </row>
    <row r="457" spans="1:13" ht="15" customHeight="1" x14ac:dyDescent="0.35">
      <c r="A457" s="2">
        <f t="shared" si="21"/>
        <v>42233</v>
      </c>
      <c r="B457" s="53">
        <f>[2]Coal!B513</f>
        <v>83.5</v>
      </c>
      <c r="E457" s="28">
        <f>[2]coke!K662/[1]WeeklyNew!$H452</f>
        <v>114.87537809420407</v>
      </c>
      <c r="L457" s="63">
        <f t="shared" si="22"/>
        <v>-2.7255097249122286</v>
      </c>
      <c r="M457" s="55" t="str">
        <f t="shared" si="23"/>
        <v>8-2015</v>
      </c>
    </row>
    <row r="458" spans="1:13" ht="15" customHeight="1" x14ac:dyDescent="0.35">
      <c r="A458" s="2">
        <f t="shared" si="21"/>
        <v>42240</v>
      </c>
      <c r="B458" s="53">
        <f>[2]Coal!B514</f>
        <v>83.5</v>
      </c>
      <c r="E458" s="28">
        <f>[2]coke!K663/[1]WeeklyNew!$H453</f>
        <v>114.66800044439428</v>
      </c>
      <c r="L458" s="63">
        <f t="shared" si="22"/>
        <v>-0.20737764980978568</v>
      </c>
      <c r="M458" s="55" t="str">
        <f t="shared" si="23"/>
        <v>8-2015</v>
      </c>
    </row>
    <row r="459" spans="1:13" ht="15" customHeight="1" x14ac:dyDescent="0.35">
      <c r="A459" s="2">
        <f t="shared" si="21"/>
        <v>42247</v>
      </c>
      <c r="B459" s="53">
        <f>[2]Coal!B515</f>
        <v>83</v>
      </c>
      <c r="E459" s="28">
        <f>[2]coke!K664/[1]WeeklyNew!$H454</f>
        <v>115.43376370214497</v>
      </c>
      <c r="L459" s="63">
        <f t="shared" si="22"/>
        <v>0.76576325775069165</v>
      </c>
      <c r="M459" s="55" t="str">
        <f t="shared" si="23"/>
        <v>8-2015</v>
      </c>
    </row>
    <row r="460" spans="1:13" ht="15" customHeight="1" x14ac:dyDescent="0.35">
      <c r="A460" s="2">
        <f t="shared" si="21"/>
        <v>42254</v>
      </c>
      <c r="B460" s="53">
        <f>[2]Coal!B516</f>
        <v>83</v>
      </c>
      <c r="E460" s="28">
        <f>[2]coke!K665/[1]WeeklyNew!$H455</f>
        <v>114.77962536109625</v>
      </c>
      <c r="L460" s="63">
        <f t="shared" si="22"/>
        <v>-0.65413834104872137</v>
      </c>
      <c r="M460" s="55" t="str">
        <f t="shared" si="23"/>
        <v>9-2015</v>
      </c>
    </row>
    <row r="461" spans="1:13" ht="15" customHeight="1" x14ac:dyDescent="0.35">
      <c r="A461" s="2">
        <f t="shared" si="21"/>
        <v>42261</v>
      </c>
      <c r="B461" s="53">
        <f>[2]Coal!B517</f>
        <v>83</v>
      </c>
      <c r="E461" s="28">
        <f>[2]coke!K666/[1]WeeklyNew!$H456</f>
        <v>113.97126129392379</v>
      </c>
      <c r="L461" s="63">
        <f t="shared" si="22"/>
        <v>-0.80836406717246234</v>
      </c>
      <c r="M461" s="55" t="str">
        <f t="shared" si="23"/>
        <v>9-2015</v>
      </c>
    </row>
    <row r="462" spans="1:13" ht="15" customHeight="1" x14ac:dyDescent="0.35">
      <c r="A462" s="2">
        <f t="shared" si="21"/>
        <v>42268</v>
      </c>
      <c r="B462" s="53">
        <f>[2]Coal!B518</f>
        <v>82</v>
      </c>
      <c r="E462" s="28">
        <f>[2]coke!K667/[1]WeeklyNew!$H457</f>
        <v>112.90858795265368</v>
      </c>
      <c r="L462" s="63">
        <f t="shared" si="22"/>
        <v>-1.0626733412701128</v>
      </c>
      <c r="M462" s="55" t="str">
        <f t="shared" si="23"/>
        <v>9-2015</v>
      </c>
    </row>
    <row r="463" spans="1:13" ht="15" customHeight="1" x14ac:dyDescent="0.35">
      <c r="A463" s="2">
        <f t="shared" ref="A463:A526" si="24">A464-7</f>
        <v>42275</v>
      </c>
      <c r="B463" s="53">
        <f>[2]Coal!B519</f>
        <v>82</v>
      </c>
      <c r="E463" s="28">
        <f>[2]coke!K668/[1]WeeklyNew!$H458</f>
        <v>112.90575505723695</v>
      </c>
      <c r="L463" s="63">
        <f t="shared" si="22"/>
        <v>-2.8328954167307074E-3</v>
      </c>
      <c r="M463" s="55" t="str">
        <f t="shared" si="23"/>
        <v>9-2015</v>
      </c>
    </row>
    <row r="464" spans="1:13" ht="15" customHeight="1" x14ac:dyDescent="0.35">
      <c r="A464" s="2">
        <f t="shared" si="24"/>
        <v>42282</v>
      </c>
      <c r="B464" s="53">
        <f>[2]Coal!B520</f>
        <v>82</v>
      </c>
      <c r="E464" s="28">
        <f>[2]coke!K669/[1]WeeklyNew!$H459</f>
        <v>112.90575505723695</v>
      </c>
      <c r="L464" s="63">
        <f t="shared" si="22"/>
        <v>0</v>
      </c>
      <c r="M464" s="55" t="str">
        <f t="shared" si="23"/>
        <v>10-2015</v>
      </c>
    </row>
    <row r="465" spans="1:13" ht="15" customHeight="1" x14ac:dyDescent="0.35">
      <c r="A465" s="2">
        <f t="shared" si="24"/>
        <v>42289</v>
      </c>
      <c r="B465" s="53">
        <f>[2]Coal!B521</f>
        <v>82</v>
      </c>
      <c r="E465" s="28">
        <f>[2]coke!K670/[1]WeeklyNew!$H460</f>
        <v>111.50190589419347</v>
      </c>
      <c r="L465" s="63">
        <f t="shared" si="22"/>
        <v>-1.4038491630434748</v>
      </c>
      <c r="M465" s="55" t="str">
        <f t="shared" si="23"/>
        <v>10-2015</v>
      </c>
    </row>
    <row r="466" spans="1:13" ht="15" customHeight="1" x14ac:dyDescent="0.35">
      <c r="A466" s="2">
        <f t="shared" si="24"/>
        <v>42296</v>
      </c>
      <c r="B466" s="53">
        <f>[2]Coal!B522</f>
        <v>82</v>
      </c>
      <c r="E466" s="28">
        <f>[2]coke!K671/[1]WeeklyNew!$H461</f>
        <v>111.31410005585944</v>
      </c>
      <c r="L466" s="63">
        <f t="shared" si="22"/>
        <v>-0.18780583833402886</v>
      </c>
      <c r="M466" s="55" t="str">
        <f t="shared" si="23"/>
        <v>10-2015</v>
      </c>
    </row>
    <row r="467" spans="1:13" ht="15" customHeight="1" x14ac:dyDescent="0.35">
      <c r="A467" s="2">
        <f t="shared" si="24"/>
        <v>42303</v>
      </c>
      <c r="B467" s="53">
        <f>[2]Coal!B523</f>
        <v>82</v>
      </c>
      <c r="E467" s="28">
        <f>[2]coke!K672/[1]WeeklyNew!$H462</f>
        <v>110.74266915042365</v>
      </c>
      <c r="L467" s="63">
        <f t="shared" si="22"/>
        <v>-0.57143090543578978</v>
      </c>
      <c r="M467" s="55" t="str">
        <f t="shared" si="23"/>
        <v>10-2015</v>
      </c>
    </row>
    <row r="468" spans="1:13" ht="15" customHeight="1" x14ac:dyDescent="0.35">
      <c r="A468" s="2">
        <f t="shared" si="24"/>
        <v>42310</v>
      </c>
      <c r="B468" s="53">
        <f>[2]Coal!B524</f>
        <v>79</v>
      </c>
      <c r="E468" s="28">
        <f>[2]coke!K673/[1]WeeklyNew!$H463</f>
        <v>109.93655219147702</v>
      </c>
      <c r="L468" s="63">
        <f t="shared" si="22"/>
        <v>-0.80611695894663171</v>
      </c>
      <c r="M468" s="55" t="str">
        <f t="shared" si="23"/>
        <v>11-2015</v>
      </c>
    </row>
    <row r="469" spans="1:13" ht="15" customHeight="1" x14ac:dyDescent="0.35">
      <c r="A469" s="2">
        <f t="shared" si="24"/>
        <v>42317</v>
      </c>
      <c r="B469" s="53">
        <f>[2]Coal!B525</f>
        <v>78.5</v>
      </c>
      <c r="E469" s="28">
        <f>[2]coke!K674/[1]WeeklyNew!$H464</f>
        <v>108.15914923180075</v>
      </c>
      <c r="L469" s="63">
        <f t="shared" si="22"/>
        <v>-1.7774029596762659</v>
      </c>
      <c r="M469" s="55" t="str">
        <f t="shared" si="23"/>
        <v>11-2015</v>
      </c>
    </row>
    <row r="470" spans="1:13" ht="15" customHeight="1" x14ac:dyDescent="0.35">
      <c r="A470" s="2">
        <f t="shared" si="24"/>
        <v>42324</v>
      </c>
      <c r="B470" s="53">
        <f>[2]Coal!B526</f>
        <v>77</v>
      </c>
      <c r="E470" s="28">
        <f>[2]coke!K675/[1]WeeklyNew!$H465</f>
        <v>107.48883683642438</v>
      </c>
      <c r="L470" s="63">
        <f t="shared" si="22"/>
        <v>-0.67031239537637077</v>
      </c>
      <c r="M470" s="55" t="str">
        <f t="shared" si="23"/>
        <v>11-2015</v>
      </c>
    </row>
    <row r="471" spans="1:13" ht="15" customHeight="1" x14ac:dyDescent="0.35">
      <c r="A471" s="2">
        <f t="shared" si="24"/>
        <v>42331</v>
      </c>
      <c r="B471" s="53">
        <f>[2]Coal!B527</f>
        <v>76</v>
      </c>
      <c r="E471" s="28">
        <f>[2]coke!K676/[1]WeeklyNew!$H466</f>
        <v>105.97213335318634</v>
      </c>
      <c r="L471" s="63">
        <f t="shared" si="22"/>
        <v>-1.5167034832380466</v>
      </c>
      <c r="M471" s="55" t="str">
        <f t="shared" si="23"/>
        <v>11-2015</v>
      </c>
    </row>
    <row r="472" spans="1:13" ht="15" customHeight="1" x14ac:dyDescent="0.35">
      <c r="A472" s="2">
        <f t="shared" si="24"/>
        <v>42338</v>
      </c>
      <c r="B472" s="53">
        <f>[2]Coal!B528</f>
        <v>76</v>
      </c>
      <c r="E472" s="28">
        <f>[2]coke!K677/[1]WeeklyNew!$H467</f>
        <v>104.70320548082211</v>
      </c>
      <c r="L472" s="63">
        <f t="shared" si="22"/>
        <v>-1.2689278723642303</v>
      </c>
      <c r="M472" s="55" t="str">
        <f t="shared" si="23"/>
        <v>11-2015</v>
      </c>
    </row>
    <row r="473" spans="1:13" ht="15" customHeight="1" x14ac:dyDescent="0.35">
      <c r="A473" s="2">
        <f t="shared" si="24"/>
        <v>42345</v>
      </c>
      <c r="B473" s="53">
        <f>[2]Coal!B529</f>
        <v>75</v>
      </c>
      <c r="E473" s="28">
        <f>[2]coke!K678/[1]WeeklyNew!$H468</f>
        <v>103.1007093950966</v>
      </c>
      <c r="L473" s="63">
        <f t="shared" si="22"/>
        <v>-1.6024960857255053</v>
      </c>
      <c r="M473" s="55" t="str">
        <f t="shared" si="23"/>
        <v>12-2015</v>
      </c>
    </row>
    <row r="474" spans="1:13" ht="15" customHeight="1" x14ac:dyDescent="0.35">
      <c r="A474" s="2">
        <f t="shared" si="24"/>
        <v>42352</v>
      </c>
      <c r="B474" s="53">
        <f>[2]Coal!B530</f>
        <v>76.5</v>
      </c>
      <c r="E474" s="28">
        <f>[2]coke!K679/[1]WeeklyNew!$H469</f>
        <v>101.10388667181459</v>
      </c>
      <c r="L474" s="63">
        <f t="shared" si="22"/>
        <v>-1.9968227232820084</v>
      </c>
      <c r="M474" s="55" t="str">
        <f t="shared" si="23"/>
        <v>12-2015</v>
      </c>
    </row>
    <row r="475" spans="1:13" ht="15" customHeight="1" x14ac:dyDescent="0.35">
      <c r="A475" s="2">
        <f t="shared" si="24"/>
        <v>42359</v>
      </c>
      <c r="B475" s="53">
        <f>[2]Coal!B531</f>
        <v>77.5</v>
      </c>
      <c r="E475" s="28">
        <f>[2]coke!K680/[1]WeeklyNew!$H470</f>
        <v>100.78657637483258</v>
      </c>
      <c r="L475" s="63">
        <f t="shared" si="22"/>
        <v>-0.31731029698201496</v>
      </c>
      <c r="M475" s="55" t="str">
        <f t="shared" si="23"/>
        <v>12-2015</v>
      </c>
    </row>
    <row r="476" spans="1:13" ht="15" customHeight="1" x14ac:dyDescent="0.35">
      <c r="A476" s="2">
        <f t="shared" si="24"/>
        <v>42366</v>
      </c>
      <c r="B476" s="53">
        <f>[2]Coal!B532</f>
        <v>78</v>
      </c>
      <c r="E476" s="28">
        <f>[2]coke!K681/[1]WeeklyNew!$H471</f>
        <v>99.27605523182612</v>
      </c>
      <c r="L476" s="63">
        <f t="shared" si="22"/>
        <v>-1.5105211430064571</v>
      </c>
      <c r="M476" s="55" t="str">
        <f t="shared" si="23"/>
        <v>12-2015</v>
      </c>
    </row>
    <row r="477" spans="1:13" ht="15" customHeight="1" x14ac:dyDescent="0.35">
      <c r="A477" s="2">
        <f t="shared" si="24"/>
        <v>42373</v>
      </c>
      <c r="B477" s="53">
        <f>[2]Coal!B533</f>
        <v>78.5</v>
      </c>
      <c r="E477" s="28">
        <f>[2]coke!K682/[1]WeeklyNew!$H472</f>
        <v>98.031484227169884</v>
      </c>
      <c r="L477" s="63">
        <f t="shared" si="22"/>
        <v>-1.2445710046562368</v>
      </c>
      <c r="M477" s="55" t="str">
        <f t="shared" si="23"/>
        <v>1-2016</v>
      </c>
    </row>
    <row r="478" spans="1:13" ht="15" customHeight="1" x14ac:dyDescent="0.35">
      <c r="A478" s="2">
        <f t="shared" si="24"/>
        <v>42380</v>
      </c>
      <c r="B478" s="53">
        <f>[2]Coal!B534</f>
        <v>78.5</v>
      </c>
      <c r="E478" s="28">
        <f>[2]coke!K683/[1]WeeklyNew!$H473</f>
        <v>97.520376111547662</v>
      </c>
      <c r="L478" s="63">
        <f t="shared" si="22"/>
        <v>-0.51110811562222125</v>
      </c>
      <c r="M478" s="55" t="str">
        <f t="shared" si="23"/>
        <v>1-2016</v>
      </c>
    </row>
    <row r="479" spans="1:13" ht="15" customHeight="1" x14ac:dyDescent="0.35">
      <c r="A479" s="2">
        <f t="shared" si="24"/>
        <v>42387</v>
      </c>
      <c r="B479" s="53">
        <f>[2]Coal!B535</f>
        <v>78.5</v>
      </c>
      <c r="E479" s="28">
        <f>[2]coke!K684/[1]WeeklyNew!$H474</f>
        <v>96.633673686542068</v>
      </c>
      <c r="L479" s="63">
        <f t="shared" si="22"/>
        <v>-0.88670242500559482</v>
      </c>
      <c r="M479" s="55" t="str">
        <f t="shared" si="23"/>
        <v>1-2016</v>
      </c>
    </row>
    <row r="480" spans="1:13" ht="15" customHeight="1" x14ac:dyDescent="0.35">
      <c r="A480" s="2">
        <f t="shared" si="24"/>
        <v>42394</v>
      </c>
      <c r="B480" s="53">
        <f>[2]Coal!B536</f>
        <v>78</v>
      </c>
      <c r="E480" s="28">
        <f>[2]coke!K685/[1]WeeklyNew!$H475</f>
        <v>96.65012827318148</v>
      </c>
      <c r="L480" s="63">
        <f t="shared" si="22"/>
        <v>1.6454586639412128E-2</v>
      </c>
      <c r="M480" s="55" t="str">
        <f t="shared" si="23"/>
        <v>1-2016</v>
      </c>
    </row>
    <row r="481" spans="1:13" ht="15" customHeight="1" x14ac:dyDescent="0.35">
      <c r="A481" s="2">
        <f t="shared" si="24"/>
        <v>42401</v>
      </c>
      <c r="B481" s="53">
        <f>[2]Coal!B537</f>
        <v>77.5</v>
      </c>
      <c r="E481" s="28">
        <f>[2]coke!K686/[1]WeeklyNew!$H476</f>
        <v>96.703938610166645</v>
      </c>
      <c r="L481" s="63">
        <f t="shared" si="22"/>
        <v>5.3810336985165463E-2</v>
      </c>
      <c r="M481" s="55" t="str">
        <f t="shared" si="23"/>
        <v>2-2016</v>
      </c>
    </row>
    <row r="482" spans="1:13" ht="15" customHeight="1" x14ac:dyDescent="0.35">
      <c r="A482" s="2">
        <f t="shared" si="24"/>
        <v>42408</v>
      </c>
      <c r="B482" s="53">
        <f>[2]Coal!B538</f>
        <v>75.5</v>
      </c>
      <c r="E482" s="28">
        <f>[2]coke!K687/[1]WeeklyNew!$H477</f>
        <v>96.74543991999478</v>
      </c>
      <c r="L482" s="63">
        <f t="shared" si="22"/>
        <v>4.1501309828134936E-2</v>
      </c>
      <c r="M482" s="55" t="str">
        <f t="shared" si="23"/>
        <v>2-2016</v>
      </c>
    </row>
    <row r="483" spans="1:13" ht="15" customHeight="1" x14ac:dyDescent="0.35">
      <c r="A483" s="2">
        <f t="shared" si="24"/>
        <v>42415</v>
      </c>
      <c r="B483" s="53">
        <f>[2]Coal!B539</f>
        <v>75.5</v>
      </c>
      <c r="E483" s="28">
        <f>[2]coke!K688/[1]WeeklyNew!$H478</f>
        <v>97.580614744715945</v>
      </c>
      <c r="L483" s="63">
        <f t="shared" si="22"/>
        <v>0.83517482472116455</v>
      </c>
      <c r="M483" s="55" t="str">
        <f t="shared" si="23"/>
        <v>2-2016</v>
      </c>
    </row>
    <row r="484" spans="1:13" ht="15" customHeight="1" x14ac:dyDescent="0.35">
      <c r="A484" s="2">
        <f t="shared" si="24"/>
        <v>42422</v>
      </c>
      <c r="B484" s="53">
        <f>[2]Coal!B540</f>
        <v>76</v>
      </c>
      <c r="E484" s="28">
        <f>[2]coke!K689/[1]WeeklyNew!$H479</f>
        <v>97.364208654343486</v>
      </c>
      <c r="L484" s="63">
        <f t="shared" si="22"/>
        <v>-0.21640609037245895</v>
      </c>
      <c r="M484" s="55" t="str">
        <f t="shared" si="23"/>
        <v>2-2016</v>
      </c>
    </row>
    <row r="485" spans="1:13" ht="15" customHeight="1" x14ac:dyDescent="0.35">
      <c r="A485" s="2">
        <f t="shared" si="24"/>
        <v>42429</v>
      </c>
      <c r="B485" s="53">
        <f>[2]Coal!B541</f>
        <v>77</v>
      </c>
      <c r="E485" s="28">
        <f>[2]coke!K690/[1]WeeklyNew!$H480</f>
        <v>97.458517852608622</v>
      </c>
      <c r="L485" s="63">
        <f t="shared" si="22"/>
        <v>9.4309198265136729E-2</v>
      </c>
      <c r="M485" s="55" t="str">
        <f t="shared" si="23"/>
        <v>2-2016</v>
      </c>
    </row>
    <row r="486" spans="1:13" ht="15" customHeight="1" x14ac:dyDescent="0.35">
      <c r="A486" s="2">
        <f t="shared" si="24"/>
        <v>42436</v>
      </c>
      <c r="B486" s="53">
        <f>[2]Coal!B542</f>
        <v>77</v>
      </c>
      <c r="E486" s="28">
        <f>[2]coke!K691/[1]WeeklyNew!$H481</f>
        <v>98.590615315228689</v>
      </c>
      <c r="L486" s="63">
        <f t="shared" si="22"/>
        <v>1.1320974626200666</v>
      </c>
      <c r="M486" s="55" t="str">
        <f t="shared" si="23"/>
        <v>3-2016</v>
      </c>
    </row>
    <row r="487" spans="1:13" ht="15" customHeight="1" x14ac:dyDescent="0.35">
      <c r="A487" s="2">
        <f t="shared" si="24"/>
        <v>42443</v>
      </c>
      <c r="B487" s="53">
        <f>[2]Coal!B543</f>
        <v>78</v>
      </c>
      <c r="E487" s="28">
        <f>[2]coke!K692/[1]WeeklyNew!$H482</f>
        <v>100.75482523217607</v>
      </c>
      <c r="L487" s="63">
        <f t="shared" si="22"/>
        <v>2.1642099169473852</v>
      </c>
      <c r="M487" s="55" t="str">
        <f t="shared" si="23"/>
        <v>3-2016</v>
      </c>
    </row>
    <row r="488" spans="1:13" ht="15" customHeight="1" x14ac:dyDescent="0.35">
      <c r="A488" s="2">
        <f t="shared" si="24"/>
        <v>42450</v>
      </c>
      <c r="B488" s="53">
        <f>[2]Coal!B544</f>
        <v>79.5</v>
      </c>
      <c r="E488" s="28">
        <f>[2]coke!K693/[1]WeeklyNew!$H483</f>
        <v>101.5493976274368</v>
      </c>
      <c r="L488" s="63">
        <f t="shared" si="22"/>
        <v>0.79457239526072954</v>
      </c>
      <c r="M488" s="55" t="str">
        <f t="shared" si="23"/>
        <v>3-2016</v>
      </c>
    </row>
    <row r="489" spans="1:13" ht="15" customHeight="1" x14ac:dyDescent="0.35">
      <c r="A489" s="2">
        <f t="shared" si="24"/>
        <v>42457</v>
      </c>
      <c r="B489" s="53">
        <f>[2]Coal!B545</f>
        <v>80.5</v>
      </c>
      <c r="E489" s="28">
        <f>[2]coke!K694/[1]WeeklyNew!$H484</f>
        <v>101.84462214102086</v>
      </c>
      <c r="L489" s="63">
        <f t="shared" si="22"/>
        <v>0.29522451358405988</v>
      </c>
      <c r="M489" s="55" t="str">
        <f t="shared" si="23"/>
        <v>3-2016</v>
      </c>
    </row>
    <row r="490" spans="1:13" ht="15" customHeight="1" x14ac:dyDescent="0.35">
      <c r="A490" s="2">
        <f t="shared" si="24"/>
        <v>42464</v>
      </c>
      <c r="B490" s="53">
        <f>[2]Coal!B546</f>
        <v>80.5</v>
      </c>
      <c r="E490" s="28">
        <f>[2]coke!K695/[1]WeeklyNew!$H485</f>
        <v>102.90042286332572</v>
      </c>
      <c r="L490" s="63">
        <f t="shared" si="22"/>
        <v>1.055800722304852</v>
      </c>
      <c r="M490" s="55" t="str">
        <f t="shared" si="23"/>
        <v>4-2016</v>
      </c>
    </row>
    <row r="491" spans="1:13" ht="15" customHeight="1" x14ac:dyDescent="0.35">
      <c r="A491" s="2">
        <f t="shared" si="24"/>
        <v>42471</v>
      </c>
      <c r="B491" s="53">
        <f>[2]Coal!B547</f>
        <v>80.5</v>
      </c>
      <c r="E491" s="28">
        <f>[2]coke!K696/[1]WeeklyNew!$H486</f>
        <v>104.65692400494228</v>
      </c>
      <c r="L491" s="63">
        <f t="shared" si="22"/>
        <v>1.7565011416165675</v>
      </c>
      <c r="M491" s="55" t="str">
        <f t="shared" si="23"/>
        <v>4-2016</v>
      </c>
    </row>
    <row r="492" spans="1:13" ht="15" customHeight="1" x14ac:dyDescent="0.35">
      <c r="A492" s="2">
        <f t="shared" si="24"/>
        <v>42478</v>
      </c>
      <c r="B492" s="53">
        <f>[2]Coal!B548</f>
        <v>85</v>
      </c>
      <c r="E492" s="28">
        <f>[2]coke!K697/[1]WeeklyNew!$H487</f>
        <v>110.78234403081777</v>
      </c>
      <c r="L492" s="63">
        <f t="shared" si="22"/>
        <v>6.125420025875485</v>
      </c>
      <c r="M492" s="55" t="str">
        <f t="shared" si="23"/>
        <v>4-2016</v>
      </c>
    </row>
    <row r="493" spans="1:13" ht="15" customHeight="1" x14ac:dyDescent="0.35">
      <c r="A493" s="2">
        <f t="shared" si="24"/>
        <v>42485</v>
      </c>
      <c r="B493" s="53">
        <f>[2]Coal!B549</f>
        <v>86</v>
      </c>
      <c r="E493" s="28">
        <f>[2]coke!K698/[1]WeeklyNew!$H488</f>
        <v>120.29945310017861</v>
      </c>
      <c r="L493" s="63">
        <f t="shared" si="22"/>
        <v>9.517109069360842</v>
      </c>
      <c r="M493" s="55" t="str">
        <f t="shared" si="23"/>
        <v>4-2016</v>
      </c>
    </row>
    <row r="494" spans="1:13" ht="15" customHeight="1" x14ac:dyDescent="0.35">
      <c r="A494" s="2">
        <f t="shared" si="24"/>
        <v>42492</v>
      </c>
      <c r="B494" s="53">
        <f>[2]Coal!B550</f>
        <v>94</v>
      </c>
      <c r="E494" s="28">
        <f>[2]coke!K699/[1]WeeklyNew!$H489</f>
        <v>140.18806768464773</v>
      </c>
      <c r="L494" s="63">
        <f t="shared" si="22"/>
        <v>19.888614584469124</v>
      </c>
      <c r="M494" s="55" t="str">
        <f t="shared" si="23"/>
        <v>5-2016</v>
      </c>
    </row>
    <row r="495" spans="1:13" ht="15" customHeight="1" x14ac:dyDescent="0.35">
      <c r="A495" s="2">
        <f t="shared" si="24"/>
        <v>42499</v>
      </c>
      <c r="B495" s="53">
        <f>[2]Coal!B551</f>
        <v>94</v>
      </c>
      <c r="E495" s="28">
        <f>[2]coke!K700/[1]WeeklyNew!$H490</f>
        <v>147.39977582950758</v>
      </c>
      <c r="L495" s="63">
        <f t="shared" si="22"/>
        <v>7.2117081448598412</v>
      </c>
      <c r="M495" s="55" t="str">
        <f t="shared" si="23"/>
        <v>5-2016</v>
      </c>
    </row>
    <row r="496" spans="1:13" ht="15" customHeight="1" x14ac:dyDescent="0.35">
      <c r="A496" s="2">
        <f t="shared" si="24"/>
        <v>42506</v>
      </c>
      <c r="B496" s="53">
        <f>[2]Coal!B552</f>
        <v>94</v>
      </c>
      <c r="E496" s="28">
        <f>[2]coke!K701/[1]WeeklyNew!$H491</f>
        <v>151.32893925411454</v>
      </c>
      <c r="L496" s="63">
        <f t="shared" si="22"/>
        <v>3.9291634246069691</v>
      </c>
      <c r="M496" s="55" t="str">
        <f t="shared" si="23"/>
        <v>5-2016</v>
      </c>
    </row>
    <row r="497" spans="1:13" ht="15" customHeight="1" x14ac:dyDescent="0.35">
      <c r="A497" s="2">
        <f t="shared" si="24"/>
        <v>42513</v>
      </c>
      <c r="B497" s="53">
        <f>[2]Coal!B553</f>
        <v>94</v>
      </c>
      <c r="E497" s="28">
        <f>[2]coke!K702/[1]WeeklyNew!$H492</f>
        <v>152.31970489637033</v>
      </c>
      <c r="L497" s="63">
        <f t="shared" si="22"/>
        <v>0.99076564225578068</v>
      </c>
      <c r="M497" s="55" t="str">
        <f t="shared" si="23"/>
        <v>5-2016</v>
      </c>
    </row>
    <row r="498" spans="1:13" ht="15" customHeight="1" x14ac:dyDescent="0.35">
      <c r="A498" s="2">
        <f t="shared" si="24"/>
        <v>42520</v>
      </c>
      <c r="B498" s="53">
        <f>[2]Coal!B554</f>
        <v>89</v>
      </c>
      <c r="E498" s="28">
        <f>[2]coke!K703/[1]WeeklyNew!$H493</f>
        <v>150.8532337151326</v>
      </c>
      <c r="L498" s="63">
        <f t="shared" si="22"/>
        <v>-1.466471181237722</v>
      </c>
      <c r="M498" s="55" t="str">
        <f t="shared" si="23"/>
        <v>5-2016</v>
      </c>
    </row>
    <row r="499" spans="1:13" ht="15" customHeight="1" x14ac:dyDescent="0.35">
      <c r="A499" s="2">
        <f t="shared" si="24"/>
        <v>42527</v>
      </c>
      <c r="B499" s="53">
        <f>[2]Coal!B555</f>
        <v>89</v>
      </c>
      <c r="E499" s="28">
        <f>[2]coke!K704/[1]WeeklyNew!$H494</f>
        <v>147.17081524358727</v>
      </c>
      <c r="L499" s="63">
        <f t="shared" si="22"/>
        <v>-3.6824184715453327</v>
      </c>
      <c r="M499" s="55" t="str">
        <f t="shared" si="23"/>
        <v>6-2016</v>
      </c>
    </row>
    <row r="500" spans="1:13" ht="15" customHeight="1" x14ac:dyDescent="0.35">
      <c r="A500" s="2">
        <f t="shared" si="24"/>
        <v>42534</v>
      </c>
      <c r="B500" s="53">
        <f>[2]Coal!B556</f>
        <v>89</v>
      </c>
      <c r="E500" s="28">
        <f>[2]coke!K705/[1]WeeklyNew!$H495</f>
        <v>142.75170618661593</v>
      </c>
      <c r="L500" s="63">
        <f t="shared" si="22"/>
        <v>-4.4191090569713367</v>
      </c>
      <c r="M500" s="55" t="str">
        <f t="shared" si="23"/>
        <v>6-2016</v>
      </c>
    </row>
    <row r="501" spans="1:13" ht="15" customHeight="1" x14ac:dyDescent="0.35">
      <c r="A501" s="2">
        <f t="shared" si="24"/>
        <v>42541</v>
      </c>
      <c r="B501" s="53">
        <f>[2]Coal!B557</f>
        <v>90</v>
      </c>
      <c r="E501" s="28">
        <f>[2]coke!K706/[1]WeeklyNew!$H496</f>
        <v>138.85507912352938</v>
      </c>
      <c r="L501" s="63">
        <f t="shared" si="22"/>
        <v>-3.8966270630865552</v>
      </c>
      <c r="M501" s="55" t="str">
        <f t="shared" si="23"/>
        <v>6-2016</v>
      </c>
    </row>
    <row r="502" spans="1:13" ht="15" customHeight="1" x14ac:dyDescent="0.35">
      <c r="A502" s="2">
        <f t="shared" si="24"/>
        <v>42548</v>
      </c>
      <c r="B502" s="53">
        <f>[2]Coal!B558</f>
        <v>90</v>
      </c>
      <c r="E502" s="28">
        <f>[2]coke!K707/[1]WeeklyNew!$H497</f>
        <v>134.59077524286542</v>
      </c>
      <c r="L502" s="63">
        <f t="shared" si="22"/>
        <v>-4.2643038806639595</v>
      </c>
      <c r="M502" s="55" t="str">
        <f t="shared" si="23"/>
        <v>6-2016</v>
      </c>
    </row>
    <row r="503" spans="1:13" ht="15" customHeight="1" x14ac:dyDescent="0.35">
      <c r="A503" s="2">
        <f t="shared" si="24"/>
        <v>42555</v>
      </c>
      <c r="B503" s="53">
        <f>[2]Coal!B559</f>
        <v>90</v>
      </c>
      <c r="E503" s="28">
        <f>[2]coke!K708/[1]WeeklyNew!$H498</f>
        <v>132.66146719303313</v>
      </c>
      <c r="L503" s="63">
        <f t="shared" si="22"/>
        <v>-1.9293080498322865</v>
      </c>
      <c r="M503" s="55" t="str">
        <f t="shared" si="23"/>
        <v>7-2016</v>
      </c>
    </row>
    <row r="504" spans="1:13" ht="15" customHeight="1" x14ac:dyDescent="0.35">
      <c r="A504" s="2">
        <f t="shared" si="24"/>
        <v>42562</v>
      </c>
      <c r="B504" s="53">
        <f>[2]Coal!B560</f>
        <v>91.5</v>
      </c>
      <c r="E504" s="28">
        <f>[2]coke!K709/[1]WeeklyNew!$H499</f>
        <v>131.85642737040246</v>
      </c>
      <c r="L504" s="63">
        <f t="shared" si="22"/>
        <v>-0.80503982263067542</v>
      </c>
      <c r="M504" s="55" t="str">
        <f t="shared" si="23"/>
        <v>7-2016</v>
      </c>
    </row>
    <row r="505" spans="1:13" ht="15" customHeight="1" x14ac:dyDescent="0.35">
      <c r="A505" s="2">
        <f t="shared" si="24"/>
        <v>42569</v>
      </c>
      <c r="B505" s="53">
        <f>[2]Coal!B561</f>
        <v>91.5</v>
      </c>
      <c r="E505" s="28">
        <f>[2]coke!K710/[1]WeeklyNew!$H500</f>
        <v>133.58126015217579</v>
      </c>
      <c r="L505" s="63">
        <f t="shared" si="22"/>
        <v>1.7248327817733298</v>
      </c>
      <c r="M505" s="55" t="str">
        <f t="shared" si="23"/>
        <v>7-2016</v>
      </c>
    </row>
    <row r="506" spans="1:13" ht="15" customHeight="1" x14ac:dyDescent="0.35">
      <c r="A506" s="2">
        <f t="shared" si="24"/>
        <v>42576</v>
      </c>
      <c r="B506" s="53">
        <f>[2]Coal!B562</f>
        <v>92</v>
      </c>
      <c r="E506" s="28">
        <f>[2]coke!K711/[1]WeeklyNew!$H501</f>
        <v>136.03603023690439</v>
      </c>
      <c r="L506" s="63">
        <f t="shared" si="22"/>
        <v>2.454770084728608</v>
      </c>
      <c r="M506" s="55" t="str">
        <f t="shared" si="23"/>
        <v>7-2016</v>
      </c>
    </row>
    <row r="507" spans="1:13" ht="15" customHeight="1" x14ac:dyDescent="0.35">
      <c r="A507" s="2">
        <f t="shared" si="24"/>
        <v>42583</v>
      </c>
      <c r="B507" s="53">
        <f>[2]Coal!B563</f>
        <v>94</v>
      </c>
      <c r="E507" s="28">
        <f>[2]coke!K712/[1]WeeklyNew!$H502</f>
        <v>141.39029920511538</v>
      </c>
      <c r="L507" s="63">
        <f t="shared" si="22"/>
        <v>5.3542689682109881</v>
      </c>
      <c r="M507" s="55" t="str">
        <f t="shared" si="23"/>
        <v>8-2016</v>
      </c>
    </row>
    <row r="508" spans="1:13" ht="15" customHeight="1" x14ac:dyDescent="0.35">
      <c r="A508" s="2">
        <f t="shared" si="24"/>
        <v>42590</v>
      </c>
      <c r="B508" s="53">
        <f>[2]Coal!B564</f>
        <v>96</v>
      </c>
      <c r="E508" s="28">
        <f>[2]coke!K713/[1]WeeklyNew!$H503</f>
        <v>147.33838055116172</v>
      </c>
      <c r="L508" s="63">
        <f t="shared" si="22"/>
        <v>5.9480813460463366</v>
      </c>
      <c r="M508" s="55" t="str">
        <f t="shared" si="23"/>
        <v>8-2016</v>
      </c>
    </row>
    <row r="509" spans="1:13" ht="15" customHeight="1" x14ac:dyDescent="0.35">
      <c r="A509" s="2">
        <f t="shared" si="24"/>
        <v>42597</v>
      </c>
      <c r="B509" s="53">
        <f>[2]Coal!B565</f>
        <v>102</v>
      </c>
      <c r="E509" s="28">
        <f>[2]coke!K714/[1]WeeklyNew!$H504</f>
        <v>158.03638712455594</v>
      </c>
      <c r="L509" s="63">
        <f t="shared" si="22"/>
        <v>10.698006573394224</v>
      </c>
      <c r="M509" s="55" t="str">
        <f t="shared" si="23"/>
        <v>8-2016</v>
      </c>
    </row>
    <row r="510" spans="1:13" ht="15" customHeight="1" x14ac:dyDescent="0.35">
      <c r="A510" s="2">
        <f t="shared" si="24"/>
        <v>42604</v>
      </c>
      <c r="B510" s="53">
        <f>[2]Coal!B566</f>
        <v>108</v>
      </c>
      <c r="E510" s="28">
        <f>[2]coke!K715/[1]WeeklyNew!$H505</f>
        <v>166.64383188042535</v>
      </c>
      <c r="L510" s="63">
        <f t="shared" si="22"/>
        <v>8.6074447558694089</v>
      </c>
      <c r="M510" s="55" t="str">
        <f t="shared" si="23"/>
        <v>8-2016</v>
      </c>
    </row>
    <row r="511" spans="1:13" ht="15" customHeight="1" x14ac:dyDescent="0.35">
      <c r="A511" s="2">
        <f t="shared" si="24"/>
        <v>42611</v>
      </c>
      <c r="B511" s="53">
        <f>[2]Coal!B567</f>
        <v>117</v>
      </c>
      <c r="E511" s="28">
        <f>[2]coke!K716/[1]WeeklyNew!$H506</f>
        <v>174.38250406428912</v>
      </c>
      <c r="L511" s="63">
        <f t="shared" si="22"/>
        <v>7.7386721838637698</v>
      </c>
      <c r="M511" s="55" t="str">
        <f t="shared" si="23"/>
        <v>8-2016</v>
      </c>
    </row>
    <row r="512" spans="1:13" ht="15" customHeight="1" x14ac:dyDescent="0.35">
      <c r="A512" s="2">
        <f t="shared" si="24"/>
        <v>42618</v>
      </c>
      <c r="B512" s="53">
        <f>[2]Coal!B568</f>
        <v>128</v>
      </c>
      <c r="E512" s="28">
        <f>[2]coke!K717/[1]WeeklyNew!$H507</f>
        <v>188.94973936932777</v>
      </c>
      <c r="L512" s="63">
        <f t="shared" si="22"/>
        <v>14.56723530503865</v>
      </c>
      <c r="M512" s="55" t="str">
        <f t="shared" si="23"/>
        <v>9-2016</v>
      </c>
    </row>
    <row r="513" spans="1:13" ht="15" customHeight="1" x14ac:dyDescent="0.35">
      <c r="A513" s="2">
        <f t="shared" si="24"/>
        <v>42625</v>
      </c>
      <c r="B513" s="53">
        <f>[2]Coal!B569</f>
        <v>155</v>
      </c>
      <c r="E513" s="28">
        <f>[2]coke!K718/[1]WeeklyNew!$H508</f>
        <v>194.74196689386565</v>
      </c>
      <c r="L513" s="63">
        <f t="shared" si="22"/>
        <v>5.7922275245378785</v>
      </c>
      <c r="M513" s="55" t="str">
        <f t="shared" si="23"/>
        <v>9-2016</v>
      </c>
    </row>
    <row r="514" spans="1:13" ht="15" customHeight="1" x14ac:dyDescent="0.35">
      <c r="A514" s="2">
        <f t="shared" si="24"/>
        <v>42632</v>
      </c>
      <c r="B514" s="53">
        <f>[2]Coal!B570</f>
        <v>171</v>
      </c>
      <c r="E514" s="28">
        <f>[2]coke!K719/[1]WeeklyNew!$H509</f>
        <v>198.23589342666918</v>
      </c>
      <c r="L514" s="63">
        <f t="shared" si="22"/>
        <v>3.4939265328035276</v>
      </c>
      <c r="M514" s="55" t="str">
        <f t="shared" si="23"/>
        <v>9-2016</v>
      </c>
    </row>
    <row r="515" spans="1:13" ht="15" customHeight="1" x14ac:dyDescent="0.35">
      <c r="A515" s="2">
        <f t="shared" si="24"/>
        <v>42639</v>
      </c>
      <c r="B515" s="53">
        <f>[2]Coal!B571</f>
        <v>185</v>
      </c>
      <c r="E515" s="28">
        <f>[2]coke!K720/[1]WeeklyNew!$H510</f>
        <v>207.57705521635356</v>
      </c>
      <c r="L515" s="63">
        <f t="shared" si="22"/>
        <v>9.3411617896843779</v>
      </c>
      <c r="M515" s="55" t="str">
        <f t="shared" si="23"/>
        <v>9-2016</v>
      </c>
    </row>
    <row r="516" spans="1:13" ht="15" customHeight="1" x14ac:dyDescent="0.35">
      <c r="A516" s="2">
        <f t="shared" si="24"/>
        <v>42646</v>
      </c>
      <c r="B516" s="53">
        <f>[2]Coal!B572</f>
        <v>186</v>
      </c>
      <c r="E516" s="28">
        <f>[2]coke!K721/[1]WeeklyNew!$H511</f>
        <v>209.94226587688385</v>
      </c>
      <c r="L516" s="63">
        <f t="shared" si="22"/>
        <v>2.3652106605302947</v>
      </c>
      <c r="M516" s="55" t="str">
        <f t="shared" si="23"/>
        <v>10-2016</v>
      </c>
    </row>
    <row r="517" spans="1:13" ht="15" customHeight="1" x14ac:dyDescent="0.35">
      <c r="A517" s="2">
        <f t="shared" si="24"/>
        <v>42653</v>
      </c>
      <c r="B517" s="53">
        <f>[2]Coal!B573</f>
        <v>191</v>
      </c>
      <c r="E517" s="28">
        <f>[2]coke!K722/[1]WeeklyNew!$H512</f>
        <v>221.99956110431597</v>
      </c>
      <c r="L517" s="63">
        <f t="shared" si="22"/>
        <v>12.057295227432121</v>
      </c>
      <c r="M517" s="55" t="str">
        <f t="shared" si="23"/>
        <v>10-2016</v>
      </c>
    </row>
    <row r="518" spans="1:13" ht="15" customHeight="1" x14ac:dyDescent="0.35">
      <c r="A518" s="2">
        <f t="shared" si="24"/>
        <v>42660</v>
      </c>
      <c r="B518" s="53">
        <f>[2]Coal!B574</f>
        <v>198</v>
      </c>
      <c r="E518" s="28">
        <f>[2]coke!K723/[1]WeeklyNew!$H513</f>
        <v>231.7335106991404</v>
      </c>
      <c r="L518" s="63">
        <f t="shared" si="22"/>
        <v>9.7339495948244235</v>
      </c>
      <c r="M518" s="55" t="str">
        <f t="shared" si="23"/>
        <v>10-2016</v>
      </c>
    </row>
    <row r="519" spans="1:13" ht="15" customHeight="1" x14ac:dyDescent="0.35">
      <c r="A519" s="2">
        <f t="shared" si="24"/>
        <v>42667</v>
      </c>
      <c r="B519" s="53">
        <f>[2]Coal!B575</f>
        <v>208</v>
      </c>
      <c r="E519" s="28">
        <f>[2]coke!K724/[1]WeeklyNew!$H514</f>
        <v>242.69971487527852</v>
      </c>
      <c r="L519" s="63">
        <f t="shared" si="22"/>
        <v>10.96620417613812</v>
      </c>
      <c r="M519" s="55" t="str">
        <f t="shared" si="23"/>
        <v>10-2016</v>
      </c>
    </row>
    <row r="520" spans="1:13" ht="15" customHeight="1" x14ac:dyDescent="0.35">
      <c r="A520" s="2">
        <f t="shared" si="24"/>
        <v>42674</v>
      </c>
      <c r="B520" s="53">
        <f>[2]Coal!B576</f>
        <v>219</v>
      </c>
      <c r="E520" s="28">
        <f>[2]coke!K725/[1]WeeklyNew!$H515</f>
        <v>253.55280300510779</v>
      </c>
      <c r="L520" s="63">
        <f t="shared" ref="L520:L583" si="25">E520-E519</f>
        <v>10.853088129829274</v>
      </c>
      <c r="M520" s="55" t="str">
        <f t="shared" ref="M520:M583" si="26">MONTH(A520)&amp;"-"&amp;YEAR(A520)</f>
        <v>10-2016</v>
      </c>
    </row>
    <row r="521" spans="1:13" ht="15" customHeight="1" x14ac:dyDescent="0.35">
      <c r="A521" s="2">
        <f t="shared" si="24"/>
        <v>42681</v>
      </c>
      <c r="B521" s="53">
        <f>[2]Coal!B577</f>
        <v>236</v>
      </c>
      <c r="E521" s="28">
        <f>[2]coke!K726/[1]WeeklyNew!$H516</f>
        <v>281.50641699978962</v>
      </c>
      <c r="L521" s="63">
        <f t="shared" si="25"/>
        <v>27.953613994681831</v>
      </c>
      <c r="M521" s="55" t="str">
        <f t="shared" si="26"/>
        <v>11-2016</v>
      </c>
    </row>
    <row r="522" spans="1:13" ht="15" customHeight="1" x14ac:dyDescent="0.35">
      <c r="A522" s="2">
        <f t="shared" si="24"/>
        <v>42688</v>
      </c>
      <c r="B522" s="53">
        <f>[2]Coal!B578</f>
        <v>267</v>
      </c>
      <c r="E522" s="28">
        <f>[2]coke!K727/[1]WeeklyNew!$H517</f>
        <v>293.27965275689115</v>
      </c>
      <c r="L522" s="63">
        <f t="shared" si="25"/>
        <v>11.773235757101531</v>
      </c>
      <c r="M522" s="55" t="str">
        <f t="shared" si="26"/>
        <v>11-2016</v>
      </c>
    </row>
    <row r="523" spans="1:13" ht="15" customHeight="1" x14ac:dyDescent="0.35">
      <c r="A523" s="2">
        <f t="shared" si="24"/>
        <v>42695</v>
      </c>
      <c r="B523" s="53">
        <f>[2]Coal!B579</f>
        <v>270</v>
      </c>
      <c r="E523" s="28">
        <f>[2]coke!K728/[1]WeeklyNew!$H518</f>
        <v>308.43995991728599</v>
      </c>
      <c r="L523" s="63">
        <f t="shared" si="25"/>
        <v>15.160307160394837</v>
      </c>
      <c r="M523" s="55" t="str">
        <f t="shared" si="26"/>
        <v>11-2016</v>
      </c>
    </row>
    <row r="524" spans="1:13" ht="15" customHeight="1" x14ac:dyDescent="0.35">
      <c r="A524" s="2">
        <f t="shared" si="24"/>
        <v>42702</v>
      </c>
      <c r="B524" s="53">
        <f>[2]Coal!B580</f>
        <v>270</v>
      </c>
      <c r="E524" s="28">
        <f>[2]coke!K729/[1]WeeklyNew!$H519</f>
        <v>308.68474574583462</v>
      </c>
      <c r="L524" s="63">
        <f t="shared" si="25"/>
        <v>0.24478582854862907</v>
      </c>
      <c r="M524" s="55" t="str">
        <f t="shared" si="26"/>
        <v>11-2016</v>
      </c>
    </row>
    <row r="525" spans="1:13" ht="15" customHeight="1" x14ac:dyDescent="0.35">
      <c r="A525" s="2">
        <f t="shared" si="24"/>
        <v>42709</v>
      </c>
      <c r="B525" s="53">
        <f>[2]Coal!B581</f>
        <v>270</v>
      </c>
      <c r="E525" s="28">
        <f>[2]coke!K730/[1]WeeklyNew!$H520</f>
        <v>309.02951449782188</v>
      </c>
      <c r="L525" s="63">
        <f t="shared" si="25"/>
        <v>0.3447687519872602</v>
      </c>
      <c r="M525" s="55" t="str">
        <f t="shared" si="26"/>
        <v>12-2016</v>
      </c>
    </row>
    <row r="526" spans="1:13" ht="15" customHeight="1" x14ac:dyDescent="0.35">
      <c r="A526" s="2">
        <f t="shared" si="24"/>
        <v>42716</v>
      </c>
      <c r="B526" s="53">
        <f>[2]Coal!B582</f>
        <v>262</v>
      </c>
      <c r="E526" s="28">
        <f>[2]coke!K731/[1]WeeklyNew!$H521</f>
        <v>301.59106316113679</v>
      </c>
      <c r="L526" s="63">
        <f t="shared" si="25"/>
        <v>-7.4384513366850911</v>
      </c>
      <c r="M526" s="55" t="str">
        <f t="shared" si="26"/>
        <v>12-2016</v>
      </c>
    </row>
    <row r="527" spans="1:13" ht="15" customHeight="1" x14ac:dyDescent="0.35">
      <c r="A527" s="2">
        <f t="shared" ref="A527:A534" si="27">A528-7</f>
        <v>42723</v>
      </c>
      <c r="B527" s="53">
        <f>[2]Coal!B583</f>
        <v>235</v>
      </c>
      <c r="E527" s="28">
        <f>[2]coke!K732/[1]WeeklyNew!$H522</f>
        <v>293.08757884961477</v>
      </c>
      <c r="L527" s="63">
        <f t="shared" si="25"/>
        <v>-8.5034843115220156</v>
      </c>
      <c r="M527" s="55" t="str">
        <f t="shared" si="26"/>
        <v>12-2016</v>
      </c>
    </row>
    <row r="528" spans="1:13" ht="15" customHeight="1" x14ac:dyDescent="0.35">
      <c r="A528" s="2">
        <f t="shared" si="27"/>
        <v>42730</v>
      </c>
      <c r="B528" s="53">
        <f>[2]Coal!B584</f>
        <v>208</v>
      </c>
      <c r="E528" s="28">
        <f>[2]coke!K733/[1]WeeklyNew!$H523</f>
        <v>286.94510756536124</v>
      </c>
      <c r="L528" s="63">
        <f t="shared" si="25"/>
        <v>-6.1424712842535314</v>
      </c>
      <c r="M528" s="55" t="str">
        <f t="shared" si="26"/>
        <v>12-2016</v>
      </c>
    </row>
    <row r="529" spans="1:13" ht="15" customHeight="1" x14ac:dyDescent="0.35">
      <c r="A529" s="2">
        <f t="shared" si="27"/>
        <v>42737</v>
      </c>
      <c r="B529" s="53">
        <f>[2]Coal!B585</f>
        <v>192</v>
      </c>
      <c r="E529" s="28">
        <f>[2]coke!K734/[1]WeeklyNew!$H524</f>
        <v>282.91689589607478</v>
      </c>
      <c r="L529" s="63">
        <f t="shared" si="25"/>
        <v>-4.0282116692864633</v>
      </c>
      <c r="M529" s="55" t="str">
        <f t="shared" si="26"/>
        <v>1-2017</v>
      </c>
    </row>
    <row r="530" spans="1:13" ht="15" customHeight="1" x14ac:dyDescent="0.35">
      <c r="A530" s="2">
        <f t="shared" si="27"/>
        <v>42744</v>
      </c>
      <c r="B530" s="53">
        <f>[2]Coal!B586</f>
        <v>181</v>
      </c>
      <c r="E530" s="28">
        <f>[2]coke!K735/[1]WeeklyNew!$H525</f>
        <v>275.15271802134623</v>
      </c>
      <c r="L530" s="63">
        <f t="shared" si="25"/>
        <v>-7.7641778747285457</v>
      </c>
      <c r="M530" s="55" t="str">
        <f t="shared" si="26"/>
        <v>1-2017</v>
      </c>
    </row>
    <row r="531" spans="1:13" ht="15" customHeight="1" x14ac:dyDescent="0.35">
      <c r="A531" s="2">
        <f t="shared" si="27"/>
        <v>42751</v>
      </c>
      <c r="B531" s="53">
        <f>[2]Coal!B587</f>
        <v>179</v>
      </c>
      <c r="E531" s="28">
        <f>[2]coke!K736/[1]WeeklyNew!$H526</f>
        <v>269.51115047754467</v>
      </c>
      <c r="L531" s="63">
        <f t="shared" si="25"/>
        <v>-5.6415675438015569</v>
      </c>
      <c r="M531" s="55" t="str">
        <f t="shared" si="26"/>
        <v>1-2017</v>
      </c>
    </row>
    <row r="532" spans="1:13" ht="15" customHeight="1" x14ac:dyDescent="0.35">
      <c r="A532" s="2">
        <f t="shared" si="27"/>
        <v>42758</v>
      </c>
      <c r="B532" s="53">
        <f>[2]Coal!B588</f>
        <v>179</v>
      </c>
      <c r="E532" s="28">
        <f>[2]coke!K737/[1]WeeklyNew!$H527</f>
        <v>264.9731678270162</v>
      </c>
      <c r="L532" s="63">
        <f t="shared" si="25"/>
        <v>-4.5379826505284768</v>
      </c>
      <c r="M532" s="55" t="str">
        <f t="shared" si="26"/>
        <v>1-2017</v>
      </c>
    </row>
    <row r="533" spans="1:13" ht="15" customHeight="1" x14ac:dyDescent="0.35">
      <c r="A533" s="2">
        <f t="shared" si="27"/>
        <v>42765</v>
      </c>
      <c r="B533" s="53">
        <f>[2]Coal!B589</f>
        <v>179</v>
      </c>
      <c r="E533" s="28">
        <f>[2]coke!K738/[1]WeeklyNew!$H528</f>
        <v>264.76578411405296</v>
      </c>
      <c r="L533" s="63">
        <f t="shared" si="25"/>
        <v>-0.20738371296323521</v>
      </c>
      <c r="M533" s="55" t="str">
        <f t="shared" si="26"/>
        <v>1-2017</v>
      </c>
    </row>
    <row r="534" spans="1:13" ht="15" customHeight="1" x14ac:dyDescent="0.35">
      <c r="A534" s="2">
        <f t="shared" si="27"/>
        <v>42772</v>
      </c>
      <c r="B534" s="53">
        <f>[2]Coal!B590</f>
        <v>169</v>
      </c>
      <c r="E534" s="28">
        <f>[2]coke!K739/[1]WeeklyNew!$H529</f>
        <v>260.40810859267725</v>
      </c>
      <c r="L534" s="63">
        <f t="shared" si="25"/>
        <v>-4.357675521375711</v>
      </c>
      <c r="M534" s="55" t="str">
        <f t="shared" si="26"/>
        <v>2-2017</v>
      </c>
    </row>
    <row r="535" spans="1:13" ht="15" customHeight="1" x14ac:dyDescent="0.35">
      <c r="A535" s="2">
        <f t="shared" ref="A535:A598" si="28">A536-7</f>
        <v>42779</v>
      </c>
      <c r="B535" s="53">
        <f>[2]Coal!B591</f>
        <v>159</v>
      </c>
      <c r="E535" s="28">
        <f>[2]coke!K740/[1]WeeklyNew!$H530</f>
        <v>250.32429793710307</v>
      </c>
      <c r="L535" s="63">
        <f t="shared" si="25"/>
        <v>-10.083810655574183</v>
      </c>
      <c r="M535" s="55" t="str">
        <f t="shared" si="26"/>
        <v>2-2017</v>
      </c>
    </row>
    <row r="536" spans="1:13" ht="15" customHeight="1" x14ac:dyDescent="0.35">
      <c r="A536" s="2">
        <f t="shared" si="28"/>
        <v>42786</v>
      </c>
      <c r="B536" s="53">
        <f>[2]Coal!B592</f>
        <v>153</v>
      </c>
      <c r="E536" s="28">
        <f>[2]coke!K741/[1]WeeklyNew!$H531</f>
        <v>241.35066567881279</v>
      </c>
      <c r="L536" s="63">
        <f t="shared" si="25"/>
        <v>-8.9736322582902801</v>
      </c>
      <c r="M536" s="55" t="str">
        <f t="shared" si="26"/>
        <v>2-2017</v>
      </c>
    </row>
    <row r="537" spans="1:13" ht="15" customHeight="1" x14ac:dyDescent="0.35">
      <c r="A537" s="2">
        <f t="shared" si="28"/>
        <v>42793</v>
      </c>
      <c r="B537" s="53">
        <f>[2]Coal!B593</f>
        <v>155</v>
      </c>
      <c r="E537" s="28">
        <f>[2]coke!K742/[1]WeeklyNew!$H532</f>
        <v>238.82903164173152</v>
      </c>
      <c r="L537" s="63">
        <f t="shared" si="25"/>
        <v>-2.5216340370812702</v>
      </c>
      <c r="M537" s="55" t="str">
        <f t="shared" si="26"/>
        <v>2-2017</v>
      </c>
    </row>
    <row r="538" spans="1:13" ht="15" customHeight="1" x14ac:dyDescent="0.35">
      <c r="A538" s="2">
        <f t="shared" si="28"/>
        <v>42800</v>
      </c>
      <c r="B538" s="53">
        <f>[2]Coal!B594</f>
        <v>157</v>
      </c>
      <c r="E538" s="28">
        <f>[2]coke!K743/[1]WeeklyNew!$H533</f>
        <v>238.78566110727851</v>
      </c>
      <c r="L538" s="63">
        <f t="shared" si="25"/>
        <v>-4.3370534453003984E-2</v>
      </c>
      <c r="M538" s="55" t="str">
        <f t="shared" si="26"/>
        <v>3-2017</v>
      </c>
    </row>
    <row r="539" spans="1:13" ht="15" customHeight="1" x14ac:dyDescent="0.35">
      <c r="A539" s="2">
        <f t="shared" si="28"/>
        <v>42807</v>
      </c>
      <c r="B539" s="53">
        <f>[2]Coal!B595</f>
        <v>157</v>
      </c>
      <c r="E539" s="28">
        <f>[2]coke!K744/[1]WeeklyNew!$H534</f>
        <v>240.97033479363424</v>
      </c>
      <c r="L539" s="63">
        <f t="shared" si="25"/>
        <v>2.1846736863557226</v>
      </c>
      <c r="M539" s="55" t="str">
        <f t="shared" si="26"/>
        <v>3-2017</v>
      </c>
    </row>
    <row r="540" spans="1:13" ht="15" customHeight="1" x14ac:dyDescent="0.35">
      <c r="A540" s="2">
        <f t="shared" si="28"/>
        <v>42814</v>
      </c>
      <c r="B540" s="53">
        <f>[2]Coal!B596</f>
        <v>159</v>
      </c>
      <c r="E540" s="28">
        <f>[2]coke!K745/[1]WeeklyNew!$H535</f>
        <v>249.37159188700022</v>
      </c>
      <c r="L540" s="63">
        <f t="shared" si="25"/>
        <v>8.4012570933659845</v>
      </c>
      <c r="M540" s="55" t="str">
        <f t="shared" si="26"/>
        <v>3-2017</v>
      </c>
    </row>
    <row r="541" spans="1:13" ht="15" customHeight="1" x14ac:dyDescent="0.35">
      <c r="A541" s="2">
        <f t="shared" si="28"/>
        <v>42821</v>
      </c>
      <c r="B541" s="53">
        <f>[2]Coal!B597</f>
        <v>159</v>
      </c>
      <c r="E541" s="28">
        <f>[2]coke!K746/[1]WeeklyNew!$H536</f>
        <v>254.32719557034693</v>
      </c>
      <c r="L541" s="63">
        <f t="shared" si="25"/>
        <v>4.955603683346709</v>
      </c>
      <c r="M541" s="55" t="str">
        <f t="shared" si="26"/>
        <v>3-2017</v>
      </c>
    </row>
    <row r="542" spans="1:13" ht="15" customHeight="1" x14ac:dyDescent="0.35">
      <c r="A542" s="2">
        <f t="shared" si="28"/>
        <v>42828</v>
      </c>
      <c r="B542" s="53">
        <f>[2]Coal!B598</f>
        <v>161</v>
      </c>
      <c r="E542" s="28">
        <f>[2]coke!K747/[1]WeeklyNew!$H537</f>
        <v>260.19260472493181</v>
      </c>
      <c r="L542" s="63">
        <f t="shared" si="25"/>
        <v>5.8654091545848814</v>
      </c>
      <c r="M542" s="55" t="str">
        <f t="shared" si="26"/>
        <v>4-2017</v>
      </c>
    </row>
    <row r="543" spans="1:13" ht="15" customHeight="1" x14ac:dyDescent="0.35">
      <c r="A543" s="2">
        <f t="shared" si="28"/>
        <v>42835</v>
      </c>
      <c r="B543" s="53">
        <f>[2]Coal!B599</f>
        <v>211</v>
      </c>
      <c r="E543" s="28">
        <f>[2]coke!K748/[1]WeeklyNew!$H538</f>
        <v>269.16069557095869</v>
      </c>
      <c r="L543" s="63">
        <f t="shared" si="25"/>
        <v>8.9680908460268824</v>
      </c>
      <c r="M543" s="55" t="str">
        <f t="shared" si="26"/>
        <v>4-2017</v>
      </c>
    </row>
    <row r="544" spans="1:13" ht="15" customHeight="1" x14ac:dyDescent="0.35">
      <c r="A544" s="2">
        <f t="shared" si="28"/>
        <v>42842</v>
      </c>
      <c r="B544" s="53">
        <f>[2]Coal!B600</f>
        <v>246</v>
      </c>
      <c r="E544" s="28">
        <f>[2]coke!K749/[1]WeeklyNew!$H539</f>
        <v>271.97438873237098</v>
      </c>
      <c r="L544" s="63">
        <f t="shared" si="25"/>
        <v>2.8136931614122886</v>
      </c>
      <c r="M544" s="55" t="str">
        <f t="shared" si="26"/>
        <v>4-2017</v>
      </c>
    </row>
    <row r="545" spans="1:13" ht="15" customHeight="1" x14ac:dyDescent="0.35">
      <c r="A545" s="2">
        <f t="shared" si="28"/>
        <v>42849</v>
      </c>
      <c r="B545" s="53">
        <f>[2]Coal!B601</f>
        <v>211</v>
      </c>
      <c r="E545" s="28">
        <f>[2]coke!K750/[1]WeeklyNew!$H540</f>
        <v>272.90674718383463</v>
      </c>
      <c r="L545" s="63">
        <f t="shared" si="25"/>
        <v>0.93235845146364227</v>
      </c>
      <c r="M545" s="55" t="str">
        <f t="shared" si="26"/>
        <v>4-2017</v>
      </c>
    </row>
    <row r="546" spans="1:13" ht="15" customHeight="1" x14ac:dyDescent="0.35">
      <c r="A546" s="2">
        <f t="shared" si="28"/>
        <v>42856</v>
      </c>
      <c r="B546" s="53">
        <f>[2]Coal!B602</f>
        <v>191</v>
      </c>
      <c r="E546" s="28">
        <f>[2]coke!K751/[1]WeeklyNew!$H541</f>
        <v>270.34854453044494</v>
      </c>
      <c r="L546" s="63">
        <f t="shared" si="25"/>
        <v>-2.5582026533896851</v>
      </c>
      <c r="M546" s="55" t="str">
        <f t="shared" si="26"/>
        <v>5-2017</v>
      </c>
    </row>
    <row r="547" spans="1:13" ht="15" customHeight="1" x14ac:dyDescent="0.35">
      <c r="A547" s="2">
        <f t="shared" si="28"/>
        <v>42863</v>
      </c>
      <c r="B547" s="53">
        <f>[2]Coal!B603</f>
        <v>170</v>
      </c>
      <c r="E547" s="28">
        <f>[2]coke!K752/[1]WeeklyNew!$H542</f>
        <v>261.82204131779486</v>
      </c>
      <c r="L547" s="63">
        <f t="shared" si="25"/>
        <v>-8.5265032126500842</v>
      </c>
      <c r="M547" s="55" t="str">
        <f t="shared" si="26"/>
        <v>5-2017</v>
      </c>
    </row>
    <row r="548" spans="1:13" ht="15" customHeight="1" x14ac:dyDescent="0.35">
      <c r="A548" s="2">
        <f t="shared" si="28"/>
        <v>42870</v>
      </c>
      <c r="B548" s="53">
        <f>[2]Coal!B604</f>
        <v>160</v>
      </c>
      <c r="E548" s="28">
        <f>[2]coke!K753/[1]WeeklyNew!$H543</f>
        <v>257.15456296799948</v>
      </c>
      <c r="L548" s="63">
        <f t="shared" si="25"/>
        <v>-4.667478349795374</v>
      </c>
      <c r="M548" s="55" t="str">
        <f t="shared" si="26"/>
        <v>5-2017</v>
      </c>
    </row>
    <row r="549" spans="1:13" ht="15" customHeight="1" x14ac:dyDescent="0.35">
      <c r="A549" s="2">
        <f t="shared" si="28"/>
        <v>42877</v>
      </c>
      <c r="B549" s="53">
        <f>[2]Coal!B605</f>
        <v>155</v>
      </c>
      <c r="E549" s="28">
        <f>[2]coke!K754/[1]WeeklyNew!$H544</f>
        <v>248.3434762766517</v>
      </c>
      <c r="L549" s="63">
        <f t="shared" si="25"/>
        <v>-8.8110866913477821</v>
      </c>
      <c r="M549" s="55" t="str">
        <f t="shared" si="26"/>
        <v>5-2017</v>
      </c>
    </row>
    <row r="550" spans="1:13" ht="15" customHeight="1" x14ac:dyDescent="0.35">
      <c r="A550" s="2">
        <f t="shared" si="28"/>
        <v>42884</v>
      </c>
      <c r="B550" s="53">
        <f>[2]Coal!B606</f>
        <v>155.31740614334473</v>
      </c>
      <c r="E550" s="28">
        <f>[2]coke!K755/[1]WeeklyNew!$H545</f>
        <v>247.05294146628711</v>
      </c>
      <c r="L550" s="63">
        <f t="shared" si="25"/>
        <v>-1.2905348103645906</v>
      </c>
      <c r="M550" s="55" t="str">
        <f t="shared" si="26"/>
        <v>5-2017</v>
      </c>
    </row>
    <row r="551" spans="1:13" ht="15" customHeight="1" x14ac:dyDescent="0.35">
      <c r="A551" s="2">
        <f t="shared" si="28"/>
        <v>42891</v>
      </c>
      <c r="B551" s="53">
        <f>[2]Coal!B607</f>
        <v>150</v>
      </c>
      <c r="E551" s="28">
        <f>[2]coke!K756/[1]WeeklyNew!$H546</f>
        <v>241.89209637014744</v>
      </c>
      <c r="L551" s="63">
        <f t="shared" si="25"/>
        <v>-5.160845096139667</v>
      </c>
      <c r="M551" s="55" t="str">
        <f t="shared" si="26"/>
        <v>6-2017</v>
      </c>
    </row>
    <row r="552" spans="1:13" ht="15" customHeight="1" x14ac:dyDescent="0.35">
      <c r="A552" s="2">
        <f t="shared" si="28"/>
        <v>42898</v>
      </c>
      <c r="B552" s="53">
        <f>[2]Coal!B608</f>
        <v>148</v>
      </c>
      <c r="E552" s="28">
        <f>[2]coke!K757/[1]WeeklyNew!$H547</f>
        <v>236.9733959548137</v>
      </c>
      <c r="L552" s="63">
        <f t="shared" si="25"/>
        <v>-4.9187004153337455</v>
      </c>
      <c r="M552" s="55" t="str">
        <f t="shared" si="26"/>
        <v>6-2017</v>
      </c>
    </row>
    <row r="553" spans="1:13" ht="15" customHeight="1" x14ac:dyDescent="0.35">
      <c r="A553" s="2">
        <f t="shared" si="28"/>
        <v>42905</v>
      </c>
      <c r="B553" s="53">
        <f>[2]Coal!B609</f>
        <v>137</v>
      </c>
      <c r="E553" s="28">
        <f>[2]coke!K758/[1]WeeklyNew!$H548</f>
        <v>233.06707059379798</v>
      </c>
      <c r="L553" s="63">
        <f t="shared" si="25"/>
        <v>-3.9063253610157176</v>
      </c>
      <c r="M553" s="55" t="str">
        <f t="shared" si="26"/>
        <v>6-2017</v>
      </c>
    </row>
    <row r="554" spans="1:13" ht="15" customHeight="1" x14ac:dyDescent="0.35">
      <c r="A554" s="2">
        <f t="shared" si="28"/>
        <v>42912</v>
      </c>
      <c r="B554" s="53">
        <f>[2]Coal!B610</f>
        <v>145</v>
      </c>
      <c r="E554" s="28">
        <f>[2]coke!K759/[1]WeeklyNew!$H549</f>
        <v>239.21535682782377</v>
      </c>
      <c r="L554" s="63">
        <f t="shared" si="25"/>
        <v>6.1482862340257896</v>
      </c>
      <c r="M554" s="55" t="str">
        <f t="shared" si="26"/>
        <v>6-2017</v>
      </c>
    </row>
    <row r="555" spans="1:13" ht="15" customHeight="1" x14ac:dyDescent="0.35">
      <c r="A555" s="2">
        <f t="shared" si="28"/>
        <v>42919</v>
      </c>
      <c r="B555" s="53">
        <f>[2]Coal!B611</f>
        <v>146</v>
      </c>
      <c r="E555" s="28">
        <f>[2]coke!K760/[1]WeeklyNew!$H550</f>
        <v>240.76338379700246</v>
      </c>
      <c r="L555" s="63">
        <f t="shared" si="25"/>
        <v>1.548026969178693</v>
      </c>
      <c r="M555" s="55" t="str">
        <f t="shared" si="26"/>
        <v>7-2017</v>
      </c>
    </row>
    <row r="556" spans="1:13" ht="15" customHeight="1" x14ac:dyDescent="0.35">
      <c r="A556" s="2">
        <f t="shared" si="28"/>
        <v>42926</v>
      </c>
      <c r="B556" s="53">
        <f>[2]Coal!B612</f>
        <v>150</v>
      </c>
      <c r="E556" s="28">
        <f>[2]coke!K761/[1]WeeklyNew!$H551</f>
        <v>246.82348901098902</v>
      </c>
      <c r="L556" s="63">
        <f t="shared" si="25"/>
        <v>6.0601052139865601</v>
      </c>
      <c r="M556" s="55" t="str">
        <f t="shared" si="26"/>
        <v>7-2017</v>
      </c>
    </row>
    <row r="557" spans="1:13" ht="15" customHeight="1" x14ac:dyDescent="0.35">
      <c r="A557" s="2">
        <f t="shared" si="28"/>
        <v>42933</v>
      </c>
      <c r="B557" s="53">
        <f>[2]Coal!B613</f>
        <v>157</v>
      </c>
      <c r="E557" s="28">
        <f>[2]coke!K762/[1]WeeklyNew!$H552</f>
        <v>253.05516010548402</v>
      </c>
      <c r="L557" s="63">
        <f t="shared" si="25"/>
        <v>6.2316710944949989</v>
      </c>
      <c r="M557" s="55" t="str">
        <f t="shared" si="26"/>
        <v>7-2017</v>
      </c>
    </row>
    <row r="558" spans="1:13" ht="15" customHeight="1" x14ac:dyDescent="0.35">
      <c r="A558" s="2">
        <f t="shared" si="28"/>
        <v>42940</v>
      </c>
      <c r="B558" s="53">
        <f>[2]Coal!B614</f>
        <v>160</v>
      </c>
      <c r="E558" s="28">
        <f>[2]coke!K763/[1]WeeklyNew!$H553</f>
        <v>260.06755826635748</v>
      </c>
      <c r="L558" s="63">
        <f t="shared" si="25"/>
        <v>7.0123981608734596</v>
      </c>
      <c r="M558" s="55" t="str">
        <f t="shared" si="26"/>
        <v>7-2017</v>
      </c>
    </row>
    <row r="559" spans="1:13" ht="15" customHeight="1" x14ac:dyDescent="0.35">
      <c r="A559" s="2">
        <f t="shared" si="28"/>
        <v>42947</v>
      </c>
      <c r="B559" s="53">
        <f>[2]Coal!B615</f>
        <v>163</v>
      </c>
      <c r="E559" s="28">
        <f>[2]coke!K764/[1]WeeklyNew!$H554</f>
        <v>266.97343104220818</v>
      </c>
      <c r="L559" s="63">
        <f t="shared" si="25"/>
        <v>6.9058727758506961</v>
      </c>
      <c r="M559" s="55" t="str">
        <f t="shared" si="26"/>
        <v>7-2017</v>
      </c>
    </row>
    <row r="560" spans="1:13" ht="15" customHeight="1" x14ac:dyDescent="0.35">
      <c r="A560" s="2">
        <f t="shared" si="28"/>
        <v>42954</v>
      </c>
      <c r="B560" s="53">
        <f>[2]Coal!B616</f>
        <v>174</v>
      </c>
      <c r="E560" s="28">
        <f>[2]coke!K765/[1]WeeklyNew!$H555</f>
        <v>272.42735769412695</v>
      </c>
      <c r="L560" s="63">
        <f t="shared" si="25"/>
        <v>5.4539266519187777</v>
      </c>
      <c r="M560" s="55" t="str">
        <f t="shared" si="26"/>
        <v>8-2017</v>
      </c>
    </row>
    <row r="561" spans="1:13" ht="15" customHeight="1" x14ac:dyDescent="0.35">
      <c r="A561" s="2">
        <f t="shared" si="28"/>
        <v>42961</v>
      </c>
      <c r="B561" s="53">
        <f>[2]Coal!B617</f>
        <v>181</v>
      </c>
      <c r="E561" s="28">
        <f>[2]coke!K766/[1]WeeklyNew!$H556</f>
        <v>281.55345621843753</v>
      </c>
      <c r="L561" s="63">
        <f t="shared" si="25"/>
        <v>9.1260985243105779</v>
      </c>
      <c r="M561" s="55" t="str">
        <f t="shared" si="26"/>
        <v>8-2017</v>
      </c>
    </row>
    <row r="562" spans="1:13" ht="15" customHeight="1" x14ac:dyDescent="0.35">
      <c r="A562" s="2">
        <f t="shared" si="28"/>
        <v>42968</v>
      </c>
      <c r="B562" s="53">
        <f>[2]Coal!B618</f>
        <v>185</v>
      </c>
      <c r="E562" s="28">
        <f>[2]coke!K767/[1]WeeklyNew!$H557</f>
        <v>294.65479463226097</v>
      </c>
      <c r="L562" s="63">
        <f t="shared" si="25"/>
        <v>13.101338413823441</v>
      </c>
      <c r="M562" s="55" t="str">
        <f t="shared" si="26"/>
        <v>8-2017</v>
      </c>
    </row>
    <row r="563" spans="1:13" ht="15" customHeight="1" x14ac:dyDescent="0.35">
      <c r="A563" s="2">
        <f t="shared" si="28"/>
        <v>42975</v>
      </c>
      <c r="B563" s="53">
        <f>[2]Coal!B619</f>
        <v>185</v>
      </c>
      <c r="E563" s="28">
        <f>[2]coke!K768/[1]WeeklyNew!$H558</f>
        <v>308.5828090533816</v>
      </c>
      <c r="L563" s="63">
        <f t="shared" si="25"/>
        <v>13.928014421120622</v>
      </c>
      <c r="M563" s="55" t="str">
        <f t="shared" si="26"/>
        <v>8-2017</v>
      </c>
    </row>
    <row r="564" spans="1:13" ht="15" customHeight="1" x14ac:dyDescent="0.35">
      <c r="A564" s="2">
        <f t="shared" si="28"/>
        <v>42982</v>
      </c>
      <c r="B564" s="53">
        <f>[2]Coal!B620</f>
        <v>190</v>
      </c>
      <c r="E564" s="28">
        <f>[2]coke!K769/[1]WeeklyNew!$H559</f>
        <v>322.09129401274419</v>
      </c>
      <c r="L564" s="63">
        <f t="shared" si="25"/>
        <v>13.50848495936259</v>
      </c>
      <c r="M564" s="55" t="str">
        <f t="shared" si="26"/>
        <v>9-2017</v>
      </c>
    </row>
    <row r="565" spans="1:13" ht="15" customHeight="1" x14ac:dyDescent="0.35">
      <c r="A565" s="2">
        <f t="shared" si="28"/>
        <v>42989</v>
      </c>
      <c r="B565" s="53">
        <f>[2]Coal!B621</f>
        <v>190</v>
      </c>
      <c r="E565" s="28">
        <f>[2]coke!K770/[1]WeeklyNew!$H560</f>
        <v>329.39342681000375</v>
      </c>
      <c r="L565" s="63">
        <f t="shared" si="25"/>
        <v>7.30213279725956</v>
      </c>
      <c r="M565" s="55" t="str">
        <f t="shared" si="26"/>
        <v>9-2017</v>
      </c>
    </row>
    <row r="566" spans="1:13" ht="15" customHeight="1" x14ac:dyDescent="0.35">
      <c r="A566" s="2">
        <f t="shared" si="28"/>
        <v>42996</v>
      </c>
      <c r="B566" s="53">
        <f>[2]Coal!B622</f>
        <v>187</v>
      </c>
      <c r="E566" s="28">
        <f>[2]coke!K771/[1]WeeklyNew!$H561</f>
        <v>340.02748881231395</v>
      </c>
      <c r="L566" s="63">
        <f t="shared" si="25"/>
        <v>10.634062002310202</v>
      </c>
      <c r="M566" s="55" t="str">
        <f t="shared" si="26"/>
        <v>9-2017</v>
      </c>
    </row>
    <row r="567" spans="1:13" ht="15" customHeight="1" x14ac:dyDescent="0.35">
      <c r="A567" s="2">
        <f t="shared" si="28"/>
        <v>43003</v>
      </c>
      <c r="B567" s="53">
        <f>[2]Coal!B623</f>
        <v>172</v>
      </c>
      <c r="E567" s="28">
        <f>[2]coke!K772/[1]WeeklyNew!$H562</f>
        <v>336.91301620194474</v>
      </c>
      <c r="L567" s="63">
        <f t="shared" si="25"/>
        <v>-3.1144726103692051</v>
      </c>
      <c r="M567" s="55" t="str">
        <f t="shared" si="26"/>
        <v>9-2017</v>
      </c>
    </row>
    <row r="568" spans="1:13" ht="15" customHeight="1" x14ac:dyDescent="0.35">
      <c r="A568" s="2">
        <f t="shared" si="28"/>
        <v>43010</v>
      </c>
      <c r="B568" s="53">
        <f>[2]Coal!B624</f>
        <v>164</v>
      </c>
      <c r="E568" s="28">
        <f>[2]coke!K773/[1]WeeklyNew!$H563</f>
        <v>331.95626594291895</v>
      </c>
      <c r="L568" s="63">
        <f t="shared" si="25"/>
        <v>-4.9567502590257959</v>
      </c>
      <c r="M568" s="55" t="str">
        <f t="shared" si="26"/>
        <v>10-2017</v>
      </c>
    </row>
    <row r="569" spans="1:13" ht="15" customHeight="1" x14ac:dyDescent="0.35">
      <c r="A569" s="2">
        <f t="shared" si="28"/>
        <v>43017</v>
      </c>
      <c r="B569" s="53">
        <f>[2]Coal!B625</f>
        <v>164</v>
      </c>
      <c r="E569" s="28">
        <f>[2]coke!K774/[1]WeeklyNew!$H564</f>
        <v>334.96472355328842</v>
      </c>
      <c r="L569" s="63">
        <f t="shared" si="25"/>
        <v>3.0084576103694758</v>
      </c>
      <c r="M569" s="55" t="str">
        <f t="shared" si="26"/>
        <v>10-2017</v>
      </c>
    </row>
    <row r="570" spans="1:13" ht="15" customHeight="1" x14ac:dyDescent="0.35">
      <c r="A570" s="2">
        <f t="shared" si="28"/>
        <v>43024</v>
      </c>
      <c r="B570" s="53">
        <f>[2]Coal!B626</f>
        <v>165</v>
      </c>
      <c r="E570" s="28">
        <f>[2]coke!K775/[1]WeeklyNew!$H565</f>
        <v>315.60160665195735</v>
      </c>
      <c r="L570" s="63">
        <f t="shared" si="25"/>
        <v>-19.363116901331068</v>
      </c>
      <c r="M570" s="55" t="str">
        <f t="shared" si="26"/>
        <v>10-2017</v>
      </c>
    </row>
    <row r="571" spans="1:13" ht="15" customHeight="1" x14ac:dyDescent="0.35">
      <c r="A571" s="2">
        <f t="shared" si="28"/>
        <v>43031</v>
      </c>
      <c r="B571" s="53">
        <f>[2]Coal!B627</f>
        <v>159</v>
      </c>
      <c r="E571" s="28">
        <f>[2]coke!K776/[1]WeeklyNew!$H566</f>
        <v>288.55464463236717</v>
      </c>
      <c r="L571" s="63">
        <f t="shared" si="25"/>
        <v>-27.046962019590183</v>
      </c>
      <c r="M571" s="55" t="str">
        <f t="shared" si="26"/>
        <v>10-2017</v>
      </c>
    </row>
    <row r="572" spans="1:13" ht="15" customHeight="1" x14ac:dyDescent="0.35">
      <c r="A572" s="2">
        <f t="shared" si="28"/>
        <v>43038</v>
      </c>
      <c r="B572" s="53">
        <f>[2]Coal!B628</f>
        <v>159</v>
      </c>
      <c r="E572" s="28">
        <f>[2]coke!K777/[1]WeeklyNew!$H567</f>
        <v>268.70844831438285</v>
      </c>
      <c r="L572" s="63">
        <f t="shared" si="25"/>
        <v>-19.846196317984322</v>
      </c>
      <c r="M572" s="55" t="str">
        <f t="shared" si="26"/>
        <v>10-2017</v>
      </c>
    </row>
    <row r="573" spans="1:13" ht="15" customHeight="1" x14ac:dyDescent="0.35">
      <c r="A573" s="2">
        <f t="shared" si="28"/>
        <v>43045</v>
      </c>
      <c r="B573" s="53">
        <f>[2]Coal!B629</f>
        <v>159</v>
      </c>
      <c r="E573" s="28">
        <f>[2]coke!K778/[1]WeeklyNew!$H568</f>
        <v>252.14593198821055</v>
      </c>
      <c r="L573" s="63">
        <f t="shared" si="25"/>
        <v>-16.5625163261723</v>
      </c>
      <c r="M573" s="55" t="str">
        <f t="shared" si="26"/>
        <v>11-2017</v>
      </c>
    </row>
    <row r="574" spans="1:13" ht="15" customHeight="1" x14ac:dyDescent="0.35">
      <c r="A574" s="2">
        <f t="shared" si="28"/>
        <v>43052</v>
      </c>
      <c r="B574" s="53">
        <f>[2]Coal!B630</f>
        <v>165</v>
      </c>
      <c r="E574" s="28">
        <f>[2]coke!K779/[1]WeeklyNew!$H569</f>
        <v>249.12332725322992</v>
      </c>
      <c r="L574" s="63">
        <f t="shared" si="25"/>
        <v>-3.0226047349806322</v>
      </c>
      <c r="M574" s="55" t="str">
        <f t="shared" si="26"/>
        <v>11-2017</v>
      </c>
    </row>
    <row r="575" spans="1:13" ht="15" customHeight="1" x14ac:dyDescent="0.35">
      <c r="A575" s="2">
        <f t="shared" si="28"/>
        <v>43059</v>
      </c>
      <c r="B575" s="53">
        <f>[2]Coal!B631</f>
        <v>165</v>
      </c>
      <c r="E575" s="28">
        <f>[2]coke!K780/[1]WeeklyNew!$H570</f>
        <v>247.70965834223878</v>
      </c>
      <c r="L575" s="63">
        <f t="shared" si="25"/>
        <v>-1.4136689109911345</v>
      </c>
      <c r="M575" s="55" t="str">
        <f t="shared" si="26"/>
        <v>11-2017</v>
      </c>
    </row>
    <row r="576" spans="1:13" ht="15" customHeight="1" x14ac:dyDescent="0.35">
      <c r="A576" s="2">
        <f t="shared" si="28"/>
        <v>43066</v>
      </c>
      <c r="B576" s="53">
        <f>[2]Coal!B632</f>
        <v>168</v>
      </c>
      <c r="E576" s="28">
        <f>[2]coke!K781/[1]WeeklyNew!$H571</f>
        <v>254.29578232281034</v>
      </c>
      <c r="L576" s="63">
        <f t="shared" si="25"/>
        <v>6.586123980571557</v>
      </c>
      <c r="M576" s="55" t="str">
        <f t="shared" si="26"/>
        <v>11-2017</v>
      </c>
    </row>
    <row r="577" spans="1:13" ht="15" customHeight="1" x14ac:dyDescent="0.35">
      <c r="A577" s="2">
        <f t="shared" si="28"/>
        <v>43073</v>
      </c>
      <c r="B577" s="53">
        <f>[2]Coal!B633</f>
        <v>183</v>
      </c>
      <c r="E577" s="28">
        <f>[2]coke!K782/[1]WeeklyNew!$H572</f>
        <v>277.63229308298355</v>
      </c>
      <c r="L577" s="63">
        <f t="shared" si="25"/>
        <v>23.336510760173212</v>
      </c>
      <c r="M577" s="55" t="str">
        <f t="shared" si="26"/>
        <v>12-2017</v>
      </c>
    </row>
    <row r="578" spans="1:13" ht="15" customHeight="1" x14ac:dyDescent="0.35">
      <c r="A578" s="2">
        <f t="shared" si="28"/>
        <v>43080</v>
      </c>
      <c r="B578" s="53">
        <f>[2]Coal!B634</f>
        <v>186</v>
      </c>
      <c r="E578" s="28">
        <f>[2]coke!K783/[1]WeeklyNew!$H573</f>
        <v>304.73713991991741</v>
      </c>
      <c r="L578" s="63">
        <f t="shared" si="25"/>
        <v>27.104846836933859</v>
      </c>
      <c r="M578" s="55" t="str">
        <f t="shared" si="26"/>
        <v>12-2017</v>
      </c>
    </row>
    <row r="579" spans="1:13" ht="15" customHeight="1" x14ac:dyDescent="0.35">
      <c r="A579" s="2">
        <f t="shared" si="28"/>
        <v>43087</v>
      </c>
      <c r="B579" s="53">
        <f>[2]Coal!B635</f>
        <v>189</v>
      </c>
      <c r="E579" s="28">
        <f>[2]coke!K784/[1]WeeklyNew!$H574</f>
        <v>325.35121023714009</v>
      </c>
      <c r="L579" s="63">
        <f t="shared" si="25"/>
        <v>20.614070317222684</v>
      </c>
      <c r="M579" s="55" t="str">
        <f t="shared" si="26"/>
        <v>12-2017</v>
      </c>
    </row>
    <row r="580" spans="1:13" ht="15" customHeight="1" x14ac:dyDescent="0.35">
      <c r="A580" s="2">
        <f t="shared" si="28"/>
        <v>43094</v>
      </c>
      <c r="B580" s="53">
        <f>[2]Coal!B636</f>
        <v>193</v>
      </c>
      <c r="E580" s="28">
        <f>[2]coke!K785/[1]WeeklyNew!$H575</f>
        <v>343.4265620224873</v>
      </c>
      <c r="L580" s="63">
        <f t="shared" si="25"/>
        <v>18.075351785347209</v>
      </c>
      <c r="M580" s="55" t="str">
        <f t="shared" si="26"/>
        <v>12-2017</v>
      </c>
    </row>
    <row r="581" spans="1:13" ht="15" customHeight="1" x14ac:dyDescent="0.35">
      <c r="A581" s="2">
        <f t="shared" si="28"/>
        <v>43101</v>
      </c>
      <c r="B581" s="53">
        <f>[2]Coal!B637</f>
        <v>193</v>
      </c>
      <c r="E581" s="28">
        <f>[2]coke!K786/[1]WeeklyNew!$H576</f>
        <v>346.61999319956209</v>
      </c>
      <c r="L581" s="63">
        <f t="shared" si="25"/>
        <v>3.1934311770747854</v>
      </c>
      <c r="M581" s="55" t="str">
        <f t="shared" si="26"/>
        <v>1-2018</v>
      </c>
    </row>
    <row r="582" spans="1:13" ht="15" customHeight="1" x14ac:dyDescent="0.35">
      <c r="A582" s="2">
        <f t="shared" si="28"/>
        <v>43108</v>
      </c>
      <c r="B582" s="53">
        <f>[2]Coal!B638</f>
        <v>195</v>
      </c>
      <c r="E582" s="28">
        <f>[2]coke!K787/[1]WeeklyNew!$H577</f>
        <v>345.87817875898997</v>
      </c>
      <c r="L582" s="63">
        <f t="shared" si="25"/>
        <v>-0.74181444057211365</v>
      </c>
      <c r="M582" s="55" t="str">
        <f t="shared" si="26"/>
        <v>1-2018</v>
      </c>
    </row>
    <row r="583" spans="1:13" ht="15" customHeight="1" x14ac:dyDescent="0.35">
      <c r="A583" s="2">
        <f t="shared" si="28"/>
        <v>43115</v>
      </c>
      <c r="B583" s="53">
        <f>[2]Coal!B639</f>
        <v>195</v>
      </c>
      <c r="E583" s="28">
        <f>[2]coke!K788/[1]WeeklyNew!$H578</f>
        <v>336.23118838724588</v>
      </c>
      <c r="L583" s="63">
        <f t="shared" si="25"/>
        <v>-9.6469903717440957</v>
      </c>
      <c r="M583" s="55" t="str">
        <f t="shared" si="26"/>
        <v>1-2018</v>
      </c>
    </row>
    <row r="584" spans="1:13" ht="15" customHeight="1" x14ac:dyDescent="0.35">
      <c r="A584" s="2">
        <f t="shared" si="28"/>
        <v>43122</v>
      </c>
      <c r="B584" s="53">
        <f>[2]Coal!B640</f>
        <v>192</v>
      </c>
      <c r="E584" s="28">
        <f>[2]coke!K789/[1]WeeklyNew!$H579</f>
        <v>327.42324642169956</v>
      </c>
      <c r="L584" s="63">
        <f t="shared" ref="L584:L647" si="29">E584-E583</f>
        <v>-8.8079419655463198</v>
      </c>
      <c r="M584" s="55" t="str">
        <f t="shared" ref="M584:M647" si="30">MONTH(A584)&amp;"-"&amp;YEAR(A584)</f>
        <v>1-2018</v>
      </c>
    </row>
    <row r="585" spans="1:13" ht="15" customHeight="1" x14ac:dyDescent="0.35">
      <c r="A585" s="2">
        <f t="shared" si="28"/>
        <v>43129</v>
      </c>
      <c r="B585" s="53">
        <f>[2]Coal!B641</f>
        <v>190</v>
      </c>
      <c r="E585" s="28">
        <f>[2]coke!K790/[1]WeeklyNew!$H580</f>
        <v>317.59522873199313</v>
      </c>
      <c r="L585" s="63">
        <f t="shared" si="29"/>
        <v>-9.828017689706428</v>
      </c>
      <c r="M585" s="55" t="str">
        <f t="shared" si="30"/>
        <v>1-2018</v>
      </c>
    </row>
    <row r="586" spans="1:13" ht="15" customHeight="1" x14ac:dyDescent="0.35">
      <c r="A586" s="2">
        <f t="shared" si="28"/>
        <v>43136</v>
      </c>
      <c r="B586" s="53">
        <f>[2]Coal!B642</f>
        <v>190</v>
      </c>
      <c r="E586" s="28">
        <f>[2]coke!K791/[1]WeeklyNew!$H581</f>
        <v>307.27875929330884</v>
      </c>
      <c r="L586" s="63">
        <f t="shared" si="29"/>
        <v>-10.316469438684294</v>
      </c>
      <c r="M586" s="55" t="str">
        <f t="shared" si="30"/>
        <v>2-2018</v>
      </c>
    </row>
    <row r="587" spans="1:13" ht="15" customHeight="1" x14ac:dyDescent="0.35">
      <c r="A587" s="2">
        <f t="shared" si="28"/>
        <v>43143</v>
      </c>
      <c r="B587" s="53">
        <f>[2]Coal!B643</f>
        <v>198</v>
      </c>
      <c r="E587" s="28">
        <f>[2]coke!K792/[1]WeeklyNew!$H582</f>
        <v>306.05258425122815</v>
      </c>
      <c r="L587" s="63">
        <f t="shared" si="29"/>
        <v>-1.2261750420806834</v>
      </c>
      <c r="M587" s="55" t="str">
        <f t="shared" si="30"/>
        <v>2-2018</v>
      </c>
    </row>
    <row r="588" spans="1:13" ht="15" customHeight="1" x14ac:dyDescent="0.35">
      <c r="A588" s="2">
        <f t="shared" si="28"/>
        <v>43150</v>
      </c>
      <c r="B588" s="53">
        <f>[2]Coal!B644</f>
        <v>198</v>
      </c>
      <c r="E588" s="28">
        <f>[2]coke!K793/[1]WeeklyNew!$H583</f>
        <v>305.97535163507547</v>
      </c>
      <c r="L588" s="63">
        <f t="shared" si="29"/>
        <v>-7.7232616152684841E-2</v>
      </c>
      <c r="M588" s="55" t="str">
        <f t="shared" si="30"/>
        <v>2-2018</v>
      </c>
    </row>
    <row r="589" spans="1:13" ht="15" customHeight="1" x14ac:dyDescent="0.35">
      <c r="A589" s="2">
        <f t="shared" si="28"/>
        <v>43157</v>
      </c>
      <c r="B589" s="53">
        <f>[2]Coal!B645</f>
        <v>201</v>
      </c>
      <c r="E589" s="28">
        <f>[2]coke!K794/[1]WeeklyNew!$H584</f>
        <v>314.18836776774691</v>
      </c>
      <c r="L589" s="63">
        <f t="shared" si="29"/>
        <v>8.2130161326714415</v>
      </c>
      <c r="M589" s="55" t="str">
        <f t="shared" si="30"/>
        <v>2-2018</v>
      </c>
    </row>
    <row r="590" spans="1:13" ht="15" customHeight="1" x14ac:dyDescent="0.35">
      <c r="A590" s="2">
        <f t="shared" si="28"/>
        <v>43164</v>
      </c>
      <c r="B590" s="53">
        <f>[2]Coal!B646</f>
        <v>201</v>
      </c>
      <c r="E590" s="28">
        <f>[2]coke!K795/[1]WeeklyNew!$H585</f>
        <v>318.47450037196739</v>
      </c>
      <c r="L590" s="63">
        <f t="shared" si="29"/>
        <v>4.2861326042204837</v>
      </c>
      <c r="M590" s="55" t="str">
        <f t="shared" si="30"/>
        <v>3-2018</v>
      </c>
    </row>
    <row r="591" spans="1:13" ht="15" customHeight="1" x14ac:dyDescent="0.35">
      <c r="A591" s="2">
        <f t="shared" si="28"/>
        <v>43171</v>
      </c>
      <c r="B591" s="53">
        <f>[2]Coal!B647</f>
        <v>201</v>
      </c>
      <c r="E591" s="28">
        <f>[2]coke!K796/[1]WeeklyNew!$H586</f>
        <v>318.83518277322889</v>
      </c>
      <c r="L591" s="63">
        <f t="shared" si="29"/>
        <v>0.36068240126149931</v>
      </c>
      <c r="M591" s="55" t="str">
        <f t="shared" si="30"/>
        <v>3-2018</v>
      </c>
    </row>
    <row r="592" spans="1:13" ht="15" customHeight="1" x14ac:dyDescent="0.35">
      <c r="A592" s="2">
        <f t="shared" si="28"/>
        <v>43178</v>
      </c>
      <c r="B592" s="53">
        <f>[2]Coal!B648</f>
        <v>201</v>
      </c>
      <c r="E592" s="28">
        <f>[2]coke!K797/[1]WeeklyNew!$H587</f>
        <v>316.88311688311688</v>
      </c>
      <c r="L592" s="63">
        <f t="shared" si="29"/>
        <v>-1.95206589011201</v>
      </c>
      <c r="M592" s="55" t="str">
        <f t="shared" si="30"/>
        <v>3-2018</v>
      </c>
    </row>
    <row r="593" spans="1:13" ht="15" customHeight="1" x14ac:dyDescent="0.35">
      <c r="A593" s="2">
        <f t="shared" si="28"/>
        <v>43185</v>
      </c>
      <c r="B593" s="53">
        <f>[2]Coal!B649</f>
        <v>198</v>
      </c>
      <c r="E593" s="28">
        <f>[2]coke!K798/[1]WeeklyNew!$H588</f>
        <v>300.94391297147877</v>
      </c>
      <c r="L593" s="63">
        <f t="shared" si="29"/>
        <v>-15.939203911638117</v>
      </c>
      <c r="M593" s="55" t="str">
        <f t="shared" si="30"/>
        <v>3-2018</v>
      </c>
    </row>
    <row r="594" spans="1:13" ht="15" customHeight="1" x14ac:dyDescent="0.35">
      <c r="A594" s="2">
        <f t="shared" si="28"/>
        <v>43192</v>
      </c>
      <c r="B594" s="53">
        <f>[2]Coal!B650</f>
        <v>193</v>
      </c>
      <c r="E594" s="28">
        <f>[2]coke!K799/[1]WeeklyNew!$H589</f>
        <v>286.6872297913298</v>
      </c>
      <c r="L594" s="63">
        <f t="shared" si="29"/>
        <v>-14.256683180148968</v>
      </c>
      <c r="M594" s="55" t="str">
        <f t="shared" si="30"/>
        <v>4-2018</v>
      </c>
    </row>
    <row r="595" spans="1:13" ht="15" customHeight="1" x14ac:dyDescent="0.35">
      <c r="A595" s="2">
        <f t="shared" si="28"/>
        <v>43199</v>
      </c>
      <c r="B595" s="53">
        <f>[2]Coal!B651</f>
        <v>191</v>
      </c>
      <c r="E595" s="28">
        <f>[2]coke!K800/[1]WeeklyNew!$H590</f>
        <v>288.36689729953946</v>
      </c>
      <c r="L595" s="63">
        <f t="shared" si="29"/>
        <v>1.6796675082096613</v>
      </c>
      <c r="M595" s="55" t="str">
        <f t="shared" si="30"/>
        <v>4-2018</v>
      </c>
    </row>
    <row r="596" spans="1:13" ht="15" customHeight="1" x14ac:dyDescent="0.35">
      <c r="A596" s="2">
        <f t="shared" si="28"/>
        <v>43206</v>
      </c>
      <c r="B596" s="53">
        <f>[2]Coal!B652</f>
        <v>190</v>
      </c>
      <c r="E596" s="28">
        <f>[2]coke!K801/[1]WeeklyNew!$H591</f>
        <v>280.93095285864865</v>
      </c>
      <c r="L596" s="63">
        <f t="shared" si="29"/>
        <v>-7.4359444408908075</v>
      </c>
      <c r="M596" s="55" t="str">
        <f t="shared" si="30"/>
        <v>4-2018</v>
      </c>
    </row>
    <row r="597" spans="1:13" ht="15" customHeight="1" x14ac:dyDescent="0.35">
      <c r="A597" s="2">
        <f t="shared" si="28"/>
        <v>43213</v>
      </c>
      <c r="B597" s="53">
        <f>[2]Coal!B653</f>
        <v>182</v>
      </c>
      <c r="E597" s="28">
        <f>[2]coke!K802/[1]WeeklyNew!$H592</f>
        <v>278.62328911064259</v>
      </c>
      <c r="L597" s="63">
        <f t="shared" si="29"/>
        <v>-2.307663748006064</v>
      </c>
      <c r="M597" s="55" t="str">
        <f t="shared" si="30"/>
        <v>4-2018</v>
      </c>
    </row>
    <row r="598" spans="1:13" ht="15" customHeight="1" x14ac:dyDescent="0.35">
      <c r="A598" s="2">
        <f t="shared" si="28"/>
        <v>43220</v>
      </c>
      <c r="B598" s="53">
        <f>[2]Coal!B654</f>
        <v>178</v>
      </c>
      <c r="E598" s="28">
        <f>[2]coke!K803/[1]WeeklyNew!$H593</f>
        <v>277.50832187364256</v>
      </c>
      <c r="L598" s="63">
        <f t="shared" si="29"/>
        <v>-1.1149672370000303</v>
      </c>
      <c r="M598" s="55" t="str">
        <f t="shared" si="30"/>
        <v>4-2018</v>
      </c>
    </row>
    <row r="599" spans="1:13" ht="15" customHeight="1" x14ac:dyDescent="0.35">
      <c r="A599" s="2">
        <f t="shared" ref="A599:A605" si="31">A600-7</f>
        <v>43227</v>
      </c>
      <c r="B599" s="53">
        <f>[2]Coal!B655</f>
        <v>181</v>
      </c>
      <c r="E599" s="28">
        <f>[2]coke!K804/[1]WeeklyNew!$H594</f>
        <v>280.58550640962517</v>
      </c>
      <c r="L599" s="63">
        <f t="shared" si="29"/>
        <v>3.0771845359826102</v>
      </c>
      <c r="M599" s="55" t="str">
        <f t="shared" si="30"/>
        <v>5-2018</v>
      </c>
    </row>
    <row r="600" spans="1:13" ht="15" customHeight="1" x14ac:dyDescent="0.35">
      <c r="A600" s="2">
        <f t="shared" si="31"/>
        <v>43234</v>
      </c>
      <c r="B600" s="53">
        <f>[2]Coal!B656</f>
        <v>182</v>
      </c>
      <c r="E600" s="28">
        <f>[2]coke!K805/[1]WeeklyNew!$H595</f>
        <v>266.18618489211605</v>
      </c>
      <c r="L600" s="63">
        <f t="shared" si="29"/>
        <v>-14.399321517509122</v>
      </c>
      <c r="M600" s="55" t="str">
        <f t="shared" si="30"/>
        <v>5-2018</v>
      </c>
    </row>
    <row r="601" spans="1:13" ht="15" customHeight="1" x14ac:dyDescent="0.35">
      <c r="A601" s="2">
        <f t="shared" si="31"/>
        <v>43241</v>
      </c>
      <c r="B601" s="53">
        <f>[2]Coal!B657</f>
        <v>182</v>
      </c>
      <c r="E601" s="28">
        <f>[2]coke!K806/[1]WeeklyNew!$H596</f>
        <v>298.09108861235626</v>
      </c>
      <c r="L601" s="63">
        <f t="shared" si="29"/>
        <v>31.904903720240213</v>
      </c>
      <c r="M601" s="55" t="str">
        <f t="shared" si="30"/>
        <v>5-2018</v>
      </c>
    </row>
    <row r="602" spans="1:13" ht="15" customHeight="1" x14ac:dyDescent="0.35">
      <c r="A602" s="2">
        <f t="shared" si="31"/>
        <v>43248</v>
      </c>
      <c r="B602" s="53">
        <f>[2]Coal!B658</f>
        <v>182</v>
      </c>
      <c r="E602" s="28">
        <f>[2]coke!K807/[1]WeeklyNew!$H597</f>
        <v>312.22415261242094</v>
      </c>
      <c r="L602" s="63">
        <f t="shared" si="29"/>
        <v>14.133064000064678</v>
      </c>
      <c r="M602" s="55" t="str">
        <f t="shared" si="30"/>
        <v>5-2018</v>
      </c>
    </row>
    <row r="603" spans="1:13" ht="15" customHeight="1" x14ac:dyDescent="0.35">
      <c r="A603" s="2">
        <f t="shared" si="31"/>
        <v>43255</v>
      </c>
      <c r="B603" s="53">
        <f>[2]Coal!B659</f>
        <v>185</v>
      </c>
      <c r="E603" s="28">
        <f>[2]coke!K808/[1]WeeklyNew!$H598</f>
        <v>325.43046854484754</v>
      </c>
      <c r="L603" s="63">
        <f t="shared" si="29"/>
        <v>13.206315932426605</v>
      </c>
      <c r="M603" s="55" t="str">
        <f t="shared" si="30"/>
        <v>6-2018</v>
      </c>
    </row>
    <row r="604" spans="1:13" ht="15" customHeight="1" x14ac:dyDescent="0.35">
      <c r="A604" s="2">
        <f t="shared" si="31"/>
        <v>43262</v>
      </c>
      <c r="B604" s="53">
        <f>[2]Coal!B660</f>
        <v>195</v>
      </c>
      <c r="E604" s="28">
        <f>[2]coke!K809/[1]WeeklyNew!$H599</f>
        <v>337.48766811943506</v>
      </c>
      <c r="L604" s="63">
        <f t="shared" si="29"/>
        <v>12.057199574587514</v>
      </c>
      <c r="M604" s="55" t="str">
        <f t="shared" si="30"/>
        <v>6-2018</v>
      </c>
    </row>
    <row r="605" spans="1:13" ht="15" customHeight="1" x14ac:dyDescent="0.35">
      <c r="A605" s="2">
        <f t="shared" si="31"/>
        <v>43269</v>
      </c>
      <c r="B605" s="53">
        <f>[2]Coal!B661</f>
        <v>198</v>
      </c>
      <c r="E605" s="28">
        <f>[2]coke!K810/[1]WeeklyNew!$H600</f>
        <v>349.27242631617958</v>
      </c>
      <c r="L605" s="63">
        <f t="shared" si="29"/>
        <v>11.784758196744519</v>
      </c>
      <c r="M605" s="55" t="str">
        <f t="shared" si="30"/>
        <v>6-2018</v>
      </c>
    </row>
    <row r="606" spans="1:13" ht="15" customHeight="1" x14ac:dyDescent="0.35">
      <c r="A606" s="2">
        <f>A607-7</f>
        <v>43276</v>
      </c>
      <c r="B606" s="53">
        <f>[2]Coal!B662</f>
        <v>199</v>
      </c>
      <c r="E606" s="28">
        <f>[2]coke!K811/[1]WeeklyNew!$H601</f>
        <v>343.20776359630753</v>
      </c>
      <c r="L606" s="63">
        <f t="shared" si="29"/>
        <v>-6.0646627198720466</v>
      </c>
      <c r="M606" s="55" t="str">
        <f t="shared" si="30"/>
        <v>6-2018</v>
      </c>
    </row>
    <row r="607" spans="1:13" x14ac:dyDescent="0.35">
      <c r="A607" s="2">
        <v>43283</v>
      </c>
      <c r="B607" s="29">
        <v>196</v>
      </c>
      <c r="C607" s="54">
        <v>1150</v>
      </c>
      <c r="D607" s="12">
        <v>200</v>
      </c>
      <c r="E607" s="33">
        <f>AVERAGE(F607:J607)/[1]WeeklyNew!$H602</f>
        <v>336.08890093508609</v>
      </c>
      <c r="F607" s="12">
        <v>2210</v>
      </c>
      <c r="G607" s="12">
        <v>2250</v>
      </c>
      <c r="H607" s="12">
        <v>2200</v>
      </c>
      <c r="I607" s="12">
        <v>2150</v>
      </c>
      <c r="J607" s="12">
        <v>2350</v>
      </c>
      <c r="K607" s="55">
        <v>353</v>
      </c>
      <c r="L607" s="63">
        <f t="shared" si="29"/>
        <v>-7.1188626612214421</v>
      </c>
      <c r="M607" s="55" t="str">
        <f t="shared" si="30"/>
        <v>7-2018</v>
      </c>
    </row>
    <row r="608" spans="1:13" x14ac:dyDescent="0.35">
      <c r="A608" s="2">
        <f t="shared" ref="A608:A630" si="32">A607+7</f>
        <v>43290</v>
      </c>
      <c r="B608" s="29">
        <v>196</v>
      </c>
      <c r="C608" s="54">
        <v>1150</v>
      </c>
      <c r="D608" s="12">
        <v>200</v>
      </c>
      <c r="E608" s="33">
        <f>AVERAGE(F608:J608)/[1]WeeklyNew!$H603</f>
        <v>318.89825312285848</v>
      </c>
      <c r="F608" s="56">
        <v>2110</v>
      </c>
      <c r="G608" s="56">
        <v>2150</v>
      </c>
      <c r="H608" s="56">
        <v>2100</v>
      </c>
      <c r="I608" s="56">
        <v>2050</v>
      </c>
      <c r="J608" s="56">
        <v>2200</v>
      </c>
      <c r="K608" s="55">
        <v>360</v>
      </c>
      <c r="L608" s="63">
        <f t="shared" si="29"/>
        <v>-17.19064781222761</v>
      </c>
      <c r="M608" s="55" t="str">
        <f t="shared" si="30"/>
        <v>7-2018</v>
      </c>
    </row>
    <row r="609" spans="1:13" x14ac:dyDescent="0.35">
      <c r="A609" s="2">
        <f t="shared" si="32"/>
        <v>43297</v>
      </c>
      <c r="B609" s="29">
        <v>180</v>
      </c>
      <c r="C609" s="54">
        <v>1150</v>
      </c>
      <c r="D609" s="12">
        <v>184</v>
      </c>
      <c r="E609" s="33">
        <f>AVERAGE(F609:J609)/[1]WeeklyNew!$H604</f>
        <v>302.01781191662405</v>
      </c>
      <c r="F609" s="12">
        <v>2010</v>
      </c>
      <c r="G609" s="12">
        <v>2050</v>
      </c>
      <c r="H609" s="12">
        <v>2050</v>
      </c>
      <c r="I609" s="12">
        <v>1950</v>
      </c>
      <c r="J609" s="12">
        <v>2100</v>
      </c>
      <c r="K609" s="55">
        <v>350</v>
      </c>
      <c r="L609" s="63">
        <f t="shared" si="29"/>
        <v>-16.880441206234423</v>
      </c>
      <c r="M609" s="55" t="str">
        <f t="shared" si="30"/>
        <v>7-2018</v>
      </c>
    </row>
    <row r="610" spans="1:13" x14ac:dyDescent="0.35">
      <c r="A610" s="2">
        <f t="shared" si="32"/>
        <v>43304</v>
      </c>
      <c r="B610" s="29">
        <v>180</v>
      </c>
      <c r="C610" s="54">
        <v>1150</v>
      </c>
      <c r="D610" s="12">
        <v>184</v>
      </c>
      <c r="E610" s="33">
        <f>AVERAGE(F610:J610)/[1]WeeklyNew!$H605</f>
        <v>284.54194931854266</v>
      </c>
      <c r="F610" s="12">
        <v>1910</v>
      </c>
      <c r="G610" s="12">
        <v>1950</v>
      </c>
      <c r="H610" s="12">
        <v>1950</v>
      </c>
      <c r="I610" s="12">
        <v>1850</v>
      </c>
      <c r="J610" s="12">
        <v>2000</v>
      </c>
      <c r="K610" s="55">
        <v>339</v>
      </c>
      <c r="L610" s="63">
        <f t="shared" si="29"/>
        <v>-17.475862598081392</v>
      </c>
      <c r="M610" s="55" t="str">
        <f t="shared" si="30"/>
        <v>7-2018</v>
      </c>
    </row>
    <row r="611" spans="1:13" x14ac:dyDescent="0.35">
      <c r="A611" s="2">
        <f t="shared" si="32"/>
        <v>43311</v>
      </c>
      <c r="B611" s="29">
        <v>169</v>
      </c>
      <c r="C611" s="54">
        <v>1150</v>
      </c>
      <c r="D611" s="12">
        <v>178</v>
      </c>
      <c r="E611" s="33">
        <f>AVERAGE(F611:J611)/[1]WeeklyNew!$H606</f>
        <v>286.23547560253149</v>
      </c>
      <c r="F611" s="12">
        <v>1910</v>
      </c>
      <c r="G611" s="12">
        <v>2000</v>
      </c>
      <c r="H611" s="12">
        <v>2000</v>
      </c>
      <c r="I611" s="12">
        <v>1850</v>
      </c>
      <c r="J611" s="12">
        <v>2000</v>
      </c>
      <c r="K611" s="55">
        <v>326</v>
      </c>
      <c r="L611" s="63">
        <f t="shared" si="29"/>
        <v>1.693526283988831</v>
      </c>
      <c r="M611" s="55" t="str">
        <f t="shared" si="30"/>
        <v>7-2018</v>
      </c>
    </row>
    <row r="612" spans="1:13" x14ac:dyDescent="0.35">
      <c r="A612" s="2">
        <f t="shared" si="32"/>
        <v>43318</v>
      </c>
      <c r="B612" s="29">
        <v>167</v>
      </c>
      <c r="C612" s="54">
        <v>1150</v>
      </c>
      <c r="D612" s="12">
        <v>178</v>
      </c>
      <c r="E612" s="33">
        <f>AVERAGE(F612:J612)/[1]WeeklyNew!$H607</f>
        <v>301.72577779988933</v>
      </c>
      <c r="F612" s="12">
        <v>2010</v>
      </c>
      <c r="G612" s="12">
        <v>2150</v>
      </c>
      <c r="H612" s="12">
        <v>2100</v>
      </c>
      <c r="I612" s="12">
        <v>1950</v>
      </c>
      <c r="J612" s="12">
        <v>2100</v>
      </c>
      <c r="K612" s="55">
        <v>332</v>
      </c>
      <c r="L612" s="63">
        <f t="shared" si="29"/>
        <v>15.490302197357835</v>
      </c>
      <c r="M612" s="55" t="str">
        <f t="shared" si="30"/>
        <v>8-2018</v>
      </c>
    </row>
    <row r="613" spans="1:13" x14ac:dyDescent="0.35">
      <c r="A613" s="2">
        <f t="shared" si="32"/>
        <v>43325</v>
      </c>
      <c r="B613" s="29">
        <v>171</v>
      </c>
      <c r="C613" s="54">
        <v>1150</v>
      </c>
      <c r="D613" s="12">
        <v>178</v>
      </c>
      <c r="E613" s="33">
        <f>AVERAGE(F613:J613)/[1]WeeklyNew!$H608</f>
        <v>315.19647537201018</v>
      </c>
      <c r="F613" s="12">
        <v>2110</v>
      </c>
      <c r="G613" s="12">
        <v>2300</v>
      </c>
      <c r="H613" s="12">
        <v>2200</v>
      </c>
      <c r="I613" s="12">
        <v>2050</v>
      </c>
      <c r="J613" s="12">
        <v>2200</v>
      </c>
      <c r="K613" s="55">
        <v>344</v>
      </c>
      <c r="L613" s="63">
        <f t="shared" si="29"/>
        <v>13.470697572120855</v>
      </c>
      <c r="M613" s="55" t="str">
        <f t="shared" si="30"/>
        <v>8-2018</v>
      </c>
    </row>
    <row r="614" spans="1:13" x14ac:dyDescent="0.35">
      <c r="A614" s="2">
        <f t="shared" si="32"/>
        <v>43332</v>
      </c>
      <c r="B614" s="29">
        <v>169</v>
      </c>
      <c r="C614" s="54">
        <v>1150</v>
      </c>
      <c r="D614" s="12">
        <v>178</v>
      </c>
      <c r="E614" s="33">
        <f>AVERAGE(F614:J614)/[1]WeeklyNew!$H609</f>
        <v>330.53938416216596</v>
      </c>
      <c r="F614" s="12">
        <v>2260</v>
      </c>
      <c r="G614" s="12">
        <v>2300</v>
      </c>
      <c r="H614" s="12">
        <v>2300</v>
      </c>
      <c r="I614" s="12">
        <v>2150</v>
      </c>
      <c r="J614" s="12">
        <v>2300</v>
      </c>
      <c r="K614" s="55">
        <v>361</v>
      </c>
      <c r="L614" s="63">
        <f t="shared" si="29"/>
        <v>15.342908790155775</v>
      </c>
      <c r="M614" s="55" t="str">
        <f t="shared" si="30"/>
        <v>8-2018</v>
      </c>
    </row>
    <row r="615" spans="1:13" x14ac:dyDescent="0.35">
      <c r="A615" s="2">
        <f t="shared" si="32"/>
        <v>43339</v>
      </c>
      <c r="B615" s="29">
        <v>171</v>
      </c>
      <c r="C615" s="54">
        <v>1150</v>
      </c>
      <c r="D615" s="12">
        <v>178</v>
      </c>
      <c r="E615" s="33">
        <f>AVERAGE(F615:J615)/[1]WeeklyNew!$H610</f>
        <v>346.55845755098687</v>
      </c>
      <c r="F615" s="12">
        <v>2330</v>
      </c>
      <c r="G615" s="12">
        <v>2400</v>
      </c>
      <c r="H615" s="12">
        <v>2400</v>
      </c>
      <c r="I615" s="12">
        <v>2270</v>
      </c>
      <c r="J615" s="12">
        <v>2420</v>
      </c>
      <c r="K615" s="55">
        <v>363</v>
      </c>
      <c r="L615" s="63">
        <f t="shared" si="29"/>
        <v>16.019073388820914</v>
      </c>
      <c r="M615" s="55" t="str">
        <f t="shared" si="30"/>
        <v>8-2018</v>
      </c>
    </row>
    <row r="616" spans="1:13" x14ac:dyDescent="0.35">
      <c r="A616" s="2">
        <f t="shared" si="32"/>
        <v>43346</v>
      </c>
      <c r="B616" s="29">
        <v>178</v>
      </c>
      <c r="C616" s="54">
        <v>1150</v>
      </c>
      <c r="D616" s="12">
        <v>178</v>
      </c>
      <c r="E616" s="33">
        <f>AVERAGE(F616:J616)/[1]WeeklyNew!$H611</f>
        <v>363.8460547730279</v>
      </c>
      <c r="F616" s="12">
        <v>2450</v>
      </c>
      <c r="G616" s="12">
        <v>2500</v>
      </c>
      <c r="H616" s="12">
        <v>2550</v>
      </c>
      <c r="I616" s="12">
        <v>2390</v>
      </c>
      <c r="J616" s="12">
        <v>2540</v>
      </c>
      <c r="K616" s="55">
        <v>379</v>
      </c>
      <c r="L616" s="63">
        <f t="shared" si="29"/>
        <v>17.287597222041029</v>
      </c>
      <c r="M616" s="55" t="str">
        <f t="shared" si="30"/>
        <v>9-2018</v>
      </c>
    </row>
    <row r="617" spans="1:13" x14ac:dyDescent="0.35">
      <c r="A617" s="2">
        <f t="shared" si="32"/>
        <v>43353</v>
      </c>
      <c r="B617" s="29">
        <v>180</v>
      </c>
      <c r="C617" s="54">
        <v>1150</v>
      </c>
      <c r="D617" s="12">
        <v>178</v>
      </c>
      <c r="E617" s="33">
        <f>AVERAGE(F617:J617)/[1]WeeklyNew!$H612</f>
        <v>378.76466691762016</v>
      </c>
      <c r="F617" s="12">
        <v>2550</v>
      </c>
      <c r="G617" s="12">
        <v>2650</v>
      </c>
      <c r="H617" s="12">
        <v>2650</v>
      </c>
      <c r="I617" s="12">
        <v>2490</v>
      </c>
      <c r="J617" s="12">
        <v>2640</v>
      </c>
      <c r="K617" s="55">
        <v>379</v>
      </c>
      <c r="L617" s="63">
        <f t="shared" si="29"/>
        <v>14.918612144592259</v>
      </c>
      <c r="M617" s="55" t="str">
        <f t="shared" si="30"/>
        <v>9-2018</v>
      </c>
    </row>
    <row r="618" spans="1:13" x14ac:dyDescent="0.35">
      <c r="A618" s="2">
        <f t="shared" si="32"/>
        <v>43360</v>
      </c>
      <c r="B618" s="29">
        <v>193</v>
      </c>
      <c r="C618" s="54">
        <v>1150</v>
      </c>
      <c r="D618" s="12">
        <v>178</v>
      </c>
      <c r="E618" s="33">
        <f>AVERAGE(F618:J618)/[1]WeeklyNew!$H613</f>
        <v>365.72089045593981</v>
      </c>
      <c r="F618" s="12">
        <v>2450</v>
      </c>
      <c r="G618" s="12">
        <v>2650</v>
      </c>
      <c r="H618" s="12">
        <v>2500</v>
      </c>
      <c r="I618" s="12">
        <v>2390</v>
      </c>
      <c r="J618" s="12">
        <v>2540</v>
      </c>
      <c r="K618" s="55">
        <v>365</v>
      </c>
      <c r="L618" s="63">
        <f t="shared" si="29"/>
        <v>-13.043776461680352</v>
      </c>
      <c r="M618" s="55" t="str">
        <f t="shared" si="30"/>
        <v>9-2018</v>
      </c>
    </row>
    <row r="619" spans="1:13" x14ac:dyDescent="0.35">
      <c r="A619" s="2">
        <f t="shared" si="32"/>
        <v>43367</v>
      </c>
      <c r="B619" s="29">
        <v>194</v>
      </c>
      <c r="C619" s="54">
        <v>1150</v>
      </c>
      <c r="D619" s="12">
        <v>178</v>
      </c>
      <c r="E619" s="33">
        <f>AVERAGE(F619:J619)/[1]WeeklyNew!$H614</f>
        <v>347.26265049018468</v>
      </c>
      <c r="F619" s="12">
        <v>2350</v>
      </c>
      <c r="G619" s="12">
        <v>2450</v>
      </c>
      <c r="H619" s="12">
        <v>2400</v>
      </c>
      <c r="I619" s="12">
        <v>2290</v>
      </c>
      <c r="J619" s="12">
        <v>2440</v>
      </c>
      <c r="K619" s="55">
        <v>362</v>
      </c>
      <c r="L619" s="63">
        <f t="shared" si="29"/>
        <v>-18.458239965755126</v>
      </c>
      <c r="M619" s="55" t="str">
        <f t="shared" si="30"/>
        <v>9-2018</v>
      </c>
    </row>
    <row r="620" spans="1:13" x14ac:dyDescent="0.35">
      <c r="A620" s="2">
        <f t="shared" si="32"/>
        <v>43374</v>
      </c>
      <c r="B620" s="29">
        <v>194</v>
      </c>
      <c r="C620" s="54">
        <v>1150</v>
      </c>
      <c r="D620" s="12">
        <v>178</v>
      </c>
      <c r="E620" s="33">
        <f>AVERAGE(F620:J620)/[1]WeeklyNew!$H615</f>
        <v>343.04018637157833</v>
      </c>
      <c r="F620" s="12">
        <v>2250</v>
      </c>
      <c r="G620" s="12">
        <v>2450</v>
      </c>
      <c r="H620" s="12">
        <v>2400</v>
      </c>
      <c r="I620" s="12">
        <v>2240</v>
      </c>
      <c r="J620" s="12">
        <v>2440</v>
      </c>
      <c r="K620" s="55">
        <v>362</v>
      </c>
      <c r="L620" s="63">
        <f t="shared" si="29"/>
        <v>-4.2224641186063536</v>
      </c>
      <c r="M620" s="55" t="str">
        <f t="shared" si="30"/>
        <v>10-2018</v>
      </c>
    </row>
    <row r="621" spans="1:13" x14ac:dyDescent="0.35">
      <c r="A621" s="2">
        <f t="shared" si="32"/>
        <v>43381</v>
      </c>
      <c r="B621" s="29">
        <v>194</v>
      </c>
      <c r="C621" s="54">
        <v>1150</v>
      </c>
      <c r="D621" s="12">
        <v>178</v>
      </c>
      <c r="E621" s="33">
        <f>AVERAGE(F621:J621)/[1]WeeklyNew!$H616</f>
        <v>337.77531001295574</v>
      </c>
      <c r="F621" s="12">
        <v>2250</v>
      </c>
      <c r="G621" s="12">
        <v>2450</v>
      </c>
      <c r="H621" s="12">
        <v>2400</v>
      </c>
      <c r="I621" s="12">
        <v>2240</v>
      </c>
      <c r="J621" s="12">
        <v>2340</v>
      </c>
      <c r="K621" s="55">
        <v>362</v>
      </c>
      <c r="L621" s="63">
        <f t="shared" si="29"/>
        <v>-5.2648763586225868</v>
      </c>
      <c r="M621" s="55" t="str">
        <f t="shared" si="30"/>
        <v>10-2018</v>
      </c>
    </row>
    <row r="622" spans="1:13" x14ac:dyDescent="0.35">
      <c r="A622" s="2">
        <f t="shared" si="32"/>
        <v>43388</v>
      </c>
      <c r="B622" s="29">
        <v>196</v>
      </c>
      <c r="C622" s="54">
        <v>1150</v>
      </c>
      <c r="D622" s="12">
        <v>178</v>
      </c>
      <c r="E622" s="33">
        <f>AVERAGE(F622:J622)/[1]WeeklyNew!$H617</f>
        <v>342.05219762759066</v>
      </c>
      <c r="F622" s="12">
        <v>2250</v>
      </c>
      <c r="G622" s="12">
        <v>2500</v>
      </c>
      <c r="H622" s="12">
        <v>2400</v>
      </c>
      <c r="I622" s="12">
        <v>2250</v>
      </c>
      <c r="J622" s="12">
        <v>2440</v>
      </c>
      <c r="K622" s="55">
        <v>367</v>
      </c>
      <c r="L622" s="63">
        <f t="shared" si="29"/>
        <v>4.2768876146349157</v>
      </c>
      <c r="M622" s="55" t="str">
        <f t="shared" si="30"/>
        <v>10-2018</v>
      </c>
    </row>
    <row r="623" spans="1:13" x14ac:dyDescent="0.35">
      <c r="A623" s="2">
        <f t="shared" si="32"/>
        <v>43395</v>
      </c>
      <c r="B623" s="29">
        <v>199</v>
      </c>
      <c r="C623" s="54">
        <v>1150</v>
      </c>
      <c r="D623" s="12">
        <v>178</v>
      </c>
      <c r="E623" s="33">
        <f>AVERAGE(F623:J623)/[1]WeeklyNew!$H618</f>
        <v>348.27346812966488</v>
      </c>
      <c r="F623" s="12">
        <v>2350</v>
      </c>
      <c r="G623" s="12">
        <v>2550</v>
      </c>
      <c r="H623" s="12">
        <v>2450</v>
      </c>
      <c r="I623" s="12">
        <v>2300</v>
      </c>
      <c r="J623" s="12">
        <v>2440</v>
      </c>
      <c r="K623" s="55">
        <v>367</v>
      </c>
      <c r="L623" s="63">
        <f t="shared" si="29"/>
        <v>6.2212705020742192</v>
      </c>
      <c r="M623" s="55" t="str">
        <f t="shared" si="30"/>
        <v>10-2018</v>
      </c>
    </row>
    <row r="624" spans="1:13" x14ac:dyDescent="0.35">
      <c r="A624" s="2">
        <f t="shared" si="32"/>
        <v>43402</v>
      </c>
      <c r="B624" s="29">
        <v>203</v>
      </c>
      <c r="C624" s="54">
        <v>1150</v>
      </c>
      <c r="D624" s="12">
        <v>178</v>
      </c>
      <c r="E624" s="33">
        <f>AVERAGE(F624:J624)/[1]WeeklyNew!$H619</f>
        <v>358.39402599797182</v>
      </c>
      <c r="F624" s="12">
        <v>2450</v>
      </c>
      <c r="G624" s="12">
        <v>2550</v>
      </c>
      <c r="H624" s="12">
        <v>2550</v>
      </c>
      <c r="I624" s="12">
        <v>2350</v>
      </c>
      <c r="J624" s="12">
        <v>2540</v>
      </c>
      <c r="K624" s="55">
        <v>378</v>
      </c>
      <c r="L624" s="63">
        <f t="shared" si="29"/>
        <v>10.120557868306946</v>
      </c>
      <c r="M624" s="55" t="str">
        <f t="shared" si="30"/>
        <v>10-2018</v>
      </c>
    </row>
    <row r="625" spans="1:13" x14ac:dyDescent="0.35">
      <c r="A625" s="2">
        <f t="shared" si="32"/>
        <v>43409</v>
      </c>
      <c r="B625" s="29">
        <v>205</v>
      </c>
      <c r="C625" s="54">
        <v>1200</v>
      </c>
      <c r="D625" s="12">
        <v>182</v>
      </c>
      <c r="E625" s="33">
        <f>AVERAGE(F625:J625)/[1]WeeklyNew!$H620</f>
        <v>370.58629985165004</v>
      </c>
      <c r="F625" s="12">
        <v>2550</v>
      </c>
      <c r="G625" s="12">
        <v>2600</v>
      </c>
      <c r="H625" s="12">
        <v>2600</v>
      </c>
      <c r="I625" s="12">
        <v>2450</v>
      </c>
      <c r="J625" s="12">
        <v>2640</v>
      </c>
      <c r="K625" s="55">
        <v>382</v>
      </c>
      <c r="L625" s="63">
        <f t="shared" si="29"/>
        <v>12.192273853678216</v>
      </c>
      <c r="M625" s="55" t="str">
        <f t="shared" si="30"/>
        <v>11-2018</v>
      </c>
    </row>
    <row r="626" spans="1:13" x14ac:dyDescent="0.35">
      <c r="A626" s="2">
        <f t="shared" si="32"/>
        <v>43416</v>
      </c>
      <c r="B626" s="29">
        <v>207</v>
      </c>
      <c r="C626" s="54">
        <v>1200</v>
      </c>
      <c r="D626" s="12">
        <v>182</v>
      </c>
      <c r="E626" s="33">
        <f>AVERAGE(F626:J626)/[1]WeeklyNew!$H621</f>
        <v>372.47164005538144</v>
      </c>
      <c r="F626" s="12">
        <v>2550</v>
      </c>
      <c r="G626" s="12">
        <v>2650</v>
      </c>
      <c r="H626" s="12">
        <v>2650</v>
      </c>
      <c r="I626" s="12">
        <v>2450</v>
      </c>
      <c r="J626" s="12">
        <v>2640</v>
      </c>
      <c r="K626" s="55">
        <v>382</v>
      </c>
      <c r="L626" s="63">
        <f t="shared" si="29"/>
        <v>1.8853402037314027</v>
      </c>
      <c r="M626" s="55" t="str">
        <f t="shared" si="30"/>
        <v>11-2018</v>
      </c>
    </row>
    <row r="627" spans="1:13" x14ac:dyDescent="0.35">
      <c r="A627" s="2">
        <f t="shared" si="32"/>
        <v>43423</v>
      </c>
      <c r="B627" s="29">
        <v>206</v>
      </c>
      <c r="C627" s="54">
        <v>1200</v>
      </c>
      <c r="D627" s="12">
        <v>182</v>
      </c>
      <c r="E627" s="33">
        <f>AVERAGE(F627:J627)/[1]WeeklyNew!$H622</f>
        <v>373.04504504504507</v>
      </c>
      <c r="F627" s="12">
        <v>2550</v>
      </c>
      <c r="G627" s="12">
        <v>2650</v>
      </c>
      <c r="H627" s="12">
        <v>2650</v>
      </c>
      <c r="I627" s="12">
        <v>2450</v>
      </c>
      <c r="J627" s="12">
        <v>2640</v>
      </c>
      <c r="K627" s="55">
        <v>384</v>
      </c>
      <c r="L627" s="63">
        <f t="shared" si="29"/>
        <v>0.57340498966362929</v>
      </c>
      <c r="M627" s="55" t="str">
        <f t="shared" si="30"/>
        <v>11-2018</v>
      </c>
    </row>
    <row r="628" spans="1:13" x14ac:dyDescent="0.35">
      <c r="A628" s="2">
        <f t="shared" si="32"/>
        <v>43430</v>
      </c>
      <c r="B628" s="29">
        <v>206</v>
      </c>
      <c r="C628" s="54">
        <v>1200</v>
      </c>
      <c r="D628" s="12">
        <v>182</v>
      </c>
      <c r="E628" s="33">
        <f>AVERAGE(F628:J628)/[1]WeeklyNew!$H623</f>
        <v>346.56856818822934</v>
      </c>
      <c r="F628" s="12">
        <v>2350</v>
      </c>
      <c r="G628" s="12">
        <v>2500</v>
      </c>
      <c r="H628" s="12">
        <v>2500</v>
      </c>
      <c r="I628" s="12">
        <v>2250</v>
      </c>
      <c r="J628" s="12">
        <v>2440</v>
      </c>
      <c r="K628" s="55">
        <v>377</v>
      </c>
      <c r="L628" s="63">
        <f t="shared" si="29"/>
        <v>-26.476476856815736</v>
      </c>
      <c r="M628" s="55" t="str">
        <f t="shared" si="30"/>
        <v>11-2018</v>
      </c>
    </row>
    <row r="629" spans="1:13" x14ac:dyDescent="0.35">
      <c r="A629" s="2">
        <f t="shared" si="32"/>
        <v>43437</v>
      </c>
      <c r="B629" s="29">
        <v>201</v>
      </c>
      <c r="C629" s="54">
        <v>1200</v>
      </c>
      <c r="D629" s="12">
        <v>182</v>
      </c>
      <c r="E629" s="33">
        <f>AVERAGE(F629:J629)/[1]WeeklyNew!$H624</f>
        <v>320.18599339234004</v>
      </c>
      <c r="F629" s="12">
        <v>2100</v>
      </c>
      <c r="G629" s="12">
        <v>2350</v>
      </c>
      <c r="H629" s="12">
        <v>2300</v>
      </c>
      <c r="I629" s="12">
        <v>2050</v>
      </c>
      <c r="J629" s="12">
        <v>2190</v>
      </c>
      <c r="K629" s="55">
        <v>359</v>
      </c>
      <c r="L629" s="63">
        <f t="shared" si="29"/>
        <v>-26.382574795889298</v>
      </c>
      <c r="M629" s="55" t="str">
        <f t="shared" si="30"/>
        <v>12-2018</v>
      </c>
    </row>
    <row r="630" spans="1:13" x14ac:dyDescent="0.35">
      <c r="A630" s="2">
        <f t="shared" si="32"/>
        <v>43444</v>
      </c>
      <c r="B630" s="29">
        <v>198</v>
      </c>
      <c r="C630" s="54">
        <v>1200</v>
      </c>
      <c r="D630" s="12">
        <v>182</v>
      </c>
      <c r="E630" s="33">
        <f>AVERAGE(F630:J630)/[1]WeeklyNew!$H625</f>
        <v>318.85479196102949</v>
      </c>
      <c r="F630" s="12">
        <v>2100</v>
      </c>
      <c r="G630" s="12">
        <v>2350</v>
      </c>
      <c r="H630" s="12">
        <v>2300</v>
      </c>
      <c r="I630" s="12">
        <v>2050</v>
      </c>
      <c r="J630" s="12">
        <v>2190</v>
      </c>
      <c r="K630" s="55">
        <v>359</v>
      </c>
      <c r="L630" s="63">
        <f t="shared" si="29"/>
        <v>-1.3312014313105465</v>
      </c>
      <c r="M630" s="55" t="str">
        <f t="shared" si="30"/>
        <v>12-2018</v>
      </c>
    </row>
    <row r="631" spans="1:13" x14ac:dyDescent="0.35">
      <c r="A631" s="2">
        <v>43451</v>
      </c>
      <c r="B631" s="29">
        <v>197</v>
      </c>
      <c r="C631" s="54">
        <v>1200</v>
      </c>
      <c r="D631" s="12">
        <v>182</v>
      </c>
      <c r="E631" s="33">
        <f>AVERAGE(F631:J631)/[1]WeeklyNew!$H626</f>
        <v>318.90660592255125</v>
      </c>
      <c r="F631" s="12">
        <v>2100</v>
      </c>
      <c r="G631" s="12">
        <v>2350</v>
      </c>
      <c r="H631" s="12">
        <v>2300</v>
      </c>
      <c r="I631" s="12">
        <v>2050</v>
      </c>
      <c r="J631" s="12">
        <v>2190</v>
      </c>
      <c r="K631" s="55">
        <v>359</v>
      </c>
      <c r="L631" s="63">
        <f t="shared" si="29"/>
        <v>5.1813961521759211E-2</v>
      </c>
      <c r="M631" s="55" t="str">
        <f t="shared" si="30"/>
        <v>12-2018</v>
      </c>
    </row>
    <row r="632" spans="1:13" x14ac:dyDescent="0.35">
      <c r="A632" s="2">
        <v>43458</v>
      </c>
      <c r="B632" s="29">
        <v>197</v>
      </c>
      <c r="C632" s="54">
        <v>1200</v>
      </c>
      <c r="D632" s="12">
        <v>182</v>
      </c>
      <c r="E632" s="33">
        <f>AVERAGE(F632:J632)/[1]WeeklyNew!$H627</f>
        <v>319.39875146766485</v>
      </c>
      <c r="F632" s="12">
        <v>2100</v>
      </c>
      <c r="G632" s="12">
        <v>2350</v>
      </c>
      <c r="H632" s="12">
        <v>2300</v>
      </c>
      <c r="I632" s="12">
        <v>2050</v>
      </c>
      <c r="J632" s="12">
        <v>2190</v>
      </c>
      <c r="K632" s="55">
        <v>356</v>
      </c>
      <c r="L632" s="63">
        <f t="shared" si="29"/>
        <v>0.4921455451136012</v>
      </c>
      <c r="M632" s="55" t="str">
        <f t="shared" si="30"/>
        <v>12-2018</v>
      </c>
    </row>
    <row r="633" spans="1:13" x14ac:dyDescent="0.35">
      <c r="A633" s="2">
        <v>43465</v>
      </c>
      <c r="B633" s="29">
        <v>194</v>
      </c>
      <c r="C633" s="54">
        <v>1200</v>
      </c>
      <c r="D633" s="12">
        <v>182</v>
      </c>
      <c r="E633" s="33">
        <f>AVERAGE(F633:J633)/[1]WeeklyNew!$H628</f>
        <v>306.86099255265259</v>
      </c>
      <c r="F633" s="12">
        <v>2000</v>
      </c>
      <c r="G633" s="12">
        <v>2300</v>
      </c>
      <c r="H633" s="12">
        <v>2200</v>
      </c>
      <c r="I633" s="12">
        <v>1950</v>
      </c>
      <c r="J633" s="12">
        <v>2090</v>
      </c>
      <c r="K633" s="55">
        <v>345</v>
      </c>
      <c r="L633" s="63">
        <f t="shared" si="29"/>
        <v>-12.537758915012262</v>
      </c>
      <c r="M633" s="55" t="str">
        <f t="shared" si="30"/>
        <v>12-2018</v>
      </c>
    </row>
    <row r="634" spans="1:13" x14ac:dyDescent="0.35">
      <c r="A634" s="2">
        <v>43472</v>
      </c>
      <c r="B634" s="29">
        <v>194</v>
      </c>
      <c r="C634" s="54">
        <v>1200</v>
      </c>
      <c r="D634" s="12">
        <v>182</v>
      </c>
      <c r="E634" s="33">
        <f>AVERAGE(F634:J634)/[1]WeeklyNew!$H629</f>
        <v>297.71167182426205</v>
      </c>
      <c r="F634" s="12">
        <v>1900</v>
      </c>
      <c r="G634" s="12">
        <v>2100</v>
      </c>
      <c r="H634" s="12">
        <v>2100</v>
      </c>
      <c r="I634" s="12">
        <v>1950</v>
      </c>
      <c r="J634" s="12">
        <v>2090</v>
      </c>
      <c r="K634" s="55">
        <v>335</v>
      </c>
      <c r="L634" s="63">
        <f t="shared" si="29"/>
        <v>-9.1493207283905349</v>
      </c>
      <c r="M634" s="55" t="str">
        <f t="shared" si="30"/>
        <v>1-2019</v>
      </c>
    </row>
    <row r="635" spans="1:13" x14ac:dyDescent="0.35">
      <c r="A635" s="2">
        <v>43479</v>
      </c>
      <c r="B635" s="29">
        <v>191</v>
      </c>
      <c r="C635" s="54">
        <v>1200</v>
      </c>
      <c r="D635" s="12">
        <v>182</v>
      </c>
      <c r="E635" s="33">
        <f>AVERAGE(F635:J635)/[1]WeeklyNew!$H630</f>
        <v>290.946077402301</v>
      </c>
      <c r="F635" s="12">
        <v>1900</v>
      </c>
      <c r="G635" s="12">
        <v>2050</v>
      </c>
      <c r="H635" s="12">
        <v>2050</v>
      </c>
      <c r="I635" s="12">
        <v>1850</v>
      </c>
      <c r="J635" s="12">
        <v>1990</v>
      </c>
      <c r="K635" s="55">
        <v>315</v>
      </c>
      <c r="L635" s="63">
        <f t="shared" si="29"/>
        <v>-6.7655944219610546</v>
      </c>
      <c r="M635" s="55" t="str">
        <f t="shared" si="30"/>
        <v>1-2019</v>
      </c>
    </row>
    <row r="636" spans="1:13" x14ac:dyDescent="0.35">
      <c r="A636" s="2">
        <v>43486</v>
      </c>
      <c r="B636" s="29">
        <v>185</v>
      </c>
      <c r="C636" s="54">
        <v>1200</v>
      </c>
      <c r="D636" s="12">
        <v>179</v>
      </c>
      <c r="E636" s="33">
        <f>AVERAGE(F636:J636)/[1]WeeklyNew!$H631</f>
        <v>288.56328496434963</v>
      </c>
      <c r="F636" s="12">
        <v>1900</v>
      </c>
      <c r="G636" s="12">
        <v>2000</v>
      </c>
      <c r="H636" s="12">
        <v>2050</v>
      </c>
      <c r="I636" s="12">
        <v>1850</v>
      </c>
      <c r="J636" s="12">
        <v>1990</v>
      </c>
      <c r="K636" s="55">
        <v>315</v>
      </c>
      <c r="L636" s="63">
        <f t="shared" si="29"/>
        <v>-2.3827924379513661</v>
      </c>
      <c r="M636" s="55" t="str">
        <f t="shared" si="30"/>
        <v>1-2019</v>
      </c>
    </row>
    <row r="637" spans="1:13" x14ac:dyDescent="0.35">
      <c r="A637" s="2">
        <v>43493</v>
      </c>
      <c r="B637" s="29">
        <v>187</v>
      </c>
      <c r="C637" s="54">
        <v>1200</v>
      </c>
      <c r="D637" s="12">
        <v>179</v>
      </c>
      <c r="E637" s="33">
        <f>AVERAGE(F637:J637)/[1]WeeklyNew!$H632</f>
        <v>292.7830757100138</v>
      </c>
      <c r="F637" s="12">
        <v>1900</v>
      </c>
      <c r="G637" s="12">
        <v>2050</v>
      </c>
      <c r="H637" s="12">
        <v>2050</v>
      </c>
      <c r="I637" s="12">
        <v>1850</v>
      </c>
      <c r="J637" s="12">
        <v>1990</v>
      </c>
      <c r="K637" s="55">
        <v>315</v>
      </c>
      <c r="L637" s="63">
        <f t="shared" si="29"/>
        <v>4.2197907456641701</v>
      </c>
      <c r="M637" s="55" t="str">
        <f t="shared" si="30"/>
        <v>1-2019</v>
      </c>
    </row>
    <row r="638" spans="1:13" x14ac:dyDescent="0.35">
      <c r="A638" s="2">
        <v>43500</v>
      </c>
      <c r="B638" s="29">
        <v>187</v>
      </c>
      <c r="C638" s="54">
        <v>1200</v>
      </c>
      <c r="D638" s="12">
        <v>179</v>
      </c>
      <c r="E638" s="33">
        <f>AVERAGE(F638:J638)/[1]WeeklyNew!$H633</f>
        <v>292.27867464690422</v>
      </c>
      <c r="F638" s="12">
        <v>1900</v>
      </c>
      <c r="G638" s="12">
        <v>2050</v>
      </c>
      <c r="H638" s="12">
        <v>2050</v>
      </c>
      <c r="I638" s="12">
        <v>1850</v>
      </c>
      <c r="J638" s="12">
        <v>1990</v>
      </c>
      <c r="K638" s="55">
        <v>315</v>
      </c>
      <c r="L638" s="63">
        <f t="shared" si="29"/>
        <v>-0.50440106310958299</v>
      </c>
      <c r="M638" s="55" t="str">
        <f t="shared" si="30"/>
        <v>2-2019</v>
      </c>
    </row>
    <row r="639" spans="1:13" x14ac:dyDescent="0.35">
      <c r="A639" s="2">
        <v>43507</v>
      </c>
      <c r="B639" s="29">
        <v>187</v>
      </c>
      <c r="C639" s="54">
        <v>1200</v>
      </c>
      <c r="D639" s="12">
        <v>179</v>
      </c>
      <c r="E639" s="33">
        <f>AVERAGE(F639:J639)/[1]WeeklyNew!$H634</f>
        <v>290.63327928263197</v>
      </c>
      <c r="F639" s="12">
        <v>1900</v>
      </c>
      <c r="G639" s="12">
        <v>2050</v>
      </c>
      <c r="H639" s="12">
        <v>2050</v>
      </c>
      <c r="I639" s="12">
        <v>1850</v>
      </c>
      <c r="J639" s="12">
        <v>1990</v>
      </c>
      <c r="K639" s="55">
        <v>315</v>
      </c>
      <c r="L639" s="63">
        <f t="shared" si="29"/>
        <v>-1.6453953642722468</v>
      </c>
      <c r="M639" s="55" t="str">
        <f t="shared" si="30"/>
        <v>2-2019</v>
      </c>
    </row>
    <row r="640" spans="1:13" x14ac:dyDescent="0.35">
      <c r="A640" s="2">
        <v>43514</v>
      </c>
      <c r="B640" s="29">
        <v>186</v>
      </c>
      <c r="C640" s="54">
        <v>1200</v>
      </c>
      <c r="D640" s="12">
        <v>179</v>
      </c>
      <c r="E640" s="33">
        <f>AVERAGE(F640:J640)/[1]WeeklyNew!$H635</f>
        <v>299.67240964535301</v>
      </c>
      <c r="F640" s="12">
        <v>1900</v>
      </c>
      <c r="G640" s="12">
        <v>2100</v>
      </c>
      <c r="H640" s="12">
        <v>2100</v>
      </c>
      <c r="I640" s="12">
        <v>1900</v>
      </c>
      <c r="J640" s="12">
        <v>2090</v>
      </c>
      <c r="K640" s="55">
        <v>320</v>
      </c>
      <c r="L640" s="63">
        <f t="shared" si="29"/>
        <v>9.0391303627210391</v>
      </c>
      <c r="M640" s="55" t="str">
        <f t="shared" si="30"/>
        <v>2-2019</v>
      </c>
    </row>
    <row r="641" spans="1:13" x14ac:dyDescent="0.35">
      <c r="A641" s="2">
        <v>43521</v>
      </c>
      <c r="B641" s="29">
        <v>191</v>
      </c>
      <c r="C641" s="54">
        <v>1200</v>
      </c>
      <c r="D641" s="12">
        <v>179</v>
      </c>
      <c r="E641" s="33">
        <f>AVERAGE(F641:J641)/[1]WeeklyNew!$H636</f>
        <v>306.03797381343043</v>
      </c>
      <c r="F641" s="12">
        <v>2000</v>
      </c>
      <c r="G641" s="12">
        <v>2150</v>
      </c>
      <c r="H641" s="12">
        <v>2100</v>
      </c>
      <c r="I641" s="12">
        <v>1900</v>
      </c>
      <c r="J641" s="12">
        <v>2090</v>
      </c>
      <c r="K641" s="55">
        <v>320</v>
      </c>
      <c r="L641" s="63">
        <f t="shared" si="29"/>
        <v>6.3655641680774124</v>
      </c>
      <c r="M641" s="55" t="str">
        <f t="shared" si="30"/>
        <v>2-2019</v>
      </c>
    </row>
    <row r="642" spans="1:13" x14ac:dyDescent="0.35">
      <c r="A642" s="2">
        <v>43528</v>
      </c>
      <c r="B642" s="29">
        <v>191</v>
      </c>
      <c r="C642" s="54">
        <v>1200</v>
      </c>
      <c r="D642" s="12">
        <v>179</v>
      </c>
      <c r="E642" s="33">
        <f>AVERAGE(F642:J642)/[1]WeeklyNew!$H637</f>
        <v>305.18698663614794</v>
      </c>
      <c r="F642" s="12">
        <v>2000</v>
      </c>
      <c r="G642" s="12">
        <v>2150</v>
      </c>
      <c r="H642" s="12">
        <v>2100</v>
      </c>
      <c r="I642" s="12">
        <v>1900</v>
      </c>
      <c r="J642" s="12">
        <v>2090</v>
      </c>
      <c r="K642" s="55">
        <v>327</v>
      </c>
      <c r="L642" s="63">
        <f t="shared" si="29"/>
        <v>-0.85098717728249085</v>
      </c>
      <c r="M642" s="55" t="str">
        <f t="shared" si="30"/>
        <v>3-2019</v>
      </c>
    </row>
    <row r="643" spans="1:13" x14ac:dyDescent="0.35">
      <c r="A643" s="2">
        <v>43535</v>
      </c>
      <c r="B643" s="29">
        <v>191</v>
      </c>
      <c r="C643" s="54">
        <v>1200</v>
      </c>
      <c r="D643" s="12">
        <v>179</v>
      </c>
      <c r="E643" s="33">
        <f>AVERAGE(F643:J643)/[1]WeeklyNew!$H638</f>
        <v>305.01335922769664</v>
      </c>
      <c r="F643" s="12">
        <v>2000</v>
      </c>
      <c r="G643" s="12">
        <v>2150</v>
      </c>
      <c r="H643" s="12">
        <v>2100</v>
      </c>
      <c r="I643" s="12">
        <v>1900</v>
      </c>
      <c r="J643" s="12">
        <v>2090</v>
      </c>
      <c r="K643" s="55">
        <v>327</v>
      </c>
      <c r="L643" s="63">
        <f t="shared" si="29"/>
        <v>-0.17362740845129565</v>
      </c>
      <c r="M643" s="55" t="str">
        <f t="shared" si="30"/>
        <v>3-2019</v>
      </c>
    </row>
    <row r="644" spans="1:13" x14ac:dyDescent="0.35">
      <c r="A644" s="2">
        <v>43542</v>
      </c>
      <c r="B644" s="29">
        <v>190</v>
      </c>
      <c r="C644" s="54">
        <v>1200</v>
      </c>
      <c r="D644" s="12">
        <v>179</v>
      </c>
      <c r="E644" s="33">
        <f>AVERAGE(F644:J644)/[1]WeeklyNew!$H639</f>
        <v>290.49826118597258</v>
      </c>
      <c r="F644" s="12">
        <v>1900</v>
      </c>
      <c r="G644" s="12">
        <v>2050</v>
      </c>
      <c r="H644" s="12">
        <v>2000</v>
      </c>
      <c r="I644" s="12">
        <v>1800</v>
      </c>
      <c r="J644" s="12">
        <v>1990</v>
      </c>
      <c r="K644" s="55">
        <v>327</v>
      </c>
      <c r="L644" s="63">
        <f t="shared" si="29"/>
        <v>-14.515098041724059</v>
      </c>
      <c r="M644" s="55" t="str">
        <f t="shared" si="30"/>
        <v>3-2019</v>
      </c>
    </row>
    <row r="645" spans="1:13" x14ac:dyDescent="0.35">
      <c r="A645" s="2">
        <v>43549</v>
      </c>
      <c r="B645" s="29">
        <v>188</v>
      </c>
      <c r="C645" s="54">
        <v>1200</v>
      </c>
      <c r="D645" s="12">
        <v>179</v>
      </c>
      <c r="E645" s="33">
        <f>AVERAGE(F645:J645)/[1]WeeklyNew!$H640</f>
        <v>275.01718857428585</v>
      </c>
      <c r="F645" s="12">
        <v>1800</v>
      </c>
      <c r="G645" s="12">
        <v>1950</v>
      </c>
      <c r="H645" s="12">
        <v>1900</v>
      </c>
      <c r="I645" s="12">
        <v>1700</v>
      </c>
      <c r="J645" s="12">
        <v>1890</v>
      </c>
      <c r="K645" s="55">
        <v>322</v>
      </c>
      <c r="L645" s="63">
        <f t="shared" si="29"/>
        <v>-15.481072611686727</v>
      </c>
      <c r="M645" s="55" t="str">
        <f t="shared" si="30"/>
        <v>3-2019</v>
      </c>
    </row>
    <row r="646" spans="1:13" x14ac:dyDescent="0.35">
      <c r="A646" s="2">
        <v>43556</v>
      </c>
      <c r="B646" s="41">
        <v>186</v>
      </c>
      <c r="C646" s="57" t="s">
        <v>85</v>
      </c>
      <c r="D646" s="58">
        <v>179</v>
      </c>
      <c r="E646" s="33">
        <f>AVERAGE(F646:J646)/[1]WeeklyNew!$H641</f>
        <v>272.30908570883781</v>
      </c>
      <c r="F646" s="59">
        <v>1800</v>
      </c>
      <c r="G646" s="12">
        <v>1900</v>
      </c>
      <c r="H646" s="12">
        <v>1900</v>
      </c>
      <c r="I646" s="12">
        <v>1700</v>
      </c>
      <c r="J646" s="12">
        <v>1840</v>
      </c>
      <c r="K646" s="55">
        <v>308</v>
      </c>
      <c r="L646" s="63">
        <f t="shared" si="29"/>
        <v>-2.7081028654480406</v>
      </c>
      <c r="M646" s="55" t="str">
        <f t="shared" si="30"/>
        <v>4-2019</v>
      </c>
    </row>
    <row r="647" spans="1:13" x14ac:dyDescent="0.35">
      <c r="A647" s="2">
        <f t="shared" ref="A647:A736" si="33">A646+7</f>
        <v>43563</v>
      </c>
      <c r="B647" s="41">
        <v>185</v>
      </c>
      <c r="C647" s="57" t="s">
        <v>84</v>
      </c>
      <c r="D647" s="58">
        <v>179</v>
      </c>
      <c r="E647" s="43">
        <f>AVERAGE(F647:J647)/[1]WeeklyNew!$H642</f>
        <v>269.34100836029728</v>
      </c>
      <c r="F647" s="59">
        <v>1800</v>
      </c>
      <c r="G647" s="12">
        <v>1900</v>
      </c>
      <c r="H647" s="12">
        <v>1850</v>
      </c>
      <c r="I647" s="12">
        <v>1650</v>
      </c>
      <c r="J647" s="12">
        <v>1840</v>
      </c>
      <c r="K647" s="57" t="s">
        <v>84</v>
      </c>
      <c r="L647" s="63">
        <f t="shared" si="29"/>
        <v>-2.9680773485405325</v>
      </c>
      <c r="M647" s="55" t="str">
        <f t="shared" si="30"/>
        <v>4-2019</v>
      </c>
    </row>
    <row r="648" spans="1:13" x14ac:dyDescent="0.35">
      <c r="A648" s="2">
        <f t="shared" si="33"/>
        <v>43570</v>
      </c>
      <c r="B648" s="41">
        <v>185</v>
      </c>
      <c r="C648" s="57" t="s">
        <v>84</v>
      </c>
      <c r="D648" s="58">
        <v>179</v>
      </c>
      <c r="E648" s="43">
        <f>AVERAGE(F648:J648)/[1]WeeklyNew!$H643</f>
        <v>269.77826852487391</v>
      </c>
      <c r="F648" s="59">
        <v>1800</v>
      </c>
      <c r="G648" s="12">
        <v>1900</v>
      </c>
      <c r="H648" s="12">
        <v>1850</v>
      </c>
      <c r="I648" s="12">
        <v>1650</v>
      </c>
      <c r="J648" s="12">
        <v>1840</v>
      </c>
      <c r="K648" s="57" t="s">
        <v>84</v>
      </c>
      <c r="L648" s="63">
        <f t="shared" ref="L648:L664" si="34">E648-E647</f>
        <v>0.43726016457662809</v>
      </c>
      <c r="M648" s="55" t="str">
        <f t="shared" ref="M648:M711" si="35">MONTH(A648)&amp;"-"&amp;YEAR(A648)</f>
        <v>4-2019</v>
      </c>
    </row>
    <row r="649" spans="1:13" x14ac:dyDescent="0.35">
      <c r="A649" s="2">
        <f t="shared" si="33"/>
        <v>43577</v>
      </c>
      <c r="B649" s="60">
        <v>190</v>
      </c>
      <c r="C649" s="44"/>
      <c r="D649" s="44"/>
      <c r="E649" s="43">
        <f>AVERAGE(F649:J649)/[1]WeeklyNew!$H644</f>
        <v>268.84518502437157</v>
      </c>
      <c r="F649" s="12">
        <v>1750</v>
      </c>
      <c r="G649" s="12">
        <v>1900</v>
      </c>
      <c r="H649" s="12">
        <v>1850</v>
      </c>
      <c r="I649" s="12">
        <v>1700</v>
      </c>
      <c r="J649" s="12">
        <v>1840</v>
      </c>
      <c r="K649" s="61"/>
      <c r="L649" s="63">
        <f t="shared" si="34"/>
        <v>-0.93308350050233457</v>
      </c>
      <c r="M649" s="55" t="str">
        <f t="shared" si="35"/>
        <v>4-2019</v>
      </c>
    </row>
    <row r="650" spans="1:13" x14ac:dyDescent="0.35">
      <c r="A650" s="2">
        <f t="shared" si="33"/>
        <v>43584</v>
      </c>
      <c r="B650" s="60">
        <v>193.25</v>
      </c>
      <c r="C650" s="44"/>
      <c r="D650" s="44"/>
      <c r="E650" s="43">
        <f>AVERAGE(F650:J650)/[1]WeeklyNew!$H645</f>
        <v>280.53658565578399</v>
      </c>
      <c r="F650" s="12">
        <v>1850</v>
      </c>
      <c r="G650" s="12">
        <v>2000</v>
      </c>
      <c r="H650" s="12">
        <v>1900</v>
      </c>
      <c r="I650" s="12">
        <v>1750</v>
      </c>
      <c r="J650" s="12">
        <v>1940</v>
      </c>
      <c r="K650" s="61"/>
      <c r="L650" s="63">
        <f t="shared" si="34"/>
        <v>11.691400631412421</v>
      </c>
      <c r="M650" s="55" t="str">
        <f t="shared" si="35"/>
        <v>4-2019</v>
      </c>
    </row>
    <row r="651" spans="1:13" x14ac:dyDescent="0.35">
      <c r="A651" s="2">
        <f t="shared" si="33"/>
        <v>43591</v>
      </c>
      <c r="B651" s="29">
        <v>193.25</v>
      </c>
      <c r="C651" s="44"/>
      <c r="D651" s="44"/>
      <c r="E651" s="43">
        <f>AVERAGE(F651:J651)/[1]WeeklyNew!$H646</f>
        <v>278.03630965704929</v>
      </c>
      <c r="F651" s="12">
        <v>1850</v>
      </c>
      <c r="G651" s="12">
        <v>2000</v>
      </c>
      <c r="H651" s="12">
        <v>1900</v>
      </c>
      <c r="I651" s="12">
        <v>1750</v>
      </c>
      <c r="J651" s="12">
        <v>1940</v>
      </c>
      <c r="K651" s="61"/>
      <c r="L651" s="63">
        <f t="shared" si="34"/>
        <v>-2.5002759987347076</v>
      </c>
      <c r="M651" s="55" t="str">
        <f t="shared" si="35"/>
        <v>5-2019</v>
      </c>
    </row>
    <row r="652" spans="1:13" x14ac:dyDescent="0.35">
      <c r="A652" s="2">
        <f t="shared" si="33"/>
        <v>43598</v>
      </c>
      <c r="B652" s="29">
        <v>194.5</v>
      </c>
      <c r="C652" s="44"/>
      <c r="D652" s="44"/>
      <c r="E652" s="43">
        <f>AVERAGE(F652:J652)/[1]WeeklyNew!$H647</f>
        <v>287.27952966328166</v>
      </c>
      <c r="F652" s="12">
        <v>1950</v>
      </c>
      <c r="G652" s="12">
        <v>2050</v>
      </c>
      <c r="H652" s="12">
        <v>2000</v>
      </c>
      <c r="I652" s="12">
        <v>1850</v>
      </c>
      <c r="J652" s="12">
        <v>2040</v>
      </c>
      <c r="K652" s="61"/>
      <c r="L652" s="63">
        <f t="shared" si="34"/>
        <v>9.2432200062323773</v>
      </c>
      <c r="M652" s="55" t="str">
        <f t="shared" si="35"/>
        <v>5-2019</v>
      </c>
    </row>
    <row r="653" spans="1:13" x14ac:dyDescent="0.35">
      <c r="A653" s="2">
        <f t="shared" si="33"/>
        <v>43605</v>
      </c>
      <c r="C653" s="44"/>
      <c r="D653" s="44"/>
      <c r="E653" s="43">
        <f>AVERAGE(F653:J653)/[1]WeeklyNew!$H648</f>
        <v>290.79450039245671</v>
      </c>
      <c r="F653" s="12">
        <v>1950</v>
      </c>
      <c r="G653" s="62">
        <v>2100</v>
      </c>
      <c r="H653" s="62">
        <v>2000</v>
      </c>
      <c r="I653" s="62">
        <v>1950</v>
      </c>
      <c r="J653" s="62">
        <v>2040</v>
      </c>
      <c r="K653" s="61"/>
      <c r="L653" s="63">
        <f t="shared" si="34"/>
        <v>3.5149707291750474</v>
      </c>
      <c r="M653" s="55" t="str">
        <f t="shared" si="35"/>
        <v>5-2019</v>
      </c>
    </row>
    <row r="654" spans="1:13" x14ac:dyDescent="0.35">
      <c r="A654" s="2">
        <f t="shared" si="33"/>
        <v>43612</v>
      </c>
      <c r="C654" s="44"/>
      <c r="D654" s="44"/>
      <c r="E654" s="43">
        <f>AVERAGE(F654:J654)/[1]WeeklyNew!$H649</f>
        <v>298.06302483279217</v>
      </c>
      <c r="F654" s="62">
        <v>2050</v>
      </c>
      <c r="G654" s="62">
        <v>2100</v>
      </c>
      <c r="H654" s="62">
        <v>2050</v>
      </c>
      <c r="I654" s="62">
        <v>1950</v>
      </c>
      <c r="J654" s="62">
        <v>2140</v>
      </c>
      <c r="K654" s="61"/>
      <c r="L654" s="63">
        <f t="shared" si="34"/>
        <v>7.2685244403354545</v>
      </c>
      <c r="M654" s="55" t="str">
        <f t="shared" si="35"/>
        <v>5-2019</v>
      </c>
    </row>
    <row r="655" spans="1:13" x14ac:dyDescent="0.35">
      <c r="A655" s="2">
        <f t="shared" si="33"/>
        <v>43619</v>
      </c>
      <c r="C655" s="44"/>
      <c r="D655" s="44"/>
      <c r="E655" s="43">
        <f>AVERAGE(F655:J655)/[1]WeeklyNew!$H650</f>
        <v>302.33615494438345</v>
      </c>
      <c r="F655" s="62">
        <v>2050</v>
      </c>
      <c r="G655" s="62">
        <v>2150</v>
      </c>
      <c r="H655" s="62">
        <v>2100</v>
      </c>
      <c r="I655" s="62">
        <v>2000</v>
      </c>
      <c r="J655" s="62">
        <v>2140</v>
      </c>
      <c r="K655" s="61"/>
      <c r="L655" s="63">
        <f t="shared" si="34"/>
        <v>4.2731301115912856</v>
      </c>
      <c r="M655" s="55" t="str">
        <f t="shared" si="35"/>
        <v>6-2019</v>
      </c>
    </row>
    <row r="656" spans="1:13" x14ac:dyDescent="0.35">
      <c r="A656" s="2">
        <f t="shared" si="33"/>
        <v>43626</v>
      </c>
      <c r="C656" s="44"/>
      <c r="D656" s="44"/>
      <c r="E656" s="43">
        <f>AVERAGE(F656:J656)/[1]WeeklyNew!$H651</f>
        <v>303.14764937752142</v>
      </c>
      <c r="F656" s="62">
        <v>2050</v>
      </c>
      <c r="G656" s="62">
        <v>2200</v>
      </c>
      <c r="H656" s="62">
        <v>2100</v>
      </c>
      <c r="I656" s="62">
        <v>2000</v>
      </c>
      <c r="J656" s="62">
        <v>2140</v>
      </c>
      <c r="K656" s="61"/>
      <c r="L656" s="63">
        <f t="shared" si="34"/>
        <v>0.8114944331379661</v>
      </c>
      <c r="M656" s="55" t="str">
        <f t="shared" si="35"/>
        <v>6-2019</v>
      </c>
    </row>
    <row r="657" spans="1:13" x14ac:dyDescent="0.35">
      <c r="A657" s="2">
        <f t="shared" si="33"/>
        <v>43633</v>
      </c>
      <c r="C657" s="44"/>
      <c r="D657" s="44"/>
      <c r="E657" s="43">
        <f>AVERAGE(F657:J657)/[1]WeeklyNew!$H652</f>
        <v>303.09188561474815</v>
      </c>
      <c r="F657" s="62">
        <v>2050</v>
      </c>
      <c r="G657" s="62">
        <v>2150</v>
      </c>
      <c r="H657" s="62">
        <v>2100</v>
      </c>
      <c r="I657" s="62">
        <v>2000</v>
      </c>
      <c r="J657" s="62">
        <v>2140</v>
      </c>
      <c r="K657" s="61"/>
      <c r="L657" s="63">
        <f t="shared" si="34"/>
        <v>-5.5763762773267445E-2</v>
      </c>
      <c r="M657" s="55" t="str">
        <f t="shared" si="35"/>
        <v>6-2019</v>
      </c>
    </row>
    <row r="658" spans="1:13" x14ac:dyDescent="0.35">
      <c r="A658" s="2">
        <f t="shared" si="33"/>
        <v>43640</v>
      </c>
      <c r="C658" s="44"/>
      <c r="D658" s="44"/>
      <c r="E658" s="43">
        <f>AVERAGE(F658:J658)/[1]WeeklyNew!$H653</f>
        <v>292.11606667461933</v>
      </c>
      <c r="F658" s="62">
        <v>1950</v>
      </c>
      <c r="G658" s="62">
        <v>2100</v>
      </c>
      <c r="H658" s="62">
        <v>2050</v>
      </c>
      <c r="I658" s="62">
        <v>1900</v>
      </c>
      <c r="J658" s="62">
        <v>2040</v>
      </c>
      <c r="K658" s="61"/>
      <c r="L658" s="63">
        <f t="shared" si="34"/>
        <v>-10.975818940128818</v>
      </c>
      <c r="M658" s="55" t="str">
        <f t="shared" si="35"/>
        <v>6-2019</v>
      </c>
    </row>
    <row r="659" spans="1:13" x14ac:dyDescent="0.35">
      <c r="A659" s="2">
        <f t="shared" si="33"/>
        <v>43647</v>
      </c>
      <c r="C659" s="44"/>
      <c r="D659" s="44"/>
      <c r="E659" s="43">
        <f>AVERAGE(F659:J659)/[1]WeeklyNew!$H654</f>
        <v>277.6064157927205</v>
      </c>
      <c r="F659" s="62">
        <v>1850</v>
      </c>
      <c r="G659" s="62">
        <v>2000</v>
      </c>
      <c r="H659" s="62">
        <v>1950</v>
      </c>
      <c r="I659" s="62">
        <v>1800</v>
      </c>
      <c r="J659" s="62">
        <v>1940</v>
      </c>
      <c r="K659" s="61"/>
      <c r="L659" s="63">
        <f t="shared" si="34"/>
        <v>-14.509650881898835</v>
      </c>
      <c r="M659" s="55" t="str">
        <f t="shared" si="35"/>
        <v>7-2019</v>
      </c>
    </row>
    <row r="660" spans="1:13" x14ac:dyDescent="0.35">
      <c r="A660" s="2">
        <f t="shared" si="33"/>
        <v>43654</v>
      </c>
      <c r="C660" s="44"/>
      <c r="D660" s="44"/>
      <c r="E660" s="43">
        <f>AVERAGE(F660:J660)/[1]WeeklyNew!$H655</f>
        <v>264.3771431562966</v>
      </c>
      <c r="F660" s="62">
        <v>1750</v>
      </c>
      <c r="G660" s="62">
        <v>1950</v>
      </c>
      <c r="H660" s="62">
        <v>1850</v>
      </c>
      <c r="I660" s="62">
        <v>1700</v>
      </c>
      <c r="J660" s="62">
        <v>1840</v>
      </c>
      <c r="K660" s="61"/>
      <c r="L660" s="63">
        <f t="shared" si="34"/>
        <v>-13.2292726364239</v>
      </c>
      <c r="M660" s="55" t="str">
        <f t="shared" si="35"/>
        <v>7-2019</v>
      </c>
    </row>
    <row r="661" spans="1:13" x14ac:dyDescent="0.35">
      <c r="A661" s="2">
        <f t="shared" si="33"/>
        <v>43661</v>
      </c>
      <c r="C661" s="44"/>
      <c r="D661" s="44"/>
      <c r="E661" s="43">
        <f>AVERAGE(F661:J661)/[1]WeeklyNew!$H656</f>
        <v>264.35638381406056</v>
      </c>
      <c r="F661" s="62">
        <v>1750</v>
      </c>
      <c r="G661" s="62">
        <v>1950</v>
      </c>
      <c r="H661" s="62">
        <v>1850</v>
      </c>
      <c r="I661" s="62">
        <v>1700</v>
      </c>
      <c r="J661" s="62">
        <v>1840</v>
      </c>
      <c r="K661" s="61"/>
      <c r="L661" s="63">
        <f t="shared" si="34"/>
        <v>-2.0759342236033262E-2</v>
      </c>
      <c r="M661" s="55" t="str">
        <f t="shared" si="35"/>
        <v>7-2019</v>
      </c>
    </row>
    <row r="662" spans="1:13" x14ac:dyDescent="0.35">
      <c r="A662" s="2">
        <f t="shared" si="33"/>
        <v>43668</v>
      </c>
      <c r="C662" s="44"/>
      <c r="D662" s="44"/>
      <c r="E662" s="43">
        <f>AVERAGE(F662:J662)/[1]WeeklyNew!$H657</f>
        <v>274.57265268013742</v>
      </c>
      <c r="F662" s="62">
        <v>1850</v>
      </c>
      <c r="G662" s="62">
        <v>2000</v>
      </c>
      <c r="H662" s="62">
        <v>1950</v>
      </c>
      <c r="I662" s="62">
        <v>1800</v>
      </c>
      <c r="J662" s="62">
        <v>1840</v>
      </c>
      <c r="K662" s="61"/>
      <c r="L662" s="63">
        <f t="shared" si="34"/>
        <v>10.216268866076859</v>
      </c>
      <c r="M662" s="55" t="str">
        <f t="shared" si="35"/>
        <v>7-2019</v>
      </c>
    </row>
    <row r="663" spans="1:13" x14ac:dyDescent="0.35">
      <c r="A663" s="2">
        <f t="shared" si="33"/>
        <v>43675</v>
      </c>
      <c r="C663" s="44"/>
      <c r="D663" s="44"/>
      <c r="E663" s="43">
        <f>AVERAGE(F663:J663)/[1]WeeklyNew!$H658</f>
        <v>278.00324675324674</v>
      </c>
      <c r="F663" s="62">
        <v>1850</v>
      </c>
      <c r="G663" s="62">
        <v>2050</v>
      </c>
      <c r="H663" s="62">
        <v>1950</v>
      </c>
      <c r="I663" s="62">
        <v>1800</v>
      </c>
      <c r="J663" s="62">
        <v>1940</v>
      </c>
      <c r="K663" s="61"/>
      <c r="L663" s="63">
        <f t="shared" si="34"/>
        <v>3.4305940731093187</v>
      </c>
      <c r="M663" s="55" t="str">
        <f t="shared" si="35"/>
        <v>7-2019</v>
      </c>
    </row>
    <row r="664" spans="1:13" x14ac:dyDescent="0.35">
      <c r="A664" s="2">
        <f t="shared" si="33"/>
        <v>43682</v>
      </c>
      <c r="C664" s="44"/>
      <c r="D664" s="44"/>
      <c r="E664" s="43">
        <f>AVERAGE(F664:J664)/[1]WeeklyNew!$H659</f>
        <v>272.46640338665225</v>
      </c>
      <c r="F664" s="62">
        <v>1850</v>
      </c>
      <c r="G664" s="62">
        <v>2050</v>
      </c>
      <c r="H664" s="62">
        <v>1950</v>
      </c>
      <c r="I664" s="62">
        <v>1800</v>
      </c>
      <c r="J664" s="62">
        <v>1940</v>
      </c>
      <c r="K664" s="61"/>
      <c r="L664" s="63">
        <f t="shared" si="34"/>
        <v>-5.5368433665944963</v>
      </c>
      <c r="M664" s="55" t="str">
        <f t="shared" si="35"/>
        <v>8-2019</v>
      </c>
    </row>
    <row r="665" spans="1:13" x14ac:dyDescent="0.35">
      <c r="A665" s="2">
        <f t="shared" si="33"/>
        <v>43689</v>
      </c>
      <c r="C665" s="44"/>
      <c r="D665" s="44"/>
      <c r="E665" s="43">
        <f>AVERAGE(F665:J665)/[1]WeeklyNew!$H660</f>
        <v>279.59946807906067</v>
      </c>
      <c r="F665" s="62">
        <v>1950</v>
      </c>
      <c r="G665" s="62">
        <v>2100</v>
      </c>
      <c r="H665" s="62">
        <v>2000</v>
      </c>
      <c r="I665" s="62">
        <v>1850</v>
      </c>
      <c r="J665" s="62">
        <v>1940</v>
      </c>
      <c r="K665" s="61"/>
      <c r="L665" s="63">
        <f t="shared" ref="L665:L679" si="36">E665-E664</f>
        <v>7.1330646924084249</v>
      </c>
      <c r="M665" s="55" t="str">
        <f t="shared" si="35"/>
        <v>8-2019</v>
      </c>
    </row>
    <row r="666" spans="1:13" x14ac:dyDescent="0.35">
      <c r="A666" s="2">
        <f t="shared" si="33"/>
        <v>43696</v>
      </c>
      <c r="E666" s="43">
        <f>AVERAGE(F666:J666)/[1]WeeklyNew!$H661</f>
        <v>284.03947130182871</v>
      </c>
      <c r="F666" s="62">
        <v>1950</v>
      </c>
      <c r="G666" s="62">
        <v>2100</v>
      </c>
      <c r="H666" s="62">
        <v>2050</v>
      </c>
      <c r="I666" s="62">
        <v>1900</v>
      </c>
      <c r="J666" s="62">
        <v>2040</v>
      </c>
      <c r="L666" s="63">
        <f t="shared" si="36"/>
        <v>4.4400032227680413</v>
      </c>
      <c r="M666" s="55" t="str">
        <f t="shared" si="35"/>
        <v>8-2019</v>
      </c>
    </row>
    <row r="667" spans="1:13" x14ac:dyDescent="0.35">
      <c r="A667" s="2">
        <f t="shared" si="33"/>
        <v>43703</v>
      </c>
      <c r="E667" s="43">
        <f>AVERAGE(F667:J667)/[1]WeeklyNew!$H662</f>
        <v>269.47923975545598</v>
      </c>
      <c r="F667" s="62">
        <v>1850</v>
      </c>
      <c r="G667" s="62">
        <v>2100</v>
      </c>
      <c r="H667" s="62">
        <v>1950</v>
      </c>
      <c r="I667" s="62">
        <v>1800</v>
      </c>
      <c r="J667" s="62">
        <v>1940</v>
      </c>
      <c r="L667" s="63">
        <f t="shared" si="36"/>
        <v>-14.560231546372734</v>
      </c>
      <c r="M667" s="55" t="str">
        <f t="shared" si="35"/>
        <v>8-2019</v>
      </c>
    </row>
    <row r="668" spans="1:13" x14ac:dyDescent="0.35">
      <c r="A668" s="2">
        <f t="shared" si="33"/>
        <v>43710</v>
      </c>
      <c r="E668" s="43">
        <f>AVERAGE(F668:J668)/[1]WeeklyNew!$H663</f>
        <v>251.46431108848526</v>
      </c>
      <c r="F668" s="62">
        <v>1750</v>
      </c>
      <c r="G668" s="62">
        <v>1850</v>
      </c>
      <c r="H668" s="62">
        <v>1850</v>
      </c>
      <c r="I668" s="62">
        <v>1700</v>
      </c>
      <c r="J668" s="62">
        <v>1840</v>
      </c>
      <c r="L668" s="63">
        <f t="shared" si="36"/>
        <v>-18.014928666970718</v>
      </c>
      <c r="M668" s="55" t="str">
        <f t="shared" si="35"/>
        <v>9-2019</v>
      </c>
    </row>
    <row r="669" spans="1:13" x14ac:dyDescent="0.35">
      <c r="A669" s="2">
        <f t="shared" si="33"/>
        <v>43717</v>
      </c>
      <c r="E669" s="43">
        <f>AVERAGE(F669:J669)/[1]WeeklyNew!$H664</f>
        <v>253.22374388066089</v>
      </c>
      <c r="F669" s="62">
        <v>1750</v>
      </c>
      <c r="G669" s="62">
        <v>1850</v>
      </c>
      <c r="H669" s="62">
        <v>1850</v>
      </c>
      <c r="I669" s="62">
        <v>1700</v>
      </c>
      <c r="J669" s="62">
        <v>1840</v>
      </c>
      <c r="L669" s="63">
        <f t="shared" si="36"/>
        <v>1.7594327921756303</v>
      </c>
      <c r="M669" s="55" t="str">
        <f t="shared" si="35"/>
        <v>9-2019</v>
      </c>
    </row>
    <row r="670" spans="1:13" x14ac:dyDescent="0.35">
      <c r="A670" s="2">
        <f t="shared" si="33"/>
        <v>43724</v>
      </c>
      <c r="E670" s="43">
        <f>AVERAGE(F670:J670)/[1]WeeklyNew!$H665</f>
        <v>253.7526603101484</v>
      </c>
      <c r="F670" s="62">
        <v>1750</v>
      </c>
      <c r="G670" s="62">
        <v>1850</v>
      </c>
      <c r="H670" s="62">
        <v>1850</v>
      </c>
      <c r="I670" s="62">
        <v>1700</v>
      </c>
      <c r="J670" s="62">
        <v>1840</v>
      </c>
      <c r="L670" s="63">
        <f t="shared" si="36"/>
        <v>0.52891642948750928</v>
      </c>
      <c r="M670" s="55" t="str">
        <f t="shared" si="35"/>
        <v>9-2019</v>
      </c>
    </row>
    <row r="671" spans="1:13" x14ac:dyDescent="0.35">
      <c r="A671" s="2">
        <f t="shared" si="33"/>
        <v>43731</v>
      </c>
      <c r="E671" s="43">
        <f>AVERAGE(F671:J671)/[1]WeeklyNew!$H666</f>
        <v>252.43165532268574</v>
      </c>
      <c r="F671" s="62">
        <v>1750</v>
      </c>
      <c r="G671" s="62">
        <v>1850</v>
      </c>
      <c r="H671" s="62">
        <v>1850</v>
      </c>
      <c r="I671" s="62">
        <v>1700</v>
      </c>
      <c r="J671" s="62">
        <v>1840</v>
      </c>
      <c r="L671" s="63">
        <f t="shared" si="36"/>
        <v>-1.3210049874626577</v>
      </c>
      <c r="M671" s="55" t="str">
        <f t="shared" si="35"/>
        <v>9-2019</v>
      </c>
    </row>
    <row r="672" spans="1:13" x14ac:dyDescent="0.35">
      <c r="A672" s="2">
        <f t="shared" si="33"/>
        <v>43738</v>
      </c>
      <c r="E672" s="43">
        <f>AVERAGE(F672:J672)/[1]WeeklyNew!$H667</f>
        <v>251.55296882869774</v>
      </c>
      <c r="F672" s="62">
        <v>1750</v>
      </c>
      <c r="G672" s="62">
        <v>1850</v>
      </c>
      <c r="H672" s="62">
        <v>1850</v>
      </c>
      <c r="I672" s="62">
        <v>1700</v>
      </c>
      <c r="J672" s="62">
        <v>1840</v>
      </c>
      <c r="L672" s="63">
        <f t="shared" si="36"/>
        <v>-0.87868649398799903</v>
      </c>
      <c r="M672" s="55" t="str">
        <f t="shared" si="35"/>
        <v>9-2019</v>
      </c>
    </row>
    <row r="673" spans="1:13" x14ac:dyDescent="0.35">
      <c r="A673" s="2">
        <f t="shared" si="33"/>
        <v>43745</v>
      </c>
      <c r="E673" s="43">
        <f>AVERAGE(F673:J673)/[1]WeeklyNew!$H668</f>
        <v>252.36362819735456</v>
      </c>
      <c r="F673" s="59">
        <f>F672</f>
        <v>1750</v>
      </c>
      <c r="G673" s="59">
        <f>G672</f>
        <v>1850</v>
      </c>
      <c r="H673" s="59">
        <f>H672</f>
        <v>1850</v>
      </c>
      <c r="I673" s="59">
        <f>I672</f>
        <v>1700</v>
      </c>
      <c r="J673" s="59">
        <f>J672</f>
        <v>1840</v>
      </c>
      <c r="L673" s="63">
        <f t="shared" si="36"/>
        <v>0.81065936865681465</v>
      </c>
      <c r="M673" s="55" t="str">
        <f t="shared" si="35"/>
        <v>10-2019</v>
      </c>
    </row>
    <row r="674" spans="1:13" x14ac:dyDescent="0.35">
      <c r="A674" s="2">
        <f t="shared" si="33"/>
        <v>43752</v>
      </c>
      <c r="E674" s="43">
        <f>AVERAGE(F674:J674)/[1]WeeklyNew!$H669</f>
        <v>254.00000565072318</v>
      </c>
      <c r="F674" s="62">
        <v>1750</v>
      </c>
      <c r="G674" s="62">
        <v>1850</v>
      </c>
      <c r="H674" s="62">
        <v>1850</v>
      </c>
      <c r="I674" s="62">
        <v>1700</v>
      </c>
      <c r="J674" s="62">
        <v>1840</v>
      </c>
      <c r="L674" s="63">
        <f t="shared" si="36"/>
        <v>1.6363774533686239</v>
      </c>
      <c r="M674" s="55" t="str">
        <f t="shared" si="35"/>
        <v>10-2019</v>
      </c>
    </row>
    <row r="675" spans="1:13" x14ac:dyDescent="0.35">
      <c r="A675" s="2">
        <f t="shared" si="33"/>
        <v>43759</v>
      </c>
      <c r="E675" s="43">
        <f>AVERAGE(F675:J675)/[1]WeeklyNew!$H670</f>
        <v>247.27684255198756</v>
      </c>
      <c r="F675" s="62">
        <v>1700</v>
      </c>
      <c r="G675" s="62">
        <v>1800</v>
      </c>
      <c r="H675" s="62">
        <v>1800</v>
      </c>
      <c r="I675" s="62">
        <v>1650</v>
      </c>
      <c r="J675" s="62">
        <v>1790</v>
      </c>
      <c r="L675" s="63">
        <f t="shared" si="36"/>
        <v>-6.7231630987356255</v>
      </c>
      <c r="M675" s="55" t="str">
        <f t="shared" si="35"/>
        <v>10-2019</v>
      </c>
    </row>
    <row r="676" spans="1:13" x14ac:dyDescent="0.35">
      <c r="A676" s="2">
        <f t="shared" si="33"/>
        <v>43766</v>
      </c>
      <c r="E676" s="43">
        <f>AVERAGE(F676:J676)/[1]WeeklyNew!$H671</f>
        <v>247.86310242928525</v>
      </c>
      <c r="F676" s="62">
        <v>1700</v>
      </c>
      <c r="G676" s="62">
        <v>1800</v>
      </c>
      <c r="H676" s="62">
        <v>1800</v>
      </c>
      <c r="I676" s="62">
        <v>1650</v>
      </c>
      <c r="J676" s="62">
        <v>1790</v>
      </c>
      <c r="L676" s="63">
        <f t="shared" si="36"/>
        <v>0.58625987729769236</v>
      </c>
      <c r="M676" s="55" t="str">
        <f t="shared" si="35"/>
        <v>10-2019</v>
      </c>
    </row>
    <row r="677" spans="1:13" x14ac:dyDescent="0.35">
      <c r="A677" s="2">
        <f t="shared" si="33"/>
        <v>43773</v>
      </c>
      <c r="E677" s="43">
        <f>AVERAGE(F677:J677)/[1]WeeklyNew!$H672</f>
        <v>245.38300029994429</v>
      </c>
      <c r="F677" s="62">
        <v>1650</v>
      </c>
      <c r="G677" s="62">
        <v>1800</v>
      </c>
      <c r="H677" s="62">
        <v>1800</v>
      </c>
      <c r="I677" s="62">
        <v>1600</v>
      </c>
      <c r="J677" s="62">
        <v>1740</v>
      </c>
      <c r="L677" s="63">
        <f t="shared" si="36"/>
        <v>-2.4801021293409633</v>
      </c>
      <c r="M677" s="55" t="str">
        <f t="shared" si="35"/>
        <v>11-2019</v>
      </c>
    </row>
    <row r="678" spans="1:13" x14ac:dyDescent="0.35">
      <c r="A678" s="2">
        <f t="shared" si="33"/>
        <v>43780</v>
      </c>
      <c r="E678" s="43">
        <f>AVERAGE(F678:J678)/[1]WeeklyNew!$H673</f>
        <v>242.1203928681428</v>
      </c>
      <c r="F678" s="62">
        <v>1650</v>
      </c>
      <c r="G678" s="62">
        <v>1750</v>
      </c>
      <c r="H678" s="62">
        <v>1750</v>
      </c>
      <c r="I678" s="62">
        <v>1600</v>
      </c>
      <c r="J678" s="62">
        <v>1740</v>
      </c>
      <c r="L678" s="63">
        <f t="shared" si="36"/>
        <v>-3.2626074318014844</v>
      </c>
      <c r="M678" s="55" t="str">
        <f t="shared" si="35"/>
        <v>11-2019</v>
      </c>
    </row>
    <row r="679" spans="1:13" x14ac:dyDescent="0.35">
      <c r="A679" s="2">
        <f t="shared" si="33"/>
        <v>43787</v>
      </c>
      <c r="E679" s="43">
        <f>AVERAGE(F679:J679)/[1]WeeklyNew!$H674</f>
        <v>240.09877048947149</v>
      </c>
      <c r="F679" s="62">
        <v>1650</v>
      </c>
      <c r="G679" s="62">
        <v>1700</v>
      </c>
      <c r="H679" s="62">
        <v>1750</v>
      </c>
      <c r="I679" s="62">
        <v>1600</v>
      </c>
      <c r="J679" s="62">
        <v>1740</v>
      </c>
      <c r="L679" s="63">
        <f t="shared" si="36"/>
        <v>-2.0216223786713101</v>
      </c>
      <c r="M679" s="55" t="str">
        <f t="shared" si="35"/>
        <v>11-2019</v>
      </c>
    </row>
    <row r="680" spans="1:13" x14ac:dyDescent="0.35">
      <c r="A680" s="2">
        <f t="shared" si="33"/>
        <v>43794</v>
      </c>
      <c r="E680" s="43">
        <f>AVERAGE(F680:J680)/[1]WeeklyNew!$H675</f>
        <v>240.04209268923935</v>
      </c>
      <c r="F680" s="62">
        <v>1650</v>
      </c>
      <c r="G680" s="62">
        <v>1700</v>
      </c>
      <c r="H680" s="62">
        <v>1750</v>
      </c>
      <c r="I680" s="62">
        <v>1600</v>
      </c>
      <c r="J680" s="62">
        <v>1740</v>
      </c>
      <c r="L680" s="63">
        <f t="shared" ref="L680:L689" si="37">E680-E679</f>
        <v>-5.6677800232137088E-2</v>
      </c>
      <c r="M680" s="55" t="str">
        <f t="shared" si="35"/>
        <v>11-2019</v>
      </c>
    </row>
    <row r="681" spans="1:13" x14ac:dyDescent="0.35">
      <c r="A681" s="2">
        <f t="shared" si="33"/>
        <v>43801</v>
      </c>
      <c r="E681" s="43">
        <f>AVERAGE(F681:J681)/[1]WeeklyNew!$H676</f>
        <v>246.68578079314165</v>
      </c>
      <c r="F681" s="62">
        <v>1700</v>
      </c>
      <c r="G681" s="62">
        <v>1750</v>
      </c>
      <c r="H681" s="62">
        <v>1800</v>
      </c>
      <c r="I681" s="62">
        <v>1650</v>
      </c>
      <c r="J681" s="62">
        <v>1790</v>
      </c>
      <c r="L681" s="63">
        <f t="shared" si="37"/>
        <v>6.6436881039022921</v>
      </c>
      <c r="M681" s="55" t="str">
        <f t="shared" si="35"/>
        <v>12-2019</v>
      </c>
    </row>
    <row r="682" spans="1:13" x14ac:dyDescent="0.35">
      <c r="A682" s="2">
        <f t="shared" si="33"/>
        <v>43808</v>
      </c>
      <c r="E682" s="43">
        <f>AVERAGE(F682:J682)/[1]WeeklyNew!$H677</f>
        <v>249.16612024973631</v>
      </c>
      <c r="F682" s="62">
        <v>1700</v>
      </c>
      <c r="G682" s="62">
        <v>1750</v>
      </c>
      <c r="H682" s="62">
        <v>1800</v>
      </c>
      <c r="I682" s="62">
        <v>1650</v>
      </c>
      <c r="J682" s="62">
        <v>1840</v>
      </c>
      <c r="L682" s="63">
        <f t="shared" si="37"/>
        <v>2.4803394565946633</v>
      </c>
      <c r="M682" s="55" t="str">
        <f t="shared" si="35"/>
        <v>12-2019</v>
      </c>
    </row>
    <row r="683" spans="1:13" x14ac:dyDescent="0.35">
      <c r="A683" s="2">
        <f t="shared" si="33"/>
        <v>43815</v>
      </c>
      <c r="E683" s="43">
        <f>AVERAGE(F683:J683)/[1]WeeklyNew!$H678</f>
        <v>255.36801272841015</v>
      </c>
      <c r="F683" s="62">
        <v>1750</v>
      </c>
      <c r="G683" s="62">
        <v>1800</v>
      </c>
      <c r="H683" s="62">
        <v>1850</v>
      </c>
      <c r="I683" s="62">
        <v>1700</v>
      </c>
      <c r="J683" s="62">
        <v>1840</v>
      </c>
      <c r="L683" s="63">
        <f t="shared" si="37"/>
        <v>6.201892478673841</v>
      </c>
      <c r="M683" s="55" t="str">
        <f t="shared" si="35"/>
        <v>12-2019</v>
      </c>
    </row>
    <row r="684" spans="1:13" x14ac:dyDescent="0.35">
      <c r="A684" s="2">
        <f t="shared" si="33"/>
        <v>43822</v>
      </c>
      <c r="E684" s="43">
        <f>AVERAGE(F684:J684)/[1]WeeklyNew!$H679</f>
        <v>255.44608773173019</v>
      </c>
      <c r="F684" s="62">
        <v>1750</v>
      </c>
      <c r="G684" s="62">
        <v>1800</v>
      </c>
      <c r="H684" s="62">
        <v>1850</v>
      </c>
      <c r="I684" s="62">
        <v>1700</v>
      </c>
      <c r="J684" s="62">
        <v>1840</v>
      </c>
      <c r="L684" s="63">
        <f t="shared" si="37"/>
        <v>7.8075003320037695E-2</v>
      </c>
      <c r="M684" s="55" t="str">
        <f t="shared" si="35"/>
        <v>12-2019</v>
      </c>
    </row>
    <row r="685" spans="1:13" x14ac:dyDescent="0.35">
      <c r="A685" s="2">
        <f t="shared" si="33"/>
        <v>43829</v>
      </c>
      <c r="E685" s="43">
        <f>AVERAGE(F685:J685)/[1]WeeklyNew!$H680</f>
        <v>263.79165339097142</v>
      </c>
      <c r="F685" s="62">
        <v>1800</v>
      </c>
      <c r="G685" s="62">
        <v>1850</v>
      </c>
      <c r="H685" s="62">
        <v>1900</v>
      </c>
      <c r="I685" s="62">
        <v>1750</v>
      </c>
      <c r="J685" s="62">
        <v>1890</v>
      </c>
      <c r="L685" s="63">
        <f t="shared" si="37"/>
        <v>8.3455656592412311</v>
      </c>
      <c r="M685" s="55" t="str">
        <f t="shared" si="35"/>
        <v>12-2019</v>
      </c>
    </row>
    <row r="686" spans="1:13" x14ac:dyDescent="0.35">
      <c r="A686" s="2">
        <f t="shared" si="33"/>
        <v>43836</v>
      </c>
      <c r="E686" s="43">
        <f>AVERAGE(F686:J686)/[1]WeeklyNew!$H681</f>
        <v>264.57844506182619</v>
      </c>
      <c r="F686" s="62">
        <v>1800</v>
      </c>
      <c r="G686" s="62">
        <v>1850</v>
      </c>
      <c r="H686" s="62">
        <v>1900</v>
      </c>
      <c r="I686" s="62">
        <v>1750</v>
      </c>
      <c r="J686" s="62">
        <v>1890</v>
      </c>
      <c r="L686" s="63">
        <f t="shared" si="37"/>
        <v>0.7867916708547682</v>
      </c>
      <c r="M686" s="55" t="str">
        <f t="shared" si="35"/>
        <v>1-2020</v>
      </c>
    </row>
    <row r="687" spans="1:13" x14ac:dyDescent="0.35">
      <c r="A687" s="2">
        <f t="shared" si="33"/>
        <v>43843</v>
      </c>
      <c r="E687" s="43">
        <f>AVERAGE(F687:J687)/[1]WeeklyNew!$H682</f>
        <v>266.99825971754547</v>
      </c>
      <c r="F687" s="62">
        <v>1800</v>
      </c>
      <c r="G687" s="62">
        <v>1850</v>
      </c>
      <c r="H687" s="62">
        <v>1900</v>
      </c>
      <c r="I687" s="62">
        <v>1750</v>
      </c>
      <c r="J687" s="62">
        <v>1890</v>
      </c>
      <c r="L687" s="63">
        <f t="shared" si="37"/>
        <v>2.4198146557192786</v>
      </c>
      <c r="M687" s="55" t="str">
        <f t="shared" si="35"/>
        <v>1-2020</v>
      </c>
    </row>
    <row r="688" spans="1:13" x14ac:dyDescent="0.35">
      <c r="A688" s="2">
        <f t="shared" si="33"/>
        <v>43850</v>
      </c>
      <c r="E688" s="43">
        <f>AVERAGE(F688:J688)/[1]WeeklyNew!$H683</f>
        <v>266.11017691027723</v>
      </c>
      <c r="F688" s="62">
        <v>1800</v>
      </c>
      <c r="G688" s="62">
        <v>1850</v>
      </c>
      <c r="H688" s="62">
        <v>1900</v>
      </c>
      <c r="I688" s="62">
        <v>1750</v>
      </c>
      <c r="J688" s="62">
        <v>1890</v>
      </c>
      <c r="L688" s="63">
        <f t="shared" si="37"/>
        <v>-0.88808280726823341</v>
      </c>
      <c r="M688" s="55" t="str">
        <f t="shared" si="35"/>
        <v>1-2020</v>
      </c>
    </row>
    <row r="689" spans="1:13" x14ac:dyDescent="0.35">
      <c r="A689" s="2">
        <f t="shared" si="33"/>
        <v>43857</v>
      </c>
      <c r="E689" s="43">
        <f>AVERAGE(F689:J689)/[1]WeeklyNew!$H684</f>
        <v>264.96661319761506</v>
      </c>
      <c r="F689" s="12">
        <f>F688</f>
        <v>1800</v>
      </c>
      <c r="G689" s="12">
        <f t="shared" ref="G689:J690" si="38">G688</f>
        <v>1850</v>
      </c>
      <c r="H689" s="12">
        <f t="shared" si="38"/>
        <v>1900</v>
      </c>
      <c r="I689" s="12">
        <f t="shared" si="38"/>
        <v>1750</v>
      </c>
      <c r="J689" s="12">
        <f t="shared" si="38"/>
        <v>1890</v>
      </c>
      <c r="L689" s="63">
        <f t="shared" si="37"/>
        <v>-1.1435637126621714</v>
      </c>
      <c r="M689" s="55" t="str">
        <f t="shared" si="35"/>
        <v>1-2020</v>
      </c>
    </row>
    <row r="690" spans="1:13" x14ac:dyDescent="0.35">
      <c r="A690" s="2">
        <f t="shared" si="33"/>
        <v>43864</v>
      </c>
      <c r="E690" s="43">
        <f>AVERAGE(F690:J690)/[1]WeeklyNew!$H685</f>
        <v>262.89247285928434</v>
      </c>
      <c r="F690" s="12">
        <f>F689</f>
        <v>1800</v>
      </c>
      <c r="G690" s="12">
        <f t="shared" si="38"/>
        <v>1850</v>
      </c>
      <c r="H690" s="12">
        <f t="shared" si="38"/>
        <v>1900</v>
      </c>
      <c r="I690" s="12">
        <f t="shared" si="38"/>
        <v>1750</v>
      </c>
      <c r="J690" s="12">
        <f t="shared" si="38"/>
        <v>1890</v>
      </c>
      <c r="L690" s="63">
        <f t="shared" ref="L690:L695" si="39">E690-E689</f>
        <v>-2.0741403383307215</v>
      </c>
      <c r="M690" s="55" t="str">
        <f t="shared" si="35"/>
        <v>2-2020</v>
      </c>
    </row>
    <row r="691" spans="1:13" x14ac:dyDescent="0.35">
      <c r="A691" s="2">
        <f t="shared" si="33"/>
        <v>43871</v>
      </c>
      <c r="E691" s="43">
        <f>AVERAGE(F691:J691)/[1]WeeklyNew!$H686</f>
        <v>263.39495925102284</v>
      </c>
      <c r="F691" s="62">
        <v>1800</v>
      </c>
      <c r="G691" s="62">
        <v>1850</v>
      </c>
      <c r="H691" s="62">
        <v>1900</v>
      </c>
      <c r="I691" s="62">
        <v>1750</v>
      </c>
      <c r="J691" s="62">
        <v>1890</v>
      </c>
      <c r="L691" s="63">
        <f t="shared" si="39"/>
        <v>0.50248639173850052</v>
      </c>
      <c r="M691" s="55" t="str">
        <f t="shared" si="35"/>
        <v>2-2020</v>
      </c>
    </row>
    <row r="692" spans="1:13" x14ac:dyDescent="0.35">
      <c r="A692" s="2">
        <f t="shared" si="33"/>
        <v>43878</v>
      </c>
      <c r="E692" s="43">
        <f>AVERAGE(F692:J692)/[1]WeeklyNew!$H687</f>
        <v>262.3817490567248</v>
      </c>
      <c r="F692" s="62">
        <v>1800</v>
      </c>
      <c r="G692" s="62">
        <v>1850</v>
      </c>
      <c r="H692" s="62">
        <v>1900</v>
      </c>
      <c r="I692" s="62">
        <v>1750</v>
      </c>
      <c r="J692" s="62">
        <v>1890</v>
      </c>
      <c r="L692" s="63">
        <f t="shared" si="39"/>
        <v>-1.0132101942980398</v>
      </c>
      <c r="M692" s="55" t="str">
        <f t="shared" si="35"/>
        <v>2-2020</v>
      </c>
    </row>
    <row r="693" spans="1:13" x14ac:dyDescent="0.35">
      <c r="A693" s="2">
        <f t="shared" si="33"/>
        <v>43885</v>
      </c>
      <c r="E693" s="43">
        <f>AVERAGE(F693:J693)/[1]WeeklyNew!$H688</f>
        <v>261.69478096317692</v>
      </c>
      <c r="F693" s="62">
        <v>1800</v>
      </c>
      <c r="G693" s="62">
        <v>1850</v>
      </c>
      <c r="H693" s="62">
        <v>1900</v>
      </c>
      <c r="I693" s="62">
        <v>1750</v>
      </c>
      <c r="J693" s="62">
        <v>1890</v>
      </c>
      <c r="L693" s="63">
        <f t="shared" si="39"/>
        <v>-0.68696809354787547</v>
      </c>
      <c r="M693" s="55" t="str">
        <f t="shared" si="35"/>
        <v>2-2020</v>
      </c>
    </row>
    <row r="694" spans="1:13" x14ac:dyDescent="0.35">
      <c r="A694" s="2">
        <f t="shared" si="33"/>
        <v>43892</v>
      </c>
      <c r="E694" s="43">
        <f>AVERAGE(F694:J694)/[1]WeeklyNew!$H689</f>
        <v>256.87771402510941</v>
      </c>
      <c r="F694" s="62">
        <v>1750</v>
      </c>
      <c r="G694" s="62">
        <v>1800</v>
      </c>
      <c r="H694" s="62">
        <v>1850</v>
      </c>
      <c r="I694" s="62">
        <v>1700</v>
      </c>
      <c r="J694" s="62">
        <v>1840</v>
      </c>
      <c r="L694" s="63">
        <f t="shared" si="39"/>
        <v>-4.8170669380675122</v>
      </c>
      <c r="M694" s="55" t="str">
        <f t="shared" si="35"/>
        <v>3-2020</v>
      </c>
    </row>
    <row r="695" spans="1:13" x14ac:dyDescent="0.35">
      <c r="A695" s="2">
        <f t="shared" si="33"/>
        <v>43899</v>
      </c>
      <c r="E695" s="43">
        <f>AVERAGE(F695:J695)/[1]WeeklyNew!$H690</f>
        <v>249.32041537986206</v>
      </c>
      <c r="F695" s="62">
        <v>1700</v>
      </c>
      <c r="G695" s="62">
        <v>1750</v>
      </c>
      <c r="H695" s="62">
        <v>1800</v>
      </c>
      <c r="I695" s="62">
        <v>1650</v>
      </c>
      <c r="J695" s="62">
        <v>1790</v>
      </c>
      <c r="L695" s="63">
        <f t="shared" si="39"/>
        <v>-7.5572986452473572</v>
      </c>
      <c r="M695" s="55" t="str">
        <f t="shared" si="35"/>
        <v>3-2020</v>
      </c>
    </row>
    <row r="696" spans="1:13" x14ac:dyDescent="0.35">
      <c r="A696" s="2">
        <f t="shared" si="33"/>
        <v>43906</v>
      </c>
      <c r="E696" s="43">
        <f>AVERAGE(F696:J696)/[1]WeeklyNew!$H691</f>
        <v>238.21874841175671</v>
      </c>
      <c r="F696" s="62">
        <v>1650</v>
      </c>
      <c r="G696" s="62">
        <v>1700</v>
      </c>
      <c r="H696" s="62">
        <v>1700</v>
      </c>
      <c r="I696" s="62">
        <v>1600</v>
      </c>
      <c r="J696" s="62">
        <v>1740</v>
      </c>
      <c r="L696" s="63">
        <f t="shared" ref="L696:L703" si="40">E696-E695</f>
        <v>-11.101666968105349</v>
      </c>
      <c r="M696" s="55" t="str">
        <f t="shared" si="35"/>
        <v>3-2020</v>
      </c>
    </row>
    <row r="697" spans="1:13" x14ac:dyDescent="0.35">
      <c r="A697" s="2">
        <f t="shared" si="33"/>
        <v>43913</v>
      </c>
      <c r="E697" s="43">
        <f>AVERAGE(F697:J697)/[1]WeeklyNew!$H692</f>
        <v>229.69557435321931</v>
      </c>
      <c r="F697" s="62">
        <v>1600</v>
      </c>
      <c r="G697" s="62">
        <v>1650</v>
      </c>
      <c r="H697" s="62">
        <v>1650</v>
      </c>
      <c r="I697" s="62">
        <v>1550</v>
      </c>
      <c r="J697" s="62">
        <v>1690</v>
      </c>
      <c r="L697" s="63">
        <f t="shared" si="40"/>
        <v>-8.5231740585373927</v>
      </c>
      <c r="M697" s="55" t="str">
        <f t="shared" si="35"/>
        <v>3-2020</v>
      </c>
    </row>
    <row r="698" spans="1:13" x14ac:dyDescent="0.35">
      <c r="A698" s="2">
        <f t="shared" si="33"/>
        <v>43920</v>
      </c>
      <c r="E698" s="43">
        <f>AVERAGE(F698:J698)/[1]WeeklyNew!$H693</f>
        <v>229.50393795205966</v>
      </c>
      <c r="F698" s="62">
        <v>1600</v>
      </c>
      <c r="G698" s="62">
        <v>1650</v>
      </c>
      <c r="H698" s="62">
        <v>1650</v>
      </c>
      <c r="I698" s="62">
        <v>1550</v>
      </c>
      <c r="J698" s="62">
        <v>1690</v>
      </c>
      <c r="L698" s="63">
        <f t="shared" si="40"/>
        <v>-0.19163640115965563</v>
      </c>
      <c r="M698" s="55" t="str">
        <f t="shared" si="35"/>
        <v>3-2020</v>
      </c>
    </row>
    <row r="699" spans="1:13" x14ac:dyDescent="0.35">
      <c r="A699" s="2">
        <f t="shared" si="33"/>
        <v>43927</v>
      </c>
      <c r="E699" s="43">
        <f>AVERAGE(F699:J699)/[1]WeeklyNew!$H694</f>
        <v>223.48686645014027</v>
      </c>
      <c r="F699" s="62">
        <v>1550</v>
      </c>
      <c r="G699" s="62">
        <v>1600</v>
      </c>
      <c r="H699" s="62">
        <v>1600</v>
      </c>
      <c r="I699" s="62">
        <v>1500</v>
      </c>
      <c r="J699" s="62">
        <v>1640</v>
      </c>
      <c r="L699" s="63">
        <f t="shared" si="40"/>
        <v>-6.0170715019193892</v>
      </c>
      <c r="M699" s="55" t="str">
        <f t="shared" si="35"/>
        <v>4-2020</v>
      </c>
    </row>
    <row r="700" spans="1:13" x14ac:dyDescent="0.35">
      <c r="A700" s="2">
        <f t="shared" si="33"/>
        <v>43934</v>
      </c>
      <c r="E700" s="43">
        <f>AVERAGE(F700:J700)/[1]WeeklyNew!$H695</f>
        <v>223.41710257070685</v>
      </c>
      <c r="F700" s="62">
        <v>1550</v>
      </c>
      <c r="G700" s="62">
        <v>1600</v>
      </c>
      <c r="H700" s="62">
        <v>1600</v>
      </c>
      <c r="I700" s="62">
        <v>1500</v>
      </c>
      <c r="J700" s="62">
        <v>1640</v>
      </c>
      <c r="L700" s="63">
        <f t="shared" si="40"/>
        <v>-6.9763879433423881E-2</v>
      </c>
      <c r="M700" s="55" t="str">
        <f t="shared" si="35"/>
        <v>4-2020</v>
      </c>
    </row>
    <row r="701" spans="1:13" x14ac:dyDescent="0.35">
      <c r="A701" s="2">
        <f t="shared" si="33"/>
        <v>43941</v>
      </c>
      <c r="E701" s="43">
        <f>AVERAGE(F701:J701)/[1]WeeklyNew!$H696</f>
        <v>222.14021184941112</v>
      </c>
      <c r="F701" s="62">
        <v>1550</v>
      </c>
      <c r="G701" s="62">
        <v>1600</v>
      </c>
      <c r="H701" s="62">
        <v>1600</v>
      </c>
      <c r="I701" s="62">
        <v>1470</v>
      </c>
      <c r="J701" s="62">
        <v>1640</v>
      </c>
      <c r="L701" s="63">
        <f t="shared" si="40"/>
        <v>-1.2768907212957288</v>
      </c>
      <c r="M701" s="55" t="str">
        <f t="shared" si="35"/>
        <v>4-2020</v>
      </c>
    </row>
    <row r="702" spans="1:13" x14ac:dyDescent="0.35">
      <c r="A702" s="2">
        <f t="shared" si="33"/>
        <v>43948</v>
      </c>
      <c r="E702" s="43">
        <f>AVERAGE(F702:J702)/[1]WeeklyNew!$H697</f>
        <v>222.22442750280049</v>
      </c>
      <c r="F702" s="62">
        <v>1550</v>
      </c>
      <c r="G702" s="62">
        <v>1600</v>
      </c>
      <c r="H702" s="62">
        <v>1600</v>
      </c>
      <c r="I702" s="62">
        <v>1470</v>
      </c>
      <c r="J702" s="62">
        <v>1640</v>
      </c>
      <c r="L702" s="63">
        <f t="shared" si="40"/>
        <v>8.4215653389378531E-2</v>
      </c>
      <c r="M702" s="55" t="str">
        <f t="shared" si="35"/>
        <v>4-2020</v>
      </c>
    </row>
    <row r="703" spans="1:13" x14ac:dyDescent="0.35">
      <c r="A703" s="2">
        <f t="shared" si="33"/>
        <v>43955</v>
      </c>
      <c r="E703" s="43">
        <f>AVERAGE(F703:J703)/[1]WeeklyNew!$H698</f>
        <v>226.34929612998653</v>
      </c>
      <c r="F703" s="62">
        <v>1550</v>
      </c>
      <c r="G703" s="62">
        <v>1650</v>
      </c>
      <c r="H703" s="62">
        <v>1650</v>
      </c>
      <c r="I703" s="62">
        <v>1470</v>
      </c>
      <c r="J703" s="62">
        <v>1690</v>
      </c>
      <c r="L703" s="63">
        <f t="shared" si="40"/>
        <v>4.1248686271860322</v>
      </c>
      <c r="M703" s="55" t="str">
        <f t="shared" si="35"/>
        <v>5-2020</v>
      </c>
    </row>
    <row r="704" spans="1:13" x14ac:dyDescent="0.35">
      <c r="A704" s="2">
        <f t="shared" si="33"/>
        <v>43962</v>
      </c>
      <c r="E704" s="43">
        <f>AVERAGE(F704:J704)/[1]WeeklyNew!$H699</f>
        <v>228.65940907529182</v>
      </c>
      <c r="F704" s="62">
        <v>1600</v>
      </c>
      <c r="G704" s="62">
        <v>1650</v>
      </c>
      <c r="H704" s="62">
        <v>1650</v>
      </c>
      <c r="I704" s="62">
        <v>1520</v>
      </c>
      <c r="J704" s="62">
        <v>1690</v>
      </c>
      <c r="L704" s="63">
        <f t="shared" ref="L704:L711" si="41">E704-E703</f>
        <v>2.310112945305292</v>
      </c>
      <c r="M704" s="55" t="str">
        <f t="shared" si="35"/>
        <v>5-2020</v>
      </c>
    </row>
    <row r="705" spans="1:13" x14ac:dyDescent="0.35">
      <c r="A705" s="2">
        <f t="shared" si="33"/>
        <v>43969</v>
      </c>
      <c r="E705" s="43">
        <f>AVERAGE(F705:J705)/[1]WeeklyNew!$H700</f>
        <v>228.12936954943802</v>
      </c>
      <c r="F705" s="62">
        <v>1600</v>
      </c>
      <c r="G705" s="62">
        <v>1650</v>
      </c>
      <c r="H705" s="62">
        <v>1650</v>
      </c>
      <c r="I705" s="62">
        <v>1520</v>
      </c>
      <c r="J705" s="62">
        <v>1690</v>
      </c>
      <c r="L705" s="63">
        <f t="shared" si="41"/>
        <v>-0.53003952585379466</v>
      </c>
      <c r="M705" s="55" t="str">
        <f t="shared" si="35"/>
        <v>5-2020</v>
      </c>
    </row>
    <row r="706" spans="1:13" x14ac:dyDescent="0.35">
      <c r="A706" s="2">
        <f t="shared" si="33"/>
        <v>43976</v>
      </c>
      <c r="E706" s="43">
        <f>AVERAGE(F706:J706)/[1]WeeklyNew!$H701</f>
        <v>235.39172527831991</v>
      </c>
      <c r="F706" s="62">
        <v>1650</v>
      </c>
      <c r="G706" s="62">
        <v>1750</v>
      </c>
      <c r="H706" s="62">
        <v>1700</v>
      </c>
      <c r="I706" s="62">
        <v>1570</v>
      </c>
      <c r="J706" s="62">
        <v>1740</v>
      </c>
      <c r="L706" s="63">
        <f t="shared" si="41"/>
        <v>7.2623557288818859</v>
      </c>
      <c r="M706" s="55" t="str">
        <f t="shared" si="35"/>
        <v>5-2020</v>
      </c>
    </row>
    <row r="707" spans="1:13" x14ac:dyDescent="0.35">
      <c r="A707" s="2">
        <f t="shared" si="33"/>
        <v>43983</v>
      </c>
      <c r="E707" s="43">
        <f>AVERAGE(F707:J707)/[1]WeeklyNew!$H702</f>
        <v>242.11939337534346</v>
      </c>
      <c r="F707" s="62">
        <v>1700</v>
      </c>
      <c r="G707" s="62">
        <v>1750</v>
      </c>
      <c r="H707" s="62">
        <v>1750</v>
      </c>
      <c r="I707" s="62">
        <v>1620</v>
      </c>
      <c r="J707" s="62">
        <v>1790</v>
      </c>
      <c r="L707" s="63">
        <f t="shared" si="41"/>
        <v>6.7276680970235532</v>
      </c>
      <c r="M707" s="55" t="str">
        <f t="shared" si="35"/>
        <v>6-2020</v>
      </c>
    </row>
    <row r="708" spans="1:13" x14ac:dyDescent="0.35">
      <c r="A708" s="2">
        <f t="shared" si="33"/>
        <v>43990</v>
      </c>
      <c r="E708" s="43">
        <f>AVERAGE(F708:J708)/[1]WeeklyNew!$H703</f>
        <v>250.52454637243281</v>
      </c>
      <c r="F708" s="62">
        <v>1750</v>
      </c>
      <c r="G708" s="62">
        <v>1800</v>
      </c>
      <c r="H708" s="62">
        <v>1800</v>
      </c>
      <c r="I708" s="62">
        <v>1670</v>
      </c>
      <c r="J708" s="62">
        <v>1840</v>
      </c>
      <c r="L708" s="63">
        <f t="shared" si="41"/>
        <v>8.4051529970893455</v>
      </c>
      <c r="M708" s="55" t="str">
        <f t="shared" si="35"/>
        <v>6-2020</v>
      </c>
    </row>
    <row r="709" spans="1:13" x14ac:dyDescent="0.35">
      <c r="A709" s="2">
        <f t="shared" si="33"/>
        <v>43997</v>
      </c>
      <c r="E709" s="43">
        <f>AVERAGE(F709:J709)/[1]WeeklyNew!$H704</f>
        <v>257.16854496154451</v>
      </c>
      <c r="F709" s="62">
        <v>1800</v>
      </c>
      <c r="G709" s="62">
        <v>1850</v>
      </c>
      <c r="H709" s="62">
        <v>1850</v>
      </c>
      <c r="I709" s="62">
        <v>1720</v>
      </c>
      <c r="J709" s="62">
        <v>1890</v>
      </c>
      <c r="L709" s="63">
        <f t="shared" si="41"/>
        <v>6.6439985891117033</v>
      </c>
      <c r="M709" s="55" t="str">
        <f t="shared" si="35"/>
        <v>6-2020</v>
      </c>
    </row>
    <row r="710" spans="1:13" x14ac:dyDescent="0.35">
      <c r="A710" s="2">
        <f t="shared" si="33"/>
        <v>44004</v>
      </c>
      <c r="E710" s="43">
        <f>AVERAGE(F710:J710)/[1]WeeklyNew!$H705</f>
        <v>258.99236475806072</v>
      </c>
      <c r="F710" s="62">
        <v>1800</v>
      </c>
      <c r="G710" s="62">
        <v>1900</v>
      </c>
      <c r="H710" s="62">
        <v>1850</v>
      </c>
      <c r="I710" s="62">
        <v>1720</v>
      </c>
      <c r="J710" s="62">
        <v>1890</v>
      </c>
      <c r="L710" s="63">
        <f t="shared" si="41"/>
        <v>1.8238197965162044</v>
      </c>
      <c r="M710" s="55" t="str">
        <f t="shared" si="35"/>
        <v>6-2020</v>
      </c>
    </row>
    <row r="711" spans="1:13" x14ac:dyDescent="0.35">
      <c r="A711" s="2">
        <f t="shared" si="33"/>
        <v>44011</v>
      </c>
      <c r="E711" s="43">
        <f>AVERAGE(F711:J711)/[1]WeeklyNew!$H706</f>
        <v>266.19780397844363</v>
      </c>
      <c r="F711" s="62">
        <v>1850</v>
      </c>
      <c r="G711" s="62">
        <v>1950</v>
      </c>
      <c r="H711" s="62">
        <v>1900</v>
      </c>
      <c r="I711" s="62">
        <v>1770</v>
      </c>
      <c r="J711" s="62">
        <v>1940</v>
      </c>
      <c r="L711" s="63">
        <f t="shared" si="41"/>
        <v>7.2054392203829138</v>
      </c>
      <c r="M711" s="55" t="str">
        <f t="shared" si="35"/>
        <v>6-2020</v>
      </c>
    </row>
    <row r="712" spans="1:13" x14ac:dyDescent="0.35">
      <c r="A712" s="2">
        <f t="shared" si="33"/>
        <v>44018</v>
      </c>
      <c r="E712" s="43">
        <f>AVERAGE(F712:J712)/[1]WeeklyNew!$H707</f>
        <v>268.44293540780859</v>
      </c>
      <c r="F712" s="62">
        <v>1850</v>
      </c>
      <c r="G712" s="62">
        <v>1950</v>
      </c>
      <c r="H712" s="62">
        <v>1900</v>
      </c>
      <c r="I712" s="62">
        <v>1770</v>
      </c>
      <c r="J712" s="62">
        <v>1940</v>
      </c>
      <c r="L712" s="63">
        <f t="shared" ref="L712:L723" si="42">E712-E711</f>
        <v>2.2451314293649602</v>
      </c>
      <c r="M712" s="55" t="str">
        <f t="shared" ref="M712:M745" si="43">MONTH(A712)&amp;"-"&amp;YEAR(A712)</f>
        <v>7-2020</v>
      </c>
    </row>
    <row r="713" spans="1:13" x14ac:dyDescent="0.35">
      <c r="A713" s="2">
        <f t="shared" si="33"/>
        <v>44025</v>
      </c>
      <c r="E713" s="43">
        <f>AVERAGE(F713:J713)/[1]WeeklyNew!$H708</f>
        <v>261.86821933556024</v>
      </c>
      <c r="F713" s="62">
        <v>1800</v>
      </c>
      <c r="G713" s="12">
        <f>G712-50</f>
        <v>1900</v>
      </c>
      <c r="H713" s="12">
        <f t="shared" ref="H713:J713" si="44">H712-50</f>
        <v>1850</v>
      </c>
      <c r="I713" s="12">
        <f t="shared" si="44"/>
        <v>1720</v>
      </c>
      <c r="J713" s="12">
        <f t="shared" si="44"/>
        <v>1890</v>
      </c>
      <c r="L713" s="63">
        <f t="shared" si="42"/>
        <v>-6.57471607224835</v>
      </c>
      <c r="M713" s="55" t="str">
        <f t="shared" si="43"/>
        <v>7-2020</v>
      </c>
    </row>
    <row r="714" spans="1:13" x14ac:dyDescent="0.35">
      <c r="A714" s="2">
        <f t="shared" si="33"/>
        <v>44032</v>
      </c>
      <c r="E714" s="43">
        <f>AVERAGE(F714:J714)/[1]WeeklyNew!$H709</f>
        <v>254.68204061998466</v>
      </c>
      <c r="F714" s="62">
        <v>1750</v>
      </c>
      <c r="G714" s="62">
        <v>1850</v>
      </c>
      <c r="H714" s="62">
        <v>1800</v>
      </c>
      <c r="I714" s="62">
        <v>1670</v>
      </c>
      <c r="J714" s="62">
        <v>1840</v>
      </c>
      <c r="L714" s="63">
        <f t="shared" si="42"/>
        <v>-7.1861787155755792</v>
      </c>
      <c r="M714" s="55" t="str">
        <f t="shared" si="43"/>
        <v>7-2020</v>
      </c>
    </row>
    <row r="715" spans="1:13" x14ac:dyDescent="0.35">
      <c r="A715" s="2">
        <f t="shared" si="33"/>
        <v>44039</v>
      </c>
      <c r="E715" s="43">
        <f>AVERAGE(F715:J715)/[1]WeeklyNew!$H710</f>
        <v>247.50904015336872</v>
      </c>
      <c r="F715" s="62">
        <v>1700</v>
      </c>
      <c r="G715" s="62">
        <v>1800</v>
      </c>
      <c r="H715" s="62">
        <v>1750</v>
      </c>
      <c r="I715" s="62">
        <v>1620</v>
      </c>
      <c r="J715" s="62">
        <v>1790</v>
      </c>
      <c r="L715" s="63">
        <f t="shared" si="42"/>
        <v>-7.1730004666159459</v>
      </c>
      <c r="M715" s="55" t="str">
        <f t="shared" si="43"/>
        <v>7-2020</v>
      </c>
    </row>
    <row r="716" spans="1:13" x14ac:dyDescent="0.35">
      <c r="A716" s="2">
        <f t="shared" si="33"/>
        <v>44046</v>
      </c>
      <c r="E716" s="43">
        <f>AVERAGE(F716:J716)/[1]WeeklyNew!$H711</f>
        <v>248.73083368802369</v>
      </c>
      <c r="F716" s="62">
        <v>1700</v>
      </c>
      <c r="G716" s="62">
        <v>1800</v>
      </c>
      <c r="H716" s="62">
        <v>1750</v>
      </c>
      <c r="I716" s="62">
        <v>1620</v>
      </c>
      <c r="J716" s="62">
        <v>1790</v>
      </c>
      <c r="L716" s="63">
        <f t="shared" si="42"/>
        <v>1.221793534654978</v>
      </c>
      <c r="M716" s="55" t="str">
        <f t="shared" si="43"/>
        <v>8-2020</v>
      </c>
    </row>
    <row r="717" spans="1:13" x14ac:dyDescent="0.35">
      <c r="A717" s="2">
        <f t="shared" si="33"/>
        <v>44053</v>
      </c>
      <c r="E717" s="43">
        <f>AVERAGE(F717:J717)/[1]WeeklyNew!$H712</f>
        <v>249.20364184936034</v>
      </c>
      <c r="F717" s="62">
        <v>1700</v>
      </c>
      <c r="G717" s="62">
        <v>1800</v>
      </c>
      <c r="H717" s="62">
        <v>1750</v>
      </c>
      <c r="I717" s="62">
        <v>1620</v>
      </c>
      <c r="J717" s="62">
        <v>1790</v>
      </c>
      <c r="L717" s="63">
        <f t="shared" si="42"/>
        <v>0.47280816133664416</v>
      </c>
      <c r="M717" s="55" t="str">
        <f t="shared" si="43"/>
        <v>8-2020</v>
      </c>
    </row>
    <row r="718" spans="1:13" x14ac:dyDescent="0.35">
      <c r="A718" s="2">
        <f t="shared" si="33"/>
        <v>44060</v>
      </c>
      <c r="E718" s="43">
        <f>AVERAGE(F718:J718)/[1]WeeklyNew!$H713</f>
        <v>250.18369434416718</v>
      </c>
      <c r="F718" s="62">
        <v>1700</v>
      </c>
      <c r="G718" s="62">
        <v>1800</v>
      </c>
      <c r="H718" s="62">
        <v>1750</v>
      </c>
      <c r="I718" s="62">
        <v>1620</v>
      </c>
      <c r="J718" s="62">
        <v>1790</v>
      </c>
      <c r="L718" s="63">
        <f t="shared" si="42"/>
        <v>0.98005249480684142</v>
      </c>
      <c r="M718" s="55" t="str">
        <f t="shared" si="43"/>
        <v>8-2020</v>
      </c>
    </row>
    <row r="719" spans="1:13" x14ac:dyDescent="0.35">
      <c r="A719" s="2">
        <f t="shared" si="33"/>
        <v>44067</v>
      </c>
      <c r="E719" s="43">
        <f>AVERAGE(F719:J719)/[1]WeeklyNew!$H714</f>
        <v>258.40308863324543</v>
      </c>
      <c r="F719" s="62">
        <v>1750</v>
      </c>
      <c r="G719" s="62">
        <v>1850</v>
      </c>
      <c r="H719" s="62">
        <v>1800</v>
      </c>
      <c r="I719" s="62">
        <v>1670</v>
      </c>
      <c r="J719" s="62">
        <v>1840</v>
      </c>
      <c r="L719" s="63">
        <f t="shared" si="42"/>
        <v>8.2193942890782523</v>
      </c>
      <c r="M719" s="55" t="str">
        <f t="shared" si="43"/>
        <v>8-2020</v>
      </c>
    </row>
    <row r="720" spans="1:13" x14ac:dyDescent="0.35">
      <c r="A720" s="2">
        <f t="shared" si="33"/>
        <v>44074</v>
      </c>
      <c r="E720" s="43">
        <f>AVERAGE(F720:J720)/[1]WeeklyNew!$H715</f>
        <v>260.59596044088977</v>
      </c>
      <c r="F720" s="62">
        <v>1750</v>
      </c>
      <c r="G720" s="62">
        <v>1850</v>
      </c>
      <c r="H720" s="62">
        <v>1800</v>
      </c>
      <c r="I720" s="62">
        <v>1670</v>
      </c>
      <c r="J720" s="62">
        <v>1840</v>
      </c>
      <c r="L720" s="63">
        <f t="shared" si="42"/>
        <v>2.1928718076443374</v>
      </c>
      <c r="M720" s="55" t="str">
        <f t="shared" si="43"/>
        <v>8-2020</v>
      </c>
    </row>
    <row r="721" spans="1:13" x14ac:dyDescent="0.35">
      <c r="A721" s="2">
        <f t="shared" si="33"/>
        <v>44081</v>
      </c>
      <c r="E721" s="43">
        <f>AVERAGE(F721:J721)/[1]WeeklyNew!$H716</f>
        <v>267.95064559724324</v>
      </c>
      <c r="F721" s="62">
        <v>1800</v>
      </c>
      <c r="G721" s="62">
        <v>1900</v>
      </c>
      <c r="H721" s="62">
        <v>1850</v>
      </c>
      <c r="I721" s="62">
        <v>1720</v>
      </c>
      <c r="J721" s="62">
        <v>1890</v>
      </c>
      <c r="L721" s="63">
        <f t="shared" si="42"/>
        <v>7.3546851563534688</v>
      </c>
      <c r="M721" s="55" t="str">
        <f t="shared" si="43"/>
        <v>9-2020</v>
      </c>
    </row>
    <row r="722" spans="1:13" x14ac:dyDescent="0.35">
      <c r="A722" s="2">
        <f t="shared" si="33"/>
        <v>44088</v>
      </c>
      <c r="E722" s="43">
        <f>AVERAGE(F722:J722)/[1]WeeklyNew!$H717</f>
        <v>270.22828330756818</v>
      </c>
      <c r="F722" s="62">
        <v>1800</v>
      </c>
      <c r="G722" s="62">
        <v>1900</v>
      </c>
      <c r="H722" s="62">
        <v>1850</v>
      </c>
      <c r="I722" s="62">
        <v>1720</v>
      </c>
      <c r="J722" s="62">
        <v>1890</v>
      </c>
      <c r="L722" s="63">
        <f t="shared" si="42"/>
        <v>2.2776377103249388</v>
      </c>
      <c r="M722" s="55" t="str">
        <f t="shared" si="43"/>
        <v>9-2020</v>
      </c>
    </row>
    <row r="723" spans="1:13" x14ac:dyDescent="0.35">
      <c r="A723" s="2">
        <f t="shared" si="33"/>
        <v>44095</v>
      </c>
      <c r="E723" s="43">
        <f>AVERAGE(F723:J723)/[1]WeeklyNew!$H718</f>
        <v>275.14757728442743</v>
      </c>
      <c r="F723" s="62">
        <v>1800</v>
      </c>
      <c r="G723" s="62">
        <v>1950</v>
      </c>
      <c r="H723" s="62">
        <v>1900</v>
      </c>
      <c r="I723" s="62">
        <v>1770</v>
      </c>
      <c r="J723" s="62">
        <v>1940</v>
      </c>
      <c r="L723" s="63">
        <f t="shared" si="42"/>
        <v>4.919293976859251</v>
      </c>
      <c r="M723" s="55" t="str">
        <f t="shared" si="43"/>
        <v>9-2020</v>
      </c>
    </row>
    <row r="724" spans="1:13" x14ac:dyDescent="0.35">
      <c r="A724" s="2">
        <f t="shared" si="33"/>
        <v>44102</v>
      </c>
      <c r="E724" s="43">
        <f>AVERAGE(F724:J724)/[1]WeeklyNew!$H719</f>
        <v>276.60990196427719</v>
      </c>
      <c r="F724" s="62">
        <v>1850</v>
      </c>
      <c r="G724" s="62">
        <v>1950</v>
      </c>
      <c r="H724" s="62">
        <v>1900</v>
      </c>
      <c r="I724" s="62">
        <v>1770</v>
      </c>
      <c r="J724" s="62">
        <v>1940</v>
      </c>
      <c r="L724" s="63">
        <f t="shared" ref="L724:L726" si="45">E724-E723</f>
        <v>1.4623246798497576</v>
      </c>
      <c r="M724" s="55" t="str">
        <f t="shared" si="43"/>
        <v>9-2020</v>
      </c>
    </row>
    <row r="725" spans="1:13" x14ac:dyDescent="0.35">
      <c r="A725" s="2">
        <f t="shared" si="33"/>
        <v>44109</v>
      </c>
      <c r="E725" s="43">
        <f>AVERAGE(F725:J725)/[1]WeeklyNew!$H720</f>
        <v>277.80626694330385</v>
      </c>
      <c r="F725" s="62">
        <v>1850</v>
      </c>
      <c r="G725" s="62">
        <v>1950</v>
      </c>
      <c r="H725" s="62">
        <v>1900</v>
      </c>
      <c r="I725" s="62">
        <v>1770</v>
      </c>
      <c r="J725" s="62">
        <v>1940</v>
      </c>
      <c r="L725" s="63">
        <f t="shared" si="45"/>
        <v>1.1963649790266686</v>
      </c>
      <c r="M725" s="55" t="str">
        <f t="shared" si="43"/>
        <v>10-2020</v>
      </c>
    </row>
    <row r="726" spans="1:13" x14ac:dyDescent="0.35">
      <c r="A726" s="2">
        <f t="shared" si="33"/>
        <v>44116</v>
      </c>
      <c r="E726" s="43">
        <f>AVERAGE(F726:J726)/[1]WeeklyNew!$H721</f>
        <v>287.26446878421024</v>
      </c>
      <c r="F726" s="62">
        <v>1900</v>
      </c>
      <c r="G726" s="62">
        <v>2000</v>
      </c>
      <c r="H726" s="62">
        <v>1950</v>
      </c>
      <c r="I726" s="62">
        <v>1820</v>
      </c>
      <c r="J726" s="62">
        <v>1990</v>
      </c>
      <c r="L726" s="63">
        <f t="shared" si="45"/>
        <v>9.4582018409063835</v>
      </c>
      <c r="M726" s="55" t="str">
        <f t="shared" si="43"/>
        <v>10-2020</v>
      </c>
    </row>
    <row r="727" spans="1:13" x14ac:dyDescent="0.35">
      <c r="A727" s="2">
        <f t="shared" si="33"/>
        <v>44123</v>
      </c>
      <c r="E727" s="43">
        <f>AVERAGE(F727:J727)/[1]WeeklyNew!$H722</f>
        <v>287.87656523895572</v>
      </c>
      <c r="F727" s="62">
        <v>1850</v>
      </c>
      <c r="G727" s="62">
        <v>2000</v>
      </c>
      <c r="H727" s="62">
        <v>1950</v>
      </c>
      <c r="I727" s="62">
        <v>1820</v>
      </c>
      <c r="J727" s="62">
        <v>1990</v>
      </c>
      <c r="L727" s="63">
        <f t="shared" ref="L727:L746" si="46">E727-E726</f>
        <v>0.61209645474548324</v>
      </c>
      <c r="M727" s="55" t="str">
        <f t="shared" si="43"/>
        <v>10-2020</v>
      </c>
    </row>
    <row r="728" spans="1:13" x14ac:dyDescent="0.35">
      <c r="A728" s="2">
        <f t="shared" si="33"/>
        <v>44130</v>
      </c>
      <c r="E728" s="43">
        <f>AVERAGE(F728:J728)/[1]WeeklyNew!$H723</f>
        <v>295.52551997059174</v>
      </c>
      <c r="F728" s="62">
        <v>1950</v>
      </c>
      <c r="G728" s="65">
        <v>2050</v>
      </c>
      <c r="H728" s="62">
        <v>2000</v>
      </c>
      <c r="I728" s="65">
        <v>1870</v>
      </c>
      <c r="J728" s="65">
        <v>2040</v>
      </c>
      <c r="L728" s="63">
        <f t="shared" si="46"/>
        <v>7.6489547316360245</v>
      </c>
      <c r="M728" s="55" t="str">
        <f t="shared" si="43"/>
        <v>10-2020</v>
      </c>
    </row>
    <row r="729" spans="1:13" x14ac:dyDescent="0.35">
      <c r="A729" s="2">
        <f t="shared" si="33"/>
        <v>44137</v>
      </c>
      <c r="E729" s="43">
        <f>AVERAGE(F729:J729)/[1]WeeklyNew!$H724</f>
        <v>297.63459187915277</v>
      </c>
      <c r="F729" s="62">
        <v>1950</v>
      </c>
      <c r="G729" s="65">
        <v>2050</v>
      </c>
      <c r="H729" s="65">
        <v>2000</v>
      </c>
      <c r="I729" s="65">
        <v>1870</v>
      </c>
      <c r="J729" s="65">
        <v>2040</v>
      </c>
      <c r="L729" s="63">
        <f t="shared" si="46"/>
        <v>2.1090719085610203</v>
      </c>
      <c r="M729" s="55" t="str">
        <f t="shared" si="43"/>
        <v>11-2020</v>
      </c>
    </row>
    <row r="730" spans="1:13" x14ac:dyDescent="0.35">
      <c r="A730" s="2">
        <f t="shared" si="33"/>
        <v>44144</v>
      </c>
      <c r="E730" s="43">
        <f>AVERAGE(F730:J730)/[1]WeeklyNew!$H725</f>
        <v>307.12115721075588</v>
      </c>
      <c r="F730" s="62">
        <v>2000</v>
      </c>
      <c r="G730" s="62">
        <v>2100</v>
      </c>
      <c r="H730" s="62">
        <v>2050</v>
      </c>
      <c r="I730" s="62">
        <v>1920</v>
      </c>
      <c r="J730" s="62">
        <v>2090</v>
      </c>
      <c r="L730" s="63">
        <f t="shared" si="46"/>
        <v>9.4865653316031171</v>
      </c>
      <c r="M730" s="55" t="str">
        <f t="shared" si="43"/>
        <v>11-2020</v>
      </c>
    </row>
    <row r="731" spans="1:13" x14ac:dyDescent="0.35">
      <c r="A731" s="2">
        <f t="shared" si="33"/>
        <v>44151</v>
      </c>
      <c r="E731" s="43">
        <f>AVERAGE(F731:J731)/[1]WeeklyNew!$H726</f>
        <v>315.34962791940012</v>
      </c>
      <c r="F731" s="62">
        <v>2050</v>
      </c>
      <c r="G731" s="62">
        <v>2150</v>
      </c>
      <c r="H731" s="62">
        <v>2100</v>
      </c>
      <c r="I731" s="62">
        <v>1970</v>
      </c>
      <c r="J731" s="65">
        <v>2090</v>
      </c>
      <c r="L731" s="63">
        <f t="shared" si="46"/>
        <v>8.2284707086442381</v>
      </c>
      <c r="M731" s="55" t="str">
        <f t="shared" si="43"/>
        <v>11-2020</v>
      </c>
    </row>
    <row r="732" spans="1:13" x14ac:dyDescent="0.35">
      <c r="A732" s="2">
        <f t="shared" si="33"/>
        <v>44158</v>
      </c>
      <c r="E732" s="43">
        <f>AVERAGE(F732:J732)/[1]WeeklyNew!$H727</f>
        <v>316.51169451422294</v>
      </c>
      <c r="F732" s="62">
        <v>2050</v>
      </c>
      <c r="G732" s="62">
        <v>2150</v>
      </c>
      <c r="H732" s="62">
        <v>2100</v>
      </c>
      <c r="I732" s="62">
        <v>1970</v>
      </c>
      <c r="J732" s="66">
        <v>2140</v>
      </c>
      <c r="L732" s="63">
        <f t="shared" si="46"/>
        <v>1.1620665948228179</v>
      </c>
      <c r="M732" s="55" t="str">
        <f t="shared" si="43"/>
        <v>11-2020</v>
      </c>
    </row>
    <row r="733" spans="1:13" x14ac:dyDescent="0.35">
      <c r="A733" s="2">
        <f t="shared" si="33"/>
        <v>44165</v>
      </c>
      <c r="E733" s="43">
        <f>AVERAGE(F733:J733)/[1]WeeklyNew!$H728</f>
        <v>317.35068695906341</v>
      </c>
      <c r="F733" s="62">
        <v>2050</v>
      </c>
      <c r="G733" s="62">
        <v>2150</v>
      </c>
      <c r="H733" s="62">
        <v>2100</v>
      </c>
      <c r="I733" s="62">
        <v>1970</v>
      </c>
      <c r="J733" s="67">
        <v>2140</v>
      </c>
      <c r="L733" s="63">
        <f t="shared" si="46"/>
        <v>0.83899244484047131</v>
      </c>
      <c r="M733" s="55" t="str">
        <f t="shared" si="43"/>
        <v>11-2020</v>
      </c>
    </row>
    <row r="734" spans="1:13" x14ac:dyDescent="0.35">
      <c r="A734" s="2">
        <f t="shared" si="33"/>
        <v>44172</v>
      </c>
      <c r="E734" s="43">
        <f>AVERAGE(F734:J734)/[1]WeeklyNew!$H729</f>
        <v>326.06435158326116</v>
      </c>
      <c r="F734" s="62">
        <v>2100</v>
      </c>
      <c r="G734" s="62">
        <v>2200</v>
      </c>
      <c r="H734" s="62">
        <v>2150</v>
      </c>
      <c r="I734" s="62">
        <v>2020</v>
      </c>
      <c r="J734" s="67">
        <v>2190</v>
      </c>
      <c r="L734" s="63">
        <f t="shared" si="46"/>
        <v>8.7136646241977473</v>
      </c>
      <c r="M734" s="55" t="str">
        <f t="shared" si="43"/>
        <v>12-2020</v>
      </c>
    </row>
    <row r="735" spans="1:13" x14ac:dyDescent="0.35">
      <c r="A735" s="2">
        <f t="shared" si="33"/>
        <v>44179</v>
      </c>
      <c r="E735" s="43">
        <f>AVERAGE(F735:J735)/[1]WeeklyNew!$H730</f>
        <v>326.01095201069853</v>
      </c>
      <c r="F735" s="62">
        <v>2100</v>
      </c>
      <c r="G735" s="62">
        <v>2200</v>
      </c>
      <c r="H735" s="62">
        <v>2150</v>
      </c>
      <c r="I735" s="62">
        <v>2020</v>
      </c>
      <c r="J735" s="67">
        <v>2190</v>
      </c>
      <c r="L735" s="63">
        <f t="shared" si="46"/>
        <v>-5.3399572562625508E-2</v>
      </c>
      <c r="M735" s="55" t="str">
        <f t="shared" si="43"/>
        <v>12-2020</v>
      </c>
    </row>
    <row r="736" spans="1:13" x14ac:dyDescent="0.35">
      <c r="A736" s="2">
        <f t="shared" si="33"/>
        <v>44186</v>
      </c>
      <c r="E736" s="43">
        <f>AVERAGE(F736:J736)/[1]WeeklyNew!$H731</f>
        <v>333.60381437280819</v>
      </c>
      <c r="F736" s="62">
        <v>2150</v>
      </c>
      <c r="G736" s="62">
        <v>2250</v>
      </c>
      <c r="H736" s="62">
        <v>2200</v>
      </c>
      <c r="I736" s="62">
        <v>2070</v>
      </c>
      <c r="J736" s="67">
        <v>2240</v>
      </c>
      <c r="L736" s="63">
        <f t="shared" si="46"/>
        <v>7.5928623621096563</v>
      </c>
      <c r="M736" s="55" t="str">
        <f t="shared" si="43"/>
        <v>12-2020</v>
      </c>
    </row>
    <row r="737" spans="1:13" x14ac:dyDescent="0.35">
      <c r="A737" s="2">
        <f t="shared" ref="A737:A774" si="47">A736+7</f>
        <v>44193</v>
      </c>
      <c r="E737" s="43">
        <f>AVERAGE(F737:J737)/[1]WeeklyNew!$H732</f>
        <v>357.04205903399554</v>
      </c>
      <c r="F737" s="62">
        <v>2300</v>
      </c>
      <c r="G737" s="62">
        <v>2400</v>
      </c>
      <c r="H737" s="62">
        <v>2350</v>
      </c>
      <c r="I737" s="62">
        <v>2220</v>
      </c>
      <c r="J737" s="67">
        <v>2390</v>
      </c>
      <c r="L737" s="63">
        <f t="shared" si="46"/>
        <v>23.438244661187355</v>
      </c>
      <c r="M737" s="55" t="str">
        <f t="shared" si="43"/>
        <v>12-2020</v>
      </c>
    </row>
    <row r="738" spans="1:13" x14ac:dyDescent="0.35">
      <c r="A738" s="2">
        <f t="shared" si="47"/>
        <v>44200</v>
      </c>
      <c r="E738" s="43">
        <f>AVERAGE(F738:J738)/[1]WeeklyNew!$H733</f>
        <v>360.70560946719201</v>
      </c>
      <c r="F738" s="62">
        <v>2300</v>
      </c>
      <c r="G738" s="62">
        <v>2400</v>
      </c>
      <c r="H738" s="62">
        <v>2350</v>
      </c>
      <c r="I738" s="62">
        <v>2220</v>
      </c>
      <c r="J738" s="67">
        <v>2390</v>
      </c>
      <c r="L738" s="63">
        <f t="shared" si="46"/>
        <v>3.6635504331964626</v>
      </c>
      <c r="M738" s="55" t="str">
        <f t="shared" si="43"/>
        <v>1-2021</v>
      </c>
    </row>
    <row r="739" spans="1:13" x14ac:dyDescent="0.35">
      <c r="A739" s="2">
        <f t="shared" si="47"/>
        <v>44207</v>
      </c>
      <c r="E739" s="43">
        <f>AVERAGE(F739:J739)/[1]WeeklyNew!$H734</f>
        <v>375.80975644777203</v>
      </c>
      <c r="F739" s="62">
        <v>2400</v>
      </c>
      <c r="G739" s="62">
        <v>2500</v>
      </c>
      <c r="H739" s="62">
        <v>2450</v>
      </c>
      <c r="I739" s="62">
        <v>2320</v>
      </c>
      <c r="J739" s="67">
        <v>2490</v>
      </c>
      <c r="L739" s="63">
        <f t="shared" si="46"/>
        <v>15.104146980580026</v>
      </c>
      <c r="M739" s="55" t="str">
        <f t="shared" si="43"/>
        <v>1-2021</v>
      </c>
    </row>
    <row r="740" spans="1:13" x14ac:dyDescent="0.35">
      <c r="A740" s="2">
        <f t="shared" si="47"/>
        <v>44214</v>
      </c>
      <c r="E740" s="43">
        <f>AVERAGE(F740:J740)/[1]WeeklyNew!$H735</f>
        <v>390.9854807572604</v>
      </c>
      <c r="F740" s="62">
        <v>2500</v>
      </c>
      <c r="G740" s="62">
        <v>2600</v>
      </c>
      <c r="H740" s="62">
        <v>2550</v>
      </c>
      <c r="I740" s="62">
        <v>2420</v>
      </c>
      <c r="J740" s="67">
        <v>2590</v>
      </c>
      <c r="L740" s="63">
        <f t="shared" si="46"/>
        <v>15.175724309488373</v>
      </c>
      <c r="M740" s="55" t="str">
        <f t="shared" si="43"/>
        <v>1-2021</v>
      </c>
    </row>
    <row r="741" spans="1:13" x14ac:dyDescent="0.35">
      <c r="A741" s="2">
        <f t="shared" si="47"/>
        <v>44221</v>
      </c>
      <c r="E741" s="43">
        <f>AVERAGE(F741:J741)/[1]WeeklyNew!$H736</f>
        <v>407.0684025556348</v>
      </c>
      <c r="F741" s="62">
        <v>2600</v>
      </c>
      <c r="G741" s="62">
        <v>2700</v>
      </c>
      <c r="H741" s="62">
        <v>2650</v>
      </c>
      <c r="I741" s="62">
        <v>2520</v>
      </c>
      <c r="J741" s="67">
        <v>2690</v>
      </c>
      <c r="L741" s="63">
        <f t="shared" si="46"/>
        <v>16.0829217983744</v>
      </c>
      <c r="M741" s="55" t="str">
        <f t="shared" si="43"/>
        <v>1-2021</v>
      </c>
    </row>
    <row r="742" spans="1:13" x14ac:dyDescent="0.35">
      <c r="A742" s="2">
        <f t="shared" si="47"/>
        <v>44228</v>
      </c>
      <c r="E742" s="43">
        <f>AVERAGE(F742:J742)/[1]WeeklyNew!$H737</f>
        <v>422.69638207792087</v>
      </c>
      <c r="F742" s="62">
        <v>2700</v>
      </c>
      <c r="G742" s="62">
        <v>2800</v>
      </c>
      <c r="H742" s="62">
        <v>2750</v>
      </c>
      <c r="I742" s="62">
        <v>2620</v>
      </c>
      <c r="J742" s="67">
        <v>2790</v>
      </c>
      <c r="L742" s="63">
        <f t="shared" si="46"/>
        <v>15.627979522286068</v>
      </c>
      <c r="M742" s="55" t="str">
        <f t="shared" si="43"/>
        <v>2-2021</v>
      </c>
    </row>
    <row r="743" spans="1:13" x14ac:dyDescent="0.35">
      <c r="A743" s="2">
        <f t="shared" si="47"/>
        <v>44235</v>
      </c>
      <c r="E743" s="43">
        <f>AVERAGE(F743:J743)/[1]WeeklyNew!$H738</f>
        <v>423.45852340012897</v>
      </c>
      <c r="F743" s="62">
        <v>2700</v>
      </c>
      <c r="G743" s="62">
        <v>2800</v>
      </c>
      <c r="H743" s="62">
        <v>2750</v>
      </c>
      <c r="I743" s="62">
        <v>2620</v>
      </c>
      <c r="J743" s="67">
        <v>2790</v>
      </c>
      <c r="L743" s="63">
        <f t="shared" si="46"/>
        <v>0.76214132220809461</v>
      </c>
      <c r="M743" s="55" t="str">
        <f t="shared" si="43"/>
        <v>2-2021</v>
      </c>
    </row>
    <row r="744" spans="1:13" x14ac:dyDescent="0.35">
      <c r="A744" s="2">
        <f t="shared" si="47"/>
        <v>44242</v>
      </c>
      <c r="E744" s="43">
        <f>AVERAGE(F744:J744)/[1]WeeklyNew!$H739</f>
        <v>422.4747146099798</v>
      </c>
      <c r="F744" s="12">
        <f>F743</f>
        <v>2700</v>
      </c>
      <c r="G744" s="12">
        <f t="shared" ref="G744:J744" si="48">G743</f>
        <v>2800</v>
      </c>
      <c r="H744" s="12">
        <f t="shared" si="48"/>
        <v>2750</v>
      </c>
      <c r="I744" s="12">
        <f t="shared" si="48"/>
        <v>2620</v>
      </c>
      <c r="J744" s="12">
        <f t="shared" si="48"/>
        <v>2790</v>
      </c>
      <c r="L744" s="63">
        <f t="shared" si="46"/>
        <v>-0.983808790149169</v>
      </c>
      <c r="M744" s="55" t="str">
        <f t="shared" si="43"/>
        <v>2-2021</v>
      </c>
    </row>
    <row r="745" spans="1:13" x14ac:dyDescent="0.35">
      <c r="A745" s="2">
        <f t="shared" si="47"/>
        <v>44249</v>
      </c>
      <c r="E745" s="43">
        <f>AVERAGE(F745:J745)/[1]WeeklyNew!$H740</f>
        <v>422.75241096535581</v>
      </c>
      <c r="F745" s="62">
        <v>2700</v>
      </c>
      <c r="G745" s="62">
        <v>2800</v>
      </c>
      <c r="H745" s="62">
        <v>2750</v>
      </c>
      <c r="I745" s="62">
        <v>2620</v>
      </c>
      <c r="J745" s="67">
        <v>2790</v>
      </c>
      <c r="L745" s="63">
        <f t="shared" si="46"/>
        <v>0.27769635537600834</v>
      </c>
      <c r="M745" s="55" t="str">
        <f t="shared" si="43"/>
        <v>2-2021</v>
      </c>
    </row>
    <row r="746" spans="1:13" x14ac:dyDescent="0.35">
      <c r="A746" s="2">
        <f t="shared" si="47"/>
        <v>44256</v>
      </c>
      <c r="E746" s="43">
        <f>AVERAGE(F746:J746)/[1]WeeklyNew!$H741</f>
        <v>394.32949245282396</v>
      </c>
      <c r="F746" s="62">
        <v>2500</v>
      </c>
      <c r="G746" s="62">
        <v>2600</v>
      </c>
      <c r="H746" s="62">
        <v>2550</v>
      </c>
      <c r="I746" s="62">
        <v>2420</v>
      </c>
      <c r="J746" s="67">
        <v>2690</v>
      </c>
      <c r="L746" s="63">
        <f t="shared" si="46"/>
        <v>-28.422918512531851</v>
      </c>
      <c r="M746" s="55" t="str">
        <f t="shared" ref="M746:M751" si="49">MONTH(A746)&amp;"-"&amp;YEAR(A746)</f>
        <v>3-2021</v>
      </c>
    </row>
    <row r="747" spans="1:13" x14ac:dyDescent="0.35">
      <c r="A747" s="2">
        <f t="shared" si="47"/>
        <v>44263</v>
      </c>
      <c r="E747" s="43">
        <f>AVERAGE(F747:J747)/[1]WeeklyNew!$H742</f>
        <v>373.6983940495906</v>
      </c>
      <c r="F747" s="62">
        <v>2400</v>
      </c>
      <c r="G747" s="62">
        <v>2500</v>
      </c>
      <c r="H747" s="62">
        <v>2450</v>
      </c>
      <c r="I747" s="62">
        <v>2320</v>
      </c>
      <c r="J747" s="67">
        <v>2490</v>
      </c>
      <c r="L747" s="63">
        <f t="shared" ref="L747" si="50">E747-E746</f>
        <v>-20.631098403233352</v>
      </c>
      <c r="M747" s="55" t="str">
        <f t="shared" si="49"/>
        <v>3-2021</v>
      </c>
    </row>
    <row r="748" spans="1:13" x14ac:dyDescent="0.35">
      <c r="A748" s="2">
        <f t="shared" si="47"/>
        <v>44270</v>
      </c>
      <c r="E748" s="43">
        <f>AVERAGE(F748:J748)/[1]WeeklyNew!$H743</f>
        <v>358.55526705079438</v>
      </c>
      <c r="F748" s="62">
        <v>2300</v>
      </c>
      <c r="G748" s="62">
        <v>2400</v>
      </c>
      <c r="H748" s="62">
        <v>2350</v>
      </c>
      <c r="I748" s="62">
        <v>2220</v>
      </c>
      <c r="J748" s="67">
        <v>2390</v>
      </c>
      <c r="L748" s="63">
        <f t="shared" ref="L748" si="51">E748-E747</f>
        <v>-15.14312699879622</v>
      </c>
      <c r="M748" s="55" t="str">
        <f t="shared" si="49"/>
        <v>3-2021</v>
      </c>
    </row>
    <row r="749" spans="1:13" x14ac:dyDescent="0.35">
      <c r="A749" s="2">
        <f t="shared" si="47"/>
        <v>44277</v>
      </c>
      <c r="E749" s="43">
        <f>AVERAGE(F749:J749)/[1]WeeklyNew!$H744</f>
        <v>326.73375088844148</v>
      </c>
      <c r="F749" s="62">
        <v>2100</v>
      </c>
      <c r="G749" s="62">
        <v>2200</v>
      </c>
      <c r="H749" s="62">
        <v>2150</v>
      </c>
      <c r="I749" s="62">
        <v>2020</v>
      </c>
      <c r="J749" s="67">
        <v>2190</v>
      </c>
      <c r="L749" s="63">
        <f t="shared" ref="L749" si="52">E749-E748</f>
        <v>-31.821516162352907</v>
      </c>
      <c r="M749" s="55" t="str">
        <f t="shared" si="49"/>
        <v>3-2021</v>
      </c>
    </row>
    <row r="750" spans="1:13" x14ac:dyDescent="0.35">
      <c r="A750" s="2">
        <f t="shared" si="47"/>
        <v>44284</v>
      </c>
      <c r="E750" s="43">
        <f>AVERAGE(F750:J750)/[1]WeeklyNew!$H745</f>
        <v>306.51805152141884</v>
      </c>
      <c r="F750" s="62">
        <v>2000</v>
      </c>
      <c r="G750" s="62">
        <v>2100</v>
      </c>
      <c r="H750" s="62">
        <v>2050</v>
      </c>
      <c r="I750" s="62">
        <v>1920</v>
      </c>
      <c r="J750" s="67">
        <v>1990</v>
      </c>
      <c r="L750" s="63">
        <f t="shared" ref="L750" si="53">E750-E749</f>
        <v>-20.215699367022637</v>
      </c>
      <c r="M750" s="55" t="str">
        <f t="shared" si="49"/>
        <v>3-2021</v>
      </c>
    </row>
    <row r="751" spans="1:13" x14ac:dyDescent="0.35">
      <c r="A751" s="2">
        <f t="shared" si="47"/>
        <v>44291</v>
      </c>
      <c r="E751" s="43">
        <f>AVERAGE(F751:J751)/[1]WeeklyNew!$H746</f>
        <v>294.86358621518229</v>
      </c>
      <c r="F751" s="62">
        <v>1900</v>
      </c>
      <c r="G751" s="62">
        <v>2000</v>
      </c>
      <c r="H751" s="62">
        <v>1950</v>
      </c>
      <c r="I751" s="62">
        <v>1820</v>
      </c>
      <c r="J751" s="67">
        <v>1990</v>
      </c>
      <c r="L751" s="63">
        <f t="shared" ref="L751" si="54">E751-E750</f>
        <v>-11.654465306236546</v>
      </c>
      <c r="M751" s="55" t="str">
        <f t="shared" si="49"/>
        <v>4-2021</v>
      </c>
    </row>
    <row r="752" spans="1:13" x14ac:dyDescent="0.35">
      <c r="A752" s="2">
        <f t="shared" si="47"/>
        <v>44298</v>
      </c>
      <c r="E752" s="43">
        <f>AVERAGE(F752:J752)/[1]WeeklyNew!$H747</f>
        <v>295.5697852654913</v>
      </c>
      <c r="F752" s="62">
        <v>1900</v>
      </c>
      <c r="G752" s="62">
        <v>2000</v>
      </c>
      <c r="H752" s="62">
        <v>1950</v>
      </c>
      <c r="I752" s="62">
        <v>1820</v>
      </c>
      <c r="J752" s="67">
        <v>1990</v>
      </c>
      <c r="L752" s="63">
        <f t="shared" ref="L752:L753" si="55">E752-E751</f>
        <v>0.70619905030901009</v>
      </c>
      <c r="M752" s="55" t="str">
        <f t="shared" ref="M752:M753" si="56">MONTH(A752)&amp;"-"&amp;YEAR(A752)</f>
        <v>4-2021</v>
      </c>
    </row>
    <row r="753" spans="1:13" x14ac:dyDescent="0.35">
      <c r="A753" s="2">
        <f t="shared" si="47"/>
        <v>44305</v>
      </c>
      <c r="E753" s="43">
        <f>AVERAGE(F753:J753)/[1]WeeklyNew!$H748</f>
        <v>312.6931249369074</v>
      </c>
      <c r="F753" s="62">
        <v>2000</v>
      </c>
      <c r="G753" s="62">
        <v>2100</v>
      </c>
      <c r="H753" s="62">
        <v>2050</v>
      </c>
      <c r="I753" s="62">
        <v>1920</v>
      </c>
      <c r="J753" s="67">
        <v>2090</v>
      </c>
      <c r="L753" s="63">
        <f t="shared" si="55"/>
        <v>17.12333967141609</v>
      </c>
      <c r="M753" s="55" t="str">
        <f t="shared" si="56"/>
        <v>4-2021</v>
      </c>
    </row>
    <row r="754" spans="1:13" x14ac:dyDescent="0.35">
      <c r="A754" s="2">
        <f t="shared" si="47"/>
        <v>44312</v>
      </c>
      <c r="E754" s="43">
        <f>AVERAGE(F754:J754)/[1]WeeklyNew!$H749</f>
        <v>329.0457275711891</v>
      </c>
      <c r="F754" s="80">
        <v>2100</v>
      </c>
      <c r="G754" s="62">
        <v>2200</v>
      </c>
      <c r="H754" s="62">
        <v>2150</v>
      </c>
      <c r="I754" s="62">
        <v>2020</v>
      </c>
      <c r="J754" s="67">
        <v>2190</v>
      </c>
      <c r="L754" s="63">
        <f t="shared" ref="L754" si="57">E754-E753</f>
        <v>16.352602634281709</v>
      </c>
      <c r="M754" s="55" t="str">
        <f t="shared" ref="M754" si="58">MONTH(A754)&amp;"-"&amp;YEAR(A754)</f>
        <v>4-2021</v>
      </c>
    </row>
    <row r="755" spans="1:13" x14ac:dyDescent="0.35">
      <c r="A755" s="2">
        <f t="shared" si="47"/>
        <v>44319</v>
      </c>
      <c r="E755" s="43">
        <f>AVERAGE(F755:J755)/[1]WeeklyNew!$H750</f>
        <v>345.70765754521028</v>
      </c>
      <c r="F755" s="62">
        <v>2200</v>
      </c>
      <c r="G755" s="62">
        <v>2320</v>
      </c>
      <c r="H755" s="62">
        <v>2250</v>
      </c>
      <c r="I755" s="62">
        <v>2120</v>
      </c>
      <c r="J755" s="67">
        <v>2290</v>
      </c>
      <c r="L755" s="63">
        <f t="shared" ref="L755" si="59">E755-E754</f>
        <v>16.661929974021177</v>
      </c>
      <c r="M755" s="55" t="str">
        <f t="shared" ref="M755" si="60">MONTH(A755)&amp;"-"&amp;YEAR(A755)</f>
        <v>5-2021</v>
      </c>
    </row>
    <row r="756" spans="1:13" x14ac:dyDescent="0.35">
      <c r="A756" s="2">
        <f t="shared" si="47"/>
        <v>44326</v>
      </c>
      <c r="E756" s="43">
        <f>AVERAGE(F756:J756)/[1]WeeklyNew!$H751</f>
        <v>379.05359761944396</v>
      </c>
      <c r="F756" s="62">
        <v>2400</v>
      </c>
      <c r="G756" s="62">
        <v>2520</v>
      </c>
      <c r="H756" s="62">
        <v>2450</v>
      </c>
      <c r="I756" s="62">
        <v>2340</v>
      </c>
      <c r="J756" s="67">
        <v>2490</v>
      </c>
      <c r="L756" s="63">
        <f t="shared" ref="L756" si="61">E756-E755</f>
        <v>33.345940074233681</v>
      </c>
      <c r="M756" s="55" t="str">
        <f t="shared" ref="M756" si="62">MONTH(A756)&amp;"-"&amp;YEAR(A756)</f>
        <v>5-2021</v>
      </c>
    </row>
    <row r="757" spans="1:13" x14ac:dyDescent="0.35">
      <c r="A757" s="2">
        <f t="shared" si="47"/>
        <v>44333</v>
      </c>
      <c r="E757" s="43">
        <f>AVERAGE(F757:J757)/[1]WeeklyNew!$H752</f>
        <v>412.81337913240804</v>
      </c>
      <c r="F757" s="62">
        <v>2620</v>
      </c>
      <c r="G757" s="62">
        <v>2740</v>
      </c>
      <c r="H757" s="62">
        <v>2670</v>
      </c>
      <c r="I757" s="62">
        <v>2540</v>
      </c>
      <c r="J757" s="67">
        <v>2710</v>
      </c>
      <c r="L757" s="63">
        <f t="shared" ref="L757" si="63">E757-E756</f>
        <v>33.759781512964082</v>
      </c>
      <c r="M757" s="55" t="str">
        <f t="shared" ref="M757" si="64">MONTH(A757)&amp;"-"&amp;YEAR(A757)</f>
        <v>5-2021</v>
      </c>
    </row>
    <row r="758" spans="1:13" x14ac:dyDescent="0.35">
      <c r="A758" s="2">
        <f t="shared" si="47"/>
        <v>44340</v>
      </c>
      <c r="E758" s="43">
        <f>AVERAGE(F758:J758)/[1]WeeklyNew!$H753</f>
        <v>433.95363274216425</v>
      </c>
      <c r="F758" s="62">
        <v>2740</v>
      </c>
      <c r="G758" s="62">
        <v>2860</v>
      </c>
      <c r="H758" s="62">
        <v>2790</v>
      </c>
      <c r="I758" s="62">
        <v>2660</v>
      </c>
      <c r="J758" s="67">
        <v>2830</v>
      </c>
      <c r="L758" s="63">
        <f t="shared" ref="L758:L759" si="65">E758-E757</f>
        <v>21.140253609756201</v>
      </c>
      <c r="M758" s="55" t="str">
        <f t="shared" ref="M758:M759" si="66">MONTH(A758)&amp;"-"&amp;YEAR(A758)</f>
        <v>5-2021</v>
      </c>
    </row>
    <row r="759" spans="1:13" x14ac:dyDescent="0.35">
      <c r="A759" s="2">
        <f t="shared" si="47"/>
        <v>44347</v>
      </c>
      <c r="E759" s="43">
        <f>AVERAGE(F759:J759)/[1]WeeklyNew!$H754</f>
        <v>435.38876191442131</v>
      </c>
      <c r="F759" s="62">
        <v>2740</v>
      </c>
      <c r="G759" s="62">
        <v>2860</v>
      </c>
      <c r="H759" s="62">
        <v>2790</v>
      </c>
      <c r="I759" s="62">
        <v>2680</v>
      </c>
      <c r="J759" s="67">
        <v>2830</v>
      </c>
      <c r="L759" s="63">
        <f t="shared" si="65"/>
        <v>1.4351291722570636</v>
      </c>
      <c r="M759" s="55" t="str">
        <f t="shared" si="66"/>
        <v>5-2021</v>
      </c>
    </row>
    <row r="760" spans="1:13" x14ac:dyDescent="0.35">
      <c r="A760" s="2">
        <f t="shared" si="47"/>
        <v>44354</v>
      </c>
      <c r="E760" s="43">
        <f>AVERAGE(F760:J760)/[1]WeeklyNew!$H755</f>
        <v>415.39906869280486</v>
      </c>
      <c r="F760" s="62">
        <v>2620</v>
      </c>
      <c r="G760" s="62">
        <v>2740</v>
      </c>
      <c r="H760" s="62">
        <v>2670</v>
      </c>
      <c r="I760" s="62">
        <v>2540</v>
      </c>
      <c r="J760" s="67">
        <v>2710</v>
      </c>
      <c r="L760" s="63">
        <f t="shared" ref="L760:L765" si="67">E760-E759</f>
        <v>-19.989693221616449</v>
      </c>
      <c r="M760" s="55" t="str">
        <f t="shared" ref="M760:M761" si="68">MONTH(A760)&amp;"-"&amp;YEAR(A760)</f>
        <v>6-2021</v>
      </c>
    </row>
    <row r="761" spans="1:13" x14ac:dyDescent="0.35">
      <c r="A761" s="2">
        <f>A760+7</f>
        <v>44361</v>
      </c>
      <c r="E761" s="43">
        <f>AVERAGE(F761:J761)/[1]WeeklyNew!$H756</f>
        <v>413.90438216589496</v>
      </c>
      <c r="F761" s="62">
        <v>2620</v>
      </c>
      <c r="G761" s="62">
        <v>2740</v>
      </c>
      <c r="H761" s="62">
        <v>2670</v>
      </c>
      <c r="I761" s="62">
        <v>2540</v>
      </c>
      <c r="J761" s="67">
        <v>2710</v>
      </c>
      <c r="L761" s="63">
        <f t="shared" si="67"/>
        <v>-1.4946865269099021</v>
      </c>
      <c r="M761" s="55" t="str">
        <f t="shared" si="68"/>
        <v>6-2021</v>
      </c>
    </row>
    <row r="762" spans="1:13" x14ac:dyDescent="0.35">
      <c r="A762" s="2">
        <f t="shared" si="47"/>
        <v>44368</v>
      </c>
      <c r="E762" s="43">
        <f>AVERAGE(F762:J762)/[1]WeeklyNew!$H757</f>
        <v>410.53318089609814</v>
      </c>
      <c r="F762" s="62">
        <v>2620</v>
      </c>
      <c r="G762" s="62">
        <v>2740</v>
      </c>
      <c r="H762" s="62">
        <v>2670</v>
      </c>
      <c r="I762" s="62">
        <v>2540</v>
      </c>
      <c r="J762" s="67">
        <v>2710</v>
      </c>
      <c r="L762" s="63">
        <f t="shared" si="67"/>
        <v>-3.3712012697968134</v>
      </c>
      <c r="M762" s="55" t="str">
        <f t="shared" ref="M762" si="69">MONTH(A762)&amp;"-"&amp;YEAR(A762)</f>
        <v>6-2021</v>
      </c>
    </row>
    <row r="763" spans="1:13" x14ac:dyDescent="0.35">
      <c r="A763" s="2">
        <f t="shared" si="47"/>
        <v>44375</v>
      </c>
      <c r="E763" s="43">
        <f>AVERAGE(F763:J763)/[1]WeeklyNew!$H758</f>
        <v>429.46679346044607</v>
      </c>
      <c r="F763" s="62">
        <v>2740</v>
      </c>
      <c r="G763" s="62">
        <v>2860</v>
      </c>
      <c r="H763" s="62">
        <v>2790</v>
      </c>
      <c r="I763" s="62">
        <v>2660</v>
      </c>
      <c r="J763" s="67">
        <v>2830</v>
      </c>
      <c r="L763" s="63">
        <f t="shared" si="67"/>
        <v>18.933612564347925</v>
      </c>
      <c r="M763" s="55" t="str">
        <f t="shared" ref="M763:M764" si="70">MONTH(A763)&amp;"-"&amp;YEAR(A763)</f>
        <v>6-2021</v>
      </c>
    </row>
    <row r="764" spans="1:13" x14ac:dyDescent="0.35">
      <c r="A764" s="2">
        <f t="shared" si="47"/>
        <v>44382</v>
      </c>
      <c r="E764" s="43">
        <f>AVERAGE(F764:J764)/[1]WeeklyNew!$H759</f>
        <v>428.77118934393621</v>
      </c>
      <c r="F764" s="62">
        <v>2740</v>
      </c>
      <c r="G764" s="62">
        <v>2860</v>
      </c>
      <c r="H764" s="62">
        <v>2790</v>
      </c>
      <c r="I764" s="62">
        <v>2660</v>
      </c>
      <c r="J764" s="67">
        <v>2830</v>
      </c>
      <c r="L764" s="63">
        <f t="shared" si="67"/>
        <v>-0.69560411650985543</v>
      </c>
      <c r="M764" s="55" t="str">
        <f t="shared" si="70"/>
        <v>7-2021</v>
      </c>
    </row>
    <row r="765" spans="1:13" x14ac:dyDescent="0.35">
      <c r="A765" s="2">
        <f t="shared" si="47"/>
        <v>44389</v>
      </c>
      <c r="E765" s="43">
        <f>AVERAGE(F765:J765)/[1]WeeklyNew!$H760</f>
        <v>410.55880577841731</v>
      </c>
      <c r="F765" s="62">
        <v>2620</v>
      </c>
      <c r="G765" s="62">
        <v>2740</v>
      </c>
      <c r="H765" s="62">
        <v>2670</v>
      </c>
      <c r="I765" s="62">
        <v>2540</v>
      </c>
      <c r="J765" s="67">
        <v>2710</v>
      </c>
      <c r="L765" s="63">
        <f t="shared" si="67"/>
        <v>-18.212383565518905</v>
      </c>
      <c r="M765" s="55" t="str">
        <f t="shared" ref="M765" si="71">MONTH(A765)&amp;"-"&amp;YEAR(A765)</f>
        <v>7-2021</v>
      </c>
    </row>
    <row r="766" spans="1:13" x14ac:dyDescent="0.35">
      <c r="A766" s="2">
        <f>A765+7</f>
        <v>44396</v>
      </c>
      <c r="E766" s="43">
        <f>AVERAGE(F766:J766)/[1]WeeklyNew!$H761</f>
        <v>391.49973792982837</v>
      </c>
      <c r="F766" s="62">
        <v>2500</v>
      </c>
      <c r="G766" s="62">
        <v>2620</v>
      </c>
      <c r="H766" s="62">
        <v>2550</v>
      </c>
      <c r="I766" s="62">
        <v>2420</v>
      </c>
      <c r="J766" s="67">
        <v>2590</v>
      </c>
      <c r="L766" s="63">
        <f t="shared" ref="L766:L767" si="72">E766-E765</f>
        <v>-19.059067848588938</v>
      </c>
      <c r="M766" s="55" t="str">
        <f t="shared" ref="M766:M767" si="73">MONTH(A766)&amp;"-"&amp;YEAR(A766)</f>
        <v>7-2021</v>
      </c>
    </row>
    <row r="767" spans="1:13" x14ac:dyDescent="0.35">
      <c r="A767" s="2">
        <f t="shared" si="47"/>
        <v>44403</v>
      </c>
      <c r="E767" s="43">
        <f>AVERAGE(F767:J767)/[1]WeeklyNew!$H762</f>
        <v>391.29267639901246</v>
      </c>
      <c r="F767" s="62">
        <v>2500</v>
      </c>
      <c r="G767" s="62">
        <v>2620</v>
      </c>
      <c r="H767" s="62">
        <v>2550</v>
      </c>
      <c r="I767" s="62">
        <v>2420</v>
      </c>
      <c r="J767" s="67">
        <v>2590</v>
      </c>
      <c r="L767" s="63">
        <f t="shared" si="72"/>
        <v>-0.20706153081590628</v>
      </c>
      <c r="M767" s="55" t="str">
        <f t="shared" si="73"/>
        <v>7-2021</v>
      </c>
    </row>
    <row r="768" spans="1:13" x14ac:dyDescent="0.35">
      <c r="A768" s="2">
        <f t="shared" si="47"/>
        <v>44410</v>
      </c>
      <c r="E768" s="43">
        <f>AVERAGE(F768:J768)/[1]WeeklyNew!$H763</f>
        <v>407.0619935619867</v>
      </c>
      <c r="F768" s="62">
        <v>2500</v>
      </c>
      <c r="G768" s="62">
        <v>2740</v>
      </c>
      <c r="H768" s="62">
        <v>2670</v>
      </c>
      <c r="I768" s="62">
        <v>2540</v>
      </c>
      <c r="J768" s="67">
        <v>2710</v>
      </c>
      <c r="L768" s="63">
        <f t="shared" ref="L768" si="74">E768-E767</f>
        <v>15.769317162974232</v>
      </c>
      <c r="M768" s="55" t="str">
        <f t="shared" ref="M768" si="75">MONTH(A768)&amp;"-"&amp;YEAR(A768)</f>
        <v>8-2021</v>
      </c>
    </row>
    <row r="769" spans="1:13" x14ac:dyDescent="0.35">
      <c r="A769" s="2">
        <f t="shared" si="47"/>
        <v>44417</v>
      </c>
      <c r="E769" s="43">
        <f>AVERAGE(F769:J769)/[1]WeeklyNew!$H764</f>
        <v>428.34733537405248</v>
      </c>
      <c r="F769" s="62">
        <v>2740</v>
      </c>
      <c r="G769" s="62">
        <v>2860</v>
      </c>
      <c r="H769" s="62">
        <v>2790</v>
      </c>
      <c r="I769" s="62">
        <v>2660</v>
      </c>
      <c r="J769" s="67">
        <v>2830</v>
      </c>
      <c r="L769" s="63">
        <f t="shared" ref="L769:L770" si="76">E769-E768</f>
        <v>21.285341812065781</v>
      </c>
      <c r="M769" s="55" t="str">
        <f t="shared" ref="M769:M770" si="77">MONTH(A769)&amp;"-"&amp;YEAR(A769)</f>
        <v>8-2021</v>
      </c>
    </row>
    <row r="770" spans="1:13" x14ac:dyDescent="0.35">
      <c r="A770" s="2">
        <f t="shared" si="47"/>
        <v>44424</v>
      </c>
      <c r="E770" s="43">
        <f>AVERAGE(F770:J770)/[1]WeeklyNew!$H765</f>
        <v>446.43237024387662</v>
      </c>
      <c r="F770" s="62">
        <v>2860</v>
      </c>
      <c r="G770" s="62">
        <v>2980</v>
      </c>
      <c r="H770" s="62">
        <v>2910</v>
      </c>
      <c r="I770" s="62">
        <v>2780</v>
      </c>
      <c r="J770" s="67">
        <v>2950</v>
      </c>
      <c r="L770" s="63">
        <f t="shared" si="76"/>
        <v>18.085034869824142</v>
      </c>
      <c r="M770" s="55" t="str">
        <f t="shared" si="77"/>
        <v>8-2021</v>
      </c>
    </row>
    <row r="771" spans="1:13" x14ac:dyDescent="0.35">
      <c r="A771" s="2">
        <f t="shared" si="47"/>
        <v>44431</v>
      </c>
      <c r="E771" s="43">
        <f>AVERAGE(F771:J771)/[1]WeeklyNew!$H766</f>
        <v>483.97094705120168</v>
      </c>
      <c r="F771" s="62">
        <v>3100</v>
      </c>
      <c r="G771" s="62">
        <v>3220</v>
      </c>
      <c r="H771" s="62">
        <v>3150</v>
      </c>
      <c r="I771" s="62">
        <v>3020</v>
      </c>
      <c r="J771" s="67">
        <v>3190</v>
      </c>
      <c r="L771" s="63">
        <f t="shared" ref="L771" si="78">E771-E770</f>
        <v>37.538576807325057</v>
      </c>
      <c r="M771" s="55" t="str">
        <f t="shared" ref="M771" si="79">MONTH(A771)&amp;"-"&amp;YEAR(A771)</f>
        <v>8-2021</v>
      </c>
    </row>
    <row r="772" spans="1:13" x14ac:dyDescent="0.35">
      <c r="A772" s="2">
        <f t="shared" si="47"/>
        <v>44438</v>
      </c>
      <c r="E772" s="43">
        <f>AVERAGE(F772:J772)/[1]WeeklyNew!$H767</f>
        <v>522.52502292779752</v>
      </c>
      <c r="F772" s="62">
        <v>3340</v>
      </c>
      <c r="G772" s="62">
        <v>3460</v>
      </c>
      <c r="H772" s="62">
        <v>3390</v>
      </c>
      <c r="I772" s="62">
        <v>3260</v>
      </c>
      <c r="J772" s="67">
        <v>3430</v>
      </c>
      <c r="L772" s="63">
        <f t="shared" ref="L772:L773" si="80">E772-E771</f>
        <v>38.554075876595846</v>
      </c>
      <c r="M772" s="55" t="str">
        <f t="shared" ref="M772:M773" si="81">MONTH(A772)&amp;"-"&amp;YEAR(A772)</f>
        <v>8-2021</v>
      </c>
    </row>
    <row r="773" spans="1:13" x14ac:dyDescent="0.35">
      <c r="A773" s="2">
        <f t="shared" si="47"/>
        <v>44445</v>
      </c>
      <c r="E773" s="43">
        <f>AVERAGE(F773:J773)/[1]WeeklyNew!$H768</f>
        <v>573.07087306882863</v>
      </c>
      <c r="F773" s="62">
        <v>3660</v>
      </c>
      <c r="G773" s="62">
        <v>3780</v>
      </c>
      <c r="H773" s="62">
        <v>3710</v>
      </c>
      <c r="I773" s="62">
        <v>3600</v>
      </c>
      <c r="J773" s="67">
        <v>3750</v>
      </c>
      <c r="L773" s="63">
        <f t="shared" si="80"/>
        <v>50.54585014103111</v>
      </c>
      <c r="M773" s="55" t="str">
        <f t="shared" si="81"/>
        <v>9-2021</v>
      </c>
    </row>
    <row r="774" spans="1:13" x14ac:dyDescent="0.35">
      <c r="A774" s="2">
        <f t="shared" si="47"/>
        <v>44452</v>
      </c>
      <c r="E774" s="43">
        <f>AVERAGE(F774:J774)/[1]WeeklyNew!$H769</f>
        <v>604.24267068064114</v>
      </c>
      <c r="F774" s="62">
        <v>3860</v>
      </c>
      <c r="G774" s="62">
        <v>3980</v>
      </c>
      <c r="H774" s="62">
        <v>3910</v>
      </c>
      <c r="I774" s="62">
        <v>3780</v>
      </c>
      <c r="J774" s="67">
        <v>3950</v>
      </c>
      <c r="L774" s="63">
        <f t="shared" ref="L774" si="82">E774-E773</f>
        <v>31.171797611812508</v>
      </c>
      <c r="M774" s="55" t="str">
        <f t="shared" ref="M774" si="83">MONTH(A774)&amp;"-"&amp;YEAR(A774)</f>
        <v>9-2021</v>
      </c>
    </row>
    <row r="775" spans="1:13" x14ac:dyDescent="0.35">
      <c r="A775" s="2">
        <v>44457</v>
      </c>
      <c r="E775" s="43">
        <f>AVERAGE(F775:J775)/[1]WeeklyNew!$H770</f>
        <v>633.5797777174447</v>
      </c>
      <c r="F775" s="62">
        <v>4060</v>
      </c>
      <c r="G775" s="62">
        <v>4180</v>
      </c>
      <c r="H775" s="62">
        <v>4110</v>
      </c>
      <c r="I775" s="62">
        <v>3980</v>
      </c>
      <c r="J775" s="67">
        <v>4150</v>
      </c>
      <c r="L775" s="63">
        <f t="shared" ref="L775" si="84">E775-E774</f>
        <v>29.337107036803559</v>
      </c>
      <c r="M775" s="55" t="str">
        <f t="shared" ref="M775" si="85">MONTH(A775)&amp;"-"&amp;YEAR(A775)</f>
        <v>9-2021</v>
      </c>
    </row>
    <row r="776" spans="1:13" x14ac:dyDescent="0.35">
      <c r="A776" s="2">
        <v>44466</v>
      </c>
      <c r="E776" s="43">
        <f>AVERAGE(F776:J776)/[1]WeeklyNew!$H771</f>
        <v>634.23893031640409</v>
      </c>
      <c r="F776" s="62">
        <v>4060</v>
      </c>
      <c r="G776" s="62">
        <v>4180</v>
      </c>
      <c r="H776" s="62">
        <v>4110</v>
      </c>
      <c r="I776" s="62">
        <v>3980</v>
      </c>
      <c r="J776" s="67">
        <v>4150</v>
      </c>
      <c r="L776" s="63">
        <f t="shared" ref="L776" si="86">E776-E775</f>
        <v>0.65915259895939471</v>
      </c>
      <c r="M776" s="55" t="str">
        <f t="shared" ref="M776" si="87">MONTH(A776)&amp;"-"&amp;YEAR(A776)</f>
        <v>9-2021</v>
      </c>
    </row>
    <row r="777" spans="1:13" x14ac:dyDescent="0.35">
      <c r="A777" s="2">
        <f t="shared" ref="A777:A791" si="88">A776+7</f>
        <v>44473</v>
      </c>
      <c r="E777" s="43">
        <f>AVERAGE(F777:J777)/[1]WeeklyNew!$H772</f>
        <v>635.21910282497561</v>
      </c>
      <c r="F777" s="62">
        <v>4060</v>
      </c>
      <c r="G777" s="62">
        <v>4180</v>
      </c>
      <c r="H777" s="62">
        <v>4110</v>
      </c>
      <c r="I777" s="62">
        <v>3980</v>
      </c>
      <c r="J777" s="67">
        <v>4150</v>
      </c>
      <c r="L777" s="63">
        <f t="shared" ref="L777" si="89">E777-E776</f>
        <v>0.98017250857151339</v>
      </c>
      <c r="M777" s="55" t="str">
        <f t="shared" ref="M777" si="90">MONTH(A777)&amp;"-"&amp;YEAR(A777)</f>
        <v>10-2021</v>
      </c>
    </row>
    <row r="778" spans="1:13" x14ac:dyDescent="0.35">
      <c r="A778" s="2">
        <f t="shared" si="88"/>
        <v>44480</v>
      </c>
      <c r="E778" s="43">
        <f>AVERAGE(F778:J778)/[1]WeeklyNew!$H773</f>
        <v>635.88013262075026</v>
      </c>
      <c r="F778" s="62">
        <v>4060</v>
      </c>
      <c r="G778" s="62">
        <v>4180</v>
      </c>
      <c r="H778" s="62">
        <v>4110</v>
      </c>
      <c r="I778" s="62">
        <v>3980</v>
      </c>
      <c r="J778" s="67">
        <v>4150</v>
      </c>
      <c r="L778" s="63">
        <f t="shared" ref="L778" si="91">E778-E777</f>
        <v>0.66102979577465248</v>
      </c>
      <c r="M778" s="55" t="str">
        <f t="shared" ref="M778" si="92">MONTH(A778)&amp;"-"&amp;YEAR(A778)</f>
        <v>10-2021</v>
      </c>
    </row>
    <row r="779" spans="1:13" x14ac:dyDescent="0.35">
      <c r="A779" s="2">
        <f t="shared" si="88"/>
        <v>44487</v>
      </c>
      <c r="E779" s="43">
        <f>AVERAGE(F779:J779)/[1]WeeklyNew!$H774</f>
        <v>639.91699076785392</v>
      </c>
      <c r="F779" s="62">
        <v>4060</v>
      </c>
      <c r="G779" s="62">
        <v>4180</v>
      </c>
      <c r="H779" s="62">
        <v>4110</v>
      </c>
      <c r="I779" s="62">
        <v>3980</v>
      </c>
      <c r="J779" s="67">
        <v>4150</v>
      </c>
      <c r="L779" s="63">
        <f t="shared" ref="L779:L780" si="93">E779-E778</f>
        <v>4.0368581471036578</v>
      </c>
      <c r="M779" s="55" t="str">
        <f t="shared" ref="M779:M780" si="94">MONTH(A779)&amp;"-"&amp;YEAR(A779)</f>
        <v>10-2021</v>
      </c>
    </row>
    <row r="780" spans="1:13" x14ac:dyDescent="0.35">
      <c r="A780" s="2">
        <f t="shared" si="88"/>
        <v>44494</v>
      </c>
      <c r="E780" s="43">
        <f>AVERAGE(F780:J780)/[1]WeeklyNew!$H775</f>
        <v>640.96637699451492</v>
      </c>
      <c r="F780" s="62">
        <v>4060</v>
      </c>
      <c r="G780" s="62">
        <v>4180</v>
      </c>
      <c r="H780" s="62">
        <v>4110</v>
      </c>
      <c r="I780" s="62">
        <v>3980</v>
      </c>
      <c r="J780" s="67">
        <v>4150</v>
      </c>
      <c r="L780" s="63">
        <f t="shared" si="93"/>
        <v>1.0493862266609995</v>
      </c>
      <c r="M780" s="55" t="str">
        <f t="shared" si="94"/>
        <v>10-2021</v>
      </c>
    </row>
    <row r="781" spans="1:13" x14ac:dyDescent="0.35">
      <c r="A781" s="2">
        <f t="shared" si="88"/>
        <v>44501</v>
      </c>
      <c r="E781" s="43">
        <f>AVERAGE(F781:J781)/[1]WeeklyNew!$H776</f>
        <v>640.03624205220615</v>
      </c>
      <c r="F781" s="62">
        <v>4060</v>
      </c>
      <c r="G781" s="62">
        <v>4180</v>
      </c>
      <c r="H781" s="62">
        <v>4110</v>
      </c>
      <c r="I781" s="62">
        <v>3980</v>
      </c>
      <c r="J781" s="67">
        <v>4150</v>
      </c>
      <c r="L781" s="63">
        <f t="shared" ref="L781:L782" si="95">E781-E780</f>
        <v>-0.93013494230876859</v>
      </c>
      <c r="M781" s="55" t="str">
        <f t="shared" ref="M781:M782" si="96">MONTH(A781)&amp;"-"&amp;YEAR(A781)</f>
        <v>11-2021</v>
      </c>
    </row>
    <row r="782" spans="1:13" x14ac:dyDescent="0.35">
      <c r="A782" s="2">
        <f t="shared" si="88"/>
        <v>44508</v>
      </c>
      <c r="E782" s="43">
        <f>AVERAGE(F782:J782)/[1]WeeklyNew!$H777</f>
        <v>610.12923413261933</v>
      </c>
      <c r="F782" s="62">
        <v>3860</v>
      </c>
      <c r="G782" s="62">
        <v>3980</v>
      </c>
      <c r="H782" s="62">
        <v>3910</v>
      </c>
      <c r="I782" s="62">
        <v>3800</v>
      </c>
      <c r="J782" s="67">
        <v>3950</v>
      </c>
      <c r="L782" s="63">
        <f t="shared" si="95"/>
        <v>-29.907007919586817</v>
      </c>
      <c r="M782" s="55" t="str">
        <f t="shared" si="96"/>
        <v>11-2021</v>
      </c>
    </row>
    <row r="783" spans="1:13" x14ac:dyDescent="0.35">
      <c r="A783" s="2">
        <f t="shared" si="88"/>
        <v>44515</v>
      </c>
      <c r="E783" s="43">
        <f>AVERAGE(F783:J783)/[1]WeeklyNew!$H778</f>
        <v>541.38572752451091</v>
      </c>
      <c r="F783" s="62">
        <v>3260</v>
      </c>
      <c r="G783" s="62">
        <v>3580</v>
      </c>
      <c r="H783" s="62">
        <v>3510</v>
      </c>
      <c r="I783" s="62">
        <v>3380</v>
      </c>
      <c r="J783" s="67">
        <v>3550</v>
      </c>
      <c r="L783" s="63">
        <f t="shared" ref="L783:L784" si="97">E783-E782</f>
        <v>-68.743506608108419</v>
      </c>
      <c r="M783" s="55" t="str">
        <f t="shared" ref="M783:M784" si="98">MONTH(A783)&amp;"-"&amp;YEAR(A783)</f>
        <v>11-2021</v>
      </c>
    </row>
    <row r="784" spans="1:13" x14ac:dyDescent="0.35">
      <c r="A784" s="2">
        <f t="shared" si="88"/>
        <v>44522</v>
      </c>
      <c r="E784" s="43">
        <f>AVERAGE(F784:J784)/[1]WeeklyNew!$H779</f>
        <v>453.32092169034473</v>
      </c>
      <c r="F784" s="62">
        <v>2860</v>
      </c>
      <c r="G784" s="62">
        <v>2980</v>
      </c>
      <c r="H784" s="62">
        <v>2910</v>
      </c>
      <c r="I784" s="62">
        <v>2780</v>
      </c>
      <c r="J784" s="67">
        <v>2950</v>
      </c>
      <c r="L784" s="63">
        <f t="shared" si="97"/>
        <v>-88.064805834166179</v>
      </c>
      <c r="M784" s="55" t="str">
        <f t="shared" si="98"/>
        <v>11-2021</v>
      </c>
    </row>
    <row r="785" spans="1:13" x14ac:dyDescent="0.35">
      <c r="A785" s="2">
        <f t="shared" si="88"/>
        <v>44529</v>
      </c>
      <c r="E785" s="43">
        <f>AVERAGE(F785:J785)/[1]WeeklyNew!$H780</f>
        <v>391.57513545581702</v>
      </c>
      <c r="F785" s="62">
        <v>2460</v>
      </c>
      <c r="G785" s="62">
        <v>2580</v>
      </c>
      <c r="H785" s="62">
        <v>2510</v>
      </c>
      <c r="I785" s="62">
        <v>2380</v>
      </c>
      <c r="J785" s="67">
        <v>2550</v>
      </c>
      <c r="L785" s="63">
        <f t="shared" ref="L785:L786" si="99">E785-E784</f>
        <v>-61.745786234527714</v>
      </c>
      <c r="M785" s="55" t="str">
        <f t="shared" ref="M785:M786" si="100">MONTH(A785)&amp;"-"&amp;YEAR(A785)</f>
        <v>11-2021</v>
      </c>
    </row>
    <row r="786" spans="1:13" x14ac:dyDescent="0.35">
      <c r="A786" s="2">
        <f t="shared" si="88"/>
        <v>44536</v>
      </c>
      <c r="E786" s="43">
        <f>AVERAGE(F786:J786)/[1]WeeklyNew!$H781</f>
        <v>391.20835115766562</v>
      </c>
      <c r="F786" s="62">
        <v>2460</v>
      </c>
      <c r="G786" s="62">
        <v>2550</v>
      </c>
      <c r="H786" s="62">
        <v>2510</v>
      </c>
      <c r="I786" s="62">
        <v>2380</v>
      </c>
      <c r="J786" s="67">
        <v>2550</v>
      </c>
      <c r="L786" s="63">
        <f t="shared" si="99"/>
        <v>-0.36678429815140134</v>
      </c>
      <c r="M786" s="55" t="str">
        <f t="shared" si="100"/>
        <v>12-2021</v>
      </c>
    </row>
    <row r="787" spans="1:13" x14ac:dyDescent="0.35">
      <c r="A787" s="2">
        <f t="shared" si="88"/>
        <v>44543</v>
      </c>
      <c r="E787" s="43">
        <f>AVERAGE(F787:J787)/[1]WeeklyNew!$H782</f>
        <v>391.98280828733323</v>
      </c>
      <c r="F787" s="62">
        <v>2460</v>
      </c>
      <c r="G787" s="62">
        <v>2580</v>
      </c>
      <c r="H787" s="62">
        <v>2510</v>
      </c>
      <c r="I787" s="62">
        <v>2380</v>
      </c>
      <c r="J787" s="67">
        <v>2550</v>
      </c>
      <c r="L787" s="63">
        <f t="shared" ref="L787" si="101">E787-E786</f>
        <v>0.77445712966760993</v>
      </c>
      <c r="M787" s="55" t="str">
        <f t="shared" ref="M787" si="102">MONTH(A787)&amp;"-"&amp;YEAR(A787)</f>
        <v>12-2021</v>
      </c>
    </row>
    <row r="788" spans="1:13" x14ac:dyDescent="0.35">
      <c r="A788" s="2">
        <f t="shared" si="88"/>
        <v>44550</v>
      </c>
      <c r="E788" s="43">
        <f>AVERAGE(F788:J788)/[1]WeeklyNew!$H783</f>
        <v>391.72692816280573</v>
      </c>
      <c r="F788" s="62">
        <v>2460</v>
      </c>
      <c r="G788" s="62">
        <v>2580</v>
      </c>
      <c r="H788" s="62">
        <v>2510</v>
      </c>
      <c r="I788" s="62">
        <v>2380</v>
      </c>
      <c r="J788" s="67">
        <v>2550</v>
      </c>
      <c r="L788" s="63">
        <f t="shared" ref="L788" si="103">E788-E787</f>
        <v>-0.25588012452749354</v>
      </c>
      <c r="M788" s="55" t="str">
        <f t="shared" ref="M788" si="104">MONTH(A788)&amp;"-"&amp;YEAR(A788)</f>
        <v>12-2021</v>
      </c>
    </row>
    <row r="789" spans="1:13" x14ac:dyDescent="0.35">
      <c r="A789" s="2">
        <f t="shared" si="88"/>
        <v>44557</v>
      </c>
      <c r="E789" s="43">
        <f>AVERAGE(F789:J789)/[1]WeeklyNew!$H784</f>
        <v>391.90970249719959</v>
      </c>
      <c r="F789" s="62">
        <v>2460</v>
      </c>
      <c r="G789" s="62">
        <v>2580</v>
      </c>
      <c r="H789" s="62">
        <v>2510</v>
      </c>
      <c r="I789" s="62">
        <v>2380</v>
      </c>
      <c r="J789" s="67">
        <v>2550</v>
      </c>
      <c r="L789" s="63">
        <f t="shared" ref="L789:L791" si="105">E789-E788</f>
        <v>0.18277433439385504</v>
      </c>
      <c r="M789" s="55" t="str">
        <f t="shared" ref="M789:M791" si="106">MONTH(A789)&amp;"-"&amp;YEAR(A789)</f>
        <v>12-2021</v>
      </c>
    </row>
    <row r="790" spans="1:13" x14ac:dyDescent="0.35">
      <c r="A790" s="2">
        <f>A789+8</f>
        <v>44565</v>
      </c>
      <c r="E790" s="43">
        <f>AVERAGE(F790:J790)/[1]WeeklyNew!$H785</f>
        <v>408.51207176740076</v>
      </c>
      <c r="F790" s="62">
        <v>2560</v>
      </c>
      <c r="G790" s="62">
        <v>2700</v>
      </c>
      <c r="H790" s="62">
        <v>2610</v>
      </c>
      <c r="I790" s="62">
        <v>2480</v>
      </c>
      <c r="J790" s="67">
        <v>2650</v>
      </c>
      <c r="L790" s="63">
        <f t="shared" si="105"/>
        <v>16.602369270201166</v>
      </c>
      <c r="M790" s="55" t="str">
        <f t="shared" si="106"/>
        <v>1-2022</v>
      </c>
    </row>
    <row r="791" spans="1:13" x14ac:dyDescent="0.35">
      <c r="A791" s="2">
        <f t="shared" si="88"/>
        <v>44572</v>
      </c>
      <c r="E791" s="43">
        <f>AVERAGE(F791:J791)/[1]WeeklyNew!$H786</f>
        <v>471.33072720958035</v>
      </c>
      <c r="F791" s="62">
        <v>2960</v>
      </c>
      <c r="G791" s="62">
        <v>3100</v>
      </c>
      <c r="H791" s="62">
        <v>3010</v>
      </c>
      <c r="I791" s="62">
        <v>2880</v>
      </c>
      <c r="J791" s="67">
        <v>3050</v>
      </c>
      <c r="L791" s="63">
        <f t="shared" si="105"/>
        <v>62.81865544217959</v>
      </c>
      <c r="M791" s="55" t="str">
        <f t="shared" si="106"/>
        <v>1-2022</v>
      </c>
    </row>
    <row r="792" spans="1:13" x14ac:dyDescent="0.35">
      <c r="A792" s="2">
        <f>A791+6</f>
        <v>44578</v>
      </c>
      <c r="E792" s="43">
        <f>AVERAGE(F792:J792)/[1]WeeklyNew!$H787</f>
        <v>472.73141786554766</v>
      </c>
      <c r="F792" s="62">
        <v>2960</v>
      </c>
      <c r="G792" s="62">
        <v>3100</v>
      </c>
      <c r="H792" s="62">
        <v>3010</v>
      </c>
      <c r="I792" s="62">
        <v>2880</v>
      </c>
      <c r="J792" s="67">
        <v>3050</v>
      </c>
      <c r="L792" s="63">
        <f t="shared" ref="L792:L793" si="107">E792-E791</f>
        <v>1.4006906559673098</v>
      </c>
      <c r="M792" s="55" t="str">
        <f t="shared" ref="M792:M793" si="108">MONTH(A792)&amp;"-"&amp;YEAR(A792)</f>
        <v>1-2022</v>
      </c>
    </row>
    <row r="793" spans="1:13" x14ac:dyDescent="0.35">
      <c r="A793" s="2">
        <f>A792+7</f>
        <v>44585</v>
      </c>
      <c r="E793" s="43">
        <f>AVERAGE(F793:J793)/[1]WeeklyNew!$H788</f>
        <v>473.80706532136998</v>
      </c>
      <c r="F793" s="62">
        <v>2960</v>
      </c>
      <c r="G793" s="62">
        <v>3100</v>
      </c>
      <c r="H793" s="62">
        <v>3010</v>
      </c>
      <c r="I793" s="62">
        <v>2900</v>
      </c>
      <c r="J793" s="67">
        <v>3050</v>
      </c>
      <c r="L793" s="63">
        <f t="shared" si="107"/>
        <v>1.0756474558223204</v>
      </c>
      <c r="M793" s="55" t="str">
        <f t="shared" si="108"/>
        <v>1-2022</v>
      </c>
    </row>
    <row r="794" spans="1:13" x14ac:dyDescent="0.35">
      <c r="A794" s="2">
        <f>A793+6</f>
        <v>44591</v>
      </c>
      <c r="E794" s="43">
        <f>AVERAGE(F794:J794)/[1]WeeklyNew!$H789</f>
        <v>460.8405316351936</v>
      </c>
      <c r="F794" s="62">
        <v>2620</v>
      </c>
      <c r="G794" s="62">
        <v>3100</v>
      </c>
      <c r="H794" s="62">
        <v>3010</v>
      </c>
      <c r="I794" s="62">
        <v>2880</v>
      </c>
      <c r="J794" s="67">
        <v>3050</v>
      </c>
      <c r="L794" s="63">
        <f t="shared" ref="L794:L795" si="109">E794-E793</f>
        <v>-12.966533686176376</v>
      </c>
      <c r="M794" s="55" t="str">
        <f t="shared" ref="M794:M795" si="110">MONTH(A794)&amp;"-"&amp;YEAR(A794)</f>
        <v>1-2022</v>
      </c>
    </row>
    <row r="795" spans="1:13" x14ac:dyDescent="0.35">
      <c r="A795" s="2">
        <f>A794+7</f>
        <v>44598</v>
      </c>
      <c r="E795" s="43">
        <f>AVERAGE(F795:J795)/[1]WeeklyNew!$H790</f>
        <v>440.29457719989881</v>
      </c>
      <c r="F795" s="62">
        <v>2760</v>
      </c>
      <c r="G795" s="62">
        <v>2900</v>
      </c>
      <c r="H795" s="62">
        <v>2810</v>
      </c>
      <c r="I795" s="62">
        <v>2680</v>
      </c>
      <c r="J795" s="67">
        <v>2850</v>
      </c>
      <c r="L795" s="63">
        <f t="shared" si="109"/>
        <v>-20.545954435294789</v>
      </c>
      <c r="M795" s="55" t="str">
        <f t="shared" si="110"/>
        <v>2-2022</v>
      </c>
    </row>
    <row r="796" spans="1:13" x14ac:dyDescent="0.35">
      <c r="A796" s="2">
        <f>A795+8</f>
        <v>44606</v>
      </c>
      <c r="E796" s="43">
        <f>AVERAGE(F796:J796)/[1]WeeklyNew!$H791</f>
        <v>409.98257101016389</v>
      </c>
      <c r="F796" s="62">
        <v>2560</v>
      </c>
      <c r="G796" s="62">
        <v>2700</v>
      </c>
      <c r="H796" s="62">
        <v>2610</v>
      </c>
      <c r="I796" s="62">
        <v>2480</v>
      </c>
      <c r="J796" s="67">
        <v>2650</v>
      </c>
      <c r="L796" s="63">
        <f t="shared" ref="L796:L801" si="111">E796-E795</f>
        <v>-30.312006189734916</v>
      </c>
      <c r="M796" s="55" t="str">
        <f t="shared" ref="M796" si="112">MONTH(A796)&amp;"-"&amp;YEAR(A796)</f>
        <v>2-2022</v>
      </c>
    </row>
    <row r="797" spans="1:13" x14ac:dyDescent="0.35">
      <c r="A797" s="2">
        <f t="shared" ref="A797:A802" si="113">A796+7</f>
        <v>44613</v>
      </c>
      <c r="E797" s="43">
        <f>AVERAGE(F797:J797)/[1]WeeklyNew!$H792</f>
        <v>411.05682139625378</v>
      </c>
      <c r="F797" s="62">
        <v>2560</v>
      </c>
      <c r="G797" s="62">
        <v>2700</v>
      </c>
      <c r="H797" s="62">
        <v>2610</v>
      </c>
      <c r="I797" s="62">
        <v>2480</v>
      </c>
      <c r="J797" s="67">
        <v>2650</v>
      </c>
      <c r="L797" s="63">
        <f t="shared" si="111"/>
        <v>1.0742503860898864</v>
      </c>
      <c r="M797" s="55" t="str">
        <f t="shared" ref="M797" si="114">MONTH(A797)&amp;"-"&amp;YEAR(A797)</f>
        <v>2-2022</v>
      </c>
    </row>
    <row r="798" spans="1:13" x14ac:dyDescent="0.35">
      <c r="A798" s="2">
        <f t="shared" si="113"/>
        <v>44620</v>
      </c>
      <c r="E798" s="43">
        <f>AVERAGE(F798:J798)/[1]WeeklyNew!$H793</f>
        <v>443.23598815709613</v>
      </c>
      <c r="F798" s="62">
        <v>2760</v>
      </c>
      <c r="G798" s="62">
        <v>2900</v>
      </c>
      <c r="H798" s="62">
        <v>2810</v>
      </c>
      <c r="I798" s="62">
        <v>2680</v>
      </c>
      <c r="J798" s="67">
        <v>2850</v>
      </c>
      <c r="L798" s="63">
        <f t="shared" si="111"/>
        <v>32.17916676084235</v>
      </c>
      <c r="M798" s="55" t="str">
        <f t="shared" ref="M798:M799" si="115">MONTH(A798)&amp;"-"&amp;YEAR(A798)</f>
        <v>2-2022</v>
      </c>
    </row>
    <row r="799" spans="1:13" x14ac:dyDescent="0.35">
      <c r="A799" s="2">
        <f t="shared" si="113"/>
        <v>44627</v>
      </c>
      <c r="E799" s="43">
        <f>AVERAGE(F799:J799)/[1]WeeklyNew!$H794</f>
        <v>474.16679467288503</v>
      </c>
      <c r="F799" s="62">
        <v>2960</v>
      </c>
      <c r="G799" s="62">
        <v>3100</v>
      </c>
      <c r="H799" s="62">
        <v>3010</v>
      </c>
      <c r="I799" s="62">
        <v>2880</v>
      </c>
      <c r="J799" s="67">
        <v>3050</v>
      </c>
      <c r="L799" s="63">
        <f t="shared" si="111"/>
        <v>30.930806515788902</v>
      </c>
      <c r="M799" s="55" t="str">
        <f t="shared" si="115"/>
        <v>3-2022</v>
      </c>
    </row>
    <row r="800" spans="1:13" x14ac:dyDescent="0.35">
      <c r="A800" s="2">
        <f t="shared" si="113"/>
        <v>44634</v>
      </c>
      <c r="E800" s="43">
        <f>AVERAGE(F800:J800)/[1]WeeklyNew!$H794</f>
        <v>505.77791431774403</v>
      </c>
      <c r="F800" s="62">
        <v>3160</v>
      </c>
      <c r="G800" s="62">
        <v>3300</v>
      </c>
      <c r="H800" s="62">
        <v>3210</v>
      </c>
      <c r="I800" s="62">
        <v>3080</v>
      </c>
      <c r="J800" s="67">
        <v>3250</v>
      </c>
      <c r="L800" s="63">
        <f t="shared" si="111"/>
        <v>31.611119644859002</v>
      </c>
      <c r="M800" s="55" t="str">
        <f t="shared" ref="M800:M801" si="116">MONTH(A800)&amp;"-"&amp;YEAR(A800)</f>
        <v>3-2022</v>
      </c>
    </row>
    <row r="801" spans="1:13" x14ac:dyDescent="0.35">
      <c r="A801" s="2">
        <f t="shared" si="113"/>
        <v>44641</v>
      </c>
      <c r="E801" s="43">
        <f>AVERAGE(F801:J801)/[1]WeeklyNew!$H795</f>
        <v>535.26172519247893</v>
      </c>
      <c r="F801" s="62">
        <v>3360</v>
      </c>
      <c r="G801" s="62">
        <v>3500</v>
      </c>
      <c r="H801" s="62">
        <v>3410</v>
      </c>
      <c r="I801" s="62">
        <v>3300</v>
      </c>
      <c r="J801" s="67">
        <v>3450</v>
      </c>
      <c r="L801" s="63">
        <f t="shared" si="111"/>
        <v>29.4838108747349</v>
      </c>
      <c r="M801" s="55" t="str">
        <f t="shared" si="116"/>
        <v>3-2022</v>
      </c>
    </row>
    <row r="802" spans="1:13" x14ac:dyDescent="0.35">
      <c r="A802" s="2">
        <f t="shared" si="113"/>
        <v>44648</v>
      </c>
      <c r="E802" s="43">
        <f>AVERAGE(F802:J802)/[1]WeeklyNew!$H796</f>
        <v>534.09901289077141</v>
      </c>
      <c r="F802" s="62">
        <v>3360</v>
      </c>
      <c r="G802" s="62">
        <v>3500</v>
      </c>
      <c r="H802" s="62">
        <v>3410</v>
      </c>
      <c r="I802" s="62">
        <v>3280</v>
      </c>
      <c r="J802" s="67">
        <v>3450</v>
      </c>
      <c r="L802" s="63">
        <f t="shared" ref="L802" si="117">E802-E801</f>
        <v>-1.1627123017075292</v>
      </c>
      <c r="M802" s="55" t="str">
        <f t="shared" ref="M802" si="118">MONTH(A802)&amp;"-"&amp;YEAR(A802)</f>
        <v>3-2022</v>
      </c>
    </row>
    <row r="803" spans="1:13" x14ac:dyDescent="0.35">
      <c r="A803" s="2">
        <f>A802+5</f>
        <v>44653</v>
      </c>
      <c r="E803" s="43">
        <f>AVERAGE(F803:J803)/[1]WeeklyNew!$H797</f>
        <v>534.60184617784273</v>
      </c>
      <c r="F803" s="62">
        <v>3360</v>
      </c>
      <c r="G803" s="62">
        <v>3500</v>
      </c>
      <c r="H803" s="62">
        <v>3410</v>
      </c>
      <c r="I803" s="62">
        <v>3280</v>
      </c>
      <c r="J803" s="67">
        <v>3450</v>
      </c>
      <c r="L803" s="63">
        <f t="shared" ref="L803:L804" si="119">E803-E802</f>
        <v>0.50283328707132569</v>
      </c>
      <c r="M803" s="55" t="str">
        <f t="shared" ref="M803:M804" si="120">MONTH(A803)&amp;"-"&amp;YEAR(A803)</f>
        <v>4-2022</v>
      </c>
    </row>
    <row r="804" spans="1:13" x14ac:dyDescent="0.35">
      <c r="A804" s="2">
        <f>A803+9</f>
        <v>44662</v>
      </c>
      <c r="E804" s="43">
        <f>AVERAGE(F804:J804)/[1]WeeklyNew!$H798</f>
        <v>559.43183097526003</v>
      </c>
      <c r="F804" s="62">
        <v>3360</v>
      </c>
      <c r="G804" s="62">
        <v>3700</v>
      </c>
      <c r="H804" s="62">
        <v>3610</v>
      </c>
      <c r="I804" s="62">
        <v>3480</v>
      </c>
      <c r="J804" s="67">
        <v>3650</v>
      </c>
      <c r="L804" s="63">
        <f t="shared" si="119"/>
        <v>24.829984797417296</v>
      </c>
      <c r="M804" s="55" t="str">
        <f t="shared" si="120"/>
        <v>4-2022</v>
      </c>
    </row>
    <row r="805" spans="1:13" x14ac:dyDescent="0.35">
      <c r="A805" s="2">
        <f>A804+7</f>
        <v>44669</v>
      </c>
      <c r="E805" s="43">
        <f>AVERAGE(F805:J805)/[1]WeeklyNew!$H799</f>
        <v>563.54692352266841</v>
      </c>
      <c r="F805" s="62">
        <v>3560</v>
      </c>
      <c r="G805" s="62">
        <v>3650</v>
      </c>
      <c r="H805" s="62">
        <v>3610</v>
      </c>
      <c r="I805" s="12">
        <v>3480</v>
      </c>
      <c r="J805" s="67">
        <v>3650</v>
      </c>
      <c r="L805" s="63">
        <f t="shared" ref="L805:L806" si="121">E805-E804</f>
        <v>4.1150925474083806</v>
      </c>
      <c r="M805" s="55" t="str">
        <f t="shared" ref="M805:M806" si="122">MONTH(A805)&amp;"-"&amp;YEAR(A805)</f>
        <v>4-2022</v>
      </c>
    </row>
    <row r="806" spans="1:13" x14ac:dyDescent="0.35">
      <c r="A806" s="2">
        <f>A805+7</f>
        <v>44676</v>
      </c>
      <c r="E806" s="43">
        <f>AVERAGE(F806:J806)/[1]WeeklyNew!$H800</f>
        <v>589.80036499329958</v>
      </c>
      <c r="F806" s="62">
        <v>3760</v>
      </c>
      <c r="G806" s="62">
        <v>3900</v>
      </c>
      <c r="H806" s="62">
        <v>3810</v>
      </c>
      <c r="I806" s="62">
        <v>3680</v>
      </c>
      <c r="J806" s="67">
        <v>3850</v>
      </c>
      <c r="L806" s="63">
        <f t="shared" si="121"/>
        <v>26.253441470631174</v>
      </c>
      <c r="M806" s="55" t="str">
        <f t="shared" si="122"/>
        <v>4-2022</v>
      </c>
    </row>
    <row r="807" spans="1:13" x14ac:dyDescent="0.35">
      <c r="A807" s="2">
        <f>A806+10</f>
        <v>44686</v>
      </c>
      <c r="E807" s="43">
        <f>AVERAGE(F807:J807)/[1]WeeklyNew!$H801</f>
        <v>577.08671137873762</v>
      </c>
      <c r="F807" s="62">
        <v>3760</v>
      </c>
      <c r="G807" s="62">
        <v>3900</v>
      </c>
      <c r="H807" s="62">
        <v>3810</v>
      </c>
      <c r="I807" s="62">
        <v>3680</v>
      </c>
      <c r="J807" s="67">
        <v>3850</v>
      </c>
      <c r="L807" s="63">
        <f t="shared" ref="L807" si="123">E807-E806</f>
        <v>-12.713653614561963</v>
      </c>
      <c r="M807" s="55" t="str">
        <f t="shared" ref="M807" si="124">MONTH(A807)&amp;"-"&amp;YEAR(A807)</f>
        <v>5-2022</v>
      </c>
    </row>
    <row r="808" spans="1:13" x14ac:dyDescent="0.35">
      <c r="A808" s="2">
        <f>A807+4</f>
        <v>44690</v>
      </c>
      <c r="E808" s="43">
        <f>AVERAGE(F808:J808)/[1]WeeklyNew!$H802</f>
        <v>543.0070494058499</v>
      </c>
      <c r="F808" s="62">
        <v>3560</v>
      </c>
      <c r="G808" s="62">
        <v>3700</v>
      </c>
      <c r="H808" s="62">
        <v>3610</v>
      </c>
      <c r="I808" s="62">
        <v>3500</v>
      </c>
      <c r="J808" s="67">
        <v>3650</v>
      </c>
      <c r="L808" s="63">
        <f t="shared" ref="L808" si="125">E808-E807</f>
        <v>-34.07966197288772</v>
      </c>
      <c r="M808" s="55" t="str">
        <f t="shared" ref="M808" si="126">MONTH(A808)&amp;"-"&amp;YEAR(A808)</f>
        <v>5-2022</v>
      </c>
    </row>
    <row r="809" spans="1:13" x14ac:dyDescent="0.35">
      <c r="A809" s="2">
        <f t="shared" ref="A809:A825" si="127">A808+7</f>
        <v>44697</v>
      </c>
      <c r="E809" s="43">
        <f>AVERAGE(F809:J809)/[1]WeeklyNew!$H803</f>
        <v>503.05769245280504</v>
      </c>
      <c r="F809" s="62">
        <v>3360</v>
      </c>
      <c r="G809" s="62">
        <v>3500</v>
      </c>
      <c r="H809" s="62">
        <v>3410</v>
      </c>
      <c r="I809" s="62">
        <v>3280</v>
      </c>
      <c r="J809" s="67">
        <v>3450</v>
      </c>
      <c r="L809" s="63">
        <f t="shared" ref="L809" si="128">E809-E808</f>
        <v>-39.949356953044855</v>
      </c>
      <c r="M809" s="55" t="str">
        <f t="shared" ref="M809" si="129">MONTH(A809)&amp;"-"&amp;YEAR(A809)</f>
        <v>5-2022</v>
      </c>
    </row>
    <row r="810" spans="1:13" x14ac:dyDescent="0.35">
      <c r="A810" s="2">
        <f t="shared" si="127"/>
        <v>44704</v>
      </c>
      <c r="E810" s="43">
        <f>AVERAGE(F810:J810)/[1]WeeklyNew!$H804</f>
        <v>475.49975820625031</v>
      </c>
      <c r="F810" s="62">
        <v>3160</v>
      </c>
      <c r="G810" s="62">
        <v>3300</v>
      </c>
      <c r="H810" s="62">
        <v>3210</v>
      </c>
      <c r="I810" s="62">
        <v>3080</v>
      </c>
      <c r="J810" s="67">
        <v>3250</v>
      </c>
      <c r="L810" s="63">
        <f t="shared" ref="L810" si="130">E810-E809</f>
        <v>-27.557934246554737</v>
      </c>
      <c r="M810" s="55" t="str">
        <f t="shared" ref="M810" si="131">MONTH(A810)&amp;"-"&amp;YEAR(A810)</f>
        <v>5-2022</v>
      </c>
    </row>
    <row r="811" spans="1:13" x14ac:dyDescent="0.35">
      <c r="A811" s="2">
        <f t="shared" si="127"/>
        <v>44711</v>
      </c>
      <c r="E811" s="43">
        <f>AVERAGE(F811:J811)/[1]WeeklyNew!$H805</f>
        <v>448.89000482832137</v>
      </c>
      <c r="F811" s="62">
        <v>2960</v>
      </c>
      <c r="G811" s="62">
        <v>3100</v>
      </c>
      <c r="H811" s="62">
        <v>3010</v>
      </c>
      <c r="I811" s="62">
        <v>2900</v>
      </c>
      <c r="J811" s="67">
        <v>3050</v>
      </c>
      <c r="L811" s="63">
        <f t="shared" ref="L811" si="132">E811-E810</f>
        <v>-26.609753377928939</v>
      </c>
      <c r="M811" s="55" t="str">
        <f t="shared" ref="M811" si="133">MONTH(A811)&amp;"-"&amp;YEAR(A811)</f>
        <v>5-2022</v>
      </c>
    </row>
    <row r="812" spans="1:13" x14ac:dyDescent="0.35">
      <c r="A812" s="2">
        <f t="shared" si="127"/>
        <v>44718</v>
      </c>
      <c r="E812" s="43">
        <f>AVERAGE(F812:J812)/[1]WeeklyNew!$H806</f>
        <v>449.96112978640258</v>
      </c>
      <c r="F812" s="62">
        <v>2960</v>
      </c>
      <c r="G812" s="62">
        <v>3100</v>
      </c>
      <c r="H812" s="62">
        <v>3010</v>
      </c>
      <c r="I812" s="62">
        <v>2880</v>
      </c>
      <c r="J812" s="67">
        <v>3050</v>
      </c>
      <c r="L812" s="63">
        <f t="shared" ref="L812" si="134">E812-E811</f>
        <v>1.0711249580812137</v>
      </c>
      <c r="M812" s="55" t="str">
        <f t="shared" ref="M812" si="135">MONTH(A812)&amp;"-"&amp;YEAR(A812)</f>
        <v>6-2022</v>
      </c>
    </row>
    <row r="813" spans="1:13" x14ac:dyDescent="0.35">
      <c r="A813" s="2">
        <f t="shared" si="127"/>
        <v>44725</v>
      </c>
      <c r="E813" s="43">
        <f>AVERAGE(F813:J813)/[1]WeeklyNew!$H807</f>
        <v>463.6441653672166</v>
      </c>
      <c r="F813" s="62">
        <v>3060</v>
      </c>
      <c r="G813" s="62">
        <v>3200</v>
      </c>
      <c r="H813" s="62">
        <v>3110</v>
      </c>
      <c r="I813" s="62">
        <v>2980</v>
      </c>
      <c r="J813" s="67">
        <v>3150</v>
      </c>
      <c r="L813" s="63">
        <f t="shared" ref="L813:L815" si="136">E813-E812</f>
        <v>13.683035580814021</v>
      </c>
      <c r="M813" s="55" t="str">
        <f t="shared" ref="M813:M815" si="137">MONTH(A813)&amp;"-"&amp;YEAR(A813)</f>
        <v>6-2022</v>
      </c>
    </row>
    <row r="814" spans="1:13" x14ac:dyDescent="0.35">
      <c r="A814" s="2">
        <f t="shared" si="127"/>
        <v>44732</v>
      </c>
      <c r="E814" s="43">
        <f>AVERAGE(F814:J814)/[1]WeeklyNew!$H808</f>
        <v>446.37009922297159</v>
      </c>
      <c r="F814" s="62">
        <v>2960</v>
      </c>
      <c r="G814" s="62">
        <v>3100</v>
      </c>
      <c r="H814" s="62">
        <v>3010</v>
      </c>
      <c r="I814" s="62">
        <v>2880</v>
      </c>
      <c r="J814" s="67">
        <v>3050</v>
      </c>
      <c r="L814" s="63">
        <f t="shared" si="136"/>
        <v>-17.274066144245012</v>
      </c>
      <c r="M814" s="55" t="str">
        <f t="shared" si="137"/>
        <v>6-2022</v>
      </c>
    </row>
    <row r="815" spans="1:13" x14ac:dyDescent="0.35">
      <c r="A815" s="2">
        <f t="shared" si="127"/>
        <v>44739</v>
      </c>
      <c r="E815" s="43">
        <f>AVERAGE(F815:J815)/[1]WeeklyNew!$H809</f>
        <v>448.0834319401381</v>
      </c>
      <c r="F815" s="62">
        <v>2960</v>
      </c>
      <c r="G815" s="62">
        <v>3100</v>
      </c>
      <c r="H815" s="62">
        <v>3010</v>
      </c>
      <c r="I815" s="62">
        <v>2880</v>
      </c>
      <c r="J815" s="67">
        <v>3050</v>
      </c>
      <c r="L815" s="63">
        <f t="shared" si="136"/>
        <v>1.7133327171665087</v>
      </c>
      <c r="M815" s="55" t="str">
        <f t="shared" si="137"/>
        <v>6-2022</v>
      </c>
    </row>
    <row r="816" spans="1:13" x14ac:dyDescent="0.35">
      <c r="A816" s="2">
        <f t="shared" si="127"/>
        <v>44746</v>
      </c>
      <c r="E816" s="43">
        <f>AVERAGE(F816:J816)/[1]WeeklyNew!$H810</f>
        <v>447.83142430971856</v>
      </c>
      <c r="F816" s="62">
        <v>2960</v>
      </c>
      <c r="G816" s="62">
        <v>3100</v>
      </c>
      <c r="H816" s="62">
        <v>3010</v>
      </c>
      <c r="I816" s="62">
        <v>2880</v>
      </c>
      <c r="J816" s="67">
        <v>3050</v>
      </c>
      <c r="L816" s="63">
        <f t="shared" ref="L816:L818" si="138">E816-E815</f>
        <v>-0.25200763041954133</v>
      </c>
      <c r="M816" s="55" t="str">
        <f t="shared" ref="M816:M818" si="139">MONTH(A816)&amp;"-"&amp;YEAR(A816)</f>
        <v>7-2022</v>
      </c>
    </row>
    <row r="817" spans="1:13" x14ac:dyDescent="0.35">
      <c r="A817" s="2">
        <f t="shared" si="127"/>
        <v>44753</v>
      </c>
      <c r="E817" s="43">
        <f>AVERAGE(F817:J817)/[1]WeeklyNew!$H811</f>
        <v>418.45186836691272</v>
      </c>
      <c r="F817" s="62">
        <v>2760</v>
      </c>
      <c r="G817" s="12">
        <v>2900</v>
      </c>
      <c r="H817" s="62">
        <v>2810</v>
      </c>
      <c r="I817" s="62">
        <v>2700</v>
      </c>
      <c r="J817" s="67">
        <v>2850</v>
      </c>
      <c r="L817" s="63">
        <f t="shared" si="138"/>
        <v>-29.379555942805837</v>
      </c>
      <c r="M817" s="55" t="str">
        <f t="shared" si="139"/>
        <v>7-2022</v>
      </c>
    </row>
    <row r="818" spans="1:13" x14ac:dyDescent="0.35">
      <c r="A818" s="2">
        <f t="shared" si="127"/>
        <v>44760</v>
      </c>
      <c r="E818" s="43">
        <f>AVERAGE(F818:J818)/[1]WeeklyNew!$H812</f>
        <v>391.69660012226109</v>
      </c>
      <c r="F818" s="62">
        <v>2560</v>
      </c>
      <c r="G818" s="62">
        <v>2900</v>
      </c>
      <c r="H818" s="62">
        <v>2610</v>
      </c>
      <c r="I818" s="62">
        <v>2480</v>
      </c>
      <c r="J818" s="67">
        <v>2650</v>
      </c>
      <c r="L818" s="63">
        <f t="shared" si="138"/>
        <v>-26.755268244651631</v>
      </c>
      <c r="M818" s="55" t="str">
        <f t="shared" si="139"/>
        <v>7-2022</v>
      </c>
    </row>
    <row r="819" spans="1:13" x14ac:dyDescent="0.35">
      <c r="A819" s="2">
        <f t="shared" si="127"/>
        <v>44767</v>
      </c>
      <c r="E819" s="43">
        <f>AVERAGE(F819:J819)/[1]WeeklyNew!$H813</f>
        <v>355.42403737842272</v>
      </c>
      <c r="F819" s="62">
        <v>2360</v>
      </c>
      <c r="G819" s="62">
        <v>2500</v>
      </c>
      <c r="H819" s="62">
        <v>2410</v>
      </c>
      <c r="I819" s="62">
        <v>2280</v>
      </c>
      <c r="J819" s="67">
        <v>2450</v>
      </c>
      <c r="L819" s="63">
        <f t="shared" ref="L819:L821" si="140">E819-E818</f>
        <v>-36.272562743838364</v>
      </c>
      <c r="M819" s="55" t="str">
        <f t="shared" ref="M819:M821" si="141">MONTH(A819)&amp;"-"&amp;YEAR(A819)</f>
        <v>7-2022</v>
      </c>
    </row>
    <row r="820" spans="1:13" x14ac:dyDescent="0.35">
      <c r="A820" s="2">
        <f t="shared" si="127"/>
        <v>44774</v>
      </c>
      <c r="E820" s="43">
        <f>AVERAGE(F820:J820)/[1]WeeklyNew!$H814</f>
        <v>325.93818396090796</v>
      </c>
      <c r="F820" s="62">
        <v>2160</v>
      </c>
      <c r="G820" s="62">
        <v>2300</v>
      </c>
      <c r="H820" s="62">
        <v>2210</v>
      </c>
      <c r="I820" s="62">
        <v>2080</v>
      </c>
      <c r="J820" s="67">
        <v>2250</v>
      </c>
      <c r="L820" s="63">
        <f t="shared" si="140"/>
        <v>-29.485853417514761</v>
      </c>
      <c r="M820" s="55" t="str">
        <f t="shared" si="141"/>
        <v>8-2022</v>
      </c>
    </row>
    <row r="821" spans="1:13" x14ac:dyDescent="0.35">
      <c r="A821" s="2">
        <f t="shared" si="127"/>
        <v>44781</v>
      </c>
      <c r="E821" s="43">
        <f>AVERAGE(F821:J821)/[1]WeeklyNew!$H815</f>
        <v>331.46214356695077</v>
      </c>
      <c r="F821" s="62">
        <v>2160</v>
      </c>
      <c r="G821" s="62">
        <v>2300</v>
      </c>
      <c r="H821" s="62">
        <v>2210</v>
      </c>
      <c r="I821" s="62">
        <v>2080</v>
      </c>
      <c r="J821" s="67">
        <v>2450</v>
      </c>
      <c r="L821" s="63">
        <f t="shared" si="140"/>
        <v>5.5239596060428084</v>
      </c>
      <c r="M821" s="55" t="str">
        <f t="shared" si="141"/>
        <v>8-2022</v>
      </c>
    </row>
    <row r="822" spans="1:13" x14ac:dyDescent="0.35">
      <c r="A822" s="2">
        <f t="shared" si="127"/>
        <v>44788</v>
      </c>
      <c r="E822" s="43">
        <f>AVERAGE(F822:J822)/[1]WeeklyNew!$H816</f>
        <v>355.78966892267675</v>
      </c>
      <c r="F822" s="62">
        <v>2360</v>
      </c>
      <c r="G822" s="62">
        <v>2500</v>
      </c>
      <c r="H822" s="62">
        <v>2410</v>
      </c>
      <c r="I822" s="62">
        <v>2280</v>
      </c>
      <c r="J822" s="67">
        <v>2450</v>
      </c>
      <c r="L822" s="63">
        <f t="shared" ref="L822:L823" si="142">E822-E821</f>
        <v>24.327525355725982</v>
      </c>
      <c r="M822" s="55" t="str">
        <f t="shared" ref="M822:M823" si="143">MONTH(A822)&amp;"-"&amp;YEAR(A822)</f>
        <v>8-2022</v>
      </c>
    </row>
    <row r="823" spans="1:13" x14ac:dyDescent="0.35">
      <c r="A823" s="2">
        <f t="shared" si="127"/>
        <v>44795</v>
      </c>
      <c r="E823" s="43">
        <f>AVERAGE(F823:J823)/[1]WeeklyNew!$H817</f>
        <v>382.61616663043372</v>
      </c>
      <c r="F823" s="62">
        <v>2560</v>
      </c>
      <c r="G823" s="12">
        <v>2700</v>
      </c>
      <c r="H823" s="12">
        <v>2610</v>
      </c>
      <c r="I823" s="12">
        <v>2480</v>
      </c>
      <c r="J823" s="12">
        <v>2650</v>
      </c>
      <c r="L823" s="63">
        <f t="shared" si="142"/>
        <v>26.826497707756971</v>
      </c>
      <c r="M823" s="55" t="str">
        <f t="shared" si="143"/>
        <v>8-2022</v>
      </c>
    </row>
    <row r="824" spans="1:13" x14ac:dyDescent="0.35">
      <c r="A824" s="2">
        <f t="shared" si="127"/>
        <v>44802</v>
      </c>
      <c r="E824" s="43">
        <f>AVERAGE(F824:J824)/[1]WeeklyNew!$H818</f>
        <v>366.91054384696622</v>
      </c>
      <c r="F824" s="62">
        <v>2560</v>
      </c>
      <c r="G824" s="62">
        <v>2580</v>
      </c>
      <c r="H824" s="62">
        <v>2510</v>
      </c>
      <c r="I824" s="62">
        <v>2380</v>
      </c>
      <c r="J824" s="67">
        <v>2550</v>
      </c>
      <c r="L824" s="63">
        <f t="shared" ref="L824" si="144">E824-E823</f>
        <v>-15.705622783467504</v>
      </c>
      <c r="M824" s="55" t="str">
        <f t="shared" ref="M824" si="145">MONTH(A824)&amp;"-"&amp;YEAR(A824)</f>
        <v>8-2022</v>
      </c>
    </row>
    <row r="825" spans="1:13" x14ac:dyDescent="0.35">
      <c r="A825" s="2">
        <f t="shared" si="127"/>
        <v>44809</v>
      </c>
      <c r="E825" s="43">
        <f>AVERAGE(F825:J825)/[1]WeeklyNew!$H819</f>
        <v>362.16436960293606</v>
      </c>
      <c r="F825" s="62">
        <v>2460</v>
      </c>
      <c r="G825" s="62">
        <v>2600</v>
      </c>
      <c r="H825" s="62">
        <v>2510</v>
      </c>
      <c r="I825" s="62">
        <v>2380</v>
      </c>
      <c r="J825" s="67">
        <v>2550</v>
      </c>
      <c r="L825" s="63">
        <f t="shared" ref="L825" si="146">E825-E824</f>
        <v>-4.7461742440301578</v>
      </c>
      <c r="M825" s="55" t="str">
        <f t="shared" ref="M825" si="147">MONTH(A825)&amp;"-"&amp;YEAR(A825)</f>
        <v>9-2022</v>
      </c>
    </row>
    <row r="826" spans="1:13" x14ac:dyDescent="0.35">
      <c r="A826" s="2">
        <f>A825+8</f>
        <v>44817</v>
      </c>
      <c r="E826" s="43">
        <f>AVERAGE(F826:J826)/[1]WeeklyNew!$H820</f>
        <v>359.55506788978778</v>
      </c>
      <c r="F826" s="62">
        <v>2460</v>
      </c>
      <c r="G826" s="62">
        <v>2580</v>
      </c>
      <c r="H826" s="62">
        <v>2510</v>
      </c>
      <c r="I826" s="62">
        <v>2380</v>
      </c>
      <c r="J826" s="67">
        <v>2550</v>
      </c>
      <c r="L826" s="63">
        <f t="shared" ref="L826" si="148">E826-E825</f>
        <v>-2.6093017131482839</v>
      </c>
      <c r="M826" s="55" t="str">
        <f t="shared" ref="M826" si="149">MONTH(A826)&amp;"-"&amp;YEAR(A826)</f>
        <v>9-2022</v>
      </c>
    </row>
    <row r="827" spans="1:13" x14ac:dyDescent="0.35">
      <c r="A827" s="2">
        <f>A826+6</f>
        <v>44823</v>
      </c>
      <c r="E827" s="43">
        <f>AVERAGE(F827:J827)/[1]WeeklyNew!$H821</f>
        <v>358.305561678728</v>
      </c>
      <c r="F827" s="62">
        <v>2460</v>
      </c>
      <c r="G827" s="62">
        <v>2580</v>
      </c>
      <c r="H827" s="62">
        <v>2510</v>
      </c>
      <c r="I827" s="62">
        <v>2380</v>
      </c>
      <c r="J827" s="67">
        <v>2550</v>
      </c>
      <c r="L827" s="63">
        <f t="shared" ref="L827:L828" si="150">E827-E826</f>
        <v>-1.2495062110597814</v>
      </c>
      <c r="M827" s="55" t="str">
        <f t="shared" ref="M827:M828" si="151">MONTH(A827)&amp;"-"&amp;YEAR(A827)</f>
        <v>9-2022</v>
      </c>
    </row>
    <row r="828" spans="1:13" x14ac:dyDescent="0.35">
      <c r="A828" s="2">
        <f>A827+7</f>
        <v>44830</v>
      </c>
      <c r="E828" s="43">
        <f>AVERAGE(F828:J828)/[1]WeeklyNew!$H822</f>
        <v>353.42429262885167</v>
      </c>
      <c r="F828" s="62">
        <v>2460</v>
      </c>
      <c r="G828" s="62">
        <v>2600</v>
      </c>
      <c r="H828" s="62">
        <v>2510</v>
      </c>
      <c r="I828" s="62">
        <v>2380</v>
      </c>
      <c r="J828" s="67">
        <v>2550</v>
      </c>
      <c r="L828" s="63">
        <f t="shared" si="150"/>
        <v>-4.8812690498763232</v>
      </c>
      <c r="M828" s="55" t="str">
        <f t="shared" si="151"/>
        <v>9-2022</v>
      </c>
    </row>
    <row r="829" spans="1:13" x14ac:dyDescent="0.35">
      <c r="A829" s="2">
        <f>A828+4</f>
        <v>44834</v>
      </c>
      <c r="E829" s="43">
        <f>AVERAGE(F829:J829)/[1]WeeklyNew!$H823</f>
        <v>349.74224695883623</v>
      </c>
      <c r="F829" s="62">
        <v>2460</v>
      </c>
      <c r="G829" s="62">
        <v>2600</v>
      </c>
      <c r="H829" s="62">
        <v>2510</v>
      </c>
      <c r="I829" s="62">
        <v>2380</v>
      </c>
      <c r="J829" s="67">
        <v>2550</v>
      </c>
      <c r="L829" s="63">
        <f t="shared" ref="L829:L833" si="152">E829-E828</f>
        <v>-3.6820456700154409</v>
      </c>
      <c r="M829" s="55" t="str">
        <f t="shared" ref="M829:M833" si="153">MONTH(A829)&amp;"-"&amp;YEAR(A829)</f>
        <v>9-2022</v>
      </c>
    </row>
    <row r="830" spans="1:13" x14ac:dyDescent="0.35">
      <c r="A830" s="2">
        <f>A829+10</f>
        <v>44844</v>
      </c>
      <c r="E830" s="43">
        <f>AVERAGE(F830:J830)/[1]WeeklyNew!$H824</f>
        <v>365.37390086446464</v>
      </c>
      <c r="F830" s="62">
        <v>2560</v>
      </c>
      <c r="G830" s="62">
        <v>2700</v>
      </c>
      <c r="H830" s="62">
        <v>2610</v>
      </c>
      <c r="I830" s="62">
        <v>2480</v>
      </c>
      <c r="J830" s="67">
        <v>2650</v>
      </c>
      <c r="L830" s="63">
        <f t="shared" si="152"/>
        <v>15.631653905628411</v>
      </c>
      <c r="M830" s="55" t="str">
        <f t="shared" si="153"/>
        <v>10-2022</v>
      </c>
    </row>
    <row r="831" spans="1:13" x14ac:dyDescent="0.35">
      <c r="A831" s="2">
        <f t="shared" ref="A831:A841" si="154">A830+7</f>
        <v>44851</v>
      </c>
      <c r="E831" s="43">
        <f>AVERAGE(F831:J831)/[1]WeeklyNew!$H825</f>
        <v>362.31808322585721</v>
      </c>
      <c r="F831" s="62">
        <v>2560</v>
      </c>
      <c r="G831" s="62">
        <v>2700</v>
      </c>
      <c r="H831" s="62">
        <v>2610</v>
      </c>
      <c r="I831" s="62">
        <v>2480</v>
      </c>
      <c r="J831" s="67">
        <v>2650</v>
      </c>
      <c r="L831" s="63">
        <f t="shared" si="152"/>
        <v>-3.0558176386074365</v>
      </c>
      <c r="M831" s="55" t="str">
        <f t="shared" si="153"/>
        <v>10-2022</v>
      </c>
    </row>
    <row r="832" spans="1:13" x14ac:dyDescent="0.35">
      <c r="A832" s="2">
        <f t="shared" si="154"/>
        <v>44858</v>
      </c>
      <c r="E832" s="43">
        <f>AVERAGE(F832:J832)/[1]WeeklyNew!$H826</f>
        <v>359.86354844242851</v>
      </c>
      <c r="F832" s="62">
        <v>2560</v>
      </c>
      <c r="G832" s="62">
        <v>2700</v>
      </c>
      <c r="H832" s="62">
        <v>2610</v>
      </c>
      <c r="I832" s="62">
        <v>2480</v>
      </c>
      <c r="J832" s="67">
        <v>2650</v>
      </c>
      <c r="L832" s="63">
        <f t="shared" si="152"/>
        <v>-2.4545347834286986</v>
      </c>
      <c r="M832" s="55" t="str">
        <f t="shared" si="153"/>
        <v>10-2022</v>
      </c>
    </row>
    <row r="833" spans="1:13" x14ac:dyDescent="0.35">
      <c r="A833" s="2">
        <f t="shared" si="154"/>
        <v>44865</v>
      </c>
      <c r="E833" s="43">
        <f>AVERAGE(F833:J833)/[1]WeeklyNew!$H827</f>
        <v>358.68568420792076</v>
      </c>
      <c r="F833" s="62">
        <v>2560</v>
      </c>
      <c r="G833" s="62">
        <v>2700</v>
      </c>
      <c r="H833" s="62">
        <v>2610</v>
      </c>
      <c r="I833" s="62">
        <v>2480</v>
      </c>
      <c r="J833" s="67">
        <v>2650</v>
      </c>
      <c r="L833" s="63">
        <f t="shared" si="152"/>
        <v>-1.1778642345077515</v>
      </c>
      <c r="M833" s="55" t="str">
        <f t="shared" si="153"/>
        <v>10-2022</v>
      </c>
    </row>
    <row r="834" spans="1:13" x14ac:dyDescent="0.35">
      <c r="A834" s="2">
        <f t="shared" si="154"/>
        <v>44872</v>
      </c>
      <c r="E834" s="43">
        <f>AVERAGE(F834:J834)/[1]WeeklyNew!$H828</f>
        <v>330.83689327615377</v>
      </c>
      <c r="F834" s="62">
        <v>2360</v>
      </c>
      <c r="G834" s="62">
        <v>2500</v>
      </c>
      <c r="H834" s="62">
        <v>2410</v>
      </c>
      <c r="I834" s="62">
        <v>2280</v>
      </c>
      <c r="J834" s="67">
        <v>2450</v>
      </c>
      <c r="L834" s="63">
        <f t="shared" ref="L834:L836" si="155">E834-E833</f>
        <v>-27.848790931766985</v>
      </c>
      <c r="M834" s="55" t="str">
        <f t="shared" ref="M834:M836" si="156">MONTH(A834)&amp;"-"&amp;YEAR(A834)</f>
        <v>11-2022</v>
      </c>
    </row>
    <row r="835" spans="1:13" x14ac:dyDescent="0.35">
      <c r="A835" s="2">
        <f t="shared" si="154"/>
        <v>44879</v>
      </c>
      <c r="E835" s="43">
        <f>AVERAGE(F835:J835)/[1]WeeklyNew!$H829</f>
        <v>320.1721627367092</v>
      </c>
      <c r="F835" s="62">
        <v>2260</v>
      </c>
      <c r="G835" s="62">
        <v>2400</v>
      </c>
      <c r="H835" s="62">
        <v>2310</v>
      </c>
      <c r="I835" s="62">
        <v>2180</v>
      </c>
      <c r="J835" s="67">
        <v>2350</v>
      </c>
      <c r="L835" s="63">
        <f t="shared" si="155"/>
        <v>-10.664730539444577</v>
      </c>
      <c r="M835" s="55" t="str">
        <f t="shared" si="156"/>
        <v>11-2022</v>
      </c>
    </row>
    <row r="836" spans="1:13" x14ac:dyDescent="0.35">
      <c r="A836" s="2">
        <f t="shared" si="154"/>
        <v>44886</v>
      </c>
      <c r="E836" s="43">
        <f>AVERAGE(F836:J836)/[1]WeeklyNew!$H830</f>
        <v>324.49239112825569</v>
      </c>
      <c r="F836" s="62">
        <v>2260</v>
      </c>
      <c r="G836" s="62">
        <v>2400</v>
      </c>
      <c r="H836" s="62">
        <v>2310</v>
      </c>
      <c r="I836" s="62">
        <v>2200</v>
      </c>
      <c r="J836" s="67">
        <v>2350</v>
      </c>
      <c r="L836" s="63">
        <f t="shared" si="155"/>
        <v>4.3202283915464932</v>
      </c>
      <c r="M836" s="55" t="str">
        <f t="shared" si="156"/>
        <v>11-2022</v>
      </c>
    </row>
    <row r="837" spans="1:13" x14ac:dyDescent="0.35">
      <c r="A837" s="2">
        <f t="shared" si="154"/>
        <v>44893</v>
      </c>
      <c r="E837" s="43">
        <f>AVERAGE(F837:J837)/[1]WeeklyNew!$H831</f>
        <v>335.19147793225005</v>
      </c>
      <c r="F837" s="62">
        <v>2360</v>
      </c>
      <c r="G837" s="62">
        <v>2500</v>
      </c>
      <c r="H837" s="62">
        <v>2410</v>
      </c>
      <c r="I837" s="62">
        <v>2280</v>
      </c>
      <c r="J837" s="67">
        <v>2450</v>
      </c>
      <c r="L837" s="63">
        <f t="shared" ref="L837" si="157">E837-E836</f>
        <v>10.699086803994362</v>
      </c>
      <c r="M837" s="55" t="str">
        <f t="shared" ref="M837" si="158">MONTH(A837)&amp;"-"&amp;YEAR(A837)</f>
        <v>11-2022</v>
      </c>
    </row>
    <row r="838" spans="1:13" x14ac:dyDescent="0.35">
      <c r="A838" s="2">
        <f t="shared" si="154"/>
        <v>44900</v>
      </c>
      <c r="E838" s="43">
        <f>AVERAGE(F838:J838)/[1]WeeklyNew!$H832</f>
        <v>352.61046696566825</v>
      </c>
      <c r="F838" s="62">
        <v>2460</v>
      </c>
      <c r="G838" s="62">
        <v>2600</v>
      </c>
      <c r="H838" s="62">
        <v>2510</v>
      </c>
      <c r="I838" s="62">
        <v>2380</v>
      </c>
      <c r="J838" s="67">
        <v>2550</v>
      </c>
      <c r="L838" s="63">
        <f t="shared" ref="L838" si="159">E838-E837</f>
        <v>17.4189890334182</v>
      </c>
      <c r="M838" s="55" t="str">
        <f t="shared" ref="M838" si="160">MONTH(A838)&amp;"-"&amp;YEAR(A838)</f>
        <v>12-2022</v>
      </c>
    </row>
    <row r="839" spans="1:13" x14ac:dyDescent="0.35">
      <c r="A839" s="2">
        <f t="shared" si="154"/>
        <v>44907</v>
      </c>
      <c r="E839" s="43">
        <f>AVERAGE(F839:J839)/[1]WeeklyNew!$H833</f>
        <v>373.14812939202523</v>
      </c>
      <c r="F839" s="62">
        <v>2560</v>
      </c>
      <c r="G839" s="62">
        <v>2700</v>
      </c>
      <c r="H839" s="62">
        <v>2610</v>
      </c>
      <c r="I839" s="62">
        <v>2480</v>
      </c>
      <c r="J839" s="67">
        <v>2650</v>
      </c>
      <c r="L839" s="63">
        <f t="shared" ref="L839" si="161">E839-E838</f>
        <v>20.537662426356974</v>
      </c>
      <c r="M839" s="55" t="str">
        <f t="shared" ref="M839" si="162">MONTH(A839)&amp;"-"&amp;YEAR(A839)</f>
        <v>12-2022</v>
      </c>
    </row>
    <row r="840" spans="1:13" x14ac:dyDescent="0.35">
      <c r="A840" s="2">
        <f t="shared" si="154"/>
        <v>44914</v>
      </c>
      <c r="E840" s="43">
        <f>AVERAGE(F840:J840)/[1]WeeklyNew!$H834</f>
        <v>373.72716866937787</v>
      </c>
      <c r="F840" s="62">
        <v>2560</v>
      </c>
      <c r="G840" s="62">
        <v>2700</v>
      </c>
      <c r="H840" s="62">
        <v>2610</v>
      </c>
      <c r="I840" s="62">
        <v>2500</v>
      </c>
      <c r="J840" s="67">
        <v>2650</v>
      </c>
      <c r="L840" s="63">
        <f t="shared" ref="L840:L841" si="163">E840-E839</f>
        <v>0.57903927735264915</v>
      </c>
      <c r="M840" s="55" t="str">
        <f t="shared" ref="M840:M841" si="164">MONTH(A840)&amp;"-"&amp;YEAR(A840)</f>
        <v>12-2022</v>
      </c>
    </row>
    <row r="841" spans="1:13" x14ac:dyDescent="0.35">
      <c r="A841" s="2">
        <f t="shared" si="154"/>
        <v>44921</v>
      </c>
      <c r="E841" s="43">
        <f>AVERAGE(F841:J841)/[1]WeeklyNew!$H835</f>
        <v>386.73216477196553</v>
      </c>
      <c r="F841" s="12">
        <v>2660</v>
      </c>
      <c r="G841" s="62">
        <v>2800</v>
      </c>
      <c r="H841" s="62">
        <v>2710</v>
      </c>
      <c r="I841" s="62">
        <v>2580</v>
      </c>
      <c r="J841" s="67">
        <v>2750</v>
      </c>
      <c r="L841" s="63">
        <f t="shared" si="163"/>
        <v>13.004996102587654</v>
      </c>
      <c r="M841" s="55" t="str">
        <f t="shared" si="164"/>
        <v>12-2022</v>
      </c>
    </row>
    <row r="842" spans="1:13" x14ac:dyDescent="0.35">
      <c r="A842" s="2">
        <f>A841+8</f>
        <v>44929</v>
      </c>
      <c r="E842" s="43">
        <f>AVERAGE(F842:J842)/[1]WeeklyNew!$H836</f>
        <v>374.55152085821857</v>
      </c>
      <c r="F842" s="62">
        <v>2560</v>
      </c>
      <c r="G842" s="62">
        <v>2700</v>
      </c>
      <c r="H842" s="62">
        <v>2610</v>
      </c>
      <c r="I842" s="62">
        <v>2480</v>
      </c>
      <c r="J842" s="67">
        <v>2650</v>
      </c>
      <c r="L842" s="63">
        <f t="shared" ref="L842:L843" si="165">E842-E841</f>
        <v>-12.180643913746962</v>
      </c>
      <c r="M842" s="55" t="str">
        <f t="shared" ref="M842:M843" si="166">MONTH(A842)&amp;"-"&amp;YEAR(A842)</f>
        <v>1-2023</v>
      </c>
    </row>
    <row r="843" spans="1:13" x14ac:dyDescent="0.35">
      <c r="A843" s="2">
        <f>A842+6</f>
        <v>44935</v>
      </c>
      <c r="E843" s="43">
        <f>AVERAGE(F843:J843)/[1]WeeklyNew!$H837</f>
        <v>381.84300743444265</v>
      </c>
      <c r="F843" s="62">
        <v>2680</v>
      </c>
      <c r="G843" s="62">
        <v>2700</v>
      </c>
      <c r="H843" s="62">
        <v>2610</v>
      </c>
      <c r="I843" s="62">
        <v>2480</v>
      </c>
      <c r="J843" s="67">
        <v>2650</v>
      </c>
      <c r="L843" s="63">
        <f t="shared" si="165"/>
        <v>7.2914865762240879</v>
      </c>
      <c r="M843" s="55" t="str">
        <f t="shared" si="166"/>
        <v>1-2023</v>
      </c>
    </row>
    <row r="844" spans="1:13" x14ac:dyDescent="0.35">
      <c r="A844" s="2">
        <f>A843+7</f>
        <v>44942</v>
      </c>
      <c r="E844" s="43">
        <f>AVERAGE(F844:J844)/[1]WeeklyNew!$H838</f>
        <v>382.10285586047161</v>
      </c>
      <c r="F844" s="62">
        <v>2580</v>
      </c>
      <c r="G844" s="62">
        <v>2600</v>
      </c>
      <c r="J844" s="67">
        <v>2550</v>
      </c>
      <c r="L844" s="63">
        <f t="shared" ref="L844" si="167">E844-E843</f>
        <v>0.25984842602895242</v>
      </c>
      <c r="M844" s="55" t="str">
        <f t="shared" ref="M844" si="168">MONTH(A844)&amp;"-"&amp;YEAR(A844)</f>
        <v>1-2023</v>
      </c>
    </row>
    <row r="845" spans="1:13" x14ac:dyDescent="0.35">
      <c r="A845" s="2">
        <f>A844+4</f>
        <v>44946</v>
      </c>
      <c r="E845" s="43">
        <f>AVERAGE(F845:J845)/[1]WeeklyNew!$H839</f>
        <v>380.71255727002853</v>
      </c>
      <c r="F845" s="62">
        <v>2580</v>
      </c>
      <c r="G845" s="62">
        <v>2600</v>
      </c>
      <c r="J845" s="67">
        <v>2550</v>
      </c>
      <c r="L845" s="63">
        <f t="shared" ref="L845:L847" si="169">E845-E844</f>
        <v>-1.3902985904430807</v>
      </c>
      <c r="M845" s="55" t="str">
        <f t="shared" ref="M845:M847" si="170">MONTH(A845)&amp;"-"&amp;YEAR(A845)</f>
        <v>1-2023</v>
      </c>
    </row>
    <row r="846" spans="1:13" x14ac:dyDescent="0.35">
      <c r="A846" s="2">
        <f>A845+10</f>
        <v>44956</v>
      </c>
      <c r="E846" s="43">
        <f>AVERAGE(F846:J846)/[1]WeeklyNew!$H840</f>
        <v>379.82321787802539</v>
      </c>
      <c r="F846" s="62">
        <v>2580</v>
      </c>
      <c r="G846" s="62">
        <v>2600</v>
      </c>
      <c r="J846" s="67">
        <v>2550</v>
      </c>
      <c r="L846" s="63">
        <f t="shared" si="169"/>
        <v>-0.88933939200313716</v>
      </c>
      <c r="M846" s="55" t="str">
        <f t="shared" si="170"/>
        <v>1-2023</v>
      </c>
    </row>
    <row r="847" spans="1:13" x14ac:dyDescent="0.35">
      <c r="A847" s="2">
        <f>A846+8</f>
        <v>44964</v>
      </c>
      <c r="E847" s="43">
        <f>AVERAGE(F847:J847)/[1]WeeklyNew!$H841</f>
        <v>381.34993450873401</v>
      </c>
      <c r="F847" s="62">
        <v>2580</v>
      </c>
      <c r="G847" s="62">
        <v>2600</v>
      </c>
      <c r="J847" s="67">
        <v>2550</v>
      </c>
      <c r="L847" s="63">
        <f t="shared" si="169"/>
        <v>1.52671663070862</v>
      </c>
      <c r="M847" s="55" t="str">
        <f t="shared" si="170"/>
        <v>2-2023</v>
      </c>
    </row>
    <row r="848" spans="1:13" x14ac:dyDescent="0.35">
      <c r="A848" s="2">
        <f>A847+7</f>
        <v>44971</v>
      </c>
      <c r="E848" s="43">
        <f>AVERAGE(F848:J848)/[1]WeeklyNew!$H842</f>
        <v>379.19455684328932</v>
      </c>
      <c r="F848" s="62">
        <v>2580</v>
      </c>
      <c r="G848" s="62">
        <v>2600</v>
      </c>
      <c r="J848" s="67">
        <v>2550</v>
      </c>
      <c r="L848" s="63">
        <f t="shared" ref="L848:L849" si="171">E848-E847</f>
        <v>-2.1553776654446892</v>
      </c>
      <c r="M848" s="55" t="str">
        <f t="shared" ref="M848:M849" si="172">MONTH(A848)&amp;"-"&amp;YEAR(A848)</f>
        <v>2-2023</v>
      </c>
    </row>
    <row r="849" spans="1:13" x14ac:dyDescent="0.35">
      <c r="A849" s="2">
        <f>A848+7</f>
        <v>44978</v>
      </c>
      <c r="E849" s="43">
        <f>AVERAGE(F849:J849)/[1]WeeklyNew!$H843</f>
        <v>376.11770594918943</v>
      </c>
      <c r="F849" s="62">
        <v>2580</v>
      </c>
      <c r="G849" s="62">
        <v>2600</v>
      </c>
      <c r="J849" s="67">
        <v>2550</v>
      </c>
      <c r="L849" s="63">
        <f t="shared" si="171"/>
        <v>-3.0768508940998913</v>
      </c>
      <c r="M849" s="55" t="str">
        <f t="shared" si="172"/>
        <v>2-2023</v>
      </c>
    </row>
    <row r="850" spans="1:13" x14ac:dyDescent="0.35">
      <c r="A850" s="2">
        <f>A849+7</f>
        <v>44985</v>
      </c>
      <c r="E850" s="43">
        <f>AVERAGE(F850:J850)/[1]WeeklyNew!$H844</f>
        <v>372.85569216824575</v>
      </c>
      <c r="F850" s="62">
        <v>2580</v>
      </c>
      <c r="G850" s="62">
        <v>2600</v>
      </c>
      <c r="J850" s="67">
        <v>2550</v>
      </c>
      <c r="L850" s="63">
        <f t="shared" ref="L850" si="173">E850-E849</f>
        <v>-3.2620137809436756</v>
      </c>
      <c r="M850" s="55" t="str">
        <f t="shared" ref="M850" si="174">MONTH(A850)&amp;"-"&amp;YEAR(A850)</f>
        <v>2-2023</v>
      </c>
    </row>
    <row r="851" spans="1:13" x14ac:dyDescent="0.35">
      <c r="A851" s="2">
        <f t="shared" ref="A851:A854" si="175">A850+7</f>
        <v>44992</v>
      </c>
      <c r="E851" s="43">
        <f>AVERAGE(F851:J851)/[1]WeeklyNew!$H845</f>
        <v>370.67796414324562</v>
      </c>
      <c r="F851" s="62">
        <v>2580</v>
      </c>
      <c r="G851" s="62">
        <v>2610</v>
      </c>
      <c r="J851" s="67">
        <v>2500</v>
      </c>
      <c r="L851" s="63">
        <f t="shared" ref="L851" si="176">E851-E850</f>
        <v>-2.1777280250001354</v>
      </c>
      <c r="M851" s="55" t="str">
        <f t="shared" ref="M851" si="177">MONTH(A851)&amp;"-"&amp;YEAR(A851)</f>
        <v>3-2023</v>
      </c>
    </row>
    <row r="852" spans="1:13" x14ac:dyDescent="0.35">
      <c r="A852" s="2">
        <f t="shared" si="175"/>
        <v>44999</v>
      </c>
      <c r="E852" s="43">
        <f>AVERAGE(F852:J852)/[1]WeeklyNew!$H846</f>
        <v>371.53832163389296</v>
      </c>
      <c r="F852" s="62">
        <v>2580</v>
      </c>
      <c r="G852" s="62">
        <v>2600</v>
      </c>
      <c r="J852" s="67">
        <v>2550</v>
      </c>
      <c r="L852" s="63">
        <f t="shared" ref="L852" si="178">E852-E851</f>
        <v>0.86035749064734546</v>
      </c>
      <c r="M852" s="55" t="str">
        <f t="shared" ref="M852" si="179">MONTH(A852)&amp;"-"&amp;YEAR(A852)</f>
        <v>3-2023</v>
      </c>
    </row>
    <row r="853" spans="1:13" x14ac:dyDescent="0.35">
      <c r="A853" s="2">
        <f t="shared" si="175"/>
        <v>45006</v>
      </c>
      <c r="E853" s="43">
        <f>AVERAGE(F853:J853)/[1]WeeklyNew!$H847</f>
        <v>376.17060276743291</v>
      </c>
      <c r="F853" s="62">
        <v>2620</v>
      </c>
      <c r="G853" s="62">
        <v>2600</v>
      </c>
      <c r="J853" s="67">
        <v>2550</v>
      </c>
      <c r="L853" s="63">
        <f t="shared" ref="L853" si="180">E853-E852</f>
        <v>4.6322811335399479</v>
      </c>
      <c r="M853" s="55" t="str">
        <f t="shared" ref="M853" si="181">MONTH(A853)&amp;"-"&amp;YEAR(A853)</f>
        <v>3-2023</v>
      </c>
    </row>
    <row r="854" spans="1:13" x14ac:dyDescent="0.35">
      <c r="A854" s="2">
        <f t="shared" si="175"/>
        <v>45013</v>
      </c>
      <c r="E854" s="43">
        <f>AVERAGE(F854:J854)/[1]WeeklyNew!$H848</f>
        <v>374.20151968666084</v>
      </c>
      <c r="F854" s="62">
        <v>2580</v>
      </c>
      <c r="G854" s="62">
        <v>2580</v>
      </c>
      <c r="J854" s="67">
        <v>2550</v>
      </c>
      <c r="L854" s="63">
        <f t="shared" ref="L854" si="182">E854-E853</f>
        <v>-1.9690830807720658</v>
      </c>
      <c r="M854" s="55" t="str">
        <f t="shared" ref="M854" si="183">MONTH(A854)&amp;"-"&amp;YEAR(A854)</f>
        <v>3-2023</v>
      </c>
    </row>
    <row r="855" spans="1:13" x14ac:dyDescent="0.35">
      <c r="A855" s="2">
        <f>A854+6</f>
        <v>45019</v>
      </c>
      <c r="E855" s="43">
        <f>AVERAGE(F855:J855)/[1]WeeklyNew!$H849</f>
        <v>367.53350336987558</v>
      </c>
      <c r="F855" s="62">
        <v>2530</v>
      </c>
      <c r="G855" s="62">
        <v>2550</v>
      </c>
      <c r="J855" s="67">
        <v>2500</v>
      </c>
      <c r="L855" s="63">
        <f t="shared" ref="L855:L856" si="184">E855-E854</f>
        <v>-6.6680163167852697</v>
      </c>
      <c r="M855" s="55" t="str">
        <f t="shared" ref="M855:M856" si="185">MONTH(A855)&amp;"-"&amp;YEAR(A855)</f>
        <v>4-2023</v>
      </c>
    </row>
    <row r="856" spans="1:13" x14ac:dyDescent="0.35">
      <c r="A856" s="2">
        <f>A855+7</f>
        <v>45026</v>
      </c>
      <c r="E856" s="43">
        <f>AVERAGE(F856:J856)/[1]WeeklyNew!$H850</f>
        <v>360.17075681037818</v>
      </c>
      <c r="F856" s="62">
        <v>2480</v>
      </c>
      <c r="G856" s="62">
        <v>2500</v>
      </c>
      <c r="J856" s="67">
        <v>2450</v>
      </c>
      <c r="L856" s="63">
        <f t="shared" si="184"/>
        <v>-7.3627465594973955</v>
      </c>
      <c r="M856" s="55" t="str">
        <f t="shared" si="185"/>
        <v>4-2023</v>
      </c>
    </row>
    <row r="857" spans="1:13" x14ac:dyDescent="0.35">
      <c r="A857" s="2">
        <f>A856+7</f>
        <v>45033</v>
      </c>
      <c r="E857" s="43">
        <f>AVERAGE(F857:J857)/[1]WeeklyNew!$H851</f>
        <v>345.74386154495522</v>
      </c>
      <c r="F857" s="62">
        <v>2380</v>
      </c>
      <c r="G857" s="62">
        <v>2400</v>
      </c>
      <c r="J857" s="67">
        <v>2350</v>
      </c>
      <c r="L857" s="63">
        <f t="shared" ref="L857" si="186">E857-E856</f>
        <v>-14.426895265422957</v>
      </c>
      <c r="M857" s="55" t="str">
        <f t="shared" ref="M857" si="187">MONTH(A857)&amp;"-"&amp;YEAR(A857)</f>
        <v>4-2023</v>
      </c>
    </row>
  </sheetData>
  <mergeCells count="3">
    <mergeCell ref="G5:J5"/>
    <mergeCell ref="G1:J1"/>
    <mergeCell ref="G2:J2"/>
  </mergeCells>
  <conditionalFormatting sqref="L8:L674">
    <cfRule type="cellIs" dxfId="29" priority="25" operator="equal">
      <formula>0</formula>
    </cfRule>
    <cfRule type="cellIs" dxfId="28" priority="26" operator="lessThan">
      <formula>0</formula>
    </cfRule>
    <cfRule type="cellIs" dxfId="27" priority="27" operator="greaterThan">
      <formula>0</formula>
    </cfRule>
  </conditionalFormatting>
  <conditionalFormatting sqref="L675:L677">
    <cfRule type="cellIs" dxfId="26" priority="22" operator="equal">
      <formula>0</formula>
    </cfRule>
    <cfRule type="cellIs" dxfId="25" priority="23" operator="lessThan">
      <formula>0</formula>
    </cfRule>
    <cfRule type="cellIs" dxfId="24" priority="24" operator="greaterThan">
      <formula>0</formula>
    </cfRule>
  </conditionalFormatting>
  <conditionalFormatting sqref="L678:L680">
    <cfRule type="cellIs" dxfId="23" priority="19" operator="equal">
      <formula>0</formula>
    </cfRule>
    <cfRule type="cellIs" dxfId="22" priority="20" operator="lessThan">
      <formula>0</formula>
    </cfRule>
    <cfRule type="cellIs" dxfId="21" priority="21" operator="greaterThan">
      <formula>0</formula>
    </cfRule>
  </conditionalFormatting>
  <conditionalFormatting sqref="L681:L683">
    <cfRule type="cellIs" dxfId="20" priority="16" operator="equal">
      <formula>0</formula>
    </cfRule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L684:L686">
    <cfRule type="cellIs" dxfId="17" priority="13" operator="equal">
      <formula>0</formula>
    </cfRule>
    <cfRule type="cellIs" dxfId="16" priority="14" operator="lessThan">
      <formula>0</formula>
    </cfRule>
    <cfRule type="cellIs" dxfId="15" priority="15" operator="greaterThan">
      <formula>0</formula>
    </cfRule>
  </conditionalFormatting>
  <conditionalFormatting sqref="L687:L726">
    <cfRule type="cellIs" dxfId="14" priority="10" operator="equal">
      <formula>0</formula>
    </cfRule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L727">
    <cfRule type="cellIs" dxfId="11" priority="7" operator="equal">
      <formula>0</formula>
    </cfRule>
    <cfRule type="cellIs" dxfId="10" priority="8" operator="lessThan">
      <formula>0</formula>
    </cfRule>
    <cfRule type="cellIs" dxfId="9" priority="9" operator="greaterThan">
      <formula>0</formula>
    </cfRule>
  </conditionalFormatting>
  <conditionalFormatting sqref="L728:L730">
    <cfRule type="cellIs" dxfId="8" priority="4" operator="equal">
      <formula>0</formula>
    </cfRule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L731:L857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hyperlinks>
    <hyperlink ref="C5" r:id="rId1" xr:uid="{00000000-0004-0000-0100-000000000000}"/>
    <hyperlink ref="D5" r:id="rId2" xr:uid="{00000000-0004-0000-0100-000001000000}"/>
    <hyperlink ref="G5" r:id="rId3" xr:uid="{00000000-0004-0000-0100-000002000000}"/>
    <hyperlink ref="F5" r:id="rId4" xr:uid="{00000000-0004-0000-0100-000003000000}"/>
    <hyperlink ref="K5" r:id="rId5" xr:uid="{00000000-0004-0000-0100-000004000000}"/>
    <hyperlink ref="B5" r:id="rId6" xr:uid="{00000000-0004-0000-0100-000005000000}"/>
  </hyperlinks>
  <pageMargins left="0.7" right="0.7" top="0.75" bottom="0.75" header="0.3" footer="0.3"/>
  <pageSetup paperSize="9" orientation="portrait" r:id="rId7"/>
  <ignoredErrors>
    <ignoredError sqref="E607:E64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A1:H11"/>
  <sheetViews>
    <sheetView topLeftCell="A2" workbookViewId="0">
      <selection activeCell="F39" sqref="F39"/>
    </sheetView>
  </sheetViews>
  <sheetFormatPr defaultColWidth="8.81640625" defaultRowHeight="14.5" x14ac:dyDescent="0.35"/>
  <cols>
    <col min="1" max="1" width="14.1796875" style="12" bestFit="1" customWidth="1"/>
    <col min="2" max="2" width="23.36328125" style="12" bestFit="1" customWidth="1"/>
    <col min="3" max="3" width="28.1796875" style="12" customWidth="1"/>
    <col min="4" max="4" width="12.453125" style="62" bestFit="1" customWidth="1"/>
    <col min="5" max="6" width="23.453125" style="12" bestFit="1" customWidth="1"/>
    <col min="7" max="7" width="13.1796875" style="62" bestFit="1" customWidth="1"/>
    <col min="8" max="8" width="23.453125" style="12" bestFit="1" customWidth="1"/>
    <col min="9" max="16384" width="8.81640625" style="12"/>
  </cols>
  <sheetData>
    <row r="1" spans="1:8" x14ac:dyDescent="0.35">
      <c r="D1" s="71"/>
      <c r="E1" s="55" t="s">
        <v>94</v>
      </c>
      <c r="F1" s="55" t="s">
        <v>95</v>
      </c>
      <c r="G1" s="71"/>
      <c r="H1" s="55" t="s">
        <v>93</v>
      </c>
    </row>
    <row r="2" spans="1:8" x14ac:dyDescent="0.35">
      <c r="D2" s="72"/>
      <c r="E2" s="73" t="s">
        <v>105</v>
      </c>
      <c r="F2" s="73" t="s">
        <v>105</v>
      </c>
      <c r="G2" s="72"/>
      <c r="H2" s="73" t="s">
        <v>105</v>
      </c>
    </row>
    <row r="3" spans="1:8" x14ac:dyDescent="0.35">
      <c r="E3" s="12" t="s">
        <v>86</v>
      </c>
      <c r="F3" s="12" t="s">
        <v>86</v>
      </c>
      <c r="H3" s="12" t="s">
        <v>86</v>
      </c>
    </row>
    <row r="4" spans="1:8" x14ac:dyDescent="0.35">
      <c r="B4" s="12" t="s">
        <v>103</v>
      </c>
      <c r="C4" s="12" t="s">
        <v>104</v>
      </c>
      <c r="E4" s="12" t="s">
        <v>87</v>
      </c>
      <c r="F4" s="12" t="s">
        <v>88</v>
      </c>
      <c r="H4" s="12" t="s">
        <v>89</v>
      </c>
    </row>
    <row r="5" spans="1:8" x14ac:dyDescent="0.35">
      <c r="A5" s="55" t="s">
        <v>96</v>
      </c>
      <c r="B5" s="74">
        <f ca="1">OFFSET('Iron ore'!A582,COUNT('Iron ore'!A583:A2500),0,1,1)</f>
        <v>45033</v>
      </c>
      <c r="C5" s="74">
        <f ca="1">OFFSET('CC&amp;Coke'!A582,COUNT('CC&amp;Coke'!A583:A2502),0,1,1)</f>
        <v>45033</v>
      </c>
      <c r="D5" s="75"/>
      <c r="E5" s="76">
        <f ca="1">OFFSET('Iron ore'!AI582,COUNT('Iron ore'!AI583:AI2500),0,1,1)</f>
        <v>114.50350688175931</v>
      </c>
      <c r="F5" s="76">
        <f ca="1">OFFSET('Iron ore'!AH582,COUNT('Iron ore'!AH583:AH2500),0,1,1)</f>
        <v>136.92136214475437</v>
      </c>
      <c r="G5" s="77"/>
      <c r="H5" s="76">
        <f ca="1">OFFSET('CC&amp;Coke'!E582,COUNT('CC&amp;Coke'!E583:E2502),0,1,1)</f>
        <v>345.74386154495522</v>
      </c>
    </row>
    <row r="6" spans="1:8" x14ac:dyDescent="0.35">
      <c r="A6" s="55" t="s">
        <v>97</v>
      </c>
      <c r="B6" s="74">
        <f ca="1">OFFSET('Iron ore'!A582,COUNT('Iron ore'!A583:A2500)-1,0,1,1)</f>
        <v>45026</v>
      </c>
      <c r="C6" s="74">
        <f ca="1">OFFSET('CC&amp;Coke'!A582,COUNT('CC&amp;Coke'!A583:A2502)-1,0,1,1)</f>
        <v>45026</v>
      </c>
      <c r="D6" s="75"/>
      <c r="E6" s="76">
        <f ca="1">OFFSET('Iron ore'!AI582,COUNT('Iron ore'!AI583:AI2500)-1,0,1,1)</f>
        <v>122.93031087498086</v>
      </c>
      <c r="F6" s="76">
        <f ca="1">OFFSET('Iron ore'!AH582,COUNT('Iron ore'!AH583:AH2500)-1,0,1,1)</f>
        <v>140.41598842109374</v>
      </c>
      <c r="G6" s="77"/>
      <c r="H6" s="76">
        <f ca="1">OFFSET('CC&amp;Coke'!E582,COUNT('CC&amp;Coke'!E583:E2502)-1,0,1,1)</f>
        <v>360.17075681037818</v>
      </c>
    </row>
    <row r="7" spans="1:8" x14ac:dyDescent="0.35">
      <c r="A7" s="55" t="s">
        <v>98</v>
      </c>
      <c r="B7" s="74">
        <f ca="1">OFFSET('Iron ore'!A582,COUNT('Iron ore'!A583:A2500)-4,0,1,1)</f>
        <v>45006</v>
      </c>
      <c r="C7" s="74">
        <f ca="1">OFFSET('CC&amp;Coke'!A582,COUNT('CC&amp;Coke'!A583:A2502)-4,0,1,1)</f>
        <v>45006</v>
      </c>
      <c r="D7" s="75"/>
      <c r="E7" s="76">
        <f ca="1">OFFSET('Iron ore'!AI582,COUNT('Iron ore'!AI583:AI2500)-4,0,1,1)</f>
        <v>126.3035834517344</v>
      </c>
      <c r="F7" s="76">
        <f ca="1">OFFSET('Iron ore'!AH582,COUNT('Iron ore'!AH583:AH2500)-4,0,1,1)</f>
        <v>143.32437280373108</v>
      </c>
      <c r="G7" s="77"/>
      <c r="H7" s="76">
        <f ca="1">OFFSET('CC&amp;Coke'!E582,COUNT('CC&amp;Coke'!E583:E2502)-4,0,1,1)</f>
        <v>376.17060276743291</v>
      </c>
    </row>
    <row r="8" spans="1:8" x14ac:dyDescent="0.35">
      <c r="A8" s="55" t="s">
        <v>99</v>
      </c>
      <c r="B8" s="74">
        <f ca="1">OFFSET('Iron ore'!A582,COUNT('Iron ore'!A583:A2500)-52,0,1,1)</f>
        <v>44669</v>
      </c>
      <c r="C8" s="74">
        <f ca="1">OFFSET('CC&amp;Coke'!A582,COUNT('CC&amp;Coke'!A583:A2502)-52,0,1,1)</f>
        <v>44669</v>
      </c>
      <c r="D8" s="75"/>
      <c r="E8" s="76">
        <f ca="1">OFFSET('Iron ore'!AI582,COUNT('Iron ore'!AI583:AI2500)-52,0,1,1)</f>
        <v>150.50331391681721</v>
      </c>
      <c r="F8" s="76">
        <f ca="1">OFFSET('Iron ore'!AH582,COUNT('Iron ore'!AH583:AH2500)-52,0,1,1)</f>
        <v>204.30844396563955</v>
      </c>
      <c r="G8" s="77"/>
      <c r="H8" s="76">
        <f ca="1">OFFSET('CC&amp;Coke'!E582,COUNT('CC&amp;Coke'!E583:E2502)-52,0,1,1)</f>
        <v>563.54692352266841</v>
      </c>
    </row>
    <row r="9" spans="1:8" x14ac:dyDescent="0.35">
      <c r="C9" s="73" t="s">
        <v>100</v>
      </c>
      <c r="D9" s="78"/>
      <c r="E9" s="79">
        <f ca="1">E$5/E6-1</f>
        <v>-6.8549440192919975E-2</v>
      </c>
      <c r="F9" s="79">
        <f t="shared" ref="E9:H11" ca="1" si="0">F$5/F6-1</f>
        <v>-2.4887666394936003E-2</v>
      </c>
      <c r="G9" s="78"/>
      <c r="H9" s="79">
        <f t="shared" ca="1" si="0"/>
        <v>-4.0055709667229822E-2</v>
      </c>
    </row>
    <row r="10" spans="1:8" x14ac:dyDescent="0.35">
      <c r="C10" s="73" t="s">
        <v>101</v>
      </c>
      <c r="D10" s="78"/>
      <c r="E10" s="79">
        <f ca="1">E$5/E7-1</f>
        <v>-9.3426300723164935E-2</v>
      </c>
      <c r="F10" s="79">
        <f t="shared" ca="1" si="0"/>
        <v>-4.4674960257771512E-2</v>
      </c>
      <c r="G10" s="78"/>
      <c r="H10" s="79">
        <f t="shared" ca="1" si="0"/>
        <v>-8.0885483869905128E-2</v>
      </c>
    </row>
    <row r="11" spans="1:8" x14ac:dyDescent="0.35">
      <c r="C11" s="73" t="s">
        <v>102</v>
      </c>
      <c r="D11" s="78"/>
      <c r="E11" s="79">
        <f t="shared" ca="1" si="0"/>
        <v>-0.23919610869801111</v>
      </c>
      <c r="F11" s="79">
        <f t="shared" ca="1" si="0"/>
        <v>-0.32983013581278264</v>
      </c>
      <c r="G11" s="78"/>
      <c r="H11" s="79">
        <f t="shared" ca="1" si="0"/>
        <v>-0.38648611657082743</v>
      </c>
    </row>
  </sheetData>
  <conditionalFormatting sqref="E9:F11 H9:H11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96"/>
  <sheetViews>
    <sheetView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D202" sqref="D202"/>
    </sheetView>
  </sheetViews>
  <sheetFormatPr defaultRowHeight="14.5" x14ac:dyDescent="0.35"/>
  <sheetData>
    <row r="1" spans="1:4" ht="43.5" x14ac:dyDescent="0.35">
      <c r="A1" t="s">
        <v>109</v>
      </c>
      <c r="B1" s="45" t="s">
        <v>90</v>
      </c>
      <c r="C1" s="45" t="s">
        <v>91</v>
      </c>
      <c r="D1" s="45" t="s">
        <v>92</v>
      </c>
    </row>
    <row r="2" spans="1:4" x14ac:dyDescent="0.35">
      <c r="A2" s="68">
        <v>39083</v>
      </c>
      <c r="B2" t="e">
        <f>AVERAGEIF('Iron ore'!$AL:$AL,MONTH($A2)&amp;"-"&amp;YEAR($A2),'Iron ore'!AH:AH)</f>
        <v>#REF!</v>
      </c>
      <c r="C2" t="e">
        <f>AVERAGEIF('Iron ore'!$AL:$AL,MONTH($A2)&amp;"-"&amp;YEAR($A2),'Iron ore'!AI:AI)</f>
        <v>#REF!</v>
      </c>
      <c r="D2">
        <f>AVERAGEIF('CC&amp;Coke'!$M:$M,MONTH($A2)&amp;"-"&amp;YEAR($A2),'CC&amp;Coke'!$E:$E)</f>
        <v>135.63995204904131</v>
      </c>
    </row>
    <row r="3" spans="1:4" x14ac:dyDescent="0.35">
      <c r="A3" s="68">
        <v>39114</v>
      </c>
      <c r="B3" t="e">
        <f>AVERAGEIF('Iron ore'!$AL:$AL,MONTH($A3)&amp;"-"&amp;YEAR($A3),'Iron ore'!AH:AH)</f>
        <v>#REF!</v>
      </c>
      <c r="C3" t="e">
        <f>AVERAGEIF('Iron ore'!$AL:$AL,MONTH($A3)&amp;"-"&amp;YEAR($A3),'Iron ore'!AI:AI)</f>
        <v>#REF!</v>
      </c>
      <c r="D3">
        <f>AVERAGEIF('CC&amp;Coke'!$M:$M,MONTH($A3)&amp;"-"&amp;YEAR($A3),'CC&amp;Coke'!$E:$E)</f>
        <v>142.71193946020216</v>
      </c>
    </row>
    <row r="4" spans="1:4" x14ac:dyDescent="0.35">
      <c r="A4" s="68">
        <v>39142</v>
      </c>
      <c r="B4" t="e">
        <f>AVERAGEIF('Iron ore'!$AL:$AL,MONTH($A4)&amp;"-"&amp;YEAR($A4),'Iron ore'!AH:AH)</f>
        <v>#REF!</v>
      </c>
      <c r="C4" t="e">
        <f>AVERAGEIF('Iron ore'!$AL:$AL,MONTH($A4)&amp;"-"&amp;YEAR($A4),'Iron ore'!AI:AI)</f>
        <v>#REF!</v>
      </c>
      <c r="D4">
        <f>AVERAGEIF('CC&amp;Coke'!$M:$M,MONTH($A4)&amp;"-"&amp;YEAR($A4),'CC&amp;Coke'!$E:$E)</f>
        <v>148.15414727978509</v>
      </c>
    </row>
    <row r="5" spans="1:4" x14ac:dyDescent="0.35">
      <c r="A5" s="68">
        <v>39173</v>
      </c>
      <c r="B5" t="e">
        <f>AVERAGEIF('Iron ore'!$AL:$AL,MONTH($A5)&amp;"-"&amp;YEAR($A5),'Iron ore'!AH:AH)</f>
        <v>#REF!</v>
      </c>
      <c r="C5" t="e">
        <f>AVERAGEIF('Iron ore'!$AL:$AL,MONTH($A5)&amp;"-"&amp;YEAR($A5),'Iron ore'!AI:AI)</f>
        <v>#REF!</v>
      </c>
      <c r="D5">
        <f>AVERAGEIF('CC&amp;Coke'!$M:$M,MONTH($A5)&amp;"-"&amp;YEAR($A5),'CC&amp;Coke'!$E:$E)</f>
        <v>152.89992488970987</v>
      </c>
    </row>
    <row r="6" spans="1:4" x14ac:dyDescent="0.35">
      <c r="A6" s="68">
        <v>39203</v>
      </c>
      <c r="B6" t="e">
        <f>AVERAGEIF('Iron ore'!$AL:$AL,MONTH($A6)&amp;"-"&amp;YEAR($A6),'Iron ore'!AH:AH)</f>
        <v>#REF!</v>
      </c>
      <c r="C6" t="e">
        <f>AVERAGEIF('Iron ore'!$AL:$AL,MONTH($A6)&amp;"-"&amp;YEAR($A6),'Iron ore'!AI:AI)</f>
        <v>#REF!</v>
      </c>
      <c r="D6">
        <f>AVERAGEIF('CC&amp;Coke'!$M:$M,MONTH($A6)&amp;"-"&amp;YEAR($A6),'CC&amp;Coke'!$E:$E)</f>
        <v>159.46243782654489</v>
      </c>
    </row>
    <row r="7" spans="1:4" x14ac:dyDescent="0.35">
      <c r="A7" s="68">
        <v>39234</v>
      </c>
      <c r="B7" t="e">
        <f>AVERAGEIF('Iron ore'!$AL:$AL,MONTH($A7)&amp;"-"&amp;YEAR($A7),'Iron ore'!AH:AH)</f>
        <v>#REF!</v>
      </c>
      <c r="C7" t="e">
        <f>AVERAGEIF('Iron ore'!$AL:$AL,MONTH($A7)&amp;"-"&amp;YEAR($A7),'Iron ore'!AI:AI)</f>
        <v>#REF!</v>
      </c>
      <c r="D7">
        <f>AVERAGEIF('CC&amp;Coke'!$M:$M,MONTH($A7)&amp;"-"&amp;YEAR($A7),'CC&amp;Coke'!$E:$E)</f>
        <v>167.78476050650866</v>
      </c>
    </row>
    <row r="8" spans="1:4" x14ac:dyDescent="0.35">
      <c r="A8" s="68">
        <v>39264</v>
      </c>
      <c r="B8" t="e">
        <f>AVERAGEIF('Iron ore'!$AL:$AL,MONTH($A8)&amp;"-"&amp;YEAR($A8),'Iron ore'!AH:AH)</f>
        <v>#REF!</v>
      </c>
      <c r="C8" t="e">
        <f>AVERAGEIF('Iron ore'!$AL:$AL,MONTH($A8)&amp;"-"&amp;YEAR($A8),'Iron ore'!AI:AI)</f>
        <v>#REF!</v>
      </c>
      <c r="D8">
        <f>AVERAGEIF('CC&amp;Coke'!$M:$M,MONTH($A8)&amp;"-"&amp;YEAR($A8),'CC&amp;Coke'!$E:$E)</f>
        <v>171.47500236666434</v>
      </c>
    </row>
    <row r="9" spans="1:4" x14ac:dyDescent="0.35">
      <c r="A9" s="68">
        <v>39295</v>
      </c>
      <c r="B9" t="e">
        <f>AVERAGEIF('Iron ore'!$AL:$AL,MONTH($A9)&amp;"-"&amp;YEAR($A9),'Iron ore'!AH:AH)</f>
        <v>#REF!</v>
      </c>
      <c r="C9" t="e">
        <f>AVERAGEIF('Iron ore'!$AL:$AL,MONTH($A9)&amp;"-"&amp;YEAR($A9),'Iron ore'!AI:AI)</f>
        <v>#REF!</v>
      </c>
      <c r="D9">
        <f>AVERAGEIF('CC&amp;Coke'!$M:$M,MONTH($A9)&amp;"-"&amp;YEAR($A9),'CC&amp;Coke'!$E:$E)</f>
        <v>171.91566168490112</v>
      </c>
    </row>
    <row r="10" spans="1:4" x14ac:dyDescent="0.35">
      <c r="A10" s="68">
        <v>39326</v>
      </c>
      <c r="B10" t="e">
        <f>AVERAGEIF('Iron ore'!$AL:$AL,MONTH($A10)&amp;"-"&amp;YEAR($A10),'Iron ore'!AH:AH)</f>
        <v>#REF!</v>
      </c>
      <c r="C10" t="e">
        <f>AVERAGEIF('Iron ore'!$AL:$AL,MONTH($A10)&amp;"-"&amp;YEAR($A10),'Iron ore'!AI:AI)</f>
        <v>#REF!</v>
      </c>
      <c r="D10">
        <f>AVERAGEIF('CC&amp;Coke'!$M:$M,MONTH($A10)&amp;"-"&amp;YEAR($A10),'CC&amp;Coke'!$E:$E)</f>
        <v>175.82528789880732</v>
      </c>
    </row>
    <row r="11" spans="1:4" x14ac:dyDescent="0.35">
      <c r="A11" s="68">
        <v>39356</v>
      </c>
      <c r="B11" t="e">
        <f>AVERAGEIF('Iron ore'!$AL:$AL,MONTH($A11)&amp;"-"&amp;YEAR($A11),'Iron ore'!AH:AH)</f>
        <v>#REF!</v>
      </c>
      <c r="C11" t="e">
        <f>AVERAGEIF('Iron ore'!$AL:$AL,MONTH($A11)&amp;"-"&amp;YEAR($A11),'Iron ore'!AI:AI)</f>
        <v>#REF!</v>
      </c>
      <c r="D11">
        <f>AVERAGEIF('CC&amp;Coke'!$M:$M,MONTH($A11)&amp;"-"&amp;YEAR($A11),'CC&amp;Coke'!$E:$E)</f>
        <v>182.4486918341554</v>
      </c>
    </row>
    <row r="12" spans="1:4" x14ac:dyDescent="0.35">
      <c r="A12" s="68">
        <v>39387</v>
      </c>
      <c r="B12" t="e">
        <f>AVERAGEIF('Iron ore'!$AL:$AL,MONTH($A12)&amp;"-"&amp;YEAR($A12),'Iron ore'!AH:AH)</f>
        <v>#REF!</v>
      </c>
      <c r="C12" t="e">
        <f>AVERAGEIF('Iron ore'!$AL:$AL,MONTH($A12)&amp;"-"&amp;YEAR($A12),'Iron ore'!AI:AI)</f>
        <v>#REF!</v>
      </c>
      <c r="D12">
        <f>AVERAGEIF('CC&amp;Coke'!$M:$M,MONTH($A12)&amp;"-"&amp;YEAR($A12),'CC&amp;Coke'!$E:$E)</f>
        <v>195.25889227250391</v>
      </c>
    </row>
    <row r="13" spans="1:4" x14ac:dyDescent="0.35">
      <c r="A13" s="68">
        <v>39417</v>
      </c>
      <c r="B13" t="e">
        <f>AVERAGEIF('Iron ore'!$AL:$AL,MONTH($A13)&amp;"-"&amp;YEAR($A13),'Iron ore'!AH:AH)</f>
        <v>#REF!</v>
      </c>
      <c r="C13" t="e">
        <f>AVERAGEIF('Iron ore'!$AL:$AL,MONTH($A13)&amp;"-"&amp;YEAR($A13),'Iron ore'!AI:AI)</f>
        <v>#REF!</v>
      </c>
      <c r="D13">
        <f>AVERAGEIF('CC&amp;Coke'!$M:$M,MONTH($A13)&amp;"-"&amp;YEAR($A13),'CC&amp;Coke'!$E:$E)</f>
        <v>215.01198654293248</v>
      </c>
    </row>
    <row r="14" spans="1:4" x14ac:dyDescent="0.35">
      <c r="A14" s="68">
        <v>39448</v>
      </c>
      <c r="B14" t="e">
        <f>AVERAGEIF('Iron ore'!$AL:$AL,MONTH($A14)&amp;"-"&amp;YEAR($A14),'Iron ore'!AH:AH)</f>
        <v>#REF!</v>
      </c>
      <c r="C14" t="e">
        <f>AVERAGEIF('Iron ore'!$AL:$AL,MONTH($A14)&amp;"-"&amp;YEAR($A14),'Iron ore'!AI:AI)</f>
        <v>#REF!</v>
      </c>
      <c r="D14">
        <f>AVERAGEIF('CC&amp;Coke'!$M:$M,MONTH($A14)&amp;"-"&amp;YEAR($A14),'CC&amp;Coke'!$E:$E)</f>
        <v>239.03492065492526</v>
      </c>
    </row>
    <row r="15" spans="1:4" x14ac:dyDescent="0.35">
      <c r="A15" s="68">
        <v>39479</v>
      </c>
      <c r="B15" t="e">
        <f>AVERAGEIF('Iron ore'!$AL:$AL,MONTH($A15)&amp;"-"&amp;YEAR($A15),'Iron ore'!AH:AH)</f>
        <v>#REF!</v>
      </c>
      <c r="C15" t="e">
        <f>AVERAGEIF('Iron ore'!$AL:$AL,MONTH($A15)&amp;"-"&amp;YEAR($A15),'Iron ore'!AI:AI)</f>
        <v>#REF!</v>
      </c>
      <c r="D15">
        <f>AVERAGEIF('CC&amp;Coke'!$M:$M,MONTH($A15)&amp;"-"&amp;YEAR($A15),'CC&amp;Coke'!$E:$E)</f>
        <v>263.4082309602494</v>
      </c>
    </row>
    <row r="16" spans="1:4" x14ac:dyDescent="0.35">
      <c r="A16" s="68">
        <v>39508</v>
      </c>
      <c r="B16" t="e">
        <f>AVERAGEIF('Iron ore'!$AL:$AL,MONTH($A16)&amp;"-"&amp;YEAR($A16),'Iron ore'!AH:AH)</f>
        <v>#REF!</v>
      </c>
      <c r="C16" t="e">
        <f>AVERAGEIF('Iron ore'!$AL:$AL,MONTH($A16)&amp;"-"&amp;YEAR($A16),'Iron ore'!AI:AI)</f>
        <v>#REF!</v>
      </c>
      <c r="D16">
        <f>AVERAGEIF('CC&amp;Coke'!$M:$M,MONTH($A16)&amp;"-"&amp;YEAR($A16),'CC&amp;Coke'!$E:$E)</f>
        <v>285.02802810232168</v>
      </c>
    </row>
    <row r="17" spans="1:4" x14ac:dyDescent="0.35">
      <c r="A17" s="68">
        <v>39539</v>
      </c>
      <c r="B17" t="e">
        <f>AVERAGEIF('Iron ore'!$AL:$AL,MONTH($A17)&amp;"-"&amp;YEAR($A17),'Iron ore'!AH:AH)</f>
        <v>#REF!</v>
      </c>
      <c r="C17" t="e">
        <f>AVERAGEIF('Iron ore'!$AL:$AL,MONTH($A17)&amp;"-"&amp;YEAR($A17),'Iron ore'!AI:AI)</f>
        <v>#REF!</v>
      </c>
      <c r="D17">
        <f>AVERAGEIF('CC&amp;Coke'!$M:$M,MONTH($A17)&amp;"-"&amp;YEAR($A17),'CC&amp;Coke'!$E:$E)</f>
        <v>305.70919687350101</v>
      </c>
    </row>
    <row r="18" spans="1:4" x14ac:dyDescent="0.35">
      <c r="A18" s="68">
        <v>39569</v>
      </c>
      <c r="B18" t="e">
        <f>AVERAGEIF('Iron ore'!$AL:$AL,MONTH($A18)&amp;"-"&amp;YEAR($A18),'Iron ore'!AH:AH)</f>
        <v>#REF!</v>
      </c>
      <c r="C18" t="e">
        <f>AVERAGEIF('Iron ore'!$AL:$AL,MONTH($A18)&amp;"-"&amp;YEAR($A18),'Iron ore'!AI:AI)</f>
        <v>#REF!</v>
      </c>
      <c r="D18">
        <f>AVERAGEIF('CC&amp;Coke'!$M:$M,MONTH($A18)&amp;"-"&amp;YEAR($A18),'CC&amp;Coke'!$E:$E)</f>
        <v>330.18981429162409</v>
      </c>
    </row>
    <row r="19" spans="1:4" x14ac:dyDescent="0.35">
      <c r="A19" s="68">
        <v>39600</v>
      </c>
      <c r="B19" t="e">
        <f>AVERAGEIF('Iron ore'!$AL:$AL,MONTH($A19)&amp;"-"&amp;YEAR($A19),'Iron ore'!AH:AH)</f>
        <v>#REF!</v>
      </c>
      <c r="C19" t="e">
        <f>AVERAGEIF('Iron ore'!$AL:$AL,MONTH($A19)&amp;"-"&amp;YEAR($A19),'Iron ore'!AI:AI)</f>
        <v>#REF!</v>
      </c>
      <c r="D19">
        <f>AVERAGEIF('CC&amp;Coke'!$M:$M,MONTH($A19)&amp;"-"&amp;YEAR($A19),'CC&amp;Coke'!$E:$E)</f>
        <v>375.19953583253721</v>
      </c>
    </row>
    <row r="20" spans="1:4" x14ac:dyDescent="0.35">
      <c r="A20" s="68">
        <v>39630</v>
      </c>
      <c r="B20" t="e">
        <f>AVERAGEIF('Iron ore'!$AL:$AL,MONTH($A20)&amp;"-"&amp;YEAR($A20),'Iron ore'!AH:AH)</f>
        <v>#REF!</v>
      </c>
      <c r="C20" t="e">
        <f>AVERAGEIF('Iron ore'!$AL:$AL,MONTH($A20)&amp;"-"&amp;YEAR($A20),'Iron ore'!AI:AI)</f>
        <v>#REF!</v>
      </c>
      <c r="D20">
        <f>AVERAGEIF('CC&amp;Coke'!$M:$M,MONTH($A20)&amp;"-"&amp;YEAR($A20),'CC&amp;Coke'!$E:$E)</f>
        <v>438.95332772367391</v>
      </c>
    </row>
    <row r="21" spans="1:4" x14ac:dyDescent="0.35">
      <c r="A21" s="68">
        <v>39661</v>
      </c>
      <c r="B21" t="e">
        <f>AVERAGEIF('Iron ore'!$AL:$AL,MONTH($A21)&amp;"-"&amp;YEAR($A21),'Iron ore'!AH:AH)</f>
        <v>#REF!</v>
      </c>
      <c r="C21" t="e">
        <f>AVERAGEIF('Iron ore'!$AL:$AL,MONTH($A21)&amp;"-"&amp;YEAR($A21),'Iron ore'!AI:AI)</f>
        <v>#REF!</v>
      </c>
      <c r="D21">
        <f>AVERAGEIF('CC&amp;Coke'!$M:$M,MONTH($A21)&amp;"-"&amp;YEAR($A21),'CC&amp;Coke'!$E:$E)</f>
        <v>448.18006006898486</v>
      </c>
    </row>
    <row r="22" spans="1:4" x14ac:dyDescent="0.35">
      <c r="A22" s="68">
        <v>39692</v>
      </c>
      <c r="B22" t="e">
        <f>AVERAGEIF('Iron ore'!$AL:$AL,MONTH($A22)&amp;"-"&amp;YEAR($A22),'Iron ore'!AH:AH)</f>
        <v>#REF!</v>
      </c>
      <c r="C22" t="e">
        <f>AVERAGEIF('Iron ore'!$AL:$AL,MONTH($A22)&amp;"-"&amp;YEAR($A22),'Iron ore'!AI:AI)</f>
        <v>#REF!</v>
      </c>
      <c r="D22">
        <f>AVERAGEIF('CC&amp;Coke'!$M:$M,MONTH($A22)&amp;"-"&amp;YEAR($A22),'CC&amp;Coke'!$E:$E)</f>
        <v>421.96640604378752</v>
      </c>
    </row>
    <row r="23" spans="1:4" x14ac:dyDescent="0.35">
      <c r="A23" s="68">
        <v>39722</v>
      </c>
      <c r="B23" t="e">
        <f>AVERAGEIF('Iron ore'!$AL:$AL,MONTH($A23)&amp;"-"&amp;YEAR($A23),'Iron ore'!AH:AH)</f>
        <v>#REF!</v>
      </c>
      <c r="C23" t="e">
        <f>AVERAGEIF('Iron ore'!$AL:$AL,MONTH($A23)&amp;"-"&amp;YEAR($A23),'Iron ore'!AI:AI)</f>
        <v>#REF!</v>
      </c>
      <c r="D23">
        <f>AVERAGEIF('CC&amp;Coke'!$M:$M,MONTH($A23)&amp;"-"&amp;YEAR($A23),'CC&amp;Coke'!$E:$E)</f>
        <v>357.85575223276766</v>
      </c>
    </row>
    <row r="24" spans="1:4" x14ac:dyDescent="0.35">
      <c r="A24" s="68">
        <v>39753</v>
      </c>
      <c r="B24" t="e">
        <f>AVERAGEIF('Iron ore'!$AL:$AL,MONTH($A24)&amp;"-"&amp;YEAR($A24),'Iron ore'!AH:AH)</f>
        <v>#REF!</v>
      </c>
      <c r="C24" t="e">
        <f>AVERAGEIF('Iron ore'!$AL:$AL,MONTH($A24)&amp;"-"&amp;YEAR($A24),'Iron ore'!AI:AI)</f>
        <v>#REF!</v>
      </c>
      <c r="D24">
        <f>AVERAGEIF('CC&amp;Coke'!$M:$M,MONTH($A24)&amp;"-"&amp;YEAR($A24),'CC&amp;Coke'!$E:$E)</f>
        <v>256.05074582136342</v>
      </c>
    </row>
    <row r="25" spans="1:4" x14ac:dyDescent="0.35">
      <c r="A25" s="68">
        <v>39783</v>
      </c>
      <c r="B25" t="e">
        <f>AVERAGEIF('Iron ore'!$AL:$AL,MONTH($A25)&amp;"-"&amp;YEAR($A25),'Iron ore'!AH:AH)</f>
        <v>#REF!</v>
      </c>
      <c r="C25" t="e">
        <f>AVERAGEIF('Iron ore'!$AL:$AL,MONTH($A25)&amp;"-"&amp;YEAR($A25),'Iron ore'!AI:AI)</f>
        <v>#REF!</v>
      </c>
      <c r="D25">
        <f>AVERAGEIF('CC&amp;Coke'!$M:$M,MONTH($A25)&amp;"-"&amp;YEAR($A25),'CC&amp;Coke'!$E:$E)</f>
        <v>204.00710511894937</v>
      </c>
    </row>
    <row r="26" spans="1:4" x14ac:dyDescent="0.35">
      <c r="A26" s="68">
        <v>39814</v>
      </c>
      <c r="B26" t="e">
        <f>AVERAGEIF('Iron ore'!$AL:$AL,MONTH($A26)&amp;"-"&amp;YEAR($A26),'Iron ore'!AH:AH)</f>
        <v>#REF!</v>
      </c>
      <c r="C26" t="e">
        <f>AVERAGEIF('Iron ore'!$AL:$AL,MONTH($A26)&amp;"-"&amp;YEAR($A26),'Iron ore'!AI:AI)</f>
        <v>#REF!</v>
      </c>
      <c r="D26">
        <f>AVERAGEIF('CC&amp;Coke'!$M:$M,MONTH($A26)&amp;"-"&amp;YEAR($A26),'CC&amp;Coke'!$E:$E)</f>
        <v>231.32395412854621</v>
      </c>
    </row>
    <row r="27" spans="1:4" x14ac:dyDescent="0.35">
      <c r="A27" s="68">
        <v>39845</v>
      </c>
      <c r="B27" t="e">
        <f>AVERAGEIF('Iron ore'!$AL:$AL,MONTH($A27)&amp;"-"&amp;YEAR($A27),'Iron ore'!AH:AH)</f>
        <v>#REF!</v>
      </c>
      <c r="C27" t="e">
        <f>AVERAGEIF('Iron ore'!$AL:$AL,MONTH($A27)&amp;"-"&amp;YEAR($A27),'Iron ore'!AI:AI)</f>
        <v>#REF!</v>
      </c>
      <c r="D27">
        <f>AVERAGEIF('CC&amp;Coke'!$M:$M,MONTH($A27)&amp;"-"&amp;YEAR($A27),'CC&amp;Coke'!$E:$E)</f>
        <v>264.05842224513549</v>
      </c>
    </row>
    <row r="28" spans="1:4" x14ac:dyDescent="0.35">
      <c r="A28" s="68">
        <v>39873</v>
      </c>
      <c r="B28" t="e">
        <f>AVERAGEIF('Iron ore'!$AL:$AL,MONTH($A28)&amp;"-"&amp;YEAR($A28),'Iron ore'!AH:AH)</f>
        <v>#REF!</v>
      </c>
      <c r="C28" t="e">
        <f>AVERAGEIF('Iron ore'!$AL:$AL,MONTH($A28)&amp;"-"&amp;YEAR($A28),'Iron ore'!AI:AI)</f>
        <v>#REF!</v>
      </c>
      <c r="D28">
        <f>AVERAGEIF('CC&amp;Coke'!$M:$M,MONTH($A28)&amp;"-"&amp;YEAR($A28),'CC&amp;Coke'!$E:$E)</f>
        <v>259.21027602440529</v>
      </c>
    </row>
    <row r="29" spans="1:4" x14ac:dyDescent="0.35">
      <c r="A29" s="68">
        <v>39904</v>
      </c>
      <c r="B29" t="e">
        <f>AVERAGEIF('Iron ore'!$AL:$AL,MONTH($A29)&amp;"-"&amp;YEAR($A29),'Iron ore'!AH:AH)</f>
        <v>#REF!</v>
      </c>
      <c r="C29" t="e">
        <f>AVERAGEIF('Iron ore'!$AL:$AL,MONTH($A29)&amp;"-"&amp;YEAR($A29),'Iron ore'!AI:AI)</f>
        <v>#REF!</v>
      </c>
      <c r="D29">
        <f>AVERAGEIF('CC&amp;Coke'!$M:$M,MONTH($A29)&amp;"-"&amp;YEAR($A29),'CC&amp;Coke'!$E:$E)</f>
        <v>229.40948522079816</v>
      </c>
    </row>
    <row r="30" spans="1:4" x14ac:dyDescent="0.35">
      <c r="A30" s="68">
        <v>39934</v>
      </c>
      <c r="B30" t="e">
        <f>AVERAGEIF('Iron ore'!$AL:$AL,MONTH($A30)&amp;"-"&amp;YEAR($A30),'Iron ore'!AH:AH)</f>
        <v>#REF!</v>
      </c>
      <c r="C30" t="e">
        <f>AVERAGEIF('Iron ore'!$AL:$AL,MONTH($A30)&amp;"-"&amp;YEAR($A30),'Iron ore'!AI:AI)</f>
        <v>#REF!</v>
      </c>
      <c r="D30">
        <f>AVERAGEIF('CC&amp;Coke'!$M:$M,MONTH($A30)&amp;"-"&amp;YEAR($A30),'CC&amp;Coke'!$E:$E)</f>
        <v>220.84605540179001</v>
      </c>
    </row>
    <row r="31" spans="1:4" x14ac:dyDescent="0.35">
      <c r="A31" s="68">
        <v>39965</v>
      </c>
      <c r="B31" t="e">
        <f>AVERAGEIF('Iron ore'!$AL:$AL,MONTH($A31)&amp;"-"&amp;YEAR($A31),'Iron ore'!AH:AH)</f>
        <v>#REF!</v>
      </c>
      <c r="C31" t="e">
        <f>AVERAGEIF('Iron ore'!$AL:$AL,MONTH($A31)&amp;"-"&amp;YEAR($A31),'Iron ore'!AI:AI)</f>
        <v>#REF!</v>
      </c>
      <c r="D31">
        <f>AVERAGEIF('CC&amp;Coke'!$M:$M,MONTH($A31)&amp;"-"&amp;YEAR($A31),'CC&amp;Coke'!$E:$E)</f>
        <v>233.7899171208438</v>
      </c>
    </row>
    <row r="32" spans="1:4" x14ac:dyDescent="0.35">
      <c r="A32" s="68">
        <v>39995</v>
      </c>
      <c r="B32" t="e">
        <f>AVERAGEIF('Iron ore'!$AL:$AL,MONTH($A32)&amp;"-"&amp;YEAR($A32),'Iron ore'!AH:AH)</f>
        <v>#REF!</v>
      </c>
      <c r="C32" t="e">
        <f>AVERAGEIF('Iron ore'!$AL:$AL,MONTH($A32)&amp;"-"&amp;YEAR($A32),'Iron ore'!AI:AI)</f>
        <v>#REF!</v>
      </c>
      <c r="D32">
        <f>AVERAGEIF('CC&amp;Coke'!$M:$M,MONTH($A32)&amp;"-"&amp;YEAR($A32),'CC&amp;Coke'!$E:$E)</f>
        <v>248.72275935013008</v>
      </c>
    </row>
    <row r="33" spans="1:4" x14ac:dyDescent="0.35">
      <c r="A33" s="68">
        <v>40026</v>
      </c>
      <c r="B33" t="e">
        <f>AVERAGEIF('Iron ore'!$AL:$AL,MONTH($A33)&amp;"-"&amp;YEAR($A33),'Iron ore'!AH:AH)</f>
        <v>#REF!</v>
      </c>
      <c r="C33" t="e">
        <f>AVERAGEIF('Iron ore'!$AL:$AL,MONTH($A33)&amp;"-"&amp;YEAR($A33),'Iron ore'!AI:AI)</f>
        <v>#REF!</v>
      </c>
      <c r="D33">
        <f>AVERAGEIF('CC&amp;Coke'!$M:$M,MONTH($A33)&amp;"-"&amp;YEAR($A33),'CC&amp;Coke'!$E:$E)</f>
        <v>261.1658695995709</v>
      </c>
    </row>
    <row r="34" spans="1:4" x14ac:dyDescent="0.35">
      <c r="A34" s="68">
        <v>40057</v>
      </c>
      <c r="B34" t="e">
        <f>AVERAGEIF('Iron ore'!$AL:$AL,MONTH($A34)&amp;"-"&amp;YEAR($A34),'Iron ore'!AH:AH)</f>
        <v>#REF!</v>
      </c>
      <c r="C34" t="e">
        <f>AVERAGEIF('Iron ore'!$AL:$AL,MONTH($A34)&amp;"-"&amp;YEAR($A34),'Iron ore'!AI:AI)</f>
        <v>#REF!</v>
      </c>
      <c r="D34">
        <f>AVERAGEIF('CC&amp;Coke'!$M:$M,MONTH($A34)&amp;"-"&amp;YEAR($A34),'CC&amp;Coke'!$E:$E)</f>
        <v>258.84537589480726</v>
      </c>
    </row>
    <row r="35" spans="1:4" x14ac:dyDescent="0.35">
      <c r="A35" s="68">
        <v>40087</v>
      </c>
      <c r="B35" t="e">
        <f>AVERAGEIF('Iron ore'!$AL:$AL,MONTH($A35)&amp;"-"&amp;YEAR($A35),'Iron ore'!AH:AH)</f>
        <v>#REF!</v>
      </c>
      <c r="C35" t="e">
        <f>AVERAGEIF('Iron ore'!$AL:$AL,MONTH($A35)&amp;"-"&amp;YEAR($A35),'Iron ore'!AI:AI)</f>
        <v>#REF!</v>
      </c>
      <c r="D35">
        <f>AVERAGEIF('CC&amp;Coke'!$M:$M,MONTH($A35)&amp;"-"&amp;YEAR($A35),'CC&amp;Coke'!$E:$E)</f>
        <v>244.75400893126044</v>
      </c>
    </row>
    <row r="36" spans="1:4" x14ac:dyDescent="0.35">
      <c r="A36" s="68">
        <v>40118</v>
      </c>
      <c r="B36" t="e">
        <f>AVERAGEIF('Iron ore'!$AL:$AL,MONTH($A36)&amp;"-"&amp;YEAR($A36),'Iron ore'!AH:AH)</f>
        <v>#REF!</v>
      </c>
      <c r="C36" t="e">
        <f>AVERAGEIF('Iron ore'!$AL:$AL,MONTH($A36)&amp;"-"&amp;YEAR($A36),'Iron ore'!AI:AI)</f>
        <v>#REF!</v>
      </c>
      <c r="D36">
        <f>AVERAGEIF('CC&amp;Coke'!$M:$M,MONTH($A36)&amp;"-"&amp;YEAR($A36),'CC&amp;Coke'!$E:$E)</f>
        <v>242.4746586299143</v>
      </c>
    </row>
    <row r="37" spans="1:4" x14ac:dyDescent="0.35">
      <c r="A37" s="68">
        <v>40148</v>
      </c>
      <c r="B37" t="e">
        <f>AVERAGEIF('Iron ore'!$AL:$AL,MONTH($A37)&amp;"-"&amp;YEAR($A37),'Iron ore'!AH:AH)</f>
        <v>#REF!</v>
      </c>
      <c r="C37" t="e">
        <f>AVERAGEIF('Iron ore'!$AL:$AL,MONTH($A37)&amp;"-"&amp;YEAR($A37),'Iron ore'!AI:AI)</f>
        <v>#REF!</v>
      </c>
      <c r="D37">
        <f>AVERAGEIF('CC&amp;Coke'!$M:$M,MONTH($A37)&amp;"-"&amp;YEAR($A37),'CC&amp;Coke'!$E:$E)</f>
        <v>248.9704992566526</v>
      </c>
    </row>
    <row r="38" spans="1:4" x14ac:dyDescent="0.35">
      <c r="A38" s="68">
        <v>40179</v>
      </c>
      <c r="B38" t="e">
        <f>AVERAGEIF('Iron ore'!$AL:$AL,MONTH($A38)&amp;"-"&amp;YEAR($A38),'Iron ore'!AH:AH)</f>
        <v>#REF!</v>
      </c>
      <c r="C38" t="e">
        <f>AVERAGEIF('Iron ore'!$AL:$AL,MONTH($A38)&amp;"-"&amp;YEAR($A38),'Iron ore'!AI:AI)</f>
        <v>#REF!</v>
      </c>
      <c r="D38">
        <f>AVERAGEIF('CC&amp;Coke'!$M:$M,MONTH($A38)&amp;"-"&amp;YEAR($A38),'CC&amp;Coke'!$E:$E)</f>
        <v>278.27832185953616</v>
      </c>
    </row>
    <row r="39" spans="1:4" x14ac:dyDescent="0.35">
      <c r="A39" s="68">
        <v>40210</v>
      </c>
      <c r="B39" t="e">
        <f>AVERAGEIF('Iron ore'!$AL:$AL,MONTH($A39)&amp;"-"&amp;YEAR($A39),'Iron ore'!AH:AH)</f>
        <v>#REF!</v>
      </c>
      <c r="C39" t="e">
        <f>AVERAGEIF('Iron ore'!$AL:$AL,MONTH($A39)&amp;"-"&amp;YEAR($A39),'Iron ore'!AI:AI)</f>
        <v>#REF!</v>
      </c>
      <c r="D39">
        <f>AVERAGEIF('CC&amp;Coke'!$M:$M,MONTH($A39)&amp;"-"&amp;YEAR($A39),'CC&amp;Coke'!$E:$E)</f>
        <v>285.09134027621872</v>
      </c>
    </row>
    <row r="40" spans="1:4" x14ac:dyDescent="0.35">
      <c r="A40" s="68">
        <v>40238</v>
      </c>
      <c r="B40" t="e">
        <f>AVERAGEIF('Iron ore'!$AL:$AL,MONTH($A40)&amp;"-"&amp;YEAR($A40),'Iron ore'!AH:AH)</f>
        <v>#REF!</v>
      </c>
      <c r="C40" t="e">
        <f>AVERAGEIF('Iron ore'!$AL:$AL,MONTH($A40)&amp;"-"&amp;YEAR($A40),'Iron ore'!AI:AI)</f>
        <v>#REF!</v>
      </c>
      <c r="D40">
        <f>AVERAGEIF('CC&amp;Coke'!$M:$M,MONTH($A40)&amp;"-"&amp;YEAR($A40),'CC&amp;Coke'!$E:$E)</f>
        <v>274.98413236567455</v>
      </c>
    </row>
    <row r="41" spans="1:4" x14ac:dyDescent="0.35">
      <c r="A41" s="68">
        <v>40269</v>
      </c>
      <c r="B41" t="e">
        <f>AVERAGEIF('Iron ore'!$AL:$AL,MONTH($A41)&amp;"-"&amp;YEAR($A41),'Iron ore'!AH:AH)</f>
        <v>#REF!</v>
      </c>
      <c r="C41" t="e">
        <f>AVERAGEIF('Iron ore'!$AL:$AL,MONTH($A41)&amp;"-"&amp;YEAR($A41),'Iron ore'!AI:AI)</f>
        <v>#REF!</v>
      </c>
      <c r="D41">
        <f>AVERAGEIF('CC&amp;Coke'!$M:$M,MONTH($A41)&amp;"-"&amp;YEAR($A41),'CC&amp;Coke'!$E:$E)</f>
        <v>281.18488705935988</v>
      </c>
    </row>
    <row r="42" spans="1:4" x14ac:dyDescent="0.35">
      <c r="A42" s="68">
        <v>40299</v>
      </c>
      <c r="B42" t="e">
        <f>AVERAGEIF('Iron ore'!$AL:$AL,MONTH($A42)&amp;"-"&amp;YEAR($A42),'Iron ore'!AH:AH)</f>
        <v>#REF!</v>
      </c>
      <c r="C42" t="e">
        <f>AVERAGEIF('Iron ore'!$AL:$AL,MONTH($A42)&amp;"-"&amp;YEAR($A42),'Iron ore'!AI:AI)</f>
        <v>#REF!</v>
      </c>
      <c r="D42">
        <f>AVERAGEIF('CC&amp;Coke'!$M:$M,MONTH($A42)&amp;"-"&amp;YEAR($A42),'CC&amp;Coke'!$E:$E)</f>
        <v>284.56519248262197</v>
      </c>
    </row>
    <row r="43" spans="1:4" x14ac:dyDescent="0.35">
      <c r="A43" s="68">
        <v>40330</v>
      </c>
      <c r="B43" t="e">
        <f>AVERAGEIF('Iron ore'!$AL:$AL,MONTH($A43)&amp;"-"&amp;YEAR($A43),'Iron ore'!AH:AH)</f>
        <v>#REF!</v>
      </c>
      <c r="C43" t="e">
        <f>AVERAGEIF('Iron ore'!$AL:$AL,MONTH($A43)&amp;"-"&amp;YEAR($A43),'Iron ore'!AI:AI)</f>
        <v>#REF!</v>
      </c>
      <c r="D43">
        <f>AVERAGEIF('CC&amp;Coke'!$M:$M,MONTH($A43)&amp;"-"&amp;YEAR($A43),'CC&amp;Coke'!$E:$E)</f>
        <v>270.12939558750907</v>
      </c>
    </row>
    <row r="44" spans="1:4" x14ac:dyDescent="0.35">
      <c r="A44" s="68">
        <v>40360</v>
      </c>
      <c r="B44" t="e">
        <f>AVERAGEIF('Iron ore'!$AL:$AL,MONTH($A44)&amp;"-"&amp;YEAR($A44),'Iron ore'!AH:AH)</f>
        <v>#REF!</v>
      </c>
      <c r="C44" t="e">
        <f>AVERAGEIF('Iron ore'!$AL:$AL,MONTH($A44)&amp;"-"&amp;YEAR($A44),'Iron ore'!AI:AI)</f>
        <v>#REF!</v>
      </c>
      <c r="D44">
        <f>AVERAGEIF('CC&amp;Coke'!$M:$M,MONTH($A44)&amp;"-"&amp;YEAR($A44),'CC&amp;Coke'!$E:$E)</f>
        <v>252.46369301073912</v>
      </c>
    </row>
    <row r="45" spans="1:4" x14ac:dyDescent="0.35">
      <c r="A45" s="68">
        <v>40391</v>
      </c>
      <c r="B45" t="e">
        <f>AVERAGEIF('Iron ore'!$AL:$AL,MONTH($A45)&amp;"-"&amp;YEAR($A45),'Iron ore'!AH:AH)</f>
        <v>#REF!</v>
      </c>
      <c r="C45" t="e">
        <f>AVERAGEIF('Iron ore'!$AL:$AL,MONTH($A45)&amp;"-"&amp;YEAR($A45),'Iron ore'!AI:AI)</f>
        <v>#REF!</v>
      </c>
      <c r="D45">
        <f>AVERAGEIF('CC&amp;Coke'!$M:$M,MONTH($A45)&amp;"-"&amp;YEAR($A45),'CC&amp;Coke'!$E:$E)</f>
        <v>252.94142985386748</v>
      </c>
    </row>
    <row r="46" spans="1:4" x14ac:dyDescent="0.35">
      <c r="A46" s="68">
        <v>40422</v>
      </c>
      <c r="B46" t="e">
        <f>AVERAGEIF('Iron ore'!$AL:$AL,MONTH($A46)&amp;"-"&amp;YEAR($A46),'Iron ore'!AH:AH)</f>
        <v>#REF!</v>
      </c>
      <c r="C46" t="e">
        <f>AVERAGEIF('Iron ore'!$AL:$AL,MONTH($A46)&amp;"-"&amp;YEAR($A46),'Iron ore'!AI:AI)</f>
        <v>#REF!</v>
      </c>
      <c r="D46">
        <f>AVERAGEIF('CC&amp;Coke'!$M:$M,MONTH($A46)&amp;"-"&amp;YEAR($A46),'CC&amp;Coke'!$E:$E)</f>
        <v>262.46332109021427</v>
      </c>
    </row>
    <row r="47" spans="1:4" x14ac:dyDescent="0.35">
      <c r="A47" s="68">
        <v>40452</v>
      </c>
      <c r="B47" t="e">
        <f>AVERAGEIF('Iron ore'!$AL:$AL,MONTH($A47)&amp;"-"&amp;YEAR($A47),'Iron ore'!AH:AH)</f>
        <v>#REF!</v>
      </c>
      <c r="C47" t="e">
        <f>AVERAGEIF('Iron ore'!$AL:$AL,MONTH($A47)&amp;"-"&amp;YEAR($A47),'Iron ore'!AI:AI)</f>
        <v>#REF!</v>
      </c>
      <c r="D47">
        <f>AVERAGEIF('CC&amp;Coke'!$M:$M,MONTH($A47)&amp;"-"&amp;YEAR($A47),'CC&amp;Coke'!$E:$E)</f>
        <v>267.09772281896198</v>
      </c>
    </row>
    <row r="48" spans="1:4" x14ac:dyDescent="0.35">
      <c r="A48" s="68">
        <v>40483</v>
      </c>
      <c r="B48" t="e">
        <f>AVERAGEIF('Iron ore'!$AL:$AL,MONTH($A48)&amp;"-"&amp;YEAR($A48),'Iron ore'!AH:AH)</f>
        <v>#REF!</v>
      </c>
      <c r="C48" t="e">
        <f>AVERAGEIF('Iron ore'!$AL:$AL,MONTH($A48)&amp;"-"&amp;YEAR($A48),'Iron ore'!AI:AI)</f>
        <v>#REF!</v>
      </c>
      <c r="D48">
        <f>AVERAGEIF('CC&amp;Coke'!$M:$M,MONTH($A48)&amp;"-"&amp;YEAR($A48),'CC&amp;Coke'!$E:$E)</f>
        <v>278.14265179020254</v>
      </c>
    </row>
    <row r="49" spans="1:4" x14ac:dyDescent="0.35">
      <c r="A49" s="68">
        <v>40513</v>
      </c>
      <c r="B49" t="e">
        <f>AVERAGEIF('Iron ore'!$AL:$AL,MONTH($A49)&amp;"-"&amp;YEAR($A49),'Iron ore'!AH:AH)</f>
        <v>#REF!</v>
      </c>
      <c r="C49" t="e">
        <f>AVERAGEIF('Iron ore'!$AL:$AL,MONTH($A49)&amp;"-"&amp;YEAR($A49),'Iron ore'!AI:AI)</f>
        <v>#REF!</v>
      </c>
      <c r="D49">
        <f>AVERAGEIF('CC&amp;Coke'!$M:$M,MONTH($A49)&amp;"-"&amp;YEAR($A49),'CC&amp;Coke'!$E:$E)</f>
        <v>286.65565588850222</v>
      </c>
    </row>
    <row r="50" spans="1:4" x14ac:dyDescent="0.35">
      <c r="A50" s="68">
        <v>40544</v>
      </c>
      <c r="B50" t="e">
        <f>AVERAGEIF('Iron ore'!$AL:$AL,MONTH($A50)&amp;"-"&amp;YEAR($A50),'Iron ore'!AH:AH)</f>
        <v>#REF!</v>
      </c>
      <c r="C50" t="e">
        <f>AVERAGEIF('Iron ore'!$AL:$AL,MONTH($A50)&amp;"-"&amp;YEAR($A50),'Iron ore'!AI:AI)</f>
        <v>#REF!</v>
      </c>
      <c r="D50">
        <f>AVERAGEIF('CC&amp;Coke'!$M:$M,MONTH($A50)&amp;"-"&amp;YEAR($A50),'CC&amp;Coke'!$E:$E)</f>
        <v>299.72816235219</v>
      </c>
    </row>
    <row r="51" spans="1:4" x14ac:dyDescent="0.35">
      <c r="A51" s="68">
        <v>40575</v>
      </c>
      <c r="B51" t="e">
        <f>AVERAGEIF('Iron ore'!$AL:$AL,MONTH($A51)&amp;"-"&amp;YEAR($A51),'Iron ore'!AH:AH)</f>
        <v>#REF!</v>
      </c>
      <c r="C51" t="e">
        <f>AVERAGEIF('Iron ore'!$AL:$AL,MONTH($A51)&amp;"-"&amp;YEAR($A51),'Iron ore'!AI:AI)</f>
        <v>#REF!</v>
      </c>
      <c r="D51">
        <f>AVERAGEIF('CC&amp;Coke'!$M:$M,MONTH($A51)&amp;"-"&amp;YEAR($A51),'CC&amp;Coke'!$E:$E)</f>
        <v>308.12667860960221</v>
      </c>
    </row>
    <row r="52" spans="1:4" x14ac:dyDescent="0.35">
      <c r="A52" s="68">
        <v>40603</v>
      </c>
      <c r="B52" t="e">
        <f>AVERAGEIF('Iron ore'!$AL:$AL,MONTH($A52)&amp;"-"&amp;YEAR($A52),'Iron ore'!AH:AH)</f>
        <v>#REF!</v>
      </c>
      <c r="C52" t="e">
        <f>AVERAGEIF('Iron ore'!$AL:$AL,MONTH($A52)&amp;"-"&amp;YEAR($A52),'Iron ore'!AI:AI)</f>
        <v>#REF!</v>
      </c>
      <c r="D52">
        <f>AVERAGEIF('CC&amp;Coke'!$M:$M,MONTH($A52)&amp;"-"&amp;YEAR($A52),'CC&amp;Coke'!$E:$E)</f>
        <v>306.01929853452464</v>
      </c>
    </row>
    <row r="53" spans="1:4" x14ac:dyDescent="0.35">
      <c r="A53" s="68">
        <v>40634</v>
      </c>
      <c r="B53" t="e">
        <f>AVERAGEIF('Iron ore'!$AL:$AL,MONTH($A53)&amp;"-"&amp;YEAR($A53),'Iron ore'!AH:AH)</f>
        <v>#REF!</v>
      </c>
      <c r="C53" t="e">
        <f>AVERAGEIF('Iron ore'!$AL:$AL,MONTH($A53)&amp;"-"&amp;YEAR($A53),'Iron ore'!AI:AI)</f>
        <v>#REF!</v>
      </c>
      <c r="D53">
        <f>AVERAGEIF('CC&amp;Coke'!$M:$M,MONTH($A53)&amp;"-"&amp;YEAR($A53),'CC&amp;Coke'!$E:$E)</f>
        <v>300.03466294446883</v>
      </c>
    </row>
    <row r="54" spans="1:4" x14ac:dyDescent="0.35">
      <c r="A54" s="68">
        <v>40664</v>
      </c>
      <c r="B54" t="e">
        <f>AVERAGEIF('Iron ore'!$AL:$AL,MONTH($A54)&amp;"-"&amp;YEAR($A54),'Iron ore'!AH:AH)</f>
        <v>#REF!</v>
      </c>
      <c r="C54" t="e">
        <f>AVERAGEIF('Iron ore'!$AL:$AL,MONTH($A54)&amp;"-"&amp;YEAR($A54),'Iron ore'!AI:AI)</f>
        <v>#REF!</v>
      </c>
      <c r="D54">
        <f>AVERAGEIF('CC&amp;Coke'!$M:$M,MONTH($A54)&amp;"-"&amp;YEAR($A54),'CC&amp;Coke'!$E:$E)</f>
        <v>303.07263978007438</v>
      </c>
    </row>
    <row r="55" spans="1:4" x14ac:dyDescent="0.35">
      <c r="A55" s="68">
        <v>40695</v>
      </c>
      <c r="B55" t="e">
        <f>AVERAGEIF('Iron ore'!$AL:$AL,MONTH($A55)&amp;"-"&amp;YEAR($A55),'Iron ore'!AH:AH)</f>
        <v>#REF!</v>
      </c>
      <c r="C55" t="e">
        <f>AVERAGEIF('Iron ore'!$AL:$AL,MONTH($A55)&amp;"-"&amp;YEAR($A55),'Iron ore'!AI:AI)</f>
        <v>#REF!</v>
      </c>
      <c r="D55">
        <f>AVERAGEIF('CC&amp;Coke'!$M:$M,MONTH($A55)&amp;"-"&amp;YEAR($A55),'CC&amp;Coke'!$E:$E)</f>
        <v>305.54529108386203</v>
      </c>
    </row>
    <row r="56" spans="1:4" x14ac:dyDescent="0.35">
      <c r="A56" s="68">
        <v>40725</v>
      </c>
      <c r="B56" t="e">
        <f>AVERAGEIF('Iron ore'!$AL:$AL,MONTH($A56)&amp;"-"&amp;YEAR($A56),'Iron ore'!AH:AH)</f>
        <v>#REF!</v>
      </c>
      <c r="C56" t="e">
        <f>AVERAGEIF('Iron ore'!$AL:$AL,MONTH($A56)&amp;"-"&amp;YEAR($A56),'Iron ore'!AI:AI)</f>
        <v>#REF!</v>
      </c>
      <c r="D56">
        <f>AVERAGEIF('CC&amp;Coke'!$M:$M,MONTH($A56)&amp;"-"&amp;YEAR($A56),'CC&amp;Coke'!$E:$E)</f>
        <v>307.17335409999345</v>
      </c>
    </row>
    <row r="57" spans="1:4" x14ac:dyDescent="0.35">
      <c r="A57" s="68">
        <v>40756</v>
      </c>
      <c r="B57" t="e">
        <f>AVERAGEIF('Iron ore'!$AL:$AL,MONTH($A57)&amp;"-"&amp;YEAR($A57),'Iron ore'!AH:AH)</f>
        <v>#REF!</v>
      </c>
      <c r="C57" t="e">
        <f>AVERAGEIF('Iron ore'!$AL:$AL,MONTH($A57)&amp;"-"&amp;YEAR($A57),'Iron ore'!AI:AI)</f>
        <v>#REF!</v>
      </c>
      <c r="D57">
        <f>AVERAGEIF('CC&amp;Coke'!$M:$M,MONTH($A57)&amp;"-"&amp;YEAR($A57),'CC&amp;Coke'!$E:$E)</f>
        <v>311.70307436775454</v>
      </c>
    </row>
    <row r="58" spans="1:4" x14ac:dyDescent="0.35">
      <c r="A58" s="68">
        <v>40787</v>
      </c>
      <c r="B58" t="e">
        <f>AVERAGEIF('Iron ore'!$AL:$AL,MONTH($A58)&amp;"-"&amp;YEAR($A58),'Iron ore'!AH:AH)</f>
        <v>#REF!</v>
      </c>
      <c r="C58" t="e">
        <f>AVERAGEIF('Iron ore'!$AL:$AL,MONTH($A58)&amp;"-"&amp;YEAR($A58),'Iron ore'!AI:AI)</f>
        <v>#REF!</v>
      </c>
      <c r="D58">
        <f>AVERAGEIF('CC&amp;Coke'!$M:$M,MONTH($A58)&amp;"-"&amp;YEAR($A58),'CC&amp;Coke'!$E:$E)</f>
        <v>315.32903837163065</v>
      </c>
    </row>
    <row r="59" spans="1:4" x14ac:dyDescent="0.35">
      <c r="A59" s="68">
        <v>40817</v>
      </c>
      <c r="B59" t="e">
        <f>AVERAGEIF('Iron ore'!$AL:$AL,MONTH($A59)&amp;"-"&amp;YEAR($A59),'Iron ore'!AH:AH)</f>
        <v>#REF!</v>
      </c>
      <c r="C59" t="e">
        <f>AVERAGEIF('Iron ore'!$AL:$AL,MONTH($A59)&amp;"-"&amp;YEAR($A59),'Iron ore'!AI:AI)</f>
        <v>#REF!</v>
      </c>
      <c r="D59">
        <f>AVERAGEIF('CC&amp;Coke'!$M:$M,MONTH($A59)&amp;"-"&amp;YEAR($A59),'CC&amp;Coke'!$E:$E)</f>
        <v>315.01240929215305</v>
      </c>
    </row>
    <row r="60" spans="1:4" x14ac:dyDescent="0.35">
      <c r="A60" s="68">
        <v>40848</v>
      </c>
      <c r="B60" t="e">
        <f>AVERAGEIF('Iron ore'!$AL:$AL,MONTH($A60)&amp;"-"&amp;YEAR($A60),'Iron ore'!AH:AH)</f>
        <v>#REF!</v>
      </c>
      <c r="C60" t="e">
        <f>AVERAGEIF('Iron ore'!$AL:$AL,MONTH($A60)&amp;"-"&amp;YEAR($A60),'Iron ore'!AI:AI)</f>
        <v>#REF!</v>
      </c>
      <c r="D60">
        <f>AVERAGEIF('CC&amp;Coke'!$M:$M,MONTH($A60)&amp;"-"&amp;YEAR($A60),'CC&amp;Coke'!$E:$E)</f>
        <v>305.21147814241931</v>
      </c>
    </row>
    <row r="61" spans="1:4" x14ac:dyDescent="0.35">
      <c r="A61" s="68">
        <v>40878</v>
      </c>
      <c r="B61" t="e">
        <f>AVERAGEIF('Iron ore'!$AL:$AL,MONTH($A61)&amp;"-"&amp;YEAR($A61),'Iron ore'!AH:AH)</f>
        <v>#REF!</v>
      </c>
      <c r="C61" t="e">
        <f>AVERAGEIF('Iron ore'!$AL:$AL,MONTH($A61)&amp;"-"&amp;YEAR($A61),'Iron ore'!AI:AI)</f>
        <v>#REF!</v>
      </c>
      <c r="D61">
        <f>AVERAGEIF('CC&amp;Coke'!$M:$M,MONTH($A61)&amp;"-"&amp;YEAR($A61),'CC&amp;Coke'!$E:$E)</f>
        <v>303.85904899752853</v>
      </c>
    </row>
    <row r="62" spans="1:4" x14ac:dyDescent="0.35">
      <c r="A62" s="68">
        <v>40909</v>
      </c>
      <c r="B62" t="e">
        <f>AVERAGEIF('Iron ore'!$AL:$AL,MONTH($A62)&amp;"-"&amp;YEAR($A62),'Iron ore'!AH:AH)</f>
        <v>#REF!</v>
      </c>
      <c r="C62" t="e">
        <f>AVERAGEIF('Iron ore'!$AL:$AL,MONTH($A62)&amp;"-"&amp;YEAR($A62),'Iron ore'!AI:AI)</f>
        <v>#REF!</v>
      </c>
      <c r="D62">
        <f>AVERAGEIF('CC&amp;Coke'!$M:$M,MONTH($A62)&amp;"-"&amp;YEAR($A62),'CC&amp;Coke'!$E:$E)</f>
        <v>306.2951684645742</v>
      </c>
    </row>
    <row r="63" spans="1:4" x14ac:dyDescent="0.35">
      <c r="A63" s="68">
        <v>40940</v>
      </c>
      <c r="B63" t="e">
        <f>AVERAGEIF('Iron ore'!$AL:$AL,MONTH($A63)&amp;"-"&amp;YEAR($A63),'Iron ore'!AH:AH)</f>
        <v>#REF!</v>
      </c>
      <c r="C63" t="e">
        <f>AVERAGEIF('Iron ore'!$AL:$AL,MONTH($A63)&amp;"-"&amp;YEAR($A63),'Iron ore'!AI:AI)</f>
        <v>#REF!</v>
      </c>
      <c r="D63">
        <f>AVERAGEIF('CC&amp;Coke'!$M:$M,MONTH($A63)&amp;"-"&amp;YEAR($A63),'CC&amp;Coke'!$E:$E)</f>
        <v>305.97740557140162</v>
      </c>
    </row>
    <row r="64" spans="1:4" x14ac:dyDescent="0.35">
      <c r="A64" s="68">
        <v>40969</v>
      </c>
      <c r="B64" t="e">
        <f>AVERAGEIF('Iron ore'!$AL:$AL,MONTH($A64)&amp;"-"&amp;YEAR($A64),'Iron ore'!AH:AH)</f>
        <v>#REF!</v>
      </c>
      <c r="C64" t="e">
        <f>AVERAGEIF('Iron ore'!$AL:$AL,MONTH($A64)&amp;"-"&amp;YEAR($A64),'Iron ore'!AI:AI)</f>
        <v>#REF!</v>
      </c>
      <c r="D64">
        <f>AVERAGEIF('CC&amp;Coke'!$M:$M,MONTH($A64)&amp;"-"&amp;YEAR($A64),'CC&amp;Coke'!$E:$E)</f>
        <v>300.77618108504851</v>
      </c>
    </row>
    <row r="65" spans="1:4" x14ac:dyDescent="0.35">
      <c r="A65" s="68">
        <v>41000</v>
      </c>
      <c r="B65" t="e">
        <f>AVERAGEIF('Iron ore'!$AL:$AL,MONTH($A65)&amp;"-"&amp;YEAR($A65),'Iron ore'!AH:AH)</f>
        <v>#REF!</v>
      </c>
      <c r="C65" t="e">
        <f>AVERAGEIF('Iron ore'!$AL:$AL,MONTH($A65)&amp;"-"&amp;YEAR($A65),'Iron ore'!AI:AI)</f>
        <v>#REF!</v>
      </c>
      <c r="D65">
        <f>AVERAGEIF('CC&amp;Coke'!$M:$M,MONTH($A65)&amp;"-"&amp;YEAR($A65),'CC&amp;Coke'!$E:$E)</f>
        <v>299.08312423636863</v>
      </c>
    </row>
    <row r="66" spans="1:4" x14ac:dyDescent="0.35">
      <c r="A66" s="68">
        <v>41030</v>
      </c>
      <c r="B66" t="e">
        <f>AVERAGEIF('Iron ore'!$AL:$AL,MONTH($A66)&amp;"-"&amp;YEAR($A66),'Iron ore'!AH:AH)</f>
        <v>#REF!</v>
      </c>
      <c r="C66" t="e">
        <f>AVERAGEIF('Iron ore'!$AL:$AL,MONTH($A66)&amp;"-"&amp;YEAR($A66),'Iron ore'!AI:AI)</f>
        <v>#REF!</v>
      </c>
      <c r="D66">
        <f>AVERAGEIF('CC&amp;Coke'!$M:$M,MONTH($A66)&amp;"-"&amp;YEAR($A66),'CC&amp;Coke'!$E:$E)</f>
        <v>292.01614758562573</v>
      </c>
    </row>
    <row r="67" spans="1:4" x14ac:dyDescent="0.35">
      <c r="A67" s="68">
        <v>41061</v>
      </c>
      <c r="B67" t="e">
        <f>AVERAGEIF('Iron ore'!$AL:$AL,MONTH($A67)&amp;"-"&amp;YEAR($A67),'Iron ore'!AH:AH)</f>
        <v>#REF!</v>
      </c>
      <c r="C67" t="e">
        <f>AVERAGEIF('Iron ore'!$AL:$AL,MONTH($A67)&amp;"-"&amp;YEAR($A67),'Iron ore'!AI:AI)</f>
        <v>#REF!</v>
      </c>
      <c r="D67">
        <f>AVERAGEIF('CC&amp;Coke'!$M:$M,MONTH($A67)&amp;"-"&amp;YEAR($A67),'CC&amp;Coke'!$E:$E)</f>
        <v>280.0298159477174</v>
      </c>
    </row>
    <row r="68" spans="1:4" x14ac:dyDescent="0.35">
      <c r="A68" s="68">
        <v>41091</v>
      </c>
      <c r="B68" t="e">
        <f>AVERAGEIF('Iron ore'!$AL:$AL,MONTH($A68)&amp;"-"&amp;YEAR($A68),'Iron ore'!AH:AH)</f>
        <v>#REF!</v>
      </c>
      <c r="C68" t="e">
        <f>AVERAGEIF('Iron ore'!$AL:$AL,MONTH($A68)&amp;"-"&amp;YEAR($A68),'Iron ore'!AI:AI)</f>
        <v>#REF!</v>
      </c>
      <c r="D68">
        <f>AVERAGEIF('CC&amp;Coke'!$M:$M,MONTH($A68)&amp;"-"&amp;YEAR($A68),'CC&amp;Coke'!$E:$E)</f>
        <v>262.30909001288808</v>
      </c>
    </row>
    <row r="69" spans="1:4" x14ac:dyDescent="0.35">
      <c r="A69" s="68">
        <v>41122</v>
      </c>
      <c r="B69" t="e">
        <f>AVERAGEIF('Iron ore'!$AL:$AL,MONTH($A69)&amp;"-"&amp;YEAR($A69),'Iron ore'!AH:AH)</f>
        <v>#REF!</v>
      </c>
      <c r="C69" t="e">
        <f>AVERAGEIF('Iron ore'!$AL:$AL,MONTH($A69)&amp;"-"&amp;YEAR($A69),'Iron ore'!AI:AI)</f>
        <v>#REF!</v>
      </c>
      <c r="D69">
        <f>AVERAGEIF('CC&amp;Coke'!$M:$M,MONTH($A69)&amp;"-"&amp;YEAR($A69),'CC&amp;Coke'!$E:$E)</f>
        <v>222.49863588475955</v>
      </c>
    </row>
    <row r="70" spans="1:4" x14ac:dyDescent="0.35">
      <c r="A70" s="68">
        <v>41153</v>
      </c>
      <c r="B70" t="e">
        <f>AVERAGEIF('Iron ore'!$AL:$AL,MONTH($A70)&amp;"-"&amp;YEAR($A70),'Iron ore'!AH:AH)</f>
        <v>#REF!</v>
      </c>
      <c r="C70" t="e">
        <f>AVERAGEIF('Iron ore'!$AL:$AL,MONTH($A70)&amp;"-"&amp;YEAR($A70),'Iron ore'!AI:AI)</f>
        <v>#REF!</v>
      </c>
      <c r="D70">
        <f>AVERAGEIF('CC&amp;Coke'!$M:$M,MONTH($A70)&amp;"-"&amp;YEAR($A70),'CC&amp;Coke'!$E:$E)</f>
        <v>203.68177586718531</v>
      </c>
    </row>
    <row r="71" spans="1:4" x14ac:dyDescent="0.35">
      <c r="A71" s="68">
        <v>41183</v>
      </c>
      <c r="B71" t="e">
        <f>AVERAGEIF('Iron ore'!$AL:$AL,MONTH($A71)&amp;"-"&amp;YEAR($A71),'Iron ore'!AH:AH)</f>
        <v>#REF!</v>
      </c>
      <c r="C71" t="e">
        <f>AVERAGEIF('Iron ore'!$AL:$AL,MONTH($A71)&amp;"-"&amp;YEAR($A71),'Iron ore'!AI:AI)</f>
        <v>#REF!</v>
      </c>
      <c r="D71">
        <f>AVERAGEIF('CC&amp;Coke'!$M:$M,MONTH($A71)&amp;"-"&amp;YEAR($A71),'CC&amp;Coke'!$E:$E)</f>
        <v>212.92712004823699</v>
      </c>
    </row>
    <row r="72" spans="1:4" x14ac:dyDescent="0.35">
      <c r="A72" s="68">
        <v>41214</v>
      </c>
      <c r="B72" t="e">
        <f>AVERAGEIF('Iron ore'!$AL:$AL,MONTH($A72)&amp;"-"&amp;YEAR($A72),'Iron ore'!AH:AH)</f>
        <v>#REF!</v>
      </c>
      <c r="C72" t="e">
        <f>AVERAGEIF('Iron ore'!$AL:$AL,MONTH($A72)&amp;"-"&amp;YEAR($A72),'Iron ore'!AI:AI)</f>
        <v>#REF!</v>
      </c>
      <c r="D72">
        <f>AVERAGEIF('CC&amp;Coke'!$M:$M,MONTH($A72)&amp;"-"&amp;YEAR($A72),'CC&amp;Coke'!$E:$E)</f>
        <v>245.31150170620947</v>
      </c>
    </row>
    <row r="73" spans="1:4" x14ac:dyDescent="0.35">
      <c r="A73" s="68">
        <v>41244</v>
      </c>
      <c r="B73" t="e">
        <f>AVERAGEIF('Iron ore'!$AL:$AL,MONTH($A73)&amp;"-"&amp;YEAR($A73),'Iron ore'!AH:AH)</f>
        <v>#REF!</v>
      </c>
      <c r="C73" t="e">
        <f>AVERAGEIF('Iron ore'!$AL:$AL,MONTH($A73)&amp;"-"&amp;YEAR($A73),'Iron ore'!AI:AI)</f>
        <v>#REF!</v>
      </c>
      <c r="D73">
        <f>AVERAGEIF('CC&amp;Coke'!$M:$M,MONTH($A73)&amp;"-"&amp;YEAR($A73),'CC&amp;Coke'!$E:$E)</f>
        <v>256.50663722071994</v>
      </c>
    </row>
    <row r="74" spans="1:4" x14ac:dyDescent="0.35">
      <c r="A74" s="68">
        <v>41275</v>
      </c>
      <c r="B74" t="e">
        <f>AVERAGEIF('Iron ore'!$AL:$AL,MONTH($A74)&amp;"-"&amp;YEAR($A74),'Iron ore'!AH:AH)</f>
        <v>#REF!</v>
      </c>
      <c r="C74" t="e">
        <f>AVERAGEIF('Iron ore'!$AL:$AL,MONTH($A74)&amp;"-"&amp;YEAR($A74),'Iron ore'!AI:AI)</f>
        <v>#REF!</v>
      </c>
      <c r="D74">
        <f>AVERAGEIF('CC&amp;Coke'!$M:$M,MONTH($A74)&amp;"-"&amp;YEAR($A74),'CC&amp;Coke'!$E:$E)</f>
        <v>265.19658042886772</v>
      </c>
    </row>
    <row r="75" spans="1:4" x14ac:dyDescent="0.35">
      <c r="A75" s="68">
        <v>41306</v>
      </c>
      <c r="B75" t="e">
        <f>AVERAGEIF('Iron ore'!$AL:$AL,MONTH($A75)&amp;"-"&amp;YEAR($A75),'Iron ore'!AH:AH)</f>
        <v>#REF!</v>
      </c>
      <c r="C75" t="e">
        <f>AVERAGEIF('Iron ore'!$AL:$AL,MONTH($A75)&amp;"-"&amp;YEAR($A75),'Iron ore'!AI:AI)</f>
        <v>#REF!</v>
      </c>
      <c r="D75">
        <f>AVERAGEIF('CC&amp;Coke'!$M:$M,MONTH($A75)&amp;"-"&amp;YEAR($A75),'CC&amp;Coke'!$E:$E)</f>
        <v>268.05358876560553</v>
      </c>
    </row>
    <row r="76" spans="1:4" x14ac:dyDescent="0.35">
      <c r="A76" s="68">
        <v>41334</v>
      </c>
      <c r="B76" t="e">
        <f>AVERAGEIF('Iron ore'!$AL:$AL,MONTH($A76)&amp;"-"&amp;YEAR($A76),'Iron ore'!AH:AH)</f>
        <v>#REF!</v>
      </c>
      <c r="C76" t="e">
        <f>AVERAGEIF('Iron ore'!$AL:$AL,MONTH($A76)&amp;"-"&amp;YEAR($A76),'Iron ore'!AI:AI)</f>
        <v>#REF!</v>
      </c>
      <c r="D76">
        <f>AVERAGEIF('CC&amp;Coke'!$M:$M,MONTH($A76)&amp;"-"&amp;YEAR($A76),'CC&amp;Coke'!$E:$E)</f>
        <v>251.55875311322839</v>
      </c>
    </row>
    <row r="77" spans="1:4" x14ac:dyDescent="0.35">
      <c r="A77" s="68">
        <v>41365</v>
      </c>
      <c r="B77" t="e">
        <f>AVERAGEIF('Iron ore'!$AL:$AL,MONTH($A77)&amp;"-"&amp;YEAR($A77),'Iron ore'!AH:AH)</f>
        <v>#REF!</v>
      </c>
      <c r="C77" t="e">
        <f>AVERAGEIF('Iron ore'!$AL:$AL,MONTH($A77)&amp;"-"&amp;YEAR($A77),'Iron ore'!AI:AI)</f>
        <v>#REF!</v>
      </c>
      <c r="D77">
        <f>AVERAGEIF('CC&amp;Coke'!$M:$M,MONTH($A77)&amp;"-"&amp;YEAR($A77),'CC&amp;Coke'!$E:$E)</f>
        <v>223.63869175731605</v>
      </c>
    </row>
    <row r="78" spans="1:4" x14ac:dyDescent="0.35">
      <c r="A78" s="68">
        <v>41395</v>
      </c>
      <c r="B78" t="e">
        <f>AVERAGEIF('Iron ore'!$AL:$AL,MONTH($A78)&amp;"-"&amp;YEAR($A78),'Iron ore'!AH:AH)</f>
        <v>#REF!</v>
      </c>
      <c r="C78" t="e">
        <f>AVERAGEIF('Iron ore'!$AL:$AL,MONTH($A78)&amp;"-"&amp;YEAR($A78),'Iron ore'!AI:AI)</f>
        <v>#REF!</v>
      </c>
      <c r="D78">
        <f>AVERAGEIF('CC&amp;Coke'!$M:$M,MONTH($A78)&amp;"-"&amp;YEAR($A78),'CC&amp;Coke'!$E:$E)</f>
        <v>213.47234385754723</v>
      </c>
    </row>
    <row r="79" spans="1:4" x14ac:dyDescent="0.35">
      <c r="A79" s="68">
        <v>41426</v>
      </c>
      <c r="B79" t="e">
        <f>AVERAGEIF('Iron ore'!$AL:$AL,MONTH($A79)&amp;"-"&amp;YEAR($A79),'Iron ore'!AH:AH)</f>
        <v>#REF!</v>
      </c>
      <c r="C79" t="e">
        <f>AVERAGEIF('Iron ore'!$AL:$AL,MONTH($A79)&amp;"-"&amp;YEAR($A79),'Iron ore'!AI:AI)</f>
        <v>#REF!</v>
      </c>
      <c r="D79">
        <f>AVERAGEIF('CC&amp;Coke'!$M:$M,MONTH($A79)&amp;"-"&amp;YEAR($A79),'CC&amp;Coke'!$E:$E)</f>
        <v>204.39343867683203</v>
      </c>
    </row>
    <row r="80" spans="1:4" x14ac:dyDescent="0.35">
      <c r="A80" s="68">
        <v>41456</v>
      </c>
      <c r="B80" t="e">
        <f>AVERAGEIF('Iron ore'!$AL:$AL,MONTH($A80)&amp;"-"&amp;YEAR($A80),'Iron ore'!AH:AH)</f>
        <v>#REF!</v>
      </c>
      <c r="C80" t="e">
        <f>AVERAGEIF('Iron ore'!$AL:$AL,MONTH($A80)&amp;"-"&amp;YEAR($A80),'Iron ore'!AI:AI)</f>
        <v>#REF!</v>
      </c>
      <c r="D80">
        <f>AVERAGEIF('CC&amp;Coke'!$M:$M,MONTH($A80)&amp;"-"&amp;YEAR($A80),'CC&amp;Coke'!$E:$E)</f>
        <v>195.53659560651849</v>
      </c>
    </row>
    <row r="81" spans="1:4" x14ac:dyDescent="0.35">
      <c r="A81" s="68">
        <v>41487</v>
      </c>
      <c r="B81" t="e">
        <f>AVERAGEIF('Iron ore'!$AL:$AL,MONTH($A81)&amp;"-"&amp;YEAR($A81),'Iron ore'!AH:AH)</f>
        <v>#REF!</v>
      </c>
      <c r="C81" t="e">
        <f>AVERAGEIF('Iron ore'!$AL:$AL,MONTH($A81)&amp;"-"&amp;YEAR($A81),'Iron ore'!AI:AI)</f>
        <v>#REF!</v>
      </c>
      <c r="D81">
        <f>AVERAGEIF('CC&amp;Coke'!$M:$M,MONTH($A81)&amp;"-"&amp;YEAR($A81),'CC&amp;Coke'!$E:$E)</f>
        <v>200.41751195310826</v>
      </c>
    </row>
    <row r="82" spans="1:4" x14ac:dyDescent="0.35">
      <c r="A82" s="68">
        <v>41518</v>
      </c>
      <c r="B82" t="e">
        <f>AVERAGEIF('Iron ore'!$AL:$AL,MONTH($A82)&amp;"-"&amp;YEAR($A82),'Iron ore'!AH:AH)</f>
        <v>#REF!</v>
      </c>
      <c r="C82" t="e">
        <f>AVERAGEIF('Iron ore'!$AL:$AL,MONTH($A82)&amp;"-"&amp;YEAR($A82),'Iron ore'!AI:AI)</f>
        <v>#REF!</v>
      </c>
      <c r="D82">
        <f>AVERAGEIF('CC&amp;Coke'!$M:$M,MONTH($A82)&amp;"-"&amp;YEAR($A82),'CC&amp;Coke'!$E:$E)</f>
        <v>212.75631160791107</v>
      </c>
    </row>
    <row r="83" spans="1:4" x14ac:dyDescent="0.35">
      <c r="A83" s="68">
        <v>41548</v>
      </c>
      <c r="B83" t="e">
        <f>AVERAGEIF('Iron ore'!$AL:$AL,MONTH($A83)&amp;"-"&amp;YEAR($A83),'Iron ore'!AH:AH)</f>
        <v>#REF!</v>
      </c>
      <c r="C83" t="e">
        <f>AVERAGEIF('Iron ore'!$AL:$AL,MONTH($A83)&amp;"-"&amp;YEAR($A83),'Iron ore'!AI:AI)</f>
        <v>#REF!</v>
      </c>
      <c r="D83">
        <f>AVERAGEIF('CC&amp;Coke'!$M:$M,MONTH($A83)&amp;"-"&amp;YEAR($A83),'CC&amp;Coke'!$E:$E)</f>
        <v>217.18121615397999</v>
      </c>
    </row>
    <row r="84" spans="1:4" x14ac:dyDescent="0.35">
      <c r="A84" s="68">
        <v>41579</v>
      </c>
      <c r="B84" t="e">
        <f>AVERAGEIF('Iron ore'!$AL:$AL,MONTH($A84)&amp;"-"&amp;YEAR($A84),'Iron ore'!AH:AH)</f>
        <v>#REF!</v>
      </c>
      <c r="C84" t="e">
        <f>AVERAGEIF('Iron ore'!$AL:$AL,MONTH($A84)&amp;"-"&amp;YEAR($A84),'Iron ore'!AI:AI)</f>
        <v>#REF!</v>
      </c>
      <c r="D84">
        <f>AVERAGEIF('CC&amp;Coke'!$M:$M,MONTH($A84)&amp;"-"&amp;YEAR($A84),'CC&amp;Coke'!$E:$E)</f>
        <v>222.41073777267152</v>
      </c>
    </row>
    <row r="85" spans="1:4" x14ac:dyDescent="0.35">
      <c r="A85" s="68">
        <v>41609</v>
      </c>
      <c r="B85" t="e">
        <f>AVERAGEIF('Iron ore'!$AL:$AL,MONTH($A85)&amp;"-"&amp;YEAR($A85),'Iron ore'!AH:AH)</f>
        <v>#REF!</v>
      </c>
      <c r="C85" t="e">
        <f>AVERAGEIF('Iron ore'!$AL:$AL,MONTH($A85)&amp;"-"&amp;YEAR($A85),'Iron ore'!AI:AI)</f>
        <v>#REF!</v>
      </c>
      <c r="D85">
        <f>AVERAGEIF('CC&amp;Coke'!$M:$M,MONTH($A85)&amp;"-"&amp;YEAR($A85),'CC&amp;Coke'!$E:$E)</f>
        <v>226.44775665022954</v>
      </c>
    </row>
    <row r="86" spans="1:4" x14ac:dyDescent="0.35">
      <c r="A86" s="68">
        <v>41640</v>
      </c>
      <c r="B86" t="e">
        <f>AVERAGEIF('Iron ore'!$AL:$AL,MONTH($A86)&amp;"-"&amp;YEAR($A86),'Iron ore'!AH:AH)</f>
        <v>#REF!</v>
      </c>
      <c r="C86" t="e">
        <f>AVERAGEIF('Iron ore'!$AL:$AL,MONTH($A86)&amp;"-"&amp;YEAR($A86),'Iron ore'!AI:AI)</f>
        <v>#REF!</v>
      </c>
      <c r="D86">
        <f>AVERAGEIF('CC&amp;Coke'!$M:$M,MONTH($A86)&amp;"-"&amp;YEAR($A86),'CC&amp;Coke'!$E:$E)</f>
        <v>220.22915442668398</v>
      </c>
    </row>
    <row r="87" spans="1:4" x14ac:dyDescent="0.35">
      <c r="A87" s="68">
        <v>41671</v>
      </c>
      <c r="B87" t="e">
        <f>AVERAGEIF('Iron ore'!$AL:$AL,MONTH($A87)&amp;"-"&amp;YEAR($A87),'Iron ore'!AH:AH)</f>
        <v>#REF!</v>
      </c>
      <c r="C87" t="e">
        <f>AVERAGEIF('Iron ore'!$AL:$AL,MONTH($A87)&amp;"-"&amp;YEAR($A87),'Iron ore'!AI:AI)</f>
        <v>#REF!</v>
      </c>
      <c r="D87">
        <f>AVERAGEIF('CC&amp;Coke'!$M:$M,MONTH($A87)&amp;"-"&amp;YEAR($A87),'CC&amp;Coke'!$E:$E)</f>
        <v>203.71366960802769</v>
      </c>
    </row>
    <row r="88" spans="1:4" x14ac:dyDescent="0.35">
      <c r="A88" s="68">
        <v>41699</v>
      </c>
      <c r="B88" t="e">
        <f>AVERAGEIF('Iron ore'!$AL:$AL,MONTH($A88)&amp;"-"&amp;YEAR($A88),'Iron ore'!AH:AH)</f>
        <v>#REF!</v>
      </c>
      <c r="C88" t="e">
        <f>AVERAGEIF('Iron ore'!$AL:$AL,MONTH($A88)&amp;"-"&amp;YEAR($A88),'Iron ore'!AI:AI)</f>
        <v>#REF!</v>
      </c>
      <c r="D88">
        <f>AVERAGEIF('CC&amp;Coke'!$M:$M,MONTH($A88)&amp;"-"&amp;YEAR($A88),'CC&amp;Coke'!$E:$E)</f>
        <v>176.50819814531829</v>
      </c>
    </row>
    <row r="89" spans="1:4" x14ac:dyDescent="0.35">
      <c r="A89" s="68">
        <v>41730</v>
      </c>
      <c r="B89" t="e">
        <f>AVERAGEIF('Iron ore'!$AL:$AL,MONTH($A89)&amp;"-"&amp;YEAR($A89),'Iron ore'!AH:AH)</f>
        <v>#REF!</v>
      </c>
      <c r="C89" t="e">
        <f>AVERAGEIF('Iron ore'!$AL:$AL,MONTH($A89)&amp;"-"&amp;YEAR($A89),'Iron ore'!AI:AI)</f>
        <v>#REF!</v>
      </c>
      <c r="D89">
        <f>AVERAGEIF('CC&amp;Coke'!$M:$M,MONTH($A89)&amp;"-"&amp;YEAR($A89),'CC&amp;Coke'!$E:$E)</f>
        <v>162.79376361532803</v>
      </c>
    </row>
    <row r="90" spans="1:4" x14ac:dyDescent="0.35">
      <c r="A90" s="68">
        <v>41760</v>
      </c>
      <c r="B90" t="e">
        <f>AVERAGEIF('Iron ore'!$AL:$AL,MONTH($A90)&amp;"-"&amp;YEAR($A90),'Iron ore'!AH:AH)</f>
        <v>#REF!</v>
      </c>
      <c r="C90" t="e">
        <f>AVERAGEIF('Iron ore'!$AL:$AL,MONTH($A90)&amp;"-"&amp;YEAR($A90),'Iron ore'!AI:AI)</f>
        <v>#REF!</v>
      </c>
      <c r="D90">
        <f>AVERAGEIF('CC&amp;Coke'!$M:$M,MONTH($A90)&amp;"-"&amp;YEAR($A90),'CC&amp;Coke'!$E:$E)</f>
        <v>164.22209728686585</v>
      </c>
    </row>
    <row r="91" spans="1:4" x14ac:dyDescent="0.35">
      <c r="A91" s="68">
        <v>41791</v>
      </c>
      <c r="B91" t="e">
        <f>AVERAGEIF('Iron ore'!$AL:$AL,MONTH($A91)&amp;"-"&amp;YEAR($A91),'Iron ore'!AH:AH)</f>
        <v>#REF!</v>
      </c>
      <c r="C91" t="e">
        <f>AVERAGEIF('Iron ore'!$AL:$AL,MONTH($A91)&amp;"-"&amp;YEAR($A91),'Iron ore'!AI:AI)</f>
        <v>#REF!</v>
      </c>
      <c r="D91">
        <f>AVERAGEIF('CC&amp;Coke'!$M:$M,MONTH($A91)&amp;"-"&amp;YEAR($A91),'CC&amp;Coke'!$E:$E)</f>
        <v>164.64881445967291</v>
      </c>
    </row>
    <row r="92" spans="1:4" x14ac:dyDescent="0.35">
      <c r="A92" s="68">
        <v>41821</v>
      </c>
      <c r="B92" t="e">
        <f>AVERAGEIF('Iron ore'!$AL:$AL,MONTH($A92)&amp;"-"&amp;YEAR($A92),'Iron ore'!AH:AH)</f>
        <v>#REF!</v>
      </c>
      <c r="C92" t="e">
        <f>AVERAGEIF('Iron ore'!$AL:$AL,MONTH($A92)&amp;"-"&amp;YEAR($A92),'Iron ore'!AI:AI)</f>
        <v>#REF!</v>
      </c>
      <c r="D92">
        <f>AVERAGEIF('CC&amp;Coke'!$M:$M,MONTH($A92)&amp;"-"&amp;YEAR($A92),'CC&amp;Coke'!$E:$E)</f>
        <v>161.24094073037662</v>
      </c>
    </row>
    <row r="93" spans="1:4" x14ac:dyDescent="0.35">
      <c r="A93" s="68">
        <v>41852</v>
      </c>
      <c r="B93" t="e">
        <f>AVERAGEIF('Iron ore'!$AL:$AL,MONTH($A93)&amp;"-"&amp;YEAR($A93),'Iron ore'!AH:AH)</f>
        <v>#REF!</v>
      </c>
      <c r="C93" t="e">
        <f>AVERAGEIF('Iron ore'!$AL:$AL,MONTH($A93)&amp;"-"&amp;YEAR($A93),'Iron ore'!AI:AI)</f>
        <v>#REF!</v>
      </c>
      <c r="D93">
        <f>AVERAGEIF('CC&amp;Coke'!$M:$M,MONTH($A93)&amp;"-"&amp;YEAR($A93),'CC&amp;Coke'!$E:$E)</f>
        <v>161.96859172616414</v>
      </c>
    </row>
    <row r="94" spans="1:4" x14ac:dyDescent="0.35">
      <c r="A94" s="68">
        <v>41883</v>
      </c>
      <c r="B94" t="e">
        <f>AVERAGEIF('Iron ore'!$AL:$AL,MONTH($A94)&amp;"-"&amp;YEAR($A94),'Iron ore'!AH:AH)</f>
        <v>#REF!</v>
      </c>
      <c r="C94" t="e">
        <f>AVERAGEIF('Iron ore'!$AL:$AL,MONTH($A94)&amp;"-"&amp;YEAR($A94),'Iron ore'!AI:AI)</f>
        <v>#REF!</v>
      </c>
      <c r="D94">
        <f>AVERAGEIF('CC&amp;Coke'!$M:$M,MONTH($A94)&amp;"-"&amp;YEAR($A94),'CC&amp;Coke'!$E:$E)</f>
        <v>162.49712641654472</v>
      </c>
    </row>
    <row r="95" spans="1:4" x14ac:dyDescent="0.35">
      <c r="A95" s="68">
        <v>41913</v>
      </c>
      <c r="B95" t="e">
        <f>AVERAGEIF('Iron ore'!$AL:$AL,MONTH($A95)&amp;"-"&amp;YEAR($A95),'Iron ore'!AH:AH)</f>
        <v>#REF!</v>
      </c>
      <c r="C95" t="e">
        <f>AVERAGEIF('Iron ore'!$AL:$AL,MONTH($A95)&amp;"-"&amp;YEAR($A95),'Iron ore'!AI:AI)</f>
        <v>#REF!</v>
      </c>
      <c r="D95">
        <f>AVERAGEIF('CC&amp;Coke'!$M:$M,MONTH($A95)&amp;"-"&amp;YEAR($A95),'CC&amp;Coke'!$E:$E)</f>
        <v>162.91887282885611</v>
      </c>
    </row>
    <row r="96" spans="1:4" x14ac:dyDescent="0.35">
      <c r="A96" s="68">
        <v>41944</v>
      </c>
      <c r="B96" t="e">
        <f>AVERAGEIF('Iron ore'!$AL:$AL,MONTH($A96)&amp;"-"&amp;YEAR($A96),'Iron ore'!AH:AH)</f>
        <v>#REF!</v>
      </c>
      <c r="C96" t="e">
        <f>AVERAGEIF('Iron ore'!$AL:$AL,MONTH($A96)&amp;"-"&amp;YEAR($A96),'Iron ore'!AI:AI)</f>
        <v>#REF!</v>
      </c>
      <c r="D96">
        <f>AVERAGEIF('CC&amp;Coke'!$M:$M,MONTH($A96)&amp;"-"&amp;YEAR($A96),'CC&amp;Coke'!$E:$E)</f>
        <v>163.30512509981878</v>
      </c>
    </row>
    <row r="97" spans="1:4" x14ac:dyDescent="0.35">
      <c r="A97" s="68">
        <v>41974</v>
      </c>
      <c r="B97" t="e">
        <f>AVERAGEIF('Iron ore'!$AL:$AL,MONTH($A97)&amp;"-"&amp;YEAR($A97),'Iron ore'!AH:AH)</f>
        <v>#REF!</v>
      </c>
      <c r="C97" t="e">
        <f>AVERAGEIF('Iron ore'!$AL:$AL,MONTH($A97)&amp;"-"&amp;YEAR($A97),'Iron ore'!AI:AI)</f>
        <v>#REF!</v>
      </c>
      <c r="D97">
        <f>AVERAGEIF('CC&amp;Coke'!$M:$M,MONTH($A97)&amp;"-"&amp;YEAR($A97),'CC&amp;Coke'!$E:$E)</f>
        <v>162.45501059288443</v>
      </c>
    </row>
    <row r="98" spans="1:4" x14ac:dyDescent="0.35">
      <c r="A98" s="68">
        <v>42005</v>
      </c>
      <c r="B98" t="e">
        <f>AVERAGEIF('Iron ore'!$AL:$AL,MONTH($A98)&amp;"-"&amp;YEAR($A98),'Iron ore'!AH:AH)</f>
        <v>#REF!</v>
      </c>
      <c r="C98" t="e">
        <f>AVERAGEIF('Iron ore'!$AL:$AL,MONTH($A98)&amp;"-"&amp;YEAR($A98),'Iron ore'!AI:AI)</f>
        <v>#REF!</v>
      </c>
      <c r="D98">
        <f>AVERAGEIF('CC&amp;Coke'!$M:$M,MONTH($A98)&amp;"-"&amp;YEAR($A98),'CC&amp;Coke'!$E:$E)</f>
        <v>160.91774453487619</v>
      </c>
    </row>
    <row r="99" spans="1:4" x14ac:dyDescent="0.35">
      <c r="A99" s="68">
        <v>42036</v>
      </c>
      <c r="B99" t="e">
        <f>AVERAGEIF('Iron ore'!$AL:$AL,MONTH($A99)&amp;"-"&amp;YEAR($A99),'Iron ore'!AH:AH)</f>
        <v>#REF!</v>
      </c>
      <c r="C99" t="e">
        <f>AVERAGEIF('Iron ore'!$AL:$AL,MONTH($A99)&amp;"-"&amp;YEAR($A99),'Iron ore'!AI:AI)</f>
        <v>#REF!</v>
      </c>
      <c r="D99">
        <f>AVERAGEIF('CC&amp;Coke'!$M:$M,MONTH($A99)&amp;"-"&amp;YEAR($A99),'CC&amp;Coke'!$E:$E)</f>
        <v>153.45821048272649</v>
      </c>
    </row>
    <row r="100" spans="1:4" x14ac:dyDescent="0.35">
      <c r="A100" s="68">
        <v>42064</v>
      </c>
      <c r="B100" t="e">
        <f>AVERAGEIF('Iron ore'!$AL:$AL,MONTH($A100)&amp;"-"&amp;YEAR($A100),'Iron ore'!AH:AH)</f>
        <v>#REF!</v>
      </c>
      <c r="C100" t="e">
        <f>AVERAGEIF('Iron ore'!$AL:$AL,MONTH($A100)&amp;"-"&amp;YEAR($A100),'Iron ore'!AI:AI)</f>
        <v>#REF!</v>
      </c>
      <c r="D100">
        <f>AVERAGEIF('CC&amp;Coke'!$M:$M,MONTH($A100)&amp;"-"&amp;YEAR($A100),'CC&amp;Coke'!$E:$E)</f>
        <v>145.04923112017838</v>
      </c>
    </row>
    <row r="101" spans="1:4" x14ac:dyDescent="0.35">
      <c r="A101" s="68">
        <v>42095</v>
      </c>
      <c r="B101" t="e">
        <f>AVERAGEIF('Iron ore'!$AL:$AL,MONTH($A101)&amp;"-"&amp;YEAR($A101),'Iron ore'!AH:AH)</f>
        <v>#REF!</v>
      </c>
      <c r="C101" t="e">
        <f>AVERAGEIF('Iron ore'!$AL:$AL,MONTH($A101)&amp;"-"&amp;YEAR($A101),'Iron ore'!AI:AI)</f>
        <v>#REF!</v>
      </c>
      <c r="D101">
        <f>AVERAGEIF('CC&amp;Coke'!$M:$M,MONTH($A101)&amp;"-"&amp;YEAR($A101),'CC&amp;Coke'!$E:$E)</f>
        <v>134.39969821558174</v>
      </c>
    </row>
    <row r="102" spans="1:4" x14ac:dyDescent="0.35">
      <c r="A102" s="68">
        <v>42125</v>
      </c>
      <c r="B102" t="e">
        <f>AVERAGEIF('Iron ore'!$AL:$AL,MONTH($A102)&amp;"-"&amp;YEAR($A102),'Iron ore'!AH:AH)</f>
        <v>#REF!</v>
      </c>
      <c r="C102" t="e">
        <f>AVERAGEIF('Iron ore'!$AL:$AL,MONTH($A102)&amp;"-"&amp;YEAR($A102),'Iron ore'!AI:AI)</f>
        <v>#REF!</v>
      </c>
      <c r="D102">
        <f>AVERAGEIF('CC&amp;Coke'!$M:$M,MONTH($A102)&amp;"-"&amp;YEAR($A102),'CC&amp;Coke'!$E:$E)</f>
        <v>129.13075393471468</v>
      </c>
    </row>
    <row r="103" spans="1:4" x14ac:dyDescent="0.35">
      <c r="A103" s="68">
        <v>42156</v>
      </c>
      <c r="B103" t="e">
        <f>AVERAGEIF('Iron ore'!$AL:$AL,MONTH($A103)&amp;"-"&amp;YEAR($A103),'Iron ore'!AH:AH)</f>
        <v>#REF!</v>
      </c>
      <c r="C103" t="e">
        <f>AVERAGEIF('Iron ore'!$AL:$AL,MONTH($A103)&amp;"-"&amp;YEAR($A103),'Iron ore'!AI:AI)</f>
        <v>#REF!</v>
      </c>
      <c r="D103">
        <f>AVERAGEIF('CC&amp;Coke'!$M:$M,MONTH($A103)&amp;"-"&amp;YEAR($A103),'CC&amp;Coke'!$E:$E)</f>
        <v>128.23408270374051</v>
      </c>
    </row>
    <row r="104" spans="1:4" x14ac:dyDescent="0.35">
      <c r="A104" s="68">
        <v>42186</v>
      </c>
      <c r="B104" t="e">
        <f>AVERAGEIF('Iron ore'!$AL:$AL,MONTH($A104)&amp;"-"&amp;YEAR($A104),'Iron ore'!AH:AH)</f>
        <v>#REF!</v>
      </c>
      <c r="C104" t="e">
        <f>AVERAGEIF('Iron ore'!$AL:$AL,MONTH($A104)&amp;"-"&amp;YEAR($A104),'Iron ore'!AI:AI)</f>
        <v>#REF!</v>
      </c>
      <c r="D104">
        <f>AVERAGEIF('CC&amp;Coke'!$M:$M,MONTH($A104)&amp;"-"&amp;YEAR($A104),'CC&amp;Coke'!$E:$E)</f>
        <v>125.73390450263075</v>
      </c>
    </row>
    <row r="105" spans="1:4" x14ac:dyDescent="0.35">
      <c r="A105" s="68">
        <v>42217</v>
      </c>
      <c r="B105" t="e">
        <f>AVERAGEIF('Iron ore'!$AL:$AL,MONTH($A105)&amp;"-"&amp;YEAR($A105),'Iron ore'!AH:AH)</f>
        <v>#REF!</v>
      </c>
      <c r="C105" t="e">
        <f>AVERAGEIF('Iron ore'!$AL:$AL,MONTH($A105)&amp;"-"&amp;YEAR($A105),'Iron ore'!AI:AI)</f>
        <v>#REF!</v>
      </c>
      <c r="D105">
        <f>AVERAGEIF('CC&amp;Coke'!$M:$M,MONTH($A105)&amp;"-"&amp;YEAR($A105),'CC&amp;Coke'!$E:$E)</f>
        <v>116.99383327298713</v>
      </c>
    </row>
    <row r="106" spans="1:4" x14ac:dyDescent="0.35">
      <c r="A106" s="68">
        <v>42248</v>
      </c>
      <c r="B106" t="e">
        <f>AVERAGEIF('Iron ore'!$AL:$AL,MONTH($A106)&amp;"-"&amp;YEAR($A106),'Iron ore'!AH:AH)</f>
        <v>#REF!</v>
      </c>
      <c r="C106" t="e">
        <f>AVERAGEIF('Iron ore'!$AL:$AL,MONTH($A106)&amp;"-"&amp;YEAR($A106),'Iron ore'!AI:AI)</f>
        <v>#REF!</v>
      </c>
      <c r="D106">
        <f>AVERAGEIF('CC&amp;Coke'!$M:$M,MONTH($A106)&amp;"-"&amp;YEAR($A106),'CC&amp;Coke'!$E:$E)</f>
        <v>113.64130741622766</v>
      </c>
    </row>
    <row r="107" spans="1:4" x14ac:dyDescent="0.35">
      <c r="A107" s="68">
        <v>42278</v>
      </c>
      <c r="B107" t="e">
        <f>AVERAGEIF('Iron ore'!$AL:$AL,MONTH($A107)&amp;"-"&amp;YEAR($A107),'Iron ore'!AH:AH)</f>
        <v>#REF!</v>
      </c>
      <c r="C107" t="e">
        <f>AVERAGEIF('Iron ore'!$AL:$AL,MONTH($A107)&amp;"-"&amp;YEAR($A107),'Iron ore'!AI:AI)</f>
        <v>#REF!</v>
      </c>
      <c r="D107">
        <f>AVERAGEIF('CC&amp;Coke'!$M:$M,MONTH($A107)&amp;"-"&amp;YEAR($A107),'CC&amp;Coke'!$E:$E)</f>
        <v>111.61610753942837</v>
      </c>
    </row>
    <row r="108" spans="1:4" x14ac:dyDescent="0.35">
      <c r="A108" s="68">
        <v>42309</v>
      </c>
      <c r="B108" t="e">
        <f>AVERAGEIF('Iron ore'!$AL:$AL,MONTH($A108)&amp;"-"&amp;YEAR($A108),'Iron ore'!AH:AH)</f>
        <v>#REF!</v>
      </c>
      <c r="C108" t="e">
        <f>AVERAGEIF('Iron ore'!$AL:$AL,MONTH($A108)&amp;"-"&amp;YEAR($A108),'Iron ore'!AI:AI)</f>
        <v>#REF!</v>
      </c>
      <c r="D108">
        <f>AVERAGEIF('CC&amp;Coke'!$M:$M,MONTH($A108)&amp;"-"&amp;YEAR($A108),'CC&amp;Coke'!$E:$E)</f>
        <v>107.25197541874213</v>
      </c>
    </row>
    <row r="109" spans="1:4" x14ac:dyDescent="0.35">
      <c r="A109" s="68">
        <v>42339</v>
      </c>
      <c r="B109" t="e">
        <f>AVERAGEIF('Iron ore'!$AL:$AL,MONTH($A109)&amp;"-"&amp;YEAR($A109),'Iron ore'!AH:AH)</f>
        <v>#REF!</v>
      </c>
      <c r="C109" t="e">
        <f>AVERAGEIF('Iron ore'!$AL:$AL,MONTH($A109)&amp;"-"&amp;YEAR($A109),'Iron ore'!AI:AI)</f>
        <v>#REF!</v>
      </c>
      <c r="D109">
        <f>AVERAGEIF('CC&amp;Coke'!$M:$M,MONTH($A109)&amp;"-"&amp;YEAR($A109),'CC&amp;Coke'!$E:$E)</f>
        <v>101.06680691839247</v>
      </c>
    </row>
    <row r="110" spans="1:4" x14ac:dyDescent="0.35">
      <c r="A110" s="68">
        <v>42370</v>
      </c>
      <c r="B110" t="e">
        <f>AVERAGEIF('Iron ore'!$AL:$AL,MONTH($A110)&amp;"-"&amp;YEAR($A110),'Iron ore'!AH:AH)</f>
        <v>#REF!</v>
      </c>
      <c r="C110" t="e">
        <f>AVERAGEIF('Iron ore'!$AL:$AL,MONTH($A110)&amp;"-"&amp;YEAR($A110),'Iron ore'!AI:AI)</f>
        <v>#REF!</v>
      </c>
      <c r="D110">
        <f>AVERAGEIF('CC&amp;Coke'!$M:$M,MONTH($A110)&amp;"-"&amp;YEAR($A110),'CC&amp;Coke'!$E:$E)</f>
        <v>97.208915574610273</v>
      </c>
    </row>
    <row r="111" spans="1:4" x14ac:dyDescent="0.35">
      <c r="A111" s="68">
        <v>42401</v>
      </c>
      <c r="B111" t="e">
        <f>AVERAGEIF('Iron ore'!$AL:$AL,MONTH($A111)&amp;"-"&amp;YEAR($A111),'Iron ore'!AH:AH)</f>
        <v>#REF!</v>
      </c>
      <c r="C111" t="e">
        <f>AVERAGEIF('Iron ore'!$AL:$AL,MONTH($A111)&amp;"-"&amp;YEAR($A111),'Iron ore'!AI:AI)</f>
        <v>#REF!</v>
      </c>
      <c r="D111">
        <f>AVERAGEIF('CC&amp;Coke'!$M:$M,MONTH($A111)&amp;"-"&amp;YEAR($A111),'CC&amp;Coke'!$E:$E)</f>
        <v>97.17054395636589</v>
      </c>
    </row>
    <row r="112" spans="1:4" x14ac:dyDescent="0.35">
      <c r="A112" s="68">
        <v>42430</v>
      </c>
      <c r="B112" t="e">
        <f>AVERAGEIF('Iron ore'!$AL:$AL,MONTH($A112)&amp;"-"&amp;YEAR($A112),'Iron ore'!AH:AH)</f>
        <v>#REF!</v>
      </c>
      <c r="C112" t="e">
        <f>AVERAGEIF('Iron ore'!$AL:$AL,MONTH($A112)&amp;"-"&amp;YEAR($A112),'Iron ore'!AI:AI)</f>
        <v>#REF!</v>
      </c>
      <c r="D112">
        <f>AVERAGEIF('CC&amp;Coke'!$M:$M,MONTH($A112)&amp;"-"&amp;YEAR($A112),'CC&amp;Coke'!$E:$E)</f>
        <v>100.6848650789656</v>
      </c>
    </row>
    <row r="113" spans="1:4" x14ac:dyDescent="0.35">
      <c r="A113" s="68">
        <v>42461</v>
      </c>
      <c r="B113" t="e">
        <f>AVERAGEIF('Iron ore'!$AL:$AL,MONTH($A113)&amp;"-"&amp;YEAR($A113),'Iron ore'!AH:AH)</f>
        <v>#REF!</v>
      </c>
      <c r="C113" t="e">
        <f>AVERAGEIF('Iron ore'!$AL:$AL,MONTH($A113)&amp;"-"&amp;YEAR($A113),'Iron ore'!AI:AI)</f>
        <v>#REF!</v>
      </c>
      <c r="D113">
        <f>AVERAGEIF('CC&amp;Coke'!$M:$M,MONTH($A113)&amp;"-"&amp;YEAR($A113),'CC&amp;Coke'!$E:$E)</f>
        <v>109.65978599981609</v>
      </c>
    </row>
    <row r="114" spans="1:4" x14ac:dyDescent="0.35">
      <c r="A114" s="68">
        <v>42491</v>
      </c>
      <c r="B114" t="e">
        <f>AVERAGEIF('Iron ore'!$AL:$AL,MONTH($A114)&amp;"-"&amp;YEAR($A114),'Iron ore'!AH:AH)</f>
        <v>#REF!</v>
      </c>
      <c r="C114" t="e">
        <f>AVERAGEIF('Iron ore'!$AL:$AL,MONTH($A114)&amp;"-"&amp;YEAR($A114),'Iron ore'!AI:AI)</f>
        <v>#REF!</v>
      </c>
      <c r="D114">
        <f>AVERAGEIF('CC&amp;Coke'!$M:$M,MONTH($A114)&amp;"-"&amp;YEAR($A114),'CC&amp;Coke'!$E:$E)</f>
        <v>148.41794427595454</v>
      </c>
    </row>
    <row r="115" spans="1:4" x14ac:dyDescent="0.35">
      <c r="A115" s="68">
        <v>42522</v>
      </c>
      <c r="B115" t="e">
        <f>AVERAGEIF('Iron ore'!$AL:$AL,MONTH($A115)&amp;"-"&amp;YEAR($A115),'Iron ore'!AH:AH)</f>
        <v>#REF!</v>
      </c>
      <c r="C115" t="e">
        <f>AVERAGEIF('Iron ore'!$AL:$AL,MONTH($A115)&amp;"-"&amp;YEAR($A115),'Iron ore'!AI:AI)</f>
        <v>#REF!</v>
      </c>
      <c r="D115">
        <f>AVERAGEIF('CC&amp;Coke'!$M:$M,MONTH($A115)&amp;"-"&amp;YEAR($A115),'CC&amp;Coke'!$E:$E)</f>
        <v>140.8420939491495</v>
      </c>
    </row>
    <row r="116" spans="1:4" x14ac:dyDescent="0.35">
      <c r="A116" s="68">
        <v>42552</v>
      </c>
      <c r="B116" t="e">
        <f>AVERAGEIF('Iron ore'!$AL:$AL,MONTH($A116)&amp;"-"&amp;YEAR($A116),'Iron ore'!AH:AH)</f>
        <v>#REF!</v>
      </c>
      <c r="C116" t="e">
        <f>AVERAGEIF('Iron ore'!$AL:$AL,MONTH($A116)&amp;"-"&amp;YEAR($A116),'Iron ore'!AI:AI)</f>
        <v>#REF!</v>
      </c>
      <c r="D116">
        <f>AVERAGEIF('CC&amp;Coke'!$M:$M,MONTH($A116)&amp;"-"&amp;YEAR($A116),'CC&amp;Coke'!$E:$E)</f>
        <v>133.53379623812893</v>
      </c>
    </row>
    <row r="117" spans="1:4" x14ac:dyDescent="0.35">
      <c r="A117" s="68">
        <v>42583</v>
      </c>
      <c r="B117" t="e">
        <f>AVERAGEIF('Iron ore'!$AL:$AL,MONTH($A117)&amp;"-"&amp;YEAR($A117),'Iron ore'!AH:AH)</f>
        <v>#REF!</v>
      </c>
      <c r="C117" t="e">
        <f>AVERAGEIF('Iron ore'!$AL:$AL,MONTH($A117)&amp;"-"&amp;YEAR($A117),'Iron ore'!AI:AI)</f>
        <v>#REF!</v>
      </c>
      <c r="D117">
        <f>AVERAGEIF('CC&amp;Coke'!$M:$M,MONTH($A117)&amp;"-"&amp;YEAR($A117),'CC&amp;Coke'!$E:$E)</f>
        <v>157.5582805651095</v>
      </c>
    </row>
    <row r="118" spans="1:4" x14ac:dyDescent="0.35">
      <c r="A118" s="68">
        <v>42614</v>
      </c>
      <c r="B118" t="e">
        <f>AVERAGEIF('Iron ore'!$AL:$AL,MONTH($A118)&amp;"-"&amp;YEAR($A118),'Iron ore'!AH:AH)</f>
        <v>#REF!</v>
      </c>
      <c r="C118" t="e">
        <f>AVERAGEIF('Iron ore'!$AL:$AL,MONTH($A118)&amp;"-"&amp;YEAR($A118),'Iron ore'!AI:AI)</f>
        <v>#REF!</v>
      </c>
      <c r="D118">
        <f>AVERAGEIF('CC&amp;Coke'!$M:$M,MONTH($A118)&amp;"-"&amp;YEAR($A118),'CC&amp;Coke'!$E:$E)</f>
        <v>197.37616372655401</v>
      </c>
    </row>
    <row r="119" spans="1:4" x14ac:dyDescent="0.35">
      <c r="A119" s="68">
        <v>42644</v>
      </c>
      <c r="B119" t="e">
        <f>AVERAGEIF('Iron ore'!$AL:$AL,MONTH($A119)&amp;"-"&amp;YEAR($A119),'Iron ore'!AH:AH)</f>
        <v>#REF!</v>
      </c>
      <c r="C119" t="e">
        <f>AVERAGEIF('Iron ore'!$AL:$AL,MONTH($A119)&amp;"-"&amp;YEAR($A119),'Iron ore'!AI:AI)</f>
        <v>#REF!</v>
      </c>
      <c r="D119">
        <f>AVERAGEIF('CC&amp;Coke'!$M:$M,MONTH($A119)&amp;"-"&amp;YEAR($A119),'CC&amp;Coke'!$E:$E)</f>
        <v>231.98557111214532</v>
      </c>
    </row>
    <row r="120" spans="1:4" x14ac:dyDescent="0.35">
      <c r="A120" s="68">
        <v>42675</v>
      </c>
      <c r="B120" t="e">
        <f>AVERAGEIF('Iron ore'!$AL:$AL,MONTH($A120)&amp;"-"&amp;YEAR($A120),'Iron ore'!AH:AH)</f>
        <v>#REF!</v>
      </c>
      <c r="C120" t="e">
        <f>AVERAGEIF('Iron ore'!$AL:$AL,MONTH($A120)&amp;"-"&amp;YEAR($A120),'Iron ore'!AI:AI)</f>
        <v>#REF!</v>
      </c>
      <c r="D120">
        <f>AVERAGEIF('CC&amp;Coke'!$M:$M,MONTH($A120)&amp;"-"&amp;YEAR($A120),'CC&amp;Coke'!$E:$E)</f>
        <v>297.9776938549503</v>
      </c>
    </row>
    <row r="121" spans="1:4" x14ac:dyDescent="0.35">
      <c r="A121" s="68">
        <v>42705</v>
      </c>
      <c r="B121" t="e">
        <f>AVERAGEIF('Iron ore'!$AL:$AL,MONTH($A121)&amp;"-"&amp;YEAR($A121),'Iron ore'!AH:AH)</f>
        <v>#REF!</v>
      </c>
      <c r="C121" t="e">
        <f>AVERAGEIF('Iron ore'!$AL:$AL,MONTH($A121)&amp;"-"&amp;YEAR($A121),'Iron ore'!AI:AI)</f>
        <v>#REF!</v>
      </c>
      <c r="D121">
        <f>AVERAGEIF('CC&amp;Coke'!$M:$M,MONTH($A121)&amp;"-"&amp;YEAR($A121),'CC&amp;Coke'!$E:$E)</f>
        <v>297.66331601848367</v>
      </c>
    </row>
    <row r="122" spans="1:4" x14ac:dyDescent="0.35">
      <c r="A122" s="68">
        <v>42736</v>
      </c>
      <c r="B122" t="e">
        <f>AVERAGEIF('Iron ore'!$AL:$AL,MONTH($A122)&amp;"-"&amp;YEAR($A122),'Iron ore'!AH:AH)</f>
        <v>#REF!</v>
      </c>
      <c r="C122" t="e">
        <f>AVERAGEIF('Iron ore'!$AL:$AL,MONTH($A122)&amp;"-"&amp;YEAR($A122),'Iron ore'!AI:AI)</f>
        <v>#REF!</v>
      </c>
      <c r="D122">
        <f>AVERAGEIF('CC&amp;Coke'!$M:$M,MONTH($A122)&amp;"-"&amp;YEAR($A122),'CC&amp;Coke'!$E:$E)</f>
        <v>271.46394326720701</v>
      </c>
    </row>
    <row r="123" spans="1:4" x14ac:dyDescent="0.35">
      <c r="A123" s="68">
        <v>42767</v>
      </c>
      <c r="B123" t="e">
        <f>AVERAGEIF('Iron ore'!$AL:$AL,MONTH($A123)&amp;"-"&amp;YEAR($A123),'Iron ore'!AH:AH)</f>
        <v>#REF!</v>
      </c>
      <c r="C123" t="e">
        <f>AVERAGEIF('Iron ore'!$AL:$AL,MONTH($A123)&amp;"-"&amp;YEAR($A123),'Iron ore'!AI:AI)</f>
        <v>#REF!</v>
      </c>
      <c r="D123">
        <f>AVERAGEIF('CC&amp;Coke'!$M:$M,MONTH($A123)&amp;"-"&amp;YEAR($A123),'CC&amp;Coke'!$E:$E)</f>
        <v>247.72802596258114</v>
      </c>
    </row>
    <row r="124" spans="1:4" x14ac:dyDescent="0.35">
      <c r="A124" s="68">
        <v>42795</v>
      </c>
      <c r="B124" t="e">
        <f>AVERAGEIF('Iron ore'!$AL:$AL,MONTH($A124)&amp;"-"&amp;YEAR($A124),'Iron ore'!AH:AH)</f>
        <v>#REF!</v>
      </c>
      <c r="C124" t="e">
        <f>AVERAGEIF('Iron ore'!$AL:$AL,MONTH($A124)&amp;"-"&amp;YEAR($A124),'Iron ore'!AI:AI)</f>
        <v>#REF!</v>
      </c>
      <c r="D124">
        <f>AVERAGEIF('CC&amp;Coke'!$M:$M,MONTH($A124)&amp;"-"&amp;YEAR($A124),'CC&amp;Coke'!$E:$E)</f>
        <v>245.86369583956497</v>
      </c>
    </row>
    <row r="125" spans="1:4" x14ac:dyDescent="0.35">
      <c r="A125" s="68">
        <v>42826</v>
      </c>
      <c r="B125" t="e">
        <f>AVERAGEIF('Iron ore'!$AL:$AL,MONTH($A125)&amp;"-"&amp;YEAR($A125),'Iron ore'!AH:AH)</f>
        <v>#REF!</v>
      </c>
      <c r="C125" t="e">
        <f>AVERAGEIF('Iron ore'!$AL:$AL,MONTH($A125)&amp;"-"&amp;YEAR($A125),'Iron ore'!AI:AI)</f>
        <v>#REF!</v>
      </c>
      <c r="D125">
        <f>AVERAGEIF('CC&amp;Coke'!$M:$M,MONTH($A125)&amp;"-"&amp;YEAR($A125),'CC&amp;Coke'!$E:$E)</f>
        <v>268.55860905302399</v>
      </c>
    </row>
    <row r="126" spans="1:4" x14ac:dyDescent="0.35">
      <c r="A126" s="68">
        <v>42856</v>
      </c>
      <c r="B126" t="e">
        <f>AVERAGEIF('Iron ore'!$AL:$AL,MONTH($A126)&amp;"-"&amp;YEAR($A126),'Iron ore'!AH:AH)</f>
        <v>#REF!</v>
      </c>
      <c r="C126" t="e">
        <f>AVERAGEIF('Iron ore'!$AL:$AL,MONTH($A126)&amp;"-"&amp;YEAR($A126),'Iron ore'!AI:AI)</f>
        <v>#REF!</v>
      </c>
      <c r="D126">
        <f>AVERAGEIF('CC&amp;Coke'!$M:$M,MONTH($A126)&amp;"-"&amp;YEAR($A126),'CC&amp;Coke'!$E:$E)</f>
        <v>256.94431331183563</v>
      </c>
    </row>
    <row r="127" spans="1:4" x14ac:dyDescent="0.35">
      <c r="A127" s="68">
        <v>42887</v>
      </c>
      <c r="B127" t="e">
        <f>AVERAGEIF('Iron ore'!$AL:$AL,MONTH($A127)&amp;"-"&amp;YEAR($A127),'Iron ore'!AH:AH)</f>
        <v>#REF!</v>
      </c>
      <c r="C127" t="e">
        <f>AVERAGEIF('Iron ore'!$AL:$AL,MONTH($A127)&amp;"-"&amp;YEAR($A127),'Iron ore'!AI:AI)</f>
        <v>#REF!</v>
      </c>
      <c r="D127">
        <f>AVERAGEIF('CC&amp;Coke'!$M:$M,MONTH($A127)&amp;"-"&amp;YEAR($A127),'CC&amp;Coke'!$E:$E)</f>
        <v>237.78697993664571</v>
      </c>
    </row>
    <row r="128" spans="1:4" x14ac:dyDescent="0.35">
      <c r="A128" s="68">
        <v>42917</v>
      </c>
      <c r="B128" t="e">
        <f>AVERAGEIF('Iron ore'!$AL:$AL,MONTH($A128)&amp;"-"&amp;YEAR($A128),'Iron ore'!AH:AH)</f>
        <v>#REF!</v>
      </c>
      <c r="C128" t="e">
        <f>AVERAGEIF('Iron ore'!$AL:$AL,MONTH($A128)&amp;"-"&amp;YEAR($A128),'Iron ore'!AI:AI)</f>
        <v>#REF!</v>
      </c>
      <c r="D128">
        <f>AVERAGEIF('CC&amp;Coke'!$M:$M,MONTH($A128)&amp;"-"&amp;YEAR($A128),'CC&amp;Coke'!$E:$E)</f>
        <v>253.53660444440825</v>
      </c>
    </row>
    <row r="129" spans="1:4" x14ac:dyDescent="0.35">
      <c r="A129" s="68">
        <v>42948</v>
      </c>
      <c r="B129" t="e">
        <f>AVERAGEIF('Iron ore'!$AL:$AL,MONTH($A129)&amp;"-"&amp;YEAR($A129),'Iron ore'!AH:AH)</f>
        <v>#REF!</v>
      </c>
      <c r="C129" t="e">
        <f>AVERAGEIF('Iron ore'!$AL:$AL,MONTH($A129)&amp;"-"&amp;YEAR($A129),'Iron ore'!AI:AI)</f>
        <v>#REF!</v>
      </c>
      <c r="D129">
        <f>AVERAGEIF('CC&amp;Coke'!$M:$M,MONTH($A129)&amp;"-"&amp;YEAR($A129),'CC&amp;Coke'!$E:$E)</f>
        <v>289.30460439955175</v>
      </c>
    </row>
    <row r="130" spans="1:4" x14ac:dyDescent="0.35">
      <c r="A130" s="68">
        <v>42979</v>
      </c>
      <c r="B130" t="e">
        <f>AVERAGEIF('Iron ore'!$AL:$AL,MONTH($A130)&amp;"-"&amp;YEAR($A130),'Iron ore'!AH:AH)</f>
        <v>#REF!</v>
      </c>
      <c r="C130" t="e">
        <f>AVERAGEIF('Iron ore'!$AL:$AL,MONTH($A130)&amp;"-"&amp;YEAR($A130),'Iron ore'!AI:AI)</f>
        <v>#REF!</v>
      </c>
      <c r="D130">
        <f>AVERAGEIF('CC&amp;Coke'!$M:$M,MONTH($A130)&amp;"-"&amp;YEAR($A130),'CC&amp;Coke'!$E:$E)</f>
        <v>332.10630645925164</v>
      </c>
    </row>
    <row r="131" spans="1:4" x14ac:dyDescent="0.35">
      <c r="A131" s="68">
        <v>43009</v>
      </c>
      <c r="B131" t="e">
        <f>AVERAGEIF('Iron ore'!$AL:$AL,MONTH($A131)&amp;"-"&amp;YEAR($A131),'Iron ore'!AH:AH)</f>
        <v>#REF!</v>
      </c>
      <c r="C131" t="e">
        <f>AVERAGEIF('Iron ore'!$AL:$AL,MONTH($A131)&amp;"-"&amp;YEAR($A131),'Iron ore'!AI:AI)</f>
        <v>#REF!</v>
      </c>
      <c r="D131">
        <f>AVERAGEIF('CC&amp;Coke'!$M:$M,MONTH($A131)&amp;"-"&amp;YEAR($A131),'CC&amp;Coke'!$E:$E)</f>
        <v>307.95713781898291</v>
      </c>
    </row>
    <row r="132" spans="1:4" x14ac:dyDescent="0.35">
      <c r="A132" s="68">
        <v>43040</v>
      </c>
      <c r="B132" t="e">
        <f>AVERAGEIF('Iron ore'!$AL:$AL,MONTH($A132)&amp;"-"&amp;YEAR($A132),'Iron ore'!AH:AH)</f>
        <v>#REF!</v>
      </c>
      <c r="C132" t="e">
        <f>AVERAGEIF('Iron ore'!$AL:$AL,MONTH($A132)&amp;"-"&amp;YEAR($A132),'Iron ore'!AI:AI)</f>
        <v>#REF!</v>
      </c>
      <c r="D132">
        <f>AVERAGEIF('CC&amp;Coke'!$M:$M,MONTH($A132)&amp;"-"&amp;YEAR($A132),'CC&amp;Coke'!$E:$E)</f>
        <v>250.81867497662239</v>
      </c>
    </row>
    <row r="133" spans="1:4" x14ac:dyDescent="0.35">
      <c r="A133" s="68">
        <v>43070</v>
      </c>
      <c r="B133" t="e">
        <f>AVERAGEIF('Iron ore'!$AL:$AL,MONTH($A133)&amp;"-"&amp;YEAR($A133),'Iron ore'!AH:AH)</f>
        <v>#REF!</v>
      </c>
      <c r="C133" t="e">
        <f>AVERAGEIF('Iron ore'!$AL:$AL,MONTH($A133)&amp;"-"&amp;YEAR($A133),'Iron ore'!AI:AI)</f>
        <v>#REF!</v>
      </c>
      <c r="D133">
        <f>AVERAGEIF('CC&amp;Coke'!$M:$M,MONTH($A133)&amp;"-"&amp;YEAR($A133),'CC&amp;Coke'!$E:$E)</f>
        <v>312.78680131563209</v>
      </c>
    </row>
    <row r="134" spans="1:4" x14ac:dyDescent="0.35">
      <c r="A134" s="68">
        <v>43101</v>
      </c>
      <c r="B134" t="e">
        <f>AVERAGEIF('Iron ore'!$AL:$AL,MONTH($A134)&amp;"-"&amp;YEAR($A134),'Iron ore'!AH:AH)</f>
        <v>#REF!</v>
      </c>
      <c r="C134" t="e">
        <f>AVERAGEIF('Iron ore'!$AL:$AL,MONTH($A134)&amp;"-"&amp;YEAR($A134),'Iron ore'!AI:AI)</f>
        <v>#REF!</v>
      </c>
      <c r="D134">
        <f>AVERAGEIF('CC&amp;Coke'!$M:$M,MONTH($A134)&amp;"-"&amp;YEAR($A134),'CC&amp;Coke'!$E:$E)</f>
        <v>334.74956709989812</v>
      </c>
    </row>
    <row r="135" spans="1:4" x14ac:dyDescent="0.35">
      <c r="A135" s="68">
        <v>43132</v>
      </c>
      <c r="B135" t="e">
        <f>AVERAGEIF('Iron ore'!$AL:$AL,MONTH($A135)&amp;"-"&amp;YEAR($A135),'Iron ore'!AH:AH)</f>
        <v>#REF!</v>
      </c>
      <c r="C135" t="e">
        <f>AVERAGEIF('Iron ore'!$AL:$AL,MONTH($A135)&amp;"-"&amp;YEAR($A135),'Iron ore'!AI:AI)</f>
        <v>#REF!</v>
      </c>
      <c r="D135">
        <f>AVERAGEIF('CC&amp;Coke'!$M:$M,MONTH($A135)&amp;"-"&amp;YEAR($A135),'CC&amp;Coke'!$E:$E)</f>
        <v>308.37376573683986</v>
      </c>
    </row>
    <row r="136" spans="1:4" x14ac:dyDescent="0.35">
      <c r="A136" s="68">
        <v>43160</v>
      </c>
      <c r="B136" t="e">
        <f>AVERAGEIF('Iron ore'!$AL:$AL,MONTH($A136)&amp;"-"&amp;YEAR($A136),'Iron ore'!AH:AH)</f>
        <v>#REF!</v>
      </c>
      <c r="C136" t="e">
        <f>AVERAGEIF('Iron ore'!$AL:$AL,MONTH($A136)&amp;"-"&amp;YEAR($A136),'Iron ore'!AI:AI)</f>
        <v>#REF!</v>
      </c>
      <c r="D136">
        <f>AVERAGEIF('CC&amp;Coke'!$M:$M,MONTH($A136)&amp;"-"&amp;YEAR($A136),'CC&amp;Coke'!$E:$E)</f>
        <v>313.78417824994796</v>
      </c>
    </row>
    <row r="137" spans="1:4" x14ac:dyDescent="0.35">
      <c r="A137" s="68">
        <v>43191</v>
      </c>
      <c r="B137" t="e">
        <f>AVERAGEIF('Iron ore'!$AL:$AL,MONTH($A137)&amp;"-"&amp;YEAR($A137),'Iron ore'!AH:AH)</f>
        <v>#REF!</v>
      </c>
      <c r="C137" t="e">
        <f>AVERAGEIF('Iron ore'!$AL:$AL,MONTH($A137)&amp;"-"&amp;YEAR($A137),'Iron ore'!AI:AI)</f>
        <v>#REF!</v>
      </c>
      <c r="D137">
        <f>AVERAGEIF('CC&amp;Coke'!$M:$M,MONTH($A137)&amp;"-"&amp;YEAR($A137),'CC&amp;Coke'!$E:$E)</f>
        <v>282.42333818676059</v>
      </c>
    </row>
    <row r="138" spans="1:4" x14ac:dyDescent="0.35">
      <c r="A138" s="68">
        <v>43221</v>
      </c>
      <c r="B138" t="e">
        <f>AVERAGEIF('Iron ore'!$AL:$AL,MONTH($A138)&amp;"-"&amp;YEAR($A138),'Iron ore'!AH:AH)</f>
        <v>#REF!</v>
      </c>
      <c r="C138" t="e">
        <f>AVERAGEIF('Iron ore'!$AL:$AL,MONTH($A138)&amp;"-"&amp;YEAR($A138),'Iron ore'!AI:AI)</f>
        <v>#REF!</v>
      </c>
      <c r="D138">
        <f>AVERAGEIF('CC&amp;Coke'!$M:$M,MONTH($A138)&amp;"-"&amp;YEAR($A138),'CC&amp;Coke'!$E:$E)</f>
        <v>289.27173313162962</v>
      </c>
    </row>
    <row r="139" spans="1:4" x14ac:dyDescent="0.35">
      <c r="A139" s="68">
        <v>43252</v>
      </c>
      <c r="B139" t="e">
        <f>AVERAGEIF('Iron ore'!$AL:$AL,MONTH($A139)&amp;"-"&amp;YEAR($A139),'Iron ore'!AH:AH)</f>
        <v>#REF!</v>
      </c>
      <c r="C139" t="e">
        <f>AVERAGEIF('Iron ore'!$AL:$AL,MONTH($A139)&amp;"-"&amp;YEAR($A139),'Iron ore'!AI:AI)</f>
        <v>#REF!</v>
      </c>
      <c r="D139">
        <f>AVERAGEIF('CC&amp;Coke'!$M:$M,MONTH($A139)&amp;"-"&amp;YEAR($A139),'CC&amp;Coke'!$E:$E)</f>
        <v>338.84958164419243</v>
      </c>
    </row>
    <row r="140" spans="1:4" x14ac:dyDescent="0.35">
      <c r="A140" s="68">
        <v>43282</v>
      </c>
      <c r="B140">
        <f>AVERAGEIF('Iron ore'!$AL:$AL,MONTH($A140)&amp;"-"&amp;YEAR($A140),'Iron ore'!AH:AH)</f>
        <v>120.97199819794471</v>
      </c>
      <c r="C140">
        <f>AVERAGEIF('Iron ore'!$AL:$AL,MONTH($A140)&amp;"-"&amp;YEAR($A140),'Iron ore'!AI:AI)</f>
        <v>87.445814102685318</v>
      </c>
      <c r="D140">
        <f>AVERAGEIF('CC&amp;Coke'!$M:$M,MONTH($A140)&amp;"-"&amp;YEAR($A140),'CC&amp;Coke'!$E:$E)</f>
        <v>305.55647817912853</v>
      </c>
    </row>
    <row r="141" spans="1:4" x14ac:dyDescent="0.35">
      <c r="A141" s="68">
        <v>43313</v>
      </c>
      <c r="B141">
        <f>AVERAGEIF('Iron ore'!$AL:$AL,MONTH($A141)&amp;"-"&amp;YEAR($A141),'Iron ore'!AH:AH)</f>
        <v>126.89485424443374</v>
      </c>
      <c r="C141">
        <f>AVERAGEIF('Iron ore'!$AL:$AL,MONTH($A141)&amp;"-"&amp;YEAR($A141),'Iron ore'!AI:AI)</f>
        <v>91.749807606893157</v>
      </c>
      <c r="D141">
        <f>AVERAGEIF('CC&amp;Coke'!$M:$M,MONTH($A141)&amp;"-"&amp;YEAR($A141),'CC&amp;Coke'!$E:$E)</f>
        <v>323.50502372126311</v>
      </c>
    </row>
    <row r="142" spans="1:4" x14ac:dyDescent="0.35">
      <c r="A142" s="68">
        <v>43344</v>
      </c>
      <c r="B142">
        <f>AVERAGEIF('Iron ore'!$AL:$AL,MONTH($A142)&amp;"-"&amp;YEAR($A142),'Iron ore'!AH:AH)</f>
        <v>133.85701656967592</v>
      </c>
      <c r="C142">
        <f>AVERAGEIF('Iron ore'!$AL:$AL,MONTH($A142)&amp;"-"&amp;YEAR($A142),'Iron ore'!AI:AI)</f>
        <v>96.212914582896985</v>
      </c>
      <c r="D142">
        <f>AVERAGEIF('CC&amp;Coke'!$M:$M,MONTH($A142)&amp;"-"&amp;YEAR($A142),'CC&amp;Coke'!$E:$E)</f>
        <v>363.89856565919308</v>
      </c>
    </row>
    <row r="143" spans="1:4" x14ac:dyDescent="0.35">
      <c r="A143" s="68">
        <v>43374</v>
      </c>
      <c r="B143">
        <f>AVERAGEIF('Iron ore'!$AL:$AL,MONTH($A143)&amp;"-"&amp;YEAR($A143),'Iron ore'!AH:AH)</f>
        <v>139.01147703841494</v>
      </c>
      <c r="C143">
        <f>AVERAGEIF('Iron ore'!$AL:$AL,MONTH($A143)&amp;"-"&amp;YEAR($A143),'Iron ore'!AI:AI)</f>
        <v>97.467024351608146</v>
      </c>
      <c r="D143">
        <f>AVERAGEIF('CC&amp;Coke'!$M:$M,MONTH($A143)&amp;"-"&amp;YEAR($A143),'CC&amp;Coke'!$E:$E)</f>
        <v>345.90703762795226</v>
      </c>
    </row>
    <row r="144" spans="1:4" x14ac:dyDescent="0.35">
      <c r="A144" s="68">
        <v>43405</v>
      </c>
      <c r="B144">
        <f>AVERAGEIF('Iron ore'!$AL:$AL,MONTH($A144)&amp;"-"&amp;YEAR($A144),'Iron ore'!AH:AH)</f>
        <v>144.97475944176233</v>
      </c>
      <c r="C144">
        <f>AVERAGEIF('Iron ore'!$AL:$AL,MONTH($A144)&amp;"-"&amp;YEAR($A144),'Iron ore'!AI:AI)</f>
        <v>98.884476748712089</v>
      </c>
      <c r="D144">
        <f>AVERAGEIF('CC&amp;Coke'!$M:$M,MONTH($A144)&amp;"-"&amp;YEAR($A144),'CC&amp;Coke'!$E:$E)</f>
        <v>365.66788828507646</v>
      </c>
    </row>
    <row r="145" spans="1:4" x14ac:dyDescent="0.35">
      <c r="A145" s="68">
        <v>43435</v>
      </c>
      <c r="B145">
        <f>AVERAGEIF('Iron ore'!$AL:$AL,MONTH($A145)&amp;"-"&amp;YEAR($A145),'Iron ore'!AH:AH)</f>
        <v>134.0506435135845</v>
      </c>
      <c r="C145">
        <f>AVERAGEIF('Iron ore'!$AL:$AL,MONTH($A145)&amp;"-"&amp;YEAR($A145),'Iron ore'!AI:AI)</f>
        <v>94.877843122850464</v>
      </c>
      <c r="D145">
        <f>AVERAGEIF('CC&amp;Coke'!$M:$M,MONTH($A145)&amp;"-"&amp;YEAR($A145),'CC&amp;Coke'!$E:$E)</f>
        <v>316.84142705924762</v>
      </c>
    </row>
    <row r="146" spans="1:4" x14ac:dyDescent="0.35">
      <c r="A146" s="68">
        <v>43466</v>
      </c>
      <c r="B146">
        <f>AVERAGEIF('Iron ore'!$AL:$AL,MONTH($A146)&amp;"-"&amp;YEAR($A146),'Iron ore'!AH:AH)</f>
        <v>133.27494705536884</v>
      </c>
      <c r="C146">
        <f>AVERAGEIF('Iron ore'!$AL:$AL,MONTH($A146)&amp;"-"&amp;YEAR($A146),'Iron ore'!AI:AI)</f>
        <v>99.708638760842646</v>
      </c>
      <c r="D146">
        <f>AVERAGEIF('CC&amp;Coke'!$M:$M,MONTH($A146)&amp;"-"&amp;YEAR($A146),'CC&amp;Coke'!$E:$E)</f>
        <v>292.50102747523158</v>
      </c>
    </row>
    <row r="147" spans="1:4" x14ac:dyDescent="0.35">
      <c r="A147" s="68">
        <v>43497</v>
      </c>
      <c r="B147">
        <f>AVERAGEIF('Iron ore'!$AL:$AL,MONTH($A147)&amp;"-"&amp;YEAR($A147),'Iron ore'!AH:AH)</f>
        <v>139.32580643826742</v>
      </c>
      <c r="C147">
        <f>AVERAGEIF('Iron ore'!$AL:$AL,MONTH($A147)&amp;"-"&amp;YEAR($A147),'Iron ore'!AI:AI)</f>
        <v>105.68821280804806</v>
      </c>
      <c r="D147">
        <f>AVERAGEIF('CC&amp;Coke'!$M:$M,MONTH($A147)&amp;"-"&amp;YEAR($A147),'CC&amp;Coke'!$E:$E)</f>
        <v>297.15558434707987</v>
      </c>
    </row>
    <row r="148" spans="1:4" x14ac:dyDescent="0.35">
      <c r="A148" s="68">
        <v>43525</v>
      </c>
      <c r="B148">
        <f>AVERAGEIF('Iron ore'!$AL:$AL,MONTH($A148)&amp;"-"&amp;YEAR($A148),'Iron ore'!AH:AH)</f>
        <v>139.36488142743514</v>
      </c>
      <c r="C148">
        <f>AVERAGEIF('Iron ore'!$AL:$AL,MONTH($A148)&amp;"-"&amp;YEAR($A148),'Iron ore'!AI:AI)</f>
        <v>104.90227852891593</v>
      </c>
      <c r="D148">
        <f>AVERAGEIF('CC&amp;Coke'!$M:$M,MONTH($A148)&amp;"-"&amp;YEAR($A148),'CC&amp;Coke'!$E:$E)</f>
        <v>293.92894890602577</v>
      </c>
    </row>
    <row r="149" spans="1:4" x14ac:dyDescent="0.35">
      <c r="A149" s="68">
        <v>43556</v>
      </c>
      <c r="B149">
        <f>AVERAGEIF('Iron ore'!$AL:$AL,MONTH($A149)&amp;"-"&amp;YEAR($A149),'Iron ore'!AH:AH)</f>
        <v>134.11750443308975</v>
      </c>
      <c r="C149">
        <f>AVERAGEIF('Iron ore'!$AL:$AL,MONTH($A149)&amp;"-"&amp;YEAR($A149),'Iron ore'!AI:AI)</f>
        <v>106.01010246441292</v>
      </c>
      <c r="D149">
        <f>AVERAGEIF('CC&amp;Coke'!$M:$M,MONTH($A149)&amp;"-"&amp;YEAR($A149),'CC&amp;Coke'!$E:$E)</f>
        <v>272.16202665483291</v>
      </c>
    </row>
    <row r="150" spans="1:4" x14ac:dyDescent="0.35">
      <c r="A150" s="68">
        <v>43586</v>
      </c>
      <c r="B150">
        <f>AVERAGEIF('Iron ore'!$AL:$AL,MONTH($A150)&amp;"-"&amp;YEAR($A150),'Iron ore'!AH:AH)</f>
        <v>133.95664534245742</v>
      </c>
      <c r="C150">
        <f>AVERAGEIF('Iron ore'!$AL:$AL,MONTH($A150)&amp;"-"&amp;YEAR($A150),'Iron ore'!AI:AI)</f>
        <v>109.352082792659</v>
      </c>
      <c r="D150">
        <f>AVERAGEIF('CC&amp;Coke'!$M:$M,MONTH($A150)&amp;"-"&amp;YEAR($A150),'CC&amp;Coke'!$E:$E)</f>
        <v>288.54334113639493</v>
      </c>
    </row>
    <row r="151" spans="1:4" x14ac:dyDescent="0.35">
      <c r="A151" s="68">
        <v>43617</v>
      </c>
      <c r="B151">
        <f>AVERAGEIF('Iron ore'!$AL:$AL,MONTH($A151)&amp;"-"&amp;YEAR($A151),'Iron ore'!AH:AH)</f>
        <v>143.10467943491454</v>
      </c>
      <c r="C151">
        <f>AVERAGEIF('Iron ore'!$AL:$AL,MONTH($A151)&amp;"-"&amp;YEAR($A151),'Iron ore'!AI:AI)</f>
        <v>115.41324634436324</v>
      </c>
      <c r="D151">
        <f>AVERAGEIF('CC&amp;Coke'!$M:$M,MONTH($A151)&amp;"-"&amp;YEAR($A151),'CC&amp;Coke'!$E:$E)</f>
        <v>300.17293915281812</v>
      </c>
    </row>
    <row r="152" spans="1:4" x14ac:dyDescent="0.35">
      <c r="A152" s="68">
        <v>43647</v>
      </c>
      <c r="B152">
        <f>AVERAGEIF('Iron ore'!$AL:$AL,MONTH($A152)&amp;"-"&amp;YEAR($A152),'Iron ore'!AH:AH)</f>
        <v>152.81016722818734</v>
      </c>
      <c r="C152">
        <f>AVERAGEIF('Iron ore'!$AL:$AL,MONTH($A152)&amp;"-"&amp;YEAR($A152),'Iron ore'!AI:AI)</f>
        <v>126.98468641809659</v>
      </c>
      <c r="D152">
        <f>AVERAGEIF('CC&amp;Coke'!$M:$M,MONTH($A152)&amp;"-"&amp;YEAR($A152),'CC&amp;Coke'!$E:$E)</f>
        <v>271.78316843929235</v>
      </c>
    </row>
    <row r="153" spans="1:4" x14ac:dyDescent="0.35">
      <c r="A153" s="68">
        <v>43678</v>
      </c>
      <c r="B153">
        <f>AVERAGEIF('Iron ore'!$AL:$AL,MONTH($A153)&amp;"-"&amp;YEAR($A153),'Iron ore'!AH:AH)</f>
        <v>142.38501877722518</v>
      </c>
      <c r="C153">
        <f>AVERAGEIF('Iron ore'!$AL:$AL,MONTH($A153)&amp;"-"&amp;YEAR($A153),'Iron ore'!AI:AI)</f>
        <v>116.83838672730289</v>
      </c>
      <c r="D153">
        <f>AVERAGEIF('CC&amp;Coke'!$M:$M,MONTH($A153)&amp;"-"&amp;YEAR($A153),'CC&amp;Coke'!$E:$E)</f>
        <v>276.3961456307494</v>
      </c>
    </row>
    <row r="154" spans="1:4" x14ac:dyDescent="0.35">
      <c r="A154" s="68">
        <v>43709</v>
      </c>
      <c r="B154">
        <f>AVERAGEIF('Iron ore'!$AL:$AL,MONTH($A154)&amp;"-"&amp;YEAR($A154),'Iron ore'!AH:AH)</f>
        <v>133.7692945452566</v>
      </c>
      <c r="C154">
        <f>AVERAGEIF('Iron ore'!$AL:$AL,MONTH($A154)&amp;"-"&amp;YEAR($A154),'Iron ore'!AI:AI)</f>
        <v>112.58390072154705</v>
      </c>
      <c r="D154">
        <f>AVERAGEIF('CC&amp;Coke'!$M:$M,MONTH($A154)&amp;"-"&amp;YEAR($A154),'CC&amp;Coke'!$E:$E)</f>
        <v>252.4850678861356</v>
      </c>
    </row>
    <row r="155" spans="1:4" x14ac:dyDescent="0.35">
      <c r="A155" s="68">
        <v>43739</v>
      </c>
      <c r="B155">
        <f>AVERAGEIF('Iron ore'!$AL:$AL,MONTH($A155)&amp;"-"&amp;YEAR($A155),'Iron ore'!AH:AH)</f>
        <v>135.00676426933484</v>
      </c>
      <c r="C155">
        <f>AVERAGEIF('Iron ore'!$AL:$AL,MONTH($A155)&amp;"-"&amp;YEAR($A155),'Iron ore'!AI:AI)</f>
        <v>113.37393996582668</v>
      </c>
      <c r="D155">
        <f>AVERAGEIF('CC&amp;Coke'!$M:$M,MONTH($A155)&amp;"-"&amp;YEAR($A155),'CC&amp;Coke'!$E:$E)</f>
        <v>250.37589470733764</v>
      </c>
    </row>
    <row r="156" spans="1:4" x14ac:dyDescent="0.35">
      <c r="A156" s="68">
        <v>43770</v>
      </c>
      <c r="B156">
        <f>AVERAGEIF('Iron ore'!$AL:$AL,MONTH($A156)&amp;"-"&amp;YEAR($A156),'Iron ore'!AH:AH)</f>
        <v>132.17599925958621</v>
      </c>
      <c r="C156">
        <f>AVERAGEIF('Iron ore'!$AL:$AL,MONTH($A156)&amp;"-"&amp;YEAR($A156),'Iron ore'!AI:AI)</f>
        <v>108.16010276374301</v>
      </c>
      <c r="D156">
        <f>AVERAGEIF('CC&amp;Coke'!$M:$M,MONTH($A156)&amp;"-"&amp;YEAR($A156),'CC&amp;Coke'!$E:$E)</f>
        <v>241.91106408669947</v>
      </c>
    </row>
    <row r="157" spans="1:4" x14ac:dyDescent="0.35">
      <c r="A157" s="68">
        <v>43800</v>
      </c>
      <c r="B157">
        <f>AVERAGEIF('Iron ore'!$AL:$AL,MONTH($A157)&amp;"-"&amp;YEAR($A157),'Iron ore'!AH:AH)</f>
        <v>131.49097121815811</v>
      </c>
      <c r="C157">
        <f>AVERAGEIF('Iron ore'!$AL:$AL,MONTH($A157)&amp;"-"&amp;YEAR($A157),'Iron ore'!AI:AI)</f>
        <v>106.83990022142481</v>
      </c>
      <c r="D157">
        <f>AVERAGEIF('CC&amp;Coke'!$M:$M,MONTH($A157)&amp;"-"&amp;YEAR($A157),'CC&amp;Coke'!$E:$E)</f>
        <v>254.09153097879798</v>
      </c>
    </row>
    <row r="158" spans="1:4" x14ac:dyDescent="0.35">
      <c r="A158" s="68">
        <v>43831</v>
      </c>
      <c r="B158">
        <f>AVERAGEIF('Iron ore'!$AL:$AL,MONTH($A158)&amp;"-"&amp;YEAR($A158),'Iron ore'!AH:AH)</f>
        <v>134.02414829074164</v>
      </c>
      <c r="C158">
        <f>AVERAGEIF('Iron ore'!$AL:$AL,MONTH($A158)&amp;"-"&amp;YEAR($A158),'Iron ore'!AI:AI)</f>
        <v>109.67280726155822</v>
      </c>
      <c r="D158">
        <f>AVERAGEIF('CC&amp;Coke'!$M:$M,MONTH($A158)&amp;"-"&amp;YEAR($A158),'CC&amp;Coke'!$E:$E)</f>
        <v>265.66337372181601</v>
      </c>
    </row>
    <row r="159" spans="1:4" x14ac:dyDescent="0.35">
      <c r="A159" s="68">
        <v>43862</v>
      </c>
      <c r="B159">
        <f>AVERAGEIF('Iron ore'!$AL:$AL,MONTH($A159)&amp;"-"&amp;YEAR($A159),'Iron ore'!AH:AH)</f>
        <v>132.54416883958339</v>
      </c>
      <c r="C159">
        <f>AVERAGEIF('Iron ore'!$AL:$AL,MONTH($A159)&amp;"-"&amp;YEAR($A159),'Iron ore'!AI:AI)</f>
        <v>107.24677095851047</v>
      </c>
      <c r="D159">
        <f>AVERAGEIF('CC&amp;Coke'!$M:$M,MONTH($A159)&amp;"-"&amp;YEAR($A159),'CC&amp;Coke'!$E:$E)</f>
        <v>262.59099053255227</v>
      </c>
    </row>
    <row r="160" spans="1:4" x14ac:dyDescent="0.35">
      <c r="A160" s="68">
        <v>43891</v>
      </c>
      <c r="B160">
        <f>AVERAGEIF('Iron ore'!$AL:$AL,MONTH($A160)&amp;"-"&amp;YEAR($A160),'Iron ore'!AH:AH)</f>
        <v>132.78587644365786</v>
      </c>
      <c r="C160">
        <f>AVERAGEIF('Iron ore'!$AL:$AL,MONTH($A160)&amp;"-"&amp;YEAR($A160),'Iron ore'!AI:AI)</f>
        <v>107.80456698072594</v>
      </c>
      <c r="D160">
        <f>AVERAGEIF('CC&amp;Coke'!$M:$M,MONTH($A160)&amp;"-"&amp;YEAR($A160),'CC&amp;Coke'!$E:$E)</f>
        <v>240.7232780244014</v>
      </c>
    </row>
    <row r="161" spans="1:4" x14ac:dyDescent="0.35">
      <c r="A161" s="68">
        <v>43922</v>
      </c>
      <c r="B161">
        <f>AVERAGEIF('Iron ore'!$AL:$AL,MONTH($A161)&amp;"-"&amp;YEAR($A161),'Iron ore'!AH:AH)</f>
        <v>128.43893792758945</v>
      </c>
      <c r="C161">
        <f>AVERAGEIF('Iron ore'!$AL:$AL,MONTH($A161)&amp;"-"&amp;YEAR($A161),'Iron ore'!AI:AI)</f>
        <v>104.19265474375895</v>
      </c>
      <c r="D161">
        <f>AVERAGEIF('CC&amp;Coke'!$M:$M,MONTH($A161)&amp;"-"&amp;YEAR($A161),'CC&amp;Coke'!$E:$E)</f>
        <v>222.8171520932647</v>
      </c>
    </row>
    <row r="162" spans="1:4" x14ac:dyDescent="0.35">
      <c r="A162" s="68">
        <v>43952</v>
      </c>
      <c r="B162">
        <f>AVERAGEIF('Iron ore'!$AL:$AL,MONTH($A162)&amp;"-"&amp;YEAR($A162),'Iron ore'!AH:AH)</f>
        <v>127.79995426154878</v>
      </c>
      <c r="C162">
        <f>AVERAGEIF('Iron ore'!$AL:$AL,MONTH($A162)&amp;"-"&amp;YEAR($A162),'Iron ore'!AI:AI)</f>
        <v>107.90509691217454</v>
      </c>
      <c r="D162">
        <f>AVERAGEIF('CC&amp;Coke'!$M:$M,MONTH($A162)&amp;"-"&amp;YEAR($A162),'CC&amp;Coke'!$E:$E)</f>
        <v>229.63245000825907</v>
      </c>
    </row>
    <row r="163" spans="1:4" x14ac:dyDescent="0.35">
      <c r="A163" s="68">
        <v>43983</v>
      </c>
      <c r="B163">
        <f>AVERAGEIF('Iron ore'!$AL:$AL,MONTH($A163)&amp;"-"&amp;YEAR($A163),'Iron ore'!AH:AH)</f>
        <v>134.9104698317295</v>
      </c>
      <c r="C163">
        <f>AVERAGEIF('Iron ore'!$AL:$AL,MONTH($A163)&amp;"-"&amp;YEAR($A163),'Iron ore'!AI:AI)</f>
        <v>117.3925026374412</v>
      </c>
      <c r="D163">
        <f>AVERAGEIF('CC&amp;Coke'!$M:$M,MONTH($A163)&amp;"-"&amp;YEAR($A163),'CC&amp;Coke'!$E:$E)</f>
        <v>255.00053068916503</v>
      </c>
    </row>
    <row r="164" spans="1:4" x14ac:dyDescent="0.35">
      <c r="A164" s="68">
        <v>44013</v>
      </c>
      <c r="B164">
        <f>AVERAGEIF('Iron ore'!$AL:$AL,MONTH($A164)&amp;"-"&amp;YEAR($A164),'Iron ore'!AH:AH)</f>
        <v>139.63652801216824</v>
      </c>
      <c r="C164">
        <f>AVERAGEIF('Iron ore'!$AL:$AL,MONTH($A164)&amp;"-"&amp;YEAR($A164),'Iron ore'!AI:AI)</f>
        <v>122.54009927429664</v>
      </c>
      <c r="D164">
        <f>AVERAGEIF('CC&amp;Coke'!$M:$M,MONTH($A164)&amp;"-"&amp;YEAR($A164),'CC&amp;Coke'!$E:$E)</f>
        <v>258.12555887918057</v>
      </c>
    </row>
    <row r="165" spans="1:4" x14ac:dyDescent="0.35">
      <c r="A165" s="68">
        <v>44044</v>
      </c>
      <c r="B165">
        <f>AVERAGEIF('Iron ore'!$AL:$AL,MONTH($A165)&amp;"-"&amp;YEAR($A165),'Iron ore'!AH:AH)</f>
        <v>145.88884167611405</v>
      </c>
      <c r="C165">
        <f>AVERAGEIF('Iron ore'!$AL:$AL,MONTH($A165)&amp;"-"&amp;YEAR($A165),'Iron ore'!AI:AI)</f>
        <v>133.60312408876607</v>
      </c>
      <c r="D165">
        <f>AVERAGEIF('CC&amp;Coke'!$M:$M,MONTH($A165)&amp;"-"&amp;YEAR($A165),'CC&amp;Coke'!$E:$E)</f>
        <v>253.42344379113729</v>
      </c>
    </row>
    <row r="166" spans="1:4" x14ac:dyDescent="0.35">
      <c r="A166" s="68">
        <v>44075</v>
      </c>
      <c r="B166">
        <f>AVERAGEIF('Iron ore'!$AL:$AL,MONTH($A166)&amp;"-"&amp;YEAR($A166),'Iron ore'!AH:AH)</f>
        <v>149.94245282067661</v>
      </c>
      <c r="C166">
        <f>AVERAGEIF('Iron ore'!$AL:$AL,MONTH($A166)&amp;"-"&amp;YEAR($A166),'Iron ore'!AI:AI)</f>
        <v>138.86147433294323</v>
      </c>
      <c r="D166">
        <f>AVERAGEIF('CC&amp;Coke'!$M:$M,MONTH($A166)&amp;"-"&amp;YEAR($A166),'CC&amp;Coke'!$E:$E)</f>
        <v>272.48410203837904</v>
      </c>
    </row>
    <row r="167" spans="1:4" x14ac:dyDescent="0.35">
      <c r="A167" s="68">
        <v>44105</v>
      </c>
      <c r="B167">
        <f>AVERAGEIF('Iron ore'!$AL:$AL,MONTH($A167)&amp;"-"&amp;YEAR($A167),'Iron ore'!AH:AH)</f>
        <v>149.46726330020323</v>
      </c>
      <c r="C167">
        <f>AVERAGEIF('Iron ore'!$AL:$AL,MONTH($A167)&amp;"-"&amp;YEAR($A167),'Iron ore'!AI:AI)</f>
        <v>136.45317352426622</v>
      </c>
      <c r="D167">
        <f>AVERAGEIF('CC&amp;Coke'!$M:$M,MONTH($A167)&amp;"-"&amp;YEAR($A167),'CC&amp;Coke'!$E:$E)</f>
        <v>287.11820523426536</v>
      </c>
    </row>
    <row r="168" spans="1:4" x14ac:dyDescent="0.35">
      <c r="A168" s="68">
        <v>44136</v>
      </c>
      <c r="B168">
        <f>AVERAGEIF('Iron ore'!$AL:$AL,MONTH($A168)&amp;"-"&amp;YEAR($A168),'Iron ore'!AH:AH)</f>
        <v>153.9640660614028</v>
      </c>
      <c r="C168">
        <f>AVERAGEIF('Iron ore'!$AL:$AL,MONTH($A168)&amp;"-"&amp;YEAR($A168),'Iron ore'!AI:AI)</f>
        <v>138.48735751886844</v>
      </c>
      <c r="D168">
        <f>AVERAGEIF('CC&amp;Coke'!$M:$M,MONTH($A168)&amp;"-"&amp;YEAR($A168),'CC&amp;Coke'!$E:$E)</f>
        <v>310.79355169651899</v>
      </c>
    </row>
    <row r="169" spans="1:4" x14ac:dyDescent="0.35">
      <c r="A169" s="68">
        <v>44166</v>
      </c>
      <c r="B169">
        <f>AVERAGEIF('Iron ore'!$AL:$AL,MONTH($A169)&amp;"-"&amp;YEAR($A169),'Iron ore'!AH:AH)</f>
        <v>176.25424781278809</v>
      </c>
      <c r="C169">
        <f>AVERAGEIF('Iron ore'!$AL:$AL,MONTH($A169)&amp;"-"&amp;YEAR($A169),'Iron ore'!AI:AI)</f>
        <v>157.31034764635885</v>
      </c>
      <c r="D169">
        <f>AVERAGEIF('CC&amp;Coke'!$M:$M,MONTH($A169)&amp;"-"&amp;YEAR($A169),'CC&amp;Coke'!$E:$E)</f>
        <v>335.68029425019085</v>
      </c>
    </row>
    <row r="170" spans="1:4" x14ac:dyDescent="0.35">
      <c r="A170" s="68">
        <v>44197</v>
      </c>
      <c r="B170">
        <f>AVERAGEIF('Iron ore'!$AL:$AL,MONTH($A170)&amp;"-"&amp;YEAR($A170),'Iron ore'!AH:AH)</f>
        <v>203.53033250391684</v>
      </c>
      <c r="C170">
        <f>AVERAGEIF('Iron ore'!$AL:$AL,MONTH($A170)&amp;"-"&amp;YEAR($A170),'Iron ore'!AI:AI)</f>
        <v>173.97818667557624</v>
      </c>
      <c r="D170">
        <f>AVERAGEIF('CC&amp;Coke'!$M:$M,MONTH($A170)&amp;"-"&amp;YEAR($A170),'CC&amp;Coke'!$E:$E)</f>
        <v>383.64231230696481</v>
      </c>
    </row>
    <row r="171" spans="1:4" x14ac:dyDescent="0.35">
      <c r="A171" s="68">
        <v>44228</v>
      </c>
      <c r="B171">
        <f>AVERAGEIF('Iron ore'!$AL:$AL,MONTH($A171)&amp;"-"&amp;YEAR($A171),'Iron ore'!AH:AH)</f>
        <v>212.91203271082708</v>
      </c>
      <c r="C171">
        <f>AVERAGEIF('Iron ore'!$AL:$AL,MONTH($A171)&amp;"-"&amp;YEAR($A171),'Iron ore'!AI:AI)</f>
        <v>183.60794941043358</v>
      </c>
      <c r="D171">
        <f>AVERAGEIF('CC&amp;Coke'!$M:$M,MONTH($A171)&amp;"-"&amp;YEAR($A171),'CC&amp;Coke'!$E:$E)</f>
        <v>422.8455077633464</v>
      </c>
    </row>
    <row r="172" spans="1:4" x14ac:dyDescent="0.35">
      <c r="A172" s="68">
        <v>44256</v>
      </c>
      <c r="B172">
        <f>AVERAGEIF('Iron ore'!$AL:$AL,MONTH($A172)&amp;"-"&amp;YEAR($A172),'Iron ore'!AH:AH)</f>
        <v>213.74402478164998</v>
      </c>
      <c r="C172">
        <f>AVERAGEIF('Iron ore'!$AL:$AL,MONTH($A172)&amp;"-"&amp;YEAR($A172),'Iron ore'!AI:AI)</f>
        <v>185.7528758984447</v>
      </c>
      <c r="D172">
        <f>AVERAGEIF('CC&amp;Coke'!$M:$M,MONTH($A172)&amp;"-"&amp;YEAR($A172),'CC&amp;Coke'!$E:$E)</f>
        <v>351.96699119261382</v>
      </c>
    </row>
    <row r="173" spans="1:4" x14ac:dyDescent="0.35">
      <c r="A173" s="68">
        <v>44287</v>
      </c>
      <c r="B173">
        <f>AVERAGEIF('Iron ore'!$AL:$AL,MONTH($A173)&amp;"-"&amp;YEAR($A173),'Iron ore'!AH:AH)</f>
        <v>215.50495282503675</v>
      </c>
      <c r="C173">
        <f>AVERAGEIF('Iron ore'!$AL:$AL,MONTH($A173)&amp;"-"&amp;YEAR($A173),'Iron ore'!AI:AI)</f>
        <v>182.26808511716138</v>
      </c>
      <c r="D173">
        <f>AVERAGEIF('CC&amp;Coke'!$M:$M,MONTH($A173)&amp;"-"&amp;YEAR($A173),'CC&amp;Coke'!$E:$E)</f>
        <v>308.04305599719248</v>
      </c>
    </row>
    <row r="174" spans="1:4" x14ac:dyDescent="0.35">
      <c r="A174" s="68">
        <v>44317</v>
      </c>
      <c r="B174">
        <f>AVERAGEIF('Iron ore'!$AL:$AL,MONTH($A174)&amp;"-"&amp;YEAR($A174),'Iron ore'!AH:AH)</f>
        <v>253.5419701763883</v>
      </c>
      <c r="C174">
        <f>AVERAGEIF('Iron ore'!$AL:$AL,MONTH($A174)&amp;"-"&amp;YEAR($A174),'Iron ore'!AI:AI)</f>
        <v>216.84382027682986</v>
      </c>
      <c r="D174">
        <f>AVERAGEIF('CC&amp;Coke'!$M:$M,MONTH($A174)&amp;"-"&amp;YEAR($A174),'CC&amp;Coke'!$E:$E)</f>
        <v>401.38340579072963</v>
      </c>
    </row>
    <row r="175" spans="1:4" x14ac:dyDescent="0.35">
      <c r="A175" s="68">
        <v>44348</v>
      </c>
      <c r="B175">
        <f>AVERAGEIF('Iron ore'!$AL:$AL,MONTH($A175)&amp;"-"&amp;YEAR($A175),'Iron ore'!AH:AH)</f>
        <v>256.28773805215133</v>
      </c>
      <c r="C175">
        <f>AVERAGEIF('Iron ore'!$AL:$AL,MONTH($A175)&amp;"-"&amp;YEAR($A175),'Iron ore'!AI:AI)</f>
        <v>229.36688012648048</v>
      </c>
      <c r="D175">
        <f>AVERAGEIF('CC&amp;Coke'!$M:$M,MONTH($A175)&amp;"-"&amp;YEAR($A175),'CC&amp;Coke'!$E:$E)</f>
        <v>417.32585630381101</v>
      </c>
    </row>
    <row r="176" spans="1:4" x14ac:dyDescent="0.35">
      <c r="A176" s="68">
        <v>44378</v>
      </c>
      <c r="B176">
        <f>AVERAGEIF('Iron ore'!$AL:$AL,MONTH($A176)&amp;"-"&amp;YEAR($A176),'Iron ore'!AH:AH)</f>
        <v>259.78421037986453</v>
      </c>
      <c r="C176">
        <f>AVERAGEIF('Iron ore'!$AL:$AL,MONTH($A176)&amp;"-"&amp;YEAR($A176),'Iron ore'!AI:AI)</f>
        <v>232.34733447837766</v>
      </c>
      <c r="D176">
        <f>AVERAGEIF('CC&amp;Coke'!$M:$M,MONTH($A176)&amp;"-"&amp;YEAR($A176),'CC&amp;Coke'!$E:$E)</f>
        <v>405.53060236279856</v>
      </c>
    </row>
    <row r="177" spans="1:4" x14ac:dyDescent="0.35">
      <c r="A177" s="68">
        <v>44409</v>
      </c>
      <c r="B177">
        <f>AVERAGEIF('Iron ore'!$AL:$AL,MONTH($A177)&amp;"-"&amp;YEAR($A177),'Iron ore'!AH:AH)</f>
        <v>231.80318123314413</v>
      </c>
      <c r="C177">
        <f>AVERAGEIF('Iron ore'!$AL:$AL,MONTH($A177)&amp;"-"&amp;YEAR($A177),'Iron ore'!AI:AI)</f>
        <v>199.49596149319945</v>
      </c>
      <c r="D177">
        <f>AVERAGEIF('CC&amp;Coke'!$M:$M,MONTH($A177)&amp;"-"&amp;YEAR($A177),'CC&amp;Coke'!$E:$E)</f>
        <v>457.66753383178303</v>
      </c>
    </row>
    <row r="178" spans="1:4" x14ac:dyDescent="0.35">
      <c r="A178" s="68">
        <v>44440</v>
      </c>
      <c r="B178">
        <f>AVERAGEIF('Iron ore'!$AL:$AL,MONTH($A178)&amp;"-"&amp;YEAR($A178),'Iron ore'!AH:AH)</f>
        <v>211.28836529375911</v>
      </c>
      <c r="C178">
        <f>AVERAGEIF('Iron ore'!$AL:$AL,MONTH($A178)&amp;"-"&amp;YEAR($A178),'Iron ore'!AI:AI)</f>
        <v>169.94991182372951</v>
      </c>
      <c r="D178">
        <f>AVERAGEIF('CC&amp;Coke'!$M:$M,MONTH($A178)&amp;"-"&amp;YEAR($A178),'CC&amp;Coke'!$E:$E)</f>
        <v>611.28306294582967</v>
      </c>
    </row>
    <row r="179" spans="1:4" x14ac:dyDescent="0.35">
      <c r="A179" s="68">
        <v>44470</v>
      </c>
      <c r="B179">
        <f>AVERAGEIF('Iron ore'!$AL:$AL,MONTH($A179)&amp;"-"&amp;YEAR($A179),'Iron ore'!AH:AH)</f>
        <v>202.73352659091827</v>
      </c>
      <c r="C179">
        <f>AVERAGEIF('Iron ore'!$AL:$AL,MONTH($A179)&amp;"-"&amp;YEAR($A179),'Iron ore'!AI:AI)</f>
        <v>156.05801401961088</v>
      </c>
      <c r="D179">
        <f>AVERAGEIF('CC&amp;Coke'!$M:$M,MONTH($A179)&amp;"-"&amp;YEAR($A179),'CC&amp;Coke'!$E:$E)</f>
        <v>637.99565080202365</v>
      </c>
    </row>
    <row r="180" spans="1:4" x14ac:dyDescent="0.35">
      <c r="A180" s="68">
        <v>44501</v>
      </c>
      <c r="B180">
        <f>AVERAGEIF('Iron ore'!$AL:$AL,MONTH($A180)&amp;"-"&amp;YEAR($A180),'Iron ore'!AH:AH)</f>
        <v>187.833194465064</v>
      </c>
      <c r="C180">
        <f>AVERAGEIF('Iron ore'!$AL:$AL,MONTH($A180)&amp;"-"&amp;YEAR($A180),'Iron ore'!AI:AI)</f>
        <v>137.67805521711261</v>
      </c>
      <c r="D180">
        <f>AVERAGEIF('CC&amp;Coke'!$M:$M,MONTH($A180)&amp;"-"&amp;YEAR($A180),'CC&amp;Coke'!$E:$E)</f>
        <v>527.28945217109958</v>
      </c>
    </row>
    <row r="181" spans="1:4" x14ac:dyDescent="0.35">
      <c r="A181" s="68">
        <v>44531</v>
      </c>
      <c r="B181">
        <f>AVERAGEIF('Iron ore'!$AL:$AL,MONTH($A181)&amp;"-"&amp;YEAR($A181),'Iron ore'!AH:AH)</f>
        <v>173.04434944427499</v>
      </c>
      <c r="C181">
        <f>AVERAGEIF('Iron ore'!$AL:$AL,MONTH($A181)&amp;"-"&amp;YEAR($A181),'Iron ore'!AI:AI)</f>
        <v>134.59472191790229</v>
      </c>
      <c r="D181">
        <f>AVERAGEIF('CC&amp;Coke'!$M:$M,MONTH($A181)&amp;"-"&amp;YEAR($A181),'CC&amp;Coke'!$E:$E)</f>
        <v>391.70694752625104</v>
      </c>
    </row>
    <row r="182" spans="1:4" x14ac:dyDescent="0.35">
      <c r="A182" s="68">
        <v>44562</v>
      </c>
      <c r="B182">
        <f>AVERAGEIF('Iron ore'!$AL:$AL,MONTH($A182)&amp;"-"&amp;YEAR($A182),'Iron ore'!AH:AH)</f>
        <v>191.60230323935053</v>
      </c>
      <c r="C182">
        <f>AVERAGEIF('Iron ore'!$AL:$AL,MONTH($A182)&amp;"-"&amp;YEAR($A182),'Iron ore'!AI:AI)</f>
        <v>153.90396682472345</v>
      </c>
      <c r="D182">
        <f>AVERAGEIF('CC&amp;Coke'!$M:$M,MONTH($A182)&amp;"-"&amp;YEAR($A182),'CC&amp;Coke'!$E:$E)</f>
        <v>457.44436275981843</v>
      </c>
    </row>
    <row r="183" spans="1:4" x14ac:dyDescent="0.35">
      <c r="A183" s="68">
        <v>44593</v>
      </c>
      <c r="B183">
        <f>AVERAGEIF('Iron ore'!$AL:$AL,MONTH($A183)&amp;"-"&amp;YEAR($A183),'Iron ore'!AH:AH)</f>
        <v>200.17414296393881</v>
      </c>
      <c r="C183">
        <f>AVERAGEIF('Iron ore'!$AL:$AL,MONTH($A183)&amp;"-"&amp;YEAR($A183),'Iron ore'!AI:AI)</f>
        <v>155.07802445105318</v>
      </c>
      <c r="D183">
        <f>AVERAGEIF('CC&amp;Coke'!$M:$M,MONTH($A183)&amp;"-"&amp;YEAR($A183),'CC&amp;Coke'!$E:$E)</f>
        <v>426.14248944085318</v>
      </c>
    </row>
    <row r="184" spans="1:4" x14ac:dyDescent="0.35">
      <c r="A184" s="68">
        <v>44621</v>
      </c>
      <c r="B184">
        <f>AVERAGEIF('Iron ore'!$AL:$AL,MONTH($A184)&amp;"-"&amp;YEAR($A184),'Iron ore'!AH:AH)</f>
        <v>206.71098544751266</v>
      </c>
      <c r="C184">
        <f>AVERAGEIF('Iron ore'!$AL:$AL,MONTH($A184)&amp;"-"&amp;YEAR($A184),'Iron ore'!AI:AI)</f>
        <v>163.90900594865928</v>
      </c>
      <c r="D184">
        <f>AVERAGEIF('CC&amp;Coke'!$M:$M,MONTH($A184)&amp;"-"&amp;YEAR($A184),'CC&amp;Coke'!$E:$E)</f>
        <v>512.32636176846984</v>
      </c>
    </row>
    <row r="185" spans="1:4" x14ac:dyDescent="0.35">
      <c r="A185" s="68">
        <v>44652</v>
      </c>
      <c r="B185">
        <f>AVERAGEIF('Iron ore'!$AL:$AL,MONTH($A185)&amp;"-"&amp;YEAR($A185),'Iron ore'!AH:AH)</f>
        <v>209.78372282746435</v>
      </c>
      <c r="C185">
        <f>AVERAGEIF('Iron ore'!$AL:$AL,MONTH($A185)&amp;"-"&amp;YEAR($A185),'Iron ore'!AI:AI)</f>
        <v>179.04347584096027</v>
      </c>
      <c r="D185">
        <f>AVERAGEIF('CC&amp;Coke'!$M:$M,MONTH($A185)&amp;"-"&amp;YEAR($A185),'CC&amp;Coke'!$E:$E)</f>
        <v>561.84524141726774</v>
      </c>
    </row>
    <row r="186" spans="1:4" x14ac:dyDescent="0.35">
      <c r="A186" s="68">
        <v>44682</v>
      </c>
      <c r="B186">
        <f>AVERAGEIF('Iron ore'!$AL:$AL,MONTH($A186)&amp;"-"&amp;YEAR($A186),'Iron ore'!AH:AH)</f>
        <v>193.89010267016218</v>
      </c>
      <c r="C186">
        <f>AVERAGEIF('Iron ore'!$AL:$AL,MONTH($A186)&amp;"-"&amp;YEAR($A186),'Iron ore'!AI:AI)</f>
        <v>164.24295958841344</v>
      </c>
      <c r="D186">
        <f>AVERAGEIF('CC&amp;Coke'!$M:$M,MONTH($A186)&amp;"-"&amp;YEAR($A186),'CC&amp;Coke'!$E:$E)</f>
        <v>509.50824325439282</v>
      </c>
    </row>
    <row r="187" spans="1:4" x14ac:dyDescent="0.35">
      <c r="A187" s="68">
        <v>44713</v>
      </c>
      <c r="B187">
        <f>AVERAGEIF('Iron ore'!$AL:$AL,MONTH($A187)&amp;"-"&amp;YEAR($A187),'Iron ore'!AH:AH)</f>
        <v>183.12677609730127</v>
      </c>
      <c r="C187">
        <f>AVERAGEIF('Iron ore'!$AL:$AL,MONTH($A187)&amp;"-"&amp;YEAR($A187),'Iron ore'!AI:AI)</f>
        <v>155.50320036152419</v>
      </c>
      <c r="D187">
        <f>AVERAGEIF('CC&amp;Coke'!$M:$M,MONTH($A187)&amp;"-"&amp;YEAR($A187),'CC&amp;Coke'!$E:$E)</f>
        <v>452.01470657918225</v>
      </c>
    </row>
    <row r="188" spans="1:4" x14ac:dyDescent="0.35">
      <c r="A188" s="68">
        <v>44743</v>
      </c>
      <c r="B188">
        <f>AVERAGEIF('Iron ore'!$AL:$AL,MONTH($A188)&amp;"-"&amp;YEAR($A188),'Iron ore'!AH:AH)</f>
        <v>162.02320207015518</v>
      </c>
      <c r="C188">
        <f>AVERAGEIF('Iron ore'!$AL:$AL,MONTH($A188)&amp;"-"&amp;YEAR($A188),'Iron ore'!AI:AI)</f>
        <v>128.56504434908811</v>
      </c>
      <c r="D188">
        <f>AVERAGEIF('CC&amp;Coke'!$M:$M,MONTH($A188)&amp;"-"&amp;YEAR($A188),'CC&amp;Coke'!$E:$E)</f>
        <v>403.35098254432876</v>
      </c>
    </row>
    <row r="189" spans="1:4" x14ac:dyDescent="0.35">
      <c r="A189" s="68">
        <v>44774</v>
      </c>
      <c r="B189">
        <f>AVERAGEIF('Iron ore'!$AL:$AL,MONTH($A189)&amp;"-"&amp;YEAR($A189),'Iron ore'!AH:AH)</f>
        <v>155.68566174961649</v>
      </c>
      <c r="C189">
        <f>AVERAGEIF('Iron ore'!$AL:$AL,MONTH($A189)&amp;"-"&amp;YEAR($A189),'Iron ore'!AI:AI)</f>
        <v>129.77569315971459</v>
      </c>
      <c r="D189">
        <f>AVERAGEIF('CC&amp;Coke'!$M:$M,MONTH($A189)&amp;"-"&amp;YEAR($A189),'CC&amp;Coke'!$E:$E)</f>
        <v>352.5433413855871</v>
      </c>
    </row>
    <row r="190" spans="1:4" x14ac:dyDescent="0.35">
      <c r="A190" s="68">
        <v>44805</v>
      </c>
      <c r="B190">
        <f>AVERAGEIF('Iron ore'!$AL:$AL,MONTH($A190)&amp;"-"&amp;YEAR($A190),'Iron ore'!AH:AH)</f>
        <v>146.6781549198906</v>
      </c>
      <c r="C190">
        <f>AVERAGEIF('Iron ore'!$AL:$AL,MONTH($A190)&amp;"-"&amp;YEAR($A190),'Iron ore'!AI:AI)</f>
        <v>126.26262427606693</v>
      </c>
      <c r="D190">
        <f>AVERAGEIF('CC&amp;Coke'!$M:$M,MONTH($A190)&amp;"-"&amp;YEAR($A190),'CC&amp;Coke'!$E:$E)</f>
        <v>356.63830775182794</v>
      </c>
    </row>
    <row r="191" spans="1:4" x14ac:dyDescent="0.35">
      <c r="A191" s="68">
        <v>44835</v>
      </c>
      <c r="B191">
        <f>AVERAGEIF('Iron ore'!$AL:$AL,MONTH($A191)&amp;"-"&amp;YEAR($A191),'Iron ore'!AH:AH)</f>
        <v>140.73881975170576</v>
      </c>
      <c r="C191">
        <f>AVERAGEIF('Iron ore'!$AL:$AL,MONTH($A191)&amp;"-"&amp;YEAR($A191),'Iron ore'!AI:AI)</f>
        <v>122.02147622523961</v>
      </c>
      <c r="D191">
        <f>AVERAGEIF('CC&amp;Coke'!$M:$M,MONTH($A191)&amp;"-"&amp;YEAR($A191),'CC&amp;Coke'!$E:$E)</f>
        <v>361.56030418516781</v>
      </c>
    </row>
    <row r="192" spans="1:4" x14ac:dyDescent="0.35">
      <c r="A192" s="68">
        <v>44866</v>
      </c>
      <c r="B192">
        <f>AVERAGEIF('Iron ore'!$AL:$AL,MONTH($A192)&amp;"-"&amp;YEAR($A192),'Iron ore'!AH:AH)</f>
        <v>137.0071664081276</v>
      </c>
      <c r="C192">
        <f>AVERAGEIF('Iron ore'!$AL:$AL,MONTH($A192)&amp;"-"&amp;YEAR($A192),'Iron ore'!AI:AI)</f>
        <v>116.77477054251062</v>
      </c>
      <c r="D192">
        <f>AVERAGEIF('CC&amp;Coke'!$M:$M,MONTH($A192)&amp;"-"&amp;YEAR($A192),'CC&amp;Coke'!$E:$E)</f>
        <v>327.67323126834219</v>
      </c>
    </row>
    <row r="193" spans="1:4" x14ac:dyDescent="0.35">
      <c r="A193" s="68">
        <v>44896</v>
      </c>
      <c r="B193">
        <f>AVERAGEIF('Iron ore'!$AL:$AL,MONTH($A193)&amp;"-"&amp;YEAR($A193),'Iron ore'!AH:AH)</f>
        <v>147.04236032584555</v>
      </c>
      <c r="C193">
        <f>AVERAGEIF('Iron ore'!$AL:$AL,MONTH($A193)&amp;"-"&amp;YEAR($A193),'Iron ore'!AI:AI)</f>
        <v>130.99812858062634</v>
      </c>
      <c r="D193">
        <f>AVERAGEIF('CC&amp;Coke'!$M:$M,MONTH($A193)&amp;"-"&amp;YEAR($A193),'CC&amp;Coke'!$E:$E)</f>
        <v>371.55448244975923</v>
      </c>
    </row>
    <row r="194" spans="1:4" x14ac:dyDescent="0.35">
      <c r="A194" s="68">
        <v>44927</v>
      </c>
      <c r="B194">
        <f>AVERAGEIF('Iron ore'!$AL:$AL,MONTH($A194)&amp;"-"&amp;YEAR($A194),'Iron ore'!AH:AH)</f>
        <v>154.90776921617766</v>
      </c>
      <c r="C194">
        <f>AVERAGEIF('Iron ore'!$AL:$AL,MONTH($A194)&amp;"-"&amp;YEAR($A194),'Iron ore'!AI:AI)</f>
        <v>142.82872003189456</v>
      </c>
      <c r="D194">
        <f>AVERAGEIF('CC&amp;Coke'!$M:$M,MONTH($A194)&amp;"-"&amp;YEAR($A194),'CC&amp;Coke'!$E:$E)</f>
        <v>379.80663186023736</v>
      </c>
    </row>
    <row r="195" spans="1:4" x14ac:dyDescent="0.35">
      <c r="A195" s="68">
        <v>44958</v>
      </c>
      <c r="B195">
        <f>AVERAGEIF('Iron ore'!$AL:$AL,MONTH($A195)&amp;"-"&amp;YEAR($A195),'Iron ore'!AH:AH)</f>
        <v>155.23429755275714</v>
      </c>
      <c r="C195">
        <f>AVERAGEIF('Iron ore'!$AL:$AL,MONTH($A195)&amp;"-"&amp;YEAR($A195),'Iron ore'!AI:AI)</f>
        <v>143.15029099805525</v>
      </c>
      <c r="D195">
        <f>AVERAGEIF('CC&amp;Coke'!$M:$M,MONTH($A195)&amp;"-"&amp;YEAR($A195),'CC&amp;Coke'!$E:$E)</f>
        <v>377.3794723673646</v>
      </c>
    </row>
    <row r="196" spans="1:4" x14ac:dyDescent="0.35">
      <c r="A196" s="68">
        <v>44986</v>
      </c>
      <c r="B196">
        <f>AVERAGEIF('Iron ore'!$AL:$AL,MONTH($A196)&amp;"-"&amp;YEAR($A196),'Iron ore'!AH:AH)</f>
        <v>157.31688076180623</v>
      </c>
      <c r="C196">
        <f>AVERAGEIF('Iron ore'!$AL:$AL,MONTH($A196)&amp;"-"&amp;YEAR($A196),'Iron ore'!AI:AI)</f>
        <v>143.76235073907395</v>
      </c>
      <c r="D196">
        <f>AVERAGEIF('CC&amp;Coke'!$M:$M,MONTH($A196)&amp;"-"&amp;YEAR($A196),'CC&amp;Coke'!$E:$E)</f>
        <v>373.14710205780807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Iron ore</vt:lpstr>
      <vt:lpstr>CC&amp;Coke</vt:lpstr>
      <vt:lpstr>SRM_feed</vt:lpstr>
      <vt:lpstr>Monthlies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2023-04-20T15:23:29Z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duo.fu@metalbulletinresearch.com</vt:lpwstr>
  </property>
  <property fmtid="{D5CDD505-2E9C-101B-9397-08002B2CF9AE}" pid="3" name="CDMCEIC_ownerFullName">
    <vt:lpwstr>Euromoney Metal bulletin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