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<sst xmlns="http://schemas.openxmlformats.org/spreadsheetml/2006/main" count="1421" uniqueCount="977">
  <si>
    <t/>
  </si>
  <si>
    <t>Name</t>
  </si>
  <si>
    <t>World_Ranking</t>
  </si>
  <si>
    <t>Count_World_Ranking</t>
  </si>
  <si>
    <t>Region_Ranking</t>
  </si>
  <si>
    <t>Count_Region_Ranking</t>
  </si>
  <si>
    <t>Coutry_Ranking</t>
  </si>
  <si>
    <t>Count_Coutry_Ranking</t>
  </si>
  <si>
    <t>Coutry</t>
  </si>
  <si>
    <t>City</t>
  </si>
  <si>
    <t>Type</t>
  </si>
  <si>
    <t>Count_Type</t>
  </si>
  <si>
    <t>Acceptance_Rat</t>
  </si>
  <si>
    <t>Publication</t>
  </si>
  <si>
    <t>High_degree</t>
  </si>
  <si>
    <t>Count_High_degree</t>
  </si>
  <si>
    <t>Web</t>
  </si>
  <si>
    <t>Language</t>
  </si>
  <si>
    <t>Phone</t>
  </si>
  <si>
    <t>Address</t>
  </si>
  <si>
    <t>Top Rank</t>
  </si>
  <si>
    <t>Aarhus University</t>
  </si>
  <si>
    <t>#150 of 14131</t>
  </si>
  <si>
    <t>#44 of 2,785</t>
  </si>
  <si>
    <t>#2 of 27</t>
  </si>
  <si>
    <t>Denmark</t>
  </si>
  <si>
    <t>Aarhus</t>
  </si>
  <si>
    <t>Non-profit</t>
  </si>
  <si>
    <t>46%</t>
  </si>
  <si>
    <t>89,633</t>
  </si>
  <si>
    <t>Doctorate</t>
  </si>
  <si>
    <t>www.au.dk</t>
  </si>
  <si>
    <t>Danish;English</t>
  </si>
  <si>
    <t>+45 8942 1111</t>
  </si>
  <si>
    <t>Nordre Ringgade 1
 Aarhus, Central Denmark Region, 8000 
Denmark</t>
  </si>
  <si>
    <t>Autonomous University of Barcelona</t>
  </si>
  <si>
    <t>#203 of 14131</t>
  </si>
  <si>
    <t>#69 of 2,785</t>
  </si>
  <si>
    <t>#3 of 75</t>
  </si>
  <si>
    <t>Spain</t>
  </si>
  <si>
    <t>Cerdanyola del Valles</t>
  </si>
  <si>
    <t>75%</t>
  </si>
  <si>
    <t>74,922</t>
  </si>
  <si>
    <t>www.uab.cat</t>
  </si>
  <si>
    <t>Spanish;Catalan</t>
  </si>
  <si>
    <t>+34 935812222</t>
  </si>
  <si>
    <t>Campus de Bellaterra, Edificio A
 Cerdanyola del Vallès, Catalonia, 08193 
Spain</t>
  </si>
  <si>
    <t>Cardiff University</t>
  </si>
  <si>
    <t>#195 of 14131</t>
  </si>
  <si>
    <t>#66 of 2,785</t>
  </si>
  <si>
    <t>#20 of 163</t>
  </si>
  <si>
    <t>United Kingdom</t>
  </si>
  <si>
    <t>Wales</t>
  </si>
  <si>
    <t>20%</t>
  </si>
  <si>
    <t>75,474</t>
  </si>
  <si>
    <t>www.cardiff.ac.uk</t>
  </si>
  <si>
    <t>English</t>
  </si>
  <si>
    <t>+44 (29) 2087 4000</t>
  </si>
  <si>
    <t>Newport Road
 Cardiff, Wales, CF10 3AT 
United Kingdom</t>
  </si>
  <si>
    <t>Catholic University of Leuven</t>
  </si>
  <si>
    <t>#77 of 14131</t>
  </si>
  <si>
    <t>#13 of 2,785</t>
  </si>
  <si>
    <t>#1 of 63</t>
  </si>
  <si>
    <t>Belgium</t>
  </si>
  <si>
    <t>Leuven</t>
  </si>
  <si>
    <t>31%</t>
  </si>
  <si>
    <t>166,908</t>
  </si>
  <si>
    <t>www.kuleuven.be</t>
  </si>
  <si>
    <t>Dutch,English</t>
  </si>
  <si>
    <t>+32 (16) 324 311</t>
  </si>
  <si>
    <t>Naamsestraat 22
 Leuven, Flemish Brabant, 3000 
Belgium</t>
  </si>
  <si>
    <t>Catholic University of Louvain</t>
  </si>
  <si>
    <t>#265 of 14131</t>
  </si>
  <si>
    <t>#97 of 2,785</t>
  </si>
  <si>
    <t>#4 of 63</t>
  </si>
  <si>
    <t>Louvain-la-Neuve</t>
  </si>
  <si>
    <t>34%</t>
  </si>
  <si>
    <t>52,453</t>
  </si>
  <si>
    <t>Master</t>
  </si>
  <si>
    <t>uclouvain.be</t>
  </si>
  <si>
    <t>French</t>
  </si>
  <si>
    <t>+32 (10) 472 111</t>
  </si>
  <si>
    <t>Place de l'Université, 1
 Louvain-la-Neuve, Walloon Brabant, 1348 
Belgium</t>
  </si>
  <si>
    <t>Charles University</t>
  </si>
  <si>
    <t>#172 of 14131</t>
  </si>
  <si>
    <t>#57 of 2,785</t>
  </si>
  <si>
    <t>#1 of 67</t>
  </si>
  <si>
    <t>Czech Republic</t>
  </si>
  <si>
    <t>Prague</t>
  </si>
  <si>
    <t>35%</t>
  </si>
  <si>
    <t>66,210</t>
  </si>
  <si>
    <t>cuni.cz</t>
  </si>
  <si>
    <t>Czech;English;German;French</t>
  </si>
  <si>
    <t>+420 224 491 111</t>
  </si>
  <si>
    <t>Ovocný trh 560/5
 Prague, Prague, 116 36 
Czech Republic</t>
  </si>
  <si>
    <t>Complutense University of Madrid</t>
  </si>
  <si>
    <t>#144 of 14131</t>
  </si>
  <si>
    <t>#39 of 2,785</t>
  </si>
  <si>
    <t>#2 of 75</t>
  </si>
  <si>
    <t>Madrid</t>
  </si>
  <si>
    <t>77%</t>
  </si>
  <si>
    <t>86,698</t>
  </si>
  <si>
    <t>Bachelor</t>
  </si>
  <si>
    <t>ucm.es</t>
  </si>
  <si>
    <t>Spanish</t>
  </si>
  <si>
    <t>+34 913944099</t>
  </si>
  <si>
    <t>Avenida Séneca, 2
 Madrid, Community of Madrid, 28040 
Spain</t>
  </si>
  <si>
    <t>Delft University of Technology</t>
  </si>
  <si>
    <t>#140 of 14131</t>
  </si>
  <si>
    <t>#38 of 2,785</t>
  </si>
  <si>
    <t>#3 of 58</t>
  </si>
  <si>
    <t>Netherlands</t>
  </si>
  <si>
    <t>Delft</t>
  </si>
  <si>
    <t>65%</t>
  </si>
  <si>
    <t>82,950</t>
  </si>
  <si>
    <t>www.tudelft.nl</t>
  </si>
  <si>
    <t>Dutch</t>
  </si>
  <si>
    <t>+31 (15) 27 89111</t>
  </si>
  <si>
    <t>Stevinweg 1
 Delft, South Holland, 2628 CN 
Netherlands</t>
  </si>
  <si>
    <t>Dresden University of Technology</t>
  </si>
  <si>
    <t>#214 of 14131</t>
  </si>
  <si>
    <t>#75 of 2,785</t>
  </si>
  <si>
    <t>#18 of 369</t>
  </si>
  <si>
    <t>Germany</t>
  </si>
  <si>
    <t>Saxony</t>
  </si>
  <si>
    <t>38%</t>
  </si>
  <si>
    <t>63,645</t>
  </si>
  <si>
    <t>tu-dresden.de</t>
  </si>
  <si>
    <t>German</t>
  </si>
  <si>
    <t>+49 (351) 4630</t>
  </si>
  <si>
    <t>Mommsenstrasse 11
 Dresden, Saxony, 01069 
Germany</t>
  </si>
  <si>
    <t>Durham University</t>
  </si>
  <si>
    <t>#178 of 14131</t>
  </si>
  <si>
    <t>#58 of 2,785</t>
  </si>
  <si>
    <t>#17 of 163</t>
  </si>
  <si>
    <t>England</t>
  </si>
  <si>
    <t>41%</t>
  </si>
  <si>
    <t>78,063</t>
  </si>
  <si>
    <t>www.dur.ac.uk</t>
  </si>
  <si>
    <t>+44 (191) 334 2000</t>
  </si>
  <si>
    <t>The Palatine Centre, Stockton Road
 Durham, North East England, DH1 3LE 
United Kingdom</t>
  </si>
  <si>
    <t>Erasmus University Rotterdam</t>
  </si>
  <si>
    <t>#189 of 14131</t>
  </si>
  <si>
    <t>#64 of 2,785</t>
  </si>
  <si>
    <t>#7 of 58</t>
  </si>
  <si>
    <t>Rotterdam</t>
  </si>
  <si>
    <t>45%</t>
  </si>
  <si>
    <t>81,477</t>
  </si>
  <si>
    <t>www.eur.nl</t>
  </si>
  <si>
    <t>Dutch;English</t>
  </si>
  <si>
    <t>+31 (10) 408 1111</t>
  </si>
  <si>
    <t>Burgemeester Oudlaan 50
 Rotterdam, South Holland, 3062 PA 
Netherlands</t>
  </si>
  <si>
    <t>Federal Institute of Technology Lausanne</t>
  </si>
  <si>
    <t>#120 of 14131</t>
  </si>
  <si>
    <t>#31 of 2,785</t>
  </si>
  <si>
    <t>#3 of 23</t>
  </si>
  <si>
    <t>Switzerland</t>
  </si>
  <si>
    <t>Lausanne</t>
  </si>
  <si>
    <t>21%</t>
  </si>
  <si>
    <t>87,775</t>
  </si>
  <si>
    <t>www.epfl.ch</t>
  </si>
  <si>
    <t>French;English</t>
  </si>
  <si>
    <t>+41 (21) 693 1111</t>
  </si>
  <si>
    <t>Ecublens
 Lausanne, Vaud, 1015 
Switzerland</t>
  </si>
  <si>
    <t>Free University Amsterdam</t>
  </si>
  <si>
    <t>#167 of 14131</t>
  </si>
  <si>
    <t>#53 of 2,785</t>
  </si>
  <si>
    <t>#6 of 58</t>
  </si>
  <si>
    <t>Amsterdam</t>
  </si>
  <si>
    <t>39%</t>
  </si>
  <si>
    <t>68,328</t>
  </si>
  <si>
    <t>vu.nl</t>
  </si>
  <si>
    <t>+31 (20) 598 5000</t>
  </si>
  <si>
    <t>De Boelelaan 1105
 Amsterdam, North Holland, 1081 HV 
Netherlands</t>
  </si>
  <si>
    <t>Free University of Berlin</t>
  </si>
  <si>
    <t>#152 of 14131</t>
  </si>
  <si>
    <t>#46 of 2,785</t>
  </si>
  <si>
    <t>#8 of 369</t>
  </si>
  <si>
    <t>Brandenburg</t>
  </si>
  <si>
    <t>15%</t>
  </si>
  <si>
    <t>60,237</t>
  </si>
  <si>
    <t>www.fu-berlin.de</t>
  </si>
  <si>
    <t>German;English</t>
  </si>
  <si>
    <t>+49 (30) 8381</t>
  </si>
  <si>
    <t>Kaiserswerther Strasse 16-18
 Berlin, Berlin, 14195 
Germany</t>
  </si>
  <si>
    <t>Ghent University</t>
  </si>
  <si>
    <t>#116 of 14131</t>
  </si>
  <si>
    <t>#30 of 2,785</t>
  </si>
  <si>
    <t>#2 of 63</t>
  </si>
  <si>
    <t>Ghent</t>
  </si>
  <si>
    <t>32%</t>
  </si>
  <si>
    <t>99,103</t>
  </si>
  <si>
    <t>www.ugent.be</t>
  </si>
  <si>
    <t>+32 (9) 264 3011</t>
  </si>
  <si>
    <t>Sint-Pietersnieuwstraat 25
 Ghent, East Flanders, 9000 
Belgium</t>
  </si>
  <si>
    <t>Heidelberg University - Germany</t>
  </si>
  <si>
    <t>#74 of 14131</t>
  </si>
  <si>
    <t>#12 of 2,785</t>
  </si>
  <si>
    <t>#2 of 369</t>
  </si>
  <si>
    <t>Baden-Wurttemberg</t>
  </si>
  <si>
    <t>17%</t>
  </si>
  <si>
    <t>107,043</t>
  </si>
  <si>
    <t>www.uni-heidelberg.de</t>
  </si>
  <si>
    <t>German; English</t>
  </si>
  <si>
    <t>+49 (6221) 540</t>
  </si>
  <si>
    <t>Grabengasse 1
 Heidelberg, Baden-Wurttemberg, 69117 
Germany</t>
  </si>
  <si>
    <t>Humboldt University of Berlin</t>
  </si>
  <si>
    <t>#153 of 14131</t>
  </si>
  <si>
    <t>#47 of 2,785</t>
  </si>
  <si>
    <t>#9 of 369</t>
  </si>
  <si>
    <t>18%</t>
  </si>
  <si>
    <t>57,371</t>
  </si>
  <si>
    <t>www.hu-berlin.de</t>
  </si>
  <si>
    <t>+49 (30) 2093 0</t>
  </si>
  <si>
    <t>Unter den Linden 6
 Berlin, Berlin, 10099 
Germany</t>
  </si>
  <si>
    <t>Imperial College London</t>
  </si>
  <si>
    <t>#45 of 14131</t>
  </si>
  <si>
    <t>#5 of 2,785</t>
  </si>
  <si>
    <t>#5 of 163</t>
  </si>
  <si>
    <t>186,925</t>
  </si>
  <si>
    <t>www.imperial.ac.uk</t>
  </si>
  <si>
    <t>+44 (20) 7589 5111</t>
  </si>
  <si>
    <t>South Kensington Campus, Exhibition Road
 London, London, SW7 2AZ 
United Kingdom</t>
  </si>
  <si>
    <t>Johannes Gutenberg University Mainz</t>
  </si>
  <si>
    <t>#219 of 14131</t>
  </si>
  <si>
    <t>#77 of 2,785</t>
  </si>
  <si>
    <t>#19 of 369</t>
  </si>
  <si>
    <t>Rhineland-Palatinate</t>
  </si>
  <si>
    <t>63,859</t>
  </si>
  <si>
    <t>www.uni-mainz.de</t>
  </si>
  <si>
    <t>+49 (6131) 39-0</t>
  </si>
  <si>
    <t>Saarstrasse 21
 Mainz, Rhineland-Palatinate, 55122 
Germany</t>
  </si>
  <si>
    <t>Karlsruhe Institute of Technology</t>
  </si>
  <si>
    <t>#181 of 14131</t>
  </si>
  <si>
    <t>#60 of 2,785</t>
  </si>
  <si>
    <t>#12 of 369</t>
  </si>
  <si>
    <t>25%</t>
  </si>
  <si>
    <t>73,722</t>
  </si>
  <si>
    <t>www.kit.edu</t>
  </si>
  <si>
    <t>+49 (721) 608 0</t>
  </si>
  <si>
    <t>Kaiserstrasse 12
 Karlsruhe, Baden-Wurttemberg, 76131 
Germany</t>
  </si>
  <si>
    <t>Karolinska Institute</t>
  </si>
  <si>
    <t>#145 of 14131</t>
  </si>
  <si>
    <t>#40 of 2,785</t>
  </si>
  <si>
    <t>#3 of 39</t>
  </si>
  <si>
    <t>Sweden</t>
  </si>
  <si>
    <t>Stockholm</t>
  </si>
  <si>
    <t>103,846</t>
  </si>
  <si>
    <t>ki.se</t>
  </si>
  <si>
    <t>Swedish</t>
  </si>
  <si>
    <t>+46 (8) 5248 6400</t>
  </si>
  <si>
    <t>Stockholm, Stockholm County, 171 77 
Sweden</t>
  </si>
  <si>
    <t>Kiel University</t>
  </si>
  <si>
    <t>#249 of 14131</t>
  </si>
  <si>
    <t>#92 of 2,785</t>
  </si>
  <si>
    <t>#22 of 369</t>
  </si>
  <si>
    <t>Schleswig-Holstein</t>
  </si>
  <si>
    <t>44%</t>
  </si>
  <si>
    <t>50,338</t>
  </si>
  <si>
    <t>www.uni-kiel.de</t>
  </si>
  <si>
    <t>+49 (431) 880 00</t>
  </si>
  <si>
    <t>Christian-Albrechts-Platz 4
 Kiel, Schleswig-Holstein, 24118 
Germany</t>
  </si>
  <si>
    <t>King's College London</t>
  </si>
  <si>
    <t>#79 of 14131</t>
  </si>
  <si>
    <t>#14 of 2,785</t>
  </si>
  <si>
    <t>#7 of 163</t>
  </si>
  <si>
    <t>13%</t>
  </si>
  <si>
    <t>105,737</t>
  </si>
  <si>
    <t>www.kcl.ac.uk</t>
  </si>
  <si>
    <t>+44 (20) 7836 5454</t>
  </si>
  <si>
    <t>London Strand
 London, London, WC2R 2LS 
United Kingdom</t>
  </si>
  <si>
    <t>KTH Royal Institute of Technology</t>
  </si>
  <si>
    <t>#234 of 14131</t>
  </si>
  <si>
    <t>#85 of 2,785</t>
  </si>
  <si>
    <t>#6 of 39</t>
  </si>
  <si>
    <t>59,116</t>
  </si>
  <si>
    <t>www.kth.se</t>
  </si>
  <si>
    <t>Swedish;English</t>
  </si>
  <si>
    <t>+46 (8) 790 6000</t>
  </si>
  <si>
    <t>Valhallavägen 79
 Stockholm, Stockholm County, 100 44 
Sweden</t>
  </si>
  <si>
    <t>Leiden University</t>
  </si>
  <si>
    <t>#165 of 14131</t>
  </si>
  <si>
    <t>#51 of 2,785</t>
  </si>
  <si>
    <t>#5 of 58</t>
  </si>
  <si>
    <t>Leiden</t>
  </si>
  <si>
    <t>63%</t>
  </si>
  <si>
    <t>65,006</t>
  </si>
  <si>
    <t>www.universiteitleiden.nl</t>
  </si>
  <si>
    <t>+31 (71) 527 8011</t>
  </si>
  <si>
    <t>Rapenburg 73
 Leiden, South Holland, 2311 EZ 
Netherlands</t>
  </si>
  <si>
    <t>London School of Economics and Political Science</t>
  </si>
  <si>
    <t>#148 of 14131</t>
  </si>
  <si>
    <t>#43 of 2,785</t>
  </si>
  <si>
    <t>#16 of 163</t>
  </si>
  <si>
    <t>9%</t>
  </si>
  <si>
    <t>34,969</t>
  </si>
  <si>
    <t>www.lse.ac.uk</t>
  </si>
  <si>
    <t>+44 (20) 7405 7686</t>
  </si>
  <si>
    <t>Houghton Street
 London, London, WC2A 2AE 
United Kingdom</t>
  </si>
  <si>
    <t>Lund University</t>
  </si>
  <si>
    <t>#93 of 14131</t>
  </si>
  <si>
    <t>#20 of 2,785</t>
  </si>
  <si>
    <t>#1 of 39</t>
  </si>
  <si>
    <t>Lund</t>
  </si>
  <si>
    <t>109,613</t>
  </si>
  <si>
    <t>www.lu.se</t>
  </si>
  <si>
    <t>+46 46 222 00 00</t>
  </si>
  <si>
    <t>PO Box 117
 Lund, Skane County, 221 00 
Sweden</t>
  </si>
  <si>
    <t>Moscow State University</t>
  </si>
  <si>
    <t>#169 of 14131</t>
  </si>
  <si>
    <t>#55 of 2,785</t>
  </si>
  <si>
    <t>#1 of 385</t>
  </si>
  <si>
    <t>Russia</t>
  </si>
  <si>
    <t>Moscow</t>
  </si>
  <si>
    <t>12%</t>
  </si>
  <si>
    <t>110,735</t>
  </si>
  <si>
    <t>www.msu.ru</t>
  </si>
  <si>
    <t>Russian;English</t>
  </si>
  <si>
    <t>+7 (95) 939 1000</t>
  </si>
  <si>
    <t>Leninskie Gory
 Moscow, Moscow, 119992 
Russia</t>
  </si>
  <si>
    <t>National and Kapodistrian University of Athens</t>
  </si>
  <si>
    <t>#252 of 14131</t>
  </si>
  <si>
    <t>#94 of 2,785</t>
  </si>
  <si>
    <t>#1 of 36</t>
  </si>
  <si>
    <t>Greece</t>
  </si>
  <si>
    <t>Athens</t>
  </si>
  <si>
    <t>84%</t>
  </si>
  <si>
    <t>64,302</t>
  </si>
  <si>
    <t>www.uoa.gr</t>
  </si>
  <si>
    <t>Greek</t>
  </si>
  <si>
    <t>+30 (210) 368 9771</t>
  </si>
  <si>
    <t>odos Panepistimiou 30
 Athens, Attica, 10679 
Greece</t>
  </si>
  <si>
    <t>Newcastle University</t>
  </si>
  <si>
    <t>#187 of 14131</t>
  </si>
  <si>
    <t>#63 of 2,785</t>
  </si>
  <si>
    <t>#19 of 163</t>
  </si>
  <si>
    <t>87%</t>
  </si>
  <si>
    <t>63,050</t>
  </si>
  <si>
    <t>www.ncl.ac.uk</t>
  </si>
  <si>
    <t>+44 (191) 208 6000</t>
  </si>
  <si>
    <t>King's Gate
 Newcastle upon Tyne, North East England, NE1 7RU 
United Kingdom</t>
  </si>
  <si>
    <t>Normal Superior School</t>
  </si>
  <si>
    <t>#166 of 14131</t>
  </si>
  <si>
    <t>#52 of 2,785</t>
  </si>
  <si>
    <t>#1 of 224</t>
  </si>
  <si>
    <t>France</t>
  </si>
  <si>
    <t>Ile-de-France</t>
  </si>
  <si>
    <t>22%</t>
  </si>
  <si>
    <t>99,156</t>
  </si>
  <si>
    <t>www.ens.psl.eu</t>
  </si>
  <si>
    <t>+33 (0)1 44 32 30 00</t>
  </si>
  <si>
    <t>45 Rue d'Ulm
 Paris, Ile-de-France, 75230 
France</t>
  </si>
  <si>
    <t>Norwegian University of Science and Technology</t>
  </si>
  <si>
    <t>#267 of 14131</t>
  </si>
  <si>
    <t>#99 of 2,785</t>
  </si>
  <si>
    <t>#3 of 29</t>
  </si>
  <si>
    <t>Norway</t>
  </si>
  <si>
    <t>Trondheim</t>
  </si>
  <si>
    <t>60,015</t>
  </si>
  <si>
    <t>www.ntnu.no</t>
  </si>
  <si>
    <t>Norwegian</t>
  </si>
  <si>
    <t>+47 73 59 50 00</t>
  </si>
  <si>
    <t>NTNU
 Trondheim, Trondelag, 7491 
Norway</t>
  </si>
  <si>
    <t>Queen Mary University of London</t>
  </si>
  <si>
    <t>#206 of 14131</t>
  </si>
  <si>
    <t>#71 of 2,785</t>
  </si>
  <si>
    <t>#22 of 163</t>
  </si>
  <si>
    <t>65,144</t>
  </si>
  <si>
    <t>qmul.ac.uk</t>
  </si>
  <si>
    <t>+44 (20) 7882 5555</t>
  </si>
  <si>
    <t>327 Mile End Road
 London, London, E1 4NS 
United Kingdom</t>
  </si>
  <si>
    <t>Radboud University</t>
  </si>
  <si>
    <t>#190 of 14131</t>
  </si>
  <si>
    <t>#65 of 2,785</t>
  </si>
  <si>
    <t>#8 of 58</t>
  </si>
  <si>
    <t>Nijmegen</t>
  </si>
  <si>
    <t>72,493</t>
  </si>
  <si>
    <t>www.ru.nl</t>
  </si>
  <si>
    <t>+31 (24) 361 61 61</t>
  </si>
  <si>
    <t>Houtlaan 4
 Nijmegen, Gelderland, 6525 XZ 
Netherlands</t>
  </si>
  <si>
    <t>Ruhr University Bochum</t>
  </si>
  <si>
    <t>#228 of 14131</t>
  </si>
  <si>
    <t>#81 of 2,785</t>
  </si>
  <si>
    <t>#20 of 369</t>
  </si>
  <si>
    <t>North Rhine-Westphalia</t>
  </si>
  <si>
    <t>64,180</t>
  </si>
  <si>
    <t>www.ruhr-uni-bochum.de</t>
  </si>
  <si>
    <t>+49 (234) 32 25483</t>
  </si>
  <si>
    <t>Universitätsstrasse 150
 Bochum, North Rhine-Westphalia, 44801 
Germany</t>
  </si>
  <si>
    <t>RWTH Aachen University</t>
  </si>
  <si>
    <t>#157 of 14131</t>
  </si>
  <si>
    <t>#49 of 2,785</t>
  </si>
  <si>
    <t>#11 of 369</t>
  </si>
  <si>
    <t>10%</t>
  </si>
  <si>
    <t>85,888</t>
  </si>
  <si>
    <t>rwth-aachen.de</t>
  </si>
  <si>
    <t>+49 (241) 801</t>
  </si>
  <si>
    <t>Templergraben 55
 Aachen, North Rhine-Westphalia, 52062 
Germany</t>
  </si>
  <si>
    <t>Sapienza University of Rome</t>
  </si>
  <si>
    <t>#104 of 14131</t>
  </si>
  <si>
    <t>#25 of 2,785</t>
  </si>
  <si>
    <t>#2 of 88</t>
  </si>
  <si>
    <t>Italy</t>
  </si>
  <si>
    <t>Lazio</t>
  </si>
  <si>
    <t>53%</t>
  </si>
  <si>
    <t>138,535</t>
  </si>
  <si>
    <t>www.uniroma1.it</t>
  </si>
  <si>
    <t>Italian;English</t>
  </si>
  <si>
    <t>+39 06 4991 0292</t>
  </si>
  <si>
    <t>Piazzale Aldo Moro, 5
 Roma, Lazio, 00185 
Italy</t>
  </si>
  <si>
    <t>Stockholm University</t>
  </si>
  <si>
    <t>#209 of 14131</t>
  </si>
  <si>
    <t>#73 of 2,785</t>
  </si>
  <si>
    <t>#5 of 39</t>
  </si>
  <si>
    <t>24%</t>
  </si>
  <si>
    <t>55,990</t>
  </si>
  <si>
    <t>www.su.se</t>
  </si>
  <si>
    <t>+46 (8) 162 000</t>
  </si>
  <si>
    <t>Universitetsvägen 10
 Stockholm, Stockholm County, 106 91 
Sweden</t>
  </si>
  <si>
    <t>Swiss Federal Institute of Technology Zurich</t>
  </si>
  <si>
    <t>#62 of 14131</t>
  </si>
  <si>
    <t>#8 of 2,785</t>
  </si>
  <si>
    <t>#1 of 23</t>
  </si>
  <si>
    <t>Zurich</t>
  </si>
  <si>
    <t>27%</t>
  </si>
  <si>
    <t>109,500</t>
  </si>
  <si>
    <t>ethz.ch</t>
  </si>
  <si>
    <t>German;French;English</t>
  </si>
  <si>
    <t>+41 (44) 632 1111</t>
  </si>
  <si>
    <t>Rämistrasse 101
 Zürich, Zurich, 8092 
Switzerland</t>
  </si>
  <si>
    <t>Technical University of Berlin</t>
  </si>
  <si>
    <t>#210 of 14131</t>
  </si>
  <si>
    <t>#74 of 2,785</t>
  </si>
  <si>
    <t>#17 of 369</t>
  </si>
  <si>
    <t>52%</t>
  </si>
  <si>
    <t>53,153</t>
  </si>
  <si>
    <t>www.tu.berlin</t>
  </si>
  <si>
    <t>+49 (30) 3140</t>
  </si>
  <si>
    <t>Strasse des 17. Juni 135
 Berlin, Berlin, 10623 
Germany</t>
  </si>
  <si>
    <t>Technical University of Denmark</t>
  </si>
  <si>
    <t>#222 of 14131</t>
  </si>
  <si>
    <t>#79 of 2,785</t>
  </si>
  <si>
    <t>#3 of 27</t>
  </si>
  <si>
    <t>Kongens Lyngby</t>
  </si>
  <si>
    <t>59,495</t>
  </si>
  <si>
    <t>www.dtu.dk</t>
  </si>
  <si>
    <t>+45 4525 2525</t>
  </si>
  <si>
    <t>Anker Engelundsvej 1
 Kongens Lyngby, Capital Region of Denmark, 2800 
Denmark</t>
  </si>
  <si>
    <t>Technical University of Munich</t>
  </si>
  <si>
    <t>#86 of 14131</t>
  </si>
  <si>
    <t>#16 of 2,785</t>
  </si>
  <si>
    <t>#3 of 369</t>
  </si>
  <si>
    <t>Bavaria</t>
  </si>
  <si>
    <t>8%</t>
  </si>
  <si>
    <t>109,945</t>
  </si>
  <si>
    <t>www.tum.de</t>
  </si>
  <si>
    <t>+49 (89) 289 01</t>
  </si>
  <si>
    <t>Arcisstrasse 21
 München, Bavaria, 80333 
Germany</t>
  </si>
  <si>
    <t>University College Dublin</t>
  </si>
  <si>
    <t>#248 of 14131</t>
  </si>
  <si>
    <t>#91 of 2,785</t>
  </si>
  <si>
    <t>#1 of 32</t>
  </si>
  <si>
    <t>Ireland</t>
  </si>
  <si>
    <t>Dublin</t>
  </si>
  <si>
    <t>49,569</t>
  </si>
  <si>
    <t>www.ucd.ie</t>
  </si>
  <si>
    <t>+353 (1) 716 7777</t>
  </si>
  <si>
    <t>Belfield
 Dublin, County Dublin, D04 V1W8 
Ireland</t>
  </si>
  <si>
    <t>University College London</t>
  </si>
  <si>
    <t>#20 of 14131</t>
  </si>
  <si>
    <t>#3 of 2,785</t>
  </si>
  <si>
    <t>#3 of 163</t>
  </si>
  <si>
    <t>28%</t>
  </si>
  <si>
    <t>191,386</t>
  </si>
  <si>
    <t>www.ucl.ac.uk</t>
  </si>
  <si>
    <t>+44 (20) 7679 2000</t>
  </si>
  <si>
    <t>Gower Street
 London, London, WC1E 6BT 
United Kingdom</t>
  </si>
  <si>
    <t>University of Amsterdam</t>
  </si>
  <si>
    <t>#68 of 14131</t>
  </si>
  <si>
    <t>#9 of 2,785</t>
  </si>
  <si>
    <t>#1 of 58</t>
  </si>
  <si>
    <t>5%</t>
  </si>
  <si>
    <t>125,528</t>
  </si>
  <si>
    <t>www.uva.nl</t>
  </si>
  <si>
    <t>+31 (20) 525 9111</t>
  </si>
  <si>
    <t>Spui 21
 Amsterdam, North Holland, 1012 WX 
Netherlands</t>
  </si>
  <si>
    <t>University of Barcelona</t>
  </si>
  <si>
    <t>#107 of 14131</t>
  </si>
  <si>
    <t>#27 of 2,785</t>
  </si>
  <si>
    <t>#1 of 75</t>
  </si>
  <si>
    <t>Barcelona</t>
  </si>
  <si>
    <t>99,036</t>
  </si>
  <si>
    <t>www.ub.edu</t>
  </si>
  <si>
    <t>Catalan;Spanish</t>
  </si>
  <si>
    <t>+34 934021100</t>
  </si>
  <si>
    <t>Gran Via de Les Corts Catalanes, 585
 Barcelona, Catalonia, 08007 
Spain</t>
  </si>
  <si>
    <t>University of Basel</t>
  </si>
  <si>
    <t>#245 of 14131</t>
  </si>
  <si>
    <t>#90 of 2,785</t>
  </si>
  <si>
    <t>#6 of 23</t>
  </si>
  <si>
    <t>Basel</t>
  </si>
  <si>
    <t>19%</t>
  </si>
  <si>
    <t>47,910</t>
  </si>
  <si>
    <t>www.unibas.ch</t>
  </si>
  <si>
    <t>+41 (61) 267 3111</t>
  </si>
  <si>
    <t>Postfach, Petersplatz 1
 Basel, Basel-Stadt, 4001 
Switzerland</t>
  </si>
  <si>
    <t>University of Bergen</t>
  </si>
  <si>
    <t>#231 of 14131</t>
  </si>
  <si>
    <t>#83 of 2,785</t>
  </si>
  <si>
    <t>#2 of 29</t>
  </si>
  <si>
    <t>Bergen</t>
  </si>
  <si>
    <t>29%</t>
  </si>
  <si>
    <t>46,084</t>
  </si>
  <si>
    <t>uib.no</t>
  </si>
  <si>
    <t>Norwegian;English</t>
  </si>
  <si>
    <t>+47 55 58 00 00</t>
  </si>
  <si>
    <t>Muséplassen 1
 Bergen, Hordaland, 5007 
Norway</t>
  </si>
  <si>
    <t>University of Bern</t>
  </si>
  <si>
    <t>#171 of 14131</t>
  </si>
  <si>
    <t>#56 of 2,785</t>
  </si>
  <si>
    <t>#5 of 23</t>
  </si>
  <si>
    <t>Bern</t>
  </si>
  <si>
    <t>70,376</t>
  </si>
  <si>
    <t>www.unibe.ch</t>
  </si>
  <si>
    <t>+41 (31) 631 3470</t>
  </si>
  <si>
    <t>Hochschulstrasse 4
 Bern, Bern, 3012 
Switzerland</t>
  </si>
  <si>
    <t>University of Birmingham</t>
  </si>
  <si>
    <t>#101 of 14131</t>
  </si>
  <si>
    <t>#24 of 2,785</t>
  </si>
  <si>
    <t>#10 of 163</t>
  </si>
  <si>
    <t>33%</t>
  </si>
  <si>
    <t>104,483</t>
  </si>
  <si>
    <t>birmingham.ac.uk</t>
  </si>
  <si>
    <t>+44 (121) 414 3344</t>
  </si>
  <si>
    <t>Edgbaston
 Birmingham, West Midlands, B15 2TT 
United Kingdom</t>
  </si>
  <si>
    <t>University of Bologna</t>
  </si>
  <si>
    <t>#98 of 14131</t>
  </si>
  <si>
    <t>#22 of 2,785</t>
  </si>
  <si>
    <t>#1 of 88</t>
  </si>
  <si>
    <t>Emilia-Romagna</t>
  </si>
  <si>
    <t>55%</t>
  </si>
  <si>
    <t>102,678</t>
  </si>
  <si>
    <t>www.unibo.it</t>
  </si>
  <si>
    <t>+39 051 209 9965</t>
  </si>
  <si>
    <t>Via Zamboni, 33
 Bologna, Emilia-Romagna, 40126 
Italy</t>
  </si>
  <si>
    <t>University of Bonn</t>
  </si>
  <si>
    <t>#128 of 14131</t>
  </si>
  <si>
    <t>#33 of 2,785</t>
  </si>
  <si>
    <t>#4 of 369</t>
  </si>
  <si>
    <t>16%</t>
  </si>
  <si>
    <t>78,199</t>
  </si>
  <si>
    <t>www.uni-bonn.de</t>
  </si>
  <si>
    <t>+49 (228) 73 0</t>
  </si>
  <si>
    <t>Regina-Pacis-Weg 3
 Bonn, North Rhine-Westphalia, 53113 
Germany</t>
  </si>
  <si>
    <t>University of Bristol</t>
  </si>
  <si>
    <t>#99 of 14131</t>
  </si>
  <si>
    <t>#23 of 2,785</t>
  </si>
  <si>
    <t>#9 of 163</t>
  </si>
  <si>
    <t>68%</t>
  </si>
  <si>
    <t>104,546</t>
  </si>
  <si>
    <t>bristol.ac.uk</t>
  </si>
  <si>
    <t>+44 (117) 928 9000</t>
  </si>
  <si>
    <t>Beacon House, Queens Road
 Bristol, South West England, BS8 1QU 
United Kingdom</t>
  </si>
  <si>
    <t>University of Cambridge</t>
  </si>
  <si>
    <t>#7 of 14131</t>
  </si>
  <si>
    <t>#1 of 2,785</t>
  </si>
  <si>
    <t>#1 of 163</t>
  </si>
  <si>
    <t>260,850</t>
  </si>
  <si>
    <t>www.cam.ac.uk</t>
  </si>
  <si>
    <t>+44 (1223) 337 733</t>
  </si>
  <si>
    <t>The Old Schools, Trinity Lane
 Cambridge, East of England, CB2 1TN 
United Kingdom</t>
  </si>
  <si>
    <t>University of Cologne</t>
  </si>
  <si>
    <t>#185 of 14131</t>
  </si>
  <si>
    <t>#61 of 2,785</t>
  </si>
  <si>
    <t>#13 of 369</t>
  </si>
  <si>
    <t>60,512</t>
  </si>
  <si>
    <t>uni-koeln.de</t>
  </si>
  <si>
    <t>+49 221 470-0</t>
  </si>
  <si>
    <t>Albertus-Magnus-Platz
 Köln, North Rhine-Westphalia, 50923 
Germany</t>
  </si>
  <si>
    <t>University of Copenhagen</t>
  </si>
  <si>
    <t>#73 of 14131</t>
  </si>
  <si>
    <t>#11 of 2,785</t>
  </si>
  <si>
    <t>#1 of 27</t>
  </si>
  <si>
    <t>Copenhagen</t>
  </si>
  <si>
    <t>37%</t>
  </si>
  <si>
    <t>136,745</t>
  </si>
  <si>
    <t>www.ku.dk</t>
  </si>
  <si>
    <t>+45 3532 2626</t>
  </si>
  <si>
    <t>Nørregade 10, Postboks 2177
 Copenhagen, Capital Region of Denmark, 1165 
Denmark</t>
  </si>
  <si>
    <t>University of Edinburgh</t>
  </si>
  <si>
    <t>#37 of 14131</t>
  </si>
  <si>
    <t>#4 of 2,785</t>
  </si>
  <si>
    <t>#4 of 163</t>
  </si>
  <si>
    <t>Scotland</t>
  </si>
  <si>
    <t>51%</t>
  </si>
  <si>
    <t>142,627</t>
  </si>
  <si>
    <t>www.ed.ac.uk</t>
  </si>
  <si>
    <t>+44 (131) 650 1000</t>
  </si>
  <si>
    <t>Old College, South Bridge
 Edinburgh, Scotland, EH8 9YL 
United Kingdom</t>
  </si>
  <si>
    <t>University of Erlangen Nuremberg</t>
  </si>
  <si>
    <t>#205 of 14131</t>
  </si>
  <si>
    <t>#70 of 2,785</t>
  </si>
  <si>
    <t>#16 of 369</t>
  </si>
  <si>
    <t>76,010</t>
  </si>
  <si>
    <t>www.fau.de</t>
  </si>
  <si>
    <t>+49 (9131) 85 24444</t>
  </si>
  <si>
    <t>Schlossplatz 4
 Erlangen, Bavaria, 91054 
Germany</t>
  </si>
  <si>
    <t>University of Exeter</t>
  </si>
  <si>
    <t>#223 of 14131</t>
  </si>
  <si>
    <t>#80 of 2,785</t>
  </si>
  <si>
    <t>#23 of 163</t>
  </si>
  <si>
    <t>49%</t>
  </si>
  <si>
    <t>46,419</t>
  </si>
  <si>
    <t>www.exeter.ac.uk</t>
  </si>
  <si>
    <t>+44 (1392) 661 000</t>
  </si>
  <si>
    <t>Northcote House, The Queen's Drive
 Exeter, South West England, EX4 4QJ 
United Kingdom</t>
  </si>
  <si>
    <t>University of Florence</t>
  </si>
  <si>
    <t>#251 of 14131</t>
  </si>
  <si>
    <t>#93 of 2,785</t>
  </si>
  <si>
    <t>#7 of 88</t>
  </si>
  <si>
    <t>Tuscany</t>
  </si>
  <si>
    <t>70,023</t>
  </si>
  <si>
    <t>www.unifi.it</t>
  </si>
  <si>
    <t>Italian</t>
  </si>
  <si>
    <t>+39 055 27571</t>
  </si>
  <si>
    <t>Piazza San Marco, 4
 Firenze, Toscana, 50121 
Italy</t>
  </si>
  <si>
    <t>University of Freiburg</t>
  </si>
  <si>
    <t>#155 of 14131</t>
  </si>
  <si>
    <t>#48 of 2,785</t>
  </si>
  <si>
    <t>#10 of 369</t>
  </si>
  <si>
    <t>68,881</t>
  </si>
  <si>
    <t>uni-freiburg.de</t>
  </si>
  <si>
    <t>+49 (761) 203-0</t>
  </si>
  <si>
    <t>Friedrichstr. 39
 Freiburg im Breisgau, Baden-Wurttemberg, 79098 
Germany</t>
  </si>
  <si>
    <t>University of Geneva</t>
  </si>
  <si>
    <t>#168 of 14131</t>
  </si>
  <si>
    <t>#54 of 2,785</t>
  </si>
  <si>
    <t>#4 of 23</t>
  </si>
  <si>
    <t>Geneva</t>
  </si>
  <si>
    <t>58,581</t>
  </si>
  <si>
    <t>unige.ch</t>
  </si>
  <si>
    <t>+41 (22) 379 7111</t>
  </si>
  <si>
    <t>24, Rue du Général-Dufour
 Geneva, Geneva, 1211 
Switzerland</t>
  </si>
  <si>
    <t>University of Glasgow</t>
  </si>
  <si>
    <t>#91 of 14131</t>
  </si>
  <si>
    <t>#18 of 2,785</t>
  </si>
  <si>
    <t>#8 of 163</t>
  </si>
  <si>
    <t>36%</t>
  </si>
  <si>
    <t>90,413</t>
  </si>
  <si>
    <t>www.gla.ac.uk</t>
  </si>
  <si>
    <t>+44 (141) 330 2000</t>
  </si>
  <si>
    <t>University Avenue
 Glasgow, Scotland, G12 8QQ 
United Kingdom</t>
  </si>
  <si>
    <t>University of Gothenburg</t>
  </si>
  <si>
    <t>#208 of 14131</t>
  </si>
  <si>
    <t>#72 of 2,785</t>
  </si>
  <si>
    <t>#4 of 39</t>
  </si>
  <si>
    <t>Gothenburg</t>
  </si>
  <si>
    <t>57,498</t>
  </si>
  <si>
    <t>gu.se</t>
  </si>
  <si>
    <t>+46 (31) 786 1000</t>
  </si>
  <si>
    <t>PO Box 100
 Göteborg, Vastra Gotaland County, 405 30 
Sweden</t>
  </si>
  <si>
    <t>University of Gottingen</t>
  </si>
  <si>
    <t>#130 of 14131</t>
  </si>
  <si>
    <t>#34 of 2,785</t>
  </si>
  <si>
    <t>#5 of 369</t>
  </si>
  <si>
    <t>Lower Saxony</t>
  </si>
  <si>
    <t>77,583</t>
  </si>
  <si>
    <t>uni-goettingen.de</t>
  </si>
  <si>
    <t>+49 (551) 390</t>
  </si>
  <si>
    <t>Wilhelmsplatz 1
 Göttingen, Lower Saxony, 37073 
Germany</t>
  </si>
  <si>
    <t>University of Groningen</t>
  </si>
  <si>
    <t>#161 of 14131</t>
  </si>
  <si>
    <t>#50 of 2,785</t>
  </si>
  <si>
    <t>#4 of 58</t>
  </si>
  <si>
    <t>Groningen</t>
  </si>
  <si>
    <t>61,271</t>
  </si>
  <si>
    <t>www.rug.nl</t>
  </si>
  <si>
    <t>+31 (50) 363 5420</t>
  </si>
  <si>
    <t>Broerstraat 5
 Groningen, Groningen, 9712 CP 
Netherlands</t>
  </si>
  <si>
    <t>University of Hamburg</t>
  </si>
  <si>
    <t>#133 of 14131</t>
  </si>
  <si>
    <t>#35 of 2,785</t>
  </si>
  <si>
    <t>#6 of 369</t>
  </si>
  <si>
    <t>Hamburg State</t>
  </si>
  <si>
    <t>80,199</t>
  </si>
  <si>
    <t>www.uni-hamburg.de</t>
  </si>
  <si>
    <t>+49 (40) 42838-0</t>
  </si>
  <si>
    <t>Mittelweg 177
 Hamburg, Hamburg, 20148 
Germany</t>
  </si>
  <si>
    <t>University of Helsinki</t>
  </si>
  <si>
    <t>#87 of 14131</t>
  </si>
  <si>
    <t>#17 of 2,785</t>
  </si>
  <si>
    <t>Finland</t>
  </si>
  <si>
    <t>Helsinki</t>
  </si>
  <si>
    <t>100,167</t>
  </si>
  <si>
    <t>www.helsinki.fi</t>
  </si>
  <si>
    <t>Finnish;Swedish;English</t>
  </si>
  <si>
    <t>+358 (9) 1911</t>
  </si>
  <si>
    <t>PO Box 33, Fabianinkatu 33
 Helsinki, Uusimaa, 00014 
Finland</t>
  </si>
  <si>
    <t>University of Lausanne</t>
  </si>
  <si>
    <t>#268 of 14131</t>
  </si>
  <si>
    <t>#100 of 2,785</t>
  </si>
  <si>
    <t>#7 of 23</t>
  </si>
  <si>
    <t>23%</t>
  </si>
  <si>
    <t>41,658</t>
  </si>
  <si>
    <t>unil.ch</t>
  </si>
  <si>
    <t>+41 (21) 692 1111</t>
  </si>
  <si>
    <t>Unicentre
 Lausanne, Vaud, 1015 
Switzerland</t>
  </si>
  <si>
    <t>University of Leeds</t>
  </si>
  <si>
    <t>#108 of 14131</t>
  </si>
  <si>
    <t>#28 of 2,785</t>
  </si>
  <si>
    <t>#11 of 163</t>
  </si>
  <si>
    <t>92,009</t>
  </si>
  <si>
    <t>leeds.ac.uk</t>
  </si>
  <si>
    <t>+44 (113) 243 1751</t>
  </si>
  <si>
    <t>Woodhouse Lane
 Leeds, Yorkshire and the Humber, LS2 9JT 
United Kingdom</t>
  </si>
  <si>
    <t>University of Leicester</t>
  </si>
  <si>
    <t>#242 of 14131</t>
  </si>
  <si>
    <t>#89 of 2,785</t>
  </si>
  <si>
    <t>#25 of 163</t>
  </si>
  <si>
    <t>72%</t>
  </si>
  <si>
    <t>56,904</t>
  </si>
  <si>
    <t>le.ac.uk</t>
  </si>
  <si>
    <t>+44 (116) 252 2522</t>
  </si>
  <si>
    <t>University Road
 Leicester, East Midlands, LE1 7RH 
United Kingdom</t>
  </si>
  <si>
    <t>University of Leipzig</t>
  </si>
  <si>
    <t>#197 of 14131</t>
  </si>
  <si>
    <t>#67 of 2,785</t>
  </si>
  <si>
    <t>#15 of 369</t>
  </si>
  <si>
    <t>52,599</t>
  </si>
  <si>
    <t>www.uni-leipzig.de</t>
  </si>
  <si>
    <t>+49 (341) 97 108</t>
  </si>
  <si>
    <t>Ritterstrasse 26
 Leipzig, Saxony, 04109 
Germany</t>
  </si>
  <si>
    <t>University of Liege</t>
  </si>
  <si>
    <t>#221 of 14131</t>
  </si>
  <si>
    <t>#78 of 2,785</t>
  </si>
  <si>
    <t>#3 of 63</t>
  </si>
  <si>
    <t>Liege</t>
  </si>
  <si>
    <t>140,300</t>
  </si>
  <si>
    <t>uliege.be</t>
  </si>
  <si>
    <t>+32 (4) 366 9666</t>
  </si>
  <si>
    <t>Place du 20 Août 7
 Liège, Liege, 4000 
Belgium</t>
  </si>
  <si>
    <t>University of Liverpool</t>
  </si>
  <si>
    <t>#180 of 14131</t>
  </si>
  <si>
    <t>#59 of 2,785</t>
  </si>
  <si>
    <t>#18 of 163</t>
  </si>
  <si>
    <t>14%</t>
  </si>
  <si>
    <t>84,784</t>
  </si>
  <si>
    <t>www.liverpool.ac.uk</t>
  </si>
  <si>
    <t>+44 (151) 794 2000</t>
  </si>
  <si>
    <t>The Foundation Building, Brownlow Hill
 Liverpool, North West England, L69 7ZX 
United Kingdom</t>
  </si>
  <si>
    <t>University of London</t>
  </si>
  <si>
    <t>#232 of 14131</t>
  </si>
  <si>
    <t>#84 of 2,785</t>
  </si>
  <si>
    <t>#24 of 163</t>
  </si>
  <si>
    <t>80,122</t>
  </si>
  <si>
    <t>london.ac.uk</t>
  </si>
  <si>
    <t>+44 (20) 7862 8000</t>
  </si>
  <si>
    <t>Senate House, Malet Street
 London, London, WC1E 7HU 
United Kingdom</t>
  </si>
  <si>
    <t>University of Manchester</t>
  </si>
  <si>
    <t>#60 of 14131</t>
  </si>
  <si>
    <t>#7 of 2,785</t>
  </si>
  <si>
    <t>#6 of 163</t>
  </si>
  <si>
    <t>151,596</t>
  </si>
  <si>
    <t>manchester.ac.uk</t>
  </si>
  <si>
    <t>+44 (161) 306 6000</t>
  </si>
  <si>
    <t>Oxford Road
 Manchester, North West England, M13 9PL 
United Kingdom</t>
  </si>
  <si>
    <t>University of Milan</t>
  </si>
  <si>
    <t>#124 of 14131</t>
  </si>
  <si>
    <t>#32 of 2,785</t>
  </si>
  <si>
    <t>#3 of 88</t>
  </si>
  <si>
    <t>Lombardy</t>
  </si>
  <si>
    <t>124,921</t>
  </si>
  <si>
    <t>www.unimi.it</t>
  </si>
  <si>
    <t>+39 02 503 111</t>
  </si>
  <si>
    <t>Via Festa del Perdono, 7
 Milano, Lombardia, 20122 
Italy</t>
  </si>
  <si>
    <t>University of Munich</t>
  </si>
  <si>
    <t>#57 of 14131</t>
  </si>
  <si>
    <t>#6 of 2,785</t>
  </si>
  <si>
    <t>#1 of 369</t>
  </si>
  <si>
    <t>For-profit</t>
  </si>
  <si>
    <t>145,451</t>
  </si>
  <si>
    <t>www.lmu.de</t>
  </si>
  <si>
    <t>+49 (89) 21800</t>
  </si>
  <si>
    <t>Geschwister-Scholl-Platz 1
 München, Bavaria, 80539 
Germany</t>
  </si>
  <si>
    <t>University of Munster</t>
  </si>
  <si>
    <t>#186 of 14131</t>
  </si>
  <si>
    <t>#62 of 2,785</t>
  </si>
  <si>
    <t>#14 of 369</t>
  </si>
  <si>
    <t>62,717</t>
  </si>
  <si>
    <t>www.uni-muenster.de</t>
  </si>
  <si>
    <t>+49 (251) 83 0</t>
  </si>
  <si>
    <t>Schlossplatz 2
 Münster, North Rhine-Westphalia, 48149 
Germany</t>
  </si>
  <si>
    <t>University of Nottingham</t>
  </si>
  <si>
    <t>#115 of 14131</t>
  </si>
  <si>
    <t>#29 of 2,785</t>
  </si>
  <si>
    <t>#12 of 163</t>
  </si>
  <si>
    <t>11%</t>
  </si>
  <si>
    <t>107,846</t>
  </si>
  <si>
    <t>nottingham.ac.uk</t>
  </si>
  <si>
    <t>+44 (115) 951 5151</t>
  </si>
  <si>
    <t>University Park
 Nottingham, East Midlands, NG7 2RD 
United Kingdom</t>
  </si>
  <si>
    <t>University of Oslo</t>
  </si>
  <si>
    <t>#97 of 14131</t>
  </si>
  <si>
    <t>#21 of 2,785</t>
  </si>
  <si>
    <t>#1 of 29</t>
  </si>
  <si>
    <t>Oslo</t>
  </si>
  <si>
    <t>85,049</t>
  </si>
  <si>
    <t>www.uio.no</t>
  </si>
  <si>
    <t>+47 22 85 50 50</t>
  </si>
  <si>
    <t>PO Box 1072, Blindern
 Oslo, Oslo, 0316 
Norway</t>
  </si>
  <si>
    <t>University of Oxford</t>
  </si>
  <si>
    <t>#10 of 14131</t>
  </si>
  <si>
    <t>#2 of 2,785</t>
  </si>
  <si>
    <t>#2 of 163</t>
  </si>
  <si>
    <t>241,392</t>
  </si>
  <si>
    <t>www.ox.ac.uk</t>
  </si>
  <si>
    <t>+44 1865 270000</t>
  </si>
  <si>
    <t>Wellington Square
 Oxford, South East England, OX1 2JD 
United Kingdom</t>
  </si>
  <si>
    <t>University of Padua</t>
  </si>
  <si>
    <t>#151 of 14131</t>
  </si>
  <si>
    <t>#45 of 2,785</t>
  </si>
  <si>
    <t>#4 of 88</t>
  </si>
  <si>
    <t>Veneto</t>
  </si>
  <si>
    <t>100,320</t>
  </si>
  <si>
    <t>www.unipd.it</t>
  </si>
  <si>
    <t>+39 049 827 3131</t>
  </si>
  <si>
    <t>Via VIII Febbraio, 2
 Padova, Veneto, 35122 
Italy</t>
  </si>
  <si>
    <t>University of Pisa</t>
  </si>
  <si>
    <t>#239 of 14131</t>
  </si>
  <si>
    <t>#87 of 2,785</t>
  </si>
  <si>
    <t>#6 of 88</t>
  </si>
  <si>
    <t>63,169</t>
  </si>
  <si>
    <t>unipi.it</t>
  </si>
  <si>
    <t>+39 050 221 2111</t>
  </si>
  <si>
    <t>Lungarno Pacinotti, 43
 Pisa, Toscana, 56126 
Italy</t>
  </si>
  <si>
    <t>University of Sheffield</t>
  </si>
  <si>
    <t>#137 of 14131</t>
  </si>
  <si>
    <t>#36 of 2,785</t>
  </si>
  <si>
    <t>#13 of 163</t>
  </si>
  <si>
    <t>91,975</t>
  </si>
  <si>
    <t>www.sheffield.ac.uk</t>
  </si>
  <si>
    <t>+44 (114) 222 2000</t>
  </si>
  <si>
    <t>Western Bank
 Sheffield, Yorkshire and the Humber, S10 2TN 
United Kingdom</t>
  </si>
  <si>
    <t>University of Southampton</t>
  </si>
  <si>
    <t>#147 of 14131</t>
  </si>
  <si>
    <t>#42 of 2,785</t>
  </si>
  <si>
    <t>#15 of 163</t>
  </si>
  <si>
    <t>90,361</t>
  </si>
  <si>
    <t>www.southampton.ac.uk</t>
  </si>
  <si>
    <t>+44 (23) 8059 5000</t>
  </si>
  <si>
    <t>Gamma House, Enterprise Road
 Southampton, South East England, SO17 1BJ 
United Kingdom</t>
  </si>
  <si>
    <t>University of St Andrews</t>
  </si>
  <si>
    <t>#253 of 14131</t>
  </si>
  <si>
    <t>#95 of 2,785</t>
  </si>
  <si>
    <t>#26 of 163</t>
  </si>
  <si>
    <t>62%</t>
  </si>
  <si>
    <t>41,331</t>
  </si>
  <si>
    <t>www.st-andrews.ac.uk</t>
  </si>
  <si>
    <t>+44 (1334) 46 2150</t>
  </si>
  <si>
    <t>College Gate, North Street
 St Andrews, Scotland, KY16 9AJ 
United Kingdom</t>
  </si>
  <si>
    <t>University of Sussex</t>
  </si>
  <si>
    <t>#255 of 14131</t>
  </si>
  <si>
    <t>#96 of 2,785</t>
  </si>
  <si>
    <t>#27 of 163</t>
  </si>
  <si>
    <t>40,752</t>
  </si>
  <si>
    <t>www.sussex.ac.uk</t>
  </si>
  <si>
    <t>+44 (1273) 606 755</t>
  </si>
  <si>
    <t>Sussex House, Falmer
 Brighton, South East England, BN1 9RH 
United Kingdom</t>
  </si>
  <si>
    <t>University of Tubingen</t>
  </si>
  <si>
    <t>#146 of 14131</t>
  </si>
  <si>
    <t>#41 of 2,785</t>
  </si>
  <si>
    <t>#7 of 369</t>
  </si>
  <si>
    <t>75,185</t>
  </si>
  <si>
    <t>uni-tuebingen.de</t>
  </si>
  <si>
    <t>+49 (7071) 29 0</t>
  </si>
  <si>
    <t>Wilhelmstrasse 5
 Tübingen, Baden-Wurttemberg, 72074 
Germany</t>
  </si>
  <si>
    <t>University of Turin</t>
  </si>
  <si>
    <t>#235 of 14131</t>
  </si>
  <si>
    <t>#86 of 2,785</t>
  </si>
  <si>
    <t>#5 of 88</t>
  </si>
  <si>
    <t>Piedmont</t>
  </si>
  <si>
    <t>43%</t>
  </si>
  <si>
    <t>69,511</t>
  </si>
  <si>
    <t>www.unito.it</t>
  </si>
  <si>
    <t>+39 011 670 6111</t>
  </si>
  <si>
    <t>Via Verdi, 8
 Torino, Piemonte, 10124 
Italy</t>
  </si>
  <si>
    <t>University of Valencia</t>
  </si>
  <si>
    <t>#240 of 14131</t>
  </si>
  <si>
    <t>#88 of 2,785</t>
  </si>
  <si>
    <t>#4 of 75</t>
  </si>
  <si>
    <t>Valencia</t>
  </si>
  <si>
    <t>61,369</t>
  </si>
  <si>
    <t>www.uv.es</t>
  </si>
  <si>
    <t>+34 963864101</t>
  </si>
  <si>
    <t>Avenida Blanco Ibáñez 13
 Valencia, Valencian Community, 46010 
Spain</t>
  </si>
  <si>
    <t>University of Vienna</t>
  </si>
  <si>
    <t>#92 of 14131</t>
  </si>
  <si>
    <t>#19 of 2,785</t>
  </si>
  <si>
    <t>#1 of 71</t>
  </si>
  <si>
    <t>Austria</t>
  </si>
  <si>
    <t>Vienna</t>
  </si>
  <si>
    <t>87,773</t>
  </si>
  <si>
    <t>univie.ac.at</t>
  </si>
  <si>
    <t>+43 (1) 4277 0</t>
  </si>
  <si>
    <t>Universitätsring 1
 Vienna, Vienna, 1010 
Austria</t>
  </si>
  <si>
    <t>University of Warsaw</t>
  </si>
  <si>
    <t>#266 of 14131</t>
  </si>
  <si>
    <t>#98 of 2,785</t>
  </si>
  <si>
    <t>#1 of 127</t>
  </si>
  <si>
    <t>Poland</t>
  </si>
  <si>
    <t>Warsaw</t>
  </si>
  <si>
    <t>54,854</t>
  </si>
  <si>
    <t>www.uw.edu.pl</t>
  </si>
  <si>
    <t>Polish</t>
  </si>
  <si>
    <t>+48 (22) 552 0000</t>
  </si>
  <si>
    <t>ul. Krakowskie Przedmiescie 26/28
 Warszawa, Masovian Voivodeship, 00-927 
Poland</t>
  </si>
  <si>
    <t>University of Warwick</t>
  </si>
  <si>
    <t>#139 of 14131</t>
  </si>
  <si>
    <t>#37 of 2,785</t>
  </si>
  <si>
    <t>#14 of 163</t>
  </si>
  <si>
    <t>70,799</t>
  </si>
  <si>
    <t>warwick.ac.uk</t>
  </si>
  <si>
    <t>+44 (24) 7652 3706</t>
  </si>
  <si>
    <t>University House, Gibbet Hill
 Coventry, West Midlands, CV4 7AL 
United Kingdom</t>
  </si>
  <si>
    <t>University of Wurzburg</t>
  </si>
  <si>
    <t>#229 of 14131</t>
  </si>
  <si>
    <t>#82 of 2,785</t>
  </si>
  <si>
    <t>#21 of 369</t>
  </si>
  <si>
    <t>54,472</t>
  </si>
  <si>
    <t>uni-wuerzburg.de</t>
  </si>
  <si>
    <t>+49 (931) 310</t>
  </si>
  <si>
    <t>Sanderring 2
 Würzburg, Bavaria, 97070 
Germany</t>
  </si>
  <si>
    <t>University of York</t>
  </si>
  <si>
    <t>#199 of 14131</t>
  </si>
  <si>
    <t>#68 of 2,785</t>
  </si>
  <si>
    <t>#21 of 163</t>
  </si>
  <si>
    <t>40%</t>
  </si>
  <si>
    <t>51,711</t>
  </si>
  <si>
    <t>york.ac.uk</t>
  </si>
  <si>
    <t>+44 (1904) 430 000</t>
  </si>
  <si>
    <t>Heslington
 York, Yorkshire and the Humber, YO10 5DD 
United Kingdom</t>
  </si>
  <si>
    <t>University of Zurich</t>
  </si>
  <si>
    <t>#81 of 14131</t>
  </si>
  <si>
    <t>#15 of 2,785</t>
  </si>
  <si>
    <t>#2 of 23</t>
  </si>
  <si>
    <t>110,940</t>
  </si>
  <si>
    <t>uzh.ch</t>
  </si>
  <si>
    <t>+41 (44) 634 1111</t>
  </si>
  <si>
    <t>Rämistrasse 71
 Zürich, Zurich, 8006 
Switzerland</t>
  </si>
  <si>
    <t>Uppsala University</t>
  </si>
  <si>
    <t>#106 of 14131</t>
  </si>
  <si>
    <t>#26 of 2,785</t>
  </si>
  <si>
    <t>#2 of 39</t>
  </si>
  <si>
    <t>Uppsala</t>
  </si>
  <si>
    <t>93,456</t>
  </si>
  <si>
    <t>uu.se</t>
  </si>
  <si>
    <t>+46 (18) 471 0000</t>
  </si>
  <si>
    <t>von Kraemers allé 1, Blåsenhus
 Uppsala, Uppsala County, 752 36 
Sweden</t>
  </si>
  <si>
    <t>Utrecht University</t>
  </si>
  <si>
    <t>#71 of 14131</t>
  </si>
  <si>
    <t>#10 of 2,785</t>
  </si>
  <si>
    <t>#2 of 58</t>
  </si>
  <si>
    <t>Utrecht</t>
  </si>
  <si>
    <t>4%</t>
  </si>
  <si>
    <t>123,328</t>
  </si>
  <si>
    <t>www.uu.nl</t>
  </si>
  <si>
    <t>+31 (30) 253 7000</t>
  </si>
  <si>
    <t>Heidelberglaan 8
 Utrecht, Utrecht, 3584 CS 
Netherlands</t>
  </si>
  <si>
    <t>Wageningen University</t>
  </si>
  <si>
    <t>#218 of 14131</t>
  </si>
  <si>
    <t>#76 of 2,785</t>
  </si>
  <si>
    <t>#9 of 58</t>
  </si>
  <si>
    <t>Wageningen</t>
  </si>
  <si>
    <t>47,281</t>
  </si>
  <si>
    <t>www.wur.nl</t>
  </si>
  <si>
    <t>+31 (317) 484 848</t>
  </si>
  <si>
    <t>Droevendaalsesteeg 4
 Wageningen, Gelderland, 6708 PB 
Netherlands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</si>
</sst>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-* #,##0.00\ &quot;₫&quot;_-;\-* #,##0.00\ &quot;₫&quot;_-;_-* &quot;-&quot;??\ &quot;₫&quot;_-;_-@_-"/>
    <numFmt numFmtId="178" formatCode="_ * #,##0.00_ ;_ * \-#,##0.00_ ;_ * &quot;-&quot;??_ ;_ @_ "/>
    <numFmt numFmtId="179" formatCode="_-* #,##0\ &quot;₫&quot;_-;\-* #,##0\ &quot;₫&quot;_-;_-* &quot;-&quot;\ &quot;₫&quot;_-;_-@_-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9" fontId="0" fillId="0" borderId="0" xfId="0" applyNumberFormat="1" applyFont="1" applyFill="1" applyAlignment="1"/>
    <xf numFmtId="9" fontId="0" fillId="0" borderId="0" xfId="0" applyNumberFormat="1"/>
    <xf numFmtId="9" fontId="0" fillId="0" borderId="0" xfId="0" applyNumberFormat="1" applyFont="1" applyFill="1" applyAlignment="1" quotePrefix="1"/>
    <xf numFmtId="9" fontId="0" fillId="0" borderId="0" xfId="0" applyNumberFormat="1" quotePrefix="1"/>
    <xf numFmtId="0" fontId="0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topLeftCell="F1" workbookViewId="0">
      <selection activeCell="L2" sqref="L2"/>
    </sheetView>
  </sheetViews>
  <sheetFormatPr defaultColWidth="9" defaultRowHeight="14.4"/>
  <cols>
    <col min="2" max="2" width="46" customWidth="1"/>
    <col min="3" max="3" width="15.1111111111111" customWidth="1"/>
    <col min="4" max="4" width="22" customWidth="1"/>
    <col min="5" max="5" width="14.5555555555556" customWidth="1"/>
    <col min="6" max="6" width="21.4444444444444" customWidth="1"/>
    <col min="7" max="7" width="15.7777777777778" customWidth="1"/>
    <col min="8" max="8" width="21.4444444444444" customWidth="1"/>
    <col min="9" max="9" width="15.1111111111111" customWidth="1"/>
    <col min="10" max="10" width="22.6666666666667" customWidth="1"/>
    <col min="11" max="11" width="10.4444444444444" customWidth="1"/>
    <col min="12" max="12" width="13.2222222222222" customWidth="1"/>
    <col min="13" max="13" width="15.8888888888889" customWidth="1"/>
    <col min="14" max="14" width="11.2222222222222" customWidth="1"/>
    <col min="15" max="15" width="12.5555555555556" customWidth="1"/>
    <col min="16" max="17" width="24.4444444444444" customWidth="1"/>
    <col min="18" max="18" width="38.1111111111111" customWidth="1"/>
    <col min="19" max="19" width="19.1111111111111" customWidth="1"/>
    <col min="20" max="20" width="87.5555555555556" customWidth="1"/>
    <col min="21" max="21" width="18.4444444444444" customWidth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</row>
    <row r="2" s="1" customFormat="1" spans="1:21">
      <c r="A2" s="3">
        <v>0</v>
      </c>
      <c r="B2" s="1" t="s">
        <v>21</v>
      </c>
      <c r="C2" s="1" t="s">
        <v>22</v>
      </c>
      <c r="D2" s="1">
        <f>VALUE(RIGHT(LEFT(C2,4),3))/VALUE(RIGHT(C2,6))</f>
        <v>0.0106149600169839</v>
      </c>
      <c r="E2" s="1" t="s">
        <v>23</v>
      </c>
      <c r="F2" s="1">
        <f>VALUE(RIGHT(LEFT(E2,3),2))/VALUE(_xlfn.CONCAT(LEFT(RIGHT(E2,5),1),RIGHT(E2,3)))</f>
        <v>0.0157989228007181</v>
      </c>
      <c r="G2" s="1" t="s">
        <v>24</v>
      </c>
      <c r="H2" s="1">
        <f>VALUE(RIGHT(LEFT(G2,3),2))/VALUE(RIGHT(G2,3))</f>
        <v>0.0740740740740741</v>
      </c>
      <c r="I2" s="1" t="s">
        <v>25</v>
      </c>
      <c r="J2" s="1" t="s">
        <v>26</v>
      </c>
      <c r="K2" s="1" t="s">
        <v>27</v>
      </c>
      <c r="L2" s="1" t="str">
        <f>IF(K2="Non-profit","1","0")</f>
        <v>1</v>
      </c>
      <c r="M2" s="6" t="s">
        <v>28</v>
      </c>
      <c r="N2" s="1" t="s">
        <v>29</v>
      </c>
      <c r="O2" s="1" t="s">
        <v>30</v>
      </c>
      <c r="P2" s="1" t="str">
        <f>IF(O2="Bachelor","0",IF(O2="Doctorate","1","2"))</f>
        <v>1</v>
      </c>
      <c r="Q2" s="1" t="s">
        <v>31</v>
      </c>
      <c r="R2" s="1" t="s">
        <v>32</v>
      </c>
      <c r="S2" s="1" t="s">
        <v>33</v>
      </c>
      <c r="T2" s="1" t="s">
        <v>34</v>
      </c>
      <c r="U2" s="1" t="str">
        <f>IF(F2&lt;0.0036,"Top 10",IF(F2&lt;0.0075,"Top20",IF(F2&lt;0.0075,"Top30",IF(F2&lt;0.0108,"Top30",IF(F2&lt;0.0144,"Top40",IF(F2&lt;0.018,"Top50",IF(F2&lt;0.0216,"Top60",IF(F2&lt;0.0252,"Top70",IF(F2&lt;0.0288,"Top80",IF(F2&lt;0.0324,"Top90","Top100"))))))))))</f>
        <v>Top50</v>
      </c>
    </row>
    <row r="3" spans="1:21">
      <c r="A3" s="2">
        <v>1</v>
      </c>
      <c r="B3" t="s">
        <v>35</v>
      </c>
      <c r="C3" t="s">
        <v>36</v>
      </c>
      <c r="D3" s="1">
        <f>VALUE(RIGHT(LEFT(C3,4),3))/VALUE(RIGHT(C3,5))</f>
        <v>0.0143655792229849</v>
      </c>
      <c r="E3" t="s">
        <v>37</v>
      </c>
      <c r="F3" s="1">
        <f t="shared" ref="F3:F34" si="0">VALUE(RIGHT(LEFT(E3,3),2))/VALUE(_xlfn.CONCAT(LEFT(RIGHT(E3,5),1),RIGHT(E3,3)))</f>
        <v>0.0247755834829443</v>
      </c>
      <c r="G3" t="s">
        <v>38</v>
      </c>
      <c r="H3" s="1">
        <f>VALUE(RIGHT(LEFT(G3,3),2))/VALUE(RIGHT(G3,3))</f>
        <v>0.04</v>
      </c>
      <c r="I3" t="s">
        <v>39</v>
      </c>
      <c r="J3" t="s">
        <v>40</v>
      </c>
      <c r="K3" t="s">
        <v>27</v>
      </c>
      <c r="L3" s="1" t="str">
        <f t="shared" ref="L3:L34" si="1">IF(K3="Non-profit","1","0")</f>
        <v>1</v>
      </c>
      <c r="M3" s="7" t="s">
        <v>41</v>
      </c>
      <c r="N3" t="s">
        <v>42</v>
      </c>
      <c r="O3" t="s">
        <v>30</v>
      </c>
      <c r="P3" s="1" t="str">
        <f t="shared" ref="P3:P34" si="2">IF(O3="Bachelor","0",IF(O3="Doctorate","1","2"))</f>
        <v>1</v>
      </c>
      <c r="Q3" t="s">
        <v>43</v>
      </c>
      <c r="R3" t="s">
        <v>44</v>
      </c>
      <c r="S3" t="s">
        <v>45</v>
      </c>
      <c r="T3" t="s">
        <v>46</v>
      </c>
      <c r="U3" s="1" t="str">
        <f>IF(F3&lt;0.0036,"Top 10",IF(F3&lt;0.0075,"Top20",IF(F3&lt;0.0075,"Top30",IF(F3&lt;0.0108,"Top30",IF(F3&lt;0.0144,"Top40",IF(F3&lt;0.018,"Top50",IF(F3&lt;0.0216,"Top60",IF(F3&lt;0.0252,"Top70",IF(F3&lt;0.0288,"Top80",IF(F3&lt;0.0324,"Top90","Top100"))))))))))</f>
        <v>Top70</v>
      </c>
    </row>
    <row r="4" spans="1:21">
      <c r="A4" s="2">
        <v>2</v>
      </c>
      <c r="B4" t="s">
        <v>47</v>
      </c>
      <c r="C4" t="s">
        <v>48</v>
      </c>
      <c r="D4" s="1">
        <f t="shared" ref="D4:D35" si="3">VALUE(RIGHT(LEFT(C4,4),3))/VALUE(RIGHT(C4,5))</f>
        <v>0.0137994480220791</v>
      </c>
      <c r="E4" t="s">
        <v>49</v>
      </c>
      <c r="F4" s="1">
        <f t="shared" si="0"/>
        <v>0.0236983842010772</v>
      </c>
      <c r="G4" t="s">
        <v>50</v>
      </c>
      <c r="H4" s="1">
        <f>VALUE(RIGHT(LEFT(G4,3),2))/VALUE(RIGHT(G4,3))</f>
        <v>0.122699386503067</v>
      </c>
      <c r="I4" t="s">
        <v>51</v>
      </c>
      <c r="J4" t="s">
        <v>52</v>
      </c>
      <c r="K4" t="s">
        <v>27</v>
      </c>
      <c r="L4" s="1" t="str">
        <f t="shared" si="1"/>
        <v>1</v>
      </c>
      <c r="M4" t="s">
        <v>53</v>
      </c>
      <c r="N4" t="s">
        <v>54</v>
      </c>
      <c r="O4" t="s">
        <v>30</v>
      </c>
      <c r="P4" s="1" t="str">
        <f t="shared" si="2"/>
        <v>1</v>
      </c>
      <c r="Q4" t="s">
        <v>55</v>
      </c>
      <c r="R4" t="s">
        <v>56</v>
      </c>
      <c r="S4" t="s">
        <v>57</v>
      </c>
      <c r="T4" t="s">
        <v>58</v>
      </c>
      <c r="U4" s="1" t="str">
        <f>IF(F4&lt;0.0036,"Top 10",IF(F4&lt;0.0075,"Top20",IF(F4&lt;0.0075,"Top30",IF(F4&lt;0.0108,"Top30",IF(F4&lt;0.0144,"Top40",IF(F4&lt;0.018,"Top50",IF(F4&lt;0.0216,"Top60",IF(F4&lt;0.0252,"Top70",IF(F4&lt;0.0288,"Top80",IF(F4&lt;0.0324,"Top90","Top100"))))))))))</f>
        <v>Top70</v>
      </c>
    </row>
    <row r="5" s="1" customFormat="1" spans="1:21">
      <c r="A5" s="3">
        <v>3</v>
      </c>
      <c r="B5" s="1" t="s">
        <v>59</v>
      </c>
      <c r="C5" s="1" t="s">
        <v>60</v>
      </c>
      <c r="D5" s="1">
        <f t="shared" si="3"/>
        <v>0.00544901280871842</v>
      </c>
      <c r="E5" s="1" t="s">
        <v>61</v>
      </c>
      <c r="F5" s="1">
        <f t="shared" si="0"/>
        <v>0.00466786355475763</v>
      </c>
      <c r="G5" s="1" t="s">
        <v>62</v>
      </c>
      <c r="H5" s="1">
        <f t="shared" ref="H5:H36" si="4">VALUE(RIGHT(LEFT(G5,3),2))/VALUE(RIGHT(G5,3))</f>
        <v>0.0158730158730159</v>
      </c>
      <c r="I5" s="1" t="s">
        <v>63</v>
      </c>
      <c r="J5" s="1" t="s">
        <v>64</v>
      </c>
      <c r="K5" s="1" t="s">
        <v>27</v>
      </c>
      <c r="L5" s="1" t="str">
        <f t="shared" si="1"/>
        <v>1</v>
      </c>
      <c r="M5" s="1" t="s">
        <v>65</v>
      </c>
      <c r="N5" s="1" t="s">
        <v>66</v>
      </c>
      <c r="O5" s="1" t="s">
        <v>30</v>
      </c>
      <c r="P5" s="1" t="str">
        <f t="shared" si="2"/>
        <v>1</v>
      </c>
      <c r="Q5" s="1" t="s">
        <v>67</v>
      </c>
      <c r="R5" s="1" t="s">
        <v>68</v>
      </c>
      <c r="S5" s="1" t="s">
        <v>69</v>
      </c>
      <c r="T5" s="1" t="s">
        <v>70</v>
      </c>
      <c r="U5" s="1" t="str">
        <f t="shared" ref="U5:U36" si="5">IF(F5&lt;0.0036,"Top 10",IF(F5&lt;0.0075,"Top20",IF(F5&lt;0.0075,"Top30",IF(F5&lt;0.0108,"Top30",IF(F5&lt;0.0144,"Top40",IF(F5&lt;0.018,"Top50",IF(F5&lt;0.0216,"Top60",IF(F5&lt;0.0252,"Top70",IF(F5&lt;0.0288,"Top80",IF(F5&lt;0.0324,"Top90","Top100"))))))))))</f>
        <v>Top20</v>
      </c>
    </row>
    <row r="6" spans="1:21">
      <c r="A6" s="2">
        <v>4</v>
      </c>
      <c r="B6" t="s">
        <v>71</v>
      </c>
      <c r="C6" t="s">
        <v>72</v>
      </c>
      <c r="D6" s="1">
        <f t="shared" si="3"/>
        <v>0.018753096030005</v>
      </c>
      <c r="E6" t="s">
        <v>73</v>
      </c>
      <c r="F6" s="1">
        <f t="shared" si="0"/>
        <v>0.0348294434470377</v>
      </c>
      <c r="G6" t="s">
        <v>74</v>
      </c>
      <c r="H6" s="1">
        <f t="shared" si="4"/>
        <v>0.0634920634920635</v>
      </c>
      <c r="I6" t="s">
        <v>63</v>
      </c>
      <c r="J6" t="s">
        <v>75</v>
      </c>
      <c r="K6" t="s">
        <v>27</v>
      </c>
      <c r="L6" s="1" t="str">
        <f t="shared" si="1"/>
        <v>1</v>
      </c>
      <c r="M6" t="s">
        <v>76</v>
      </c>
      <c r="N6" t="s">
        <v>77</v>
      </c>
      <c r="O6" t="s">
        <v>78</v>
      </c>
      <c r="P6" s="1" t="str">
        <f t="shared" si="2"/>
        <v>2</v>
      </c>
      <c r="Q6" t="s">
        <v>79</v>
      </c>
      <c r="R6" t="s">
        <v>80</v>
      </c>
      <c r="S6" t="s">
        <v>81</v>
      </c>
      <c r="T6" t="s">
        <v>82</v>
      </c>
      <c r="U6" s="1" t="str">
        <f t="shared" si="5"/>
        <v>Top100</v>
      </c>
    </row>
    <row r="7" spans="1:21">
      <c r="A7" s="2">
        <v>5</v>
      </c>
      <c r="B7" t="s">
        <v>83</v>
      </c>
      <c r="C7" t="s">
        <v>84</v>
      </c>
      <c r="D7" s="1">
        <f t="shared" si="3"/>
        <v>0.0121718208194749</v>
      </c>
      <c r="E7" t="s">
        <v>85</v>
      </c>
      <c r="F7" s="1">
        <f t="shared" si="0"/>
        <v>0.0204667863554758</v>
      </c>
      <c r="G7" t="s">
        <v>86</v>
      </c>
      <c r="H7" s="1">
        <f t="shared" si="4"/>
        <v>0.0149253731343284</v>
      </c>
      <c r="I7" t="s">
        <v>87</v>
      </c>
      <c r="J7" t="s">
        <v>88</v>
      </c>
      <c r="K7" t="s">
        <v>27</v>
      </c>
      <c r="L7" s="1" t="str">
        <f t="shared" si="1"/>
        <v>1</v>
      </c>
      <c r="M7" t="s">
        <v>89</v>
      </c>
      <c r="N7" t="s">
        <v>90</v>
      </c>
      <c r="O7" t="s">
        <v>30</v>
      </c>
      <c r="P7" s="1" t="str">
        <f t="shared" si="2"/>
        <v>1</v>
      </c>
      <c r="Q7" t="s">
        <v>91</v>
      </c>
      <c r="R7" t="s">
        <v>92</v>
      </c>
      <c r="S7" t="s">
        <v>93</v>
      </c>
      <c r="T7" t="s">
        <v>94</v>
      </c>
      <c r="U7" s="1" t="str">
        <f t="shared" si="5"/>
        <v>Top60</v>
      </c>
    </row>
    <row r="8" spans="1:21">
      <c r="A8" s="2">
        <v>6</v>
      </c>
      <c r="B8" t="s">
        <v>95</v>
      </c>
      <c r="C8" t="s">
        <v>96</v>
      </c>
      <c r="D8" s="1">
        <f t="shared" si="3"/>
        <v>0.0101903616163046</v>
      </c>
      <c r="E8" t="s">
        <v>97</v>
      </c>
      <c r="F8" s="1">
        <f t="shared" si="0"/>
        <v>0.0140035906642729</v>
      </c>
      <c r="G8" t="s">
        <v>98</v>
      </c>
      <c r="H8" s="1">
        <f t="shared" si="4"/>
        <v>0.0266666666666667</v>
      </c>
      <c r="I8" t="s">
        <v>39</v>
      </c>
      <c r="J8" t="s">
        <v>99</v>
      </c>
      <c r="K8" t="s">
        <v>27</v>
      </c>
      <c r="L8" s="1" t="str">
        <f t="shared" si="1"/>
        <v>1</v>
      </c>
      <c r="M8" t="s">
        <v>100</v>
      </c>
      <c r="N8" t="s">
        <v>101</v>
      </c>
      <c r="O8" t="s">
        <v>102</v>
      </c>
      <c r="P8" s="1" t="str">
        <f t="shared" si="2"/>
        <v>0</v>
      </c>
      <c r="Q8" t="s">
        <v>103</v>
      </c>
      <c r="R8" t="s">
        <v>104</v>
      </c>
      <c r="S8" t="s">
        <v>105</v>
      </c>
      <c r="T8" t="s">
        <v>106</v>
      </c>
      <c r="U8" s="1" t="str">
        <f t="shared" si="5"/>
        <v>Top40</v>
      </c>
    </row>
    <row r="9" spans="1:21">
      <c r="A9" s="2">
        <v>7</v>
      </c>
      <c r="B9" t="s">
        <v>107</v>
      </c>
      <c r="C9" t="s">
        <v>108</v>
      </c>
      <c r="D9" s="1">
        <f t="shared" si="3"/>
        <v>0.00990729601585167</v>
      </c>
      <c r="E9" t="s">
        <v>109</v>
      </c>
      <c r="F9" s="1">
        <f t="shared" si="0"/>
        <v>0.0136445242369838</v>
      </c>
      <c r="G9" t="s">
        <v>110</v>
      </c>
      <c r="H9" s="1">
        <f t="shared" si="4"/>
        <v>0.0517241379310345</v>
      </c>
      <c r="I9" t="s">
        <v>111</v>
      </c>
      <c r="J9" t="s">
        <v>112</v>
      </c>
      <c r="K9" t="s">
        <v>27</v>
      </c>
      <c r="L9" s="1" t="str">
        <f t="shared" si="1"/>
        <v>1</v>
      </c>
      <c r="M9" t="s">
        <v>113</v>
      </c>
      <c r="N9" t="s">
        <v>114</v>
      </c>
      <c r="O9" t="s">
        <v>78</v>
      </c>
      <c r="P9" s="1" t="str">
        <f t="shared" si="2"/>
        <v>2</v>
      </c>
      <c r="Q9" t="s">
        <v>115</v>
      </c>
      <c r="R9" t="s">
        <v>116</v>
      </c>
      <c r="S9" t="s">
        <v>117</v>
      </c>
      <c r="T9" t="s">
        <v>118</v>
      </c>
      <c r="U9" s="1" t="str">
        <f t="shared" si="5"/>
        <v>Top40</v>
      </c>
    </row>
    <row r="10" spans="1:21">
      <c r="A10" s="2">
        <v>8</v>
      </c>
      <c r="B10" t="s">
        <v>119</v>
      </c>
      <c r="C10" t="s">
        <v>120</v>
      </c>
      <c r="D10" s="1">
        <f t="shared" si="3"/>
        <v>0.0151440096242304</v>
      </c>
      <c r="E10" t="s">
        <v>121</v>
      </c>
      <c r="F10" s="1">
        <f t="shared" si="0"/>
        <v>0.0269299820466786</v>
      </c>
      <c r="G10" t="s">
        <v>122</v>
      </c>
      <c r="H10" s="1">
        <f t="shared" si="4"/>
        <v>0.0487804878048781</v>
      </c>
      <c r="I10" t="s">
        <v>123</v>
      </c>
      <c r="J10" t="s">
        <v>124</v>
      </c>
      <c r="K10" t="s">
        <v>27</v>
      </c>
      <c r="L10" s="1" t="str">
        <f t="shared" si="1"/>
        <v>1</v>
      </c>
      <c r="M10" t="s">
        <v>125</v>
      </c>
      <c r="N10" t="s">
        <v>126</v>
      </c>
      <c r="O10" t="s">
        <v>30</v>
      </c>
      <c r="P10" s="1" t="str">
        <f t="shared" si="2"/>
        <v>1</v>
      </c>
      <c r="Q10" t="s">
        <v>127</v>
      </c>
      <c r="R10" t="s">
        <v>128</v>
      </c>
      <c r="S10" t="s">
        <v>129</v>
      </c>
      <c r="T10" t="s">
        <v>130</v>
      </c>
      <c r="U10" s="1" t="str">
        <f t="shared" si="5"/>
        <v>Top80</v>
      </c>
    </row>
    <row r="11" spans="1:21">
      <c r="A11" s="2">
        <v>9</v>
      </c>
      <c r="B11" t="s">
        <v>131</v>
      </c>
      <c r="C11" t="s">
        <v>132</v>
      </c>
      <c r="D11" s="1">
        <f t="shared" si="3"/>
        <v>0.0125964192201543</v>
      </c>
      <c r="E11" t="s">
        <v>133</v>
      </c>
      <c r="F11" s="1">
        <f t="shared" si="0"/>
        <v>0.0208258527827648</v>
      </c>
      <c r="G11" t="s">
        <v>134</v>
      </c>
      <c r="H11" s="1">
        <f t="shared" si="4"/>
        <v>0.104294478527607</v>
      </c>
      <c r="I11" t="s">
        <v>51</v>
      </c>
      <c r="J11" t="s">
        <v>135</v>
      </c>
      <c r="K11" t="s">
        <v>27</v>
      </c>
      <c r="L11" s="1" t="str">
        <f t="shared" si="1"/>
        <v>1</v>
      </c>
      <c r="M11" t="s">
        <v>136</v>
      </c>
      <c r="N11" t="s">
        <v>137</v>
      </c>
      <c r="O11" t="s">
        <v>30</v>
      </c>
      <c r="P11" s="1" t="str">
        <f t="shared" si="2"/>
        <v>1</v>
      </c>
      <c r="Q11" t="s">
        <v>138</v>
      </c>
      <c r="R11" t="s">
        <v>56</v>
      </c>
      <c r="S11" t="s">
        <v>139</v>
      </c>
      <c r="T11" t="s">
        <v>140</v>
      </c>
      <c r="U11" s="1" t="str">
        <f t="shared" si="5"/>
        <v>Top60</v>
      </c>
    </row>
    <row r="12" spans="1:21">
      <c r="A12" s="2">
        <v>10</v>
      </c>
      <c r="B12" t="s">
        <v>141</v>
      </c>
      <c r="C12" t="s">
        <v>142</v>
      </c>
      <c r="D12" s="1">
        <f t="shared" si="3"/>
        <v>0.0133748496213998</v>
      </c>
      <c r="E12" t="s">
        <v>143</v>
      </c>
      <c r="F12" s="1">
        <f t="shared" si="0"/>
        <v>0.0229802513464991</v>
      </c>
      <c r="G12" t="s">
        <v>144</v>
      </c>
      <c r="H12" s="1">
        <f t="shared" si="4"/>
        <v>0.120689655172414</v>
      </c>
      <c r="I12" t="s">
        <v>111</v>
      </c>
      <c r="J12" t="s">
        <v>145</v>
      </c>
      <c r="K12" t="s">
        <v>27</v>
      </c>
      <c r="L12" s="1" t="str">
        <f t="shared" si="1"/>
        <v>1</v>
      </c>
      <c r="M12" t="s">
        <v>146</v>
      </c>
      <c r="N12" t="s">
        <v>147</v>
      </c>
      <c r="O12" t="s">
        <v>102</v>
      </c>
      <c r="P12" s="1" t="str">
        <f t="shared" si="2"/>
        <v>0</v>
      </c>
      <c r="Q12" t="s">
        <v>148</v>
      </c>
      <c r="R12" t="s">
        <v>149</v>
      </c>
      <c r="S12" t="s">
        <v>150</v>
      </c>
      <c r="T12" t="s">
        <v>151</v>
      </c>
      <c r="U12" s="1" t="str">
        <f t="shared" si="5"/>
        <v>Top70</v>
      </c>
    </row>
    <row r="13" spans="1:21">
      <c r="A13" s="2">
        <v>11</v>
      </c>
      <c r="B13" t="s">
        <v>152</v>
      </c>
      <c r="C13" t="s">
        <v>153</v>
      </c>
      <c r="D13" s="1">
        <f t="shared" si="3"/>
        <v>0.00849196801358715</v>
      </c>
      <c r="E13" t="s">
        <v>154</v>
      </c>
      <c r="F13" s="1">
        <f t="shared" si="0"/>
        <v>0.0111310592459605</v>
      </c>
      <c r="G13" t="s">
        <v>155</v>
      </c>
      <c r="H13" s="1">
        <f t="shared" si="4"/>
        <v>0.130434782608696</v>
      </c>
      <c r="I13" t="s">
        <v>156</v>
      </c>
      <c r="J13" t="s">
        <v>157</v>
      </c>
      <c r="K13" t="s">
        <v>27</v>
      </c>
      <c r="L13" s="1" t="str">
        <f t="shared" si="1"/>
        <v>1</v>
      </c>
      <c r="M13" t="s">
        <v>158</v>
      </c>
      <c r="N13" t="s">
        <v>159</v>
      </c>
      <c r="O13" t="s">
        <v>30</v>
      </c>
      <c r="P13" s="1" t="str">
        <f t="shared" si="2"/>
        <v>1</v>
      </c>
      <c r="Q13" t="s">
        <v>160</v>
      </c>
      <c r="R13" t="s">
        <v>161</v>
      </c>
      <c r="S13" t="s">
        <v>162</v>
      </c>
      <c r="T13" t="s">
        <v>163</v>
      </c>
      <c r="U13" s="1" t="str">
        <f t="shared" si="5"/>
        <v>Top40</v>
      </c>
    </row>
    <row r="14" spans="1:21">
      <c r="A14" s="2">
        <v>12</v>
      </c>
      <c r="B14" t="s">
        <v>164</v>
      </c>
      <c r="C14" t="s">
        <v>165</v>
      </c>
      <c r="D14" s="1">
        <f t="shared" si="3"/>
        <v>0.0118179888189088</v>
      </c>
      <c r="E14" t="s">
        <v>166</v>
      </c>
      <c r="F14" s="1">
        <f t="shared" si="0"/>
        <v>0.0190305206463196</v>
      </c>
      <c r="G14" t="s">
        <v>167</v>
      </c>
      <c r="H14" s="1">
        <f t="shared" si="4"/>
        <v>0.103448275862069</v>
      </c>
      <c r="I14" t="s">
        <v>111</v>
      </c>
      <c r="J14" t="s">
        <v>168</v>
      </c>
      <c r="K14" t="s">
        <v>27</v>
      </c>
      <c r="L14" s="1" t="str">
        <f t="shared" si="1"/>
        <v>1</v>
      </c>
      <c r="M14" t="s">
        <v>169</v>
      </c>
      <c r="N14" t="s">
        <v>170</v>
      </c>
      <c r="O14" t="s">
        <v>30</v>
      </c>
      <c r="P14" s="1" t="str">
        <f t="shared" si="2"/>
        <v>1</v>
      </c>
      <c r="Q14" t="s">
        <v>171</v>
      </c>
      <c r="R14" t="s">
        <v>149</v>
      </c>
      <c r="S14" t="s">
        <v>172</v>
      </c>
      <c r="T14" t="s">
        <v>173</v>
      </c>
      <c r="U14" s="1" t="str">
        <f t="shared" si="5"/>
        <v>Top60</v>
      </c>
    </row>
    <row r="15" spans="1:21">
      <c r="A15" s="2">
        <v>13</v>
      </c>
      <c r="B15" t="s">
        <v>174</v>
      </c>
      <c r="C15" t="s">
        <v>175</v>
      </c>
      <c r="D15" s="1">
        <f t="shared" si="3"/>
        <v>0.0107564928172104</v>
      </c>
      <c r="E15" t="s">
        <v>176</v>
      </c>
      <c r="F15" s="1">
        <f t="shared" si="0"/>
        <v>0.0165170556552962</v>
      </c>
      <c r="G15" t="s">
        <v>177</v>
      </c>
      <c r="H15" s="1">
        <f t="shared" si="4"/>
        <v>0.021680216802168</v>
      </c>
      <c r="I15" t="s">
        <v>123</v>
      </c>
      <c r="J15" t="s">
        <v>178</v>
      </c>
      <c r="K15" t="s">
        <v>27</v>
      </c>
      <c r="L15" s="1" t="str">
        <f t="shared" si="1"/>
        <v>1</v>
      </c>
      <c r="M15" t="s">
        <v>179</v>
      </c>
      <c r="N15" t="s">
        <v>180</v>
      </c>
      <c r="O15" t="s">
        <v>30</v>
      </c>
      <c r="P15" s="1" t="str">
        <f t="shared" si="2"/>
        <v>1</v>
      </c>
      <c r="Q15" t="s">
        <v>181</v>
      </c>
      <c r="R15" t="s">
        <v>182</v>
      </c>
      <c r="S15" t="s">
        <v>183</v>
      </c>
      <c r="T15" t="s">
        <v>184</v>
      </c>
      <c r="U15" s="1" t="str">
        <f t="shared" si="5"/>
        <v>Top50</v>
      </c>
    </row>
    <row r="16" spans="1:21">
      <c r="A16" s="2">
        <v>14</v>
      </c>
      <c r="B16" t="s">
        <v>185</v>
      </c>
      <c r="C16" t="s">
        <v>186</v>
      </c>
      <c r="D16" s="1">
        <f t="shared" si="3"/>
        <v>0.00820890241313424</v>
      </c>
      <c r="E16" t="s">
        <v>187</v>
      </c>
      <c r="F16" s="1">
        <f t="shared" si="0"/>
        <v>0.0107719928186715</v>
      </c>
      <c r="G16" t="s">
        <v>188</v>
      </c>
      <c r="H16" s="1">
        <f t="shared" si="4"/>
        <v>0.0317460317460317</v>
      </c>
      <c r="I16" t="s">
        <v>63</v>
      </c>
      <c r="J16" t="s">
        <v>189</v>
      </c>
      <c r="K16" t="s">
        <v>27</v>
      </c>
      <c r="L16" s="1" t="str">
        <f t="shared" si="1"/>
        <v>1</v>
      </c>
      <c r="M16" t="s">
        <v>190</v>
      </c>
      <c r="N16" t="s">
        <v>191</v>
      </c>
      <c r="O16" t="s">
        <v>30</v>
      </c>
      <c r="P16" s="1" t="str">
        <f t="shared" si="2"/>
        <v>1</v>
      </c>
      <c r="Q16" t="s">
        <v>192</v>
      </c>
      <c r="R16" t="s">
        <v>149</v>
      </c>
      <c r="S16" t="s">
        <v>193</v>
      </c>
      <c r="T16" t="s">
        <v>194</v>
      </c>
      <c r="U16" s="1" t="str">
        <f t="shared" si="5"/>
        <v>Top30</v>
      </c>
    </row>
    <row r="17" s="1" customFormat="1" spans="1:21">
      <c r="A17" s="3">
        <v>15</v>
      </c>
      <c r="B17" s="1" t="s">
        <v>195</v>
      </c>
      <c r="C17" s="1" t="s">
        <v>196</v>
      </c>
      <c r="D17" s="1">
        <f t="shared" si="3"/>
        <v>0.00523671360837874</v>
      </c>
      <c r="E17" s="1" t="s">
        <v>197</v>
      </c>
      <c r="F17" s="1">
        <f t="shared" si="0"/>
        <v>0.00430879712746858</v>
      </c>
      <c r="G17" s="1" t="s">
        <v>198</v>
      </c>
      <c r="H17" s="1">
        <f t="shared" si="4"/>
        <v>0.00542005420054201</v>
      </c>
      <c r="I17" s="1" t="s">
        <v>123</v>
      </c>
      <c r="J17" s="1" t="s">
        <v>199</v>
      </c>
      <c r="K17" s="1" t="s">
        <v>27</v>
      </c>
      <c r="L17" s="1" t="str">
        <f t="shared" si="1"/>
        <v>1</v>
      </c>
      <c r="M17" s="1" t="s">
        <v>200</v>
      </c>
      <c r="N17" s="1" t="s">
        <v>201</v>
      </c>
      <c r="O17" s="1" t="s">
        <v>30</v>
      </c>
      <c r="P17" s="1" t="str">
        <f t="shared" si="2"/>
        <v>1</v>
      </c>
      <c r="Q17" s="1" t="s">
        <v>202</v>
      </c>
      <c r="R17" s="1" t="s">
        <v>203</v>
      </c>
      <c r="S17" s="1" t="s">
        <v>204</v>
      </c>
      <c r="T17" s="1" t="s">
        <v>205</v>
      </c>
      <c r="U17" s="1" t="str">
        <f t="shared" si="5"/>
        <v>Top20</v>
      </c>
    </row>
    <row r="18" spans="1:21">
      <c r="A18" s="2">
        <v>16</v>
      </c>
      <c r="B18" t="s">
        <v>206</v>
      </c>
      <c r="C18" t="s">
        <v>207</v>
      </c>
      <c r="D18" s="1">
        <f t="shared" si="3"/>
        <v>0.0108272592173236</v>
      </c>
      <c r="E18" t="s">
        <v>208</v>
      </c>
      <c r="F18" s="1">
        <f t="shared" si="0"/>
        <v>0.0168761220825853</v>
      </c>
      <c r="G18" t="s">
        <v>209</v>
      </c>
      <c r="H18" s="1">
        <f t="shared" si="4"/>
        <v>0.024390243902439</v>
      </c>
      <c r="I18" t="s">
        <v>123</v>
      </c>
      <c r="J18" t="s">
        <v>178</v>
      </c>
      <c r="K18" t="s">
        <v>27</v>
      </c>
      <c r="L18" s="1" t="str">
        <f t="shared" si="1"/>
        <v>1</v>
      </c>
      <c r="M18" t="s">
        <v>210</v>
      </c>
      <c r="N18" t="s">
        <v>211</v>
      </c>
      <c r="O18" t="s">
        <v>30</v>
      </c>
      <c r="P18" s="1" t="str">
        <f t="shared" si="2"/>
        <v>1</v>
      </c>
      <c r="Q18" t="s">
        <v>212</v>
      </c>
      <c r="R18" t="s">
        <v>128</v>
      </c>
      <c r="S18" t="s">
        <v>213</v>
      </c>
      <c r="T18" t="s">
        <v>214</v>
      </c>
      <c r="U18" s="1" t="str">
        <f t="shared" si="5"/>
        <v>Top50</v>
      </c>
    </row>
    <row r="19" spans="1:21">
      <c r="A19" s="2">
        <v>17</v>
      </c>
      <c r="B19" t="s">
        <v>215</v>
      </c>
      <c r="C19" t="s">
        <v>216</v>
      </c>
      <c r="D19" s="1">
        <f t="shared" si="3"/>
        <v>0.00318448800509518</v>
      </c>
      <c r="E19" t="s">
        <v>217</v>
      </c>
      <c r="F19" s="1">
        <f t="shared" si="0"/>
        <v>0.00179533213644524</v>
      </c>
      <c r="G19" t="s">
        <v>218</v>
      </c>
      <c r="H19" s="1">
        <f t="shared" si="4"/>
        <v>0.0306748466257669</v>
      </c>
      <c r="I19" t="s">
        <v>51</v>
      </c>
      <c r="J19" t="s">
        <v>135</v>
      </c>
      <c r="K19" t="s">
        <v>27</v>
      </c>
      <c r="L19" s="1" t="str">
        <f t="shared" si="1"/>
        <v>1</v>
      </c>
      <c r="M19" t="s">
        <v>179</v>
      </c>
      <c r="N19" t="s">
        <v>219</v>
      </c>
      <c r="O19" t="s">
        <v>102</v>
      </c>
      <c r="P19" s="1" t="str">
        <f t="shared" si="2"/>
        <v>0</v>
      </c>
      <c r="Q19" t="s">
        <v>220</v>
      </c>
      <c r="R19" t="s">
        <v>56</v>
      </c>
      <c r="S19" t="s">
        <v>221</v>
      </c>
      <c r="T19" t="s">
        <v>222</v>
      </c>
      <c r="U19" s="1" t="str">
        <f t="shared" si="5"/>
        <v>Top 10</v>
      </c>
    </row>
    <row r="20" spans="1:21">
      <c r="A20" s="2">
        <v>18</v>
      </c>
      <c r="B20" t="s">
        <v>223</v>
      </c>
      <c r="C20" t="s">
        <v>224</v>
      </c>
      <c r="D20" s="1">
        <f t="shared" si="3"/>
        <v>0.0154978416247965</v>
      </c>
      <c r="E20" t="s">
        <v>225</v>
      </c>
      <c r="F20" s="1">
        <f t="shared" si="0"/>
        <v>0.0276481149012567</v>
      </c>
      <c r="G20" t="s">
        <v>226</v>
      </c>
      <c r="H20" s="1">
        <f t="shared" si="4"/>
        <v>0.0514905149051491</v>
      </c>
      <c r="I20" t="s">
        <v>123</v>
      </c>
      <c r="J20" t="s">
        <v>227</v>
      </c>
      <c r="K20" t="s">
        <v>27</v>
      </c>
      <c r="L20" s="1" t="str">
        <f t="shared" si="1"/>
        <v>1</v>
      </c>
      <c r="M20" t="s">
        <v>89</v>
      </c>
      <c r="N20" t="s">
        <v>228</v>
      </c>
      <c r="O20" t="s">
        <v>30</v>
      </c>
      <c r="P20" s="1" t="str">
        <f t="shared" si="2"/>
        <v>1</v>
      </c>
      <c r="Q20" t="s">
        <v>229</v>
      </c>
      <c r="R20" t="s">
        <v>128</v>
      </c>
      <c r="S20" t="s">
        <v>230</v>
      </c>
      <c r="T20" t="s">
        <v>231</v>
      </c>
      <c r="U20" s="1" t="str">
        <f t="shared" si="5"/>
        <v>Top80</v>
      </c>
    </row>
    <row r="21" spans="1:21">
      <c r="A21" s="2">
        <v>19</v>
      </c>
      <c r="B21" t="s">
        <v>232</v>
      </c>
      <c r="C21" t="s">
        <v>233</v>
      </c>
      <c r="D21" s="1">
        <f t="shared" si="3"/>
        <v>0.0128087184204939</v>
      </c>
      <c r="E21" t="s">
        <v>234</v>
      </c>
      <c r="F21" s="1">
        <f t="shared" si="0"/>
        <v>0.0215439856373429</v>
      </c>
      <c r="G21" t="s">
        <v>235</v>
      </c>
      <c r="H21" s="1">
        <f t="shared" si="4"/>
        <v>0.032520325203252</v>
      </c>
      <c r="I21" t="s">
        <v>123</v>
      </c>
      <c r="J21" t="s">
        <v>199</v>
      </c>
      <c r="K21" t="s">
        <v>27</v>
      </c>
      <c r="L21" s="1" t="str">
        <f t="shared" si="1"/>
        <v>1</v>
      </c>
      <c r="M21" t="s">
        <v>236</v>
      </c>
      <c r="N21" t="s">
        <v>237</v>
      </c>
      <c r="O21" t="s">
        <v>30</v>
      </c>
      <c r="P21" s="1" t="str">
        <f t="shared" si="2"/>
        <v>1</v>
      </c>
      <c r="Q21" t="s">
        <v>238</v>
      </c>
      <c r="R21" t="s">
        <v>128</v>
      </c>
      <c r="S21" t="s">
        <v>239</v>
      </c>
      <c r="T21" t="s">
        <v>240</v>
      </c>
      <c r="U21" s="1" t="str">
        <f t="shared" si="5"/>
        <v>Top60</v>
      </c>
    </row>
    <row r="22" spans="1:21">
      <c r="A22" s="2">
        <v>20</v>
      </c>
      <c r="B22" t="s">
        <v>241</v>
      </c>
      <c r="C22" t="s">
        <v>242</v>
      </c>
      <c r="D22" s="1">
        <f t="shared" si="3"/>
        <v>0.0102611280164178</v>
      </c>
      <c r="E22" t="s">
        <v>243</v>
      </c>
      <c r="F22" s="1">
        <f t="shared" si="0"/>
        <v>0.0143626570915619</v>
      </c>
      <c r="G22" t="s">
        <v>244</v>
      </c>
      <c r="H22" s="1">
        <f t="shared" si="4"/>
        <v>0.0769230769230769</v>
      </c>
      <c r="I22" t="s">
        <v>245</v>
      </c>
      <c r="J22" t="s">
        <v>246</v>
      </c>
      <c r="K22" t="s">
        <v>27</v>
      </c>
      <c r="L22" s="1" t="str">
        <f t="shared" si="1"/>
        <v>1</v>
      </c>
      <c r="M22" t="s">
        <v>28</v>
      </c>
      <c r="N22" t="s">
        <v>247</v>
      </c>
      <c r="O22" t="s">
        <v>78</v>
      </c>
      <c r="P22" s="1" t="str">
        <f t="shared" si="2"/>
        <v>2</v>
      </c>
      <c r="Q22" t="s">
        <v>248</v>
      </c>
      <c r="R22" t="s">
        <v>249</v>
      </c>
      <c r="S22" t="s">
        <v>250</v>
      </c>
      <c r="T22" t="s">
        <v>251</v>
      </c>
      <c r="U22" s="1" t="str">
        <f t="shared" si="5"/>
        <v>Top40</v>
      </c>
    </row>
    <row r="23" s="1" customFormat="1" spans="1:21">
      <c r="A23" s="3">
        <v>21</v>
      </c>
      <c r="B23" s="1" t="s">
        <v>252</v>
      </c>
      <c r="C23" s="1" t="s">
        <v>253</v>
      </c>
      <c r="D23" s="1">
        <f t="shared" si="3"/>
        <v>0.0176208336281933</v>
      </c>
      <c r="E23" s="1" t="s">
        <v>254</v>
      </c>
      <c r="F23" s="1">
        <f t="shared" si="0"/>
        <v>0.0330341113105925</v>
      </c>
      <c r="G23" s="1" t="s">
        <v>255</v>
      </c>
      <c r="H23" s="1">
        <f t="shared" si="4"/>
        <v>0.0596205962059621</v>
      </c>
      <c r="I23" s="1" t="s">
        <v>123</v>
      </c>
      <c r="J23" s="1" t="s">
        <v>256</v>
      </c>
      <c r="K23" s="1" t="s">
        <v>27</v>
      </c>
      <c r="L23" s="1" t="str">
        <f t="shared" si="1"/>
        <v>1</v>
      </c>
      <c r="M23" s="1" t="s">
        <v>257</v>
      </c>
      <c r="N23" s="1" t="s">
        <v>258</v>
      </c>
      <c r="O23" s="1" t="s">
        <v>30</v>
      </c>
      <c r="P23" s="1" t="str">
        <f t="shared" si="2"/>
        <v>1</v>
      </c>
      <c r="Q23" s="1" t="s">
        <v>259</v>
      </c>
      <c r="R23" s="1" t="s">
        <v>128</v>
      </c>
      <c r="S23" s="1" t="s">
        <v>260</v>
      </c>
      <c r="T23" s="1" t="s">
        <v>261</v>
      </c>
      <c r="U23" s="1" t="str">
        <f t="shared" si="5"/>
        <v>Top100</v>
      </c>
    </row>
    <row r="24" spans="1:21">
      <c r="A24" s="2">
        <v>22</v>
      </c>
      <c r="B24" t="s">
        <v>262</v>
      </c>
      <c r="C24" t="s">
        <v>263</v>
      </c>
      <c r="D24" s="1">
        <f t="shared" si="3"/>
        <v>0.00559054560894487</v>
      </c>
      <c r="E24" t="s">
        <v>264</v>
      </c>
      <c r="F24" s="1">
        <f t="shared" si="0"/>
        <v>0.00502692998204668</v>
      </c>
      <c r="G24" t="s">
        <v>265</v>
      </c>
      <c r="H24" s="1">
        <f t="shared" si="4"/>
        <v>0.0429447852760736</v>
      </c>
      <c r="I24" t="s">
        <v>51</v>
      </c>
      <c r="J24" t="s">
        <v>135</v>
      </c>
      <c r="K24" t="s">
        <v>27</v>
      </c>
      <c r="L24" s="1" t="str">
        <f t="shared" si="1"/>
        <v>1</v>
      </c>
      <c r="M24" t="s">
        <v>266</v>
      </c>
      <c r="N24" t="s">
        <v>267</v>
      </c>
      <c r="O24" t="s">
        <v>30</v>
      </c>
      <c r="P24" s="1" t="str">
        <f t="shared" si="2"/>
        <v>1</v>
      </c>
      <c r="Q24" t="s">
        <v>268</v>
      </c>
      <c r="R24" t="s">
        <v>56</v>
      </c>
      <c r="S24" t="s">
        <v>269</v>
      </c>
      <c r="T24" t="s">
        <v>270</v>
      </c>
      <c r="U24" s="1" t="str">
        <f t="shared" si="5"/>
        <v>Top20</v>
      </c>
    </row>
    <row r="25" spans="1:21">
      <c r="A25" s="2">
        <v>23</v>
      </c>
      <c r="B25" t="s">
        <v>271</v>
      </c>
      <c r="C25" t="s">
        <v>272</v>
      </c>
      <c r="D25" s="1">
        <f t="shared" si="3"/>
        <v>0.0165593376264949</v>
      </c>
      <c r="E25" t="s">
        <v>273</v>
      </c>
      <c r="F25" s="1">
        <f t="shared" si="0"/>
        <v>0.0305206463195691</v>
      </c>
      <c r="G25" t="s">
        <v>274</v>
      </c>
      <c r="H25" s="1">
        <f t="shared" si="4"/>
        <v>0.153846153846154</v>
      </c>
      <c r="I25" t="s">
        <v>245</v>
      </c>
      <c r="J25" t="s">
        <v>246</v>
      </c>
      <c r="K25" t="s">
        <v>27</v>
      </c>
      <c r="L25" s="1" t="str">
        <f t="shared" si="1"/>
        <v>1</v>
      </c>
      <c r="M25" t="s">
        <v>146</v>
      </c>
      <c r="N25" t="s">
        <v>275</v>
      </c>
      <c r="O25" t="s">
        <v>30</v>
      </c>
      <c r="P25" s="1" t="str">
        <f t="shared" si="2"/>
        <v>1</v>
      </c>
      <c r="Q25" t="s">
        <v>276</v>
      </c>
      <c r="R25" t="s">
        <v>277</v>
      </c>
      <c r="S25" t="s">
        <v>278</v>
      </c>
      <c r="T25" t="s">
        <v>279</v>
      </c>
      <c r="U25" s="1" t="str">
        <f t="shared" si="5"/>
        <v>Top90</v>
      </c>
    </row>
    <row r="26" spans="1:21">
      <c r="A26" s="2">
        <v>24</v>
      </c>
      <c r="B26" t="s">
        <v>280</v>
      </c>
      <c r="C26" t="s">
        <v>281</v>
      </c>
      <c r="D26" s="1">
        <f t="shared" si="3"/>
        <v>0.0116764560186823</v>
      </c>
      <c r="E26" t="s">
        <v>282</v>
      </c>
      <c r="F26" s="1">
        <f t="shared" si="0"/>
        <v>0.0183123877917415</v>
      </c>
      <c r="G26" t="s">
        <v>283</v>
      </c>
      <c r="H26" s="1">
        <f t="shared" si="4"/>
        <v>0.0862068965517241</v>
      </c>
      <c r="I26" t="s">
        <v>111</v>
      </c>
      <c r="J26" t="s">
        <v>284</v>
      </c>
      <c r="K26" t="s">
        <v>27</v>
      </c>
      <c r="L26" s="1" t="str">
        <f t="shared" si="1"/>
        <v>1</v>
      </c>
      <c r="M26" t="s">
        <v>285</v>
      </c>
      <c r="N26" t="s">
        <v>286</v>
      </c>
      <c r="O26" t="s">
        <v>30</v>
      </c>
      <c r="P26" s="1" t="str">
        <f t="shared" si="2"/>
        <v>1</v>
      </c>
      <c r="Q26" t="s">
        <v>287</v>
      </c>
      <c r="R26" t="s">
        <v>149</v>
      </c>
      <c r="S26" t="s">
        <v>288</v>
      </c>
      <c r="T26" t="s">
        <v>289</v>
      </c>
      <c r="U26" s="1" t="str">
        <f t="shared" si="5"/>
        <v>Top60</v>
      </c>
    </row>
    <row r="27" spans="1:21">
      <c r="A27" s="2">
        <v>25</v>
      </c>
      <c r="B27" t="s">
        <v>290</v>
      </c>
      <c r="C27" t="s">
        <v>291</v>
      </c>
      <c r="D27" s="1">
        <f t="shared" si="3"/>
        <v>0.0104734272167575</v>
      </c>
      <c r="E27" t="s">
        <v>292</v>
      </c>
      <c r="F27" s="1">
        <f t="shared" si="0"/>
        <v>0.0154398563734291</v>
      </c>
      <c r="G27" t="s">
        <v>293</v>
      </c>
      <c r="H27" s="1">
        <f t="shared" si="4"/>
        <v>0.098159509202454</v>
      </c>
      <c r="I27" t="s">
        <v>51</v>
      </c>
      <c r="J27" t="s">
        <v>135</v>
      </c>
      <c r="K27" t="s">
        <v>27</v>
      </c>
      <c r="L27" s="1" t="str">
        <f t="shared" si="1"/>
        <v>1</v>
      </c>
      <c r="M27" t="s">
        <v>294</v>
      </c>
      <c r="N27" t="s">
        <v>295</v>
      </c>
      <c r="O27" t="s">
        <v>30</v>
      </c>
      <c r="P27" s="1" t="str">
        <f t="shared" si="2"/>
        <v>1</v>
      </c>
      <c r="Q27" t="s">
        <v>296</v>
      </c>
      <c r="R27" t="s">
        <v>56</v>
      </c>
      <c r="S27" t="s">
        <v>297</v>
      </c>
      <c r="T27" t="s">
        <v>298</v>
      </c>
      <c r="U27" s="1" t="str">
        <f t="shared" si="5"/>
        <v>Top50</v>
      </c>
    </row>
    <row r="28" s="1" customFormat="1" spans="1:21">
      <c r="A28" s="3">
        <v>26</v>
      </c>
      <c r="B28" s="1" t="s">
        <v>299</v>
      </c>
      <c r="C28" s="1" t="s">
        <v>300</v>
      </c>
      <c r="D28" s="1">
        <f t="shared" si="3"/>
        <v>0.00658127521053004</v>
      </c>
      <c r="E28" s="1" t="s">
        <v>301</v>
      </c>
      <c r="F28" s="1">
        <f t="shared" si="0"/>
        <v>0.00718132854578097</v>
      </c>
      <c r="G28" s="1" t="s">
        <v>302</v>
      </c>
      <c r="H28" s="1">
        <f t="shared" si="4"/>
        <v>0.0256410256410256</v>
      </c>
      <c r="I28" s="1" t="s">
        <v>245</v>
      </c>
      <c r="J28" s="1" t="s">
        <v>303</v>
      </c>
      <c r="K28" s="1" t="s">
        <v>27</v>
      </c>
      <c r="L28" s="1" t="str">
        <f t="shared" si="1"/>
        <v>1</v>
      </c>
      <c r="M28" s="1" t="s">
        <v>76</v>
      </c>
      <c r="N28" s="1" t="s">
        <v>304</v>
      </c>
      <c r="O28" s="1" t="s">
        <v>30</v>
      </c>
      <c r="P28" s="1" t="str">
        <f t="shared" si="2"/>
        <v>1</v>
      </c>
      <c r="Q28" s="1" t="s">
        <v>305</v>
      </c>
      <c r="R28" s="1" t="s">
        <v>277</v>
      </c>
      <c r="S28" s="8" t="s">
        <v>306</v>
      </c>
      <c r="T28" s="1" t="s">
        <v>307</v>
      </c>
      <c r="U28" s="1" t="str">
        <f t="shared" si="5"/>
        <v>Top20</v>
      </c>
    </row>
    <row r="29" spans="1:21">
      <c r="A29" s="2">
        <v>27</v>
      </c>
      <c r="B29" t="s">
        <v>308</v>
      </c>
      <c r="C29" t="s">
        <v>309</v>
      </c>
      <c r="D29" s="1">
        <f t="shared" si="3"/>
        <v>0.0119595216191352</v>
      </c>
      <c r="E29" t="s">
        <v>310</v>
      </c>
      <c r="F29" s="1">
        <f t="shared" si="0"/>
        <v>0.0197486535008977</v>
      </c>
      <c r="G29" t="s">
        <v>311</v>
      </c>
      <c r="H29" s="1">
        <f t="shared" si="4"/>
        <v>0.0025974025974026</v>
      </c>
      <c r="I29" t="s">
        <v>312</v>
      </c>
      <c r="J29" t="s">
        <v>313</v>
      </c>
      <c r="K29" t="s">
        <v>27</v>
      </c>
      <c r="L29" s="1" t="str">
        <f t="shared" si="1"/>
        <v>1</v>
      </c>
      <c r="M29" t="s">
        <v>314</v>
      </c>
      <c r="N29" t="s">
        <v>315</v>
      </c>
      <c r="O29" t="s">
        <v>30</v>
      </c>
      <c r="P29" s="1" t="str">
        <f t="shared" si="2"/>
        <v>1</v>
      </c>
      <c r="Q29" t="s">
        <v>316</v>
      </c>
      <c r="R29" t="s">
        <v>317</v>
      </c>
      <c r="S29" t="s">
        <v>318</v>
      </c>
      <c r="T29" t="s">
        <v>319</v>
      </c>
      <c r="U29" s="1" t="str">
        <f t="shared" si="5"/>
        <v>Top60</v>
      </c>
    </row>
    <row r="30" spans="1:21">
      <c r="A30" s="2">
        <v>28</v>
      </c>
      <c r="B30" t="s">
        <v>320</v>
      </c>
      <c r="C30" t="s">
        <v>321</v>
      </c>
      <c r="D30" s="1">
        <f t="shared" si="3"/>
        <v>0.017833132828533</v>
      </c>
      <c r="E30" t="s">
        <v>322</v>
      </c>
      <c r="F30" s="1">
        <f t="shared" si="0"/>
        <v>0.0337522441651706</v>
      </c>
      <c r="G30" t="s">
        <v>323</v>
      </c>
      <c r="H30" s="1">
        <f t="shared" si="4"/>
        <v>0.0277777777777778</v>
      </c>
      <c r="I30" t="s">
        <v>324</v>
      </c>
      <c r="J30" t="s">
        <v>325</v>
      </c>
      <c r="K30" t="s">
        <v>27</v>
      </c>
      <c r="L30" s="1" t="str">
        <f t="shared" si="1"/>
        <v>1</v>
      </c>
      <c r="M30" t="s">
        <v>326</v>
      </c>
      <c r="N30" t="s">
        <v>327</v>
      </c>
      <c r="O30" t="s">
        <v>102</v>
      </c>
      <c r="P30" s="1" t="str">
        <f t="shared" si="2"/>
        <v>0</v>
      </c>
      <c r="Q30" t="s">
        <v>328</v>
      </c>
      <c r="R30" t="s">
        <v>329</v>
      </c>
      <c r="S30" t="s">
        <v>330</v>
      </c>
      <c r="T30" t="s">
        <v>331</v>
      </c>
      <c r="U30" s="1" t="str">
        <f t="shared" si="5"/>
        <v>Top100</v>
      </c>
    </row>
    <row r="31" s="1" customFormat="1" spans="1:21">
      <c r="A31" s="3">
        <v>29</v>
      </c>
      <c r="B31" s="1" t="s">
        <v>332</v>
      </c>
      <c r="C31" s="1" t="s">
        <v>333</v>
      </c>
      <c r="D31" s="1">
        <f t="shared" si="3"/>
        <v>0.0132333168211733</v>
      </c>
      <c r="E31" s="1" t="s">
        <v>334</v>
      </c>
      <c r="F31" s="1">
        <f t="shared" si="0"/>
        <v>0.0226211849192101</v>
      </c>
      <c r="G31" s="1" t="s">
        <v>335</v>
      </c>
      <c r="H31" s="1">
        <f t="shared" si="4"/>
        <v>0.116564417177914</v>
      </c>
      <c r="I31" s="1" t="s">
        <v>51</v>
      </c>
      <c r="J31" s="1" t="s">
        <v>135</v>
      </c>
      <c r="K31" s="1" t="s">
        <v>27</v>
      </c>
      <c r="L31" s="1" t="str">
        <f t="shared" si="1"/>
        <v>1</v>
      </c>
      <c r="M31" s="1" t="s">
        <v>336</v>
      </c>
      <c r="N31" s="1" t="s">
        <v>337</v>
      </c>
      <c r="O31" s="1" t="s">
        <v>30</v>
      </c>
      <c r="P31" s="1" t="str">
        <f t="shared" si="2"/>
        <v>1</v>
      </c>
      <c r="Q31" s="1" t="s">
        <v>338</v>
      </c>
      <c r="R31" s="1" t="s">
        <v>56</v>
      </c>
      <c r="S31" s="1" t="s">
        <v>339</v>
      </c>
      <c r="T31" s="1" t="s">
        <v>340</v>
      </c>
      <c r="U31" s="1" t="str">
        <f t="shared" si="5"/>
        <v>Top70</v>
      </c>
    </row>
    <row r="32" s="1" customFormat="1" spans="1:21">
      <c r="A32" s="3">
        <v>30</v>
      </c>
      <c r="B32" s="1" t="s">
        <v>341</v>
      </c>
      <c r="C32" s="1" t="s">
        <v>342</v>
      </c>
      <c r="D32" s="1">
        <f t="shared" si="3"/>
        <v>0.0117472224187956</v>
      </c>
      <c r="E32" s="1" t="s">
        <v>343</v>
      </c>
      <c r="F32" s="1">
        <f t="shared" si="0"/>
        <v>0.0186714542190305</v>
      </c>
      <c r="G32" s="1" t="s">
        <v>344</v>
      </c>
      <c r="H32" s="1">
        <f t="shared" si="4"/>
        <v>0.00446428571428571</v>
      </c>
      <c r="I32" s="1" t="s">
        <v>345</v>
      </c>
      <c r="J32" s="1" t="s">
        <v>346</v>
      </c>
      <c r="K32" s="1" t="s">
        <v>27</v>
      </c>
      <c r="L32" s="1" t="str">
        <f t="shared" si="1"/>
        <v>1</v>
      </c>
      <c r="M32" s="1" t="s">
        <v>347</v>
      </c>
      <c r="N32" s="1" t="s">
        <v>348</v>
      </c>
      <c r="O32" s="1" t="s">
        <v>30</v>
      </c>
      <c r="P32" s="1" t="str">
        <f t="shared" si="2"/>
        <v>1</v>
      </c>
      <c r="Q32" s="1" t="s">
        <v>349</v>
      </c>
      <c r="R32" s="1" t="s">
        <v>80</v>
      </c>
      <c r="S32" s="1" t="s">
        <v>350</v>
      </c>
      <c r="T32" s="1" t="s">
        <v>351</v>
      </c>
      <c r="U32" s="1" t="str">
        <f t="shared" si="5"/>
        <v>Top60</v>
      </c>
    </row>
    <row r="33" spans="1:21">
      <c r="A33" s="2">
        <v>31</v>
      </c>
      <c r="B33" t="s">
        <v>352</v>
      </c>
      <c r="C33" t="s">
        <v>353</v>
      </c>
      <c r="D33" s="1">
        <f t="shared" si="3"/>
        <v>0.0188946288302314</v>
      </c>
      <c r="E33" t="s">
        <v>354</v>
      </c>
      <c r="F33" s="1">
        <f t="shared" si="0"/>
        <v>0.0355475763016158</v>
      </c>
      <c r="G33" t="s">
        <v>355</v>
      </c>
      <c r="H33" s="1">
        <f t="shared" si="4"/>
        <v>0.103448275862069</v>
      </c>
      <c r="I33" t="s">
        <v>356</v>
      </c>
      <c r="J33" t="s">
        <v>357</v>
      </c>
      <c r="K33" t="s">
        <v>27</v>
      </c>
      <c r="L33" s="1" t="str">
        <f t="shared" si="1"/>
        <v>1</v>
      </c>
      <c r="M33" t="s">
        <v>169</v>
      </c>
      <c r="N33" t="s">
        <v>358</v>
      </c>
      <c r="O33" t="s">
        <v>30</v>
      </c>
      <c r="P33" s="1" t="str">
        <f t="shared" si="2"/>
        <v>1</v>
      </c>
      <c r="Q33" t="s">
        <v>359</v>
      </c>
      <c r="R33" t="s">
        <v>360</v>
      </c>
      <c r="S33" t="s">
        <v>361</v>
      </c>
      <c r="T33" t="s">
        <v>362</v>
      </c>
      <c r="U33" s="1" t="str">
        <f t="shared" si="5"/>
        <v>Top100</v>
      </c>
    </row>
    <row r="34" s="1" customFormat="1" spans="1:21">
      <c r="A34" s="3">
        <v>32</v>
      </c>
      <c r="B34" s="1" t="s">
        <v>363</v>
      </c>
      <c r="C34" s="1" t="s">
        <v>364</v>
      </c>
      <c r="D34" s="1">
        <f t="shared" si="3"/>
        <v>0.0145778784233246</v>
      </c>
      <c r="E34" s="1" t="s">
        <v>365</v>
      </c>
      <c r="F34" s="1">
        <f t="shared" si="0"/>
        <v>0.0254937163375224</v>
      </c>
      <c r="G34" s="1" t="s">
        <v>366</v>
      </c>
      <c r="H34" s="1">
        <f t="shared" si="4"/>
        <v>0.134969325153374</v>
      </c>
      <c r="I34" s="1" t="s">
        <v>51</v>
      </c>
      <c r="J34" s="1" t="s">
        <v>135</v>
      </c>
      <c r="K34" s="1" t="s">
        <v>27</v>
      </c>
      <c r="L34" s="1" t="str">
        <f t="shared" si="1"/>
        <v>1</v>
      </c>
      <c r="M34" s="1" t="s">
        <v>257</v>
      </c>
      <c r="N34" s="1" t="s">
        <v>367</v>
      </c>
      <c r="O34" s="1" t="s">
        <v>30</v>
      </c>
      <c r="P34" s="1" t="str">
        <f t="shared" si="2"/>
        <v>1</v>
      </c>
      <c r="Q34" s="1" t="s">
        <v>368</v>
      </c>
      <c r="R34" s="1" t="s">
        <v>56</v>
      </c>
      <c r="S34" s="1" t="s">
        <v>369</v>
      </c>
      <c r="T34" s="1" t="s">
        <v>370</v>
      </c>
      <c r="U34" s="1" t="str">
        <f t="shared" si="5"/>
        <v>Top80</v>
      </c>
    </row>
    <row r="35" spans="1:21">
      <c r="A35" s="2">
        <v>33</v>
      </c>
      <c r="B35" t="s">
        <v>371</v>
      </c>
      <c r="C35" t="s">
        <v>372</v>
      </c>
      <c r="D35" s="1">
        <f t="shared" si="3"/>
        <v>0.013445616021513</v>
      </c>
      <c r="E35" t="s">
        <v>373</v>
      </c>
      <c r="F35" s="1">
        <f t="shared" ref="F35:F66" si="6">VALUE(RIGHT(LEFT(E35,3),2))/VALUE(_xlfn.CONCAT(LEFT(RIGHT(E35,5),1),RIGHT(E35,3)))</f>
        <v>0.0233393177737881</v>
      </c>
      <c r="G35" t="s">
        <v>374</v>
      </c>
      <c r="H35" s="1">
        <f t="shared" si="4"/>
        <v>0.137931034482759</v>
      </c>
      <c r="I35" t="s">
        <v>111</v>
      </c>
      <c r="J35" t="s">
        <v>375</v>
      </c>
      <c r="K35" t="s">
        <v>27</v>
      </c>
      <c r="L35" s="1" t="str">
        <f t="shared" ref="L35:L66" si="7">IF(K35="Non-profit","1","0")</f>
        <v>1</v>
      </c>
      <c r="M35" t="s">
        <v>146</v>
      </c>
      <c r="N35" t="s">
        <v>376</v>
      </c>
      <c r="O35" t="s">
        <v>102</v>
      </c>
      <c r="P35" s="1" t="str">
        <f t="shared" ref="P35:P66" si="8">IF(O35="Bachelor","0",IF(O35="Doctorate","1","2"))</f>
        <v>0</v>
      </c>
      <c r="Q35" t="s">
        <v>377</v>
      </c>
      <c r="R35" t="s">
        <v>149</v>
      </c>
      <c r="S35" t="s">
        <v>378</v>
      </c>
      <c r="T35" t="s">
        <v>379</v>
      </c>
      <c r="U35" s="1" t="str">
        <f t="shared" si="5"/>
        <v>Top70</v>
      </c>
    </row>
    <row r="36" spans="1:21">
      <c r="A36" s="2">
        <v>34</v>
      </c>
      <c r="B36" t="s">
        <v>380</v>
      </c>
      <c r="C36" t="s">
        <v>381</v>
      </c>
      <c r="D36" s="1">
        <f t="shared" ref="D36:D53" si="9">VALUE(RIGHT(LEFT(C36,4),3))/VALUE(RIGHT(C36,5))</f>
        <v>0.0161347392258156</v>
      </c>
      <c r="E36" t="s">
        <v>382</v>
      </c>
      <c r="F36" s="1">
        <f t="shared" si="6"/>
        <v>0.0290843806104129</v>
      </c>
      <c r="G36" t="s">
        <v>383</v>
      </c>
      <c r="H36" s="1">
        <f t="shared" si="4"/>
        <v>0.0542005420054201</v>
      </c>
      <c r="I36" t="s">
        <v>123</v>
      </c>
      <c r="J36" t="s">
        <v>384</v>
      </c>
      <c r="K36" t="s">
        <v>27</v>
      </c>
      <c r="L36" s="1" t="str">
        <f t="shared" si="7"/>
        <v>1</v>
      </c>
      <c r="M36" t="s">
        <v>125</v>
      </c>
      <c r="N36" t="s">
        <v>385</v>
      </c>
      <c r="O36" t="s">
        <v>30</v>
      </c>
      <c r="P36" s="1" t="str">
        <f t="shared" si="8"/>
        <v>1</v>
      </c>
      <c r="Q36" t="s">
        <v>386</v>
      </c>
      <c r="R36" t="s">
        <v>182</v>
      </c>
      <c r="S36" t="s">
        <v>387</v>
      </c>
      <c r="T36" t="s">
        <v>388</v>
      </c>
      <c r="U36" s="1" t="str">
        <f t="shared" si="5"/>
        <v>Top90</v>
      </c>
    </row>
    <row r="37" spans="1:21">
      <c r="A37" s="2">
        <v>35</v>
      </c>
      <c r="B37" t="s">
        <v>389</v>
      </c>
      <c r="C37" t="s">
        <v>390</v>
      </c>
      <c r="D37" s="1">
        <f t="shared" si="9"/>
        <v>0.0111103248177765</v>
      </c>
      <c r="E37" t="s">
        <v>391</v>
      </c>
      <c r="F37" s="1">
        <f t="shared" si="6"/>
        <v>0.0175942549371634</v>
      </c>
      <c r="G37" t="s">
        <v>392</v>
      </c>
      <c r="H37" s="1">
        <f t="shared" ref="H37:H68" si="10">VALUE(RIGHT(LEFT(G37,3),2))/VALUE(RIGHT(G37,3))</f>
        <v>0.029810298102981</v>
      </c>
      <c r="I37" t="s">
        <v>123</v>
      </c>
      <c r="J37" t="s">
        <v>384</v>
      </c>
      <c r="K37" t="s">
        <v>27</v>
      </c>
      <c r="L37" s="1" t="str">
        <f t="shared" si="7"/>
        <v>1</v>
      </c>
      <c r="M37" t="s">
        <v>393</v>
      </c>
      <c r="N37" t="s">
        <v>394</v>
      </c>
      <c r="O37" t="s">
        <v>30</v>
      </c>
      <c r="P37" s="1" t="str">
        <f t="shared" si="8"/>
        <v>1</v>
      </c>
      <c r="Q37" t="s">
        <v>395</v>
      </c>
      <c r="R37" t="s">
        <v>182</v>
      </c>
      <c r="S37" t="s">
        <v>396</v>
      </c>
      <c r="T37" t="s">
        <v>397</v>
      </c>
      <c r="U37" s="1" t="str">
        <f t="shared" ref="U37:U68" si="11">IF(F37&lt;0.0036,"Top 10",IF(F37&lt;0.0075,"Top20",IF(F37&lt;0.0075,"Top30",IF(F37&lt;0.0108,"Top30",IF(F37&lt;0.0144,"Top40",IF(F37&lt;0.018,"Top50",IF(F37&lt;0.0216,"Top60",IF(F37&lt;0.0252,"Top70",IF(F37&lt;0.0288,"Top80",IF(F37&lt;0.0324,"Top90","Top100"))))))))))</f>
        <v>Top50</v>
      </c>
    </row>
    <row r="38" spans="1:21">
      <c r="A38" s="2">
        <v>36</v>
      </c>
      <c r="B38" t="s">
        <v>398</v>
      </c>
      <c r="C38" t="s">
        <v>399</v>
      </c>
      <c r="D38" s="1">
        <f t="shared" si="9"/>
        <v>0.00735970561177553</v>
      </c>
      <c r="E38" t="s">
        <v>400</v>
      </c>
      <c r="F38" s="1">
        <f t="shared" si="6"/>
        <v>0.00897666068222621</v>
      </c>
      <c r="G38" t="s">
        <v>401</v>
      </c>
      <c r="H38" s="1">
        <f t="shared" si="10"/>
        <v>0.0227272727272727</v>
      </c>
      <c r="I38" t="s">
        <v>402</v>
      </c>
      <c r="J38" t="s">
        <v>403</v>
      </c>
      <c r="K38" t="s">
        <v>27</v>
      </c>
      <c r="L38" s="1" t="str">
        <f t="shared" si="7"/>
        <v>1</v>
      </c>
      <c r="M38" t="s">
        <v>404</v>
      </c>
      <c r="N38" t="s">
        <v>405</v>
      </c>
      <c r="O38" t="s">
        <v>102</v>
      </c>
      <c r="P38" s="1" t="str">
        <f t="shared" si="8"/>
        <v>0</v>
      </c>
      <c r="Q38" t="s">
        <v>406</v>
      </c>
      <c r="R38" t="s">
        <v>407</v>
      </c>
      <c r="S38" t="s">
        <v>408</v>
      </c>
      <c r="T38" t="s">
        <v>409</v>
      </c>
      <c r="U38" s="1" t="str">
        <f t="shared" si="11"/>
        <v>Top30</v>
      </c>
    </row>
    <row r="39" spans="1:21">
      <c r="A39" s="2">
        <v>37</v>
      </c>
      <c r="B39" t="s">
        <v>410</v>
      </c>
      <c r="C39" t="s">
        <v>411</v>
      </c>
      <c r="D39" s="1">
        <f t="shared" si="9"/>
        <v>0.0147901776236643</v>
      </c>
      <c r="E39" t="s">
        <v>412</v>
      </c>
      <c r="F39" s="1">
        <f t="shared" si="6"/>
        <v>0.0262118491921005</v>
      </c>
      <c r="G39" t="s">
        <v>413</v>
      </c>
      <c r="H39" s="1">
        <f t="shared" si="10"/>
        <v>0.128205128205128</v>
      </c>
      <c r="I39" t="s">
        <v>245</v>
      </c>
      <c r="J39" t="s">
        <v>246</v>
      </c>
      <c r="K39" t="s">
        <v>27</v>
      </c>
      <c r="L39" s="1" t="str">
        <f t="shared" si="7"/>
        <v>1</v>
      </c>
      <c r="M39" t="s">
        <v>414</v>
      </c>
      <c r="N39" t="s">
        <v>415</v>
      </c>
      <c r="O39" t="s">
        <v>30</v>
      </c>
      <c r="P39" s="1" t="str">
        <f t="shared" si="8"/>
        <v>1</v>
      </c>
      <c r="Q39" t="s">
        <v>416</v>
      </c>
      <c r="R39" t="s">
        <v>277</v>
      </c>
      <c r="S39" t="s">
        <v>417</v>
      </c>
      <c r="T39" t="s">
        <v>418</v>
      </c>
      <c r="U39" s="1" t="str">
        <f t="shared" si="11"/>
        <v>Top80</v>
      </c>
    </row>
    <row r="40" spans="1:21">
      <c r="A40" s="2">
        <v>38</v>
      </c>
      <c r="B40" t="s">
        <v>419</v>
      </c>
      <c r="C40" t="s">
        <v>420</v>
      </c>
      <c r="D40" s="1">
        <f t="shared" si="9"/>
        <v>0.00438751680702003</v>
      </c>
      <c r="E40" t="s">
        <v>421</v>
      </c>
      <c r="F40" s="1">
        <f t="shared" si="6"/>
        <v>0.00287253141831239</v>
      </c>
      <c r="G40" t="s">
        <v>422</v>
      </c>
      <c r="H40" s="1">
        <f t="shared" si="10"/>
        <v>0.0434782608695652</v>
      </c>
      <c r="I40" t="s">
        <v>156</v>
      </c>
      <c r="J40" t="s">
        <v>423</v>
      </c>
      <c r="K40" t="s">
        <v>27</v>
      </c>
      <c r="L40" s="1" t="str">
        <f t="shared" si="7"/>
        <v>1</v>
      </c>
      <c r="M40" t="s">
        <v>424</v>
      </c>
      <c r="N40" t="s">
        <v>425</v>
      </c>
      <c r="O40" t="s">
        <v>30</v>
      </c>
      <c r="P40" s="1" t="str">
        <f t="shared" si="8"/>
        <v>1</v>
      </c>
      <c r="Q40" t="s">
        <v>426</v>
      </c>
      <c r="R40" t="s">
        <v>427</v>
      </c>
      <c r="S40" t="s">
        <v>428</v>
      </c>
      <c r="T40" t="s">
        <v>429</v>
      </c>
      <c r="U40" s="1" t="str">
        <f t="shared" si="11"/>
        <v>Top 10</v>
      </c>
    </row>
    <row r="41" spans="1:21">
      <c r="A41" s="2">
        <v>39</v>
      </c>
      <c r="B41" t="s">
        <v>430</v>
      </c>
      <c r="C41" t="s">
        <v>431</v>
      </c>
      <c r="D41" s="1">
        <f t="shared" si="9"/>
        <v>0.0148609440237775</v>
      </c>
      <c r="E41" t="s">
        <v>432</v>
      </c>
      <c r="F41" s="1">
        <f t="shared" si="6"/>
        <v>0.0265709156193896</v>
      </c>
      <c r="G41" t="s">
        <v>433</v>
      </c>
      <c r="H41" s="1">
        <f t="shared" si="10"/>
        <v>0.046070460704607</v>
      </c>
      <c r="I41" t="s">
        <v>123</v>
      </c>
      <c r="J41" t="s">
        <v>178</v>
      </c>
      <c r="K41" t="s">
        <v>27</v>
      </c>
      <c r="L41" s="1" t="str">
        <f t="shared" si="7"/>
        <v>1</v>
      </c>
      <c r="M41" t="s">
        <v>434</v>
      </c>
      <c r="N41" t="s">
        <v>435</v>
      </c>
      <c r="O41" t="s">
        <v>30</v>
      </c>
      <c r="P41" s="1" t="str">
        <f t="shared" si="8"/>
        <v>1</v>
      </c>
      <c r="Q41" t="s">
        <v>436</v>
      </c>
      <c r="R41" t="s">
        <v>128</v>
      </c>
      <c r="S41" t="s">
        <v>437</v>
      </c>
      <c r="T41" t="s">
        <v>438</v>
      </c>
      <c r="U41" s="1" t="str">
        <f t="shared" si="11"/>
        <v>Top80</v>
      </c>
    </row>
    <row r="42" spans="1:21">
      <c r="A42" s="2">
        <v>40</v>
      </c>
      <c r="B42" t="s">
        <v>439</v>
      </c>
      <c r="C42" t="s">
        <v>440</v>
      </c>
      <c r="D42" s="1">
        <f t="shared" si="9"/>
        <v>0.0157101408251362</v>
      </c>
      <c r="E42" t="s">
        <v>441</v>
      </c>
      <c r="F42" s="1">
        <f t="shared" si="6"/>
        <v>0.0283662477558348</v>
      </c>
      <c r="G42" t="s">
        <v>442</v>
      </c>
      <c r="H42" s="1">
        <f t="shared" si="10"/>
        <v>0.111111111111111</v>
      </c>
      <c r="I42" t="s">
        <v>25</v>
      </c>
      <c r="J42" t="s">
        <v>443</v>
      </c>
      <c r="K42" t="s">
        <v>27</v>
      </c>
      <c r="L42" s="1" t="str">
        <f t="shared" si="7"/>
        <v>1</v>
      </c>
      <c r="M42" t="s">
        <v>146</v>
      </c>
      <c r="N42" t="s">
        <v>444</v>
      </c>
      <c r="O42" t="s">
        <v>30</v>
      </c>
      <c r="P42" s="1" t="str">
        <f t="shared" si="8"/>
        <v>1</v>
      </c>
      <c r="Q42" t="s">
        <v>445</v>
      </c>
      <c r="R42" t="s">
        <v>32</v>
      </c>
      <c r="S42" t="s">
        <v>446</v>
      </c>
      <c r="T42" t="s">
        <v>447</v>
      </c>
      <c r="U42" s="1" t="str">
        <f t="shared" si="11"/>
        <v>Top80</v>
      </c>
    </row>
    <row r="43" spans="1:21">
      <c r="A43" s="2">
        <v>41</v>
      </c>
      <c r="B43" t="s">
        <v>448</v>
      </c>
      <c r="C43" t="s">
        <v>449</v>
      </c>
      <c r="D43" s="1">
        <f t="shared" si="9"/>
        <v>0.00608591040973746</v>
      </c>
      <c r="E43" t="s">
        <v>450</v>
      </c>
      <c r="F43" s="1">
        <f t="shared" si="6"/>
        <v>0.00574506283662478</v>
      </c>
      <c r="G43" t="s">
        <v>451</v>
      </c>
      <c r="H43" s="1">
        <f t="shared" si="10"/>
        <v>0.00813008130081301</v>
      </c>
      <c r="I43" t="s">
        <v>123</v>
      </c>
      <c r="J43" t="s">
        <v>452</v>
      </c>
      <c r="K43" t="s">
        <v>27</v>
      </c>
      <c r="L43" s="1" t="str">
        <f t="shared" si="7"/>
        <v>1</v>
      </c>
      <c r="M43" t="s">
        <v>453</v>
      </c>
      <c r="N43" t="s">
        <v>454</v>
      </c>
      <c r="O43" t="s">
        <v>30</v>
      </c>
      <c r="P43" s="1" t="str">
        <f t="shared" si="8"/>
        <v>1</v>
      </c>
      <c r="Q43" t="s">
        <v>455</v>
      </c>
      <c r="R43" t="s">
        <v>182</v>
      </c>
      <c r="S43" t="s">
        <v>456</v>
      </c>
      <c r="T43" t="s">
        <v>457</v>
      </c>
      <c r="U43" s="1" t="str">
        <f t="shared" si="11"/>
        <v>Top20</v>
      </c>
    </row>
    <row r="44" s="1" customFormat="1" spans="1:21">
      <c r="A44" s="3">
        <v>42</v>
      </c>
      <c r="B44" s="1" t="s">
        <v>458</v>
      </c>
      <c r="C44" s="1" t="s">
        <v>459</v>
      </c>
      <c r="D44" s="1">
        <f t="shared" si="9"/>
        <v>0.0175500672280801</v>
      </c>
      <c r="E44" s="1" t="s">
        <v>460</v>
      </c>
      <c r="F44" s="1">
        <f t="shared" si="6"/>
        <v>0.0326750448833034</v>
      </c>
      <c r="G44" s="1" t="s">
        <v>461</v>
      </c>
      <c r="H44" s="1">
        <f t="shared" si="10"/>
        <v>0.03125</v>
      </c>
      <c r="I44" s="1" t="s">
        <v>462</v>
      </c>
      <c r="J44" s="1" t="s">
        <v>463</v>
      </c>
      <c r="K44" s="1" t="s">
        <v>27</v>
      </c>
      <c r="L44" s="1" t="str">
        <f t="shared" si="7"/>
        <v>1</v>
      </c>
      <c r="M44" s="1" t="s">
        <v>53</v>
      </c>
      <c r="N44" s="1" t="s">
        <v>464</v>
      </c>
      <c r="O44" s="1" t="s">
        <v>30</v>
      </c>
      <c r="P44" s="1" t="str">
        <f t="shared" si="8"/>
        <v>1</v>
      </c>
      <c r="Q44" s="1" t="s">
        <v>465</v>
      </c>
      <c r="R44" s="1" t="s">
        <v>56</v>
      </c>
      <c r="S44" s="1" t="s">
        <v>466</v>
      </c>
      <c r="T44" s="1" t="s">
        <v>467</v>
      </c>
      <c r="U44" s="1" t="str">
        <f t="shared" si="11"/>
        <v>Top100</v>
      </c>
    </row>
    <row r="45" spans="1:21">
      <c r="A45" s="2">
        <v>43</v>
      </c>
      <c r="B45" t="s">
        <v>468</v>
      </c>
      <c r="C45" t="s">
        <v>469</v>
      </c>
      <c r="D45" s="1">
        <f t="shared" si="9"/>
        <v>0.00141532800226452</v>
      </c>
      <c r="E45" t="s">
        <v>470</v>
      </c>
      <c r="F45" s="1">
        <f t="shared" si="6"/>
        <v>0.00107719928186715</v>
      </c>
      <c r="G45" t="s">
        <v>471</v>
      </c>
      <c r="H45" s="1">
        <f t="shared" si="10"/>
        <v>0.0184049079754601</v>
      </c>
      <c r="I45" t="s">
        <v>51</v>
      </c>
      <c r="J45" t="s">
        <v>135</v>
      </c>
      <c r="K45" t="s">
        <v>27</v>
      </c>
      <c r="L45" s="1" t="str">
        <f t="shared" si="7"/>
        <v>1</v>
      </c>
      <c r="M45" t="s">
        <v>472</v>
      </c>
      <c r="N45" t="s">
        <v>473</v>
      </c>
      <c r="O45" t="s">
        <v>30</v>
      </c>
      <c r="P45" s="1" t="str">
        <f t="shared" si="8"/>
        <v>1</v>
      </c>
      <c r="Q45" t="s">
        <v>474</v>
      </c>
      <c r="R45" t="s">
        <v>56</v>
      </c>
      <c r="S45" t="s">
        <v>475</v>
      </c>
      <c r="T45" t="s">
        <v>476</v>
      </c>
      <c r="U45" s="1" t="str">
        <f t="shared" si="11"/>
        <v>Top 10</v>
      </c>
    </row>
    <row r="46" spans="1:21">
      <c r="A46" s="2">
        <v>44</v>
      </c>
      <c r="B46" t="s">
        <v>477</v>
      </c>
      <c r="C46" t="s">
        <v>478</v>
      </c>
      <c r="D46" s="1">
        <f t="shared" si="9"/>
        <v>0.00481211520769938</v>
      </c>
      <c r="E46" t="s">
        <v>479</v>
      </c>
      <c r="F46" s="1">
        <f t="shared" si="6"/>
        <v>0.00323159784560144</v>
      </c>
      <c r="G46" t="s">
        <v>480</v>
      </c>
      <c r="H46" s="1">
        <f t="shared" si="10"/>
        <v>0.0172413793103448</v>
      </c>
      <c r="I46" t="s">
        <v>111</v>
      </c>
      <c r="J46" t="s">
        <v>168</v>
      </c>
      <c r="K46" t="s">
        <v>27</v>
      </c>
      <c r="L46" s="1" t="str">
        <f t="shared" si="7"/>
        <v>1</v>
      </c>
      <c r="M46" t="s">
        <v>481</v>
      </c>
      <c r="N46" t="s">
        <v>482</v>
      </c>
      <c r="O46" t="s">
        <v>30</v>
      </c>
      <c r="P46" s="1" t="str">
        <f t="shared" si="8"/>
        <v>1</v>
      </c>
      <c r="Q46" t="s">
        <v>483</v>
      </c>
      <c r="R46" t="s">
        <v>149</v>
      </c>
      <c r="S46" t="s">
        <v>484</v>
      </c>
      <c r="T46" t="s">
        <v>485</v>
      </c>
      <c r="U46" s="1" t="str">
        <f t="shared" si="11"/>
        <v>Top 10</v>
      </c>
    </row>
    <row r="47" spans="1:21">
      <c r="A47" s="2">
        <v>45</v>
      </c>
      <c r="B47" t="s">
        <v>486</v>
      </c>
      <c r="C47" t="s">
        <v>487</v>
      </c>
      <c r="D47" s="1">
        <f t="shared" si="9"/>
        <v>0.00757200481211521</v>
      </c>
      <c r="E47" t="s">
        <v>488</v>
      </c>
      <c r="F47" s="1">
        <f t="shared" si="6"/>
        <v>0.00969479353680431</v>
      </c>
      <c r="G47" t="s">
        <v>489</v>
      </c>
      <c r="H47" s="1">
        <f t="shared" si="10"/>
        <v>0.0133333333333333</v>
      </c>
      <c r="I47" t="s">
        <v>39</v>
      </c>
      <c r="J47" t="s">
        <v>490</v>
      </c>
      <c r="K47" t="s">
        <v>27</v>
      </c>
      <c r="L47" s="1" t="str">
        <f t="shared" si="7"/>
        <v>1</v>
      </c>
      <c r="M47" t="s">
        <v>41</v>
      </c>
      <c r="N47" t="s">
        <v>491</v>
      </c>
      <c r="O47" t="s">
        <v>30</v>
      </c>
      <c r="P47" s="1" t="str">
        <f t="shared" si="8"/>
        <v>1</v>
      </c>
      <c r="Q47" t="s">
        <v>492</v>
      </c>
      <c r="R47" t="s">
        <v>493</v>
      </c>
      <c r="S47" t="s">
        <v>494</v>
      </c>
      <c r="T47" t="s">
        <v>495</v>
      </c>
      <c r="U47" s="1" t="str">
        <f t="shared" si="11"/>
        <v>Top30</v>
      </c>
    </row>
    <row r="48" spans="1:21">
      <c r="A48" s="2">
        <v>46</v>
      </c>
      <c r="B48" t="s">
        <v>496</v>
      </c>
      <c r="C48" t="s">
        <v>497</v>
      </c>
      <c r="D48" s="1">
        <f t="shared" si="9"/>
        <v>0.0173377680277404</v>
      </c>
      <c r="E48" t="s">
        <v>498</v>
      </c>
      <c r="F48" s="1">
        <f t="shared" si="6"/>
        <v>0.0323159784560144</v>
      </c>
      <c r="G48" t="s">
        <v>499</v>
      </c>
      <c r="H48" s="1">
        <f t="shared" si="10"/>
        <v>0.260869565217391</v>
      </c>
      <c r="I48" t="s">
        <v>156</v>
      </c>
      <c r="J48" t="s">
        <v>500</v>
      </c>
      <c r="K48" t="s">
        <v>27</v>
      </c>
      <c r="L48" s="1" t="str">
        <f t="shared" si="7"/>
        <v>1</v>
      </c>
      <c r="M48" t="s">
        <v>501</v>
      </c>
      <c r="N48" t="s">
        <v>502</v>
      </c>
      <c r="O48" t="s">
        <v>102</v>
      </c>
      <c r="P48" s="1" t="str">
        <f t="shared" si="8"/>
        <v>0</v>
      </c>
      <c r="Q48" t="s">
        <v>503</v>
      </c>
      <c r="R48" t="s">
        <v>128</v>
      </c>
      <c r="S48" t="s">
        <v>504</v>
      </c>
      <c r="T48" t="s">
        <v>505</v>
      </c>
      <c r="U48" s="1" t="str">
        <f t="shared" si="11"/>
        <v>Top90</v>
      </c>
    </row>
    <row r="49" s="1" customFormat="1" spans="1:21">
      <c r="A49" s="3">
        <v>47</v>
      </c>
      <c r="B49" s="1" t="s">
        <v>506</v>
      </c>
      <c r="C49" s="1" t="s">
        <v>507</v>
      </c>
      <c r="D49" s="1">
        <f t="shared" si="9"/>
        <v>0.0163470384261553</v>
      </c>
      <c r="E49" s="1" t="s">
        <v>508</v>
      </c>
      <c r="F49" s="1">
        <f t="shared" si="6"/>
        <v>0.029802513464991</v>
      </c>
      <c r="G49" s="1" t="s">
        <v>509</v>
      </c>
      <c r="H49" s="1">
        <f t="shared" si="10"/>
        <v>0.0689655172413793</v>
      </c>
      <c r="I49" s="1" t="s">
        <v>356</v>
      </c>
      <c r="J49" s="1" t="s">
        <v>510</v>
      </c>
      <c r="K49" s="1" t="s">
        <v>27</v>
      </c>
      <c r="L49" s="1" t="str">
        <f t="shared" si="7"/>
        <v>1</v>
      </c>
      <c r="M49" s="1" t="s">
        <v>511</v>
      </c>
      <c r="N49" s="1" t="s">
        <v>512</v>
      </c>
      <c r="O49" s="1" t="s">
        <v>30</v>
      </c>
      <c r="P49" s="1" t="str">
        <f t="shared" si="8"/>
        <v>1</v>
      </c>
      <c r="Q49" s="1" t="s">
        <v>513</v>
      </c>
      <c r="R49" s="1" t="s">
        <v>514</v>
      </c>
      <c r="S49" s="1" t="s">
        <v>515</v>
      </c>
      <c r="T49" s="1" t="s">
        <v>516</v>
      </c>
      <c r="U49" s="1" t="str">
        <f t="shared" si="11"/>
        <v>Top90</v>
      </c>
    </row>
    <row r="50" spans="1:21">
      <c r="A50" s="2">
        <v>48</v>
      </c>
      <c r="B50" t="s">
        <v>517</v>
      </c>
      <c r="C50" t="s">
        <v>518</v>
      </c>
      <c r="D50" s="1">
        <f t="shared" si="9"/>
        <v>0.0121010544193617</v>
      </c>
      <c r="E50" t="s">
        <v>519</v>
      </c>
      <c r="F50" s="1">
        <f t="shared" si="6"/>
        <v>0.0201077199281867</v>
      </c>
      <c r="G50" t="s">
        <v>520</v>
      </c>
      <c r="H50" s="1">
        <f t="shared" si="10"/>
        <v>0.217391304347826</v>
      </c>
      <c r="I50" t="s">
        <v>156</v>
      </c>
      <c r="J50" t="s">
        <v>521</v>
      </c>
      <c r="K50" t="s">
        <v>27</v>
      </c>
      <c r="L50" s="1" t="str">
        <f t="shared" si="7"/>
        <v>1</v>
      </c>
      <c r="M50" t="s">
        <v>53</v>
      </c>
      <c r="N50" t="s">
        <v>522</v>
      </c>
      <c r="O50" t="s">
        <v>30</v>
      </c>
      <c r="P50" s="1" t="str">
        <f t="shared" si="8"/>
        <v>1</v>
      </c>
      <c r="Q50" t="s">
        <v>523</v>
      </c>
      <c r="R50" t="s">
        <v>182</v>
      </c>
      <c r="S50" t="s">
        <v>524</v>
      </c>
      <c r="T50" t="s">
        <v>525</v>
      </c>
      <c r="U50" s="1" t="str">
        <f t="shared" si="11"/>
        <v>Top60</v>
      </c>
    </row>
    <row r="51" spans="1:21">
      <c r="A51" s="2">
        <v>49</v>
      </c>
      <c r="B51" t="s">
        <v>526</v>
      </c>
      <c r="C51" t="s">
        <v>527</v>
      </c>
      <c r="D51" s="1">
        <f t="shared" si="9"/>
        <v>0.00714740641143585</v>
      </c>
      <c r="E51" t="s">
        <v>528</v>
      </c>
      <c r="F51" s="1">
        <f t="shared" si="6"/>
        <v>0.00861759425493716</v>
      </c>
      <c r="G51" t="s">
        <v>529</v>
      </c>
      <c r="H51" s="1">
        <f t="shared" si="10"/>
        <v>0.0613496932515337</v>
      </c>
      <c r="I51" t="s">
        <v>51</v>
      </c>
      <c r="J51" t="s">
        <v>135</v>
      </c>
      <c r="K51" t="s">
        <v>27</v>
      </c>
      <c r="L51" s="1" t="str">
        <f t="shared" si="7"/>
        <v>1</v>
      </c>
      <c r="M51" t="s">
        <v>530</v>
      </c>
      <c r="N51" t="s">
        <v>531</v>
      </c>
      <c r="O51" t="s">
        <v>102</v>
      </c>
      <c r="P51" s="1" t="str">
        <f t="shared" si="8"/>
        <v>0</v>
      </c>
      <c r="Q51" t="s">
        <v>532</v>
      </c>
      <c r="R51" t="s">
        <v>56</v>
      </c>
      <c r="S51" t="s">
        <v>533</v>
      </c>
      <c r="T51" t="s">
        <v>534</v>
      </c>
      <c r="U51" s="1" t="str">
        <f t="shared" si="11"/>
        <v>Top30</v>
      </c>
    </row>
    <row r="52" spans="1:21">
      <c r="A52" s="2">
        <v>50</v>
      </c>
      <c r="B52" t="s">
        <v>535</v>
      </c>
      <c r="C52" t="s">
        <v>536</v>
      </c>
      <c r="D52" s="1">
        <f t="shared" si="9"/>
        <v>0.00693510721109617</v>
      </c>
      <c r="E52" t="s">
        <v>537</v>
      </c>
      <c r="F52" s="1">
        <f t="shared" si="6"/>
        <v>0.00789946140035907</v>
      </c>
      <c r="G52" t="s">
        <v>538</v>
      </c>
      <c r="H52" s="1">
        <f t="shared" si="10"/>
        <v>0.0113636363636364</v>
      </c>
      <c r="I52" t="s">
        <v>402</v>
      </c>
      <c r="J52" t="s">
        <v>539</v>
      </c>
      <c r="K52" t="s">
        <v>27</v>
      </c>
      <c r="L52" s="1" t="str">
        <f t="shared" si="7"/>
        <v>1</v>
      </c>
      <c r="M52" t="s">
        <v>540</v>
      </c>
      <c r="N52" t="s">
        <v>541</v>
      </c>
      <c r="O52" t="s">
        <v>30</v>
      </c>
      <c r="P52" s="1" t="str">
        <f t="shared" si="8"/>
        <v>1</v>
      </c>
      <c r="Q52" t="s">
        <v>542</v>
      </c>
      <c r="R52" t="s">
        <v>407</v>
      </c>
      <c r="S52" t="s">
        <v>543</v>
      </c>
      <c r="T52" t="s">
        <v>544</v>
      </c>
      <c r="U52" s="1" t="str">
        <f t="shared" si="11"/>
        <v>Top30</v>
      </c>
    </row>
    <row r="53" s="1" customFormat="1" spans="1:21">
      <c r="A53" s="3">
        <v>51</v>
      </c>
      <c r="B53" s="1" t="s">
        <v>545</v>
      </c>
      <c r="C53" s="1" t="s">
        <v>546</v>
      </c>
      <c r="D53" s="1">
        <f t="shared" si="9"/>
        <v>0.00905809921449296</v>
      </c>
      <c r="E53" s="1" t="s">
        <v>547</v>
      </c>
      <c r="F53" s="1">
        <f t="shared" si="6"/>
        <v>0.0118491921005386</v>
      </c>
      <c r="G53" s="1" t="s">
        <v>548</v>
      </c>
      <c r="H53" s="1">
        <f t="shared" si="10"/>
        <v>0.010840108401084</v>
      </c>
      <c r="I53" s="1" t="s">
        <v>123</v>
      </c>
      <c r="J53" s="1" t="s">
        <v>384</v>
      </c>
      <c r="K53" s="1" t="s">
        <v>27</v>
      </c>
      <c r="L53" s="1" t="str">
        <f t="shared" si="7"/>
        <v>1</v>
      </c>
      <c r="M53" s="1" t="s">
        <v>549</v>
      </c>
      <c r="N53" s="1" t="s">
        <v>550</v>
      </c>
      <c r="O53" s="1" t="s">
        <v>30</v>
      </c>
      <c r="P53" s="1" t="str">
        <f t="shared" si="8"/>
        <v>1</v>
      </c>
      <c r="Q53" s="1" t="s">
        <v>551</v>
      </c>
      <c r="R53" s="1" t="s">
        <v>182</v>
      </c>
      <c r="S53" s="1" t="s">
        <v>552</v>
      </c>
      <c r="T53" s="1" t="s">
        <v>553</v>
      </c>
      <c r="U53" s="1" t="str">
        <f t="shared" si="11"/>
        <v>Top40</v>
      </c>
    </row>
    <row r="54" spans="1:21">
      <c r="A54" s="2">
        <v>52</v>
      </c>
      <c r="B54" t="s">
        <v>554</v>
      </c>
      <c r="C54" t="s">
        <v>555</v>
      </c>
      <c r="D54" s="1">
        <f t="shared" ref="D54:D101" si="12">VALUE(RIGHT(LEFT(C54,4),3))/VALUE(RIGHT(C54,5))</f>
        <v>0.0070058736112094</v>
      </c>
      <c r="E54" t="s">
        <v>556</v>
      </c>
      <c r="F54" s="1">
        <f t="shared" si="6"/>
        <v>0.00825852782764811</v>
      </c>
      <c r="G54" t="s">
        <v>557</v>
      </c>
      <c r="H54" s="1">
        <f t="shared" si="10"/>
        <v>0.0552147239263804</v>
      </c>
      <c r="I54" t="s">
        <v>51</v>
      </c>
      <c r="J54" t="s">
        <v>135</v>
      </c>
      <c r="K54" t="s">
        <v>27</v>
      </c>
      <c r="L54" s="1" t="str">
        <f t="shared" si="7"/>
        <v>1</v>
      </c>
      <c r="M54" t="s">
        <v>558</v>
      </c>
      <c r="N54" t="s">
        <v>559</v>
      </c>
      <c r="O54" t="s">
        <v>30</v>
      </c>
      <c r="P54" s="1" t="str">
        <f t="shared" si="8"/>
        <v>1</v>
      </c>
      <c r="Q54" t="s">
        <v>560</v>
      </c>
      <c r="R54" t="s">
        <v>56</v>
      </c>
      <c r="S54" t="s">
        <v>561</v>
      </c>
      <c r="T54" t="s">
        <v>562</v>
      </c>
      <c r="U54" s="1" t="str">
        <f t="shared" si="11"/>
        <v>Top30</v>
      </c>
    </row>
    <row r="55" spans="1:21">
      <c r="A55" s="2">
        <v>53</v>
      </c>
      <c r="B55" t="s">
        <v>563</v>
      </c>
      <c r="C55" t="s">
        <v>564</v>
      </c>
      <c r="D55" s="1">
        <f>7/VALUE(RIGHT(C55,5))</f>
        <v>0.000495364800792584</v>
      </c>
      <c r="E55" t="s">
        <v>565</v>
      </c>
      <c r="F55" s="1">
        <f t="shared" si="6"/>
        <v>0.000359066427289048</v>
      </c>
      <c r="G55" t="s">
        <v>566</v>
      </c>
      <c r="H55" s="1">
        <f t="shared" si="10"/>
        <v>0.00613496932515337</v>
      </c>
      <c r="I55" t="s">
        <v>51</v>
      </c>
      <c r="J55" t="s">
        <v>135</v>
      </c>
      <c r="K55" t="s">
        <v>27</v>
      </c>
      <c r="L55" s="1" t="str">
        <f t="shared" si="7"/>
        <v>1</v>
      </c>
      <c r="M55" t="s">
        <v>158</v>
      </c>
      <c r="N55" t="s">
        <v>567</v>
      </c>
      <c r="O55" t="s">
        <v>30</v>
      </c>
      <c r="P55" s="1" t="str">
        <f t="shared" si="8"/>
        <v>1</v>
      </c>
      <c r="Q55" t="s">
        <v>568</v>
      </c>
      <c r="R55" t="s">
        <v>56</v>
      </c>
      <c r="S55" t="s">
        <v>569</v>
      </c>
      <c r="T55" t="s">
        <v>570</v>
      </c>
      <c r="U55" s="1" t="str">
        <f t="shared" si="11"/>
        <v>Top 10</v>
      </c>
    </row>
    <row r="56" s="1" customFormat="1" spans="1:21">
      <c r="A56" s="3">
        <v>54</v>
      </c>
      <c r="B56" s="1" t="s">
        <v>571</v>
      </c>
      <c r="C56" s="1" t="s">
        <v>572</v>
      </c>
      <c r="D56" s="1">
        <f t="shared" si="12"/>
        <v>0.0130917840209469</v>
      </c>
      <c r="E56" s="1" t="s">
        <v>573</v>
      </c>
      <c r="F56" s="1">
        <f t="shared" si="6"/>
        <v>0.021903052064632</v>
      </c>
      <c r="G56" s="1" t="s">
        <v>574</v>
      </c>
      <c r="H56" s="1">
        <f t="shared" si="10"/>
        <v>0.035230352303523</v>
      </c>
      <c r="I56" s="1" t="s">
        <v>123</v>
      </c>
      <c r="J56" s="1" t="s">
        <v>384</v>
      </c>
      <c r="K56" s="1" t="s">
        <v>27</v>
      </c>
      <c r="L56" s="1" t="str">
        <f t="shared" si="7"/>
        <v>1</v>
      </c>
      <c r="M56" s="1" t="s">
        <v>53</v>
      </c>
      <c r="N56" s="1" t="s">
        <v>575</v>
      </c>
      <c r="O56" s="1" t="s">
        <v>30</v>
      </c>
      <c r="P56" s="1" t="str">
        <f t="shared" si="8"/>
        <v>1</v>
      </c>
      <c r="Q56" s="1" t="s">
        <v>576</v>
      </c>
      <c r="R56" s="1" t="s">
        <v>182</v>
      </c>
      <c r="S56" s="8" t="s">
        <v>577</v>
      </c>
      <c r="T56" s="1" t="s">
        <v>578</v>
      </c>
      <c r="U56" s="1" t="str">
        <f t="shared" si="11"/>
        <v>Top70</v>
      </c>
    </row>
    <row r="57" s="1" customFormat="1" spans="1:21">
      <c r="A57" s="3">
        <v>55</v>
      </c>
      <c r="B57" s="1" t="s">
        <v>579</v>
      </c>
      <c r="C57" s="1" t="s">
        <v>580</v>
      </c>
      <c r="D57" s="1">
        <f t="shared" si="12"/>
        <v>0.00516594720826552</v>
      </c>
      <c r="E57" s="1" t="s">
        <v>581</v>
      </c>
      <c r="F57" s="1">
        <f t="shared" si="6"/>
        <v>0.00394973070017953</v>
      </c>
      <c r="G57" s="1" t="s">
        <v>582</v>
      </c>
      <c r="H57" s="1">
        <f t="shared" si="10"/>
        <v>0.037037037037037</v>
      </c>
      <c r="I57" s="1" t="s">
        <v>25</v>
      </c>
      <c r="J57" s="1" t="s">
        <v>583</v>
      </c>
      <c r="K57" s="1" t="s">
        <v>27</v>
      </c>
      <c r="L57" s="1" t="str">
        <f t="shared" si="7"/>
        <v>1</v>
      </c>
      <c r="M57" s="1" t="s">
        <v>584</v>
      </c>
      <c r="N57" s="1" t="s">
        <v>585</v>
      </c>
      <c r="O57" s="1" t="s">
        <v>30</v>
      </c>
      <c r="P57" s="1" t="str">
        <f t="shared" si="8"/>
        <v>1</v>
      </c>
      <c r="Q57" s="1" t="s">
        <v>586</v>
      </c>
      <c r="R57" s="1" t="s">
        <v>32</v>
      </c>
      <c r="S57" s="1" t="s">
        <v>587</v>
      </c>
      <c r="T57" s="1" t="s">
        <v>588</v>
      </c>
      <c r="U57" s="1" t="str">
        <f t="shared" si="11"/>
        <v>Top20</v>
      </c>
    </row>
    <row r="58" s="1" customFormat="1" spans="1:21">
      <c r="A58" s="3">
        <v>56</v>
      </c>
      <c r="B58" s="1" t="s">
        <v>589</v>
      </c>
      <c r="C58" s="1" t="s">
        <v>590</v>
      </c>
      <c r="D58" s="1">
        <f t="shared" si="12"/>
        <v>0.00261835680418937</v>
      </c>
      <c r="E58" s="1" t="s">
        <v>591</v>
      </c>
      <c r="F58" s="1">
        <f t="shared" si="6"/>
        <v>0.00143626570915619</v>
      </c>
      <c r="G58" s="1" t="s">
        <v>592</v>
      </c>
      <c r="H58" s="1">
        <f t="shared" si="10"/>
        <v>0.0245398773006135</v>
      </c>
      <c r="I58" s="1" t="s">
        <v>51</v>
      </c>
      <c r="J58" s="1" t="s">
        <v>593</v>
      </c>
      <c r="K58" s="1" t="s">
        <v>27</v>
      </c>
      <c r="L58" s="1" t="str">
        <f t="shared" si="7"/>
        <v>1</v>
      </c>
      <c r="M58" s="1" t="s">
        <v>594</v>
      </c>
      <c r="N58" s="1" t="s">
        <v>595</v>
      </c>
      <c r="O58" s="1" t="s">
        <v>30</v>
      </c>
      <c r="P58" s="1" t="str">
        <f t="shared" si="8"/>
        <v>1</v>
      </c>
      <c r="Q58" s="1" t="s">
        <v>596</v>
      </c>
      <c r="R58" s="1" t="s">
        <v>56</v>
      </c>
      <c r="S58" s="1" t="s">
        <v>597</v>
      </c>
      <c r="T58" s="1" t="s">
        <v>598</v>
      </c>
      <c r="U58" s="1" t="str">
        <f t="shared" si="11"/>
        <v>Top 10</v>
      </c>
    </row>
    <row r="59" spans="1:21">
      <c r="A59" s="2">
        <v>57</v>
      </c>
      <c r="B59" t="s">
        <v>599</v>
      </c>
      <c r="C59" t="s">
        <v>600</v>
      </c>
      <c r="D59" s="1">
        <f t="shared" si="12"/>
        <v>0.0145071120232114</v>
      </c>
      <c r="E59" t="s">
        <v>601</v>
      </c>
      <c r="F59" s="1">
        <f t="shared" si="6"/>
        <v>0.0251346499102334</v>
      </c>
      <c r="G59" t="s">
        <v>602</v>
      </c>
      <c r="H59" s="1">
        <f t="shared" si="10"/>
        <v>0.043360433604336</v>
      </c>
      <c r="I59" t="s">
        <v>123</v>
      </c>
      <c r="J59" t="s">
        <v>452</v>
      </c>
      <c r="K59" t="s">
        <v>27</v>
      </c>
      <c r="L59" s="1" t="str">
        <f t="shared" si="7"/>
        <v>1</v>
      </c>
      <c r="M59" t="s">
        <v>146</v>
      </c>
      <c r="N59" t="s">
        <v>603</v>
      </c>
      <c r="O59" t="s">
        <v>30</v>
      </c>
      <c r="P59" s="1" t="str">
        <f t="shared" si="8"/>
        <v>1</v>
      </c>
      <c r="Q59" t="s">
        <v>604</v>
      </c>
      <c r="R59" t="s">
        <v>128</v>
      </c>
      <c r="S59" t="s">
        <v>605</v>
      </c>
      <c r="T59" t="s">
        <v>606</v>
      </c>
      <c r="U59" s="1" t="str">
        <f t="shared" si="11"/>
        <v>Top70</v>
      </c>
    </row>
    <row r="60" spans="1:21">
      <c r="A60" s="2">
        <v>58</v>
      </c>
      <c r="B60" t="s">
        <v>607</v>
      </c>
      <c r="C60" t="s">
        <v>608</v>
      </c>
      <c r="D60" s="1">
        <f t="shared" si="12"/>
        <v>0.0157809072252495</v>
      </c>
      <c r="E60" t="s">
        <v>609</v>
      </c>
      <c r="F60" s="1">
        <f t="shared" si="6"/>
        <v>0.0287253141831239</v>
      </c>
      <c r="G60" t="s">
        <v>610</v>
      </c>
      <c r="H60" s="1">
        <f t="shared" si="10"/>
        <v>0.141104294478528</v>
      </c>
      <c r="I60" t="s">
        <v>51</v>
      </c>
      <c r="J60" t="s">
        <v>135</v>
      </c>
      <c r="K60" t="s">
        <v>27</v>
      </c>
      <c r="L60" s="1" t="str">
        <f t="shared" si="7"/>
        <v>1</v>
      </c>
      <c r="M60" t="s">
        <v>611</v>
      </c>
      <c r="N60" t="s">
        <v>612</v>
      </c>
      <c r="O60" t="s">
        <v>30</v>
      </c>
      <c r="P60" s="1" t="str">
        <f t="shared" si="8"/>
        <v>1</v>
      </c>
      <c r="Q60" t="s">
        <v>613</v>
      </c>
      <c r="R60" t="s">
        <v>56</v>
      </c>
      <c r="S60" t="s">
        <v>614</v>
      </c>
      <c r="T60" t="s">
        <v>615</v>
      </c>
      <c r="U60" s="1" t="str">
        <f t="shared" si="11"/>
        <v>Top80</v>
      </c>
    </row>
    <row r="61" spans="1:21">
      <c r="A61" s="2">
        <v>59</v>
      </c>
      <c r="B61" t="s">
        <v>616</v>
      </c>
      <c r="C61" t="s">
        <v>617</v>
      </c>
      <c r="D61" s="1">
        <f t="shared" si="12"/>
        <v>0.0177623664284198</v>
      </c>
      <c r="E61" t="s">
        <v>618</v>
      </c>
      <c r="F61" s="1">
        <f t="shared" si="6"/>
        <v>0.0333931777378815</v>
      </c>
      <c r="G61" t="s">
        <v>619</v>
      </c>
      <c r="H61" s="1">
        <f t="shared" si="10"/>
        <v>0.0795454545454545</v>
      </c>
      <c r="I61" t="s">
        <v>402</v>
      </c>
      <c r="J61" t="s">
        <v>620</v>
      </c>
      <c r="K61" t="s">
        <v>27</v>
      </c>
      <c r="L61" s="1" t="str">
        <f t="shared" si="7"/>
        <v>1</v>
      </c>
      <c r="M61" t="s">
        <v>257</v>
      </c>
      <c r="N61" t="s">
        <v>621</v>
      </c>
      <c r="O61" t="s">
        <v>30</v>
      </c>
      <c r="P61" s="1" t="str">
        <f t="shared" si="8"/>
        <v>1</v>
      </c>
      <c r="Q61" t="s">
        <v>622</v>
      </c>
      <c r="R61" t="s">
        <v>623</v>
      </c>
      <c r="S61" t="s">
        <v>624</v>
      </c>
      <c r="T61" t="s">
        <v>625</v>
      </c>
      <c r="U61" s="1" t="str">
        <f t="shared" si="11"/>
        <v>Top100</v>
      </c>
    </row>
    <row r="62" spans="1:21">
      <c r="A62" s="2">
        <v>60</v>
      </c>
      <c r="B62" t="s">
        <v>626</v>
      </c>
      <c r="C62" t="s">
        <v>627</v>
      </c>
      <c r="D62" s="1">
        <f t="shared" si="12"/>
        <v>0.0109687920175501</v>
      </c>
      <c r="E62" t="s">
        <v>628</v>
      </c>
      <c r="F62" s="1">
        <f t="shared" si="6"/>
        <v>0.0172351885098743</v>
      </c>
      <c r="G62" t="s">
        <v>629</v>
      </c>
      <c r="H62" s="1">
        <f t="shared" si="10"/>
        <v>0.02710027100271</v>
      </c>
      <c r="I62" t="s">
        <v>123</v>
      </c>
      <c r="J62" t="s">
        <v>199</v>
      </c>
      <c r="K62" t="s">
        <v>27</v>
      </c>
      <c r="L62" s="1" t="str">
        <f t="shared" si="7"/>
        <v>1</v>
      </c>
      <c r="M62" t="s">
        <v>530</v>
      </c>
      <c r="N62" t="s">
        <v>630</v>
      </c>
      <c r="O62" t="s">
        <v>30</v>
      </c>
      <c r="P62" s="1" t="str">
        <f t="shared" si="8"/>
        <v>1</v>
      </c>
      <c r="Q62" t="s">
        <v>631</v>
      </c>
      <c r="R62" t="s">
        <v>182</v>
      </c>
      <c r="S62" t="s">
        <v>632</v>
      </c>
      <c r="T62" t="s">
        <v>633</v>
      </c>
      <c r="U62" s="1" t="str">
        <f t="shared" si="11"/>
        <v>Top50</v>
      </c>
    </row>
    <row r="63" spans="1:21">
      <c r="A63" s="2">
        <v>61</v>
      </c>
      <c r="B63" t="s">
        <v>634</v>
      </c>
      <c r="C63" t="s">
        <v>635</v>
      </c>
      <c r="D63" s="1">
        <f t="shared" si="12"/>
        <v>0.011888755219022</v>
      </c>
      <c r="E63" t="s">
        <v>636</v>
      </c>
      <c r="F63" s="1">
        <f t="shared" si="6"/>
        <v>0.0193895870736086</v>
      </c>
      <c r="G63" t="s">
        <v>637</v>
      </c>
      <c r="H63" s="1">
        <f t="shared" si="10"/>
        <v>0.173913043478261</v>
      </c>
      <c r="I63" t="s">
        <v>156</v>
      </c>
      <c r="J63" t="s">
        <v>638</v>
      </c>
      <c r="K63" t="s">
        <v>27</v>
      </c>
      <c r="L63" s="1" t="str">
        <f t="shared" si="7"/>
        <v>1</v>
      </c>
      <c r="M63" t="s">
        <v>158</v>
      </c>
      <c r="N63" t="s">
        <v>639</v>
      </c>
      <c r="O63" t="s">
        <v>30</v>
      </c>
      <c r="P63" s="1" t="str">
        <f t="shared" si="8"/>
        <v>1</v>
      </c>
      <c r="Q63" t="s">
        <v>640</v>
      </c>
      <c r="R63" t="s">
        <v>80</v>
      </c>
      <c r="S63" t="s">
        <v>641</v>
      </c>
      <c r="T63" t="s">
        <v>642</v>
      </c>
      <c r="U63" s="1" t="str">
        <f t="shared" si="11"/>
        <v>Top60</v>
      </c>
    </row>
    <row r="64" spans="1:21">
      <c r="A64" s="2">
        <v>62</v>
      </c>
      <c r="B64" t="s">
        <v>643</v>
      </c>
      <c r="C64" t="s">
        <v>644</v>
      </c>
      <c r="D64" s="1">
        <f t="shared" si="12"/>
        <v>0.00643974241030359</v>
      </c>
      <c r="E64" t="s">
        <v>645</v>
      </c>
      <c r="F64" s="1">
        <f t="shared" si="6"/>
        <v>0.00646319569120287</v>
      </c>
      <c r="G64" t="s">
        <v>646</v>
      </c>
      <c r="H64" s="1">
        <f t="shared" si="10"/>
        <v>0.049079754601227</v>
      </c>
      <c r="I64" t="s">
        <v>51</v>
      </c>
      <c r="J64" t="s">
        <v>593</v>
      </c>
      <c r="K64" t="s">
        <v>27</v>
      </c>
      <c r="L64" s="1" t="str">
        <f t="shared" si="7"/>
        <v>1</v>
      </c>
      <c r="M64" t="s">
        <v>647</v>
      </c>
      <c r="N64" t="s">
        <v>648</v>
      </c>
      <c r="O64" t="s">
        <v>30</v>
      </c>
      <c r="P64" s="1" t="str">
        <f t="shared" si="8"/>
        <v>1</v>
      </c>
      <c r="Q64" t="s">
        <v>649</v>
      </c>
      <c r="R64" t="s">
        <v>56</v>
      </c>
      <c r="S64" t="s">
        <v>650</v>
      </c>
      <c r="T64" t="s">
        <v>651</v>
      </c>
      <c r="U64" s="1" t="str">
        <f t="shared" si="11"/>
        <v>Top20</v>
      </c>
    </row>
    <row r="65" spans="1:21">
      <c r="A65" s="2">
        <v>63</v>
      </c>
      <c r="B65" t="s">
        <v>652</v>
      </c>
      <c r="C65" t="s">
        <v>653</v>
      </c>
      <c r="D65" s="1">
        <f t="shared" si="12"/>
        <v>0.0147194112235511</v>
      </c>
      <c r="E65" t="s">
        <v>654</v>
      </c>
      <c r="F65" s="1">
        <f t="shared" si="6"/>
        <v>0.0258527827648115</v>
      </c>
      <c r="G65" t="s">
        <v>655</v>
      </c>
      <c r="H65" s="1">
        <f t="shared" si="10"/>
        <v>0.102564102564103</v>
      </c>
      <c r="I65" t="s">
        <v>245</v>
      </c>
      <c r="J65" t="s">
        <v>656</v>
      </c>
      <c r="K65" t="s">
        <v>27</v>
      </c>
      <c r="L65" s="1" t="str">
        <f t="shared" si="7"/>
        <v>1</v>
      </c>
      <c r="M65" t="s">
        <v>169</v>
      </c>
      <c r="N65" t="s">
        <v>657</v>
      </c>
      <c r="O65" t="s">
        <v>30</v>
      </c>
      <c r="P65" s="1" t="str">
        <f t="shared" si="8"/>
        <v>1</v>
      </c>
      <c r="Q65" t="s">
        <v>658</v>
      </c>
      <c r="R65" t="s">
        <v>277</v>
      </c>
      <c r="S65" t="s">
        <v>659</v>
      </c>
      <c r="T65" t="s">
        <v>660</v>
      </c>
      <c r="U65" s="1" t="str">
        <f t="shared" si="11"/>
        <v>Top80</v>
      </c>
    </row>
    <row r="66" spans="1:21">
      <c r="A66" s="2">
        <v>64</v>
      </c>
      <c r="B66" t="s">
        <v>661</v>
      </c>
      <c r="C66" t="s">
        <v>662</v>
      </c>
      <c r="D66" s="1">
        <f t="shared" si="12"/>
        <v>0.00919963201471941</v>
      </c>
      <c r="E66" t="s">
        <v>663</v>
      </c>
      <c r="F66" s="1">
        <f t="shared" si="6"/>
        <v>0.0122082585278276</v>
      </c>
      <c r="G66" t="s">
        <v>664</v>
      </c>
      <c r="H66" s="1">
        <f t="shared" si="10"/>
        <v>0.013550135501355</v>
      </c>
      <c r="I66" t="s">
        <v>123</v>
      </c>
      <c r="J66" t="s">
        <v>665</v>
      </c>
      <c r="K66" t="s">
        <v>27</v>
      </c>
      <c r="L66" s="1" t="str">
        <f t="shared" si="7"/>
        <v>1</v>
      </c>
      <c r="M66" t="s">
        <v>266</v>
      </c>
      <c r="N66" t="s">
        <v>666</v>
      </c>
      <c r="O66" t="s">
        <v>30</v>
      </c>
      <c r="P66" s="1" t="str">
        <f t="shared" si="8"/>
        <v>1</v>
      </c>
      <c r="Q66" t="s">
        <v>667</v>
      </c>
      <c r="R66" t="s">
        <v>182</v>
      </c>
      <c r="S66" t="s">
        <v>668</v>
      </c>
      <c r="T66" t="s">
        <v>669</v>
      </c>
      <c r="U66" s="1" t="str">
        <f t="shared" si="11"/>
        <v>Top40</v>
      </c>
    </row>
    <row r="67" spans="1:21">
      <c r="A67" s="2">
        <v>65</v>
      </c>
      <c r="B67" t="s">
        <v>670</v>
      </c>
      <c r="C67" t="s">
        <v>671</v>
      </c>
      <c r="D67" s="1">
        <f t="shared" si="12"/>
        <v>0.0113933904182294</v>
      </c>
      <c r="E67" t="s">
        <v>672</v>
      </c>
      <c r="F67" s="1">
        <f t="shared" ref="F67:F101" si="13">VALUE(RIGHT(LEFT(E67,3),2))/VALUE(_xlfn.CONCAT(LEFT(RIGHT(E67,5),1),RIGHT(E67,3)))</f>
        <v>0.0179533213644524</v>
      </c>
      <c r="G67" t="s">
        <v>673</v>
      </c>
      <c r="H67" s="1">
        <f t="shared" si="10"/>
        <v>0.0689655172413793</v>
      </c>
      <c r="I67" t="s">
        <v>111</v>
      </c>
      <c r="J67" t="s">
        <v>674</v>
      </c>
      <c r="K67" t="s">
        <v>27</v>
      </c>
      <c r="L67" s="1" t="str">
        <f t="shared" ref="L67:L101" si="14">IF(K67="Non-profit","1","0")</f>
        <v>1</v>
      </c>
      <c r="M67" t="s">
        <v>481</v>
      </c>
      <c r="N67" t="s">
        <v>675</v>
      </c>
      <c r="O67" t="s">
        <v>30</v>
      </c>
      <c r="P67" s="1" t="str">
        <f t="shared" ref="P67:P101" si="15">IF(O67="Bachelor","0",IF(O67="Doctorate","1","2"))</f>
        <v>1</v>
      </c>
      <c r="Q67" t="s">
        <v>676</v>
      </c>
      <c r="R67" t="s">
        <v>149</v>
      </c>
      <c r="S67" t="s">
        <v>677</v>
      </c>
      <c r="T67" t="s">
        <v>678</v>
      </c>
      <c r="U67" s="1" t="str">
        <f t="shared" si="11"/>
        <v>Top50</v>
      </c>
    </row>
    <row r="68" spans="1:21">
      <c r="A68" s="2">
        <v>66</v>
      </c>
      <c r="B68" t="s">
        <v>679</v>
      </c>
      <c r="C68" t="s">
        <v>680</v>
      </c>
      <c r="D68" s="1">
        <f t="shared" si="12"/>
        <v>0.00941193121505909</v>
      </c>
      <c r="E68" t="s">
        <v>681</v>
      </c>
      <c r="F68" s="1">
        <f t="shared" si="13"/>
        <v>0.0125673249551167</v>
      </c>
      <c r="G68" t="s">
        <v>682</v>
      </c>
      <c r="H68" s="1">
        <f t="shared" si="10"/>
        <v>0.016260162601626</v>
      </c>
      <c r="I68" t="s">
        <v>123</v>
      </c>
      <c r="J68" t="s">
        <v>683</v>
      </c>
      <c r="K68" t="s">
        <v>27</v>
      </c>
      <c r="L68" s="1" t="str">
        <f t="shared" si="14"/>
        <v>1</v>
      </c>
      <c r="M68" t="s">
        <v>266</v>
      </c>
      <c r="N68" t="s">
        <v>684</v>
      </c>
      <c r="O68" t="s">
        <v>30</v>
      </c>
      <c r="P68" s="1" t="str">
        <f t="shared" si="15"/>
        <v>1</v>
      </c>
      <c r="Q68" t="s">
        <v>685</v>
      </c>
      <c r="R68" t="s">
        <v>128</v>
      </c>
      <c r="S68" t="s">
        <v>686</v>
      </c>
      <c r="T68" t="s">
        <v>687</v>
      </c>
      <c r="U68" s="1" t="str">
        <f t="shared" si="11"/>
        <v>Top40</v>
      </c>
    </row>
    <row r="69" spans="1:21">
      <c r="A69" s="2">
        <v>67</v>
      </c>
      <c r="B69" t="s">
        <v>688</v>
      </c>
      <c r="C69" t="s">
        <v>689</v>
      </c>
      <c r="D69" s="1">
        <f t="shared" si="12"/>
        <v>0.00615667680985068</v>
      </c>
      <c r="E69" t="s">
        <v>690</v>
      </c>
      <c r="F69" s="1">
        <f t="shared" si="13"/>
        <v>0.00610412926391382</v>
      </c>
      <c r="G69" t="s">
        <v>323</v>
      </c>
      <c r="H69" s="1">
        <f t="shared" ref="H69:H101" si="16">VALUE(RIGHT(LEFT(G69,3),2))/VALUE(RIGHT(G69,3))</f>
        <v>0.0277777777777778</v>
      </c>
      <c r="I69" t="s">
        <v>691</v>
      </c>
      <c r="J69" t="s">
        <v>692</v>
      </c>
      <c r="K69" t="s">
        <v>27</v>
      </c>
      <c r="L69" s="1" t="str">
        <f t="shared" si="14"/>
        <v>1</v>
      </c>
      <c r="M69" t="s">
        <v>200</v>
      </c>
      <c r="N69" t="s">
        <v>693</v>
      </c>
      <c r="O69" t="s">
        <v>30</v>
      </c>
      <c r="P69" s="1" t="str">
        <f t="shared" si="15"/>
        <v>1</v>
      </c>
      <c r="Q69" t="s">
        <v>694</v>
      </c>
      <c r="R69" t="s">
        <v>695</v>
      </c>
      <c r="S69" t="s">
        <v>696</v>
      </c>
      <c r="T69" t="s">
        <v>697</v>
      </c>
      <c r="U69" s="1" t="str">
        <f t="shared" ref="U69:U101" si="17">IF(F69&lt;0.0036,"Top 10",IF(F69&lt;0.0075,"Top20",IF(F69&lt;0.0075,"Top30",IF(F69&lt;0.0108,"Top30",IF(F69&lt;0.0144,"Top40",IF(F69&lt;0.018,"Top50",IF(F69&lt;0.0216,"Top60",IF(F69&lt;0.0252,"Top70",IF(F69&lt;0.0288,"Top80",IF(F69&lt;0.0324,"Top90","Top100"))))))))))</f>
        <v>Top20</v>
      </c>
    </row>
    <row r="70" spans="1:21">
      <c r="A70" s="2">
        <v>68</v>
      </c>
      <c r="B70" t="s">
        <v>698</v>
      </c>
      <c r="C70" t="s">
        <v>699</v>
      </c>
      <c r="D70" s="1">
        <f t="shared" si="12"/>
        <v>0.0189653952303446</v>
      </c>
      <c r="E70" t="s">
        <v>700</v>
      </c>
      <c r="F70" s="1">
        <f t="shared" si="13"/>
        <v>0.00359066427289048</v>
      </c>
      <c r="G70" t="s">
        <v>701</v>
      </c>
      <c r="H70" s="1">
        <f t="shared" si="16"/>
        <v>0.304347826086957</v>
      </c>
      <c r="I70" t="s">
        <v>156</v>
      </c>
      <c r="J70" t="s">
        <v>157</v>
      </c>
      <c r="K70" t="s">
        <v>27</v>
      </c>
      <c r="L70" s="1" t="str">
        <f t="shared" si="14"/>
        <v>1</v>
      </c>
      <c r="M70" t="s">
        <v>702</v>
      </c>
      <c r="N70" t="s">
        <v>703</v>
      </c>
      <c r="O70" t="s">
        <v>30</v>
      </c>
      <c r="P70" s="1" t="str">
        <f t="shared" si="15"/>
        <v>1</v>
      </c>
      <c r="Q70" t="s">
        <v>704</v>
      </c>
      <c r="R70" t="s">
        <v>161</v>
      </c>
      <c r="S70" t="s">
        <v>705</v>
      </c>
      <c r="T70" t="s">
        <v>706</v>
      </c>
      <c r="U70" s="1" t="str">
        <f t="shared" si="17"/>
        <v>Top 10</v>
      </c>
    </row>
    <row r="71" spans="1:21">
      <c r="A71" s="2">
        <v>69</v>
      </c>
      <c r="B71" t="s">
        <v>707</v>
      </c>
      <c r="C71" t="s">
        <v>708</v>
      </c>
      <c r="D71" s="1">
        <f t="shared" si="12"/>
        <v>0.00764277121222843</v>
      </c>
      <c r="E71" t="s">
        <v>709</v>
      </c>
      <c r="F71" s="1">
        <f t="shared" si="13"/>
        <v>0.0100538599640934</v>
      </c>
      <c r="G71" t="s">
        <v>710</v>
      </c>
      <c r="H71" s="1">
        <f t="shared" si="16"/>
        <v>0.0674846625766871</v>
      </c>
      <c r="I71" t="s">
        <v>51</v>
      </c>
      <c r="J71" t="s">
        <v>135</v>
      </c>
      <c r="K71" t="s">
        <v>27</v>
      </c>
      <c r="L71" s="1" t="str">
        <f t="shared" si="14"/>
        <v>1</v>
      </c>
      <c r="M71" t="s">
        <v>347</v>
      </c>
      <c r="N71" t="s">
        <v>711</v>
      </c>
      <c r="O71" t="s">
        <v>30</v>
      </c>
      <c r="P71" s="1" t="str">
        <f t="shared" si="15"/>
        <v>1</v>
      </c>
      <c r="Q71" t="s">
        <v>712</v>
      </c>
      <c r="R71" t="s">
        <v>56</v>
      </c>
      <c r="S71" t="s">
        <v>713</v>
      </c>
      <c r="T71" t="s">
        <v>714</v>
      </c>
      <c r="U71" s="1" t="str">
        <f t="shared" si="17"/>
        <v>Top30</v>
      </c>
    </row>
    <row r="72" spans="1:21">
      <c r="A72" s="2">
        <v>70</v>
      </c>
      <c r="B72" t="s">
        <v>715</v>
      </c>
      <c r="C72" t="s">
        <v>716</v>
      </c>
      <c r="D72" s="1">
        <f t="shared" si="12"/>
        <v>0.0171254688274007</v>
      </c>
      <c r="E72" t="s">
        <v>717</v>
      </c>
      <c r="F72" s="1">
        <f t="shared" si="13"/>
        <v>0.0319569120287253</v>
      </c>
      <c r="G72" t="s">
        <v>718</v>
      </c>
      <c r="H72" s="1">
        <f t="shared" si="16"/>
        <v>0.153374233128834</v>
      </c>
      <c r="I72" t="s">
        <v>51</v>
      </c>
      <c r="J72" t="s">
        <v>135</v>
      </c>
      <c r="K72" t="s">
        <v>27</v>
      </c>
      <c r="L72" s="1" t="str">
        <f t="shared" si="14"/>
        <v>1</v>
      </c>
      <c r="M72" t="s">
        <v>719</v>
      </c>
      <c r="N72" t="s">
        <v>720</v>
      </c>
      <c r="O72" t="s">
        <v>30</v>
      </c>
      <c r="P72" s="1" t="str">
        <f t="shared" si="15"/>
        <v>1</v>
      </c>
      <c r="Q72" t="s">
        <v>721</v>
      </c>
      <c r="R72" t="s">
        <v>56</v>
      </c>
      <c r="S72" t="s">
        <v>722</v>
      </c>
      <c r="T72" t="s">
        <v>723</v>
      </c>
      <c r="U72" s="1" t="str">
        <f t="shared" si="17"/>
        <v>Top90</v>
      </c>
    </row>
    <row r="73" spans="1:21">
      <c r="A73" s="2">
        <v>71</v>
      </c>
      <c r="B73" t="s">
        <v>724</v>
      </c>
      <c r="C73" t="s">
        <v>725</v>
      </c>
      <c r="D73" s="1">
        <f t="shared" si="12"/>
        <v>0.0139409808223056</v>
      </c>
      <c r="E73" t="s">
        <v>726</v>
      </c>
      <c r="F73" s="1">
        <f t="shared" si="13"/>
        <v>0.0240574506283662</v>
      </c>
      <c r="G73" t="s">
        <v>727</v>
      </c>
      <c r="H73" s="1">
        <f t="shared" si="16"/>
        <v>0.040650406504065</v>
      </c>
      <c r="I73" t="s">
        <v>123</v>
      </c>
      <c r="J73" t="s">
        <v>124</v>
      </c>
      <c r="K73" t="s">
        <v>27</v>
      </c>
      <c r="L73" s="1" t="str">
        <f t="shared" si="14"/>
        <v>1</v>
      </c>
      <c r="M73" t="s">
        <v>393</v>
      </c>
      <c r="N73" t="s">
        <v>728</v>
      </c>
      <c r="O73" t="s">
        <v>30</v>
      </c>
      <c r="P73" s="1" t="str">
        <f t="shared" si="15"/>
        <v>1</v>
      </c>
      <c r="Q73" t="s">
        <v>729</v>
      </c>
      <c r="R73" t="s">
        <v>182</v>
      </c>
      <c r="S73" t="s">
        <v>730</v>
      </c>
      <c r="T73" t="s">
        <v>731</v>
      </c>
      <c r="U73" s="1" t="str">
        <f t="shared" si="17"/>
        <v>Top70</v>
      </c>
    </row>
    <row r="74" spans="1:21">
      <c r="A74" s="2">
        <v>72</v>
      </c>
      <c r="B74" t="s">
        <v>732</v>
      </c>
      <c r="C74" t="s">
        <v>733</v>
      </c>
      <c r="D74" s="1">
        <f t="shared" si="12"/>
        <v>0.015639374425023</v>
      </c>
      <c r="E74" t="s">
        <v>734</v>
      </c>
      <c r="F74" s="1">
        <f t="shared" si="13"/>
        <v>0.0280071813285458</v>
      </c>
      <c r="G74" t="s">
        <v>735</v>
      </c>
      <c r="H74" s="1">
        <f t="shared" si="16"/>
        <v>0.0476190476190476</v>
      </c>
      <c r="I74" t="s">
        <v>63</v>
      </c>
      <c r="J74" t="s">
        <v>736</v>
      </c>
      <c r="K74" t="s">
        <v>27</v>
      </c>
      <c r="L74" s="1" t="str">
        <f t="shared" si="14"/>
        <v>1</v>
      </c>
      <c r="M74" t="s">
        <v>530</v>
      </c>
      <c r="N74" t="s">
        <v>737</v>
      </c>
      <c r="O74" t="s">
        <v>78</v>
      </c>
      <c r="P74" s="1" t="str">
        <f t="shared" si="15"/>
        <v>2</v>
      </c>
      <c r="Q74" t="s">
        <v>738</v>
      </c>
      <c r="R74" t="s">
        <v>80</v>
      </c>
      <c r="S74" t="s">
        <v>739</v>
      </c>
      <c r="T74" t="s">
        <v>740</v>
      </c>
      <c r="U74" s="1" t="str">
        <f t="shared" si="17"/>
        <v>Top80</v>
      </c>
    </row>
    <row r="75" spans="1:21">
      <c r="A75" s="2">
        <v>73</v>
      </c>
      <c r="B75" t="s">
        <v>741</v>
      </c>
      <c r="C75" t="s">
        <v>742</v>
      </c>
      <c r="D75" s="1">
        <f t="shared" si="12"/>
        <v>0.0127379520203807</v>
      </c>
      <c r="E75" t="s">
        <v>743</v>
      </c>
      <c r="F75" s="1">
        <f t="shared" si="13"/>
        <v>0.0211849192100539</v>
      </c>
      <c r="G75" t="s">
        <v>744</v>
      </c>
      <c r="H75" s="1">
        <f t="shared" si="16"/>
        <v>0.110429447852761</v>
      </c>
      <c r="I75" t="s">
        <v>51</v>
      </c>
      <c r="J75" t="s">
        <v>135</v>
      </c>
      <c r="K75" t="s">
        <v>27</v>
      </c>
      <c r="L75" s="1" t="str">
        <f t="shared" si="14"/>
        <v>1</v>
      </c>
      <c r="M75" t="s">
        <v>745</v>
      </c>
      <c r="N75" t="s">
        <v>746</v>
      </c>
      <c r="O75" t="s">
        <v>30</v>
      </c>
      <c r="P75" s="1" t="str">
        <f t="shared" si="15"/>
        <v>1</v>
      </c>
      <c r="Q75" t="s">
        <v>747</v>
      </c>
      <c r="R75" t="s">
        <v>56</v>
      </c>
      <c r="S75" t="s">
        <v>748</v>
      </c>
      <c r="T75" t="s">
        <v>749</v>
      </c>
      <c r="U75" s="1" t="str">
        <f t="shared" si="17"/>
        <v>Top60</v>
      </c>
    </row>
    <row r="76" spans="1:21">
      <c r="A76" s="2">
        <v>74</v>
      </c>
      <c r="B76" t="s">
        <v>750</v>
      </c>
      <c r="C76" t="s">
        <v>751</v>
      </c>
      <c r="D76" s="1">
        <f t="shared" si="12"/>
        <v>0.0164178048262685</v>
      </c>
      <c r="E76" t="s">
        <v>752</v>
      </c>
      <c r="F76" s="1">
        <f t="shared" si="13"/>
        <v>0.0301615798922801</v>
      </c>
      <c r="G76" t="s">
        <v>753</v>
      </c>
      <c r="H76" s="1">
        <f t="shared" si="16"/>
        <v>0.147239263803681</v>
      </c>
      <c r="I76" t="s">
        <v>51</v>
      </c>
      <c r="J76" t="s">
        <v>135</v>
      </c>
      <c r="K76" t="s">
        <v>27</v>
      </c>
      <c r="L76" s="1" t="str">
        <f t="shared" si="14"/>
        <v>1</v>
      </c>
      <c r="M76" t="s">
        <v>285</v>
      </c>
      <c r="N76" t="s">
        <v>754</v>
      </c>
      <c r="O76" t="s">
        <v>30</v>
      </c>
      <c r="P76" s="1" t="str">
        <f t="shared" si="15"/>
        <v>1</v>
      </c>
      <c r="Q76" t="s">
        <v>755</v>
      </c>
      <c r="R76" t="s">
        <v>56</v>
      </c>
      <c r="S76" t="s">
        <v>756</v>
      </c>
      <c r="T76" t="s">
        <v>757</v>
      </c>
      <c r="U76" s="1" t="str">
        <f t="shared" si="17"/>
        <v>Top90</v>
      </c>
    </row>
    <row r="77" spans="1:21">
      <c r="A77" s="2">
        <v>75</v>
      </c>
      <c r="B77" t="s">
        <v>758</v>
      </c>
      <c r="C77" t="s">
        <v>759</v>
      </c>
      <c r="D77" s="1">
        <f t="shared" si="12"/>
        <v>0.00424598400679357</v>
      </c>
      <c r="E77" t="s">
        <v>760</v>
      </c>
      <c r="F77" s="1">
        <f t="shared" si="13"/>
        <v>0.00251346499102334</v>
      </c>
      <c r="G77" t="s">
        <v>761</v>
      </c>
      <c r="H77" s="1">
        <f t="shared" si="16"/>
        <v>0.0368098159509202</v>
      </c>
      <c r="I77" t="s">
        <v>51</v>
      </c>
      <c r="J77" t="s">
        <v>135</v>
      </c>
      <c r="K77" t="s">
        <v>27</v>
      </c>
      <c r="L77" s="1" t="str">
        <f t="shared" si="14"/>
        <v>1</v>
      </c>
      <c r="M77" t="s">
        <v>472</v>
      </c>
      <c r="N77" t="s">
        <v>762</v>
      </c>
      <c r="O77" t="s">
        <v>30</v>
      </c>
      <c r="P77" s="1" t="str">
        <f t="shared" si="15"/>
        <v>1</v>
      </c>
      <c r="Q77" t="s">
        <v>763</v>
      </c>
      <c r="R77" t="s">
        <v>56</v>
      </c>
      <c r="S77" t="s">
        <v>764</v>
      </c>
      <c r="T77" t="s">
        <v>765</v>
      </c>
      <c r="U77" s="1" t="str">
        <f t="shared" si="17"/>
        <v>Top 10</v>
      </c>
    </row>
    <row r="78" spans="1:21">
      <c r="A78" s="2">
        <v>76</v>
      </c>
      <c r="B78" t="s">
        <v>766</v>
      </c>
      <c r="C78" t="s">
        <v>767</v>
      </c>
      <c r="D78" s="1">
        <f t="shared" si="12"/>
        <v>0.00877503361404005</v>
      </c>
      <c r="E78" t="s">
        <v>768</v>
      </c>
      <c r="F78" s="1">
        <f t="shared" si="13"/>
        <v>0.0114901256732496</v>
      </c>
      <c r="G78" t="s">
        <v>769</v>
      </c>
      <c r="H78" s="1">
        <f t="shared" si="16"/>
        <v>0.0340909090909091</v>
      </c>
      <c r="I78" t="s">
        <v>402</v>
      </c>
      <c r="J78" t="s">
        <v>770</v>
      </c>
      <c r="K78" t="s">
        <v>27</v>
      </c>
      <c r="L78" s="1" t="str">
        <f t="shared" si="14"/>
        <v>1</v>
      </c>
      <c r="M78" t="s">
        <v>434</v>
      </c>
      <c r="N78" t="s">
        <v>771</v>
      </c>
      <c r="O78" t="s">
        <v>30</v>
      </c>
      <c r="P78" s="1" t="str">
        <f t="shared" si="15"/>
        <v>1</v>
      </c>
      <c r="Q78" t="s">
        <v>772</v>
      </c>
      <c r="R78" t="s">
        <v>623</v>
      </c>
      <c r="S78" t="s">
        <v>773</v>
      </c>
      <c r="T78" t="s">
        <v>774</v>
      </c>
      <c r="U78" s="1" t="str">
        <f t="shared" si="17"/>
        <v>Top40</v>
      </c>
    </row>
    <row r="79" s="1" customFormat="1" spans="1:21">
      <c r="A79" s="3">
        <v>77</v>
      </c>
      <c r="B79" s="1" t="s">
        <v>775</v>
      </c>
      <c r="C79" s="1" t="s">
        <v>776</v>
      </c>
      <c r="D79" s="1">
        <f t="shared" si="12"/>
        <v>0.0040336848064539</v>
      </c>
      <c r="E79" s="1" t="s">
        <v>777</v>
      </c>
      <c r="F79" s="1">
        <f t="shared" si="13"/>
        <v>0.00215439856373429</v>
      </c>
      <c r="G79" s="1" t="s">
        <v>778</v>
      </c>
      <c r="H79" s="1">
        <f t="shared" si="16"/>
        <v>0.002710027100271</v>
      </c>
      <c r="I79" s="1" t="s">
        <v>123</v>
      </c>
      <c r="J79" s="1" t="s">
        <v>452</v>
      </c>
      <c r="K79" s="1" t="s">
        <v>779</v>
      </c>
      <c r="L79" s="1" t="str">
        <f t="shared" si="14"/>
        <v>0</v>
      </c>
      <c r="M79" s="1" t="s">
        <v>540</v>
      </c>
      <c r="N79" s="1" t="s">
        <v>780</v>
      </c>
      <c r="O79" s="1" t="s">
        <v>30</v>
      </c>
      <c r="P79" s="1" t="str">
        <f t="shared" si="15"/>
        <v>1</v>
      </c>
      <c r="Q79" s="1" t="s">
        <v>781</v>
      </c>
      <c r="R79" s="1" t="s">
        <v>128</v>
      </c>
      <c r="S79" s="1" t="s">
        <v>782</v>
      </c>
      <c r="T79" s="1" t="s">
        <v>783</v>
      </c>
      <c r="U79" s="1" t="str">
        <f t="shared" si="17"/>
        <v>Top 10</v>
      </c>
    </row>
    <row r="80" s="1" customFormat="1" spans="1:21">
      <c r="A80" s="3">
        <v>78</v>
      </c>
      <c r="B80" s="1" t="s">
        <v>784</v>
      </c>
      <c r="C80" s="1" t="s">
        <v>785</v>
      </c>
      <c r="D80" s="1">
        <f t="shared" si="12"/>
        <v>0.0131625504210601</v>
      </c>
      <c r="E80" s="1" t="s">
        <v>786</v>
      </c>
      <c r="F80" s="1">
        <f t="shared" si="13"/>
        <v>0.022262118491921</v>
      </c>
      <c r="G80" s="1" t="s">
        <v>787</v>
      </c>
      <c r="H80" s="1">
        <f t="shared" si="16"/>
        <v>0.037940379403794</v>
      </c>
      <c r="I80" s="1" t="s">
        <v>123</v>
      </c>
      <c r="J80" s="1" t="s">
        <v>384</v>
      </c>
      <c r="K80" s="1" t="s">
        <v>27</v>
      </c>
      <c r="L80" s="1" t="str">
        <f t="shared" si="14"/>
        <v>1</v>
      </c>
      <c r="M80" s="1" t="s">
        <v>179</v>
      </c>
      <c r="N80" s="1" t="s">
        <v>788</v>
      </c>
      <c r="O80" s="1" t="s">
        <v>30</v>
      </c>
      <c r="P80" s="1" t="str">
        <f t="shared" si="15"/>
        <v>1</v>
      </c>
      <c r="Q80" s="1" t="s">
        <v>789</v>
      </c>
      <c r="R80" s="1" t="s">
        <v>128</v>
      </c>
      <c r="S80" s="1" t="s">
        <v>790</v>
      </c>
      <c r="T80" s="1" t="s">
        <v>791</v>
      </c>
      <c r="U80" s="1" t="str">
        <f t="shared" si="17"/>
        <v>Top70</v>
      </c>
    </row>
    <row r="81" spans="1:21">
      <c r="A81" s="2">
        <v>79</v>
      </c>
      <c r="B81" t="s">
        <v>792</v>
      </c>
      <c r="C81" t="s">
        <v>793</v>
      </c>
      <c r="D81" s="1">
        <f t="shared" si="12"/>
        <v>0.00813813601302102</v>
      </c>
      <c r="E81" t="s">
        <v>794</v>
      </c>
      <c r="F81" s="1">
        <f t="shared" si="13"/>
        <v>0.0104129263913824</v>
      </c>
      <c r="G81" t="s">
        <v>795</v>
      </c>
      <c r="H81" s="1">
        <f t="shared" si="16"/>
        <v>0.0736196319018405</v>
      </c>
      <c r="I81" t="s">
        <v>51</v>
      </c>
      <c r="J81" t="s">
        <v>135</v>
      </c>
      <c r="K81" t="s">
        <v>27</v>
      </c>
      <c r="L81" s="1" t="str">
        <f t="shared" si="14"/>
        <v>1</v>
      </c>
      <c r="M81" t="s">
        <v>796</v>
      </c>
      <c r="N81" t="s">
        <v>797</v>
      </c>
      <c r="O81" t="s">
        <v>30</v>
      </c>
      <c r="P81" s="1" t="str">
        <f t="shared" si="15"/>
        <v>1</v>
      </c>
      <c r="Q81" t="s">
        <v>798</v>
      </c>
      <c r="R81" t="s">
        <v>56</v>
      </c>
      <c r="S81" t="s">
        <v>799</v>
      </c>
      <c r="T81" t="s">
        <v>800</v>
      </c>
      <c r="U81" s="1" t="str">
        <f t="shared" si="17"/>
        <v>Top30</v>
      </c>
    </row>
    <row r="82" spans="1:21">
      <c r="A82" s="2">
        <v>80</v>
      </c>
      <c r="B82" t="s">
        <v>801</v>
      </c>
      <c r="C82" t="s">
        <v>802</v>
      </c>
      <c r="D82" s="1">
        <f t="shared" si="12"/>
        <v>0.00686434081098294</v>
      </c>
      <c r="E82" t="s">
        <v>803</v>
      </c>
      <c r="F82" s="1">
        <f t="shared" si="13"/>
        <v>0.00754039497307002</v>
      </c>
      <c r="G82" t="s">
        <v>804</v>
      </c>
      <c r="H82" s="1">
        <f t="shared" si="16"/>
        <v>0.0344827586206897</v>
      </c>
      <c r="I82" t="s">
        <v>356</v>
      </c>
      <c r="J82" t="s">
        <v>805</v>
      </c>
      <c r="K82" t="s">
        <v>27</v>
      </c>
      <c r="L82" s="1" t="str">
        <f t="shared" si="14"/>
        <v>1</v>
      </c>
      <c r="M82" t="s">
        <v>702</v>
      </c>
      <c r="N82" t="s">
        <v>806</v>
      </c>
      <c r="O82" t="s">
        <v>30</v>
      </c>
      <c r="P82" s="1" t="str">
        <f t="shared" si="15"/>
        <v>1</v>
      </c>
      <c r="Q82" t="s">
        <v>807</v>
      </c>
      <c r="R82" t="s">
        <v>514</v>
      </c>
      <c r="S82" t="s">
        <v>808</v>
      </c>
      <c r="T82" t="s">
        <v>809</v>
      </c>
      <c r="U82" s="1" t="str">
        <f t="shared" si="17"/>
        <v>Top30</v>
      </c>
    </row>
    <row r="83" s="1" customFormat="1" spans="1:21">
      <c r="A83" s="3">
        <v>81</v>
      </c>
      <c r="B83" s="1" t="s">
        <v>810</v>
      </c>
      <c r="C83" s="1" t="s">
        <v>811</v>
      </c>
      <c r="D83" s="1">
        <f t="shared" si="12"/>
        <v>0.000707664001132262</v>
      </c>
      <c r="E83" s="1" t="s">
        <v>812</v>
      </c>
      <c r="F83" s="1">
        <f t="shared" si="13"/>
        <v>0.000718132854578097</v>
      </c>
      <c r="G83" s="1" t="s">
        <v>813</v>
      </c>
      <c r="H83" s="1">
        <f t="shared" si="16"/>
        <v>0.0122699386503067</v>
      </c>
      <c r="I83" s="1" t="s">
        <v>51</v>
      </c>
      <c r="J83" s="1" t="s">
        <v>135</v>
      </c>
      <c r="K83" s="1" t="s">
        <v>27</v>
      </c>
      <c r="L83" s="1" t="str">
        <f t="shared" si="14"/>
        <v>1</v>
      </c>
      <c r="M83" s="1" t="s">
        <v>210</v>
      </c>
      <c r="N83" s="1" t="s">
        <v>814</v>
      </c>
      <c r="O83" s="1" t="s">
        <v>30</v>
      </c>
      <c r="P83" s="1" t="str">
        <f t="shared" si="15"/>
        <v>1</v>
      </c>
      <c r="Q83" s="1" t="s">
        <v>815</v>
      </c>
      <c r="R83" s="1" t="s">
        <v>56</v>
      </c>
      <c r="S83" s="1" t="s">
        <v>816</v>
      </c>
      <c r="T83" s="1" t="s">
        <v>817</v>
      </c>
      <c r="U83" s="1" t="str">
        <f t="shared" si="17"/>
        <v>Top 10</v>
      </c>
    </row>
    <row r="84" spans="1:21">
      <c r="A84" s="2">
        <v>82</v>
      </c>
      <c r="B84" t="s">
        <v>818</v>
      </c>
      <c r="C84" t="s">
        <v>819</v>
      </c>
      <c r="D84" s="1">
        <f t="shared" si="12"/>
        <v>0.0106857264170972</v>
      </c>
      <c r="E84" t="s">
        <v>820</v>
      </c>
      <c r="F84" s="1">
        <f t="shared" si="13"/>
        <v>0.0161579892280072</v>
      </c>
      <c r="G84" t="s">
        <v>821</v>
      </c>
      <c r="H84" s="1">
        <f t="shared" si="16"/>
        <v>0.0454545454545455</v>
      </c>
      <c r="I84" t="s">
        <v>402</v>
      </c>
      <c r="J84" t="s">
        <v>822</v>
      </c>
      <c r="K84" t="s">
        <v>27</v>
      </c>
      <c r="L84" s="1" t="str">
        <f t="shared" si="14"/>
        <v>1</v>
      </c>
      <c r="M84" t="s">
        <v>611</v>
      </c>
      <c r="N84" t="s">
        <v>823</v>
      </c>
      <c r="O84" t="s">
        <v>78</v>
      </c>
      <c r="P84" s="1" t="str">
        <f t="shared" si="15"/>
        <v>2</v>
      </c>
      <c r="Q84" t="s">
        <v>824</v>
      </c>
      <c r="R84" t="s">
        <v>623</v>
      </c>
      <c r="S84" t="s">
        <v>825</v>
      </c>
      <c r="T84" t="s">
        <v>826</v>
      </c>
      <c r="U84" s="1" t="str">
        <f t="shared" si="17"/>
        <v>Top50</v>
      </c>
    </row>
    <row r="85" spans="1:21">
      <c r="A85" s="2">
        <v>83</v>
      </c>
      <c r="B85" t="s">
        <v>827</v>
      </c>
      <c r="C85" t="s">
        <v>828</v>
      </c>
      <c r="D85" s="1">
        <f t="shared" si="12"/>
        <v>0.0169131696270611</v>
      </c>
      <c r="E85" t="s">
        <v>829</v>
      </c>
      <c r="F85" s="1">
        <f t="shared" si="13"/>
        <v>0.0312387791741472</v>
      </c>
      <c r="G85" t="s">
        <v>830</v>
      </c>
      <c r="H85" s="1">
        <f t="shared" si="16"/>
        <v>0.0681818181818182</v>
      </c>
      <c r="I85" t="s">
        <v>402</v>
      </c>
      <c r="J85" t="s">
        <v>620</v>
      </c>
      <c r="K85" t="s">
        <v>27</v>
      </c>
      <c r="L85" s="1" t="str">
        <f t="shared" si="14"/>
        <v>1</v>
      </c>
      <c r="M85" t="s">
        <v>236</v>
      </c>
      <c r="N85" t="s">
        <v>831</v>
      </c>
      <c r="O85" t="s">
        <v>30</v>
      </c>
      <c r="P85" s="1" t="str">
        <f t="shared" si="15"/>
        <v>1</v>
      </c>
      <c r="Q85" t="s">
        <v>832</v>
      </c>
      <c r="R85" t="s">
        <v>623</v>
      </c>
      <c r="S85" t="s">
        <v>833</v>
      </c>
      <c r="T85" t="s">
        <v>834</v>
      </c>
      <c r="U85" s="1" t="str">
        <f t="shared" si="17"/>
        <v>Top90</v>
      </c>
    </row>
    <row r="86" spans="1:21">
      <c r="A86" s="2">
        <v>84</v>
      </c>
      <c r="B86" t="s">
        <v>835</v>
      </c>
      <c r="C86" t="s">
        <v>836</v>
      </c>
      <c r="D86" s="1">
        <f t="shared" si="12"/>
        <v>0.009694996815512</v>
      </c>
      <c r="E86" t="s">
        <v>837</v>
      </c>
      <c r="F86" s="1">
        <f t="shared" si="13"/>
        <v>0.0129263913824057</v>
      </c>
      <c r="G86" t="s">
        <v>838</v>
      </c>
      <c r="H86" s="1">
        <f t="shared" si="16"/>
        <v>0.0797546012269939</v>
      </c>
      <c r="I86" t="s">
        <v>51</v>
      </c>
      <c r="J86" t="s">
        <v>135</v>
      </c>
      <c r="K86" t="s">
        <v>27</v>
      </c>
      <c r="L86" s="1" t="str">
        <f t="shared" si="14"/>
        <v>1</v>
      </c>
      <c r="M86" t="s">
        <v>745</v>
      </c>
      <c r="N86" t="s">
        <v>839</v>
      </c>
      <c r="O86" t="s">
        <v>102</v>
      </c>
      <c r="P86" s="1" t="str">
        <f t="shared" si="15"/>
        <v>0</v>
      </c>
      <c r="Q86" t="s">
        <v>840</v>
      </c>
      <c r="R86" t="s">
        <v>56</v>
      </c>
      <c r="S86" t="s">
        <v>841</v>
      </c>
      <c r="T86" t="s">
        <v>842</v>
      </c>
      <c r="U86" s="1" t="str">
        <f t="shared" si="17"/>
        <v>Top40</v>
      </c>
    </row>
    <row r="87" spans="1:21">
      <c r="A87" s="2">
        <v>85</v>
      </c>
      <c r="B87" t="s">
        <v>843</v>
      </c>
      <c r="C87" t="s">
        <v>844</v>
      </c>
      <c r="D87" s="1">
        <f t="shared" si="12"/>
        <v>0.0104026608166443</v>
      </c>
      <c r="E87" t="s">
        <v>845</v>
      </c>
      <c r="F87" s="1">
        <f t="shared" si="13"/>
        <v>0.01508078994614</v>
      </c>
      <c r="G87" t="s">
        <v>846</v>
      </c>
      <c r="H87" s="1">
        <f t="shared" si="16"/>
        <v>0.0920245398773006</v>
      </c>
      <c r="I87" t="s">
        <v>51</v>
      </c>
      <c r="J87" t="s">
        <v>135</v>
      </c>
      <c r="K87" t="s">
        <v>27</v>
      </c>
      <c r="L87" s="1" t="str">
        <f t="shared" si="14"/>
        <v>1</v>
      </c>
      <c r="M87" t="s">
        <v>326</v>
      </c>
      <c r="N87" t="s">
        <v>847</v>
      </c>
      <c r="O87" t="s">
        <v>102</v>
      </c>
      <c r="P87" s="1" t="str">
        <f t="shared" si="15"/>
        <v>0</v>
      </c>
      <c r="Q87" t="s">
        <v>848</v>
      </c>
      <c r="R87" t="s">
        <v>56</v>
      </c>
      <c r="S87" t="s">
        <v>849</v>
      </c>
      <c r="T87" t="s">
        <v>850</v>
      </c>
      <c r="U87" s="1" t="str">
        <f t="shared" si="17"/>
        <v>Top50</v>
      </c>
    </row>
    <row r="88" spans="1:21">
      <c r="A88" s="2">
        <v>86</v>
      </c>
      <c r="B88" t="s">
        <v>851</v>
      </c>
      <c r="C88" t="s">
        <v>852</v>
      </c>
      <c r="D88" s="1">
        <f t="shared" si="12"/>
        <v>0.0179038992286462</v>
      </c>
      <c r="E88" t="s">
        <v>853</v>
      </c>
      <c r="F88" s="1">
        <f t="shared" si="13"/>
        <v>0.0341113105924596</v>
      </c>
      <c r="G88" t="s">
        <v>854</v>
      </c>
      <c r="H88" s="1">
        <f t="shared" si="16"/>
        <v>0.159509202453988</v>
      </c>
      <c r="I88" t="s">
        <v>51</v>
      </c>
      <c r="J88" t="s">
        <v>593</v>
      </c>
      <c r="K88" t="s">
        <v>27</v>
      </c>
      <c r="L88" s="1" t="str">
        <f t="shared" si="14"/>
        <v>1</v>
      </c>
      <c r="M88" t="s">
        <v>855</v>
      </c>
      <c r="N88" t="s">
        <v>856</v>
      </c>
      <c r="O88" t="s">
        <v>30</v>
      </c>
      <c r="P88" s="1" t="str">
        <f t="shared" si="15"/>
        <v>1</v>
      </c>
      <c r="Q88" t="s">
        <v>857</v>
      </c>
      <c r="R88" t="s">
        <v>56</v>
      </c>
      <c r="S88" t="s">
        <v>858</v>
      </c>
      <c r="T88" t="s">
        <v>859</v>
      </c>
      <c r="U88" s="1" t="str">
        <f t="shared" si="17"/>
        <v>Top100</v>
      </c>
    </row>
    <row r="89" spans="1:21">
      <c r="A89" s="2">
        <v>87</v>
      </c>
      <c r="B89" t="s">
        <v>860</v>
      </c>
      <c r="C89" t="s">
        <v>861</v>
      </c>
      <c r="D89" s="1">
        <f t="shared" si="12"/>
        <v>0.0180454320288727</v>
      </c>
      <c r="E89" t="s">
        <v>862</v>
      </c>
      <c r="F89" s="1">
        <f t="shared" si="13"/>
        <v>0.0344703770197487</v>
      </c>
      <c r="G89" t="s">
        <v>863</v>
      </c>
      <c r="H89" s="1">
        <f t="shared" si="16"/>
        <v>0.165644171779141</v>
      </c>
      <c r="I89" t="s">
        <v>51</v>
      </c>
      <c r="J89" t="s">
        <v>135</v>
      </c>
      <c r="K89" t="s">
        <v>27</v>
      </c>
      <c r="L89" s="1" t="str">
        <f t="shared" si="14"/>
        <v>1</v>
      </c>
      <c r="M89" t="s">
        <v>113</v>
      </c>
      <c r="N89" t="s">
        <v>864</v>
      </c>
      <c r="O89" t="s">
        <v>102</v>
      </c>
      <c r="P89" s="1" t="str">
        <f t="shared" si="15"/>
        <v>0</v>
      </c>
      <c r="Q89" t="s">
        <v>865</v>
      </c>
      <c r="R89" t="s">
        <v>56</v>
      </c>
      <c r="S89" t="s">
        <v>866</v>
      </c>
      <c r="T89" t="s">
        <v>867</v>
      </c>
      <c r="U89" s="1" t="str">
        <f t="shared" si="17"/>
        <v>Top100</v>
      </c>
    </row>
    <row r="90" spans="1:21">
      <c r="A90" s="2">
        <v>88</v>
      </c>
      <c r="B90" t="s">
        <v>868</v>
      </c>
      <c r="C90" t="s">
        <v>869</v>
      </c>
      <c r="D90" s="1">
        <f t="shared" si="12"/>
        <v>0.010331894416531</v>
      </c>
      <c r="E90" t="s">
        <v>870</v>
      </c>
      <c r="F90" s="1">
        <f t="shared" si="13"/>
        <v>0.014721723518851</v>
      </c>
      <c r="G90" t="s">
        <v>871</v>
      </c>
      <c r="H90" s="1">
        <f t="shared" si="16"/>
        <v>0.018970189701897</v>
      </c>
      <c r="I90" t="s">
        <v>123</v>
      </c>
      <c r="J90" t="s">
        <v>199</v>
      </c>
      <c r="K90" t="s">
        <v>27</v>
      </c>
      <c r="L90" s="1" t="str">
        <f t="shared" si="14"/>
        <v>1</v>
      </c>
      <c r="M90" t="s">
        <v>453</v>
      </c>
      <c r="N90" t="s">
        <v>872</v>
      </c>
      <c r="O90" t="s">
        <v>30</v>
      </c>
      <c r="P90" s="1" t="str">
        <f t="shared" si="15"/>
        <v>1</v>
      </c>
      <c r="Q90" t="s">
        <v>873</v>
      </c>
      <c r="R90" t="s">
        <v>182</v>
      </c>
      <c r="S90" t="s">
        <v>874</v>
      </c>
      <c r="T90" t="s">
        <v>875</v>
      </c>
      <c r="U90" s="1" t="str">
        <f t="shared" si="17"/>
        <v>Top50</v>
      </c>
    </row>
    <row r="91" spans="1:21">
      <c r="A91" s="2">
        <v>89</v>
      </c>
      <c r="B91" t="s">
        <v>876</v>
      </c>
      <c r="C91" t="s">
        <v>877</v>
      </c>
      <c r="D91" s="1">
        <f t="shared" si="12"/>
        <v>0.0166301040266082</v>
      </c>
      <c r="E91" t="s">
        <v>878</v>
      </c>
      <c r="F91" s="1">
        <f t="shared" si="13"/>
        <v>0.0308797127468582</v>
      </c>
      <c r="G91" t="s">
        <v>879</v>
      </c>
      <c r="H91" s="1">
        <f t="shared" si="16"/>
        <v>0.0568181818181818</v>
      </c>
      <c r="I91" t="s">
        <v>402</v>
      </c>
      <c r="J91" t="s">
        <v>880</v>
      </c>
      <c r="K91" t="s">
        <v>27</v>
      </c>
      <c r="L91" s="1" t="str">
        <f t="shared" si="14"/>
        <v>1</v>
      </c>
      <c r="M91" t="s">
        <v>881</v>
      </c>
      <c r="N91" t="s">
        <v>882</v>
      </c>
      <c r="O91" t="s">
        <v>30</v>
      </c>
      <c r="P91" s="1" t="str">
        <f t="shared" si="15"/>
        <v>1</v>
      </c>
      <c r="Q91" t="s">
        <v>883</v>
      </c>
      <c r="R91" t="s">
        <v>623</v>
      </c>
      <c r="S91" t="s">
        <v>884</v>
      </c>
      <c r="T91" t="s">
        <v>885</v>
      </c>
      <c r="U91" s="1" t="str">
        <f t="shared" si="17"/>
        <v>Top90</v>
      </c>
    </row>
    <row r="92" s="1" customFormat="1" spans="1:21">
      <c r="A92" s="3">
        <v>90</v>
      </c>
      <c r="B92" s="1" t="s">
        <v>886</v>
      </c>
      <c r="C92" s="1" t="s">
        <v>887</v>
      </c>
      <c r="D92" s="1">
        <f t="shared" si="12"/>
        <v>0.0169839360271743</v>
      </c>
      <c r="E92" s="1" t="s">
        <v>888</v>
      </c>
      <c r="F92" s="1">
        <f t="shared" si="13"/>
        <v>0.0315978456014363</v>
      </c>
      <c r="G92" s="1" t="s">
        <v>889</v>
      </c>
      <c r="H92" s="1">
        <f t="shared" si="16"/>
        <v>0.0533333333333333</v>
      </c>
      <c r="I92" s="1" t="s">
        <v>39</v>
      </c>
      <c r="J92" s="1" t="s">
        <v>890</v>
      </c>
      <c r="K92" s="1" t="s">
        <v>27</v>
      </c>
      <c r="L92" s="1" t="str">
        <f t="shared" si="14"/>
        <v>1</v>
      </c>
      <c r="M92" s="1" t="s">
        <v>540</v>
      </c>
      <c r="N92" s="1" t="s">
        <v>891</v>
      </c>
      <c r="O92" s="1" t="s">
        <v>30</v>
      </c>
      <c r="P92" s="1" t="str">
        <f t="shared" si="15"/>
        <v>1</v>
      </c>
      <c r="Q92" s="1" t="s">
        <v>892</v>
      </c>
      <c r="R92" s="1" t="s">
        <v>104</v>
      </c>
      <c r="S92" s="1" t="s">
        <v>893</v>
      </c>
      <c r="T92" s="1" t="s">
        <v>894</v>
      </c>
      <c r="U92" s="1" t="str">
        <f t="shared" si="17"/>
        <v>Top90</v>
      </c>
    </row>
    <row r="93" s="1" customFormat="1" spans="1:21">
      <c r="A93" s="3">
        <v>91</v>
      </c>
      <c r="B93" s="1" t="s">
        <v>895</v>
      </c>
      <c r="C93" s="1" t="s">
        <v>896</v>
      </c>
      <c r="D93" s="1">
        <f t="shared" si="12"/>
        <v>0.00651050881041681</v>
      </c>
      <c r="E93" s="1" t="s">
        <v>897</v>
      </c>
      <c r="F93" s="1">
        <f t="shared" si="13"/>
        <v>0.00682226211849192</v>
      </c>
      <c r="G93" s="1" t="s">
        <v>898</v>
      </c>
      <c r="H93" s="1">
        <f t="shared" si="16"/>
        <v>0.0140845070422535</v>
      </c>
      <c r="I93" s="1" t="s">
        <v>899</v>
      </c>
      <c r="J93" s="1" t="s">
        <v>900</v>
      </c>
      <c r="K93" s="1" t="s">
        <v>27</v>
      </c>
      <c r="L93" s="1" t="str">
        <f t="shared" si="14"/>
        <v>1</v>
      </c>
      <c r="M93" s="1" t="s">
        <v>414</v>
      </c>
      <c r="N93" s="1" t="s">
        <v>901</v>
      </c>
      <c r="O93" s="1" t="s">
        <v>30</v>
      </c>
      <c r="P93" s="1" t="str">
        <f t="shared" si="15"/>
        <v>1</v>
      </c>
      <c r="Q93" s="1" t="s">
        <v>902</v>
      </c>
      <c r="R93" s="1" t="s">
        <v>128</v>
      </c>
      <c r="S93" s="1" t="s">
        <v>903</v>
      </c>
      <c r="T93" s="1" t="s">
        <v>904</v>
      </c>
      <c r="U93" s="1" t="str">
        <f t="shared" si="17"/>
        <v>Top20</v>
      </c>
    </row>
    <row r="94" spans="1:21">
      <c r="A94" s="2">
        <v>92</v>
      </c>
      <c r="B94" t="s">
        <v>905</v>
      </c>
      <c r="C94" t="s">
        <v>906</v>
      </c>
      <c r="D94" s="1">
        <f t="shared" si="12"/>
        <v>0.0188238624301182</v>
      </c>
      <c r="E94" t="s">
        <v>907</v>
      </c>
      <c r="F94" s="1">
        <f t="shared" si="13"/>
        <v>0.0351885098743267</v>
      </c>
      <c r="G94" t="s">
        <v>908</v>
      </c>
      <c r="H94" s="1">
        <f t="shared" si="16"/>
        <v>0.0078740157480315</v>
      </c>
      <c r="I94" t="s">
        <v>909</v>
      </c>
      <c r="J94" t="s">
        <v>910</v>
      </c>
      <c r="K94" t="s">
        <v>27</v>
      </c>
      <c r="L94" s="1" t="str">
        <f t="shared" si="14"/>
        <v>1</v>
      </c>
      <c r="M94" t="s">
        <v>236</v>
      </c>
      <c r="N94" t="s">
        <v>911</v>
      </c>
      <c r="O94" t="s">
        <v>30</v>
      </c>
      <c r="P94" s="1" t="str">
        <f t="shared" si="15"/>
        <v>1</v>
      </c>
      <c r="Q94" t="s">
        <v>912</v>
      </c>
      <c r="R94" t="s">
        <v>913</v>
      </c>
      <c r="S94" t="s">
        <v>914</v>
      </c>
      <c r="T94" t="s">
        <v>915</v>
      </c>
      <c r="U94" s="1" t="str">
        <f t="shared" si="17"/>
        <v>Top100</v>
      </c>
    </row>
    <row r="95" spans="1:21">
      <c r="A95" s="2">
        <v>93</v>
      </c>
      <c r="B95" t="s">
        <v>916</v>
      </c>
      <c r="C95" t="s">
        <v>917</v>
      </c>
      <c r="D95" s="1">
        <f t="shared" si="12"/>
        <v>0.00983652961573845</v>
      </c>
      <c r="E95" t="s">
        <v>918</v>
      </c>
      <c r="F95" s="1">
        <f t="shared" si="13"/>
        <v>0.0132854578096948</v>
      </c>
      <c r="G95" t="s">
        <v>919</v>
      </c>
      <c r="H95" s="1">
        <f t="shared" si="16"/>
        <v>0.0858895705521472</v>
      </c>
      <c r="I95" t="s">
        <v>51</v>
      </c>
      <c r="J95" t="s">
        <v>135</v>
      </c>
      <c r="K95" t="s">
        <v>27</v>
      </c>
      <c r="L95" s="1" t="str">
        <f t="shared" si="14"/>
        <v>1</v>
      </c>
      <c r="M95" t="s">
        <v>745</v>
      </c>
      <c r="N95" t="s">
        <v>920</v>
      </c>
      <c r="O95" t="s">
        <v>30</v>
      </c>
      <c r="P95" s="1" t="str">
        <f t="shared" si="15"/>
        <v>1</v>
      </c>
      <c r="Q95" t="s">
        <v>921</v>
      </c>
      <c r="R95" t="s">
        <v>56</v>
      </c>
      <c r="S95" t="s">
        <v>922</v>
      </c>
      <c r="T95" t="s">
        <v>923</v>
      </c>
      <c r="U95" s="1" t="str">
        <f t="shared" si="17"/>
        <v>Top40</v>
      </c>
    </row>
    <row r="96" spans="1:21">
      <c r="A96" s="2">
        <v>94</v>
      </c>
      <c r="B96" t="s">
        <v>924</v>
      </c>
      <c r="C96" t="s">
        <v>925</v>
      </c>
      <c r="D96" s="1">
        <f t="shared" si="12"/>
        <v>0.0162055056259288</v>
      </c>
      <c r="E96" t="s">
        <v>926</v>
      </c>
      <c r="F96" s="1">
        <f t="shared" si="13"/>
        <v>0.029443447037702</v>
      </c>
      <c r="G96" t="s">
        <v>927</v>
      </c>
      <c r="H96" s="1">
        <f t="shared" si="16"/>
        <v>0.0569105691056911</v>
      </c>
      <c r="I96" t="s">
        <v>123</v>
      </c>
      <c r="J96" t="s">
        <v>452</v>
      </c>
      <c r="K96" t="s">
        <v>27</v>
      </c>
      <c r="L96" s="1" t="str">
        <f t="shared" si="14"/>
        <v>1</v>
      </c>
      <c r="M96" t="s">
        <v>210</v>
      </c>
      <c r="N96" t="s">
        <v>928</v>
      </c>
      <c r="O96" t="s">
        <v>30</v>
      </c>
      <c r="P96" s="1" t="str">
        <f t="shared" si="15"/>
        <v>1</v>
      </c>
      <c r="Q96" t="s">
        <v>929</v>
      </c>
      <c r="R96" t="s">
        <v>182</v>
      </c>
      <c r="S96" t="s">
        <v>930</v>
      </c>
      <c r="T96" t="s">
        <v>931</v>
      </c>
      <c r="U96" s="1" t="str">
        <f t="shared" si="17"/>
        <v>Top90</v>
      </c>
    </row>
    <row r="97" s="1" customFormat="1" spans="1:21">
      <c r="A97" s="3">
        <v>95</v>
      </c>
      <c r="B97" s="1" t="s">
        <v>932</v>
      </c>
      <c r="C97" s="1" t="s">
        <v>933</v>
      </c>
      <c r="D97" s="1">
        <f t="shared" si="12"/>
        <v>0.014082513622532</v>
      </c>
      <c r="E97" s="1" t="s">
        <v>934</v>
      </c>
      <c r="F97" s="1">
        <f t="shared" si="13"/>
        <v>0.0244165170556553</v>
      </c>
      <c r="G97" s="1" t="s">
        <v>935</v>
      </c>
      <c r="H97" s="1">
        <f t="shared" si="16"/>
        <v>0.128834355828221</v>
      </c>
      <c r="I97" s="1" t="s">
        <v>51</v>
      </c>
      <c r="J97" s="1" t="s">
        <v>135</v>
      </c>
      <c r="K97" s="1" t="s">
        <v>27</v>
      </c>
      <c r="L97" s="1" t="str">
        <f t="shared" si="14"/>
        <v>1</v>
      </c>
      <c r="M97" s="1" t="s">
        <v>936</v>
      </c>
      <c r="N97" s="1" t="s">
        <v>937</v>
      </c>
      <c r="O97" s="1" t="s">
        <v>30</v>
      </c>
      <c r="P97" s="1" t="str">
        <f t="shared" si="15"/>
        <v>1</v>
      </c>
      <c r="Q97" s="1" t="s">
        <v>938</v>
      </c>
      <c r="R97" s="1" t="s">
        <v>56</v>
      </c>
      <c r="S97" s="1" t="s">
        <v>939</v>
      </c>
      <c r="T97" s="1" t="s">
        <v>940</v>
      </c>
      <c r="U97" s="1" t="str">
        <f t="shared" si="17"/>
        <v>Top70</v>
      </c>
    </row>
    <row r="98" s="1" customFormat="1" spans="1:21">
      <c r="A98" s="3">
        <v>96</v>
      </c>
      <c r="B98" s="1" t="s">
        <v>941</v>
      </c>
      <c r="C98" s="1" t="s">
        <v>942</v>
      </c>
      <c r="D98" s="1">
        <f t="shared" si="12"/>
        <v>0.00573207840917133</v>
      </c>
      <c r="E98" s="1" t="s">
        <v>943</v>
      </c>
      <c r="F98" s="1">
        <f t="shared" si="13"/>
        <v>0.00538599640933573</v>
      </c>
      <c r="G98" s="1" t="s">
        <v>944</v>
      </c>
      <c r="H98" s="1">
        <f t="shared" si="16"/>
        <v>0.0869565217391304</v>
      </c>
      <c r="I98" s="1" t="s">
        <v>156</v>
      </c>
      <c r="J98" s="1" t="s">
        <v>423</v>
      </c>
      <c r="K98" s="1" t="s">
        <v>27</v>
      </c>
      <c r="L98" s="1" t="str">
        <f t="shared" si="14"/>
        <v>1</v>
      </c>
      <c r="M98" s="1" t="s">
        <v>501</v>
      </c>
      <c r="N98" s="1" t="s">
        <v>945</v>
      </c>
      <c r="O98" s="1" t="s">
        <v>30</v>
      </c>
      <c r="P98" s="1" t="str">
        <f t="shared" si="15"/>
        <v>1</v>
      </c>
      <c r="Q98" s="1" t="s">
        <v>946</v>
      </c>
      <c r="R98" s="1" t="s">
        <v>182</v>
      </c>
      <c r="S98" s="1" t="s">
        <v>947</v>
      </c>
      <c r="T98" s="1" t="s">
        <v>948</v>
      </c>
      <c r="U98" s="1" t="str">
        <f t="shared" si="17"/>
        <v>Top20</v>
      </c>
    </row>
    <row r="99" spans="1:21">
      <c r="A99" s="2">
        <v>97</v>
      </c>
      <c r="B99" t="s">
        <v>949</v>
      </c>
      <c r="C99" t="s">
        <v>950</v>
      </c>
      <c r="D99" s="1">
        <f t="shared" si="12"/>
        <v>0.00750123841200198</v>
      </c>
      <c r="E99" t="s">
        <v>951</v>
      </c>
      <c r="F99" s="1">
        <f t="shared" si="13"/>
        <v>0.00933572710951526</v>
      </c>
      <c r="G99" t="s">
        <v>952</v>
      </c>
      <c r="H99" s="1">
        <f t="shared" si="16"/>
        <v>0.0512820512820513</v>
      </c>
      <c r="I99" t="s">
        <v>245</v>
      </c>
      <c r="J99" t="s">
        <v>953</v>
      </c>
      <c r="K99" t="s">
        <v>27</v>
      </c>
      <c r="L99" s="1" t="str">
        <f t="shared" si="14"/>
        <v>1</v>
      </c>
      <c r="M99" t="s">
        <v>41</v>
      </c>
      <c r="N99" t="s">
        <v>954</v>
      </c>
      <c r="O99" t="s">
        <v>30</v>
      </c>
      <c r="P99" s="1" t="str">
        <f t="shared" si="15"/>
        <v>1</v>
      </c>
      <c r="Q99" t="s">
        <v>955</v>
      </c>
      <c r="R99" t="s">
        <v>277</v>
      </c>
      <c r="S99" t="s">
        <v>956</v>
      </c>
      <c r="T99" t="s">
        <v>957</v>
      </c>
      <c r="U99" s="1" t="str">
        <f t="shared" si="17"/>
        <v>Top30</v>
      </c>
    </row>
    <row r="100" spans="1:21">
      <c r="A100" s="2">
        <v>98</v>
      </c>
      <c r="B100" t="s">
        <v>958</v>
      </c>
      <c r="C100" t="s">
        <v>959</v>
      </c>
      <c r="D100" s="1">
        <f t="shared" si="12"/>
        <v>0.00502441440803906</v>
      </c>
      <c r="E100" t="s">
        <v>960</v>
      </c>
      <c r="F100" s="1">
        <f t="shared" si="13"/>
        <v>0.00359066427289048</v>
      </c>
      <c r="G100" t="s">
        <v>961</v>
      </c>
      <c r="H100" s="1">
        <f t="shared" si="16"/>
        <v>0.0344827586206897</v>
      </c>
      <c r="I100" t="s">
        <v>111</v>
      </c>
      <c r="J100" t="s">
        <v>962</v>
      </c>
      <c r="K100" t="s">
        <v>27</v>
      </c>
      <c r="L100" s="1" t="str">
        <f t="shared" si="14"/>
        <v>1</v>
      </c>
      <c r="M100" t="s">
        <v>963</v>
      </c>
      <c r="N100" t="s">
        <v>964</v>
      </c>
      <c r="O100" t="s">
        <v>30</v>
      </c>
      <c r="P100" s="1" t="str">
        <f t="shared" si="15"/>
        <v>1</v>
      </c>
      <c r="Q100" t="s">
        <v>965</v>
      </c>
      <c r="R100" t="s">
        <v>149</v>
      </c>
      <c r="S100" t="s">
        <v>966</v>
      </c>
      <c r="T100" t="s">
        <v>967</v>
      </c>
      <c r="U100" s="1" t="str">
        <f t="shared" si="17"/>
        <v>Top 10</v>
      </c>
    </row>
    <row r="101" spans="1:21">
      <c r="A101" s="2">
        <v>99</v>
      </c>
      <c r="B101" t="s">
        <v>968</v>
      </c>
      <c r="C101" t="s">
        <v>969</v>
      </c>
      <c r="D101" s="1">
        <f t="shared" si="12"/>
        <v>0.0154270752246833</v>
      </c>
      <c r="E101" t="s">
        <v>970</v>
      </c>
      <c r="F101" s="1">
        <f t="shared" si="13"/>
        <v>0.0272890484739677</v>
      </c>
      <c r="G101" t="s">
        <v>971</v>
      </c>
      <c r="H101" s="1">
        <f t="shared" si="16"/>
        <v>0.155172413793103</v>
      </c>
      <c r="I101" t="s">
        <v>111</v>
      </c>
      <c r="J101" t="s">
        <v>972</v>
      </c>
      <c r="K101" t="s">
        <v>27</v>
      </c>
      <c r="L101" s="1" t="str">
        <f t="shared" si="14"/>
        <v>1</v>
      </c>
      <c r="M101" t="s">
        <v>28</v>
      </c>
      <c r="N101" t="s">
        <v>973</v>
      </c>
      <c r="O101" t="s">
        <v>102</v>
      </c>
      <c r="P101" s="1" t="str">
        <f t="shared" si="15"/>
        <v>0</v>
      </c>
      <c r="Q101" t="s">
        <v>974</v>
      </c>
      <c r="R101" t="s">
        <v>149</v>
      </c>
      <c r="S101" t="s">
        <v>975</v>
      </c>
      <c r="T101" t="s">
        <v>976</v>
      </c>
      <c r="U101" s="1" t="str">
        <f t="shared" si="17"/>
        <v>Top80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</cp:lastModifiedBy>
  <dcterms:created xsi:type="dcterms:W3CDTF">2023-08-01T11:16:00Z</dcterms:created>
  <dcterms:modified xsi:type="dcterms:W3CDTF">2023-08-06T09:17:30Z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4D913C562A0D45258E01027E12B65E5B</vt:lpwstr>
  </property>
  <property fmtid="{D5CDD505-2E9C-101B-9397-08002B2CF9AE}" pid="3" name="KSOProductBuildVer">
    <vt:lpwstr>1033-11.2.0.11537</vt:lpwstr>
  </property>
</Properties>
</file>