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iegos\"/>
    </mc:Choice>
  </mc:AlternateContent>
  <bookViews>
    <workbookView xWindow="-12" yWindow="588" windowWidth="15480" windowHeight="7320" tabRatio="642"/>
  </bookViews>
  <sheets>
    <sheet name="Activos de Servicio 2016" sheetId="14" r:id="rId1"/>
    <sheet name="Matriz de Valoración de Riesgos" sheetId="11" r:id="rId2"/>
  </sheets>
  <definedNames>
    <definedName name="_xlnm._FilterDatabase" localSheetId="0" hidden="1">'Activos de Servicio 2016'!$A$5:$R$6</definedName>
    <definedName name="_xlnm.Print_Area" localSheetId="0">'Activos de Servicio 2016'!$H$1:$R$33</definedName>
    <definedName name="_xlnm.Print_Titles" localSheetId="0">'Activos de Servicio 2016'!$1:$6</definedName>
  </definedNames>
  <calcPr calcId="171027"/>
</workbook>
</file>

<file path=xl/calcChain.xml><?xml version="1.0" encoding="utf-8"?>
<calcChain xmlns="http://schemas.openxmlformats.org/spreadsheetml/2006/main">
  <c r="O9" i="14" l="1"/>
  <c r="O104" i="14"/>
  <c r="M104" i="14"/>
  <c r="O103" i="14"/>
  <c r="M103" i="14"/>
  <c r="O102" i="14"/>
  <c r="M102" i="14"/>
  <c r="O101" i="14"/>
  <c r="M101" i="14"/>
  <c r="O100" i="14"/>
  <c r="M100" i="14"/>
  <c r="O99" i="14"/>
  <c r="M99" i="14"/>
  <c r="O98" i="14"/>
  <c r="M98" i="14"/>
  <c r="O97" i="14"/>
  <c r="M97" i="14"/>
  <c r="O96" i="14"/>
  <c r="M96" i="14"/>
  <c r="O95" i="14"/>
  <c r="M95" i="14"/>
  <c r="O94" i="14"/>
  <c r="M94" i="14"/>
  <c r="O93" i="14"/>
  <c r="M93" i="14"/>
  <c r="O92" i="14"/>
  <c r="M92" i="14"/>
  <c r="O91" i="14"/>
  <c r="M91" i="14"/>
  <c r="O90" i="14"/>
  <c r="M90" i="14"/>
  <c r="O89" i="14"/>
  <c r="M89" i="14"/>
  <c r="O88" i="14"/>
  <c r="M88" i="14"/>
  <c r="O87" i="14"/>
  <c r="M87" i="14"/>
  <c r="O86" i="14"/>
  <c r="M86" i="14"/>
  <c r="O85" i="14"/>
  <c r="M85" i="14"/>
  <c r="O84" i="14"/>
  <c r="M84" i="14"/>
  <c r="O83" i="14"/>
  <c r="M83" i="14"/>
  <c r="O82" i="14"/>
  <c r="M82" i="14"/>
  <c r="O81" i="14"/>
  <c r="M81" i="14"/>
  <c r="O80" i="14"/>
  <c r="M80" i="14"/>
  <c r="O79" i="14"/>
  <c r="M79" i="14"/>
  <c r="O78" i="14"/>
  <c r="M78" i="14"/>
  <c r="O77" i="14"/>
  <c r="M77" i="14"/>
  <c r="O76" i="14"/>
  <c r="M76" i="14"/>
  <c r="O75" i="14"/>
  <c r="M75" i="14"/>
  <c r="O74" i="14"/>
  <c r="M74" i="14"/>
  <c r="O73" i="14"/>
  <c r="M73" i="14"/>
  <c r="O72" i="14"/>
  <c r="M72" i="14"/>
  <c r="O71" i="14"/>
  <c r="M71" i="14"/>
  <c r="O70" i="14"/>
  <c r="M70" i="14"/>
  <c r="O69" i="14"/>
  <c r="M69" i="14"/>
  <c r="O68" i="14"/>
  <c r="M68" i="14"/>
  <c r="O67" i="14"/>
  <c r="M67" i="14"/>
  <c r="O66" i="14"/>
  <c r="M66" i="14"/>
  <c r="O65" i="14"/>
  <c r="M65" i="14"/>
  <c r="O64" i="14"/>
  <c r="M64" i="14"/>
  <c r="O63" i="14"/>
  <c r="M63" i="14"/>
  <c r="O62" i="14"/>
  <c r="M62" i="14"/>
  <c r="O61" i="14"/>
  <c r="M61" i="14"/>
  <c r="O60" i="14"/>
  <c r="M60" i="14"/>
  <c r="O59" i="14"/>
  <c r="M59" i="14"/>
  <c r="O58" i="14"/>
  <c r="M58" i="14"/>
  <c r="O57" i="14"/>
  <c r="M57" i="14"/>
  <c r="O56" i="14"/>
  <c r="M56" i="14"/>
  <c r="O55" i="14"/>
  <c r="M55" i="14"/>
  <c r="O54" i="14"/>
  <c r="M54" i="14"/>
  <c r="O53" i="14"/>
  <c r="M53" i="14"/>
  <c r="O52" i="14"/>
  <c r="M52" i="14"/>
  <c r="O51" i="14"/>
  <c r="M51" i="14"/>
  <c r="O50" i="14"/>
  <c r="M50" i="14"/>
  <c r="O49" i="14"/>
  <c r="M49" i="14"/>
  <c r="O48" i="14"/>
  <c r="M48" i="14"/>
  <c r="O47" i="14"/>
  <c r="M47" i="14"/>
  <c r="O46" i="14"/>
  <c r="M46" i="14"/>
  <c r="O45" i="14"/>
  <c r="M45" i="14"/>
  <c r="O44" i="14"/>
  <c r="M44" i="14"/>
  <c r="O43" i="14"/>
  <c r="M43" i="14"/>
  <c r="O42" i="14"/>
  <c r="M42" i="14"/>
  <c r="O41" i="14"/>
  <c r="M41" i="14"/>
  <c r="O40" i="14"/>
  <c r="M40" i="14"/>
  <c r="O39" i="14"/>
  <c r="M39" i="14"/>
  <c r="O38" i="14"/>
  <c r="M38" i="14"/>
  <c r="O37" i="14"/>
  <c r="M37" i="14"/>
  <c r="O36" i="14"/>
  <c r="M36" i="14"/>
  <c r="O35" i="14"/>
  <c r="M35" i="14"/>
  <c r="O34" i="14"/>
  <c r="M34" i="14"/>
  <c r="P72" i="14" l="1"/>
  <c r="Q72" i="14" s="1"/>
  <c r="P63" i="14"/>
  <c r="Q63" i="14" s="1"/>
  <c r="P35" i="14"/>
  <c r="Q35" i="14" s="1"/>
  <c r="P47" i="14"/>
  <c r="Q47" i="14" s="1"/>
  <c r="P36" i="14"/>
  <c r="Q36" i="14" s="1"/>
  <c r="P69" i="14"/>
  <c r="Q69" i="14" s="1"/>
  <c r="P73" i="14"/>
  <c r="Q73" i="14" s="1"/>
  <c r="P77" i="14"/>
  <c r="Q77" i="14" s="1"/>
  <c r="P79" i="14"/>
  <c r="Q79" i="14" s="1"/>
  <c r="P81" i="14"/>
  <c r="Q81" i="14" s="1"/>
  <c r="P83" i="14"/>
  <c r="Q83" i="14" s="1"/>
  <c r="P85" i="14"/>
  <c r="Q85" i="14" s="1"/>
  <c r="P87" i="14"/>
  <c r="Q87" i="14" s="1"/>
  <c r="P89" i="14"/>
  <c r="Q89" i="14" s="1"/>
  <c r="P91" i="14"/>
  <c r="Q91" i="14" s="1"/>
  <c r="P93" i="14"/>
  <c r="Q93" i="14" s="1"/>
  <c r="P95" i="14"/>
  <c r="Q95" i="14" s="1"/>
  <c r="P97" i="14"/>
  <c r="Q97" i="14" s="1"/>
  <c r="P99" i="14"/>
  <c r="Q99" i="14" s="1"/>
  <c r="P101" i="14"/>
  <c r="Q101" i="14" s="1"/>
  <c r="P103" i="14"/>
  <c r="Q103" i="14" s="1"/>
  <c r="P48" i="14"/>
  <c r="Q48" i="14" s="1"/>
  <c r="P50" i="14"/>
  <c r="Q50" i="14" s="1"/>
  <c r="P52" i="14"/>
  <c r="Q52" i="14" s="1"/>
  <c r="P58" i="14"/>
  <c r="Q58" i="14" s="1"/>
  <c r="P60" i="14"/>
  <c r="Q60" i="14" s="1"/>
  <c r="P62" i="14"/>
  <c r="Q62" i="14" s="1"/>
  <c r="P64" i="14"/>
  <c r="Q64" i="14" s="1"/>
  <c r="P66" i="14"/>
  <c r="Q66" i="14" s="1"/>
  <c r="P68" i="14"/>
  <c r="Q68" i="14" s="1"/>
  <c r="P42" i="14"/>
  <c r="Q42" i="14" s="1"/>
  <c r="P46" i="14"/>
  <c r="Q46" i="14" s="1"/>
  <c r="P39" i="14"/>
  <c r="Q39" i="14" s="1"/>
  <c r="P41" i="14"/>
  <c r="Q41" i="14" s="1"/>
  <c r="P43" i="14"/>
  <c r="Q43" i="14" s="1"/>
  <c r="P45" i="14"/>
  <c r="Q45" i="14" s="1"/>
  <c r="P34" i="14"/>
  <c r="Q34" i="14" s="1"/>
  <c r="P38" i="14"/>
  <c r="Q38" i="14" s="1"/>
  <c r="P40" i="14"/>
  <c r="Q40" i="14" s="1"/>
  <c r="P49" i="14"/>
  <c r="Q49" i="14" s="1"/>
  <c r="P56" i="14"/>
  <c r="Q56" i="14" s="1"/>
  <c r="P74" i="14"/>
  <c r="Q74" i="14" s="1"/>
  <c r="P76" i="14"/>
  <c r="Q76" i="14" s="1"/>
  <c r="P78" i="14"/>
  <c r="Q78" i="14" s="1"/>
  <c r="P80" i="14"/>
  <c r="Q80" i="14" s="1"/>
  <c r="P82" i="14"/>
  <c r="Q82" i="14" s="1"/>
  <c r="P84" i="14"/>
  <c r="Q84" i="14" s="1"/>
  <c r="P86" i="14"/>
  <c r="Q86" i="14" s="1"/>
  <c r="P88" i="14"/>
  <c r="Q88" i="14" s="1"/>
  <c r="P90" i="14"/>
  <c r="Q90" i="14" s="1"/>
  <c r="P92" i="14"/>
  <c r="Q92" i="14" s="1"/>
  <c r="P94" i="14"/>
  <c r="Q94" i="14" s="1"/>
  <c r="P96" i="14"/>
  <c r="Q96" i="14" s="1"/>
  <c r="P98" i="14"/>
  <c r="Q98" i="14" s="1"/>
  <c r="P100" i="14"/>
  <c r="Q100" i="14" s="1"/>
  <c r="P102" i="14"/>
  <c r="Q102" i="14" s="1"/>
  <c r="P37" i="14"/>
  <c r="Q37" i="14" s="1"/>
  <c r="P44" i="14"/>
  <c r="Q44" i="14" s="1"/>
  <c r="P53" i="14"/>
  <c r="Q53" i="14" s="1"/>
  <c r="P57" i="14"/>
  <c r="Q57" i="14" s="1"/>
  <c r="P65" i="14"/>
  <c r="Q65" i="14" s="1"/>
  <c r="P51" i="14"/>
  <c r="Q51" i="14" s="1"/>
  <c r="P55" i="14"/>
  <c r="Q55" i="14" s="1"/>
  <c r="P71" i="14"/>
  <c r="Q71" i="14" s="1"/>
  <c r="P67" i="14"/>
  <c r="Q67" i="14" s="1"/>
  <c r="P54" i="14"/>
  <c r="Q54" i="14" s="1"/>
  <c r="P59" i="14"/>
  <c r="Q59" i="14" s="1"/>
  <c r="P61" i="14"/>
  <c r="Q61" i="14" s="1"/>
  <c r="P70" i="14"/>
  <c r="Q70" i="14" s="1"/>
  <c r="P75" i="14"/>
  <c r="Q75" i="14" s="1"/>
  <c r="P104" i="14"/>
  <c r="Q104" i="14" s="1"/>
  <c r="O25" i="14"/>
  <c r="M25" i="14"/>
  <c r="O24" i="14"/>
  <c r="M24" i="14"/>
  <c r="O23" i="14"/>
  <c r="M23" i="14"/>
  <c r="O22" i="14"/>
  <c r="M22" i="14"/>
  <c r="O21" i="14"/>
  <c r="M21" i="14"/>
  <c r="P22" i="14" l="1"/>
  <c r="Q22" i="14" s="1"/>
  <c r="P23" i="14"/>
  <c r="Q23" i="14" s="1"/>
  <c r="P24" i="14"/>
  <c r="Q24" i="14" s="1"/>
  <c r="P21" i="14"/>
  <c r="Q21" i="14" s="1"/>
  <c r="P25" i="14"/>
  <c r="Q25" i="14" s="1"/>
  <c r="Q26" i="14"/>
  <c r="O30" i="14" l="1"/>
  <c r="M30" i="14"/>
  <c r="O29" i="14"/>
  <c r="M29" i="14"/>
  <c r="O28" i="14"/>
  <c r="M28" i="14"/>
  <c r="O19" i="14"/>
  <c r="M19" i="14"/>
  <c r="P30" i="14" l="1"/>
  <c r="Q30" i="14" s="1"/>
  <c r="P29" i="14"/>
  <c r="Q29" i="14" s="1"/>
  <c r="P19" i="14"/>
  <c r="Q19" i="14" s="1"/>
  <c r="P28" i="14"/>
  <c r="Q28" i="14" s="1"/>
  <c r="O32" i="14" l="1"/>
  <c r="M32" i="14"/>
  <c r="P32" i="14" l="1"/>
  <c r="Q32" i="14" s="1"/>
  <c r="O33" i="14"/>
  <c r="M33" i="14"/>
  <c r="O31" i="14"/>
  <c r="M31" i="14"/>
  <c r="O27" i="14"/>
  <c r="M27" i="14"/>
  <c r="O20" i="14"/>
  <c r="M20" i="14"/>
  <c r="O18" i="14"/>
  <c r="M18" i="14"/>
  <c r="O17" i="14"/>
  <c r="M17" i="14"/>
  <c r="O16" i="14"/>
  <c r="M16" i="14"/>
  <c r="O15" i="14"/>
  <c r="M15" i="14"/>
  <c r="O14" i="14"/>
  <c r="M14" i="14"/>
  <c r="O13" i="14"/>
  <c r="M13" i="14"/>
  <c r="O12" i="14"/>
  <c r="M12" i="14"/>
  <c r="O11" i="14"/>
  <c r="M11" i="14"/>
  <c r="O10" i="14"/>
  <c r="M10" i="14"/>
  <c r="M9" i="14"/>
  <c r="O8" i="14"/>
  <c r="M8" i="14"/>
  <c r="O7" i="14"/>
  <c r="M7" i="14"/>
  <c r="P7" i="14" l="1"/>
  <c r="Q7" i="14" s="1"/>
  <c r="P9" i="14"/>
  <c r="Q9" i="14" s="1"/>
  <c r="P11" i="14"/>
  <c r="Q11" i="14" s="1"/>
  <c r="P13" i="14"/>
  <c r="Q13" i="14" s="1"/>
  <c r="P15" i="14"/>
  <c r="Q15" i="14" s="1"/>
  <c r="P17" i="14"/>
  <c r="Q17" i="14" s="1"/>
  <c r="P20" i="14"/>
  <c r="Q20" i="14" s="1"/>
  <c r="P31" i="14"/>
  <c r="Q31" i="14" s="1"/>
  <c r="P8" i="14"/>
  <c r="Q8" i="14" s="1"/>
  <c r="P10" i="14"/>
  <c r="Q10" i="14" s="1"/>
  <c r="P12" i="14"/>
  <c r="Q12" i="14" s="1"/>
  <c r="P14" i="14"/>
  <c r="Q14" i="14" s="1"/>
  <c r="P16" i="14"/>
  <c r="Q16" i="14" s="1"/>
  <c r="P18" i="14"/>
  <c r="Q18" i="14" s="1"/>
  <c r="P27" i="14"/>
  <c r="Q27" i="14" s="1"/>
  <c r="P33" i="14"/>
  <c r="Q33" i="14" s="1"/>
</calcChain>
</file>

<file path=xl/sharedStrings.xml><?xml version="1.0" encoding="utf-8"?>
<sst xmlns="http://schemas.openxmlformats.org/spreadsheetml/2006/main" count="844" uniqueCount="289">
  <si>
    <t>VULNERABILIDAD</t>
  </si>
  <si>
    <t>AMENAZA</t>
  </si>
  <si>
    <t>Probable</t>
  </si>
  <si>
    <t>Insignificante</t>
  </si>
  <si>
    <t>Menor</t>
  </si>
  <si>
    <t>Moderado</t>
  </si>
  <si>
    <t>Catastrófico</t>
  </si>
  <si>
    <t>Datos de Prueba</t>
  </si>
  <si>
    <t>Plan de Pruebas</t>
  </si>
  <si>
    <t>Correos de Coordinación de Pases a Producción</t>
  </si>
  <si>
    <t>IDENTIFICACIÓN RIESGOS</t>
  </si>
  <si>
    <t>VALORACIÓN RIESGOS</t>
  </si>
  <si>
    <t>DETALLE ACCIÓN</t>
  </si>
  <si>
    <t>PLAN DE TRATAMIENTO DE RIESGOS</t>
  </si>
  <si>
    <t>VALORACIÓN</t>
  </si>
  <si>
    <t xml:space="preserve">Impacto </t>
  </si>
  <si>
    <t>Frecuencia</t>
  </si>
  <si>
    <t>Poco Frecuente</t>
  </si>
  <si>
    <t>Muy Frecuente</t>
  </si>
  <si>
    <t>TABLA DE VALORACIÓN</t>
  </si>
  <si>
    <t>FRECUENCIA</t>
  </si>
  <si>
    <t>Frecuente</t>
  </si>
  <si>
    <t>Ocasional</t>
  </si>
  <si>
    <t>Rara Vez</t>
  </si>
  <si>
    <t>IMPACTO</t>
  </si>
  <si>
    <t>Mayor</t>
  </si>
  <si>
    <t>Bajo 3</t>
  </si>
  <si>
    <t>Bajo 2</t>
  </si>
  <si>
    <t>Bajo 1</t>
  </si>
  <si>
    <t>Moderado 8</t>
  </si>
  <si>
    <t>Frecuencia Numérica</t>
  </si>
  <si>
    <t>Impacto Numérico</t>
  </si>
  <si>
    <t>Banco de la Nación</t>
  </si>
  <si>
    <t xml:space="preserve">Base de Datos </t>
  </si>
  <si>
    <t>Correos de Coordinación (Analistas de Sección Calidad de Soluciones )</t>
  </si>
  <si>
    <t>Elementos a Migrar (Librería de Desarrollo y certificación)</t>
  </si>
  <si>
    <t>Ejecutables de aplicaciones OPEN (Ambiente de Desarrollo y Certificación)</t>
  </si>
  <si>
    <t>Correos de Coordinación (Con Analista de Infraestructura )</t>
  </si>
  <si>
    <t>Correos de Coodinación (Con el Usuario Experto)</t>
  </si>
  <si>
    <t>No tener un registro de los Documentos</t>
  </si>
  <si>
    <t>No tener un archivador para guardar dichos documentos</t>
  </si>
  <si>
    <t>Deterioro o extravío del documento</t>
  </si>
  <si>
    <t>Pérdida o sustracción del documento</t>
  </si>
  <si>
    <t>No tener una nomenclatura estándar para ubicar los documentos</t>
  </si>
  <si>
    <t>No tener completos al hacer un inventario.</t>
  </si>
  <si>
    <t>No tener backup de los archivos guardados digitalmente</t>
  </si>
  <si>
    <t>Pérdida del documento</t>
  </si>
  <si>
    <t>No tener centralizado en una carpeta los documentos</t>
  </si>
  <si>
    <t>Ingreso al correo de personas no autorizadas.</t>
  </si>
  <si>
    <t>No se realiza el backup de las correo.</t>
  </si>
  <si>
    <t>La eliminación de correos importantes.</t>
  </si>
  <si>
    <t>No sean lo correctos.</t>
  </si>
  <si>
    <t>Las pruebas se realizan con elementos incorrectos</t>
  </si>
  <si>
    <t>Producen problemas en el ambiente de producción.</t>
  </si>
  <si>
    <t>Acceso de usuarios no autorizados.</t>
  </si>
  <si>
    <t>Maria Davila</t>
  </si>
  <si>
    <t>Todos los Analistas</t>
  </si>
  <si>
    <t>Los usuarios no dan la conformidad de la pruebas</t>
  </si>
  <si>
    <t>Los datos no son correctos</t>
  </si>
  <si>
    <t>No se cuenta con los datos necesarios.</t>
  </si>
  <si>
    <t>No se puede realizar las pruebas.</t>
  </si>
  <si>
    <t>Yofre Cortez</t>
  </si>
  <si>
    <t>Realizar un check list de la documentaciòn.</t>
  </si>
  <si>
    <t>Informar el documento paltante para ser regularizado.</t>
  </si>
  <si>
    <t>Verificar semanalmente los coumementos.</t>
  </si>
  <si>
    <t>Crear una carpeta compartida, para centralizar todos los documetnos escaneados.</t>
  </si>
  <si>
    <t>Enumeracion de los archivadores.</t>
  </si>
  <si>
    <t>Realizar el inventario semanalmente.</t>
  </si>
  <si>
    <t>Mensualmente cambiar la contraseña</t>
  </si>
  <si>
    <t>Mensualmente realizar el Backup de los correos</t>
  </si>
  <si>
    <t>Realizar Backup</t>
  </si>
  <si>
    <t>Guadar los archivos adjuntos de cada carreo</t>
  </si>
  <si>
    <t>Verificar los elementos de configuracion con la Solicitud de Peticion</t>
  </si>
  <si>
    <t>Realizar los comprares de los elementos.</t>
  </si>
  <si>
    <t>Verificacion de los cambios con la Solicitud de Peticion</t>
  </si>
  <si>
    <t>Solicitar los datos necesarios para las pruebas.</t>
  </si>
  <si>
    <t>Cambiar mensualmente la contraseña.</t>
  </si>
  <si>
    <t>Informar el documento faltante para ser regularizado.</t>
  </si>
  <si>
    <t>Verificar semanalmente los documementos.</t>
  </si>
  <si>
    <t>Tener backup de las librerias.</t>
  </si>
  <si>
    <t>ACTIVOS DEL SERVICIO</t>
  </si>
  <si>
    <t>Servicios</t>
  </si>
  <si>
    <t>Martín Figueroa</t>
  </si>
  <si>
    <t>Falta de Cortinas y/o Persianas</t>
  </si>
  <si>
    <t>Produce reflejo molesto en las pantallas</t>
  </si>
  <si>
    <t>Incomodidad para trabajar en la PC</t>
  </si>
  <si>
    <t>Molestia en la vista</t>
  </si>
  <si>
    <t>Dolor de Cabeza</t>
  </si>
  <si>
    <t>Demasiado calor que provoca sofoco</t>
  </si>
  <si>
    <t>Personal</t>
  </si>
  <si>
    <t>Nombrado</t>
  </si>
  <si>
    <t>Asistencia de personal enfermo</t>
  </si>
  <si>
    <t>Contagio a los demás trabajadores</t>
  </si>
  <si>
    <t>Curar a tiempo las enfermedades</t>
  </si>
  <si>
    <t xml:space="preserve">Ausencia de personal </t>
  </si>
  <si>
    <t>Locador</t>
  </si>
  <si>
    <t>Término de contrato laboral</t>
  </si>
  <si>
    <t>Fuga de personal calificado</t>
  </si>
  <si>
    <t>Contratos con mas tiempo y/o ingreso a planilla</t>
  </si>
  <si>
    <t>Reduce la productividad del servicio</t>
  </si>
  <si>
    <t>No transmitir la información y/o conocimientos</t>
  </si>
  <si>
    <t>Realizar procedimientos y capacitaciones constantes</t>
  </si>
  <si>
    <t xml:space="preserve">Equipos </t>
  </si>
  <si>
    <t>Pin Pad</t>
  </si>
  <si>
    <t>No todas las estaciones de trabajo cuentan con pin pad</t>
  </si>
  <si>
    <t>Incomodidad para hacer pruebas con usuarios, solicitando estaciones de trabajo prestadas</t>
  </si>
  <si>
    <t>Anexos</t>
  </si>
  <si>
    <t>Solicitar Anexos a Servicios Generales</t>
  </si>
  <si>
    <t>Aplicaciones</t>
  </si>
  <si>
    <t>Sara Web</t>
  </si>
  <si>
    <t>Inventario de la documentacion que se encuentra en cada archivador.</t>
  </si>
  <si>
    <t>Crear una carpeta compartida, para centralizar todos los documentos escaneados.</t>
  </si>
  <si>
    <t>Ingreso de personas no autorizadas.</t>
  </si>
  <si>
    <t>Informar el documento Faltante para ser regularizado.</t>
  </si>
  <si>
    <t xml:space="preserve">Margarita Velarde/ Leslie Vallejos </t>
  </si>
  <si>
    <t>Registro de Pruebas Previas Terminado Fisico</t>
  </si>
  <si>
    <t>Registro de Pruebas Previas Terminado Digital</t>
  </si>
  <si>
    <t>Informe Resultado Pruebas No Funcionales Terminado Fisico</t>
  </si>
  <si>
    <t>Informe Resultado Pruebas No Funcionales Terminado Digital</t>
  </si>
  <si>
    <t>Revisión Conjunta Terminado Fisico</t>
  </si>
  <si>
    <t>Revisión Conjunta Terminado Digital</t>
  </si>
  <si>
    <t>Informes de las gestiones de la ISO 20000 Terminado Digital</t>
  </si>
  <si>
    <t>Realizar los backup diariamente, de los documentos importantes.</t>
  </si>
  <si>
    <t>Realizar Backup en sus PC.</t>
  </si>
  <si>
    <t>Crear una carpeta en la PC donde se coloque los documentos digitales.</t>
  </si>
  <si>
    <t>Realizar los backup diariamente, de los documentos importantes en su PC.</t>
  </si>
  <si>
    <t xml:space="preserve">Tener un Backup en PC de los informes de resultados de puebas. </t>
  </si>
  <si>
    <t>No se puede realizar las pruebas, por data incompleta.</t>
  </si>
  <si>
    <t>Centralizar las correos enviados a Base da datos.</t>
  </si>
  <si>
    <t>Clearquest</t>
  </si>
  <si>
    <t>No todos los analistas conocen los recursos de acceso</t>
  </si>
  <si>
    <t>No permite el envío de correos automatizados para informar a otros analistas</t>
  </si>
  <si>
    <t>Resistencia al cambio</t>
  </si>
  <si>
    <t>Envío de correos manualmente</t>
  </si>
  <si>
    <t>No todos los analistas conocen las denominaciones de los campos actuales</t>
  </si>
  <si>
    <t>Gerencia de Informática - Sub Gerencia de Aseguramiento y Calidad - Sección Calidad de Soluciones</t>
  </si>
  <si>
    <t>Recursos de acceso desactualizados y centralizados en pocos analistas</t>
  </si>
  <si>
    <t>Solicitar al analista actualizar la información e informar a todo el personal y colocarlos en el compartido del área</t>
  </si>
  <si>
    <t>Enumeración de los archivadores.</t>
  </si>
  <si>
    <t>Pérdida de documento escaneada.</t>
  </si>
  <si>
    <t>Pérdida de documento escaneado.</t>
  </si>
  <si>
    <t>La demora en la búsqueda de un documento escaneado.</t>
  </si>
  <si>
    <t>No se realiza el cambio periódico de la contraseña.</t>
  </si>
  <si>
    <t>No contar con una herramienta automatizada para el envío de correos</t>
  </si>
  <si>
    <t>No tener un formato para los correos estándar de defectos encontrados</t>
  </si>
  <si>
    <t>Se incorporará la acción a la herramienta Clearquest</t>
  </si>
  <si>
    <t xml:space="preserve">Poco espacio de buzón </t>
  </si>
  <si>
    <t>Buzón lleno</t>
  </si>
  <si>
    <t>No se realiza el backup del correo.</t>
  </si>
  <si>
    <t>No tengan la última versión que se necesita.</t>
  </si>
  <si>
    <t>Se remite a producción elementos incorrectos.</t>
  </si>
  <si>
    <t>Se remite a producción ejecutables incorrectos.</t>
  </si>
  <si>
    <t>Realizar los cambios a producción</t>
  </si>
  <si>
    <t>No se encuentra ningún cambio</t>
  </si>
  <si>
    <t>No se archiva los documentos adjuntos en los correos</t>
  </si>
  <si>
    <t>La No recepción oportuna de correos importantes</t>
  </si>
  <si>
    <t>No tener la documentanción digital (escaneada)</t>
  </si>
  <si>
    <t>No se verificaría si estan completos.</t>
  </si>
  <si>
    <t>Falta de algún documentos con datos importantes para un proyecto o mantenimiento.</t>
  </si>
  <si>
    <t>Inventario de la documentación que se encuentra en cada archivador.</t>
  </si>
  <si>
    <t>Falta de algún documento con datos importantes para un proyecto o mantenimiento.</t>
  </si>
  <si>
    <t>La no recepción oportuna de correos importantes</t>
  </si>
  <si>
    <t>No se realiza el cambio periódico de la contraseña de los usuarios.</t>
  </si>
  <si>
    <t>Modificación o eliminación de algunas librerías.</t>
  </si>
  <si>
    <t>No tener la documentación digital (escaneada)</t>
  </si>
  <si>
    <t>Margarita Velarde</t>
  </si>
  <si>
    <t xml:space="preserve">     Gerencia de Informática - Sección Calidad de Soluciones</t>
  </si>
  <si>
    <t>No tener espacio propio para almacenar documentación en archivadores</t>
  </si>
  <si>
    <t>Pérdida de los documentos y/o archivadores.</t>
  </si>
  <si>
    <t>Deterioro, extravío o sustracción del documento</t>
  </si>
  <si>
    <t>Inventario de lo que se encuentra en cada archivador.</t>
  </si>
  <si>
    <t>Pérdida de la documentación.</t>
  </si>
  <si>
    <t>Pérdida de documento escaneado o demora en la búsqueda.</t>
  </si>
  <si>
    <t>Poco espacio de buzón</t>
  </si>
  <si>
    <t>Traer data actual de producción mediante solicitud</t>
  </si>
  <si>
    <t>Eliminación de datos o tablas.</t>
  </si>
  <si>
    <t>Librerías Host</t>
  </si>
  <si>
    <t>Informes de las gestiones de la ISO 20000 Terminado Físico</t>
  </si>
  <si>
    <t>Aire Acondicionado uniforme en el edificio</t>
  </si>
  <si>
    <t>A temperatura alta, mucho calor</t>
  </si>
  <si>
    <t>No se puede regular para bajar temperatura</t>
  </si>
  <si>
    <t>Se informó a Servcios Generales</t>
  </si>
  <si>
    <t>Proveedor</t>
  </si>
  <si>
    <t>Tardanza</t>
  </si>
  <si>
    <t>No cumplen con las horas del contrato</t>
  </si>
  <si>
    <t>Aviso al proveedor en jefe</t>
  </si>
  <si>
    <t>Biométricos</t>
  </si>
  <si>
    <t>Impresoras</t>
  </si>
  <si>
    <t>Incongruencia de número con las personas</t>
  </si>
  <si>
    <t>Desconocimiento de los anexos actuales</t>
  </si>
  <si>
    <t>No todas las estaciones de trabajo cuentan con biométricos</t>
  </si>
  <si>
    <t>Incomodidad para buscar estación de trabajo libre con biométrico instalado</t>
  </si>
  <si>
    <t>Lejos del ambiente de trabajo</t>
  </si>
  <si>
    <t>Demora en ir hasta el otro lado del edificio, para usar la impresora</t>
  </si>
  <si>
    <t>Con baja tinta</t>
  </si>
  <si>
    <t>Se cambiarán y se asignarán pin pads para las estaciones de trabajo.</t>
  </si>
  <si>
    <t>Se habilitará laboratorio de pruebas</t>
  </si>
  <si>
    <t>Notificar de la demora al jefe</t>
  </si>
  <si>
    <t>Solicitar tomar conocimiento y exploración de la herramienta</t>
  </si>
  <si>
    <t>PC</t>
  </si>
  <si>
    <t>Cajeros corresponsales (POS)</t>
  </si>
  <si>
    <t>Poco Probable</t>
  </si>
  <si>
    <t>Muy Probable</t>
  </si>
  <si>
    <t>Casi Cierta</t>
  </si>
  <si>
    <t>Bajo 4</t>
  </si>
  <si>
    <t>Bajo 5</t>
  </si>
  <si>
    <t>Moderado 10</t>
  </si>
  <si>
    <t>Bajo 6</t>
  </si>
  <si>
    <t>Moderado 9</t>
  </si>
  <si>
    <t>Moderado 12</t>
  </si>
  <si>
    <t>Moderado 15</t>
  </si>
  <si>
    <t>Moderado 16</t>
  </si>
  <si>
    <t>Alto 20</t>
  </si>
  <si>
    <t>Alto  25</t>
  </si>
  <si>
    <t>Pérdida de información</t>
  </si>
  <si>
    <t>Propagación de virus</t>
  </si>
  <si>
    <t>Notificar al área correspondiente</t>
  </si>
  <si>
    <t>No exista conexión con MC Procesos</t>
  </si>
  <si>
    <t xml:space="preserve">Retraso en las pruebas </t>
  </si>
  <si>
    <t>Atención de incidentes tardía</t>
  </si>
  <si>
    <t>MC Procesos</t>
  </si>
  <si>
    <t>Cajeros automáticos (ATM)</t>
  </si>
  <si>
    <t>No identificación de los códigos de respuesta para transacciones con VISA</t>
  </si>
  <si>
    <t>Visa</t>
  </si>
  <si>
    <t>Constante comunicación con la empresa, horarios de trabajo hasta tarde y contemplamiento de sábado y domingo</t>
  </si>
  <si>
    <t>Solicitar la lista de códigos de respuesta</t>
  </si>
  <si>
    <t>Se notificó a Soporte técnico</t>
  </si>
  <si>
    <t>Aire Acondicionado</t>
  </si>
  <si>
    <t>Cobertores</t>
  </si>
  <si>
    <t>Categoría del Activo</t>
  </si>
  <si>
    <t>Documentación de Mantenimientos y/o Proyectos Nuevos Terminados</t>
  </si>
  <si>
    <t>Documentación de Mantenimientos y/o Proyectos Nuevos Terminados Digitales</t>
  </si>
  <si>
    <t>Documentos</t>
  </si>
  <si>
    <t>Correos de Coordinación (Con Analista de Desarrollo)</t>
  </si>
  <si>
    <t>Correos de Coordinación</t>
  </si>
  <si>
    <t>Código del Activo</t>
  </si>
  <si>
    <t>Nombre del Activo</t>
  </si>
  <si>
    <t>Descripción</t>
  </si>
  <si>
    <t>Propietario del Activo</t>
  </si>
  <si>
    <t>Tipo de Activo</t>
  </si>
  <si>
    <t>Clasificación</t>
  </si>
  <si>
    <t xml:space="preserve">Datos  </t>
  </si>
  <si>
    <t>Datos</t>
  </si>
  <si>
    <t>Inmueble</t>
  </si>
  <si>
    <t>RRHH</t>
  </si>
  <si>
    <t>Hardware</t>
  </si>
  <si>
    <t>Software</t>
  </si>
  <si>
    <t>Información</t>
  </si>
  <si>
    <t>Item</t>
  </si>
  <si>
    <t>Área / Oficina</t>
  </si>
  <si>
    <t>Calidad de Soluciones</t>
  </si>
  <si>
    <t>Mariluz Hilario</t>
  </si>
  <si>
    <t>Público</t>
  </si>
  <si>
    <t>Uso Interno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</si>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</sst>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8"/>
      <color theme="1"/>
      <name val="Book Antiqua"/>
      <family val="1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6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D25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6F8A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0" fillId="8" borderId="1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9" borderId="18" xfId="0" applyFill="1" applyBorder="1"/>
    <xf numFmtId="0" fontId="0" fillId="10" borderId="18" xfId="0" applyFill="1" applyBorder="1"/>
    <xf numFmtId="0" fontId="0" fillId="11" borderId="18" xfId="0" applyFill="1" applyBorder="1"/>
    <xf numFmtId="0" fontId="0" fillId="12" borderId="0" xfId="0" applyFill="1"/>
    <xf numFmtId="0" fontId="2" fillId="0" borderId="20" xfId="0" applyFont="1" applyBorder="1" applyAlignment="1">
      <alignment vertical="center"/>
    </xf>
    <xf numFmtId="0" fontId="0" fillId="0" borderId="20" xfId="0" applyBorder="1"/>
    <xf numFmtId="0" fontId="0" fillId="12" borderId="20" xfId="0" applyFill="1" applyBorder="1"/>
    <xf numFmtId="0" fontId="0" fillId="12" borderId="0" xfId="0" applyFill="1" applyBorder="1"/>
    <xf numFmtId="14" fontId="4" fillId="0" borderId="0" xfId="0" applyNumberFormat="1" applyFont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3" borderId="11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9" borderId="3" xfId="0" applyFont="1" applyFill="1" applyBorder="1" applyAlignment="1">
      <alignment horizontal="center" vertical="center" wrapText="1"/>
    </xf>
    <xf numFmtId="0" fontId="3" fillId="19" borderId="11" xfId="0" applyFont="1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textRotation="90"/>
    </xf>
    <xf numFmtId="0" fontId="0" fillId="8" borderId="19" xfId="0" applyFill="1" applyBorder="1" applyAlignment="1">
      <alignment horizontal="center" textRotation="90"/>
    </xf>
    <xf numFmtId="0" fontId="0" fillId="8" borderId="13" xfId="0" applyFill="1" applyBorder="1" applyAlignment="1">
      <alignment horizontal="center" textRotation="90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64" fontId="8" fillId="5" borderId="1" xfId="0" applyNumberFormat="1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16" borderId="1" xfId="0" applyFont="1" applyFill="1" applyBorder="1" applyAlignment="1">
      <alignment horizontal="center" vertical="center" wrapText="1"/>
    </xf>
    <xf numFmtId="0" fontId="0" fillId="16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1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vertical="center"/>
    </xf>
    <xf numFmtId="0" fontId="0" fillId="17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2" fillId="2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 wrapText="1"/>
    </xf>
    <xf numFmtId="0" fontId="0" fillId="19" borderId="1" xfId="0" applyFont="1" applyFill="1" applyBorder="1" applyAlignment="1">
      <alignment horizontal="center" vertical="center" wrapText="1"/>
    </xf>
    <xf numFmtId="0" fontId="0" fillId="19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9" fillId="3" borderId="3" xfId="0" applyNumberFormat="1" applyFont="1" applyFill="1" applyBorder="1" applyAlignment="1">
      <alignment horizontal="center" vertical="center" wrapText="1"/>
    </xf>
    <xf numFmtId="164" fontId="9" fillId="3" borderId="2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textRotation="90" wrapText="1"/>
    </xf>
    <xf numFmtId="0" fontId="10" fillId="3" borderId="2" xfId="0" applyFont="1" applyFill="1" applyBorder="1" applyAlignment="1">
      <alignment horizontal="center" vertical="center" textRotation="90" wrapText="1"/>
    </xf>
    <xf numFmtId="0" fontId="10" fillId="4" borderId="3" xfId="0" applyFont="1" applyFill="1" applyBorder="1" applyAlignment="1">
      <alignment horizontal="center" vertical="center" textRotation="90" wrapText="1"/>
    </xf>
    <xf numFmtId="0" fontId="10" fillId="4" borderId="2" xfId="0" applyFont="1" applyFill="1" applyBorder="1" applyAlignment="1">
      <alignment horizontal="center" vertical="center" textRotation="90" wrapText="1"/>
    </xf>
    <xf numFmtId="0" fontId="0" fillId="0" borderId="22" xfId="0" applyFont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 wrapText="1"/>
    </xf>
    <xf numFmtId="0" fontId="0" fillId="14" borderId="11" xfId="0" applyFont="1" applyFill="1" applyBorder="1" applyAlignment="1">
      <alignment horizontal="center" vertical="center" wrapText="1"/>
    </xf>
    <xf numFmtId="0" fontId="0" fillId="14" borderId="2" xfId="0" applyFont="1" applyFill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 wrapText="1"/>
    </xf>
    <xf numFmtId="0" fontId="0" fillId="15" borderId="11" xfId="0" applyFont="1" applyFill="1" applyBorder="1" applyAlignment="1">
      <alignment horizontal="center" vertical="center" wrapText="1"/>
    </xf>
    <xf numFmtId="0" fontId="0" fillId="15" borderId="2" xfId="0" applyFont="1" applyFill="1" applyBorder="1" applyAlignment="1">
      <alignment horizontal="center" vertical="center" wrapText="1"/>
    </xf>
    <xf numFmtId="0" fontId="0" fillId="16" borderId="3" xfId="0" applyFont="1" applyFill="1" applyBorder="1" applyAlignment="1">
      <alignment horizontal="center" vertical="center" wrapText="1"/>
    </xf>
    <xf numFmtId="0" fontId="0" fillId="16" borderId="11" xfId="0" applyFont="1" applyFill="1" applyBorder="1" applyAlignment="1">
      <alignment horizontal="center" vertical="center" wrapText="1"/>
    </xf>
    <xf numFmtId="0" fontId="0" fillId="16" borderId="2" xfId="0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0" fillId="17" borderId="11" xfId="0" applyFont="1" applyFill="1" applyBorder="1" applyAlignment="1">
      <alignment horizontal="center" vertical="center" wrapText="1"/>
    </xf>
    <xf numFmtId="0" fontId="0" fillId="17" borderId="2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3" borderId="11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12" fillId="19" borderId="3" xfId="0" applyFont="1" applyFill="1" applyBorder="1" applyAlignment="1">
      <alignment horizontal="center" vertical="center" wrapText="1"/>
    </xf>
    <xf numFmtId="0" fontId="12" fillId="19" borderId="2" xfId="0" applyFont="1" applyFill="1" applyBorder="1" applyAlignment="1">
      <alignment horizontal="center" vertical="center" wrapText="1"/>
    </xf>
    <xf numFmtId="0" fontId="12" fillId="13" borderId="3" xfId="0" applyFont="1" applyFill="1" applyBorder="1" applyAlignment="1">
      <alignment horizontal="center" vertical="center" wrapText="1"/>
    </xf>
    <xf numFmtId="0" fontId="12" fillId="13" borderId="11" xfId="0" applyFont="1" applyFill="1" applyBorder="1" applyAlignment="1">
      <alignment horizontal="center" vertical="center" wrapText="1"/>
    </xf>
    <xf numFmtId="0" fontId="12" fillId="13" borderId="2" xfId="0" applyFont="1" applyFill="1" applyBorder="1" applyAlignment="1">
      <alignment horizontal="center" vertical="center" wrapText="1"/>
    </xf>
    <xf numFmtId="0" fontId="3" fillId="18" borderId="3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horizontal="center" vertical="center" wrapText="1"/>
    </xf>
    <xf numFmtId="0" fontId="3" fillId="19" borderId="2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textRotation="90" wrapText="1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164" fontId="7" fillId="5" borderId="0" xfId="0" applyNumberFormat="1" applyFont="1" applyFill="1" applyBorder="1" applyAlignment="1">
      <alignment horizontal="center" vertical="center"/>
    </xf>
    <xf numFmtId="164" fontId="7" fillId="5" borderId="22" xfId="0" applyNumberFormat="1" applyFont="1" applyFill="1" applyBorder="1" applyAlignment="1">
      <alignment horizontal="center" vertical="center"/>
    </xf>
    <xf numFmtId="164" fontId="6" fillId="6" borderId="0" xfId="0" applyNumberFormat="1" applyFont="1" applyFill="1" applyBorder="1" applyAlignment="1">
      <alignment horizontal="center" vertical="center"/>
    </xf>
    <xf numFmtId="164" fontId="6" fillId="6" borderId="2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2" fillId="19" borderId="11" xfId="0" applyFont="1" applyFill="1" applyBorder="1" applyAlignment="1">
      <alignment horizontal="center" vertical="center" wrapText="1"/>
    </xf>
    <xf numFmtId="0" fontId="12" fillId="20" borderId="3" xfId="0" applyFont="1" applyFill="1" applyBorder="1" applyAlignment="1">
      <alignment horizontal="center" vertical="center" wrapText="1"/>
    </xf>
    <xf numFmtId="0" fontId="12" fillId="20" borderId="11" xfId="0" applyFont="1" applyFill="1" applyBorder="1" applyAlignment="1">
      <alignment horizontal="center" vertical="center" wrapText="1"/>
    </xf>
    <xf numFmtId="0" fontId="12" fillId="20" borderId="2" xfId="0" applyFont="1" applyFill="1" applyBorder="1" applyAlignment="1">
      <alignment horizontal="center" vertical="center" wrapText="1"/>
    </xf>
    <xf numFmtId="0" fontId="3" fillId="20" borderId="3" xfId="0" applyFont="1" applyFill="1" applyBorder="1" applyAlignment="1">
      <alignment horizontal="center" vertical="center" wrapText="1"/>
    </xf>
    <xf numFmtId="0" fontId="3" fillId="20" borderId="11" xfId="0" applyFont="1" applyFill="1" applyBorder="1" applyAlignment="1">
      <alignment horizontal="center" vertical="center" wrapText="1"/>
    </xf>
    <xf numFmtId="0" fontId="3" fillId="20" borderId="2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Percent 2" xfId="2"/>
  </cellStyles>
  <dxfs count="5">
    <dxf>
      <font>
        <b/>
        <i val="0"/>
        <condense val="0"/>
        <extend val="0"/>
      </font>
    </dxf>
    <dxf>
      <fill>
        <patternFill>
          <bgColor rgb="FF92D050"/>
        </patternFill>
      </fill>
    </dxf>
    <dxf>
      <fill>
        <patternFill>
          <bgColor rgb="FFFFFF66"/>
        </patternFill>
      </fill>
    </dxf>
    <dxf>
      <fill>
        <patternFill>
          <bgColor rgb="FFF5770F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CCFFFF"/>
      <color rgb="FFCCFFCC"/>
      <color rgb="FF99FF99"/>
      <color rgb="FF66FFFF"/>
      <color rgb="FFF5770F"/>
      <color rgb="FFFFFF66"/>
      <color rgb="FFF57E1B"/>
      <color rgb="FF00D2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4"/>
  <sheetViews>
    <sheetView tabSelected="1" zoomScale="60" zoomScaleNormal="60" workbookViewId="0">
      <pane xSplit="8" ySplit="6" topLeftCell="I46" activePane="bottomRight" state="frozen"/>
      <selection pane="topRight" activeCell="D1" sqref="D1"/>
      <selection pane="bottomLeft" activeCell="A7" sqref="A7"/>
      <selection pane="bottomRight" activeCell="G46" sqref="G46:G48"/>
    </sheetView>
  </sheetViews>
  <sheetFormatPr baseColWidth="10" defaultColWidth="11.44140625" defaultRowHeight="14.4" x14ac:dyDescent="0.3"/>
  <cols>
    <col min="1" max="1" width="14" style="76" customWidth="1"/>
    <col min="2" max="2" width="11.44140625" style="116" customWidth="1"/>
    <col min="3" max="3" width="23.88671875" style="116" customWidth="1"/>
    <col min="4" max="4" width="23.88671875" style="76" hidden="1" customWidth="1"/>
    <col min="5" max="5" width="25.109375" style="76" customWidth="1"/>
    <col min="6" max="6" width="18.44140625" style="116" customWidth="1"/>
    <col min="7" max="7" width="23.88671875" style="76" customWidth="1"/>
    <col min="8" max="8" width="20.44140625" style="39" customWidth="1"/>
    <col min="9" max="9" width="23.88671875" style="76" customWidth="1"/>
    <col min="10" max="10" width="35.88671875" style="39" customWidth="1"/>
    <col min="11" max="11" width="43.109375" style="39" customWidth="1"/>
    <col min="12" max="12" width="30" style="39" customWidth="1"/>
    <col min="13" max="13" width="11.44140625" style="76" customWidth="1"/>
    <col min="14" max="14" width="13.44140625" style="76" customWidth="1"/>
    <col min="15" max="16" width="11.44140625" style="76" customWidth="1"/>
    <col min="17" max="17" width="20" style="39" customWidth="1"/>
    <col min="18" max="18" width="34.33203125" style="76" customWidth="1"/>
    <col min="19" max="16384" width="11.44140625" style="39"/>
  </cols>
  <sheetData>
    <row r="1" spans="1:18" ht="15.6" x14ac:dyDescent="0.3">
      <c r="C1" s="133" t="s">
        <v>32</v>
      </c>
      <c r="D1" s="38" t="s">
        <v>135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12"/>
    </row>
    <row r="2" spans="1:18" ht="15.6" x14ac:dyDescent="0.3">
      <c r="A2" s="131" t="s">
        <v>13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2"/>
    </row>
    <row r="3" spans="1:18" ht="15.6" x14ac:dyDescent="0.3">
      <c r="A3" s="129" t="s">
        <v>80</v>
      </c>
      <c r="B3" s="129"/>
      <c r="C3" s="129"/>
      <c r="D3" s="129"/>
      <c r="E3" s="129"/>
      <c r="F3" s="129"/>
      <c r="G3" s="129"/>
      <c r="H3" s="130"/>
      <c r="I3" s="85"/>
      <c r="J3" s="40" t="s">
        <v>10</v>
      </c>
      <c r="K3" s="40"/>
      <c r="L3" s="40" t="s">
        <v>11</v>
      </c>
      <c r="M3" s="40"/>
      <c r="N3" s="40"/>
      <c r="O3" s="40"/>
      <c r="P3" s="40"/>
      <c r="Q3" s="40"/>
      <c r="R3" s="40"/>
    </row>
    <row r="4" spans="1:18" ht="15.6" x14ac:dyDescent="0.3">
      <c r="A4" s="129"/>
      <c r="B4" s="129"/>
      <c r="C4" s="129"/>
      <c r="D4" s="129"/>
      <c r="E4" s="129"/>
      <c r="F4" s="129"/>
      <c r="G4" s="129"/>
      <c r="H4" s="130"/>
      <c r="I4" s="85"/>
      <c r="J4" s="40"/>
      <c r="K4" s="40"/>
      <c r="L4" s="40"/>
      <c r="M4" s="40"/>
      <c r="N4" s="40"/>
      <c r="O4" s="40"/>
      <c r="P4" s="40"/>
      <c r="Q4" s="40"/>
      <c r="R4" s="40"/>
    </row>
    <row r="5" spans="1:18" x14ac:dyDescent="0.3">
      <c r="A5" s="89" t="s">
        <v>248</v>
      </c>
      <c r="B5" s="89" t="s">
        <v>235</v>
      </c>
      <c r="C5" s="89" t="s">
        <v>236</v>
      </c>
      <c r="D5" s="89" t="s">
        <v>237</v>
      </c>
      <c r="E5" s="79" t="s">
        <v>238</v>
      </c>
      <c r="F5" s="115" t="s">
        <v>249</v>
      </c>
      <c r="G5" s="89" t="s">
        <v>239</v>
      </c>
      <c r="H5" s="89" t="s">
        <v>229</v>
      </c>
      <c r="I5" s="90" t="s">
        <v>240</v>
      </c>
      <c r="J5" s="88" t="s">
        <v>0</v>
      </c>
      <c r="K5" s="88" t="s">
        <v>1</v>
      </c>
      <c r="L5" s="82" t="s">
        <v>16</v>
      </c>
      <c r="M5" s="82" t="s">
        <v>30</v>
      </c>
      <c r="N5" s="82" t="s">
        <v>15</v>
      </c>
      <c r="O5" s="82" t="s">
        <v>31</v>
      </c>
      <c r="P5" s="82">
        <v>3</v>
      </c>
      <c r="Q5" s="80" t="s">
        <v>14</v>
      </c>
      <c r="R5" s="77" t="s">
        <v>12</v>
      </c>
    </row>
    <row r="6" spans="1:18" ht="75.599999999999994" customHeight="1" x14ac:dyDescent="0.3">
      <c r="A6" s="117"/>
      <c r="B6" s="117"/>
      <c r="C6" s="117"/>
      <c r="D6" s="117"/>
      <c r="E6" s="118"/>
      <c r="F6" s="115"/>
      <c r="G6" s="117"/>
      <c r="H6" s="117"/>
      <c r="I6" s="119"/>
      <c r="J6" s="90"/>
      <c r="K6" s="90"/>
      <c r="L6" s="120"/>
      <c r="M6" s="120"/>
      <c r="N6" s="120"/>
      <c r="O6" s="120"/>
      <c r="P6" s="83"/>
      <c r="Q6" s="81"/>
      <c r="R6" s="78"/>
    </row>
    <row r="7" spans="1:18" ht="28.8" x14ac:dyDescent="0.3">
      <c r="A7" s="121">
        <v>1</v>
      </c>
      <c r="B7" s="124" t="s">
        <v>254</v>
      </c>
      <c r="C7" s="42" t="s">
        <v>227</v>
      </c>
      <c r="D7" s="91"/>
      <c r="E7" s="46" t="s">
        <v>82</v>
      </c>
      <c r="F7" s="65" t="s">
        <v>250</v>
      </c>
      <c r="G7" s="42" t="s">
        <v>81</v>
      </c>
      <c r="H7" s="41" t="s">
        <v>243</v>
      </c>
      <c r="I7" s="91" t="s">
        <v>252</v>
      </c>
      <c r="J7" s="43" t="s">
        <v>178</v>
      </c>
      <c r="K7" s="13" t="s">
        <v>179</v>
      </c>
      <c r="L7" s="44" t="s">
        <v>18</v>
      </c>
      <c r="M7" s="44">
        <f t="shared" ref="M7:M70" si="0">IF(EXACT($L7,"Rara Vez"),1,IF(EXACT($L7,"Ocasional"),2,IF(EXACT($L7,"Poco Frecuente"),3,IF(EXACT($L7,"Frecuente"),4,IF(EXACT($L7,"Muy Frecuente"),5,0)))))</f>
        <v>5</v>
      </c>
      <c r="N7" s="44" t="s">
        <v>25</v>
      </c>
      <c r="O7" s="44">
        <f t="shared" ref="O7:O70" si="1">IF(EXACT($N7,"Insignificante"),1,IF(EXACT($N7,"Menor"),2,IF(EXACT($N7,"Moderado"),3,IF(EXACT($N7,"Mayor"),4,IF(EXACT($N7,"Catastrófico"),5,0)))))</f>
        <v>4</v>
      </c>
      <c r="P7" s="44">
        <f t="shared" ref="P7:P70" si="2">M7*O7</f>
        <v>20</v>
      </c>
      <c r="Q7" s="45" t="str">
        <f>IF(P7=0,"",IF(P7&lt;=5,"Bajo",IF(AND(P7&gt;=6,P7&lt;=15),"Moderado",IF(AND(P7&gt;=16,P7&lt;=25),"Alto"))))</f>
        <v>Alto</v>
      </c>
      <c r="R7" s="47" t="s">
        <v>181</v>
      </c>
    </row>
    <row r="8" spans="1:18" ht="28.8" x14ac:dyDescent="0.3">
      <c r="A8" s="122"/>
      <c r="B8" s="125"/>
      <c r="C8" s="42"/>
      <c r="D8" s="93"/>
      <c r="E8" s="46" t="s">
        <v>82</v>
      </c>
      <c r="F8" s="65" t="s">
        <v>250</v>
      </c>
      <c r="G8" s="42"/>
      <c r="H8" s="41"/>
      <c r="I8" s="92"/>
      <c r="J8" s="43"/>
      <c r="K8" s="13" t="s">
        <v>180</v>
      </c>
      <c r="L8" s="44" t="s">
        <v>21</v>
      </c>
      <c r="M8" s="44">
        <f t="shared" si="0"/>
        <v>4</v>
      </c>
      <c r="N8" s="44" t="s">
        <v>5</v>
      </c>
      <c r="O8" s="44">
        <f t="shared" si="1"/>
        <v>3</v>
      </c>
      <c r="P8" s="44">
        <f t="shared" si="2"/>
        <v>12</v>
      </c>
      <c r="Q8" s="45" t="str">
        <f t="shared" ref="Q8:Q33" si="3">IF(P8=0,"",IF(P8&lt;=5,"Bajo",IF(AND(P8&gt;=6,P8&lt;=15),"Moderado",IF(AND(P8&gt;=16,P8&lt;=25),"Alto"))))</f>
        <v>Moderado</v>
      </c>
      <c r="R8" s="47"/>
    </row>
    <row r="9" spans="1:18" ht="28.8" x14ac:dyDescent="0.3">
      <c r="A9" s="121">
        <v>2</v>
      </c>
      <c r="B9" s="124" t="s">
        <v>255</v>
      </c>
      <c r="C9" s="42" t="s">
        <v>228</v>
      </c>
      <c r="D9" s="91"/>
      <c r="E9" s="46" t="s">
        <v>82</v>
      </c>
      <c r="F9" s="65" t="s">
        <v>250</v>
      </c>
      <c r="G9" s="42"/>
      <c r="H9" s="41"/>
      <c r="I9" s="92"/>
      <c r="J9" s="48" t="s">
        <v>83</v>
      </c>
      <c r="K9" s="13" t="s">
        <v>84</v>
      </c>
      <c r="L9" s="44" t="s">
        <v>21</v>
      </c>
      <c r="M9" s="44">
        <f t="shared" si="0"/>
        <v>4</v>
      </c>
      <c r="N9" s="44" t="s">
        <v>25</v>
      </c>
      <c r="O9" s="44">
        <f t="shared" si="1"/>
        <v>4</v>
      </c>
      <c r="P9" s="44">
        <f t="shared" si="2"/>
        <v>16</v>
      </c>
      <c r="Q9" s="45" t="str">
        <f t="shared" si="3"/>
        <v>Alto</v>
      </c>
      <c r="R9" s="49" t="s">
        <v>181</v>
      </c>
    </row>
    <row r="10" spans="1:18" ht="28.8" x14ac:dyDescent="0.3">
      <c r="A10" s="123"/>
      <c r="B10" s="126"/>
      <c r="C10" s="42"/>
      <c r="D10" s="92"/>
      <c r="E10" s="46" t="s">
        <v>82</v>
      </c>
      <c r="F10" s="65" t="s">
        <v>250</v>
      </c>
      <c r="G10" s="42"/>
      <c r="H10" s="41"/>
      <c r="I10" s="92"/>
      <c r="J10" s="48"/>
      <c r="K10" s="13" t="s">
        <v>85</v>
      </c>
      <c r="L10" s="44" t="s">
        <v>21</v>
      </c>
      <c r="M10" s="44">
        <f t="shared" si="0"/>
        <v>4</v>
      </c>
      <c r="N10" s="44" t="s">
        <v>5</v>
      </c>
      <c r="O10" s="44">
        <f t="shared" si="1"/>
        <v>3</v>
      </c>
      <c r="P10" s="44">
        <f t="shared" si="2"/>
        <v>12</v>
      </c>
      <c r="Q10" s="45" t="str">
        <f t="shared" si="3"/>
        <v>Moderado</v>
      </c>
      <c r="R10" s="49"/>
    </row>
    <row r="11" spans="1:18" ht="28.8" x14ac:dyDescent="0.3">
      <c r="A11" s="123"/>
      <c r="B11" s="126"/>
      <c r="C11" s="42"/>
      <c r="D11" s="92"/>
      <c r="E11" s="46" t="s">
        <v>82</v>
      </c>
      <c r="F11" s="65" t="s">
        <v>250</v>
      </c>
      <c r="G11" s="42"/>
      <c r="H11" s="41"/>
      <c r="I11" s="92"/>
      <c r="J11" s="48"/>
      <c r="K11" s="13" t="s">
        <v>86</v>
      </c>
      <c r="L11" s="44" t="s">
        <v>21</v>
      </c>
      <c r="M11" s="44">
        <f t="shared" si="0"/>
        <v>4</v>
      </c>
      <c r="N11" s="44" t="s">
        <v>5</v>
      </c>
      <c r="O11" s="44">
        <f t="shared" si="1"/>
        <v>3</v>
      </c>
      <c r="P11" s="44">
        <f t="shared" si="2"/>
        <v>12</v>
      </c>
      <c r="Q11" s="45" t="str">
        <f t="shared" si="3"/>
        <v>Moderado</v>
      </c>
      <c r="R11" s="49"/>
    </row>
    <row r="12" spans="1:18" ht="28.8" x14ac:dyDescent="0.3">
      <c r="A12" s="123"/>
      <c r="B12" s="126"/>
      <c r="C12" s="42"/>
      <c r="D12" s="92"/>
      <c r="E12" s="46" t="s">
        <v>82</v>
      </c>
      <c r="F12" s="65" t="s">
        <v>250</v>
      </c>
      <c r="G12" s="42"/>
      <c r="H12" s="41"/>
      <c r="I12" s="92"/>
      <c r="J12" s="48"/>
      <c r="K12" s="13" t="s">
        <v>87</v>
      </c>
      <c r="L12" s="44" t="s">
        <v>21</v>
      </c>
      <c r="M12" s="44">
        <f t="shared" si="0"/>
        <v>4</v>
      </c>
      <c r="N12" s="44" t="s">
        <v>25</v>
      </c>
      <c r="O12" s="44">
        <f t="shared" si="1"/>
        <v>4</v>
      </c>
      <c r="P12" s="44">
        <f t="shared" si="2"/>
        <v>16</v>
      </c>
      <c r="Q12" s="45" t="str">
        <f t="shared" si="3"/>
        <v>Alto</v>
      </c>
      <c r="R12" s="49"/>
    </row>
    <row r="13" spans="1:18" ht="28.8" x14ac:dyDescent="0.3">
      <c r="A13" s="122"/>
      <c r="B13" s="125"/>
      <c r="C13" s="42"/>
      <c r="D13" s="93"/>
      <c r="E13" s="46" t="s">
        <v>82</v>
      </c>
      <c r="F13" s="65" t="s">
        <v>250</v>
      </c>
      <c r="G13" s="42"/>
      <c r="H13" s="41"/>
      <c r="I13" s="93"/>
      <c r="J13" s="48"/>
      <c r="K13" s="13" t="s">
        <v>88</v>
      </c>
      <c r="L13" s="44" t="s">
        <v>18</v>
      </c>
      <c r="M13" s="44">
        <f t="shared" si="0"/>
        <v>5</v>
      </c>
      <c r="N13" s="44" t="s">
        <v>25</v>
      </c>
      <c r="O13" s="44">
        <f t="shared" si="1"/>
        <v>4</v>
      </c>
      <c r="P13" s="44">
        <f t="shared" si="2"/>
        <v>20</v>
      </c>
      <c r="Q13" s="45" t="str">
        <f t="shared" si="3"/>
        <v>Alto</v>
      </c>
      <c r="R13" s="49"/>
    </row>
    <row r="14" spans="1:18" ht="28.8" x14ac:dyDescent="0.3">
      <c r="A14" s="121">
        <v>3</v>
      </c>
      <c r="B14" s="124" t="s">
        <v>256</v>
      </c>
      <c r="C14" s="50" t="s">
        <v>90</v>
      </c>
      <c r="D14" s="94"/>
      <c r="E14" s="46" t="s">
        <v>82</v>
      </c>
      <c r="F14" s="65" t="s">
        <v>250</v>
      </c>
      <c r="G14" s="50" t="s">
        <v>244</v>
      </c>
      <c r="H14" s="50" t="s">
        <v>89</v>
      </c>
      <c r="I14" s="94" t="s">
        <v>253</v>
      </c>
      <c r="J14" s="48" t="s">
        <v>91</v>
      </c>
      <c r="K14" s="13" t="s">
        <v>92</v>
      </c>
      <c r="L14" s="44" t="s">
        <v>22</v>
      </c>
      <c r="M14" s="44">
        <f t="shared" si="0"/>
        <v>2</v>
      </c>
      <c r="N14" s="44" t="s">
        <v>5</v>
      </c>
      <c r="O14" s="44">
        <f t="shared" si="1"/>
        <v>3</v>
      </c>
      <c r="P14" s="44">
        <f t="shared" si="2"/>
        <v>6</v>
      </c>
      <c r="Q14" s="45" t="str">
        <f t="shared" si="3"/>
        <v>Moderado</v>
      </c>
      <c r="R14" s="51" t="s">
        <v>93</v>
      </c>
    </row>
    <row r="15" spans="1:18" ht="28.8" x14ac:dyDescent="0.3">
      <c r="A15" s="122"/>
      <c r="B15" s="125"/>
      <c r="C15" s="50"/>
      <c r="D15" s="96"/>
      <c r="E15" s="46" t="s">
        <v>82</v>
      </c>
      <c r="F15" s="65" t="s">
        <v>250</v>
      </c>
      <c r="G15" s="50"/>
      <c r="H15" s="50"/>
      <c r="I15" s="95"/>
      <c r="J15" s="48"/>
      <c r="K15" s="13" t="s">
        <v>94</v>
      </c>
      <c r="L15" s="44" t="s">
        <v>22</v>
      </c>
      <c r="M15" s="44">
        <f t="shared" si="0"/>
        <v>2</v>
      </c>
      <c r="N15" s="44" t="s">
        <v>5</v>
      </c>
      <c r="O15" s="44">
        <f t="shared" si="1"/>
        <v>3</v>
      </c>
      <c r="P15" s="44">
        <f t="shared" si="2"/>
        <v>6</v>
      </c>
      <c r="Q15" s="45" t="str">
        <f t="shared" si="3"/>
        <v>Moderado</v>
      </c>
      <c r="R15" s="51" t="s">
        <v>93</v>
      </c>
    </row>
    <row r="16" spans="1:18" ht="28.8" x14ac:dyDescent="0.3">
      <c r="A16" s="121">
        <v>4</v>
      </c>
      <c r="B16" s="124" t="s">
        <v>257</v>
      </c>
      <c r="C16" s="50" t="s">
        <v>95</v>
      </c>
      <c r="D16" s="94"/>
      <c r="E16" s="46" t="s">
        <v>82</v>
      </c>
      <c r="F16" s="65" t="s">
        <v>250</v>
      </c>
      <c r="G16" s="50"/>
      <c r="H16" s="50"/>
      <c r="I16" s="95"/>
      <c r="J16" s="48" t="s">
        <v>96</v>
      </c>
      <c r="K16" s="13" t="s">
        <v>97</v>
      </c>
      <c r="L16" s="44" t="s">
        <v>23</v>
      </c>
      <c r="M16" s="44">
        <f t="shared" si="0"/>
        <v>1</v>
      </c>
      <c r="N16" s="44" t="s">
        <v>5</v>
      </c>
      <c r="O16" s="44">
        <f t="shared" si="1"/>
        <v>3</v>
      </c>
      <c r="P16" s="44">
        <f t="shared" si="2"/>
        <v>3</v>
      </c>
      <c r="Q16" s="45" t="str">
        <f t="shared" si="3"/>
        <v>Bajo</v>
      </c>
      <c r="R16" s="52" t="s">
        <v>98</v>
      </c>
    </row>
    <row r="17" spans="1:18" ht="28.8" x14ac:dyDescent="0.3">
      <c r="A17" s="123"/>
      <c r="B17" s="126"/>
      <c r="C17" s="50"/>
      <c r="D17" s="95"/>
      <c r="E17" s="46" t="s">
        <v>82</v>
      </c>
      <c r="F17" s="65" t="s">
        <v>250</v>
      </c>
      <c r="G17" s="50"/>
      <c r="H17" s="50"/>
      <c r="I17" s="95"/>
      <c r="J17" s="48"/>
      <c r="K17" s="13" t="s">
        <v>99</v>
      </c>
      <c r="L17" s="44" t="s">
        <v>17</v>
      </c>
      <c r="M17" s="44">
        <f t="shared" si="0"/>
        <v>3</v>
      </c>
      <c r="N17" s="44" t="s">
        <v>5</v>
      </c>
      <c r="O17" s="44">
        <f t="shared" si="1"/>
        <v>3</v>
      </c>
      <c r="P17" s="44">
        <f t="shared" si="2"/>
        <v>9</v>
      </c>
      <c r="Q17" s="45" t="str">
        <f t="shared" si="3"/>
        <v>Moderado</v>
      </c>
      <c r="R17" s="52" t="s">
        <v>98</v>
      </c>
    </row>
    <row r="18" spans="1:18" ht="28.8" x14ac:dyDescent="0.3">
      <c r="A18" s="122"/>
      <c r="B18" s="125"/>
      <c r="C18" s="50"/>
      <c r="D18" s="96"/>
      <c r="E18" s="46" t="s">
        <v>82</v>
      </c>
      <c r="F18" s="65" t="s">
        <v>250</v>
      </c>
      <c r="G18" s="50"/>
      <c r="H18" s="50"/>
      <c r="I18" s="95"/>
      <c r="J18" s="48"/>
      <c r="K18" s="13" t="s">
        <v>100</v>
      </c>
      <c r="L18" s="44" t="s">
        <v>17</v>
      </c>
      <c r="M18" s="44">
        <f t="shared" si="0"/>
        <v>3</v>
      </c>
      <c r="N18" s="44" t="s">
        <v>25</v>
      </c>
      <c r="O18" s="44">
        <f t="shared" si="1"/>
        <v>4</v>
      </c>
      <c r="P18" s="44">
        <f t="shared" si="2"/>
        <v>12</v>
      </c>
      <c r="Q18" s="45" t="str">
        <f t="shared" si="3"/>
        <v>Moderado</v>
      </c>
      <c r="R18" s="52" t="s">
        <v>101</v>
      </c>
    </row>
    <row r="19" spans="1:18" ht="28.8" x14ac:dyDescent="0.3">
      <c r="A19" s="51">
        <v>5</v>
      </c>
      <c r="B19" s="52" t="s">
        <v>258</v>
      </c>
      <c r="C19" s="53" t="s">
        <v>182</v>
      </c>
      <c r="D19" s="53"/>
      <c r="E19" s="46" t="s">
        <v>82</v>
      </c>
      <c r="F19" s="65" t="s">
        <v>250</v>
      </c>
      <c r="G19" s="50"/>
      <c r="H19" s="50"/>
      <c r="I19" s="96"/>
      <c r="J19" s="54" t="s">
        <v>183</v>
      </c>
      <c r="K19" s="13" t="s">
        <v>184</v>
      </c>
      <c r="L19" s="44" t="s">
        <v>17</v>
      </c>
      <c r="M19" s="44">
        <f t="shared" si="0"/>
        <v>3</v>
      </c>
      <c r="N19" s="44" t="s">
        <v>5</v>
      </c>
      <c r="O19" s="44">
        <f t="shared" si="1"/>
        <v>3</v>
      </c>
      <c r="P19" s="44">
        <f t="shared" si="2"/>
        <v>9</v>
      </c>
      <c r="Q19" s="45" t="str">
        <f t="shared" si="3"/>
        <v>Moderado</v>
      </c>
      <c r="R19" s="52" t="s">
        <v>185</v>
      </c>
    </row>
    <row r="20" spans="1:18" ht="46.8" customHeight="1" x14ac:dyDescent="0.3">
      <c r="A20" s="51">
        <v>6</v>
      </c>
      <c r="B20" s="52" t="s">
        <v>259</v>
      </c>
      <c r="C20" s="56" t="s">
        <v>103</v>
      </c>
      <c r="D20" s="56"/>
      <c r="E20" s="46" t="s">
        <v>82</v>
      </c>
      <c r="F20" s="65" t="s">
        <v>250</v>
      </c>
      <c r="G20" s="55" t="s">
        <v>245</v>
      </c>
      <c r="H20" s="55" t="s">
        <v>102</v>
      </c>
      <c r="I20" s="97" t="s">
        <v>253</v>
      </c>
      <c r="J20" s="57" t="s">
        <v>104</v>
      </c>
      <c r="K20" s="13" t="s">
        <v>105</v>
      </c>
      <c r="L20" s="44" t="s">
        <v>23</v>
      </c>
      <c r="M20" s="44">
        <f t="shared" si="0"/>
        <v>1</v>
      </c>
      <c r="N20" s="44" t="s">
        <v>4</v>
      </c>
      <c r="O20" s="44">
        <f t="shared" si="1"/>
        <v>2</v>
      </c>
      <c r="P20" s="44">
        <f t="shared" si="2"/>
        <v>2</v>
      </c>
      <c r="Q20" s="45" t="str">
        <f t="shared" si="3"/>
        <v>Bajo</v>
      </c>
      <c r="R20" s="52" t="s">
        <v>195</v>
      </c>
    </row>
    <row r="21" spans="1:18" ht="28.8" x14ac:dyDescent="0.3">
      <c r="A21" s="51">
        <v>7</v>
      </c>
      <c r="B21" s="52" t="s">
        <v>260</v>
      </c>
      <c r="C21" s="56" t="s">
        <v>199</v>
      </c>
      <c r="D21" s="56"/>
      <c r="E21" s="46" t="s">
        <v>82</v>
      </c>
      <c r="F21" s="65" t="s">
        <v>250</v>
      </c>
      <c r="G21" s="55"/>
      <c r="H21" s="55"/>
      <c r="I21" s="98"/>
      <c r="J21" s="57" t="s">
        <v>214</v>
      </c>
      <c r="K21" s="13" t="s">
        <v>215</v>
      </c>
      <c r="L21" s="44" t="s">
        <v>22</v>
      </c>
      <c r="M21" s="44">
        <f t="shared" si="0"/>
        <v>2</v>
      </c>
      <c r="N21" s="44" t="s">
        <v>25</v>
      </c>
      <c r="O21" s="44">
        <f t="shared" si="1"/>
        <v>4</v>
      </c>
      <c r="P21" s="44">
        <f t="shared" si="2"/>
        <v>8</v>
      </c>
      <c r="Q21" s="45" t="str">
        <f t="shared" si="3"/>
        <v>Moderado</v>
      </c>
      <c r="R21" s="52" t="s">
        <v>216</v>
      </c>
    </row>
    <row r="22" spans="1:18" ht="57.6" x14ac:dyDescent="0.3">
      <c r="A22" s="121">
        <v>8</v>
      </c>
      <c r="B22" s="124" t="s">
        <v>261</v>
      </c>
      <c r="C22" s="55" t="s">
        <v>200</v>
      </c>
      <c r="D22" s="97"/>
      <c r="E22" s="46" t="s">
        <v>220</v>
      </c>
      <c r="F22" s="65" t="s">
        <v>250</v>
      </c>
      <c r="G22" s="55"/>
      <c r="H22" s="55"/>
      <c r="I22" s="98"/>
      <c r="J22" s="49" t="s">
        <v>217</v>
      </c>
      <c r="K22" s="13" t="s">
        <v>219</v>
      </c>
      <c r="L22" s="44" t="s">
        <v>18</v>
      </c>
      <c r="M22" s="44">
        <f t="shared" si="0"/>
        <v>5</v>
      </c>
      <c r="N22" s="44" t="s">
        <v>25</v>
      </c>
      <c r="O22" s="44">
        <f t="shared" si="1"/>
        <v>4</v>
      </c>
      <c r="P22" s="44">
        <f t="shared" si="2"/>
        <v>20</v>
      </c>
      <c r="Q22" s="45" t="str">
        <f t="shared" si="3"/>
        <v>Alto</v>
      </c>
      <c r="R22" s="52" t="s">
        <v>224</v>
      </c>
    </row>
    <row r="23" spans="1:18" ht="57.6" x14ac:dyDescent="0.3">
      <c r="A23" s="122"/>
      <c r="B23" s="125"/>
      <c r="C23" s="55"/>
      <c r="D23" s="99"/>
      <c r="E23" s="46" t="s">
        <v>220</v>
      </c>
      <c r="F23" s="65" t="s">
        <v>250</v>
      </c>
      <c r="G23" s="55"/>
      <c r="H23" s="55"/>
      <c r="I23" s="98"/>
      <c r="J23" s="49"/>
      <c r="K23" s="13" t="s">
        <v>218</v>
      </c>
      <c r="L23" s="44" t="s">
        <v>18</v>
      </c>
      <c r="M23" s="44">
        <f t="shared" si="0"/>
        <v>5</v>
      </c>
      <c r="N23" s="44" t="s">
        <v>25</v>
      </c>
      <c r="O23" s="44">
        <f t="shared" si="1"/>
        <v>4</v>
      </c>
      <c r="P23" s="44">
        <f t="shared" si="2"/>
        <v>20</v>
      </c>
      <c r="Q23" s="45" t="str">
        <f t="shared" si="3"/>
        <v>Alto</v>
      </c>
      <c r="R23" s="52" t="s">
        <v>224</v>
      </c>
    </row>
    <row r="24" spans="1:18" ht="57.6" x14ac:dyDescent="0.3">
      <c r="A24" s="121">
        <v>9</v>
      </c>
      <c r="B24" s="124" t="s">
        <v>262</v>
      </c>
      <c r="C24" s="55" t="s">
        <v>221</v>
      </c>
      <c r="D24" s="97"/>
      <c r="E24" s="46" t="s">
        <v>220</v>
      </c>
      <c r="F24" s="65" t="s">
        <v>250</v>
      </c>
      <c r="G24" s="55"/>
      <c r="H24" s="55"/>
      <c r="I24" s="98"/>
      <c r="J24" s="49" t="s">
        <v>217</v>
      </c>
      <c r="K24" s="13" t="s">
        <v>219</v>
      </c>
      <c r="L24" s="44" t="s">
        <v>18</v>
      </c>
      <c r="M24" s="44">
        <f t="shared" si="0"/>
        <v>5</v>
      </c>
      <c r="N24" s="44" t="s">
        <v>25</v>
      </c>
      <c r="O24" s="44">
        <f t="shared" si="1"/>
        <v>4</v>
      </c>
      <c r="P24" s="44">
        <f t="shared" si="2"/>
        <v>20</v>
      </c>
      <c r="Q24" s="45" t="str">
        <f t="shared" si="3"/>
        <v>Alto</v>
      </c>
      <c r="R24" s="52" t="s">
        <v>224</v>
      </c>
    </row>
    <row r="25" spans="1:18" ht="57.6" x14ac:dyDescent="0.3">
      <c r="A25" s="123"/>
      <c r="B25" s="126"/>
      <c r="C25" s="55"/>
      <c r="D25" s="98"/>
      <c r="E25" s="46" t="s">
        <v>220</v>
      </c>
      <c r="F25" s="65" t="s">
        <v>250</v>
      </c>
      <c r="G25" s="55"/>
      <c r="H25" s="55"/>
      <c r="I25" s="98"/>
      <c r="J25" s="49"/>
      <c r="K25" s="13" t="s">
        <v>218</v>
      </c>
      <c r="L25" s="44" t="s">
        <v>18</v>
      </c>
      <c r="M25" s="44">
        <f t="shared" si="0"/>
        <v>5</v>
      </c>
      <c r="N25" s="44" t="s">
        <v>25</v>
      </c>
      <c r="O25" s="44">
        <f t="shared" si="1"/>
        <v>4</v>
      </c>
      <c r="P25" s="44">
        <f t="shared" si="2"/>
        <v>20</v>
      </c>
      <c r="Q25" s="45" t="str">
        <f t="shared" si="3"/>
        <v>Alto</v>
      </c>
      <c r="R25" s="52" t="s">
        <v>224</v>
      </c>
    </row>
    <row r="26" spans="1:18" ht="28.8" x14ac:dyDescent="0.3">
      <c r="A26" s="122"/>
      <c r="B26" s="125"/>
      <c r="C26" s="55"/>
      <c r="D26" s="99"/>
      <c r="E26" s="46" t="s">
        <v>223</v>
      </c>
      <c r="F26" s="65" t="s">
        <v>250</v>
      </c>
      <c r="G26" s="55"/>
      <c r="H26" s="55"/>
      <c r="I26" s="98"/>
      <c r="J26" s="57" t="s">
        <v>222</v>
      </c>
      <c r="K26" s="13" t="s">
        <v>218</v>
      </c>
      <c r="L26" s="44" t="s">
        <v>22</v>
      </c>
      <c r="M26" s="44">
        <v>2</v>
      </c>
      <c r="N26" s="44" t="s">
        <v>5</v>
      </c>
      <c r="O26" s="44">
        <v>3</v>
      </c>
      <c r="P26" s="44">
        <v>6</v>
      </c>
      <c r="Q26" s="45" t="str">
        <f t="shared" si="3"/>
        <v>Moderado</v>
      </c>
      <c r="R26" s="52" t="s">
        <v>225</v>
      </c>
    </row>
    <row r="27" spans="1:18" ht="28.8" x14ac:dyDescent="0.3">
      <c r="A27" s="51">
        <v>10</v>
      </c>
      <c r="B27" s="52" t="s">
        <v>263</v>
      </c>
      <c r="C27" s="56" t="s">
        <v>106</v>
      </c>
      <c r="D27" s="56"/>
      <c r="E27" s="46" t="s">
        <v>82</v>
      </c>
      <c r="F27" s="65" t="s">
        <v>250</v>
      </c>
      <c r="G27" s="55"/>
      <c r="H27" s="55"/>
      <c r="I27" s="98"/>
      <c r="J27" s="58" t="s">
        <v>188</v>
      </c>
      <c r="K27" s="13" t="s">
        <v>189</v>
      </c>
      <c r="L27" s="44" t="s">
        <v>21</v>
      </c>
      <c r="M27" s="44">
        <f>IF(EXACT($L27,"Rara Vez"),1,IF(EXACT($L27,"Ocasional"),2,IF(EXACT($L27,"Poco Frecuente"),3,IF(EXACT($L27,"Frecuente"),4,IF(EXACT($L27,"Muy Frecuente"),5,0)))))</f>
        <v>4</v>
      </c>
      <c r="N27" s="44" t="s">
        <v>5</v>
      </c>
      <c r="O27" s="44">
        <f>IF(EXACT($N27,"Insignificante"),1,IF(EXACT($N27,"Menor"),2,IF(EXACT($N27,"Moderado"),3,IF(EXACT($N27,"Mayor"),4,IF(EXACT($N27,"Catastrófico"),5,0)))))</f>
        <v>3</v>
      </c>
      <c r="P27" s="44">
        <f>M27*O27</f>
        <v>12</v>
      </c>
      <c r="Q27" s="45" t="str">
        <f t="shared" si="3"/>
        <v>Moderado</v>
      </c>
      <c r="R27" s="52" t="s">
        <v>107</v>
      </c>
    </row>
    <row r="28" spans="1:18" ht="28.8" x14ac:dyDescent="0.3">
      <c r="A28" s="51">
        <v>11</v>
      </c>
      <c r="B28" s="52" t="s">
        <v>264</v>
      </c>
      <c r="C28" s="56" t="s">
        <v>186</v>
      </c>
      <c r="D28" s="56"/>
      <c r="E28" s="46" t="s">
        <v>82</v>
      </c>
      <c r="F28" s="65" t="s">
        <v>250</v>
      </c>
      <c r="G28" s="55"/>
      <c r="H28" s="55"/>
      <c r="I28" s="98"/>
      <c r="J28" s="58" t="s">
        <v>190</v>
      </c>
      <c r="K28" s="13" t="s">
        <v>191</v>
      </c>
      <c r="L28" s="44" t="s">
        <v>23</v>
      </c>
      <c r="M28" s="44">
        <f>IF(EXACT($L28,"Rara Vez"),1,IF(EXACT($L28,"Ocasional"),2,IF(EXACT($L28,"Poco Frecuente"),3,IF(EXACT($L28,"Frecuente"),4,IF(EXACT($L28,"Muy Frecuente"),5,0)))))</f>
        <v>1</v>
      </c>
      <c r="N28" s="44" t="s">
        <v>4</v>
      </c>
      <c r="O28" s="44">
        <f>IF(EXACT($N28,"Insignificante"),1,IF(EXACT($N28,"Menor"),2,IF(EXACT($N28,"Moderado"),3,IF(EXACT($N28,"Mayor"),4,IF(EXACT($N28,"Catastrófico"),5,0)))))</f>
        <v>2</v>
      </c>
      <c r="P28" s="44">
        <f>M28*O28</f>
        <v>2</v>
      </c>
      <c r="Q28" s="45" t="str">
        <f t="shared" si="3"/>
        <v>Bajo</v>
      </c>
      <c r="R28" s="52" t="s">
        <v>196</v>
      </c>
    </row>
    <row r="29" spans="1:18" ht="28.8" x14ac:dyDescent="0.3">
      <c r="A29" s="121">
        <v>12</v>
      </c>
      <c r="B29" s="124" t="s">
        <v>265</v>
      </c>
      <c r="C29" s="55" t="s">
        <v>187</v>
      </c>
      <c r="D29" s="97"/>
      <c r="E29" s="46" t="s">
        <v>82</v>
      </c>
      <c r="F29" s="65" t="s">
        <v>250</v>
      </c>
      <c r="G29" s="55"/>
      <c r="H29" s="55"/>
      <c r="I29" s="98"/>
      <c r="J29" s="43" t="s">
        <v>192</v>
      </c>
      <c r="K29" s="13" t="s">
        <v>194</v>
      </c>
      <c r="L29" s="44" t="s">
        <v>22</v>
      </c>
      <c r="M29" s="44">
        <f>IF(EXACT($L29,"Rara Vez"),1,IF(EXACT($L29,"Ocasional"),2,IF(EXACT($L29,"Poco Frecuente"),3,IF(EXACT($L29,"Frecuente"),4,IF(EXACT($L29,"Muy Frecuente"),5,0)))))</f>
        <v>2</v>
      </c>
      <c r="N29" s="44" t="s">
        <v>5</v>
      </c>
      <c r="O29" s="44">
        <f>IF(EXACT($N29,"Insignificante"),1,IF(EXACT($N29,"Menor"),2,IF(EXACT($N29,"Moderado"),3,IF(EXACT($N29,"Mayor"),4,IF(EXACT($N29,"Catastrófico"),5,0)))))</f>
        <v>3</v>
      </c>
      <c r="P29" s="44">
        <f>M29*O29</f>
        <v>6</v>
      </c>
      <c r="Q29" s="45" t="str">
        <f t="shared" si="3"/>
        <v>Moderado</v>
      </c>
      <c r="R29" s="52" t="s">
        <v>226</v>
      </c>
    </row>
    <row r="30" spans="1:18" ht="28.8" x14ac:dyDescent="0.3">
      <c r="A30" s="122"/>
      <c r="B30" s="125"/>
      <c r="C30" s="55"/>
      <c r="D30" s="99"/>
      <c r="E30" s="46" t="s">
        <v>82</v>
      </c>
      <c r="F30" s="65" t="s">
        <v>250</v>
      </c>
      <c r="G30" s="55"/>
      <c r="H30" s="55"/>
      <c r="I30" s="99"/>
      <c r="J30" s="43"/>
      <c r="K30" s="13" t="s">
        <v>193</v>
      </c>
      <c r="L30" s="44" t="s">
        <v>18</v>
      </c>
      <c r="M30" s="44">
        <f>IF(EXACT($L30,"Rara Vez"),1,IF(EXACT($L30,"Ocasional"),2,IF(EXACT($L30,"Poco Frecuente"),3,IF(EXACT($L30,"Frecuente"),4,IF(EXACT($L30,"Muy Frecuente"),5,0)))))</f>
        <v>5</v>
      </c>
      <c r="N30" s="44" t="s">
        <v>5</v>
      </c>
      <c r="O30" s="44">
        <f>IF(EXACT($N30,"Insignificante"),1,IF(EXACT($N30,"Menor"),2,IF(EXACT($N30,"Moderado"),3,IF(EXACT($N30,"Mayor"),4,IF(EXACT($N30,"Catastrófico"),5,0)))))</f>
        <v>3</v>
      </c>
      <c r="P30" s="44">
        <f>M30*O30</f>
        <v>15</v>
      </c>
      <c r="Q30" s="45" t="str">
        <f t="shared" si="3"/>
        <v>Moderado</v>
      </c>
      <c r="R30" s="52" t="s">
        <v>197</v>
      </c>
    </row>
    <row r="31" spans="1:18" ht="64.8" customHeight="1" x14ac:dyDescent="0.3">
      <c r="A31" s="121">
        <v>13</v>
      </c>
      <c r="B31" s="124" t="s">
        <v>266</v>
      </c>
      <c r="C31" s="60" t="s">
        <v>129</v>
      </c>
      <c r="D31" s="100"/>
      <c r="E31" s="46" t="s">
        <v>82</v>
      </c>
      <c r="F31" s="65" t="s">
        <v>250</v>
      </c>
      <c r="G31" s="60" t="s">
        <v>246</v>
      </c>
      <c r="H31" s="59" t="s">
        <v>108</v>
      </c>
      <c r="I31" s="100" t="s">
        <v>253</v>
      </c>
      <c r="J31" s="43" t="s">
        <v>132</v>
      </c>
      <c r="K31" s="61" t="s">
        <v>131</v>
      </c>
      <c r="L31" s="44" t="s">
        <v>18</v>
      </c>
      <c r="M31" s="44">
        <f t="shared" si="0"/>
        <v>5</v>
      </c>
      <c r="N31" s="44" t="s">
        <v>5</v>
      </c>
      <c r="O31" s="44">
        <f t="shared" si="1"/>
        <v>3</v>
      </c>
      <c r="P31" s="44">
        <f t="shared" si="2"/>
        <v>15</v>
      </c>
      <c r="Q31" s="45" t="str">
        <f t="shared" si="3"/>
        <v>Moderado</v>
      </c>
      <c r="R31" s="52" t="s">
        <v>133</v>
      </c>
    </row>
    <row r="32" spans="1:18" s="62" customFormat="1" ht="28.8" x14ac:dyDescent="0.3">
      <c r="A32" s="122"/>
      <c r="B32" s="125"/>
      <c r="C32" s="60"/>
      <c r="D32" s="102"/>
      <c r="E32" s="46" t="s">
        <v>82</v>
      </c>
      <c r="F32" s="65" t="s">
        <v>250</v>
      </c>
      <c r="G32" s="60"/>
      <c r="H32" s="59"/>
      <c r="I32" s="101"/>
      <c r="J32" s="43"/>
      <c r="K32" s="61" t="s">
        <v>134</v>
      </c>
      <c r="L32" s="44" t="s">
        <v>21</v>
      </c>
      <c r="M32" s="44">
        <f t="shared" si="0"/>
        <v>4</v>
      </c>
      <c r="N32" s="44" t="s">
        <v>5</v>
      </c>
      <c r="O32" s="44">
        <f t="shared" si="1"/>
        <v>3</v>
      </c>
      <c r="P32" s="44">
        <f t="shared" si="2"/>
        <v>12</v>
      </c>
      <c r="Q32" s="45" t="str">
        <f t="shared" si="3"/>
        <v>Moderado</v>
      </c>
      <c r="R32" s="52" t="s">
        <v>198</v>
      </c>
    </row>
    <row r="33" spans="1:18" ht="57.6" x14ac:dyDescent="0.3">
      <c r="A33" s="51">
        <v>14</v>
      </c>
      <c r="B33" s="52" t="s">
        <v>267</v>
      </c>
      <c r="C33" s="63" t="s">
        <v>109</v>
      </c>
      <c r="D33" s="63"/>
      <c r="E33" s="46" t="s">
        <v>82</v>
      </c>
      <c r="F33" s="65" t="s">
        <v>250</v>
      </c>
      <c r="G33" s="60"/>
      <c r="H33" s="59"/>
      <c r="I33" s="102"/>
      <c r="J33" s="58" t="s">
        <v>130</v>
      </c>
      <c r="K33" s="13" t="s">
        <v>136</v>
      </c>
      <c r="L33" s="44" t="s">
        <v>18</v>
      </c>
      <c r="M33" s="44">
        <f t="shared" si="0"/>
        <v>5</v>
      </c>
      <c r="N33" s="44" t="s">
        <v>25</v>
      </c>
      <c r="O33" s="44">
        <f t="shared" si="1"/>
        <v>4</v>
      </c>
      <c r="P33" s="44">
        <f t="shared" si="2"/>
        <v>20</v>
      </c>
      <c r="Q33" s="45" t="str">
        <f t="shared" si="3"/>
        <v>Alto</v>
      </c>
      <c r="R33" s="52" t="s">
        <v>137</v>
      </c>
    </row>
    <row r="34" spans="1:18" ht="43.2" x14ac:dyDescent="0.3">
      <c r="A34" s="121">
        <v>15</v>
      </c>
      <c r="B34" s="124" t="s">
        <v>268</v>
      </c>
      <c r="C34" s="18" t="s">
        <v>230</v>
      </c>
      <c r="D34" s="14"/>
      <c r="E34" s="65" t="s">
        <v>56</v>
      </c>
      <c r="F34" s="65" t="s">
        <v>250</v>
      </c>
      <c r="G34" s="18" t="s">
        <v>247</v>
      </c>
      <c r="H34" s="72" t="s">
        <v>232</v>
      </c>
      <c r="I34" s="14" t="s">
        <v>253</v>
      </c>
      <c r="J34" s="61" t="s">
        <v>164</v>
      </c>
      <c r="K34" s="13" t="s">
        <v>42</v>
      </c>
      <c r="L34" s="64" t="s">
        <v>23</v>
      </c>
      <c r="M34" s="44">
        <f t="shared" si="0"/>
        <v>1</v>
      </c>
      <c r="N34" s="44" t="s">
        <v>25</v>
      </c>
      <c r="O34" s="44">
        <f t="shared" si="1"/>
        <v>4</v>
      </c>
      <c r="P34" s="44">
        <f t="shared" si="2"/>
        <v>4</v>
      </c>
      <c r="Q34" s="45" t="str">
        <f>IF(P34=0,"",IF(P34&lt;=5,"Bajo",IF(AND(P34&gt;=6,P34&lt;=15),"Moderado",IF(AND(P34&gt;=16,P34&lt;=55),"Alto"))))</f>
        <v>Bajo</v>
      </c>
      <c r="R34" s="65" t="s">
        <v>111</v>
      </c>
    </row>
    <row r="35" spans="1:18" ht="28.8" x14ac:dyDescent="0.3">
      <c r="A35" s="123"/>
      <c r="B35" s="126"/>
      <c r="C35" s="18"/>
      <c r="D35" s="15"/>
      <c r="E35" s="65" t="s">
        <v>114</v>
      </c>
      <c r="F35" s="65" t="s">
        <v>250</v>
      </c>
      <c r="G35" s="18"/>
      <c r="H35" s="72"/>
      <c r="I35" s="15"/>
      <c r="J35" s="66" t="s">
        <v>167</v>
      </c>
      <c r="K35" s="13" t="s">
        <v>168</v>
      </c>
      <c r="L35" s="64" t="s">
        <v>23</v>
      </c>
      <c r="M35" s="44">
        <f t="shared" si="0"/>
        <v>1</v>
      </c>
      <c r="N35" s="44" t="s">
        <v>25</v>
      </c>
      <c r="O35" s="44">
        <f t="shared" si="1"/>
        <v>4</v>
      </c>
      <c r="P35" s="44">
        <f t="shared" si="2"/>
        <v>4</v>
      </c>
      <c r="Q35" s="45" t="str">
        <f t="shared" ref="Q35:Q91" si="4">IF(P35=0,"",IF(P35&lt;=5,"Bajo",IF(AND(P35&gt;=6,P35&lt;=15),"Moderado",IF(AND(P35&gt;=16,P35&lt;=55),"Alto"))))</f>
        <v>Bajo</v>
      </c>
      <c r="R35" s="65" t="s">
        <v>138</v>
      </c>
    </row>
    <row r="36" spans="1:18" ht="28.8" x14ac:dyDescent="0.3">
      <c r="A36" s="122"/>
      <c r="B36" s="125"/>
      <c r="C36" s="18"/>
      <c r="D36" s="16"/>
      <c r="E36" s="65" t="s">
        <v>114</v>
      </c>
      <c r="F36" s="65" t="s">
        <v>250</v>
      </c>
      <c r="G36" s="18"/>
      <c r="H36" s="72"/>
      <c r="I36" s="15"/>
      <c r="J36" s="66"/>
      <c r="K36" s="13" t="s">
        <v>169</v>
      </c>
      <c r="L36" s="64" t="s">
        <v>23</v>
      </c>
      <c r="M36" s="44">
        <f t="shared" si="0"/>
        <v>1</v>
      </c>
      <c r="N36" s="44" t="s">
        <v>25</v>
      </c>
      <c r="O36" s="44">
        <f t="shared" si="1"/>
        <v>4</v>
      </c>
      <c r="P36" s="44">
        <f t="shared" si="2"/>
        <v>4</v>
      </c>
      <c r="Q36" s="45" t="str">
        <f t="shared" si="4"/>
        <v>Bajo</v>
      </c>
      <c r="R36" s="65" t="s">
        <v>170</v>
      </c>
    </row>
    <row r="37" spans="1:18" ht="43.2" x14ac:dyDescent="0.3">
      <c r="A37" s="121">
        <v>16</v>
      </c>
      <c r="B37" s="124" t="s">
        <v>269</v>
      </c>
      <c r="C37" s="18" t="s">
        <v>231</v>
      </c>
      <c r="D37" s="14"/>
      <c r="E37" s="65" t="s">
        <v>114</v>
      </c>
      <c r="F37" s="65" t="s">
        <v>250</v>
      </c>
      <c r="G37" s="18"/>
      <c r="H37" s="72"/>
      <c r="I37" s="15"/>
      <c r="J37" s="61" t="s">
        <v>43</v>
      </c>
      <c r="K37" s="13" t="s">
        <v>172</v>
      </c>
      <c r="L37" s="64" t="s">
        <v>23</v>
      </c>
      <c r="M37" s="44">
        <f t="shared" si="0"/>
        <v>1</v>
      </c>
      <c r="N37" s="44" t="s">
        <v>25</v>
      </c>
      <c r="O37" s="44">
        <f t="shared" si="1"/>
        <v>4</v>
      </c>
      <c r="P37" s="44">
        <f t="shared" si="2"/>
        <v>4</v>
      </c>
      <c r="Q37" s="45" t="str">
        <f t="shared" si="4"/>
        <v>Bajo</v>
      </c>
      <c r="R37" s="65" t="s">
        <v>111</v>
      </c>
    </row>
    <row r="38" spans="1:18" ht="28.8" x14ac:dyDescent="0.3">
      <c r="A38" s="122"/>
      <c r="B38" s="125"/>
      <c r="C38" s="18"/>
      <c r="D38" s="16"/>
      <c r="E38" s="65" t="s">
        <v>56</v>
      </c>
      <c r="F38" s="65" t="s">
        <v>250</v>
      </c>
      <c r="G38" s="18"/>
      <c r="H38" s="72"/>
      <c r="I38" s="16"/>
      <c r="J38" s="61" t="s">
        <v>45</v>
      </c>
      <c r="K38" s="13" t="s">
        <v>171</v>
      </c>
      <c r="L38" s="64" t="s">
        <v>23</v>
      </c>
      <c r="M38" s="44">
        <f t="shared" si="0"/>
        <v>1</v>
      </c>
      <c r="N38" s="44" t="s">
        <v>6</v>
      </c>
      <c r="O38" s="44">
        <f t="shared" si="1"/>
        <v>5</v>
      </c>
      <c r="P38" s="44">
        <f t="shared" si="2"/>
        <v>5</v>
      </c>
      <c r="Q38" s="45" t="str">
        <f t="shared" si="4"/>
        <v>Bajo</v>
      </c>
      <c r="R38" s="65" t="s">
        <v>122</v>
      </c>
    </row>
    <row r="39" spans="1:18" ht="28.8" x14ac:dyDescent="0.3">
      <c r="A39" s="121">
        <v>17</v>
      </c>
      <c r="B39" s="124" t="s">
        <v>270</v>
      </c>
      <c r="C39" s="143" t="s">
        <v>233</v>
      </c>
      <c r="D39" s="140"/>
      <c r="E39" s="65" t="s">
        <v>56</v>
      </c>
      <c r="F39" s="65" t="s">
        <v>250</v>
      </c>
      <c r="G39" s="140" t="s">
        <v>247</v>
      </c>
      <c r="H39" s="67" t="s">
        <v>234</v>
      </c>
      <c r="I39" s="140" t="s">
        <v>253</v>
      </c>
      <c r="J39" s="13" t="s">
        <v>142</v>
      </c>
      <c r="K39" s="13" t="s">
        <v>48</v>
      </c>
      <c r="L39" s="64" t="s">
        <v>23</v>
      </c>
      <c r="M39" s="44">
        <f t="shared" si="0"/>
        <v>1</v>
      </c>
      <c r="N39" s="44" t="s">
        <v>5</v>
      </c>
      <c r="O39" s="44">
        <f t="shared" si="1"/>
        <v>3</v>
      </c>
      <c r="P39" s="44">
        <f t="shared" si="2"/>
        <v>3</v>
      </c>
      <c r="Q39" s="45" t="str">
        <f t="shared" si="4"/>
        <v>Bajo</v>
      </c>
      <c r="R39" s="65" t="s">
        <v>68</v>
      </c>
    </row>
    <row r="40" spans="1:18" ht="28.8" x14ac:dyDescent="0.3">
      <c r="A40" s="123"/>
      <c r="B40" s="126"/>
      <c r="C40" s="143"/>
      <c r="D40" s="141"/>
      <c r="E40" s="65" t="s">
        <v>56</v>
      </c>
      <c r="F40" s="65" t="s">
        <v>250</v>
      </c>
      <c r="G40" s="141"/>
      <c r="H40" s="67"/>
      <c r="I40" s="141"/>
      <c r="J40" s="66" t="s">
        <v>148</v>
      </c>
      <c r="K40" s="13" t="s">
        <v>173</v>
      </c>
      <c r="L40" s="64" t="s">
        <v>21</v>
      </c>
      <c r="M40" s="44">
        <f t="shared" si="0"/>
        <v>4</v>
      </c>
      <c r="N40" s="44" t="s">
        <v>5</v>
      </c>
      <c r="O40" s="44">
        <f t="shared" si="1"/>
        <v>3</v>
      </c>
      <c r="P40" s="44">
        <f t="shared" si="2"/>
        <v>12</v>
      </c>
      <c r="Q40" s="45" t="str">
        <f t="shared" si="4"/>
        <v>Moderado</v>
      </c>
      <c r="R40" s="68" t="s">
        <v>69</v>
      </c>
    </row>
    <row r="41" spans="1:18" ht="28.8" x14ac:dyDescent="0.3">
      <c r="A41" s="123"/>
      <c r="B41" s="126"/>
      <c r="C41" s="143"/>
      <c r="D41" s="141"/>
      <c r="E41" s="65" t="s">
        <v>56</v>
      </c>
      <c r="F41" s="65" t="s">
        <v>250</v>
      </c>
      <c r="G41" s="141"/>
      <c r="H41" s="67"/>
      <c r="I41" s="141"/>
      <c r="J41" s="66"/>
      <c r="K41" s="13" t="s">
        <v>50</v>
      </c>
      <c r="L41" s="64" t="s">
        <v>23</v>
      </c>
      <c r="M41" s="44">
        <f t="shared" si="0"/>
        <v>1</v>
      </c>
      <c r="N41" s="44" t="s">
        <v>25</v>
      </c>
      <c r="O41" s="44">
        <f t="shared" si="1"/>
        <v>4</v>
      </c>
      <c r="P41" s="44">
        <f t="shared" si="2"/>
        <v>4</v>
      </c>
      <c r="Q41" s="45" t="str">
        <f t="shared" si="4"/>
        <v>Bajo</v>
      </c>
      <c r="R41" s="68"/>
    </row>
    <row r="42" spans="1:18" ht="28.8" x14ac:dyDescent="0.3">
      <c r="A42" s="122"/>
      <c r="B42" s="125"/>
      <c r="C42" s="143"/>
      <c r="D42" s="142"/>
      <c r="E42" s="65" t="s">
        <v>56</v>
      </c>
      <c r="F42" s="65" t="s">
        <v>250</v>
      </c>
      <c r="G42" s="141"/>
      <c r="H42" s="67"/>
      <c r="I42" s="141"/>
      <c r="J42" s="58" t="s">
        <v>144</v>
      </c>
      <c r="K42" s="13" t="s">
        <v>143</v>
      </c>
      <c r="L42" s="64" t="s">
        <v>21</v>
      </c>
      <c r="M42" s="44">
        <f t="shared" si="0"/>
        <v>4</v>
      </c>
      <c r="N42" s="44" t="s">
        <v>4</v>
      </c>
      <c r="O42" s="44">
        <f t="shared" si="1"/>
        <v>2</v>
      </c>
      <c r="P42" s="44">
        <f t="shared" si="2"/>
        <v>8</v>
      </c>
      <c r="Q42" s="45" t="str">
        <f t="shared" si="4"/>
        <v>Moderado</v>
      </c>
      <c r="R42" s="65" t="s">
        <v>145</v>
      </c>
    </row>
    <row r="43" spans="1:18" ht="28.8" x14ac:dyDescent="0.3">
      <c r="A43" s="121">
        <v>18</v>
      </c>
      <c r="B43" s="124" t="s">
        <v>271</v>
      </c>
      <c r="C43" s="67" t="s">
        <v>34</v>
      </c>
      <c r="D43" s="137"/>
      <c r="E43" s="65" t="s">
        <v>56</v>
      </c>
      <c r="F43" s="65" t="s">
        <v>250</v>
      </c>
      <c r="G43" s="141"/>
      <c r="H43" s="67"/>
      <c r="I43" s="141"/>
      <c r="J43" s="13" t="s">
        <v>142</v>
      </c>
      <c r="K43" s="13" t="s">
        <v>48</v>
      </c>
      <c r="L43" s="64" t="s">
        <v>23</v>
      </c>
      <c r="M43" s="44">
        <f t="shared" si="0"/>
        <v>1</v>
      </c>
      <c r="N43" s="44" t="s">
        <v>5</v>
      </c>
      <c r="O43" s="44">
        <f t="shared" si="1"/>
        <v>3</v>
      </c>
      <c r="P43" s="44">
        <f t="shared" si="2"/>
        <v>3</v>
      </c>
      <c r="Q43" s="45" t="str">
        <f t="shared" si="4"/>
        <v>Bajo</v>
      </c>
      <c r="R43" s="65" t="s">
        <v>68</v>
      </c>
    </row>
    <row r="44" spans="1:18" ht="28.8" x14ac:dyDescent="0.3">
      <c r="A44" s="123"/>
      <c r="B44" s="126"/>
      <c r="C44" s="67"/>
      <c r="D44" s="138"/>
      <c r="E44" s="65" t="s">
        <v>56</v>
      </c>
      <c r="F44" s="65" t="s">
        <v>250</v>
      </c>
      <c r="G44" s="141"/>
      <c r="H44" s="67"/>
      <c r="I44" s="141"/>
      <c r="J44" s="66" t="s">
        <v>148</v>
      </c>
      <c r="K44" s="13" t="s">
        <v>173</v>
      </c>
      <c r="L44" s="64" t="s">
        <v>21</v>
      </c>
      <c r="M44" s="44">
        <f t="shared" si="0"/>
        <v>4</v>
      </c>
      <c r="N44" s="44" t="s">
        <v>5</v>
      </c>
      <c r="O44" s="44">
        <f t="shared" si="1"/>
        <v>3</v>
      </c>
      <c r="P44" s="44">
        <f t="shared" si="2"/>
        <v>12</v>
      </c>
      <c r="Q44" s="45" t="str">
        <f t="shared" si="4"/>
        <v>Moderado</v>
      </c>
      <c r="R44" s="68" t="s">
        <v>69</v>
      </c>
    </row>
    <row r="45" spans="1:18" ht="28.8" x14ac:dyDescent="0.3">
      <c r="A45" s="122"/>
      <c r="B45" s="125"/>
      <c r="C45" s="67"/>
      <c r="D45" s="139"/>
      <c r="E45" s="65" t="s">
        <v>56</v>
      </c>
      <c r="F45" s="65" t="s">
        <v>250</v>
      </c>
      <c r="G45" s="142"/>
      <c r="H45" s="67"/>
      <c r="I45" s="142"/>
      <c r="J45" s="66"/>
      <c r="K45" s="13" t="s">
        <v>50</v>
      </c>
      <c r="L45" s="64" t="s">
        <v>23</v>
      </c>
      <c r="M45" s="44">
        <f t="shared" si="0"/>
        <v>1</v>
      </c>
      <c r="N45" s="44" t="s">
        <v>25</v>
      </c>
      <c r="O45" s="44">
        <f t="shared" si="1"/>
        <v>4</v>
      </c>
      <c r="P45" s="44">
        <f t="shared" si="2"/>
        <v>4</v>
      </c>
      <c r="Q45" s="45" t="str">
        <f t="shared" si="4"/>
        <v>Bajo</v>
      </c>
      <c r="R45" s="68"/>
    </row>
    <row r="46" spans="1:18" ht="43.2" x14ac:dyDescent="0.3">
      <c r="A46" s="127">
        <v>19</v>
      </c>
      <c r="B46" s="124" t="s">
        <v>272</v>
      </c>
      <c r="C46" s="36" t="s">
        <v>35</v>
      </c>
      <c r="D46" s="19"/>
      <c r="E46" s="65" t="s">
        <v>55</v>
      </c>
      <c r="F46" s="65" t="s">
        <v>250</v>
      </c>
      <c r="G46" s="19" t="s">
        <v>246</v>
      </c>
      <c r="H46" s="70" t="s">
        <v>241</v>
      </c>
      <c r="I46" s="19" t="s">
        <v>253</v>
      </c>
      <c r="J46" s="61" t="s">
        <v>51</v>
      </c>
      <c r="K46" s="13" t="s">
        <v>52</v>
      </c>
      <c r="L46" s="64" t="s">
        <v>22</v>
      </c>
      <c r="M46" s="44">
        <f t="shared" si="0"/>
        <v>2</v>
      </c>
      <c r="N46" s="44" t="s">
        <v>25</v>
      </c>
      <c r="O46" s="44">
        <f t="shared" si="1"/>
        <v>4</v>
      </c>
      <c r="P46" s="44">
        <f t="shared" si="2"/>
        <v>8</v>
      </c>
      <c r="Q46" s="45" t="str">
        <f t="shared" si="4"/>
        <v>Moderado</v>
      </c>
      <c r="R46" s="65" t="s">
        <v>72</v>
      </c>
    </row>
    <row r="47" spans="1:18" ht="28.8" x14ac:dyDescent="0.3">
      <c r="A47" s="84"/>
      <c r="B47" s="126"/>
      <c r="C47" s="36"/>
      <c r="D47" s="20"/>
      <c r="E47" s="65" t="s">
        <v>55</v>
      </c>
      <c r="F47" s="65" t="s">
        <v>250</v>
      </c>
      <c r="G47" s="20"/>
      <c r="H47" s="70"/>
      <c r="I47" s="20"/>
      <c r="J47" s="66" t="s">
        <v>149</v>
      </c>
      <c r="K47" s="13" t="s">
        <v>150</v>
      </c>
      <c r="L47" s="64" t="s">
        <v>23</v>
      </c>
      <c r="M47" s="44">
        <f t="shared" si="0"/>
        <v>1</v>
      </c>
      <c r="N47" s="44" t="s">
        <v>6</v>
      </c>
      <c r="O47" s="44">
        <f t="shared" si="1"/>
        <v>5</v>
      </c>
      <c r="P47" s="44">
        <f t="shared" si="2"/>
        <v>5</v>
      </c>
      <c r="Q47" s="45" t="str">
        <f t="shared" si="4"/>
        <v>Bajo</v>
      </c>
      <c r="R47" s="65" t="s">
        <v>73</v>
      </c>
    </row>
    <row r="48" spans="1:18" ht="28.8" x14ac:dyDescent="0.3">
      <c r="A48" s="128"/>
      <c r="B48" s="125"/>
      <c r="C48" s="36"/>
      <c r="D48" s="114"/>
      <c r="E48" s="65" t="s">
        <v>55</v>
      </c>
      <c r="F48" s="65" t="s">
        <v>250</v>
      </c>
      <c r="G48" s="114"/>
      <c r="H48" s="70"/>
      <c r="I48" s="114"/>
      <c r="J48" s="66"/>
      <c r="K48" s="13" t="s">
        <v>53</v>
      </c>
      <c r="L48" s="64" t="s">
        <v>23</v>
      </c>
      <c r="M48" s="44">
        <f t="shared" si="0"/>
        <v>1</v>
      </c>
      <c r="N48" s="44" t="s">
        <v>6</v>
      </c>
      <c r="O48" s="44">
        <f t="shared" si="1"/>
        <v>5</v>
      </c>
      <c r="P48" s="44">
        <f t="shared" si="2"/>
        <v>5</v>
      </c>
      <c r="Q48" s="45" t="str">
        <f t="shared" si="4"/>
        <v>Bajo</v>
      </c>
      <c r="R48" s="65" t="s">
        <v>152</v>
      </c>
    </row>
    <row r="49" spans="1:18" ht="28.8" x14ac:dyDescent="0.3">
      <c r="A49" s="121">
        <v>20</v>
      </c>
      <c r="B49" s="124" t="s">
        <v>273</v>
      </c>
      <c r="C49" s="17" t="s">
        <v>36</v>
      </c>
      <c r="D49" s="111"/>
      <c r="E49" s="65" t="s">
        <v>55</v>
      </c>
      <c r="F49" s="65" t="s">
        <v>250</v>
      </c>
      <c r="G49" s="111" t="s">
        <v>246</v>
      </c>
      <c r="H49" s="135" t="s">
        <v>108</v>
      </c>
      <c r="I49" s="111" t="s">
        <v>253</v>
      </c>
      <c r="J49" s="37" t="s">
        <v>51</v>
      </c>
      <c r="K49" s="13" t="s">
        <v>153</v>
      </c>
      <c r="L49" s="64" t="s">
        <v>23</v>
      </c>
      <c r="M49" s="44">
        <f t="shared" si="0"/>
        <v>1</v>
      </c>
      <c r="N49" s="44" t="s">
        <v>25</v>
      </c>
      <c r="O49" s="44">
        <f t="shared" si="1"/>
        <v>4</v>
      </c>
      <c r="P49" s="44">
        <f t="shared" si="2"/>
        <v>4</v>
      </c>
      <c r="Q49" s="45" t="str">
        <f t="shared" si="4"/>
        <v>Bajo</v>
      </c>
      <c r="R49" s="65" t="s">
        <v>74</v>
      </c>
    </row>
    <row r="50" spans="1:18" ht="28.8" x14ac:dyDescent="0.3">
      <c r="A50" s="123"/>
      <c r="B50" s="126"/>
      <c r="C50" s="17"/>
      <c r="D50" s="112"/>
      <c r="E50" s="65" t="s">
        <v>55</v>
      </c>
      <c r="F50" s="65" t="s">
        <v>250</v>
      </c>
      <c r="G50" s="112"/>
      <c r="H50" s="135"/>
      <c r="I50" s="112"/>
      <c r="J50" s="66" t="s">
        <v>149</v>
      </c>
      <c r="K50" s="13" t="s">
        <v>151</v>
      </c>
      <c r="L50" s="64" t="s">
        <v>23</v>
      </c>
      <c r="M50" s="44">
        <f t="shared" si="0"/>
        <v>1</v>
      </c>
      <c r="N50" s="44" t="s">
        <v>6</v>
      </c>
      <c r="O50" s="44">
        <f t="shared" si="1"/>
        <v>5</v>
      </c>
      <c r="P50" s="44">
        <f t="shared" si="2"/>
        <v>5</v>
      </c>
      <c r="Q50" s="45" t="str">
        <f t="shared" si="4"/>
        <v>Bajo</v>
      </c>
      <c r="R50" s="65" t="s">
        <v>73</v>
      </c>
    </row>
    <row r="51" spans="1:18" ht="28.8" x14ac:dyDescent="0.3">
      <c r="A51" s="122"/>
      <c r="B51" s="125"/>
      <c r="C51" s="17"/>
      <c r="D51" s="113"/>
      <c r="E51" s="65" t="s">
        <v>55</v>
      </c>
      <c r="F51" s="65" t="s">
        <v>250</v>
      </c>
      <c r="G51" s="113"/>
      <c r="H51" s="135"/>
      <c r="I51" s="113"/>
      <c r="J51" s="66"/>
      <c r="K51" s="13" t="s">
        <v>53</v>
      </c>
      <c r="L51" s="64" t="s">
        <v>23</v>
      </c>
      <c r="M51" s="44">
        <f t="shared" si="0"/>
        <v>1</v>
      </c>
      <c r="N51" s="44" t="s">
        <v>6</v>
      </c>
      <c r="O51" s="44">
        <f t="shared" si="1"/>
        <v>5</v>
      </c>
      <c r="P51" s="44">
        <f t="shared" si="2"/>
        <v>5</v>
      </c>
      <c r="Q51" s="45" t="str">
        <f t="shared" si="4"/>
        <v>Bajo</v>
      </c>
      <c r="R51" s="65" t="s">
        <v>152</v>
      </c>
    </row>
    <row r="52" spans="1:18" ht="28.8" x14ac:dyDescent="0.3">
      <c r="A52" s="121">
        <v>21</v>
      </c>
      <c r="B52" s="124" t="s">
        <v>274</v>
      </c>
      <c r="C52" s="143" t="s">
        <v>37</v>
      </c>
      <c r="D52" s="140"/>
      <c r="E52" s="65" t="s">
        <v>56</v>
      </c>
      <c r="F52" s="65" t="s">
        <v>250</v>
      </c>
      <c r="G52" s="140" t="s">
        <v>247</v>
      </c>
      <c r="H52" s="67" t="s">
        <v>234</v>
      </c>
      <c r="I52" s="140" t="s">
        <v>253</v>
      </c>
      <c r="J52" s="13" t="s">
        <v>142</v>
      </c>
      <c r="K52" s="13" t="s">
        <v>48</v>
      </c>
      <c r="L52" s="64" t="s">
        <v>23</v>
      </c>
      <c r="M52" s="44">
        <f t="shared" si="0"/>
        <v>1</v>
      </c>
      <c r="N52" s="44" t="s">
        <v>25</v>
      </c>
      <c r="O52" s="44">
        <f t="shared" si="1"/>
        <v>4</v>
      </c>
      <c r="P52" s="44">
        <f t="shared" si="2"/>
        <v>4</v>
      </c>
      <c r="Q52" s="45" t="str">
        <f t="shared" si="4"/>
        <v>Bajo</v>
      </c>
      <c r="R52" s="65" t="s">
        <v>68</v>
      </c>
    </row>
    <row r="53" spans="1:18" ht="28.8" x14ac:dyDescent="0.3">
      <c r="A53" s="123"/>
      <c r="B53" s="126"/>
      <c r="C53" s="143"/>
      <c r="D53" s="141"/>
      <c r="E53" s="65" t="s">
        <v>56</v>
      </c>
      <c r="F53" s="65" t="s">
        <v>250</v>
      </c>
      <c r="G53" s="141"/>
      <c r="H53" s="67"/>
      <c r="I53" s="141"/>
      <c r="J53" s="66" t="s">
        <v>49</v>
      </c>
      <c r="K53" s="13" t="s">
        <v>173</v>
      </c>
      <c r="L53" s="64" t="s">
        <v>21</v>
      </c>
      <c r="M53" s="44">
        <f t="shared" si="0"/>
        <v>4</v>
      </c>
      <c r="N53" s="44" t="s">
        <v>5</v>
      </c>
      <c r="O53" s="44">
        <f t="shared" si="1"/>
        <v>3</v>
      </c>
      <c r="P53" s="44">
        <f t="shared" si="2"/>
        <v>12</v>
      </c>
      <c r="Q53" s="45" t="str">
        <f t="shared" si="4"/>
        <v>Moderado</v>
      </c>
      <c r="R53" s="68" t="s">
        <v>69</v>
      </c>
    </row>
    <row r="54" spans="1:18" ht="28.8" x14ac:dyDescent="0.3">
      <c r="A54" s="123"/>
      <c r="B54" s="126"/>
      <c r="C54" s="143"/>
      <c r="D54" s="141"/>
      <c r="E54" s="65" t="s">
        <v>56</v>
      </c>
      <c r="F54" s="65" t="s">
        <v>250</v>
      </c>
      <c r="G54" s="141"/>
      <c r="H54" s="67"/>
      <c r="I54" s="141"/>
      <c r="J54" s="66"/>
      <c r="K54" s="13" t="s">
        <v>50</v>
      </c>
      <c r="L54" s="64" t="s">
        <v>23</v>
      </c>
      <c r="M54" s="44">
        <f t="shared" si="0"/>
        <v>1</v>
      </c>
      <c r="N54" s="44" t="s">
        <v>6</v>
      </c>
      <c r="O54" s="44">
        <f t="shared" si="1"/>
        <v>5</v>
      </c>
      <c r="P54" s="44">
        <f t="shared" si="2"/>
        <v>5</v>
      </c>
      <c r="Q54" s="45" t="str">
        <f t="shared" si="4"/>
        <v>Bajo</v>
      </c>
      <c r="R54" s="68"/>
    </row>
    <row r="55" spans="1:18" ht="28.8" x14ac:dyDescent="0.3">
      <c r="A55" s="122"/>
      <c r="B55" s="125"/>
      <c r="C55" s="143"/>
      <c r="D55" s="142"/>
      <c r="E55" s="65" t="s">
        <v>56</v>
      </c>
      <c r="F55" s="65" t="s">
        <v>250</v>
      </c>
      <c r="G55" s="142"/>
      <c r="H55" s="67"/>
      <c r="I55" s="142"/>
      <c r="J55" s="13" t="s">
        <v>154</v>
      </c>
      <c r="K55" s="13" t="s">
        <v>155</v>
      </c>
      <c r="L55" s="64" t="s">
        <v>23</v>
      </c>
      <c r="M55" s="44">
        <f t="shared" si="0"/>
        <v>1</v>
      </c>
      <c r="N55" s="44" t="s">
        <v>6</v>
      </c>
      <c r="O55" s="44">
        <f t="shared" si="1"/>
        <v>5</v>
      </c>
      <c r="P55" s="44">
        <f t="shared" si="2"/>
        <v>5</v>
      </c>
      <c r="Q55" s="45" t="str">
        <f t="shared" si="4"/>
        <v>Bajo</v>
      </c>
      <c r="R55" s="65" t="s">
        <v>71</v>
      </c>
    </row>
    <row r="56" spans="1:18" ht="28.8" x14ac:dyDescent="0.3">
      <c r="A56" s="121">
        <v>22</v>
      </c>
      <c r="B56" s="124" t="s">
        <v>275</v>
      </c>
      <c r="C56" s="70" t="s">
        <v>7</v>
      </c>
      <c r="D56" s="73"/>
      <c r="E56" s="65" t="s">
        <v>56</v>
      </c>
      <c r="F56" s="65" t="s">
        <v>250</v>
      </c>
      <c r="G56" s="106" t="s">
        <v>247</v>
      </c>
      <c r="H56" s="70" t="s">
        <v>242</v>
      </c>
      <c r="I56" s="106" t="s">
        <v>253</v>
      </c>
      <c r="J56" s="13" t="s">
        <v>58</v>
      </c>
      <c r="K56" s="13" t="s">
        <v>57</v>
      </c>
      <c r="L56" s="64" t="s">
        <v>23</v>
      </c>
      <c r="M56" s="44">
        <f t="shared" si="0"/>
        <v>1</v>
      </c>
      <c r="N56" s="44" t="s">
        <v>6</v>
      </c>
      <c r="O56" s="44">
        <f t="shared" si="1"/>
        <v>5</v>
      </c>
      <c r="P56" s="44">
        <f t="shared" si="2"/>
        <v>5</v>
      </c>
      <c r="Q56" s="45" t="str">
        <f t="shared" si="4"/>
        <v>Bajo</v>
      </c>
      <c r="R56" s="65" t="s">
        <v>174</v>
      </c>
    </row>
    <row r="57" spans="1:18" ht="28.8" x14ac:dyDescent="0.3">
      <c r="A57" s="122"/>
      <c r="B57" s="125"/>
      <c r="C57" s="70"/>
      <c r="D57" s="73"/>
      <c r="E57" s="65" t="s">
        <v>56</v>
      </c>
      <c r="F57" s="65" t="s">
        <v>250</v>
      </c>
      <c r="G57" s="107"/>
      <c r="H57" s="70"/>
      <c r="I57" s="107"/>
      <c r="J57" s="61" t="s">
        <v>59</v>
      </c>
      <c r="K57" s="13" t="s">
        <v>60</v>
      </c>
      <c r="L57" s="64" t="s">
        <v>22</v>
      </c>
      <c r="M57" s="44">
        <f t="shared" si="0"/>
        <v>2</v>
      </c>
      <c r="N57" s="44" t="s">
        <v>25</v>
      </c>
      <c r="O57" s="44">
        <f t="shared" si="1"/>
        <v>4</v>
      </c>
      <c r="P57" s="44">
        <f t="shared" si="2"/>
        <v>8</v>
      </c>
      <c r="Q57" s="45" t="str">
        <f t="shared" si="4"/>
        <v>Moderado</v>
      </c>
      <c r="R57" s="65" t="s">
        <v>75</v>
      </c>
    </row>
    <row r="58" spans="1:18" ht="43.2" x14ac:dyDescent="0.3">
      <c r="A58" s="51">
        <v>23</v>
      </c>
      <c r="B58" s="52" t="s">
        <v>276</v>
      </c>
      <c r="C58" s="71" t="s">
        <v>8</v>
      </c>
      <c r="D58" s="71"/>
      <c r="E58" s="65" t="s">
        <v>56</v>
      </c>
      <c r="F58" s="65" t="s">
        <v>250</v>
      </c>
      <c r="G58" s="71" t="s">
        <v>247</v>
      </c>
      <c r="H58" s="71" t="s">
        <v>232</v>
      </c>
      <c r="I58" s="108" t="s">
        <v>253</v>
      </c>
      <c r="J58" s="61" t="s">
        <v>156</v>
      </c>
      <c r="K58" s="13" t="s">
        <v>42</v>
      </c>
      <c r="L58" s="64" t="s">
        <v>23</v>
      </c>
      <c r="M58" s="44">
        <f t="shared" si="0"/>
        <v>1</v>
      </c>
      <c r="N58" s="44" t="s">
        <v>25</v>
      </c>
      <c r="O58" s="44">
        <f t="shared" si="1"/>
        <v>4</v>
      </c>
      <c r="P58" s="44">
        <f t="shared" si="2"/>
        <v>4</v>
      </c>
      <c r="Q58" s="45" t="str">
        <f t="shared" si="4"/>
        <v>Bajo</v>
      </c>
      <c r="R58" s="65" t="s">
        <v>111</v>
      </c>
    </row>
    <row r="59" spans="1:18" ht="28.8" x14ac:dyDescent="0.3">
      <c r="A59" s="121">
        <v>24</v>
      </c>
      <c r="B59" s="124" t="s">
        <v>277</v>
      </c>
      <c r="C59" s="72" t="s">
        <v>115</v>
      </c>
      <c r="D59" s="71"/>
      <c r="E59" s="65" t="s">
        <v>55</v>
      </c>
      <c r="F59" s="65" t="s">
        <v>250</v>
      </c>
      <c r="G59" s="108" t="s">
        <v>247</v>
      </c>
      <c r="H59" s="72" t="s">
        <v>232</v>
      </c>
      <c r="I59" s="109"/>
      <c r="J59" s="66" t="s">
        <v>39</v>
      </c>
      <c r="K59" s="13" t="s">
        <v>157</v>
      </c>
      <c r="L59" s="64" t="s">
        <v>23</v>
      </c>
      <c r="M59" s="44">
        <f t="shared" si="0"/>
        <v>1</v>
      </c>
      <c r="N59" s="44" t="s">
        <v>25</v>
      </c>
      <c r="O59" s="44">
        <f t="shared" si="1"/>
        <v>4</v>
      </c>
      <c r="P59" s="44">
        <f t="shared" si="2"/>
        <v>4</v>
      </c>
      <c r="Q59" s="45" t="str">
        <f t="shared" si="4"/>
        <v>Bajo</v>
      </c>
      <c r="R59" s="65" t="s">
        <v>62</v>
      </c>
    </row>
    <row r="60" spans="1:18" ht="28.8" x14ac:dyDescent="0.3">
      <c r="A60" s="123"/>
      <c r="B60" s="126"/>
      <c r="C60" s="72"/>
      <c r="D60" s="71"/>
      <c r="E60" s="65" t="s">
        <v>55</v>
      </c>
      <c r="F60" s="65" t="s">
        <v>250</v>
      </c>
      <c r="G60" s="109"/>
      <c r="H60" s="72"/>
      <c r="I60" s="109"/>
      <c r="J60" s="66"/>
      <c r="K60" s="13" t="s">
        <v>158</v>
      </c>
      <c r="L60" s="64" t="s">
        <v>23</v>
      </c>
      <c r="M60" s="44">
        <f t="shared" si="0"/>
        <v>1</v>
      </c>
      <c r="N60" s="44" t="s">
        <v>6</v>
      </c>
      <c r="O60" s="44">
        <f t="shared" si="1"/>
        <v>5</v>
      </c>
      <c r="P60" s="44">
        <f t="shared" si="2"/>
        <v>5</v>
      </c>
      <c r="Q60" s="45" t="str">
        <f t="shared" si="4"/>
        <v>Bajo</v>
      </c>
      <c r="R60" s="65" t="s">
        <v>77</v>
      </c>
    </row>
    <row r="61" spans="1:18" ht="63" customHeight="1" x14ac:dyDescent="0.3">
      <c r="A61" s="123"/>
      <c r="B61" s="126"/>
      <c r="C61" s="72"/>
      <c r="D61" s="71"/>
      <c r="E61" s="65" t="s">
        <v>56</v>
      </c>
      <c r="F61" s="65" t="s">
        <v>250</v>
      </c>
      <c r="G61" s="109"/>
      <c r="H61" s="72"/>
      <c r="I61" s="109"/>
      <c r="J61" s="61" t="s">
        <v>164</v>
      </c>
      <c r="K61" s="13" t="s">
        <v>42</v>
      </c>
      <c r="L61" s="64" t="s">
        <v>23</v>
      </c>
      <c r="M61" s="44">
        <f t="shared" si="0"/>
        <v>1</v>
      </c>
      <c r="N61" s="44" t="s">
        <v>25</v>
      </c>
      <c r="O61" s="44">
        <f t="shared" si="1"/>
        <v>4</v>
      </c>
      <c r="P61" s="44">
        <f t="shared" si="2"/>
        <v>4</v>
      </c>
      <c r="Q61" s="45" t="str">
        <f t="shared" si="4"/>
        <v>Bajo</v>
      </c>
      <c r="R61" s="65" t="s">
        <v>124</v>
      </c>
    </row>
    <row r="62" spans="1:18" ht="60" customHeight="1" x14ac:dyDescent="0.3">
      <c r="A62" s="122"/>
      <c r="B62" s="125"/>
      <c r="C62" s="72"/>
      <c r="D62" s="71"/>
      <c r="E62" s="65" t="s">
        <v>114</v>
      </c>
      <c r="F62" s="65" t="s">
        <v>250</v>
      </c>
      <c r="G62" s="110"/>
      <c r="H62" s="72"/>
      <c r="I62" s="109"/>
      <c r="J62" s="61" t="s">
        <v>167</v>
      </c>
      <c r="K62" s="13" t="s">
        <v>169</v>
      </c>
      <c r="L62" s="64" t="s">
        <v>23</v>
      </c>
      <c r="M62" s="44">
        <f t="shared" si="0"/>
        <v>1</v>
      </c>
      <c r="N62" s="44" t="s">
        <v>6</v>
      </c>
      <c r="O62" s="44">
        <f t="shared" si="1"/>
        <v>5</v>
      </c>
      <c r="P62" s="44">
        <f t="shared" si="2"/>
        <v>5</v>
      </c>
      <c r="Q62" s="45" t="str">
        <f t="shared" si="4"/>
        <v>Bajo</v>
      </c>
      <c r="R62" s="65" t="s">
        <v>159</v>
      </c>
    </row>
    <row r="63" spans="1:18" ht="43.2" x14ac:dyDescent="0.3">
      <c r="A63" s="121">
        <v>25</v>
      </c>
      <c r="B63" s="124" t="s">
        <v>278</v>
      </c>
      <c r="C63" s="72" t="s">
        <v>116</v>
      </c>
      <c r="D63" s="71"/>
      <c r="E63" s="65" t="s">
        <v>114</v>
      </c>
      <c r="F63" s="65" t="s">
        <v>250</v>
      </c>
      <c r="G63" s="108" t="s">
        <v>247</v>
      </c>
      <c r="H63" s="72" t="s">
        <v>232</v>
      </c>
      <c r="I63" s="109"/>
      <c r="J63" s="66" t="s">
        <v>43</v>
      </c>
      <c r="K63" s="13" t="s">
        <v>139</v>
      </c>
      <c r="L63" s="64" t="s">
        <v>23</v>
      </c>
      <c r="M63" s="44">
        <f t="shared" si="0"/>
        <v>1</v>
      </c>
      <c r="N63" s="44" t="s">
        <v>25</v>
      </c>
      <c r="O63" s="44">
        <f t="shared" si="1"/>
        <v>4</v>
      </c>
      <c r="P63" s="44">
        <f t="shared" si="2"/>
        <v>4</v>
      </c>
      <c r="Q63" s="45" t="str">
        <f t="shared" si="4"/>
        <v>Bajo</v>
      </c>
      <c r="R63" s="65" t="s">
        <v>65</v>
      </c>
    </row>
    <row r="64" spans="1:18" ht="28.8" x14ac:dyDescent="0.3">
      <c r="A64" s="123"/>
      <c r="B64" s="126"/>
      <c r="C64" s="72"/>
      <c r="D64" s="71"/>
      <c r="E64" s="65" t="s">
        <v>114</v>
      </c>
      <c r="F64" s="65" t="s">
        <v>250</v>
      </c>
      <c r="G64" s="109"/>
      <c r="H64" s="72"/>
      <c r="I64" s="109"/>
      <c r="J64" s="66"/>
      <c r="K64" s="13" t="s">
        <v>44</v>
      </c>
      <c r="L64" s="64" t="s">
        <v>23</v>
      </c>
      <c r="M64" s="44">
        <f t="shared" si="0"/>
        <v>1</v>
      </c>
      <c r="N64" s="44" t="s">
        <v>25</v>
      </c>
      <c r="O64" s="44">
        <f t="shared" si="1"/>
        <v>4</v>
      </c>
      <c r="P64" s="44">
        <f t="shared" si="2"/>
        <v>4</v>
      </c>
      <c r="Q64" s="45" t="str">
        <f t="shared" si="4"/>
        <v>Bajo</v>
      </c>
      <c r="R64" s="65" t="s">
        <v>67</v>
      </c>
    </row>
    <row r="65" spans="1:18" ht="28.8" x14ac:dyDescent="0.3">
      <c r="A65" s="123"/>
      <c r="B65" s="126"/>
      <c r="C65" s="72"/>
      <c r="D65" s="71"/>
      <c r="E65" s="65" t="s">
        <v>56</v>
      </c>
      <c r="F65" s="65" t="s">
        <v>250</v>
      </c>
      <c r="G65" s="109"/>
      <c r="H65" s="72"/>
      <c r="I65" s="109"/>
      <c r="J65" s="61" t="s">
        <v>45</v>
      </c>
      <c r="K65" s="13" t="s">
        <v>46</v>
      </c>
      <c r="L65" s="64" t="s">
        <v>22</v>
      </c>
      <c r="M65" s="44">
        <f t="shared" si="0"/>
        <v>2</v>
      </c>
      <c r="N65" s="44" t="s">
        <v>6</v>
      </c>
      <c r="O65" s="44">
        <f t="shared" si="1"/>
        <v>5</v>
      </c>
      <c r="P65" s="44">
        <f t="shared" si="2"/>
        <v>10</v>
      </c>
      <c r="Q65" s="45" t="str">
        <f t="shared" si="4"/>
        <v>Moderado</v>
      </c>
      <c r="R65" s="65" t="s">
        <v>123</v>
      </c>
    </row>
    <row r="66" spans="1:18" ht="28.8" x14ac:dyDescent="0.3">
      <c r="A66" s="122"/>
      <c r="B66" s="125"/>
      <c r="C66" s="72"/>
      <c r="D66" s="71"/>
      <c r="E66" s="65" t="s">
        <v>56</v>
      </c>
      <c r="F66" s="65" t="s">
        <v>250</v>
      </c>
      <c r="G66" s="110"/>
      <c r="H66" s="72"/>
      <c r="I66" s="109"/>
      <c r="J66" s="61" t="s">
        <v>47</v>
      </c>
      <c r="K66" s="13" t="s">
        <v>141</v>
      </c>
      <c r="L66" s="64" t="s">
        <v>23</v>
      </c>
      <c r="M66" s="44">
        <f t="shared" si="0"/>
        <v>1</v>
      </c>
      <c r="N66" s="44" t="s">
        <v>5</v>
      </c>
      <c r="O66" s="44">
        <f t="shared" si="1"/>
        <v>3</v>
      </c>
      <c r="P66" s="44">
        <f t="shared" si="2"/>
        <v>3</v>
      </c>
      <c r="Q66" s="45" t="str">
        <f t="shared" si="4"/>
        <v>Bajo</v>
      </c>
      <c r="R66" s="65" t="s">
        <v>123</v>
      </c>
    </row>
    <row r="67" spans="1:18" ht="28.8" x14ac:dyDescent="0.3">
      <c r="A67" s="121">
        <v>26</v>
      </c>
      <c r="B67" s="124" t="s">
        <v>279</v>
      </c>
      <c r="C67" s="72" t="s">
        <v>117</v>
      </c>
      <c r="D67" s="71"/>
      <c r="E67" s="65" t="s">
        <v>55</v>
      </c>
      <c r="F67" s="65" t="s">
        <v>250</v>
      </c>
      <c r="G67" s="108" t="s">
        <v>247</v>
      </c>
      <c r="H67" s="72" t="s">
        <v>232</v>
      </c>
      <c r="I67" s="109"/>
      <c r="J67" s="61" t="s">
        <v>39</v>
      </c>
      <c r="K67" s="13" t="s">
        <v>157</v>
      </c>
      <c r="L67" s="64" t="s">
        <v>23</v>
      </c>
      <c r="M67" s="44">
        <f t="shared" si="0"/>
        <v>1</v>
      </c>
      <c r="N67" s="44" t="s">
        <v>5</v>
      </c>
      <c r="O67" s="44">
        <f t="shared" si="1"/>
        <v>3</v>
      </c>
      <c r="P67" s="44">
        <f t="shared" si="2"/>
        <v>3</v>
      </c>
      <c r="Q67" s="45" t="str">
        <f t="shared" si="4"/>
        <v>Bajo</v>
      </c>
      <c r="R67" s="65" t="s">
        <v>62</v>
      </c>
    </row>
    <row r="68" spans="1:18" ht="63" customHeight="1" x14ac:dyDescent="0.3">
      <c r="A68" s="123"/>
      <c r="B68" s="126"/>
      <c r="C68" s="72"/>
      <c r="D68" s="71"/>
      <c r="E68" s="65" t="s">
        <v>56</v>
      </c>
      <c r="F68" s="65" t="s">
        <v>250</v>
      </c>
      <c r="G68" s="109"/>
      <c r="H68" s="72"/>
      <c r="I68" s="109"/>
      <c r="J68" s="61" t="s">
        <v>156</v>
      </c>
      <c r="K68" s="13" t="s">
        <v>42</v>
      </c>
      <c r="L68" s="64" t="s">
        <v>23</v>
      </c>
      <c r="M68" s="44">
        <f t="shared" si="0"/>
        <v>1</v>
      </c>
      <c r="N68" s="44" t="s">
        <v>25</v>
      </c>
      <c r="O68" s="44">
        <f t="shared" si="1"/>
        <v>4</v>
      </c>
      <c r="P68" s="44">
        <f t="shared" si="2"/>
        <v>4</v>
      </c>
      <c r="Q68" s="45" t="str">
        <f t="shared" si="4"/>
        <v>Bajo</v>
      </c>
      <c r="R68" s="65" t="s">
        <v>124</v>
      </c>
    </row>
    <row r="69" spans="1:18" ht="28.8" x14ac:dyDescent="0.3">
      <c r="A69" s="123"/>
      <c r="B69" s="126"/>
      <c r="C69" s="72"/>
      <c r="D69" s="71"/>
      <c r="E69" s="65" t="s">
        <v>114</v>
      </c>
      <c r="F69" s="65" t="s">
        <v>250</v>
      </c>
      <c r="G69" s="109"/>
      <c r="H69" s="72"/>
      <c r="I69" s="109"/>
      <c r="J69" s="66" t="s">
        <v>167</v>
      </c>
      <c r="K69" s="13" t="s">
        <v>168</v>
      </c>
      <c r="L69" s="64" t="s">
        <v>23</v>
      </c>
      <c r="M69" s="44">
        <f t="shared" si="0"/>
        <v>1</v>
      </c>
      <c r="N69" s="44" t="s">
        <v>4</v>
      </c>
      <c r="O69" s="44">
        <f t="shared" si="1"/>
        <v>2</v>
      </c>
      <c r="P69" s="44">
        <f t="shared" si="2"/>
        <v>2</v>
      </c>
      <c r="Q69" s="45" t="str">
        <f t="shared" si="4"/>
        <v>Bajo</v>
      </c>
      <c r="R69" s="65" t="s">
        <v>66</v>
      </c>
    </row>
    <row r="70" spans="1:18" ht="45" customHeight="1" x14ac:dyDescent="0.3">
      <c r="A70" s="122"/>
      <c r="B70" s="125"/>
      <c r="C70" s="72"/>
      <c r="D70" s="71"/>
      <c r="E70" s="65" t="s">
        <v>114</v>
      </c>
      <c r="F70" s="65" t="s">
        <v>250</v>
      </c>
      <c r="G70" s="110"/>
      <c r="H70" s="72"/>
      <c r="I70" s="109"/>
      <c r="J70" s="66"/>
      <c r="K70" s="13" t="s">
        <v>169</v>
      </c>
      <c r="L70" s="64" t="s">
        <v>23</v>
      </c>
      <c r="M70" s="44">
        <f t="shared" si="0"/>
        <v>1</v>
      </c>
      <c r="N70" s="44" t="s">
        <v>5</v>
      </c>
      <c r="O70" s="44">
        <f t="shared" si="1"/>
        <v>3</v>
      </c>
      <c r="P70" s="44">
        <f t="shared" si="2"/>
        <v>3</v>
      </c>
      <c r="Q70" s="45" t="str">
        <f t="shared" si="4"/>
        <v>Bajo</v>
      </c>
      <c r="R70" s="65" t="s">
        <v>110</v>
      </c>
    </row>
    <row r="71" spans="1:18" ht="28.8" x14ac:dyDescent="0.3">
      <c r="A71" s="121">
        <v>27</v>
      </c>
      <c r="B71" s="124" t="s">
        <v>280</v>
      </c>
      <c r="C71" s="72" t="s">
        <v>118</v>
      </c>
      <c r="D71" s="71"/>
      <c r="E71" s="65" t="s">
        <v>56</v>
      </c>
      <c r="F71" s="65" t="s">
        <v>250</v>
      </c>
      <c r="G71" s="108" t="s">
        <v>247</v>
      </c>
      <c r="H71" s="72" t="s">
        <v>232</v>
      </c>
      <c r="I71" s="109"/>
      <c r="J71" s="66" t="s">
        <v>43</v>
      </c>
      <c r="K71" s="13" t="s">
        <v>139</v>
      </c>
      <c r="L71" s="64" t="s">
        <v>23</v>
      </c>
      <c r="M71" s="44">
        <f t="shared" ref="M71:M104" si="5">IF(EXACT($L71,"Rara Vez"),1,IF(EXACT($L71,"Ocasional"),2,IF(EXACT($L71,"Poco Frecuente"),3,IF(EXACT($L71,"Frecuente"),4,IF(EXACT($L71,"Muy Frecuente"),5,0)))))</f>
        <v>1</v>
      </c>
      <c r="N71" s="44" t="s">
        <v>25</v>
      </c>
      <c r="O71" s="44">
        <f t="shared" ref="O71:O104" si="6">IF(EXACT($N71,"Insignificante"),1,IF(EXACT($N71,"Menor"),2,IF(EXACT($N71,"Moderado"),3,IF(EXACT($N71,"Mayor"),4,IF(EXACT($N71,"Catastrófico"),5,0)))))</f>
        <v>4</v>
      </c>
      <c r="P71" s="44">
        <f t="shared" ref="P71:P104" si="7">M71*O71</f>
        <v>4</v>
      </c>
      <c r="Q71" s="45" t="str">
        <f t="shared" si="4"/>
        <v>Bajo</v>
      </c>
      <c r="R71" s="65" t="s">
        <v>126</v>
      </c>
    </row>
    <row r="72" spans="1:18" ht="28.8" x14ac:dyDescent="0.3">
      <c r="A72" s="123"/>
      <c r="B72" s="126"/>
      <c r="C72" s="72"/>
      <c r="D72" s="71"/>
      <c r="E72" s="65" t="s">
        <v>114</v>
      </c>
      <c r="F72" s="65" t="s">
        <v>250</v>
      </c>
      <c r="G72" s="109"/>
      <c r="H72" s="72"/>
      <c r="I72" s="109"/>
      <c r="J72" s="66"/>
      <c r="K72" s="13" t="s">
        <v>44</v>
      </c>
      <c r="L72" s="64" t="s">
        <v>23</v>
      </c>
      <c r="M72" s="44">
        <f t="shared" si="5"/>
        <v>1</v>
      </c>
      <c r="N72" s="44" t="s">
        <v>5</v>
      </c>
      <c r="O72" s="44">
        <f t="shared" si="6"/>
        <v>3</v>
      </c>
      <c r="P72" s="44">
        <f t="shared" si="7"/>
        <v>3</v>
      </c>
      <c r="Q72" s="45" t="str">
        <f t="shared" si="4"/>
        <v>Bajo</v>
      </c>
      <c r="R72" s="65" t="s">
        <v>67</v>
      </c>
    </row>
    <row r="73" spans="1:18" ht="66" customHeight="1" x14ac:dyDescent="0.3">
      <c r="A73" s="123"/>
      <c r="B73" s="126"/>
      <c r="C73" s="72"/>
      <c r="D73" s="71"/>
      <c r="E73" s="65" t="s">
        <v>56</v>
      </c>
      <c r="F73" s="65" t="s">
        <v>250</v>
      </c>
      <c r="G73" s="109"/>
      <c r="H73" s="72"/>
      <c r="I73" s="109"/>
      <c r="J73" s="61" t="s">
        <v>45</v>
      </c>
      <c r="K73" s="13" t="s">
        <v>46</v>
      </c>
      <c r="L73" s="64" t="s">
        <v>22</v>
      </c>
      <c r="M73" s="44">
        <f t="shared" si="5"/>
        <v>2</v>
      </c>
      <c r="N73" s="44" t="s">
        <v>6</v>
      </c>
      <c r="O73" s="44">
        <f t="shared" si="6"/>
        <v>5</v>
      </c>
      <c r="P73" s="44">
        <f t="shared" si="7"/>
        <v>10</v>
      </c>
      <c r="Q73" s="45" t="str">
        <f t="shared" si="4"/>
        <v>Moderado</v>
      </c>
      <c r="R73" s="65" t="s">
        <v>125</v>
      </c>
    </row>
    <row r="74" spans="1:18" ht="28.8" x14ac:dyDescent="0.3">
      <c r="A74" s="122"/>
      <c r="B74" s="125"/>
      <c r="C74" s="72"/>
      <c r="D74" s="71"/>
      <c r="E74" s="65" t="s">
        <v>56</v>
      </c>
      <c r="F74" s="65" t="s">
        <v>250</v>
      </c>
      <c r="G74" s="110"/>
      <c r="H74" s="72"/>
      <c r="I74" s="110"/>
      <c r="J74" s="61" t="s">
        <v>47</v>
      </c>
      <c r="K74" s="13" t="s">
        <v>141</v>
      </c>
      <c r="L74" s="64" t="s">
        <v>23</v>
      </c>
      <c r="M74" s="44">
        <f t="shared" si="5"/>
        <v>1</v>
      </c>
      <c r="N74" s="44" t="s">
        <v>5</v>
      </c>
      <c r="O74" s="44">
        <f t="shared" si="6"/>
        <v>3</v>
      </c>
      <c r="P74" s="44">
        <f t="shared" si="7"/>
        <v>3</v>
      </c>
      <c r="Q74" s="45" t="str">
        <f t="shared" si="4"/>
        <v>Bajo</v>
      </c>
      <c r="R74" s="65" t="s">
        <v>123</v>
      </c>
    </row>
    <row r="75" spans="1:18" ht="28.8" x14ac:dyDescent="0.3">
      <c r="A75" s="121">
        <v>28</v>
      </c>
      <c r="B75" s="124" t="s">
        <v>281</v>
      </c>
      <c r="C75" s="67" t="s">
        <v>38</v>
      </c>
      <c r="D75" s="86"/>
      <c r="E75" s="65" t="s">
        <v>56</v>
      </c>
      <c r="F75" s="65" t="s">
        <v>250</v>
      </c>
      <c r="G75" s="137" t="s">
        <v>247</v>
      </c>
      <c r="H75" s="69" t="s">
        <v>234</v>
      </c>
      <c r="I75" s="137" t="s">
        <v>253</v>
      </c>
      <c r="J75" s="13" t="s">
        <v>142</v>
      </c>
      <c r="K75" s="13" t="s">
        <v>48</v>
      </c>
      <c r="L75" s="64" t="s">
        <v>23</v>
      </c>
      <c r="M75" s="44">
        <f t="shared" si="5"/>
        <v>1</v>
      </c>
      <c r="N75" s="44" t="s">
        <v>5</v>
      </c>
      <c r="O75" s="44">
        <f t="shared" si="6"/>
        <v>3</v>
      </c>
      <c r="P75" s="44">
        <f t="shared" si="7"/>
        <v>3</v>
      </c>
      <c r="Q75" s="45" t="str">
        <f t="shared" si="4"/>
        <v>Bajo</v>
      </c>
      <c r="R75" s="65" t="s">
        <v>68</v>
      </c>
    </row>
    <row r="76" spans="1:18" ht="28.8" x14ac:dyDescent="0.3">
      <c r="A76" s="123"/>
      <c r="B76" s="126"/>
      <c r="C76" s="67"/>
      <c r="D76" s="86"/>
      <c r="E76" s="65" t="s">
        <v>56</v>
      </c>
      <c r="F76" s="65" t="s">
        <v>250</v>
      </c>
      <c r="G76" s="138"/>
      <c r="H76" s="69"/>
      <c r="I76" s="138"/>
      <c r="J76" s="66" t="s">
        <v>49</v>
      </c>
      <c r="K76" s="13" t="s">
        <v>173</v>
      </c>
      <c r="L76" s="64" t="s">
        <v>21</v>
      </c>
      <c r="M76" s="44">
        <f t="shared" si="5"/>
        <v>4</v>
      </c>
      <c r="N76" s="44" t="s">
        <v>5</v>
      </c>
      <c r="O76" s="44">
        <f t="shared" si="6"/>
        <v>3</v>
      </c>
      <c r="P76" s="44">
        <f t="shared" si="7"/>
        <v>12</v>
      </c>
      <c r="Q76" s="45" t="str">
        <f t="shared" si="4"/>
        <v>Moderado</v>
      </c>
      <c r="R76" s="68" t="s">
        <v>69</v>
      </c>
    </row>
    <row r="77" spans="1:18" ht="28.8" x14ac:dyDescent="0.3">
      <c r="A77" s="123"/>
      <c r="B77" s="126"/>
      <c r="C77" s="67"/>
      <c r="D77" s="86"/>
      <c r="E77" s="65" t="s">
        <v>56</v>
      </c>
      <c r="F77" s="65" t="s">
        <v>250</v>
      </c>
      <c r="G77" s="138"/>
      <c r="H77" s="69"/>
      <c r="I77" s="138"/>
      <c r="J77" s="66"/>
      <c r="K77" s="13" t="s">
        <v>50</v>
      </c>
      <c r="L77" s="64" t="s">
        <v>23</v>
      </c>
      <c r="M77" s="44">
        <f t="shared" si="5"/>
        <v>1</v>
      </c>
      <c r="N77" s="44" t="s">
        <v>25</v>
      </c>
      <c r="O77" s="44">
        <f t="shared" si="6"/>
        <v>4</v>
      </c>
      <c r="P77" s="44">
        <f t="shared" si="7"/>
        <v>4</v>
      </c>
      <c r="Q77" s="45" t="str">
        <f t="shared" si="4"/>
        <v>Bajo</v>
      </c>
      <c r="R77" s="68"/>
    </row>
    <row r="78" spans="1:18" ht="28.8" x14ac:dyDescent="0.3">
      <c r="A78" s="122"/>
      <c r="B78" s="125"/>
      <c r="C78" s="67"/>
      <c r="D78" s="86"/>
      <c r="E78" s="65" t="s">
        <v>56</v>
      </c>
      <c r="F78" s="65" t="s">
        <v>250</v>
      </c>
      <c r="G78" s="139"/>
      <c r="H78" s="69"/>
      <c r="I78" s="139"/>
      <c r="J78" s="13" t="s">
        <v>154</v>
      </c>
      <c r="K78" s="13" t="s">
        <v>161</v>
      </c>
      <c r="L78" s="64" t="s">
        <v>23</v>
      </c>
      <c r="M78" s="44">
        <f t="shared" si="5"/>
        <v>1</v>
      </c>
      <c r="N78" s="44" t="s">
        <v>6</v>
      </c>
      <c r="O78" s="44">
        <f t="shared" si="6"/>
        <v>5</v>
      </c>
      <c r="P78" s="44">
        <f t="shared" si="7"/>
        <v>5</v>
      </c>
      <c r="Q78" s="45" t="str">
        <f t="shared" si="4"/>
        <v>Bajo</v>
      </c>
      <c r="R78" s="65" t="s">
        <v>71</v>
      </c>
    </row>
    <row r="79" spans="1:18" ht="28.8" x14ac:dyDescent="0.3">
      <c r="A79" s="121">
        <v>29</v>
      </c>
      <c r="B79" s="124" t="s">
        <v>282</v>
      </c>
      <c r="C79" s="72" t="s">
        <v>119</v>
      </c>
      <c r="D79" s="71"/>
      <c r="E79" s="65" t="s">
        <v>55</v>
      </c>
      <c r="F79" s="65" t="s">
        <v>250</v>
      </c>
      <c r="G79" s="108" t="s">
        <v>247</v>
      </c>
      <c r="H79" s="72" t="s">
        <v>232</v>
      </c>
      <c r="I79" s="108" t="s">
        <v>253</v>
      </c>
      <c r="J79" s="66" t="s">
        <v>39</v>
      </c>
      <c r="K79" s="13" t="s">
        <v>157</v>
      </c>
      <c r="L79" s="64" t="s">
        <v>23</v>
      </c>
      <c r="M79" s="44">
        <f t="shared" si="5"/>
        <v>1</v>
      </c>
      <c r="N79" s="44" t="s">
        <v>25</v>
      </c>
      <c r="O79" s="44">
        <f t="shared" si="6"/>
        <v>4</v>
      </c>
      <c r="P79" s="44">
        <f t="shared" si="7"/>
        <v>4</v>
      </c>
      <c r="Q79" s="45" t="str">
        <f t="shared" si="4"/>
        <v>Bajo</v>
      </c>
      <c r="R79" s="65" t="s">
        <v>62</v>
      </c>
    </row>
    <row r="80" spans="1:18" ht="67.8" customHeight="1" x14ac:dyDescent="0.3">
      <c r="A80" s="123"/>
      <c r="B80" s="126"/>
      <c r="C80" s="72"/>
      <c r="D80" s="71"/>
      <c r="E80" s="65" t="s">
        <v>55</v>
      </c>
      <c r="F80" s="65" t="s">
        <v>250</v>
      </c>
      <c r="G80" s="109"/>
      <c r="H80" s="72"/>
      <c r="I80" s="109"/>
      <c r="J80" s="66"/>
      <c r="K80" s="13" t="s">
        <v>160</v>
      </c>
      <c r="L80" s="64" t="s">
        <v>23</v>
      </c>
      <c r="M80" s="44">
        <f t="shared" si="5"/>
        <v>1</v>
      </c>
      <c r="N80" s="44" t="s">
        <v>6</v>
      </c>
      <c r="O80" s="44">
        <f t="shared" si="6"/>
        <v>5</v>
      </c>
      <c r="P80" s="44">
        <f t="shared" si="7"/>
        <v>5</v>
      </c>
      <c r="Q80" s="45" t="str">
        <f t="shared" si="4"/>
        <v>Bajo</v>
      </c>
      <c r="R80" s="65" t="s">
        <v>63</v>
      </c>
    </row>
    <row r="81" spans="1:18" ht="28.8" x14ac:dyDescent="0.3">
      <c r="A81" s="123"/>
      <c r="B81" s="126"/>
      <c r="C81" s="72"/>
      <c r="D81" s="71"/>
      <c r="E81" s="65" t="s">
        <v>165</v>
      </c>
      <c r="F81" s="65" t="s">
        <v>250</v>
      </c>
      <c r="G81" s="109"/>
      <c r="H81" s="72"/>
      <c r="I81" s="109"/>
      <c r="J81" s="13" t="s">
        <v>40</v>
      </c>
      <c r="K81" s="13" t="s">
        <v>41</v>
      </c>
      <c r="L81" s="64" t="s">
        <v>23</v>
      </c>
      <c r="M81" s="44">
        <f t="shared" si="5"/>
        <v>1</v>
      </c>
      <c r="N81" s="44" t="s">
        <v>5</v>
      </c>
      <c r="O81" s="44">
        <f t="shared" si="6"/>
        <v>3</v>
      </c>
      <c r="P81" s="44">
        <f t="shared" si="7"/>
        <v>3</v>
      </c>
      <c r="Q81" s="45" t="str">
        <f t="shared" si="4"/>
        <v>Bajo</v>
      </c>
      <c r="R81" s="65" t="s">
        <v>64</v>
      </c>
    </row>
    <row r="82" spans="1:18" ht="51.6" customHeight="1" x14ac:dyDescent="0.3">
      <c r="A82" s="123"/>
      <c r="B82" s="126"/>
      <c r="C82" s="72"/>
      <c r="D82" s="71"/>
      <c r="E82" s="65" t="s">
        <v>56</v>
      </c>
      <c r="F82" s="65" t="s">
        <v>250</v>
      </c>
      <c r="G82" s="109"/>
      <c r="H82" s="72"/>
      <c r="I82" s="109"/>
      <c r="J82" s="61" t="s">
        <v>156</v>
      </c>
      <c r="K82" s="13" t="s">
        <v>42</v>
      </c>
      <c r="L82" s="64" t="s">
        <v>23</v>
      </c>
      <c r="M82" s="44">
        <f t="shared" si="5"/>
        <v>1</v>
      </c>
      <c r="N82" s="44" t="s">
        <v>6</v>
      </c>
      <c r="O82" s="44">
        <f t="shared" si="6"/>
        <v>5</v>
      </c>
      <c r="P82" s="44">
        <f t="shared" si="7"/>
        <v>5</v>
      </c>
      <c r="Q82" s="45" t="str">
        <f t="shared" si="4"/>
        <v>Bajo</v>
      </c>
      <c r="R82" s="65" t="s">
        <v>124</v>
      </c>
    </row>
    <row r="83" spans="1:18" ht="46.8" customHeight="1" x14ac:dyDescent="0.3">
      <c r="A83" s="123"/>
      <c r="B83" s="126"/>
      <c r="C83" s="72"/>
      <c r="D83" s="71"/>
      <c r="E83" s="65" t="s">
        <v>114</v>
      </c>
      <c r="F83" s="65" t="s">
        <v>250</v>
      </c>
      <c r="G83" s="109"/>
      <c r="H83" s="72"/>
      <c r="I83" s="109"/>
      <c r="J83" s="66" t="s">
        <v>167</v>
      </c>
      <c r="K83" s="13" t="s">
        <v>168</v>
      </c>
      <c r="L83" s="64" t="s">
        <v>23</v>
      </c>
      <c r="M83" s="44">
        <f t="shared" si="5"/>
        <v>1</v>
      </c>
      <c r="N83" s="44" t="s">
        <v>25</v>
      </c>
      <c r="O83" s="44">
        <f t="shared" si="6"/>
        <v>4</v>
      </c>
      <c r="P83" s="44">
        <f t="shared" si="7"/>
        <v>4</v>
      </c>
      <c r="Q83" s="45" t="str">
        <f t="shared" si="4"/>
        <v>Bajo</v>
      </c>
      <c r="R83" s="65" t="s">
        <v>66</v>
      </c>
    </row>
    <row r="84" spans="1:18" ht="69.599999999999994" customHeight="1" x14ac:dyDescent="0.3">
      <c r="A84" s="122"/>
      <c r="B84" s="125"/>
      <c r="C84" s="72"/>
      <c r="D84" s="71"/>
      <c r="E84" s="65" t="s">
        <v>114</v>
      </c>
      <c r="F84" s="65" t="s">
        <v>250</v>
      </c>
      <c r="G84" s="110"/>
      <c r="H84" s="72"/>
      <c r="I84" s="109"/>
      <c r="J84" s="66"/>
      <c r="K84" s="13" t="s">
        <v>169</v>
      </c>
      <c r="L84" s="64" t="s">
        <v>23</v>
      </c>
      <c r="M84" s="44">
        <f t="shared" si="5"/>
        <v>1</v>
      </c>
      <c r="N84" s="44" t="s">
        <v>25</v>
      </c>
      <c r="O84" s="44">
        <f t="shared" si="6"/>
        <v>4</v>
      </c>
      <c r="P84" s="44">
        <f t="shared" si="7"/>
        <v>4</v>
      </c>
      <c r="Q84" s="45" t="str">
        <f t="shared" si="4"/>
        <v>Bajo</v>
      </c>
      <c r="R84" s="65" t="s">
        <v>110</v>
      </c>
    </row>
    <row r="85" spans="1:18" ht="28.8" x14ac:dyDescent="0.3">
      <c r="A85" s="121">
        <v>30</v>
      </c>
      <c r="B85" s="124" t="s">
        <v>283</v>
      </c>
      <c r="C85" s="72" t="s">
        <v>120</v>
      </c>
      <c r="D85" s="71"/>
      <c r="E85" s="65" t="s">
        <v>56</v>
      </c>
      <c r="F85" s="65" t="s">
        <v>250</v>
      </c>
      <c r="G85" s="108" t="s">
        <v>247</v>
      </c>
      <c r="H85" s="72" t="s">
        <v>232</v>
      </c>
      <c r="I85" s="109"/>
      <c r="J85" s="66" t="s">
        <v>43</v>
      </c>
      <c r="K85" s="13" t="s">
        <v>140</v>
      </c>
      <c r="L85" s="64" t="s">
        <v>23</v>
      </c>
      <c r="M85" s="44">
        <f t="shared" si="5"/>
        <v>1</v>
      </c>
      <c r="N85" s="44" t="s">
        <v>25</v>
      </c>
      <c r="O85" s="44">
        <f t="shared" si="6"/>
        <v>4</v>
      </c>
      <c r="P85" s="44">
        <f t="shared" si="7"/>
        <v>4</v>
      </c>
      <c r="Q85" s="45" t="str">
        <f t="shared" si="4"/>
        <v>Bajo</v>
      </c>
      <c r="R85" s="65" t="s">
        <v>126</v>
      </c>
    </row>
    <row r="86" spans="1:18" ht="28.8" x14ac:dyDescent="0.3">
      <c r="A86" s="123"/>
      <c r="B86" s="126"/>
      <c r="C86" s="72"/>
      <c r="D86" s="71"/>
      <c r="E86" s="65" t="s">
        <v>114</v>
      </c>
      <c r="F86" s="65" t="s">
        <v>250</v>
      </c>
      <c r="G86" s="109"/>
      <c r="H86" s="72"/>
      <c r="I86" s="109"/>
      <c r="J86" s="66"/>
      <c r="K86" s="13" t="s">
        <v>44</v>
      </c>
      <c r="L86" s="64" t="s">
        <v>23</v>
      </c>
      <c r="M86" s="44">
        <f t="shared" si="5"/>
        <v>1</v>
      </c>
      <c r="N86" s="44" t="s">
        <v>5</v>
      </c>
      <c r="O86" s="44">
        <f t="shared" si="6"/>
        <v>3</v>
      </c>
      <c r="P86" s="44">
        <f t="shared" si="7"/>
        <v>3</v>
      </c>
      <c r="Q86" s="45" t="str">
        <f t="shared" si="4"/>
        <v>Bajo</v>
      </c>
      <c r="R86" s="65" t="s">
        <v>67</v>
      </c>
    </row>
    <row r="87" spans="1:18" ht="49.8" customHeight="1" x14ac:dyDescent="0.3">
      <c r="A87" s="123"/>
      <c r="B87" s="126"/>
      <c r="C87" s="72"/>
      <c r="D87" s="71"/>
      <c r="E87" s="65" t="s">
        <v>56</v>
      </c>
      <c r="F87" s="65" t="s">
        <v>250</v>
      </c>
      <c r="G87" s="109"/>
      <c r="H87" s="72"/>
      <c r="I87" s="109"/>
      <c r="J87" s="61" t="s">
        <v>45</v>
      </c>
      <c r="K87" s="13" t="s">
        <v>46</v>
      </c>
      <c r="L87" s="64" t="s">
        <v>22</v>
      </c>
      <c r="M87" s="44">
        <f t="shared" si="5"/>
        <v>2</v>
      </c>
      <c r="N87" s="44" t="s">
        <v>6</v>
      </c>
      <c r="O87" s="44">
        <f t="shared" si="6"/>
        <v>5</v>
      </c>
      <c r="P87" s="44">
        <f t="shared" si="7"/>
        <v>10</v>
      </c>
      <c r="Q87" s="45" t="str">
        <f t="shared" si="4"/>
        <v>Moderado</v>
      </c>
      <c r="R87" s="65" t="s">
        <v>125</v>
      </c>
    </row>
    <row r="88" spans="1:18" ht="28.8" x14ac:dyDescent="0.3">
      <c r="A88" s="122"/>
      <c r="B88" s="125"/>
      <c r="C88" s="72"/>
      <c r="D88" s="71"/>
      <c r="E88" s="65" t="s">
        <v>56</v>
      </c>
      <c r="F88" s="65" t="s">
        <v>250</v>
      </c>
      <c r="G88" s="110"/>
      <c r="H88" s="72"/>
      <c r="I88" s="110"/>
      <c r="J88" s="61" t="s">
        <v>47</v>
      </c>
      <c r="K88" s="13" t="s">
        <v>141</v>
      </c>
      <c r="L88" s="64" t="s">
        <v>23</v>
      </c>
      <c r="M88" s="44">
        <f t="shared" si="5"/>
        <v>1</v>
      </c>
      <c r="N88" s="44" t="s">
        <v>25</v>
      </c>
      <c r="O88" s="44">
        <f t="shared" si="6"/>
        <v>4</v>
      </c>
      <c r="P88" s="44">
        <f t="shared" si="7"/>
        <v>4</v>
      </c>
      <c r="Q88" s="45" t="str">
        <f t="shared" si="4"/>
        <v>Bajo</v>
      </c>
      <c r="R88" s="65" t="s">
        <v>123</v>
      </c>
    </row>
    <row r="89" spans="1:18" ht="28.8" x14ac:dyDescent="0.3">
      <c r="A89" s="121">
        <v>31</v>
      </c>
      <c r="B89" s="124" t="s">
        <v>284</v>
      </c>
      <c r="C89" s="67" t="s">
        <v>9</v>
      </c>
      <c r="D89" s="86"/>
      <c r="E89" s="65" t="s">
        <v>56</v>
      </c>
      <c r="F89" s="65" t="s">
        <v>250</v>
      </c>
      <c r="G89" s="137" t="s">
        <v>247</v>
      </c>
      <c r="H89" s="67" t="s">
        <v>234</v>
      </c>
      <c r="I89" s="137" t="s">
        <v>253</v>
      </c>
      <c r="J89" s="13" t="s">
        <v>49</v>
      </c>
      <c r="K89" s="13" t="s">
        <v>50</v>
      </c>
      <c r="L89" s="64" t="s">
        <v>23</v>
      </c>
      <c r="M89" s="44">
        <f t="shared" si="5"/>
        <v>1</v>
      </c>
      <c r="N89" s="44" t="s">
        <v>25</v>
      </c>
      <c r="O89" s="44">
        <f t="shared" si="6"/>
        <v>4</v>
      </c>
      <c r="P89" s="44">
        <f t="shared" si="7"/>
        <v>4</v>
      </c>
      <c r="Q89" s="45" t="str">
        <f t="shared" si="4"/>
        <v>Bajo</v>
      </c>
      <c r="R89" s="65" t="s">
        <v>69</v>
      </c>
    </row>
    <row r="90" spans="1:18" ht="28.8" x14ac:dyDescent="0.3">
      <c r="A90" s="123"/>
      <c r="B90" s="126"/>
      <c r="C90" s="67"/>
      <c r="D90" s="86"/>
      <c r="E90" s="65" t="s">
        <v>56</v>
      </c>
      <c r="F90" s="65" t="s">
        <v>250</v>
      </c>
      <c r="G90" s="138"/>
      <c r="H90" s="67"/>
      <c r="I90" s="138"/>
      <c r="J90" s="13" t="s">
        <v>154</v>
      </c>
      <c r="K90" s="13" t="s">
        <v>155</v>
      </c>
      <c r="L90" s="64" t="s">
        <v>23</v>
      </c>
      <c r="M90" s="44">
        <f t="shared" si="5"/>
        <v>1</v>
      </c>
      <c r="N90" s="44" t="s">
        <v>25</v>
      </c>
      <c r="O90" s="44">
        <f t="shared" si="6"/>
        <v>4</v>
      </c>
      <c r="P90" s="44">
        <f t="shared" si="7"/>
        <v>4</v>
      </c>
      <c r="Q90" s="45" t="str">
        <f t="shared" si="4"/>
        <v>Bajo</v>
      </c>
      <c r="R90" s="65" t="s">
        <v>71</v>
      </c>
    </row>
    <row r="91" spans="1:18" ht="28.8" x14ac:dyDescent="0.3">
      <c r="A91" s="122"/>
      <c r="B91" s="125"/>
      <c r="C91" s="67"/>
      <c r="D91" s="86"/>
      <c r="E91" s="65" t="s">
        <v>56</v>
      </c>
      <c r="F91" s="65" t="s">
        <v>250</v>
      </c>
      <c r="G91" s="139"/>
      <c r="H91" s="67"/>
      <c r="I91" s="139"/>
      <c r="J91" s="13" t="s">
        <v>146</v>
      </c>
      <c r="K91" s="13" t="s">
        <v>147</v>
      </c>
      <c r="L91" s="64" t="s">
        <v>21</v>
      </c>
      <c r="M91" s="44">
        <f t="shared" si="5"/>
        <v>4</v>
      </c>
      <c r="N91" s="44" t="s">
        <v>5</v>
      </c>
      <c r="O91" s="44">
        <f t="shared" si="6"/>
        <v>3</v>
      </c>
      <c r="P91" s="44">
        <f t="shared" si="7"/>
        <v>12</v>
      </c>
      <c r="Q91" s="45" t="str">
        <f t="shared" si="4"/>
        <v>Moderado</v>
      </c>
      <c r="R91" s="65" t="s">
        <v>70</v>
      </c>
    </row>
    <row r="92" spans="1:18" ht="28.8" x14ac:dyDescent="0.3">
      <c r="A92" s="51">
        <v>32</v>
      </c>
      <c r="B92" s="52" t="s">
        <v>285</v>
      </c>
      <c r="C92" s="73" t="s">
        <v>33</v>
      </c>
      <c r="D92" s="73"/>
      <c r="E92" s="65" t="s">
        <v>55</v>
      </c>
      <c r="F92" s="65" t="s">
        <v>250</v>
      </c>
      <c r="G92" s="73" t="s">
        <v>247</v>
      </c>
      <c r="H92" s="73" t="s">
        <v>242</v>
      </c>
      <c r="I92" s="106" t="s">
        <v>253</v>
      </c>
      <c r="J92" s="13" t="s">
        <v>175</v>
      </c>
      <c r="K92" s="13" t="s">
        <v>127</v>
      </c>
      <c r="L92" s="74" t="s">
        <v>23</v>
      </c>
      <c r="M92" s="75">
        <f t="shared" si="5"/>
        <v>1</v>
      </c>
      <c r="N92" s="75" t="s">
        <v>6</v>
      </c>
      <c r="O92" s="75">
        <f t="shared" si="6"/>
        <v>5</v>
      </c>
      <c r="P92" s="75">
        <f t="shared" si="7"/>
        <v>5</v>
      </c>
      <c r="Q92" s="45" t="str">
        <f t="shared" ref="Q92:Q104" si="8">IF(P92=0,"",IF(P92&lt;=5,"Bajo",IF(AND(P92&gt;=6,P92&lt;=15),"Moderado",IF(AND(P92&gt;=16,P92&lt;=55),"Alto"))))</f>
        <v>Bajo</v>
      </c>
      <c r="R92" s="65" t="s">
        <v>128</v>
      </c>
    </row>
    <row r="93" spans="1:18" ht="28.8" x14ac:dyDescent="0.3">
      <c r="A93" s="121">
        <v>33</v>
      </c>
      <c r="B93" s="124" t="s">
        <v>286</v>
      </c>
      <c r="C93" s="70" t="s">
        <v>176</v>
      </c>
      <c r="D93" s="73"/>
      <c r="E93" s="65" t="s">
        <v>61</v>
      </c>
      <c r="F93" s="65" t="s">
        <v>250</v>
      </c>
      <c r="G93" s="106" t="s">
        <v>247</v>
      </c>
      <c r="H93" s="70" t="s">
        <v>242</v>
      </c>
      <c r="I93" s="136"/>
      <c r="J93" s="61" t="s">
        <v>54</v>
      </c>
      <c r="K93" s="13" t="s">
        <v>163</v>
      </c>
      <c r="L93" s="64" t="s">
        <v>23</v>
      </c>
      <c r="M93" s="44">
        <f t="shared" si="5"/>
        <v>1</v>
      </c>
      <c r="N93" s="44" t="s">
        <v>6</v>
      </c>
      <c r="O93" s="44">
        <f t="shared" si="6"/>
        <v>5</v>
      </c>
      <c r="P93" s="44">
        <f t="shared" si="7"/>
        <v>5</v>
      </c>
      <c r="Q93" s="45" t="str">
        <f t="shared" si="8"/>
        <v>Bajo</v>
      </c>
      <c r="R93" s="65" t="s">
        <v>76</v>
      </c>
    </row>
    <row r="94" spans="1:18" ht="28.8" x14ac:dyDescent="0.3">
      <c r="A94" s="122"/>
      <c r="B94" s="125"/>
      <c r="C94" s="70"/>
      <c r="D94" s="73"/>
      <c r="E94" s="65" t="s">
        <v>61</v>
      </c>
      <c r="F94" s="65" t="s">
        <v>250</v>
      </c>
      <c r="G94" s="107"/>
      <c r="H94" s="70"/>
      <c r="I94" s="107"/>
      <c r="J94" s="13" t="s">
        <v>162</v>
      </c>
      <c r="K94" s="13" t="s">
        <v>112</v>
      </c>
      <c r="L94" s="64" t="s">
        <v>23</v>
      </c>
      <c r="M94" s="44">
        <f t="shared" si="5"/>
        <v>1</v>
      </c>
      <c r="N94" s="44" t="s">
        <v>6</v>
      </c>
      <c r="O94" s="44">
        <f t="shared" si="6"/>
        <v>5</v>
      </c>
      <c r="P94" s="44">
        <f t="shared" si="7"/>
        <v>5</v>
      </c>
      <c r="Q94" s="45" t="str">
        <f t="shared" si="8"/>
        <v>Bajo</v>
      </c>
      <c r="R94" s="65" t="s">
        <v>79</v>
      </c>
    </row>
    <row r="95" spans="1:18" ht="28.8" x14ac:dyDescent="0.3">
      <c r="A95" s="121">
        <v>34</v>
      </c>
      <c r="B95" s="124" t="s">
        <v>287</v>
      </c>
      <c r="C95" s="134" t="s">
        <v>177</v>
      </c>
      <c r="D95" s="87"/>
      <c r="E95" s="65" t="s">
        <v>251</v>
      </c>
      <c r="F95" s="65" t="s">
        <v>250</v>
      </c>
      <c r="G95" s="103" t="s">
        <v>247</v>
      </c>
      <c r="H95" s="134" t="s">
        <v>232</v>
      </c>
      <c r="I95" s="103" t="s">
        <v>253</v>
      </c>
      <c r="J95" s="66" t="s">
        <v>39</v>
      </c>
      <c r="K95" s="13" t="s">
        <v>157</v>
      </c>
      <c r="L95" s="64" t="s">
        <v>23</v>
      </c>
      <c r="M95" s="44">
        <f t="shared" si="5"/>
        <v>1</v>
      </c>
      <c r="N95" s="44" t="s">
        <v>25</v>
      </c>
      <c r="O95" s="44">
        <f t="shared" si="6"/>
        <v>4</v>
      </c>
      <c r="P95" s="44">
        <f t="shared" si="7"/>
        <v>4</v>
      </c>
      <c r="Q95" s="45" t="str">
        <f t="shared" si="8"/>
        <v>Bajo</v>
      </c>
      <c r="R95" s="65" t="s">
        <v>62</v>
      </c>
    </row>
    <row r="96" spans="1:18" ht="57" customHeight="1" x14ac:dyDescent="0.3">
      <c r="A96" s="123"/>
      <c r="B96" s="126"/>
      <c r="C96" s="134"/>
      <c r="D96" s="87"/>
      <c r="E96" s="65" t="s">
        <v>251</v>
      </c>
      <c r="F96" s="65" t="s">
        <v>250</v>
      </c>
      <c r="G96" s="104"/>
      <c r="H96" s="134"/>
      <c r="I96" s="104"/>
      <c r="J96" s="66"/>
      <c r="K96" s="13" t="s">
        <v>160</v>
      </c>
      <c r="L96" s="64" t="s">
        <v>23</v>
      </c>
      <c r="M96" s="44">
        <f t="shared" si="5"/>
        <v>1</v>
      </c>
      <c r="N96" s="44" t="s">
        <v>6</v>
      </c>
      <c r="O96" s="44">
        <f t="shared" si="6"/>
        <v>5</v>
      </c>
      <c r="P96" s="44">
        <f t="shared" si="7"/>
        <v>5</v>
      </c>
      <c r="Q96" s="45" t="str">
        <f t="shared" si="8"/>
        <v>Bajo</v>
      </c>
      <c r="R96" s="65" t="s">
        <v>113</v>
      </c>
    </row>
    <row r="97" spans="1:18" ht="28.8" x14ac:dyDescent="0.3">
      <c r="A97" s="123"/>
      <c r="B97" s="126"/>
      <c r="C97" s="134"/>
      <c r="D97" s="87"/>
      <c r="E97" s="65" t="s">
        <v>251</v>
      </c>
      <c r="F97" s="65" t="s">
        <v>250</v>
      </c>
      <c r="G97" s="104"/>
      <c r="H97" s="134"/>
      <c r="I97" s="104"/>
      <c r="J97" s="13" t="s">
        <v>40</v>
      </c>
      <c r="K97" s="13" t="s">
        <v>41</v>
      </c>
      <c r="L97" s="64" t="s">
        <v>23</v>
      </c>
      <c r="M97" s="44">
        <f t="shared" si="5"/>
        <v>1</v>
      </c>
      <c r="N97" s="44" t="s">
        <v>25</v>
      </c>
      <c r="O97" s="44">
        <f t="shared" si="6"/>
        <v>4</v>
      </c>
      <c r="P97" s="44">
        <f t="shared" si="7"/>
        <v>4</v>
      </c>
      <c r="Q97" s="45" t="str">
        <f t="shared" si="8"/>
        <v>Bajo</v>
      </c>
      <c r="R97" s="65" t="s">
        <v>78</v>
      </c>
    </row>
    <row r="98" spans="1:18" ht="61.8" customHeight="1" x14ac:dyDescent="0.3">
      <c r="A98" s="123"/>
      <c r="B98" s="126"/>
      <c r="C98" s="134"/>
      <c r="D98" s="87"/>
      <c r="E98" s="65" t="s">
        <v>251</v>
      </c>
      <c r="F98" s="65" t="s">
        <v>250</v>
      </c>
      <c r="G98" s="104"/>
      <c r="H98" s="134"/>
      <c r="I98" s="104"/>
      <c r="J98" s="61" t="s">
        <v>164</v>
      </c>
      <c r="K98" s="13" t="s">
        <v>42</v>
      </c>
      <c r="L98" s="64" t="s">
        <v>23</v>
      </c>
      <c r="M98" s="44">
        <f t="shared" si="5"/>
        <v>1</v>
      </c>
      <c r="N98" s="44" t="s">
        <v>6</v>
      </c>
      <c r="O98" s="44">
        <f t="shared" si="6"/>
        <v>5</v>
      </c>
      <c r="P98" s="44">
        <f t="shared" si="7"/>
        <v>5</v>
      </c>
      <c r="Q98" s="45" t="str">
        <f t="shared" si="8"/>
        <v>Bajo</v>
      </c>
      <c r="R98" s="65" t="s">
        <v>124</v>
      </c>
    </row>
    <row r="99" spans="1:18" ht="28.8" x14ac:dyDescent="0.3">
      <c r="A99" s="123"/>
      <c r="B99" s="126"/>
      <c r="C99" s="134"/>
      <c r="D99" s="87"/>
      <c r="E99" s="65" t="s">
        <v>251</v>
      </c>
      <c r="F99" s="65" t="s">
        <v>250</v>
      </c>
      <c r="G99" s="104"/>
      <c r="H99" s="134"/>
      <c r="I99" s="104"/>
      <c r="J99" s="66" t="s">
        <v>167</v>
      </c>
      <c r="K99" s="13" t="s">
        <v>168</v>
      </c>
      <c r="L99" s="64" t="s">
        <v>23</v>
      </c>
      <c r="M99" s="44">
        <f t="shared" si="5"/>
        <v>1</v>
      </c>
      <c r="N99" s="44" t="s">
        <v>25</v>
      </c>
      <c r="O99" s="44">
        <f t="shared" si="6"/>
        <v>4</v>
      </c>
      <c r="P99" s="44">
        <f t="shared" si="7"/>
        <v>4</v>
      </c>
      <c r="Q99" s="45" t="str">
        <f t="shared" si="8"/>
        <v>Bajo</v>
      </c>
      <c r="R99" s="65" t="s">
        <v>138</v>
      </c>
    </row>
    <row r="100" spans="1:18" ht="54.6" customHeight="1" x14ac:dyDescent="0.3">
      <c r="A100" s="122"/>
      <c r="B100" s="125"/>
      <c r="C100" s="134"/>
      <c r="D100" s="87"/>
      <c r="E100" s="65" t="s">
        <v>251</v>
      </c>
      <c r="F100" s="65" t="s">
        <v>250</v>
      </c>
      <c r="G100" s="105"/>
      <c r="H100" s="134"/>
      <c r="I100" s="105"/>
      <c r="J100" s="66"/>
      <c r="K100" s="13" t="s">
        <v>169</v>
      </c>
      <c r="L100" s="64" t="s">
        <v>23</v>
      </c>
      <c r="M100" s="44">
        <f t="shared" si="5"/>
        <v>1</v>
      </c>
      <c r="N100" s="44" t="s">
        <v>25</v>
      </c>
      <c r="O100" s="44">
        <f t="shared" si="6"/>
        <v>4</v>
      </c>
      <c r="P100" s="44">
        <f t="shared" si="7"/>
        <v>4</v>
      </c>
      <c r="Q100" s="45" t="str">
        <f t="shared" si="8"/>
        <v>Bajo</v>
      </c>
      <c r="R100" s="65" t="s">
        <v>159</v>
      </c>
    </row>
    <row r="101" spans="1:18" ht="43.2" x14ac:dyDescent="0.3">
      <c r="A101" s="121">
        <v>35</v>
      </c>
      <c r="B101" s="124" t="s">
        <v>288</v>
      </c>
      <c r="C101" s="134" t="s">
        <v>121</v>
      </c>
      <c r="D101" s="87"/>
      <c r="E101" s="65" t="s">
        <v>251</v>
      </c>
      <c r="F101" s="65" t="s">
        <v>250</v>
      </c>
      <c r="G101" s="103" t="s">
        <v>247</v>
      </c>
      <c r="H101" s="134" t="s">
        <v>232</v>
      </c>
      <c r="I101" s="103" t="s">
        <v>253</v>
      </c>
      <c r="J101" s="66" t="s">
        <v>43</v>
      </c>
      <c r="K101" s="13" t="s">
        <v>139</v>
      </c>
      <c r="L101" s="64" t="s">
        <v>23</v>
      </c>
      <c r="M101" s="44">
        <f t="shared" si="5"/>
        <v>1</v>
      </c>
      <c r="N101" s="44" t="s">
        <v>25</v>
      </c>
      <c r="O101" s="44">
        <f t="shared" si="6"/>
        <v>4</v>
      </c>
      <c r="P101" s="44">
        <f t="shared" si="7"/>
        <v>4</v>
      </c>
      <c r="Q101" s="45" t="str">
        <f t="shared" si="8"/>
        <v>Bajo</v>
      </c>
      <c r="R101" s="65" t="s">
        <v>111</v>
      </c>
    </row>
    <row r="102" spans="1:18" ht="28.8" x14ac:dyDescent="0.3">
      <c r="A102" s="123"/>
      <c r="B102" s="126"/>
      <c r="C102" s="134"/>
      <c r="D102" s="87"/>
      <c r="E102" s="65" t="s">
        <v>251</v>
      </c>
      <c r="F102" s="65" t="s">
        <v>250</v>
      </c>
      <c r="G102" s="104"/>
      <c r="H102" s="134"/>
      <c r="I102" s="104"/>
      <c r="J102" s="66"/>
      <c r="K102" s="13" t="s">
        <v>44</v>
      </c>
      <c r="L102" s="64" t="s">
        <v>23</v>
      </c>
      <c r="M102" s="44">
        <f t="shared" si="5"/>
        <v>1</v>
      </c>
      <c r="N102" s="44" t="s">
        <v>25</v>
      </c>
      <c r="O102" s="44">
        <f t="shared" si="6"/>
        <v>4</v>
      </c>
      <c r="P102" s="44">
        <f t="shared" si="7"/>
        <v>4</v>
      </c>
      <c r="Q102" s="45" t="str">
        <f t="shared" si="8"/>
        <v>Bajo</v>
      </c>
      <c r="R102" s="65" t="s">
        <v>67</v>
      </c>
    </row>
    <row r="103" spans="1:18" ht="40.799999999999997" customHeight="1" x14ac:dyDescent="0.3">
      <c r="A103" s="123"/>
      <c r="B103" s="126"/>
      <c r="C103" s="134"/>
      <c r="D103" s="87"/>
      <c r="E103" s="65" t="s">
        <v>251</v>
      </c>
      <c r="F103" s="65" t="s">
        <v>250</v>
      </c>
      <c r="G103" s="104"/>
      <c r="H103" s="134"/>
      <c r="I103" s="104"/>
      <c r="J103" s="61" t="s">
        <v>45</v>
      </c>
      <c r="K103" s="13" t="s">
        <v>46</v>
      </c>
      <c r="L103" s="64" t="s">
        <v>22</v>
      </c>
      <c r="M103" s="44">
        <f t="shared" si="5"/>
        <v>2</v>
      </c>
      <c r="N103" s="44" t="s">
        <v>6</v>
      </c>
      <c r="O103" s="44">
        <f t="shared" si="6"/>
        <v>5</v>
      </c>
      <c r="P103" s="44">
        <f t="shared" si="7"/>
        <v>10</v>
      </c>
      <c r="Q103" s="45" t="str">
        <f t="shared" si="8"/>
        <v>Moderado</v>
      </c>
      <c r="R103" s="65" t="s">
        <v>124</v>
      </c>
    </row>
    <row r="104" spans="1:18" ht="43.2" x14ac:dyDescent="0.3">
      <c r="A104" s="122"/>
      <c r="B104" s="125"/>
      <c r="C104" s="134"/>
      <c r="D104" s="87"/>
      <c r="E104" s="65" t="s">
        <v>251</v>
      </c>
      <c r="F104" s="65" t="s">
        <v>250</v>
      </c>
      <c r="G104" s="105"/>
      <c r="H104" s="134"/>
      <c r="I104" s="105"/>
      <c r="J104" s="61" t="s">
        <v>47</v>
      </c>
      <c r="K104" s="13" t="s">
        <v>141</v>
      </c>
      <c r="L104" s="64" t="s">
        <v>23</v>
      </c>
      <c r="M104" s="44">
        <f t="shared" si="5"/>
        <v>1</v>
      </c>
      <c r="N104" s="44" t="s">
        <v>25</v>
      </c>
      <c r="O104" s="44">
        <f t="shared" si="6"/>
        <v>4</v>
      </c>
      <c r="P104" s="44">
        <f t="shared" si="7"/>
        <v>4</v>
      </c>
      <c r="Q104" s="45" t="str">
        <f t="shared" si="8"/>
        <v>Bajo</v>
      </c>
      <c r="R104" s="65" t="s">
        <v>111</v>
      </c>
    </row>
  </sheetData>
  <autoFilter ref="A5:R6"/>
  <mergeCells count="210">
    <mergeCell ref="B93:B94"/>
    <mergeCell ref="B95:B100"/>
    <mergeCell ref="B101:B104"/>
    <mergeCell ref="D7:D8"/>
    <mergeCell ref="D9:D13"/>
    <mergeCell ref="D14:D15"/>
    <mergeCell ref="D16:D18"/>
    <mergeCell ref="D22:D23"/>
    <mergeCell ref="D24:D26"/>
    <mergeCell ref="D29:D30"/>
    <mergeCell ref="D31:D32"/>
    <mergeCell ref="D34:D36"/>
    <mergeCell ref="D37:D38"/>
    <mergeCell ref="D39:D42"/>
    <mergeCell ref="D43:D45"/>
    <mergeCell ref="D46:D48"/>
    <mergeCell ref="B71:B74"/>
    <mergeCell ref="B75:B78"/>
    <mergeCell ref="B79:B84"/>
    <mergeCell ref="B85:B88"/>
    <mergeCell ref="B89:B91"/>
    <mergeCell ref="A2:R2"/>
    <mergeCell ref="D1:Q1"/>
    <mergeCell ref="G52:G55"/>
    <mergeCell ref="G56:G57"/>
    <mergeCell ref="G93:G94"/>
    <mergeCell ref="G59:G62"/>
    <mergeCell ref="G63:G66"/>
    <mergeCell ref="G67:G70"/>
    <mergeCell ref="G71:G74"/>
    <mergeCell ref="G75:G78"/>
    <mergeCell ref="G79:G84"/>
    <mergeCell ref="G85:G88"/>
    <mergeCell ref="G89:G91"/>
    <mergeCell ref="I39:I45"/>
    <mergeCell ref="A101:A104"/>
    <mergeCell ref="A7:A8"/>
    <mergeCell ref="A9:A13"/>
    <mergeCell ref="B7:B8"/>
    <mergeCell ref="B9:B13"/>
    <mergeCell ref="B14:B15"/>
    <mergeCell ref="B16:B18"/>
    <mergeCell ref="B39:B42"/>
    <mergeCell ref="B43:B45"/>
    <mergeCell ref="B46:B48"/>
    <mergeCell ref="B49:B51"/>
    <mergeCell ref="B52:B55"/>
    <mergeCell ref="B56:B57"/>
    <mergeCell ref="B59:B62"/>
    <mergeCell ref="B63:B66"/>
    <mergeCell ref="B67:B70"/>
    <mergeCell ref="A93:A94"/>
    <mergeCell ref="A95:A100"/>
    <mergeCell ref="A85:A88"/>
    <mergeCell ref="A89:A91"/>
    <mergeCell ref="A63:A66"/>
    <mergeCell ref="A67:A70"/>
    <mergeCell ref="A71:A74"/>
    <mergeCell ref="A75:A78"/>
    <mergeCell ref="A79:A84"/>
    <mergeCell ref="A46:A48"/>
    <mergeCell ref="A49:A51"/>
    <mergeCell ref="A52:A55"/>
    <mergeCell ref="A56:A57"/>
    <mergeCell ref="A59:A62"/>
    <mergeCell ref="B37:B38"/>
    <mergeCell ref="A37:A38"/>
    <mergeCell ref="A39:A42"/>
    <mergeCell ref="A43:A45"/>
    <mergeCell ref="G39:G45"/>
    <mergeCell ref="B29:B30"/>
    <mergeCell ref="A29:A30"/>
    <mergeCell ref="B31:B32"/>
    <mergeCell ref="A31:A32"/>
    <mergeCell ref="B34:B36"/>
    <mergeCell ref="A34:A36"/>
    <mergeCell ref="A16:A18"/>
    <mergeCell ref="A22:A23"/>
    <mergeCell ref="B22:B23"/>
    <mergeCell ref="B24:B26"/>
    <mergeCell ref="A24:A26"/>
    <mergeCell ref="C101:C104"/>
    <mergeCell ref="D5:D6"/>
    <mergeCell ref="F5:F6"/>
    <mergeCell ref="G5:G6"/>
    <mergeCell ref="G7:G13"/>
    <mergeCell ref="G14:G19"/>
    <mergeCell ref="G20:G30"/>
    <mergeCell ref="G31:G33"/>
    <mergeCell ref="G34:G38"/>
    <mergeCell ref="G49:G51"/>
    <mergeCell ref="G46:G48"/>
    <mergeCell ref="G95:G100"/>
    <mergeCell ref="G101:G104"/>
    <mergeCell ref="D49:D51"/>
    <mergeCell ref="D52:D55"/>
    <mergeCell ref="C93:C94"/>
    <mergeCell ref="C95:C100"/>
    <mergeCell ref="C85:C88"/>
    <mergeCell ref="C89:C91"/>
    <mergeCell ref="C63:C66"/>
    <mergeCell ref="C67:C70"/>
    <mergeCell ref="C71:C74"/>
    <mergeCell ref="C75:C78"/>
    <mergeCell ref="C79:C84"/>
    <mergeCell ref="C46:C48"/>
    <mergeCell ref="C49:C51"/>
    <mergeCell ref="C52:C55"/>
    <mergeCell ref="C56:C57"/>
    <mergeCell ref="C59:C62"/>
    <mergeCell ref="C22:C23"/>
    <mergeCell ref="C24:C26"/>
    <mergeCell ref="C29:C30"/>
    <mergeCell ref="C31:C32"/>
    <mergeCell ref="C34:C36"/>
    <mergeCell ref="A5:A6"/>
    <mergeCell ref="C5:C6"/>
    <mergeCell ref="C7:C8"/>
    <mergeCell ref="C9:C13"/>
    <mergeCell ref="C14:C15"/>
    <mergeCell ref="A14:A15"/>
    <mergeCell ref="B5:B6"/>
    <mergeCell ref="E5:E6"/>
    <mergeCell ref="J5:J6"/>
    <mergeCell ref="K5:K6"/>
    <mergeCell ref="I5:I6"/>
    <mergeCell ref="H101:H104"/>
    <mergeCell ref="J101:J102"/>
    <mergeCell ref="I101:I104"/>
    <mergeCell ref="H95:H100"/>
    <mergeCell ref="J95:J96"/>
    <mergeCell ref="J99:J100"/>
    <mergeCell ref="I95:I100"/>
    <mergeCell ref="H93:H94"/>
    <mergeCell ref="I92:I94"/>
    <mergeCell ref="H85:H88"/>
    <mergeCell ref="J85:J86"/>
    <mergeCell ref="H89:H91"/>
    <mergeCell ref="I79:I88"/>
    <mergeCell ref="I89:I91"/>
    <mergeCell ref="H75:H78"/>
    <mergeCell ref="J76:J77"/>
    <mergeCell ref="R76:R77"/>
    <mergeCell ref="H79:H84"/>
    <mergeCell ref="J79:J80"/>
    <mergeCell ref="J83:J84"/>
    <mergeCell ref="I75:I78"/>
    <mergeCell ref="H67:H70"/>
    <mergeCell ref="J69:J70"/>
    <mergeCell ref="H71:H74"/>
    <mergeCell ref="J71:J72"/>
    <mergeCell ref="I58:I74"/>
    <mergeCell ref="H59:H62"/>
    <mergeCell ref="J59:J60"/>
    <mergeCell ref="H63:H66"/>
    <mergeCell ref="J63:J64"/>
    <mergeCell ref="H52:H55"/>
    <mergeCell ref="J53:J54"/>
    <mergeCell ref="R53:R54"/>
    <mergeCell ref="H56:H57"/>
    <mergeCell ref="I52:I55"/>
    <mergeCell ref="I56:I57"/>
    <mergeCell ref="H46:H48"/>
    <mergeCell ref="J47:J48"/>
    <mergeCell ref="H49:H51"/>
    <mergeCell ref="J50:J51"/>
    <mergeCell ref="I46:I48"/>
    <mergeCell ref="I49:I51"/>
    <mergeCell ref="R40:R41"/>
    <mergeCell ref="J44:J45"/>
    <mergeCell ref="R44:R45"/>
    <mergeCell ref="C37:C38"/>
    <mergeCell ref="C39:C42"/>
    <mergeCell ref="J40:J41"/>
    <mergeCell ref="H34:H38"/>
    <mergeCell ref="H39:H45"/>
    <mergeCell ref="I34:I38"/>
    <mergeCell ref="C43:C45"/>
    <mergeCell ref="J35:J36"/>
    <mergeCell ref="Q5:Q6"/>
    <mergeCell ref="P5:P6"/>
    <mergeCell ref="O5:O6"/>
    <mergeCell ref="N5:N6"/>
    <mergeCell ref="H5:H6"/>
    <mergeCell ref="I7:I13"/>
    <mergeCell ref="I14:I19"/>
    <mergeCell ref="I20:I30"/>
    <mergeCell ref="I31:I33"/>
    <mergeCell ref="A3:H4"/>
    <mergeCell ref="H14:H19"/>
    <mergeCell ref="H31:H33"/>
    <mergeCell ref="J16:J18"/>
    <mergeCell ref="J31:J32"/>
    <mergeCell ref="H20:H30"/>
    <mergeCell ref="J29:J30"/>
    <mergeCell ref="J22:J23"/>
    <mergeCell ref="J24:J25"/>
    <mergeCell ref="J14:J15"/>
    <mergeCell ref="C16:C18"/>
    <mergeCell ref="L5:L6"/>
    <mergeCell ref="M5:M6"/>
    <mergeCell ref="R7:R8"/>
    <mergeCell ref="R5:R6"/>
    <mergeCell ref="H7:H13"/>
    <mergeCell ref="J7:J8"/>
    <mergeCell ref="J9:J13"/>
    <mergeCell ref="R9:R13"/>
    <mergeCell ref="J3:K4"/>
    <mergeCell ref="L3:Q4"/>
    <mergeCell ref="R3:R4"/>
  </mergeCells>
  <conditionalFormatting sqref="Q7:Q104">
    <cfRule type="cellIs" dxfId="4" priority="6" stopIfTrue="1" operator="equal">
      <formula>"Extremo"</formula>
    </cfRule>
    <cfRule type="cellIs" dxfId="3" priority="7" stopIfTrue="1" operator="equal">
      <formula>"Alto"</formula>
    </cfRule>
    <cfRule type="cellIs" dxfId="2" priority="8" stopIfTrue="1" operator="equal">
      <formula>"Moderado"</formula>
    </cfRule>
    <cfRule type="cellIs" dxfId="1" priority="9" stopIfTrue="1" operator="equal">
      <formula>"Bajo"</formula>
    </cfRule>
    <cfRule type="cellIs" dxfId="0" priority="10" stopIfTrue="1" operator="greaterThanOrEqual">
      <formula>16</formula>
    </cfRule>
  </conditionalFormatting>
  <dataValidations count="2">
    <dataValidation type="list" allowBlank="1" showInputMessage="1" showErrorMessage="1" sqref="L7:L104">
      <formula1>"Rara Vez, Ocasional, Poco Frecuente, Frecuente, Muy Frecuente"</formula1>
    </dataValidation>
    <dataValidation type="list" allowBlank="1" showInputMessage="1" showErrorMessage="1" sqref="N7:N104">
      <formula1>"Insignificante, Menor, Moderado, Mayor, Catastrófico"</formula1>
    </dataValidation>
  </dataValidations>
  <pageMargins left="0.70866141732283472" right="0.70866141732283472" top="0.74803149606299213" bottom="0.74803149606299213" header="0.31496062992125984" footer="0.31496062992125984"/>
  <pageSetup paperSize="8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"/>
  <sheetViews>
    <sheetView showGridLines="0" workbookViewId="0">
      <selection activeCell="D29" sqref="D29"/>
    </sheetView>
  </sheetViews>
  <sheetFormatPr baseColWidth="10" defaultRowHeight="14.4" x14ac:dyDescent="0.3"/>
  <cols>
    <col min="1" max="1" width="4.44140625" customWidth="1"/>
    <col min="2" max="2" width="3.6640625" bestFit="1" customWidth="1"/>
    <col min="3" max="3" width="5.33203125" customWidth="1"/>
    <col min="4" max="4" width="14.6640625" bestFit="1" customWidth="1"/>
    <col min="5" max="9" width="12.88671875" customWidth="1"/>
  </cols>
  <sheetData>
    <row r="1" spans="2:13" ht="18.75" customHeight="1" thickBot="1" x14ac:dyDescent="0.35">
      <c r="B1" s="8" t="s">
        <v>32</v>
      </c>
      <c r="C1" s="9"/>
      <c r="E1" s="8" t="s">
        <v>166</v>
      </c>
      <c r="G1" s="10"/>
      <c r="I1" s="10"/>
      <c r="J1" s="11"/>
      <c r="K1" s="11"/>
      <c r="L1" s="7"/>
      <c r="M1" s="7"/>
    </row>
    <row r="2" spans="2:13" ht="15" thickBot="1" x14ac:dyDescent="0.35"/>
    <row r="3" spans="2:13" ht="15" thickBot="1" x14ac:dyDescent="0.35">
      <c r="B3" s="27" t="s">
        <v>19</v>
      </c>
      <c r="C3" s="28"/>
      <c r="D3" s="29"/>
      <c r="E3" s="24" t="s">
        <v>24</v>
      </c>
      <c r="F3" s="25"/>
      <c r="G3" s="25"/>
      <c r="H3" s="25"/>
      <c r="I3" s="26"/>
    </row>
    <row r="4" spans="2:13" ht="15" thickBot="1" x14ac:dyDescent="0.35">
      <c r="B4" s="30"/>
      <c r="C4" s="31"/>
      <c r="D4" s="32"/>
      <c r="E4" s="1">
        <v>1</v>
      </c>
      <c r="F4" s="1">
        <v>2</v>
      </c>
      <c r="G4" s="1">
        <v>3</v>
      </c>
      <c r="H4" s="1">
        <v>4</v>
      </c>
      <c r="I4" s="1">
        <v>5</v>
      </c>
    </row>
    <row r="5" spans="2:13" ht="15" thickBot="1" x14ac:dyDescent="0.35">
      <c r="B5" s="33"/>
      <c r="C5" s="34"/>
      <c r="D5" s="35"/>
      <c r="E5" s="1" t="s">
        <v>3</v>
      </c>
      <c r="F5" s="1" t="s">
        <v>4</v>
      </c>
      <c r="G5" s="1" t="s">
        <v>5</v>
      </c>
      <c r="H5" s="1" t="s">
        <v>25</v>
      </c>
      <c r="I5" s="1" t="s">
        <v>6</v>
      </c>
    </row>
    <row r="6" spans="2:13" ht="15" thickBot="1" x14ac:dyDescent="0.35">
      <c r="B6" s="21" t="s">
        <v>20</v>
      </c>
      <c r="C6" s="1">
        <v>5</v>
      </c>
      <c r="D6" s="2" t="s">
        <v>203</v>
      </c>
      <c r="E6" s="4" t="s">
        <v>205</v>
      </c>
      <c r="F6" s="5" t="s">
        <v>206</v>
      </c>
      <c r="G6" s="5" t="s">
        <v>210</v>
      </c>
      <c r="H6" s="6" t="s">
        <v>212</v>
      </c>
      <c r="I6" s="6" t="s">
        <v>213</v>
      </c>
    </row>
    <row r="7" spans="2:13" ht="15" thickBot="1" x14ac:dyDescent="0.35">
      <c r="B7" s="22"/>
      <c r="C7" s="1">
        <v>4</v>
      </c>
      <c r="D7" s="2" t="s">
        <v>202</v>
      </c>
      <c r="E7" s="4" t="s">
        <v>204</v>
      </c>
      <c r="F7" s="5" t="s">
        <v>29</v>
      </c>
      <c r="G7" s="5" t="s">
        <v>209</v>
      </c>
      <c r="H7" s="5" t="s">
        <v>211</v>
      </c>
      <c r="I7" s="6" t="s">
        <v>212</v>
      </c>
    </row>
    <row r="8" spans="2:13" ht="15" thickBot="1" x14ac:dyDescent="0.35">
      <c r="B8" s="22"/>
      <c r="C8" s="1">
        <v>3</v>
      </c>
      <c r="D8" s="1" t="s">
        <v>2</v>
      </c>
      <c r="E8" s="4" t="s">
        <v>26</v>
      </c>
      <c r="F8" s="4" t="s">
        <v>207</v>
      </c>
      <c r="G8" s="5" t="s">
        <v>208</v>
      </c>
      <c r="H8" s="5" t="s">
        <v>209</v>
      </c>
      <c r="I8" s="5" t="s">
        <v>210</v>
      </c>
    </row>
    <row r="9" spans="2:13" ht="15" thickBot="1" x14ac:dyDescent="0.35">
      <c r="B9" s="22"/>
      <c r="C9" s="1">
        <v>2</v>
      </c>
      <c r="D9" s="1" t="s">
        <v>201</v>
      </c>
      <c r="E9" s="4" t="s">
        <v>27</v>
      </c>
      <c r="F9" s="4" t="s">
        <v>204</v>
      </c>
      <c r="G9" s="4" t="s">
        <v>207</v>
      </c>
      <c r="H9" s="5" t="s">
        <v>29</v>
      </c>
      <c r="I9" s="5" t="s">
        <v>206</v>
      </c>
    </row>
    <row r="10" spans="2:13" ht="15" thickBot="1" x14ac:dyDescent="0.35">
      <c r="B10" s="23"/>
      <c r="C10" s="1">
        <v>1</v>
      </c>
      <c r="D10" s="3" t="s">
        <v>23</v>
      </c>
      <c r="E10" s="4" t="s">
        <v>28</v>
      </c>
      <c r="F10" s="4" t="s">
        <v>27</v>
      </c>
      <c r="G10" s="4" t="s">
        <v>26</v>
      </c>
      <c r="H10" s="4" t="s">
        <v>204</v>
      </c>
      <c r="I10" s="4" t="s">
        <v>205</v>
      </c>
    </row>
  </sheetData>
  <mergeCells count="3">
    <mergeCell ref="B6:B10"/>
    <mergeCell ref="B3:D5"/>
    <mergeCell ref="E3:I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Activos de Servicio 2016</vt:lpstr>
      <vt:lpstr>Matriz de Valoración de Riesgos</vt:lpstr>
      <vt:lpstr>'Activos de Servicio 2016'!Área_de_impresión</vt:lpstr>
      <vt:lpstr>'Activos de Servicio 2016'!Títulos_a_imprimir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sfernandez</dc:creator>
  <cp:lastModifiedBy>Minion</cp:lastModifiedBy>
  <cp:lastPrinted>2016-11-22T15:07:18Z</cp:lastPrinted>
  <dcterms:created xsi:type="dcterms:W3CDTF">2009-03-17T13:58:46Z</dcterms:created>
  <dcterms:modified xsi:type="dcterms:W3CDTF">2017-06-08T01:13:27Z</dcterms:modified>
</cp:coreProperties>
</file>