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S_GROUP\12-05-2022 FILE MAU EXCEL\"/>
    </mc:Choice>
  </mc:AlternateContent>
  <xr:revisionPtr revIDLastSave="0" documentId="13_ncr:1_{44CB2B1A-E958-413D-AE89-A00B30F23B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_HD" sheetId="1" r:id="rId1"/>
    <sheet name="GhiChu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0" i="1" l="1"/>
  <c r="V12" i="1"/>
  <c r="W12" i="1" s="1"/>
  <c r="V11" i="1"/>
  <c r="W11" i="1" s="1"/>
  <c r="V10" i="1"/>
  <c r="W10" i="1" s="1"/>
  <c r="AA6" i="1"/>
  <c r="AA10" i="1" l="1"/>
  <c r="AB10" i="1" s="1"/>
  <c r="V7" i="1"/>
  <c r="V8" i="1"/>
  <c r="W8" i="1" s="1"/>
  <c r="V9" i="1"/>
  <c r="W9" i="1" s="1"/>
  <c r="Y7" i="1"/>
  <c r="T6" i="1"/>
  <c r="V6" i="1" s="1"/>
  <c r="T3" i="1"/>
  <c r="V3" i="1" s="1"/>
  <c r="W3" i="1" s="1"/>
  <c r="T4" i="1"/>
  <c r="T5" i="1"/>
  <c r="T2" i="1"/>
  <c r="V2" i="1" s="1"/>
  <c r="W2" i="1" l="1"/>
  <c r="W6" i="1"/>
  <c r="AA7" i="1"/>
  <c r="AB7" i="1" s="1"/>
  <c r="W7" i="1"/>
  <c r="V5" i="1"/>
  <c r="W5" i="1" s="1"/>
  <c r="V4" i="1"/>
  <c r="W4" i="1" s="1"/>
  <c r="Y2" i="1"/>
  <c r="Y6" i="1"/>
  <c r="AB6" i="1" s="1"/>
  <c r="AA2" i="1" l="1"/>
  <c r="AB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hungn</author>
    <author>huydv</author>
    <author>ASIA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Mã hóa đơn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Mã số thuế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Họ và tên người mua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Tên đơn vị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Địa chỉ khách hàng
</t>
        </r>
      </text>
    </comment>
    <comment ref="F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Ghi chú:</t>
        </r>
        <r>
          <rPr>
            <sz val="9"/>
            <color indexed="81"/>
            <rFont val="Tahoma"/>
            <family val="2"/>
          </rPr>
          <t xml:space="preserve">
Chỉ sử dụng 1 địa chỉ Email</t>
        </r>
      </text>
    </comment>
    <comment ref="G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Số điện thoại khách hàng</t>
        </r>
      </text>
    </comment>
    <comment ref="H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Số tài khoản ngân hàng</t>
        </r>
      </text>
    </comment>
    <comment ref="I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Tên ngân hàng</t>
        </r>
      </text>
    </comment>
    <comment ref="J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Hình thức thanh toán
1: Tiền mặt
2: Chuyển khoản
3: Tiền mặt/ chuyển khoản
4: Đối trừ công nợ
5: Không thu tiền
</t>
        </r>
      </text>
    </comment>
    <comment ref="K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Loại tiền thanh toán</t>
        </r>
      </text>
    </comment>
    <comment ref="L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Số  thứ tự</t>
        </r>
      </text>
    </comment>
    <comment ref="M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Tên hàng hóa</t>
        </r>
      </text>
    </comment>
    <comment ref="O1" authorId="2" shapeId="0" xr:uid="{BCBE7A75-33AA-42B4-806F-5D1AAC16D07B}">
      <text>
        <r>
          <rPr>
            <b/>
            <sz val="9"/>
            <color indexed="81"/>
            <rFont val="Tahoma"/>
            <family val="2"/>
          </rPr>
          <t>Số lô</t>
        </r>
      </text>
    </comment>
    <comment ref="P1" authorId="2" shapeId="0" xr:uid="{BA6A1E7C-B0E3-473A-B004-8109E2684C5E}">
      <text>
        <r>
          <rPr>
            <b/>
            <sz val="9"/>
            <color indexed="81"/>
            <rFont val="Tahoma"/>
            <family val="2"/>
          </rPr>
          <t>Hạn sử dụng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Đơn vị tính</t>
        </r>
      </text>
    </comment>
    <comment ref="R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Số lượng</t>
        </r>
      </text>
    </comment>
    <comment ref="S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Đơn giá</t>
        </r>
      </text>
    </comment>
    <comment ref="T1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Thành tiền
= SoLuong x DonGia</t>
        </r>
      </text>
    </comment>
    <comment ref="U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Thuế suất
10%: 10
8%: 8
5%: 5
0%: 0
KCT: -1
KKKNT: -2 </t>
        </r>
      </text>
    </comment>
    <comment ref="V1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Ghi chú:</t>
        </r>
        <r>
          <rPr>
            <sz val="9"/>
            <color indexed="81"/>
            <rFont val="Tahoma"/>
            <family val="2"/>
          </rPr>
          <t xml:space="preserve">
TienThue: Tiền thuế của mỗi sản phẩm. 
</t>
        </r>
        <r>
          <rPr>
            <b/>
            <sz val="9"/>
            <color indexed="81"/>
            <rFont val="Tahoma"/>
            <family val="2"/>
          </rPr>
          <t>Tiền thuế = (ThanhTien x ThueSuat)/ 100</t>
        </r>
      </text>
    </comment>
    <comment ref="W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Tổng tiền = ThanhTien + TienThue</t>
        </r>
      </text>
    </comment>
    <comment ref="X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Tính chất hàng hóa, dịch vụ
1: HH/DV
2: KM
3: CK
4: Ghi chú</t>
        </r>
      </text>
    </comment>
    <comment ref="Y1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Tổng tiền trước thuế = ThanhTien</t>
        </r>
      </text>
    </comment>
    <comment ref="Z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Tỷ giá</t>
        </r>
      </text>
    </comment>
    <comment ref="AA1" authorId="0" shapeId="0" xr:uid="{FBA1CBC2-DB68-41D5-B634-DEC3029CAD95}">
      <text>
        <r>
          <rPr>
            <b/>
            <sz val="9"/>
            <color indexed="81"/>
            <rFont val="Tahoma"/>
            <family val="2"/>
          </rPr>
          <t>Tổng tiền thuế GTGT</t>
        </r>
      </text>
    </comment>
    <comment ref="AB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Tổng tiền đã có thuế GTGT
= Tong tien truoc thue + tong tien thue</t>
        </r>
      </text>
    </comment>
    <comment ref="AC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Tổng tiền ghi bằng chữ</t>
        </r>
      </text>
    </comment>
  </commentList>
</comments>
</file>

<file path=xl/sharedStrings.xml><?xml version="1.0" encoding="utf-8"?>
<sst xmlns="http://schemas.openxmlformats.org/spreadsheetml/2006/main" count="114" uniqueCount="74">
  <si>
    <t>TenNguoiMua</t>
  </si>
  <si>
    <t>TenDonVi</t>
  </si>
  <si>
    <t>DiaChiKhachHang</t>
  </si>
  <si>
    <t>MaSoThue</t>
  </si>
  <si>
    <t>TenHangHoa</t>
  </si>
  <si>
    <t>DonViTinh</t>
  </si>
  <si>
    <t>SoLuong</t>
  </si>
  <si>
    <t>DonGia</t>
  </si>
  <si>
    <t>MailKhachHang</t>
  </si>
  <si>
    <t>SoTaiKhoan</t>
  </si>
  <si>
    <t>1</t>
  </si>
  <si>
    <t>2</t>
  </si>
  <si>
    <t>3</t>
  </si>
  <si>
    <t>SDTKhachHang</t>
  </si>
  <si>
    <t>TenNganHang</t>
  </si>
  <si>
    <t>4</t>
  </si>
  <si>
    <t>0123456789</t>
  </si>
  <si>
    <t>Công ty TNHH ABC</t>
  </si>
  <si>
    <t>Phường Linh Trung, TP. Thủ Đức</t>
  </si>
  <si>
    <t>Vietcombank</t>
  </si>
  <si>
    <t>VND</t>
  </si>
  <si>
    <t>Sản phẩm 1</t>
  </si>
  <si>
    <t>Sản phẩm 2</t>
  </si>
  <si>
    <t>Sản phẩm 3</t>
  </si>
  <si>
    <t>Sản phẩm 4</t>
  </si>
  <si>
    <t>Nguyễn Văn G</t>
  </si>
  <si>
    <t>Công ty TNHH ABG</t>
  </si>
  <si>
    <t>Vietinbank</t>
  </si>
  <si>
    <t>Sản phẩm A</t>
  </si>
  <si>
    <t>Một trăm mười nghìn đồng.</t>
  </si>
  <si>
    <t>SP1</t>
  </si>
  <si>
    <t>SP2</t>
  </si>
  <si>
    <t>SP3</t>
  </si>
  <si>
    <t>Sáu trăm ba mươi tám nghìn bốn trăm nghìn đồng</t>
  </si>
  <si>
    <t>VN1</t>
  </si>
  <si>
    <t>VN2</t>
  </si>
  <si>
    <t>VN3</t>
  </si>
  <si>
    <t>Tám trăm tám mươi ngàn đồng</t>
  </si>
  <si>
    <t>Ông A</t>
  </si>
  <si>
    <t>abcxxx@gmail.com</t>
  </si>
  <si>
    <t>xxxxx</t>
  </si>
  <si>
    <t>xxxx</t>
  </si>
  <si>
    <t>MaHD(*)</t>
  </si>
  <si>
    <t>HinhThucThanhToan(*)</t>
  </si>
  <si>
    <t>LoaiTien(*)</t>
  </si>
  <si>
    <t>ThanhTien(*)</t>
  </si>
  <si>
    <t>ThueSuat(%)(*)</t>
  </si>
  <si>
    <t>TienThue(*)</t>
  </si>
  <si>
    <t>TongTien(*)</t>
  </si>
  <si>
    <t>TinhChat(*)</t>
  </si>
  <si>
    <t>TongTienTruocThue(*)</t>
  </si>
  <si>
    <t>TyGia(*)</t>
  </si>
  <si>
    <t>TTBangChu(*)</t>
  </si>
  <si>
    <t>Hình thức thanh toán</t>
  </si>
  <si>
    <t>1: Tiền mặt</t>
  </si>
  <si>
    <t>2: Chuyển khoản</t>
  </si>
  <si>
    <t>3: Tiền mặt/ chuyển khoản</t>
  </si>
  <si>
    <t>4: Đối trừ công nợ</t>
  </si>
  <si>
    <t>5: Không thu tiền</t>
  </si>
  <si>
    <t>Tính chất hàng hóa, dịch vụ</t>
  </si>
  <si>
    <t>1: HH/DV</t>
  </si>
  <si>
    <t>2: KM</t>
  </si>
  <si>
    <t>4: Ghi chú</t>
  </si>
  <si>
    <t>STT(*)</t>
  </si>
  <si>
    <t>Tong tien thue(*)</t>
  </si>
  <si>
    <t>Tong tien da co thue(*)</t>
  </si>
  <si>
    <t>ABC</t>
  </si>
  <si>
    <t>Ma KH</t>
  </si>
  <si>
    <t>Ba mươi hai nghìn tám trăm đồng.</t>
  </si>
  <si>
    <t>3: CK</t>
  </si>
  <si>
    <t>MaHangHoa</t>
  </si>
  <si>
    <t>SoLo</t>
  </si>
  <si>
    <t>HanSuDung</t>
  </si>
  <si>
    <t>23/06/2022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</si>
</sst>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1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xxx@gmail.com" TargetMode="External"/><Relationship Id="rId1" Type="http://schemas.openxmlformats.org/officeDocument/2006/relationships/hyperlink" Target="mailto:abcxxx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"/>
  <sheetViews>
    <sheetView tabSelected="1" topLeftCell="U1" zoomScaleNormal="100" workbookViewId="0">
      <selection activeCell="X1" sqref="X1"/>
    </sheetView>
  </sheetViews>
  <sheetFormatPr defaultRowHeight="15" x14ac:dyDescent="0.25"/>
  <cols>
    <col min="1" max="1" width="8.5703125" style="1" customWidth="1"/>
    <col min="2" max="2" width="13.7109375" style="3" customWidth="1"/>
    <col min="3" max="3" width="15.7109375" style="1" customWidth="1"/>
    <col min="4" max="4" width="20.28515625" style="1" customWidth="1"/>
    <col min="5" max="5" width="30" style="1" customWidth="1"/>
    <col min="6" max="6" width="21.28515625" style="1" customWidth="1"/>
    <col min="7" max="8" width="14" style="1" customWidth="1"/>
    <col min="9" max="9" width="15.5703125" style="1" customWidth="1"/>
    <col min="10" max="10" width="22" style="1" customWidth="1"/>
    <col min="11" max="11" width="11" style="1" customWidth="1"/>
    <col min="12" max="12" width="12.5703125" style="1" customWidth="1"/>
    <col min="13" max="13" width="12.42578125" style="1" bestFit="1" customWidth="1"/>
    <col min="14" max="16" width="12.42578125" style="1" customWidth="1"/>
    <col min="17" max="17" width="12.140625" style="1" bestFit="1" customWidth="1"/>
    <col min="18" max="18" width="7.5703125" style="4" bestFit="1" customWidth="1"/>
    <col min="19" max="19" width="10.28515625" style="4" bestFit="1" customWidth="1"/>
    <col min="20" max="20" width="14.5703125" style="4" customWidth="1"/>
    <col min="21" max="21" width="15.85546875" style="2" customWidth="1"/>
    <col min="22" max="22" width="15" style="4" customWidth="1"/>
    <col min="23" max="23" width="18" style="4" customWidth="1"/>
    <col min="24" max="24" width="14.42578125" style="1" customWidth="1"/>
    <col min="25" max="25" width="21.42578125" style="4" customWidth="1"/>
    <col min="26" max="26" width="9.140625" style="2"/>
    <col min="27" max="27" width="16.7109375" style="4" customWidth="1"/>
    <col min="28" max="28" width="23.140625" style="4" customWidth="1"/>
    <col min="29" max="29" width="41.85546875" style="1" customWidth="1"/>
    <col min="30" max="30" width="12.140625" customWidth="1"/>
  </cols>
  <sheetData>
    <row r="1" spans="1:30" x14ac:dyDescent="0.25">
      <c r="A1" s="10" t="s">
        <v>42</v>
      </c>
      <c r="B1" s="3" t="s">
        <v>3</v>
      </c>
      <c r="C1" s="1" t="s">
        <v>0</v>
      </c>
      <c r="D1" s="1" t="s">
        <v>1</v>
      </c>
      <c r="E1" s="1" t="s">
        <v>2</v>
      </c>
      <c r="F1" s="1" t="s">
        <v>8</v>
      </c>
      <c r="G1" s="1" t="s">
        <v>13</v>
      </c>
      <c r="H1" s="1" t="s">
        <v>9</v>
      </c>
      <c r="I1" s="1" t="s">
        <v>14</v>
      </c>
      <c r="J1" s="9" t="s">
        <v>43</v>
      </c>
      <c r="K1" s="9" t="s">
        <v>44</v>
      </c>
      <c r="L1" s="9" t="s">
        <v>63</v>
      </c>
      <c r="M1" s="1" t="s">
        <v>4</v>
      </c>
      <c r="N1" s="1" t="s">
        <v>70</v>
      </c>
      <c r="O1" s="1" t="s">
        <v>71</v>
      </c>
      <c r="P1" s="1" t="s">
        <v>72</v>
      </c>
      <c r="Q1" s="1" t="s">
        <v>5</v>
      </c>
      <c r="R1" s="4" t="s">
        <v>6</v>
      </c>
      <c r="S1" s="4" t="s">
        <v>7</v>
      </c>
      <c r="T1" s="8" t="s">
        <v>45</v>
      </c>
      <c r="U1" s="8" t="s">
        <v>46</v>
      </c>
      <c r="V1" s="8" t="s">
        <v>47</v>
      </c>
      <c r="W1" s="8" t="s">
        <v>48</v>
      </c>
      <c r="X1" s="8" t="s">
        <v>49</v>
      </c>
      <c r="Y1" s="8" t="s">
        <v>50</v>
      </c>
      <c r="Z1" s="8" t="s">
        <v>51</v>
      </c>
      <c r="AA1" s="8" t="s">
        <v>64</v>
      </c>
      <c r="AB1" s="8" t="s">
        <v>65</v>
      </c>
      <c r="AC1" s="8" t="s">
        <v>52</v>
      </c>
      <c r="AD1" s="1" t="s">
        <v>67</v>
      </c>
    </row>
    <row r="2" spans="1:30" x14ac:dyDescent="0.25">
      <c r="A2" s="1" t="s">
        <v>10</v>
      </c>
      <c r="B2" s="3" t="s">
        <v>16</v>
      </c>
      <c r="C2" s="1" t="s">
        <v>38</v>
      </c>
      <c r="D2" s="1" t="s">
        <v>17</v>
      </c>
      <c r="E2" s="1" t="s">
        <v>18</v>
      </c>
      <c r="F2" s="6" t="s">
        <v>39</v>
      </c>
      <c r="G2" s="7" t="s">
        <v>41</v>
      </c>
      <c r="H2" s="1" t="s">
        <v>40</v>
      </c>
      <c r="I2" s="1" t="s">
        <v>19</v>
      </c>
      <c r="J2" s="1" t="s">
        <v>11</v>
      </c>
      <c r="K2" s="1" t="s">
        <v>20</v>
      </c>
      <c r="L2" s="1" t="s">
        <v>10</v>
      </c>
      <c r="M2" s="1" t="s">
        <v>21</v>
      </c>
      <c r="O2" s="1" t="s">
        <v>10</v>
      </c>
      <c r="P2" s="1" t="s">
        <v>73</v>
      </c>
      <c r="R2" s="4">
        <v>5</v>
      </c>
      <c r="S2" s="4">
        <v>10000</v>
      </c>
      <c r="T2" s="4">
        <f>R2*S2</f>
        <v>50000</v>
      </c>
      <c r="U2" s="2">
        <v>10</v>
      </c>
      <c r="V2" s="4">
        <f>(T2*U2)/100</f>
        <v>5000</v>
      </c>
      <c r="W2" s="4">
        <f>SUM(T2,V2)</f>
        <v>55000</v>
      </c>
      <c r="X2" s="1">
        <v>1</v>
      </c>
      <c r="Y2" s="4">
        <f>SUM(T2+T3+T4+T5)</f>
        <v>304000</v>
      </c>
      <c r="Z2" s="2">
        <v>1</v>
      </c>
      <c r="AA2" s="4">
        <f>SUM(V2,V3,V4,V5)</f>
        <v>30400</v>
      </c>
      <c r="AB2" s="4">
        <f>Y2+AA2</f>
        <v>334400</v>
      </c>
      <c r="AC2" s="1" t="s">
        <v>33</v>
      </c>
      <c r="AD2" t="s">
        <v>66</v>
      </c>
    </row>
    <row r="3" spans="1:30" x14ac:dyDescent="0.25">
      <c r="A3" s="1" t="s">
        <v>10</v>
      </c>
      <c r="L3" s="1" t="s">
        <v>11</v>
      </c>
      <c r="M3" s="1" t="s">
        <v>22</v>
      </c>
      <c r="O3" s="1" t="s">
        <v>11</v>
      </c>
      <c r="P3" s="1" t="s">
        <v>73</v>
      </c>
      <c r="R3" s="4">
        <v>6</v>
      </c>
      <c r="S3" s="4">
        <v>11000</v>
      </c>
      <c r="T3" s="4">
        <f t="shared" ref="T3:T6" si="0">R3*S3</f>
        <v>66000</v>
      </c>
      <c r="U3" s="2">
        <v>10</v>
      </c>
      <c r="V3" s="4">
        <f t="shared" ref="V3:V12" si="1">(T3*U3)/100</f>
        <v>6600</v>
      </c>
      <c r="W3" s="4">
        <f t="shared" ref="W3:W12" si="2">SUM(T3,V3)</f>
        <v>72600</v>
      </c>
      <c r="X3" s="1">
        <v>1</v>
      </c>
    </row>
    <row r="4" spans="1:30" x14ac:dyDescent="0.25">
      <c r="A4" s="1" t="s">
        <v>10</v>
      </c>
      <c r="L4" s="1" t="s">
        <v>12</v>
      </c>
      <c r="M4" s="1" t="s">
        <v>23</v>
      </c>
      <c r="O4" s="1" t="s">
        <v>12</v>
      </c>
      <c r="P4" s="1" t="s">
        <v>73</v>
      </c>
      <c r="R4" s="4">
        <v>7</v>
      </c>
      <c r="S4" s="4">
        <v>12000</v>
      </c>
      <c r="T4" s="4">
        <f t="shared" si="0"/>
        <v>84000</v>
      </c>
      <c r="U4" s="2">
        <v>10</v>
      </c>
      <c r="V4" s="4">
        <f t="shared" si="1"/>
        <v>8400</v>
      </c>
      <c r="W4" s="4">
        <f t="shared" si="2"/>
        <v>92400</v>
      </c>
      <c r="X4" s="1">
        <v>1</v>
      </c>
    </row>
    <row r="5" spans="1:30" x14ac:dyDescent="0.25">
      <c r="A5" s="1" t="s">
        <v>10</v>
      </c>
      <c r="L5" s="1" t="s">
        <v>15</v>
      </c>
      <c r="M5" s="1" t="s">
        <v>24</v>
      </c>
      <c r="O5" s="1" t="s">
        <v>15</v>
      </c>
      <c r="P5" s="1" t="s">
        <v>73</v>
      </c>
      <c r="R5" s="4">
        <v>8</v>
      </c>
      <c r="S5" s="4">
        <v>13000</v>
      </c>
      <c r="T5" s="4">
        <f t="shared" si="0"/>
        <v>104000</v>
      </c>
      <c r="U5" s="2">
        <v>10</v>
      </c>
      <c r="V5" s="4">
        <f t="shared" si="1"/>
        <v>10400</v>
      </c>
      <c r="W5" s="4">
        <f t="shared" si="2"/>
        <v>114400</v>
      </c>
      <c r="X5" s="1">
        <v>1</v>
      </c>
    </row>
    <row r="6" spans="1:30" x14ac:dyDescent="0.25">
      <c r="A6" s="1" t="s">
        <v>11</v>
      </c>
      <c r="C6" s="1" t="s">
        <v>25</v>
      </c>
      <c r="D6" s="1" t="s">
        <v>26</v>
      </c>
      <c r="E6" s="1" t="s">
        <v>18</v>
      </c>
      <c r="F6" s="6" t="s">
        <v>39</v>
      </c>
      <c r="G6" s="7" t="s">
        <v>41</v>
      </c>
      <c r="H6" s="1" t="s">
        <v>40</v>
      </c>
      <c r="I6" s="1" t="s">
        <v>27</v>
      </c>
      <c r="J6" s="1" t="s">
        <v>11</v>
      </c>
      <c r="K6" s="1" t="s">
        <v>20</v>
      </c>
      <c r="L6" s="1" t="s">
        <v>10</v>
      </c>
      <c r="M6" s="1" t="s">
        <v>28</v>
      </c>
      <c r="R6" s="4">
        <v>10</v>
      </c>
      <c r="S6" s="4">
        <v>10000</v>
      </c>
      <c r="T6" s="4">
        <f t="shared" si="0"/>
        <v>100000</v>
      </c>
      <c r="U6" s="2">
        <v>10</v>
      </c>
      <c r="V6" s="4">
        <f t="shared" si="1"/>
        <v>10000</v>
      </c>
      <c r="W6" s="4">
        <f t="shared" si="2"/>
        <v>110000</v>
      </c>
      <c r="X6" s="1">
        <v>1</v>
      </c>
      <c r="Y6" s="4">
        <f>SUM(T6)</f>
        <v>100000</v>
      </c>
      <c r="Z6" s="2">
        <v>1</v>
      </c>
      <c r="AA6" s="4">
        <f>SUM(U6)</f>
        <v>10</v>
      </c>
      <c r="AB6" s="4">
        <f>Y6+AA6</f>
        <v>100010</v>
      </c>
      <c r="AC6" s="1" t="s">
        <v>29</v>
      </c>
    </row>
    <row r="7" spans="1:30" x14ac:dyDescent="0.25">
      <c r="A7" s="1" t="s">
        <v>12</v>
      </c>
      <c r="J7" s="1" t="s">
        <v>11</v>
      </c>
      <c r="K7" s="1" t="s">
        <v>20</v>
      </c>
      <c r="L7" s="1" t="s">
        <v>10</v>
      </c>
      <c r="M7" s="1" t="s">
        <v>30</v>
      </c>
      <c r="T7" s="4">
        <v>10000</v>
      </c>
      <c r="U7" s="2">
        <v>10</v>
      </c>
      <c r="V7" s="4">
        <f t="shared" si="1"/>
        <v>1000</v>
      </c>
      <c r="W7" s="4">
        <f t="shared" si="2"/>
        <v>11000</v>
      </c>
      <c r="X7" s="1">
        <v>1</v>
      </c>
      <c r="Y7" s="4">
        <f>T7+T8+T9</f>
        <v>30000</v>
      </c>
      <c r="Z7" s="2">
        <v>1</v>
      </c>
      <c r="AA7" s="4">
        <f>V7+V8+V9</f>
        <v>2800</v>
      </c>
      <c r="AB7" s="4">
        <f>Y7+AA7</f>
        <v>32800</v>
      </c>
      <c r="AC7" s="1" t="s">
        <v>68</v>
      </c>
    </row>
    <row r="8" spans="1:30" x14ac:dyDescent="0.25">
      <c r="A8" s="1" t="s">
        <v>12</v>
      </c>
      <c r="L8" s="1" t="s">
        <v>11</v>
      </c>
      <c r="M8" s="1" t="s">
        <v>31</v>
      </c>
      <c r="T8" s="4">
        <v>10000</v>
      </c>
      <c r="U8" s="2">
        <v>10</v>
      </c>
      <c r="V8" s="4">
        <f t="shared" si="1"/>
        <v>1000</v>
      </c>
      <c r="W8" s="4">
        <f t="shared" si="2"/>
        <v>11000</v>
      </c>
      <c r="X8" s="1">
        <v>1</v>
      </c>
    </row>
    <row r="9" spans="1:30" x14ac:dyDescent="0.25">
      <c r="A9" s="1" t="s">
        <v>12</v>
      </c>
      <c r="C9" s="5"/>
      <c r="L9" s="1" t="s">
        <v>12</v>
      </c>
      <c r="M9" s="1" t="s">
        <v>32</v>
      </c>
      <c r="T9" s="4">
        <v>10000</v>
      </c>
      <c r="U9" s="2">
        <v>8</v>
      </c>
      <c r="V9" s="4">
        <f t="shared" si="1"/>
        <v>800</v>
      </c>
      <c r="W9" s="4">
        <f t="shared" si="2"/>
        <v>10800</v>
      </c>
      <c r="X9" s="1">
        <v>1</v>
      </c>
    </row>
    <row r="10" spans="1:30" x14ac:dyDescent="0.25">
      <c r="A10" s="1" t="s">
        <v>15</v>
      </c>
      <c r="J10" s="1" t="s">
        <v>12</v>
      </c>
      <c r="K10" s="1" t="s">
        <v>20</v>
      </c>
      <c r="L10" s="1" t="s">
        <v>10</v>
      </c>
      <c r="M10" s="1" t="s">
        <v>34</v>
      </c>
      <c r="T10" s="4">
        <v>300000</v>
      </c>
      <c r="U10" s="2">
        <v>10</v>
      </c>
      <c r="V10" s="4">
        <f t="shared" si="1"/>
        <v>30000</v>
      </c>
      <c r="W10" s="4">
        <f t="shared" si="2"/>
        <v>330000</v>
      </c>
      <c r="X10" s="1" t="s">
        <v>10</v>
      </c>
      <c r="Y10" s="4">
        <f>T10+T11+T12</f>
        <v>800000</v>
      </c>
      <c r="Z10" s="2">
        <v>1</v>
      </c>
      <c r="AA10" s="4">
        <f>V10+V11+V12</f>
        <v>80000</v>
      </c>
      <c r="AB10" s="4">
        <f>Y10+AA10</f>
        <v>880000</v>
      </c>
      <c r="AC10" s="1" t="s">
        <v>37</v>
      </c>
      <c r="AD10" t="s">
        <v>66</v>
      </c>
    </row>
    <row r="11" spans="1:30" x14ac:dyDescent="0.25">
      <c r="A11" s="1" t="s">
        <v>15</v>
      </c>
      <c r="L11" s="1" t="s">
        <v>11</v>
      </c>
      <c r="M11" s="1" t="s">
        <v>35</v>
      </c>
      <c r="T11" s="4">
        <v>300000</v>
      </c>
      <c r="U11" s="2">
        <v>10</v>
      </c>
      <c r="V11" s="4">
        <f t="shared" si="1"/>
        <v>30000</v>
      </c>
      <c r="W11" s="4">
        <f t="shared" si="2"/>
        <v>330000</v>
      </c>
      <c r="X11" s="1" t="s">
        <v>10</v>
      </c>
    </row>
    <row r="12" spans="1:30" x14ac:dyDescent="0.25">
      <c r="A12" s="1" t="s">
        <v>15</v>
      </c>
      <c r="L12" s="1" t="s">
        <v>12</v>
      </c>
      <c r="M12" s="1" t="s">
        <v>36</v>
      </c>
      <c r="T12" s="4">
        <v>200000</v>
      </c>
      <c r="U12" s="2">
        <v>10</v>
      </c>
      <c r="V12" s="4">
        <f t="shared" si="1"/>
        <v>20000</v>
      </c>
      <c r="W12" s="4">
        <f t="shared" si="2"/>
        <v>220000</v>
      </c>
      <c r="X12" s="1" t="s">
        <v>10</v>
      </c>
    </row>
  </sheetData>
  <phoneticPr fontId="4" type="noConversion"/>
  <hyperlinks>
    <hyperlink ref="F2" r:id="rId1" xr:uid="{92A58671-7077-4A26-B8AC-9635AC474103}"/>
    <hyperlink ref="F6" r:id="rId2" xr:uid="{212948A7-468E-4CA0-80BB-9941F2C17943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9F2BC-4826-47DD-82E3-B4D6BEEC4DB9}">
  <dimension ref="A1:D6"/>
  <sheetViews>
    <sheetView workbookViewId="0">
      <selection activeCell="D5" sqref="D5"/>
    </sheetView>
  </sheetViews>
  <sheetFormatPr defaultRowHeight="15" x14ac:dyDescent="0.25"/>
  <cols>
    <col min="1" max="1" width="36.140625" customWidth="1"/>
    <col min="4" max="4" width="34.28515625" customWidth="1"/>
  </cols>
  <sheetData>
    <row r="1" spans="1:4" x14ac:dyDescent="0.25">
      <c r="A1" s="11" t="s">
        <v>53</v>
      </c>
      <c r="D1" s="11" t="s">
        <v>59</v>
      </c>
    </row>
    <row r="2" spans="1:4" x14ac:dyDescent="0.25">
      <c r="A2" t="s">
        <v>54</v>
      </c>
      <c r="D2" t="s">
        <v>60</v>
      </c>
    </row>
    <row r="3" spans="1:4" x14ac:dyDescent="0.25">
      <c r="A3" t="s">
        <v>55</v>
      </c>
      <c r="D3" t="s">
        <v>61</v>
      </c>
    </row>
    <row r="4" spans="1:4" x14ac:dyDescent="0.25">
      <c r="A4" t="s">
        <v>56</v>
      </c>
      <c r="D4" t="s">
        <v>69</v>
      </c>
    </row>
    <row r="5" spans="1:4" x14ac:dyDescent="0.25">
      <c r="A5" t="s">
        <v>57</v>
      </c>
      <c r="D5" t="s">
        <v>62</v>
      </c>
    </row>
    <row r="6" spans="1:4" x14ac:dyDescent="0.25">
      <c r="A6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List_HD</vt:lpstr>
      <vt:lpstr>GhiChu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Do</dc:creator>
  <cp:lastModifiedBy>ASIA</cp:lastModifiedBy>
  <dcterms:created xsi:type="dcterms:W3CDTF">2018-10-19T02:01:37Z</dcterms:created>
  <dcterms:modified xsi:type="dcterms:W3CDTF">2022-06-23T03:09:14Z</dcterms:modified>
</cp:coreProperties>
</file>