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 mouli\Downloads\"/>
    </mc:Choice>
  </mc:AlternateContent>
  <xr:revisionPtr revIDLastSave="0" documentId="13_ncr:1_{A673EF3B-35F0-4B9D-B3E5-E006C75126AC}" xr6:coauthVersionLast="47" xr6:coauthVersionMax="47" xr10:uidLastSave="{00000000-0000-0000-0000-000000000000}"/>
  <bookViews>
    <workbookView minimized="1" xWindow="2136" yWindow="4008" windowWidth="10968" windowHeight="888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171" i="1"/>
  <c r="H171" i="1"/>
  <c r="G172" i="1"/>
  <c r="H172" i="1"/>
  <c r="G3" i="1"/>
  <c r="H3" i="1"/>
  <c r="G4" i="1"/>
  <c r="H4" i="1"/>
  <c r="G5" i="1"/>
  <c r="H5" i="1"/>
  <c r="G6" i="1"/>
  <c r="H6" i="1"/>
  <c r="G7" i="1"/>
  <c r="H7" i="1" s="1"/>
  <c r="G8" i="1"/>
  <c r="H8" i="1"/>
  <c r="G9" i="1"/>
  <c r="H9" i="1"/>
  <c r="G10" i="1"/>
  <c r="H10" i="1"/>
  <c r="G11" i="1"/>
  <c r="H11" i="1"/>
  <c r="G12" i="1"/>
  <c r="H12" i="1"/>
  <c r="G13" i="1"/>
  <c r="H13" i="1" s="1"/>
  <c r="G14" i="1"/>
  <c r="H14" i="1"/>
  <c r="G15" i="1"/>
  <c r="H15" i="1" s="1"/>
  <c r="G16" i="1"/>
  <c r="H16" i="1"/>
  <c r="G17" i="1"/>
  <c r="H17" i="1"/>
  <c r="G18" i="1"/>
  <c r="H18" i="1" s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 s="1"/>
  <c r="G30" i="1"/>
  <c r="H30" i="1"/>
  <c r="G31" i="1"/>
  <c r="H31" i="1" s="1"/>
  <c r="G32" i="1"/>
  <c r="H32" i="1"/>
  <c r="G33" i="1"/>
  <c r="H33" i="1"/>
  <c r="G34" i="1"/>
  <c r="H34" i="1" s="1"/>
  <c r="G35" i="1"/>
  <c r="H35" i="1"/>
  <c r="G36" i="1"/>
  <c r="H36" i="1"/>
  <c r="G37" i="1"/>
  <c r="H37" i="1"/>
  <c r="G38" i="1"/>
  <c r="H38" i="1" s="1"/>
  <c r="G39" i="1"/>
  <c r="H39" i="1"/>
  <c r="G40" i="1"/>
  <c r="H40" i="1"/>
  <c r="G41" i="1"/>
  <c r="H41" i="1"/>
  <c r="G42" i="1"/>
  <c r="H42" i="1"/>
  <c r="G43" i="1"/>
  <c r="H43" i="1" s="1"/>
  <c r="G44" i="1"/>
  <c r="H44" i="1" s="1"/>
  <c r="G45" i="1"/>
  <c r="H45" i="1"/>
  <c r="G46" i="1"/>
  <c r="H46" i="1" s="1"/>
  <c r="G47" i="1"/>
  <c r="H47" i="1"/>
  <c r="G48" i="1"/>
  <c r="H48" i="1" s="1"/>
  <c r="G49" i="1"/>
  <c r="H49" i="1" s="1"/>
  <c r="G50" i="1"/>
  <c r="H50" i="1"/>
  <c r="G51" i="1"/>
  <c r="H51" i="1"/>
  <c r="G52" i="1"/>
  <c r="H52" i="1"/>
  <c r="G53" i="1"/>
  <c r="H53" i="1" s="1"/>
  <c r="G54" i="1"/>
  <c r="H54" i="1" s="1"/>
  <c r="G55" i="1"/>
  <c r="H55" i="1" s="1"/>
  <c r="G56" i="1"/>
  <c r="H56" i="1"/>
  <c r="G57" i="1"/>
  <c r="H57" i="1"/>
  <c r="G58" i="1"/>
  <c r="H58" i="1"/>
  <c r="G59" i="1"/>
  <c r="H59" i="1"/>
  <c r="G60" i="1"/>
  <c r="H60" i="1" s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 s="1"/>
  <c r="G75" i="1"/>
  <c r="H75" i="1"/>
  <c r="G76" i="1"/>
  <c r="H76" i="1"/>
  <c r="G77" i="1"/>
  <c r="H77" i="1"/>
  <c r="G78" i="1"/>
  <c r="H78" i="1" s="1"/>
  <c r="G79" i="1"/>
  <c r="H79" i="1"/>
  <c r="G80" i="1"/>
  <c r="H80" i="1"/>
  <c r="G81" i="1"/>
  <c r="H81" i="1" s="1"/>
  <c r="G82" i="1"/>
  <c r="H82" i="1"/>
  <c r="G83" i="1"/>
  <c r="H83" i="1"/>
  <c r="G84" i="1"/>
  <c r="H84" i="1"/>
  <c r="G85" i="1"/>
  <c r="H85" i="1"/>
  <c r="G86" i="1"/>
  <c r="H86" i="1" s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 s="1"/>
  <c r="G104" i="1"/>
  <c r="H104" i="1"/>
  <c r="G105" i="1"/>
  <c r="H105" i="1"/>
  <c r="G106" i="1"/>
  <c r="H106" i="1"/>
  <c r="G107" i="1"/>
  <c r="H107" i="1" s="1"/>
  <c r="G108" i="1"/>
  <c r="H108" i="1"/>
  <c r="G109" i="1"/>
  <c r="H109" i="1" s="1"/>
  <c r="G110" i="1"/>
  <c r="H110" i="1" s="1"/>
  <c r="G111" i="1"/>
  <c r="H111" i="1" s="1"/>
  <c r="G112" i="1"/>
  <c r="H112" i="1" s="1"/>
  <c r="G113" i="1"/>
  <c r="H113" i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/>
  <c r="G128" i="1"/>
  <c r="H128" i="1" s="1"/>
  <c r="G129" i="1"/>
  <c r="H129" i="1" s="1"/>
  <c r="G130" i="1"/>
  <c r="H130" i="1" s="1"/>
  <c r="G131" i="1"/>
  <c r="H131" i="1" s="1"/>
  <c r="G132" i="1"/>
  <c r="H132" i="1"/>
  <c r="G133" i="1"/>
  <c r="H133" i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/>
  <c r="G159" i="1"/>
  <c r="H159" i="1" s="1"/>
  <c r="G160" i="1"/>
  <c r="H160" i="1" s="1"/>
  <c r="G161" i="1"/>
  <c r="H161" i="1" s="1"/>
  <c r="G162" i="1"/>
  <c r="H162" i="1"/>
  <c r="G163" i="1"/>
  <c r="H163" i="1"/>
  <c r="G164" i="1"/>
  <c r="H164" i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2" i="1"/>
  <c r="H2" i="1" s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<sst xmlns="http://schemas.openxmlformats.org/spreadsheetml/2006/main" count="877" uniqueCount="54">
  <si>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</si>
  <si>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</si>
  <si>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</si>
  <si>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</si>
  <si>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</si>
  <si>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</si>
  <si>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</si>
  <si>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</si>
  <si>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</si>
  <si>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</si>
  <si>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</si>
  <si>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</si>
  <si>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</si>
  <si>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</si>
  <si>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</si>
  <si>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</si>
  <si>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</si>
  <si>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</si>
  <si>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</si>
  <si>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</si>
  <si>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</si>
  <si>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</si>
  <si>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</si>
  <si>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</si>
  <si>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</si>
  <si>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</si>
  <si>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</si>
  <si>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</si>
  <si>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</si>
  <si>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</si>
  <si>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</si>
  <si>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</si>
  <si>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</si>
  <si>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</si>
  <si>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</si>
  <si>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</si>
  <si>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 less than $50 and 20% more than for items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</si>
  <si>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</si>
  <si>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</si>
  <si>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</si>
  <si>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</si>
  <si>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</si>
  <si>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</si>
  <si>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</si>
  <si>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</si>
  <si>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</si>
  <si>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</si>
  <si>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</si>
  <si>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Vlued at more than 50$</t>
  </si>
  <si>
    <t>sum of items valued at less than 50$</t>
  </si>
  <si>
    <t>Sum of Sale Price</t>
  </si>
  <si>
    <t>Row Labels</t>
  </si>
  <si>
    <t>Grand Total</t>
  </si>
  <si>
    <t>V.Chetana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</si>
</sst>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44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2-4180-9228-FFD451C7B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49530</xdr:rowOff>
    </xdr:from>
    <xdr:to>
      <xdr:col>10</xdr:col>
      <xdr:colOff>240030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A9C79-C7F9-38E8-8DCB-D5E17058B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 mouli" refreshedDate="45517.678981018522" createdVersion="8" refreshedVersion="8" minRefreshableVersion="3" recordCount="171" xr:uid="{0BBAB020-0B6F-4922-B2F4-6C888F4B2AA6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ion 10% for Items  less than $50 and 20% more than for items $50" numFmtId="166">
      <sharedItems containsSemiMixedTypes="0" containsString="0" containsNumber="1" minValue="0.70000000000000007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1.6300000000000001"/>
    <s v="Juan"/>
    <x v="1"/>
    <s v="CA"/>
  </r>
  <r>
    <s v="Jan"/>
    <n v="1003"/>
    <n v="2499"/>
    <s v="8 ft Hose"/>
    <n v="6.2"/>
    <n v="9.1999999999999993"/>
    <n v="2.9999999999999991"/>
    <n v="0.91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8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8"/>
    <s v="Hellen"/>
    <x v="3"/>
    <s v="NM"/>
  </r>
  <r>
    <s v="Jan"/>
    <n v="1008"/>
    <n v="2877"/>
    <s v="Net"/>
    <n v="11.4"/>
    <n v="16.3"/>
    <n v="4.9000000000000004"/>
    <n v="1.6300000000000001"/>
    <s v="Doug"/>
    <x v="2"/>
    <s v="NM"/>
  </r>
  <r>
    <s v="Jan"/>
    <n v="1009"/>
    <n v="1109"/>
    <s v="Chlorine Test Kit"/>
    <n v="3"/>
    <n v="8"/>
    <n v="5"/>
    <n v="0.8"/>
    <s v="Doug"/>
    <x v="2"/>
    <s v="AZ"/>
  </r>
  <r>
    <s v="Jan"/>
    <n v="1010"/>
    <n v="2877"/>
    <s v="Net"/>
    <n v="11.4"/>
    <n v="16.3"/>
    <n v="4.9000000000000004"/>
    <n v="1.6300000000000001"/>
    <s v="Juan"/>
    <x v="1"/>
    <s v="CO"/>
  </r>
  <r>
    <s v="Jan"/>
    <n v="1011"/>
    <n v="2877"/>
    <s v="Net"/>
    <n v="11.4"/>
    <n v="16.3"/>
    <n v="4.9000000000000004"/>
    <n v="1.6300000000000001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70000000000000007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1.6300000000000001"/>
    <s v="Hellen"/>
    <x v="3"/>
    <s v="AZ"/>
  </r>
  <r>
    <s v="Jan"/>
    <n v="1016"/>
    <n v="2499"/>
    <s v="8 ft Hose"/>
    <n v="6.2"/>
    <n v="9.1999999999999993"/>
    <n v="2.9999999999999991"/>
    <n v="0.91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8"/>
    <s v="Doug"/>
    <x v="2"/>
    <s v="CA"/>
  </r>
  <r>
    <s v="Feb"/>
    <n v="1019"/>
    <n v="2499"/>
    <s v="8 ft Hose"/>
    <n v="6.2"/>
    <n v="9.1999999999999993"/>
    <n v="2.9999999999999991"/>
    <n v="0.91999999999999993"/>
    <s v="Doug"/>
    <x v="2"/>
    <s v="CO"/>
  </r>
  <r>
    <s v="Feb"/>
    <n v="1020"/>
    <n v="2499"/>
    <s v="8 ft Hose"/>
    <n v="6.2"/>
    <n v="9.1999999999999993"/>
    <n v="2.9999999999999991"/>
    <n v="0.91999999999999993"/>
    <s v="Doug"/>
    <x v="2"/>
    <s v="NV"/>
  </r>
  <r>
    <s v="Feb"/>
    <n v="1021"/>
    <n v="1109"/>
    <s v="Chlorine Test Kit"/>
    <n v="3"/>
    <n v="8"/>
    <n v="5"/>
    <n v="0.8"/>
    <s v="Juan"/>
    <x v="1"/>
    <s v="CO"/>
  </r>
  <r>
    <s v="Feb"/>
    <n v="1022"/>
    <n v="2877"/>
    <s v="Net"/>
    <n v="11.4"/>
    <n v="16.3"/>
    <n v="4.9000000000000004"/>
    <n v="1.6300000000000001"/>
    <s v="Doug"/>
    <x v="2"/>
    <s v="UT"/>
  </r>
  <r>
    <s v="Feb"/>
    <n v="1023"/>
    <n v="1109"/>
    <s v="Chlorine Test Kit"/>
    <n v="3"/>
    <n v="8"/>
    <n v="5"/>
    <n v="0.8"/>
    <s v="Hellen"/>
    <x v="3"/>
    <s v="NM"/>
  </r>
  <r>
    <s v="Feb"/>
    <n v="1024"/>
    <n v="9212"/>
    <s v="1 Gal Muratic Acid"/>
    <n v="4"/>
    <n v="7"/>
    <n v="3"/>
    <n v="0.70000000000000007"/>
    <s v="Juan"/>
    <x v="1"/>
    <s v="UT"/>
  </r>
  <r>
    <s v="Feb"/>
    <n v="1025"/>
    <n v="2877"/>
    <s v="Net"/>
    <n v="11.4"/>
    <n v="16.3"/>
    <n v="4.9000000000000004"/>
    <n v="1.6300000000000001"/>
    <s v="Hellen"/>
    <x v="3"/>
    <s v="NV"/>
  </r>
  <r>
    <s v="Feb"/>
    <n v="1026"/>
    <n v="6119"/>
    <s v="Algea Killer 8 oz"/>
    <n v="9"/>
    <n v="14"/>
    <n v="5"/>
    <n v="1.4000000000000001"/>
    <s v="Hellen"/>
    <x v="3"/>
    <s v="NM"/>
  </r>
  <r>
    <s v="Feb"/>
    <n v="1027"/>
    <n v="6119"/>
    <s v="Algea Killer 8 oz"/>
    <n v="9"/>
    <n v="14"/>
    <n v="5"/>
    <n v="1.4000000000000001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91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8"/>
    <s v="Juan"/>
    <x v="1"/>
    <s v="CA"/>
  </r>
  <r>
    <s v="Feb"/>
    <n v="1032"/>
    <n v="2877"/>
    <s v="Net"/>
    <n v="11.4"/>
    <n v="16.3"/>
    <n v="4.9000000000000004"/>
    <n v="1.6300000000000001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1.6300000000000001"/>
    <s v="Juan"/>
    <x v="1"/>
    <s v="CO"/>
  </r>
  <r>
    <s v="Mar"/>
    <n v="1035"/>
    <n v="2499"/>
    <s v="8 ft Hose"/>
    <n v="6.2"/>
    <n v="9.1999999999999993"/>
    <n v="2.9999999999999991"/>
    <n v="0.91999999999999993"/>
    <s v="Hellen"/>
    <x v="3"/>
    <s v="CA"/>
  </r>
  <r>
    <s v="Mar"/>
    <n v="1036"/>
    <n v="2499"/>
    <s v="8 ft Hose"/>
    <n v="6.2"/>
    <n v="9.1999999999999993"/>
    <n v="2.9999999999999991"/>
    <n v="0.91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91999999999999993"/>
    <s v="Juan"/>
    <x v="1"/>
    <s v="NV"/>
  </r>
  <r>
    <s v="Mar"/>
    <n v="1039"/>
    <n v="2877"/>
    <s v="Net"/>
    <n v="11.4"/>
    <n v="16.3"/>
    <n v="4.9000000000000004"/>
    <n v="1.6300000000000001"/>
    <s v="Juan"/>
    <x v="1"/>
    <s v="CA"/>
  </r>
  <r>
    <s v="Mar"/>
    <n v="1040"/>
    <n v="1109"/>
    <s v="Chlorine Test Kit"/>
    <n v="3"/>
    <n v="8"/>
    <n v="5"/>
    <n v="0.8"/>
    <s v="Juan"/>
    <x v="1"/>
    <s v="AZ"/>
  </r>
  <r>
    <s v="Mar"/>
    <n v="1041"/>
    <n v="2499"/>
    <s v="8 ft Hose"/>
    <n v="6.2"/>
    <n v="9.1999999999999993"/>
    <n v="2.9999999999999991"/>
    <n v="0.91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1.6300000000000001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1.4000000000000001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91999999999999993"/>
    <s v="Chalie"/>
    <x v="0"/>
    <s v="CO"/>
  </r>
  <r>
    <s v="April"/>
    <n v="1050"/>
    <n v="2877"/>
    <s v="Net"/>
    <n v="11.4"/>
    <n v="16.3"/>
    <n v="4.9000000000000004"/>
    <n v="1.6300000000000001"/>
    <s v="Chalie"/>
    <x v="0"/>
    <s v="AZ"/>
  </r>
  <r>
    <s v="April"/>
    <n v="1051"/>
    <n v="6119"/>
    <s v="Algea Killer 8 oz"/>
    <n v="9"/>
    <n v="14"/>
    <n v="5"/>
    <n v="1.4000000000000001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1.4000000000000001"/>
    <s v="Juan"/>
    <x v="1"/>
    <s v="NV"/>
  </r>
  <r>
    <s v="April"/>
    <n v="1056"/>
    <n v="1109"/>
    <s v="Chlorine Test Kit"/>
    <n v="3"/>
    <n v="8"/>
    <n v="5"/>
    <n v="0.8"/>
    <s v="Doug"/>
    <x v="2"/>
    <s v="CA"/>
  </r>
  <r>
    <s v="April"/>
    <n v="1057"/>
    <n v="2499"/>
    <s v="8 ft Hose"/>
    <n v="6.2"/>
    <n v="9.1999999999999993"/>
    <n v="2.9999999999999991"/>
    <n v="0.91999999999999993"/>
    <s v="Juan"/>
    <x v="1"/>
    <s v="CA"/>
  </r>
  <r>
    <s v="April"/>
    <n v="1058"/>
    <n v="6119"/>
    <s v="Algea Killer 8 oz"/>
    <n v="9"/>
    <n v="14"/>
    <n v="5"/>
    <n v="1.4000000000000001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1.4000000000000001"/>
    <s v="Doug"/>
    <x v="2"/>
    <s v="NV"/>
  </r>
  <r>
    <s v="May"/>
    <n v="1061"/>
    <n v="1109"/>
    <s v="Chlorine Test Kit"/>
    <n v="3"/>
    <n v="8"/>
    <n v="5"/>
    <n v="0.8"/>
    <s v="Doug"/>
    <x v="2"/>
    <s v="NV"/>
  </r>
  <r>
    <s v="May"/>
    <n v="1062"/>
    <n v="2499"/>
    <s v="8 ft Hose"/>
    <n v="6.2"/>
    <n v="9.1999999999999993"/>
    <n v="2.9999999999999991"/>
    <n v="0.91999999999999993"/>
    <s v="Chalie"/>
    <x v="0"/>
    <s v="AZ"/>
  </r>
  <r>
    <s v="May"/>
    <n v="1063"/>
    <n v="1109"/>
    <s v="Chlorine Test Kit"/>
    <n v="3"/>
    <n v="8"/>
    <n v="5"/>
    <n v="0.8"/>
    <s v="Doug"/>
    <x v="2"/>
    <s v="CA"/>
  </r>
  <r>
    <s v="May"/>
    <n v="1064"/>
    <n v="2499"/>
    <s v="8 ft Hose"/>
    <n v="6.2"/>
    <n v="9.1999999999999993"/>
    <n v="2.9999999999999991"/>
    <n v="0.91999999999999993"/>
    <s v="Hellen"/>
    <x v="3"/>
    <s v="AZ"/>
  </r>
  <r>
    <s v="May"/>
    <n v="1065"/>
    <n v="2499"/>
    <s v="8 ft Hose"/>
    <n v="6.2"/>
    <n v="9.1999999999999993"/>
    <n v="2.9999999999999991"/>
    <n v="0.91999999999999993"/>
    <s v="Doug"/>
    <x v="2"/>
    <s v="NM"/>
  </r>
  <r>
    <s v="May"/>
    <n v="1066"/>
    <n v="2877"/>
    <s v="Net"/>
    <n v="11.4"/>
    <n v="16.3"/>
    <n v="4.9000000000000004"/>
    <n v="1.6300000000000001"/>
    <s v="Doug"/>
    <x v="2"/>
    <s v="NV"/>
  </r>
  <r>
    <s v="May"/>
    <n v="1067"/>
    <n v="2877"/>
    <s v="Net"/>
    <n v="11.4"/>
    <n v="16.3"/>
    <n v="4.9000000000000004"/>
    <n v="1.6300000000000001"/>
    <s v="Doug"/>
    <x v="2"/>
    <s v="UT"/>
  </r>
  <r>
    <s v="May"/>
    <n v="1068"/>
    <n v="6119"/>
    <s v="Algea Killer 8 oz"/>
    <n v="9"/>
    <n v="14"/>
    <n v="5"/>
    <n v="1.4000000000000001"/>
    <s v="Juan"/>
    <x v="1"/>
    <s v="CA"/>
  </r>
  <r>
    <s v="May"/>
    <n v="1069"/>
    <n v="1109"/>
    <s v="Chlorine Test Kit"/>
    <n v="3"/>
    <n v="8"/>
    <n v="5"/>
    <n v="0.8"/>
    <s v="Doug"/>
    <x v="2"/>
    <s v="AZ"/>
  </r>
  <r>
    <s v="May"/>
    <n v="1070"/>
    <n v="2499"/>
    <s v="8 ft Hose"/>
    <n v="6.2"/>
    <n v="9.1999999999999993"/>
    <n v="2.9999999999999991"/>
    <n v="0.91999999999999993"/>
    <s v="Hellen"/>
    <x v="3"/>
    <s v="AZ"/>
  </r>
  <r>
    <s v="May"/>
    <n v="1071"/>
    <n v="1109"/>
    <s v="Chlorine Test Kit"/>
    <n v="3"/>
    <n v="8"/>
    <n v="5"/>
    <n v="0.8"/>
    <s v="Chalie"/>
    <x v="0"/>
    <s v="AZ"/>
  </r>
  <r>
    <s v="May"/>
    <n v="1072"/>
    <n v="1109"/>
    <s v="Chlorine Test Kit"/>
    <n v="3"/>
    <n v="8"/>
    <n v="5"/>
    <n v="0.8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1.6300000000000001"/>
    <s v="Doug"/>
    <x v="2"/>
    <s v="AZ"/>
  </r>
  <r>
    <s v="May"/>
    <n v="1075"/>
    <n v="1109"/>
    <s v="Chlorine Test Kit"/>
    <n v="3"/>
    <n v="8"/>
    <n v="5"/>
    <n v="0.8"/>
    <s v="Hellen"/>
    <x v="3"/>
    <s v="CA"/>
  </r>
  <r>
    <s v="May"/>
    <n v="1076"/>
    <n v="1109"/>
    <s v="Chlorine Test Kit"/>
    <n v="3"/>
    <n v="8"/>
    <n v="5"/>
    <n v="0.8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1.6300000000000001"/>
    <s v="Juan"/>
    <x v="1"/>
    <s v="NV"/>
  </r>
  <r>
    <s v="June"/>
    <n v="1079"/>
    <n v="2877"/>
    <s v="Net"/>
    <n v="11.4"/>
    <n v="16.3"/>
    <n v="4.9000000000000004"/>
    <n v="1.6300000000000001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1.4000000000000001"/>
    <s v="Doug"/>
    <x v="2"/>
    <s v="UT"/>
  </r>
  <r>
    <s v="June"/>
    <n v="1082"/>
    <n v="1109"/>
    <s v="Chlorine Test Kit"/>
    <n v="3"/>
    <n v="8"/>
    <n v="5"/>
    <n v="0.8"/>
    <s v="Chalie"/>
    <x v="0"/>
    <s v="CA"/>
  </r>
  <r>
    <s v="June"/>
    <n v="1083"/>
    <n v="1109"/>
    <s v="Chlorine Test Kit"/>
    <n v="3"/>
    <n v="8"/>
    <n v="5"/>
    <n v="0.8"/>
    <s v="Chalie"/>
    <x v="0"/>
    <s v="NV"/>
  </r>
  <r>
    <s v="June"/>
    <n v="1084"/>
    <n v="6119"/>
    <s v="Algea Killer 8 oz"/>
    <n v="9"/>
    <n v="14"/>
    <n v="5"/>
    <n v="1.4000000000000001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8"/>
    <s v="Hellen"/>
    <x v="3"/>
    <s v="AZ"/>
  </r>
  <r>
    <s v="June"/>
    <n v="1087"/>
    <n v="2499"/>
    <s v="8 ft Hose"/>
    <n v="6.2"/>
    <n v="9.1999999999999993"/>
    <n v="2.9999999999999991"/>
    <n v="0.91999999999999993"/>
    <s v="Chalie"/>
    <x v="0"/>
    <s v="CA"/>
  </r>
  <r>
    <s v="June"/>
    <n v="1088"/>
    <n v="2499"/>
    <s v="8 ft Hose"/>
    <n v="6.2"/>
    <n v="9.1999999999999993"/>
    <n v="2.9999999999999991"/>
    <n v="0.91999999999999993"/>
    <s v="Chalie"/>
    <x v="0"/>
    <s v="NM"/>
  </r>
  <r>
    <s v="June"/>
    <n v="1089"/>
    <n v="6119"/>
    <s v="Algea Killer 8 oz"/>
    <n v="9"/>
    <n v="14"/>
    <n v="5"/>
    <n v="1.4000000000000001"/>
    <s v="Doug"/>
    <x v="2"/>
    <s v="NV"/>
  </r>
  <r>
    <s v="June"/>
    <n v="1090"/>
    <n v="2877"/>
    <s v="Net"/>
    <n v="11.4"/>
    <n v="16.3"/>
    <n v="4.9000000000000004"/>
    <n v="1.6300000000000001"/>
    <s v="Chalie"/>
    <x v="0"/>
    <s v="CA"/>
  </r>
  <r>
    <s v="June"/>
    <n v="1091"/>
    <n v="2877"/>
    <s v="Net"/>
    <n v="11.4"/>
    <n v="16.3"/>
    <n v="4.9000000000000004"/>
    <n v="1.6300000000000001"/>
    <s v="Hellen"/>
    <x v="3"/>
    <s v="NV"/>
  </r>
  <r>
    <s v="June"/>
    <n v="1092"/>
    <n v="2877"/>
    <s v="Net"/>
    <n v="11.4"/>
    <n v="16.3"/>
    <n v="4.9000000000000004"/>
    <n v="1.6300000000000001"/>
    <s v="Doug"/>
    <x v="2"/>
    <s v="CA"/>
  </r>
  <r>
    <s v="June"/>
    <n v="1093"/>
    <n v="6119"/>
    <s v="Algea Killer 8 oz"/>
    <n v="9"/>
    <n v="14"/>
    <n v="5"/>
    <n v="1.4000000000000001"/>
    <s v="Juan"/>
    <x v="1"/>
    <s v="AZ"/>
  </r>
  <r>
    <s v="June"/>
    <n v="1094"/>
    <n v="6119"/>
    <s v="Algea Killer 8 oz"/>
    <n v="9"/>
    <n v="14"/>
    <n v="5"/>
    <n v="1.4000000000000001"/>
    <s v="Doug"/>
    <x v="2"/>
    <s v="CA"/>
  </r>
  <r>
    <s v="June"/>
    <n v="1095"/>
    <n v="2499"/>
    <s v="8 ft Hose"/>
    <n v="6.2"/>
    <n v="9.1999999999999993"/>
    <n v="2.9999999999999991"/>
    <n v="0.91999999999999993"/>
    <s v="Hellen"/>
    <x v="3"/>
    <s v="AZ"/>
  </r>
  <r>
    <s v="June"/>
    <n v="1096"/>
    <n v="6119"/>
    <s v="Algea Killer 8 oz"/>
    <n v="9"/>
    <n v="14"/>
    <n v="5"/>
    <n v="1.4000000000000001"/>
    <s v="Doug"/>
    <x v="2"/>
    <s v="AZ"/>
  </r>
  <r>
    <s v="June"/>
    <n v="1097"/>
    <n v="9212"/>
    <s v="1 Gal Muratic Acid"/>
    <n v="4"/>
    <n v="7"/>
    <n v="3"/>
    <n v="0.70000000000000007"/>
    <s v="Hellen"/>
    <x v="3"/>
    <s v="NV"/>
  </r>
  <r>
    <s v="June"/>
    <n v="1098"/>
    <n v="2877"/>
    <s v="Net"/>
    <n v="11.4"/>
    <n v="16.3"/>
    <n v="4.9000000000000004"/>
    <n v="1.6300000000000001"/>
    <s v="Juan"/>
    <x v="1"/>
    <s v="NM"/>
  </r>
  <r>
    <s v="July"/>
    <n v="1099"/>
    <n v="2877"/>
    <s v="Net"/>
    <n v="11.4"/>
    <n v="16.3"/>
    <n v="4.9000000000000004"/>
    <n v="1.6300000000000001"/>
    <s v="Doug"/>
    <x v="2"/>
    <s v="CA"/>
  </r>
  <r>
    <s v="July"/>
    <n v="1100"/>
    <n v="6119"/>
    <s v="Algea Killer 8 oz"/>
    <n v="9"/>
    <n v="14"/>
    <n v="5"/>
    <n v="1.4000000000000001"/>
    <s v="Chalie"/>
    <x v="0"/>
    <s v="UT"/>
  </r>
  <r>
    <s v="July"/>
    <n v="1101"/>
    <n v="2499"/>
    <s v="8 ft Hose"/>
    <n v="6.2"/>
    <n v="9.1999999999999993"/>
    <n v="2.9999999999999991"/>
    <n v="0.91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1.6300000000000001"/>
    <s v="Juan"/>
    <x v="1"/>
    <s v="AZ"/>
  </r>
  <r>
    <s v="July"/>
    <n v="1104"/>
    <n v="2877"/>
    <s v="Net"/>
    <n v="11.4"/>
    <n v="16.3"/>
    <n v="4.9000000000000004"/>
    <n v="1.6300000000000001"/>
    <s v="Doug"/>
    <x v="2"/>
    <s v="NV"/>
  </r>
  <r>
    <s v="July"/>
    <n v="1105"/>
    <n v="2499"/>
    <s v="8 ft Hose"/>
    <n v="6.2"/>
    <n v="9.1999999999999993"/>
    <n v="2.9999999999999991"/>
    <n v="0.91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8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70000000000000007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70000000000000007"/>
    <s v="Hellen"/>
    <x v="3"/>
    <s v="AZ"/>
  </r>
  <r>
    <s v="Aug"/>
    <n v="1132"/>
    <n v="9212"/>
    <s v="1 Gal Muratic Acid"/>
    <n v="4"/>
    <n v="7"/>
    <n v="3"/>
    <n v="0.70000000000000007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70000000000000007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70000000000000007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70000000000000007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70000000000000007"/>
    <s v="Chalie"/>
    <x v="0"/>
    <s v="AZ"/>
  </r>
  <r>
    <s v="Nov"/>
    <n v="1163"/>
    <n v="9212"/>
    <s v="1 Gal Muratic Acid"/>
    <n v="4"/>
    <n v="7"/>
    <n v="3"/>
    <n v="0.70000000000000007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3930A-B58B-40F0-A942-9F4FCBECB17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/>
    <pivotField numFmtId="166" showAll="0"/>
    <pivotField numFmtId="166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506C-3597-45B7-8E1D-D84951BE8847}">
  <sheetPr>
    <pageSetUpPr fitToPage="1"/>
  </sheetPr>
  <dimension ref="A1:B8"/>
  <sheetViews>
    <sheetView tabSelected="1" workbookViewId="0">
      <selection activeCell="A2" sqref="A2"/>
    </sheetView>
  </sheetViews>
  <sheetFormatPr defaultRowHeight="15.6"/>
  <cols>
    <col min="1" max="1" width="12.19921875" bestFit="1" customWidth="1"/>
    <col min="2" max="2" width="15.19921875" bestFit="1" customWidth="1"/>
  </cols>
  <sheetData>
    <row r="1" spans="1:2">
      <c r="A1" t="s">
        <v>53</v>
      </c>
    </row>
    <row r="3" spans="1:2">
      <c r="A3" s="6" t="s">
        <v>51</v>
      </c>
      <c r="B3" t="s">
        <v>50</v>
      </c>
    </row>
    <row r="4" spans="1:2">
      <c r="A4" s="7" t="s">
        <v>38</v>
      </c>
      <c r="B4" s="4">
        <v>6003.5</v>
      </c>
    </row>
    <row r="5" spans="1:2">
      <c r="A5" s="7" t="s">
        <v>40</v>
      </c>
      <c r="B5" s="4">
        <v>2410.7000000000003</v>
      </c>
    </row>
    <row r="6" spans="1:2">
      <c r="A6" s="7" t="s">
        <v>44</v>
      </c>
      <c r="B6" s="4">
        <v>3035.3</v>
      </c>
    </row>
    <row r="7" spans="1:2">
      <c r="A7" s="7" t="s">
        <v>42</v>
      </c>
      <c r="B7" s="4">
        <v>5661.0999999999985</v>
      </c>
    </row>
    <row r="8" spans="1:2">
      <c r="A8" s="7" t="s">
        <v>52</v>
      </c>
      <c r="B8" s="4">
        <v>17110.599999999999</v>
      </c>
    </row>
  </sheetData>
  <pageMargins left="0.7" right="0.7" top="0.75" bottom="0.75" header="0.3" footer="0.3"/>
  <pageSetup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zoomScale="67" workbookViewId="0">
      <selection activeCell="A2" sqref="A2:K172"/>
    </sheetView>
  </sheetViews>
  <sheetFormatPr defaultColWidth="11" defaultRowHeight="15.6"/>
  <cols>
    <col min="1" max="1" width="13.59765625" customWidth="1"/>
    <col min="3" max="3" width="14.19921875" customWidth="1"/>
    <col min="4" max="4" width="18.296875" customWidth="1"/>
    <col min="6" max="6" width="11.3984375" bestFit="1" customWidth="1"/>
    <col min="8" max="8" width="13.796875" customWidth="1"/>
    <col min="9" max="10" width="16.3984375" customWidth="1"/>
  </cols>
  <sheetData>
    <row r="1" spans="1:12" ht="93.6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  <c r="L1" s="3"/>
    </row>
    <row r="2" spans="1:12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5">
        <f>IF(F2&gt;50,G2*0.2,F2*0.1)</f>
        <v>8.0200000000000014</v>
      </c>
      <c r="I2" t="s">
        <v>37</v>
      </c>
      <c r="J2" t="s">
        <v>38</v>
      </c>
      <c r="K2" t="s">
        <v>19</v>
      </c>
    </row>
    <row r="3" spans="1:12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5">
        <f>IF(F3&gt;50,G3*0.2,F3*0.1)</f>
        <v>1.6300000000000001</v>
      </c>
      <c r="I3" t="s">
        <v>39</v>
      </c>
      <c r="J3" t="s">
        <v>40</v>
      </c>
      <c r="K3" t="s">
        <v>18</v>
      </c>
    </row>
    <row r="4" spans="1:12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5">
        <f>IF(F4&gt;50,G4*0.2,F4*0.1)</f>
        <v>0.91999999999999993</v>
      </c>
      <c r="I4" t="s">
        <v>41</v>
      </c>
      <c r="J4" t="s">
        <v>42</v>
      </c>
      <c r="K4" t="s">
        <v>16</v>
      </c>
    </row>
    <row r="5" spans="1:12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5">
        <f>IF(F5&gt;50,G5*0.2,F5*0.1)</f>
        <v>31.6</v>
      </c>
      <c r="I5" t="s">
        <v>37</v>
      </c>
      <c r="J5" t="s">
        <v>38</v>
      </c>
      <c r="K5" t="s">
        <v>16</v>
      </c>
    </row>
    <row r="6" spans="1:12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5">
        <f>IF(F6&gt;50,G6*0.2,F6*0.1)</f>
        <v>0.8</v>
      </c>
      <c r="I6" t="s">
        <v>41</v>
      </c>
      <c r="J6" t="s">
        <v>42</v>
      </c>
      <c r="K6" t="s">
        <v>16</v>
      </c>
    </row>
    <row r="7" spans="1:12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5">
        <f>IF(F7&gt;50,G7*0.2,F7*0.1)</f>
        <v>8.0200000000000014</v>
      </c>
      <c r="I7" t="s">
        <v>41</v>
      </c>
      <c r="J7" t="s">
        <v>42</v>
      </c>
      <c r="K7" t="s">
        <v>16</v>
      </c>
    </row>
    <row r="8" spans="1:12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5">
        <f>IF(F8&gt;50,G8*0.2,F8*0.1)</f>
        <v>0.8</v>
      </c>
      <c r="I8" t="s">
        <v>43</v>
      </c>
      <c r="J8" t="s">
        <v>44</v>
      </c>
      <c r="K8" t="s">
        <v>19</v>
      </c>
    </row>
    <row r="9" spans="1:12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5">
        <f>IF(F9&gt;50,G9*0.2,F9*0.1)</f>
        <v>1.6300000000000001</v>
      </c>
      <c r="I9" t="s">
        <v>41</v>
      </c>
      <c r="J9" t="s">
        <v>42</v>
      </c>
      <c r="K9" t="s">
        <v>19</v>
      </c>
    </row>
    <row r="10" spans="1:12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5">
        <f>IF(F10&gt;50,G10*0.2,F10*0.1)</f>
        <v>0.8</v>
      </c>
      <c r="I10" t="s">
        <v>41</v>
      </c>
      <c r="J10" t="s">
        <v>42</v>
      </c>
      <c r="K10" t="s">
        <v>16</v>
      </c>
    </row>
    <row r="11" spans="1:12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5">
        <f>IF(F11&gt;50,G11*0.2,F11*0.1)</f>
        <v>1.6300000000000001</v>
      </c>
      <c r="I11" t="s">
        <v>39</v>
      </c>
      <c r="J11" t="s">
        <v>40</v>
      </c>
      <c r="K11" t="s">
        <v>20</v>
      </c>
    </row>
    <row r="12" spans="1:12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5">
        <f>IF(F12&gt;50,G12*0.2,F12*0.1)</f>
        <v>1.6300000000000001</v>
      </c>
      <c r="I12" t="s">
        <v>39</v>
      </c>
      <c r="J12" t="s">
        <v>40</v>
      </c>
      <c r="K12" t="s">
        <v>16</v>
      </c>
    </row>
    <row r="13" spans="1:12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5">
        <f>IF(F13&gt;50,G13*0.2,F13*0.1)</f>
        <v>8.4</v>
      </c>
      <c r="I13" t="s">
        <v>41</v>
      </c>
      <c r="J13" t="s">
        <v>42</v>
      </c>
      <c r="K13" t="s">
        <v>19</v>
      </c>
    </row>
    <row r="14" spans="1:12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5">
        <f>IF(F14&gt;50,G14*0.2,F14*0.1)</f>
        <v>0.70000000000000007</v>
      </c>
      <c r="I14" t="s">
        <v>43</v>
      </c>
      <c r="J14" t="s">
        <v>44</v>
      </c>
      <c r="K14" t="s">
        <v>20</v>
      </c>
    </row>
    <row r="15" spans="1:12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5">
        <f>IF(F15&gt;50,G15*0.2,F15*0.1)</f>
        <v>31.6</v>
      </c>
      <c r="I15" t="s">
        <v>37</v>
      </c>
      <c r="J15" t="s">
        <v>38</v>
      </c>
      <c r="K15" t="s">
        <v>18</v>
      </c>
    </row>
    <row r="16" spans="1:12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5">
        <f>IF(F16&gt;50,G16*0.2,F16*0.1)</f>
        <v>1.6300000000000001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5">
        <f>IF(F17&gt;50,G17*0.2,F17*0.1)</f>
        <v>0.91999999999999993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5">
        <f>IF(F18&gt;50,G18*0.2,F18*0.1)</f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5">
        <f>IF(F19&gt;50,G19*0.2,F19*0.1)</f>
        <v>0.8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5">
        <f>IF(F20&gt;50,G20*0.2,F20*0.1)</f>
        <v>0.91999999999999993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5">
        <f>IF(F21&gt;50,G21*0.2,F21*0.1)</f>
        <v>0.91999999999999993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5">
        <f>IF(F22&gt;50,G22*0.2,F22*0.1)</f>
        <v>0.8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5">
        <f>IF(F23&gt;50,G23*0.2,F23*0.1)</f>
        <v>1.6300000000000001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5">
        <f>IF(F24&gt;50,G24*0.2,F24*0.1)</f>
        <v>0.8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5">
        <f>IF(F25&gt;50,G25*0.2,F25*0.1)</f>
        <v>0.70000000000000007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5">
        <f>IF(F26&gt;50,G26*0.2,F26*0.1)</f>
        <v>1.6300000000000001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5">
        <f>IF(F27&gt;50,G27*0.2,F27*0.1)</f>
        <v>1.4000000000000001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5">
        <f>IF(F28&gt;50,G28*0.2,F28*0.1)</f>
        <v>1.4000000000000001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5">
        <f>IF(F29&gt;50,G29*0.2,F29*0.1)</f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5">
        <f>IF(F30&gt;50,G30*0.2,F30*0.1)</f>
        <v>0.91999999999999993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5">
        <f>IF(F31&gt;50,G31*0.2,F31*0.1)</f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5">
        <f>IF(F32&gt;50,G32*0.2,F32*0.1)</f>
        <v>0.8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5">
        <f>IF(F33&gt;50,G33*0.2,F33*0.1)</f>
        <v>1.6300000000000001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5">
        <f>IF(F34&gt;50,G34*0.2,F34*0.1)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5">
        <f>IF(F35&gt;50,G35*0.2,F35*0.1)</f>
        <v>1.6300000000000001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5">
        <f>IF(F36&gt;50,G36*0.2,F36*0.1)</f>
        <v>0.91999999999999993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5">
        <f>IF(F37&gt;50,G37*0.2,F37*0.1)</f>
        <v>0.91999999999999993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5">
        <f>IF(F38&gt;50,G38*0.2,F38*0.1)</f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5">
        <f>IF(F39&gt;50,G39*0.2,F39*0.1)</f>
        <v>0.91999999999999993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5">
        <f>IF(F40&gt;50,G40*0.2,F40*0.1)</f>
        <v>1.6300000000000001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5">
        <f>IF(F41&gt;50,G41*0.2,F41*0.1)</f>
        <v>0.8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5">
        <f>IF(F42&gt;50,G42*0.2,F42*0.1)</f>
        <v>0.91999999999999993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5">
        <f>IF(F43&gt;50,G43*0.2,F43*0.1)</f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5">
        <f>IF(F44&gt;50,G44*0.2,F44*0.1)</f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5">
        <f>IF(F45&gt;50,G45*0.2,F45*0.1)</f>
        <v>1.6300000000000001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5">
        <f>IF(F46&gt;50,G46*0.2,F46*0.1)</f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5">
        <f>IF(F47&gt;50,G47*0.2,F47*0.1)</f>
        <v>1.4000000000000001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5">
        <f>IF(F48&gt;50,G48*0.2,F48*0.1)</f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5">
        <f>IF(F49&gt;50,G49*0.2,F49*0.1)</f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5">
        <f>IF(F50&gt;50,G50*0.2,F50*0.1)</f>
        <v>0.91999999999999993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5">
        <f>IF(F51&gt;50,G51*0.2,F51*0.1)</f>
        <v>1.6300000000000001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5">
        <f>IF(F52&gt;50,G52*0.2,F52*0.1)</f>
        <v>1.4000000000000001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5">
        <f>IF(F53&gt;50,G53*0.2,F53*0.1)</f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5">
        <f>IF(F54&gt;50,G54*0.2,F54*0.1)</f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5">
        <f>IF(F55&gt;50,G55*0.2,F55*0.1)</f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5">
        <f>IF(F56&gt;50,G56*0.2,F56*0.1)</f>
        <v>1.4000000000000001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5">
        <f>IF(F57&gt;50,G57*0.2,F57*0.1)</f>
        <v>0.8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5">
        <f>IF(F58&gt;50,G58*0.2,F58*0.1)</f>
        <v>0.91999999999999993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5">
        <f>IF(F59&gt;50,G59*0.2,F59*0.1)</f>
        <v>1.4000000000000001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5">
        <f>IF(F60&gt;50,G60*0.2,F60*0.1)</f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5">
        <f>IF(F61&gt;50,G61*0.2,F61*0.1)</f>
        <v>1.4000000000000001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5">
        <f>IF(F62&gt;50,G62*0.2,F62*0.1)</f>
        <v>0.8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5">
        <f>IF(F63&gt;50,G63*0.2,F63*0.1)</f>
        <v>0.91999999999999993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5">
        <f>IF(F64&gt;50,G64*0.2,F64*0.1)</f>
        <v>0.8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5">
        <f>IF(F65&gt;50,G65*0.2,F65*0.1)</f>
        <v>0.91999999999999993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5">
        <f>IF(F66&gt;50,G66*0.2,F66*0.1)</f>
        <v>0.91999999999999993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5">
        <f>IF(F67&gt;50,G67*0.2,F67*0.1)</f>
        <v>1.6300000000000001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5">
        <f>IF(F68&gt;50,G68*0.2,F68*0.1)</f>
        <v>1.6300000000000001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5">
        <f>IF(F69&gt;50,G69*0.2,F69*0.1)</f>
        <v>1.4000000000000001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5">
        <f>IF(F70&gt;50,G70*0.2,F70*0.1)</f>
        <v>0.8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5">
        <f>IF(F71&gt;50,G71*0.2,F71*0.1)</f>
        <v>0.91999999999999993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5">
        <f>IF(F72&gt;50,G72*0.2,F72*0.1)</f>
        <v>0.8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5">
        <f>IF(F73&gt;50,G73*0.2,F73*0.1)</f>
        <v>0.8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5">
        <f>IF(F74&gt;50,G74*0.2,F74*0.1)</f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5">
        <f>IF(F75&gt;50,G75*0.2,F75*0.1)</f>
        <v>1.6300000000000001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5">
        <f>IF(F76&gt;50,G76*0.2,F76*0.1)</f>
        <v>0.8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5">
        <f>IF(F77&gt;50,G77*0.2,F77*0.1)</f>
        <v>0.8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5">
        <f>IF(F78&gt;50,G78*0.2,F78*0.1)</f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5">
        <f>IF(F79&gt;50,G79*0.2,F79*0.1)</f>
        <v>1.6300000000000001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5">
        <f>IF(F80&gt;50,G80*0.2,F80*0.1)</f>
        <v>1.6300000000000001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5">
        <f>IF(F81&gt;50,G81*0.2,F81*0.1)</f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5">
        <f>IF(F82&gt;50,G82*0.2,F82*0.1)</f>
        <v>1.4000000000000001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5">
        <f>IF(F83&gt;50,G83*0.2,F83*0.1)</f>
        <v>0.8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5">
        <f>IF(F84&gt;50,G84*0.2,F84*0.1)</f>
        <v>0.8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5">
        <f>IF(F85&gt;50,G85*0.2,F85*0.1)</f>
        <v>1.4000000000000001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5">
        <f>IF(F86&gt;50,G86*0.2,F86*0.1)</f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5">
        <f>IF(F87&gt;50,G87*0.2,F87*0.1)</f>
        <v>0.8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5">
        <f>IF(F88&gt;50,G88*0.2,F88*0.1)</f>
        <v>0.91999999999999993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5">
        <f>IF(F89&gt;50,G89*0.2,F89*0.1)</f>
        <v>0.91999999999999993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5">
        <f>IF(F90&gt;50,G90*0.2,F90*0.1)</f>
        <v>1.4000000000000001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5">
        <f>IF(F91&gt;50,G91*0.2,F91*0.1)</f>
        <v>1.6300000000000001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5">
        <f>IF(F92&gt;50,G92*0.2,F92*0.1)</f>
        <v>1.6300000000000001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5">
        <f>IF(F93&gt;50,G93*0.2,F93*0.1)</f>
        <v>1.6300000000000001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5">
        <f>IF(F94&gt;50,G94*0.2,F94*0.1)</f>
        <v>1.4000000000000001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5">
        <f>IF(F95&gt;50,G95*0.2,F95*0.1)</f>
        <v>1.4000000000000001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5">
        <f>IF(F96&gt;50,G96*0.2,F96*0.1)</f>
        <v>0.91999999999999993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5">
        <f>IF(F97&gt;50,G97*0.2,F97*0.1)</f>
        <v>1.4000000000000001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5">
        <f>IF(F98&gt;50,G98*0.2,F98*0.1)</f>
        <v>0.70000000000000007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5">
        <f>IF(F99&gt;50,G99*0.2,F99*0.1)</f>
        <v>1.6300000000000001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5">
        <f>IF(F100&gt;50,G100*0.2,F100*0.1)</f>
        <v>1.6300000000000001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5">
        <f>IF(F101&gt;50,G101*0.2,F101*0.1)</f>
        <v>1.4000000000000001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5">
        <f>IF(F102&gt;50,G102*0.2,F102*0.1)</f>
        <v>0.91999999999999993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5">
        <f>IF(F103&gt;50,G103*0.2,F103*0.1)</f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5">
        <f>IF(F104&gt;50,G104*0.2,F104*0.1)</f>
        <v>1.6300000000000001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5">
        <f>IF(F105&gt;50,G105*0.2,F105*0.1)</f>
        <v>1.6300000000000001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5">
        <f>IF(F106&gt;50,G106*0.2,F106*0.1)</f>
        <v>0.91999999999999993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5">
        <f>IF(F107&gt;50,G107*0.2,F107*0.1)</f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5">
        <f>IF(F108&gt;50,G108*0.2,F108*0.1)</f>
        <v>0.8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5">
        <f>IF(F109&gt;50,G109*0.2,F109*0.1)</f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5">
        <f>IF(F110&gt;50,G110*0.2,F110*0.1)</f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5">
        <f>IF(F111&gt;50,G111*0.2,F111*0.1)</f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5">
        <f>IF(F112&gt;50,G112*0.2,F112*0.1)</f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5">
        <f>IF(F113&gt;50,G113*0.2,F113*0.1)</f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5">
        <f>IF(F114&gt;50,G114*0.2,F114*0.1)</f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5">
        <f>IF(F115&gt;50,G115*0.2,F115*0.1)</f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5">
        <f>IF(F116&gt;50,G116*0.2,F116*0.1)</f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5">
        <f>IF(F117&gt;50,G117*0.2,F117*0.1)</f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5">
        <f>IF(F118&gt;50,G118*0.2,F118*0.1)</f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5">
        <f>IF(F119&gt;50,G119*0.2,F119*0.1)</f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5">
        <f>IF(F120&gt;50,G120*0.2,F120*0.1)</f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5">
        <f>IF(F121&gt;50,G121*0.2,F121*0.1)</f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5">
        <f>IF(F122&gt;50,G122*0.2,F122*0.1)</f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5">
        <f>IF(F123&gt;50,G123*0.2,F123*0.1)</f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5">
        <f>IF(F124&gt;50,G124*0.2,F124*0.1)</f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5">
        <f>IF(F125&gt;50,G125*0.2,F125*0.1)</f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5">
        <f>IF(F126&gt;50,G126*0.2,F126*0.1)</f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5">
        <f>IF(F127&gt;50,G127*0.2,F127*0.1)</f>
        <v>0.70000000000000007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5">
        <f>IF(F128&gt;50,G128*0.2,F128*0.1)</f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5">
        <f>IF(F129&gt;50,G129*0.2,F129*0.1)</f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5">
        <f>IF(F130&gt;50,G130*0.2,F130*0.1)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5">
        <f>IF(F131&gt;50,G131*0.2,F131*0.1)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5">
        <f>IF(F132&gt;50,G132*0.2,F132*0.1)</f>
        <v>0.70000000000000007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5">
        <f>IF(F133&gt;50,G133*0.2,F133*0.1)</f>
        <v>0.70000000000000007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5">
        <f>IF(F134&gt;50,G134*0.2,F134*0.1)</f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5">
        <f>IF(F135&gt;50,G135*0.2,F135*0.1)</f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5">
        <f>IF(F136&gt;50,G136*0.2,F136*0.1)</f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5">
        <f>IF(F137&gt;50,G137*0.2,F137*0.1)</f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5">
        <f>IF(F138&gt;50,G138*0.2,F138*0.1)</f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5">
        <f>IF(F139&gt;50,G139*0.2,F139*0.1)</f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5">
        <f>IF(F140&gt;50,G140*0.2,F140*0.1)</f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5">
        <f>IF(F141&gt;50,G141*0.2,F141*0.1)</f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5">
        <f>IF(F142&gt;50,G142*0.2,F142*0.1)</f>
        <v>0.70000000000000007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5">
        <f>IF(F143&gt;50,G143*0.2,F143*0.1)</f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5">
        <f>IF(F144&gt;50,G144*0.2,F144*0.1)</f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5">
        <f>IF(F145&gt;50,G145*0.2,F145*0.1)</f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5">
        <f>IF(F146&gt;50,G146*0.2,F146*0.1)</f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5">
        <f>IF(F147&gt;50,G147*0.2,F147*0.1)</f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5">
        <f>IF(F148&gt;50,G148*0.2,F148*0.1)</f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5">
        <f>IF(F149&gt;50,G149*0.2,F149*0.1)</f>
        <v>0.70000000000000007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5">
        <f>IF(F150&gt;50,G150*0.2,F150*0.1)</f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5">
        <f>IF(F151&gt;50,G151*0.2,F151*0.1)</f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5">
        <f>IF(F152&gt;50,G152*0.2,F152*0.1)</f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5">
        <f>IF(F153&gt;50,G153*0.2,F153*0.1)</f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5">
        <f>IF(F154&gt;50,G154*0.2,F154*0.1)</f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5">
        <f>IF(F155&gt;50,G155*0.2,F155*0.1)</f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5">
        <f>IF(F156&gt;50,G156*0.2,F156*0.1)</f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5">
        <f>IF(F157&gt;50,G157*0.2,F157*0.1)</f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5">
        <f>IF(F158&gt;50,G158*0.2,F158*0.1)</f>
        <v>0.70000000000000007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5">
        <f>IF(F159&gt;50,G159*0.2,F159*0.1)</f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5">
        <f>IF(F160&gt;50,G160*0.2,F160*0.1)</f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5">
        <f>IF(F161&gt;50,G161*0.2,F161*0.1)</f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5">
        <f>IF(F162&gt;50,G162*0.2,F162*0.1)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5">
        <f>IF(F163&gt;50,G163*0.2,F163*0.1)</f>
        <v>0.70000000000000007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5">
        <f>IF(F164&gt;50,G164*0.2,F164*0.1)</f>
        <v>0.70000000000000007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5">
        <f>IF(F165&gt;50,G165*0.2,F165*0.1)</f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5">
        <f>IF(F166&gt;50,G166*0.2,F166*0.1)</f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5">
        <f>IF(F167&gt;50,G167*0.2,F167*0.1)</f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5">
        <f>IF(F168&gt;50,G168*0.2,F168*0.1)</f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5">
        <f>IF(F169&gt;50,G169*0.2,F169*0.1)</f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5">
        <f>IF(F170&gt;50,G170*0.2,F170*0.1)</f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5">
        <f>IF(F171&gt;50,G171*0.2,F171*0.1)</f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5">
        <f>IF(F172&gt;50,G172*0.2,F172*0.1)</f>
        <v>8.4</v>
      </c>
      <c r="I172" t="s">
        <v>39</v>
      </c>
      <c r="J172" t="s">
        <v>40</v>
      </c>
      <c r="K172" t="s">
        <v>17</v>
      </c>
    </row>
    <row r="174" spans="1:11">
      <c r="A174" s="1" t="s">
        <v>47</v>
      </c>
      <c r="F174" s="4">
        <f>SUM(F2:F172)</f>
        <v>17110.599999999995</v>
      </c>
    </row>
    <row r="175" spans="1:11">
      <c r="A175" s="1" t="s">
        <v>48</v>
      </c>
      <c r="F175" s="5">
        <f>SUMIF(F2:F172,"&gt;50")</f>
        <v>16088.399999999994</v>
      </c>
    </row>
    <row r="176" spans="1:11">
      <c r="A176" s="1" t="s">
        <v>49</v>
      </c>
      <c r="F176" s="4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21341A05I7 .</cp:lastModifiedBy>
  <cp:lastPrinted>2024-08-13T10:51:38Z</cp:lastPrinted>
  <dcterms:created xsi:type="dcterms:W3CDTF">2014-06-11T22:14:31Z</dcterms:created>
  <dcterms:modified xsi:type="dcterms:W3CDTF">2024-08-13T11:48:14Z</dcterms:modified>
</cp:coreProperties>
</file>