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zes\Dropbox\NemaFlex code\github\"/>
    </mc:Choice>
  </mc:AlternateContent>
  <xr:revisionPtr revIDLastSave="0" documentId="13_ncr:1_{0551ABCE-49B0-4590-8DAB-01D9D679AF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T 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I2" i="2"/>
  <c r="J2" i="2" l="1"/>
  <c r="L2" i="2"/>
  <c r="K2" i="2"/>
  <c r="M2" i="2" l="1"/>
</calcChain>
</file>

<file path=xl/sharedStrings.xml><?xml version="1.0" encoding="utf-8"?>
<sst xmlns="http://schemas.openxmlformats.org/spreadsheetml/2006/main" count="17" uniqueCount="17">
  <si>
    <t>Chamber #</t>
  </si>
  <si>
    <t>Diameter of the Pillar, d um</t>
  </si>
  <si>
    <t>Clearance between pillar and floor, c um</t>
  </si>
  <si>
    <t>Pillar height, h um</t>
  </si>
  <si>
    <r>
      <t>worm diameter,w</t>
    </r>
    <r>
      <rPr>
        <vertAlign val="subscript"/>
        <sz val="11"/>
        <color theme="1"/>
        <rFont val="Calibri"/>
        <family val="2"/>
        <scheme val="minor"/>
      </rPr>
      <t>d um</t>
    </r>
  </si>
  <si>
    <r>
      <t>Distance of point of contact from base,</t>
    </r>
    <r>
      <rPr>
        <i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um</t>
    </r>
  </si>
  <si>
    <t>Young's modulus of PDMS, E Pa</t>
  </si>
  <si>
    <r>
      <t xml:space="preserve">Poission's ratio of PDMS, </t>
    </r>
    <r>
      <rPr>
        <sz val="11"/>
        <color theme="1"/>
        <rFont val="Times New Roman"/>
        <family val="1"/>
      </rPr>
      <t>γ</t>
    </r>
  </si>
  <si>
    <r>
      <t>Moment of inertia,            I= (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d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/64</t>
    </r>
    <r>
      <rPr>
        <sz val="11"/>
        <color theme="1"/>
        <rFont val="Calibri"/>
        <family val="2"/>
        <scheme val="minor"/>
      </rPr>
      <t>)</t>
    </r>
  </si>
  <si>
    <r>
      <t>Bending stress, L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/(3EI)</t>
    </r>
  </si>
  <si>
    <r>
      <t>Shear stress,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(1+</t>
    </r>
    <r>
      <rPr>
        <sz val="11"/>
        <color theme="1"/>
        <rFont val="Times New Roman"/>
        <family val="1"/>
      </rPr>
      <t>γ</t>
    </r>
    <r>
      <rPr>
        <sz val="11"/>
        <color theme="1"/>
        <rFont val="Calibri"/>
        <family val="2"/>
      </rPr>
      <t>)L/(4EI)</t>
    </r>
  </si>
  <si>
    <t>Bending</t>
  </si>
  <si>
    <t>F95</t>
  </si>
  <si>
    <t>F=max((D(:,:)').*k);</t>
  </si>
  <si>
    <t>To calculate the force in each frame:</t>
  </si>
  <si>
    <t>Where D is the pillar displacement calculated by the code and k is the stiffness from this spreadsheet</t>
  </si>
  <si>
    <t>Pillar Stifness,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</si>
</sst>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05BA-1E62-4F02-8957-0109B5B44C9C}">
  <dimension ref="A1:O32"/>
  <sheetViews>
    <sheetView tabSelected="1" workbookViewId="0">
      <selection activeCell="O9" sqref="O9"/>
    </sheetView>
  </sheetViews>
  <sheetFormatPr defaultColWidth="8.88671875" defaultRowHeight="14.4" x14ac:dyDescent="0.3"/>
  <cols>
    <col min="1" max="1" width="9" style="1" bestFit="1" customWidth="1"/>
    <col min="2" max="2" width="10.33203125" style="1" customWidth="1"/>
    <col min="3" max="3" width="10.109375" style="1" customWidth="1"/>
    <col min="4" max="4" width="7.44140625" style="1" customWidth="1"/>
    <col min="5" max="5" width="9" style="1" customWidth="1"/>
    <col min="6" max="6" width="13.33203125" style="1" customWidth="1"/>
    <col min="7" max="8" width="9" style="1" bestFit="1" customWidth="1"/>
    <col min="9" max="9" width="12" style="1" bestFit="1" customWidth="1"/>
    <col min="10" max="10" width="9" style="1" bestFit="1" customWidth="1"/>
    <col min="11" max="11" width="12.33203125" style="1" customWidth="1"/>
    <col min="12" max="12" width="9" style="1" bestFit="1" customWidth="1"/>
    <col min="13" max="13" width="8.21875" style="1" customWidth="1"/>
    <col min="14" max="14" width="9" style="1" bestFit="1" customWidth="1"/>
    <col min="15" max="15" width="11.33203125" style="1" customWidth="1"/>
    <col min="16" max="16384" width="8.88671875" style="1"/>
  </cols>
  <sheetData>
    <row r="1" spans="1:14" s="2" customFormat="1" ht="58.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</row>
    <row r="2" spans="1:14" x14ac:dyDescent="0.3">
      <c r="A2" s="4">
        <v>1</v>
      </c>
      <c r="B2" s="4">
        <v>43.812636363636365</v>
      </c>
      <c r="C2" s="4">
        <v>11.908999999999992</v>
      </c>
      <c r="D2" s="4">
        <v>90.201000000000008</v>
      </c>
      <c r="E2" s="5">
        <v>75</v>
      </c>
      <c r="F2" s="4">
        <f>+D2+(C2/2)-(E2/2)</f>
        <v>58.655500000000004</v>
      </c>
      <c r="G2" s="4">
        <v>2600000</v>
      </c>
      <c r="H2" s="4">
        <v>0.5</v>
      </c>
      <c r="I2" s="4">
        <f>+(3.14*(B2/1000000)^4)/64</f>
        <v>1.8077868467030635E-19</v>
      </c>
      <c r="J2" s="4">
        <f>+(F2/1000000)^3/(3*G2*I2)</f>
        <v>0.14311475083394931</v>
      </c>
      <c r="K2" s="4">
        <f>+((B2/1000000)^2)*(1+H2)*(F2/1000000)/(G2*I2*4)</f>
        <v>8.9829340832726326E-2</v>
      </c>
      <c r="L2" s="4">
        <f>+(((F2/1000000)^2*((D2-F2)/1000000)))/(2*G2*I2)</f>
        <v>0.11545276331543544</v>
      </c>
      <c r="M2" s="4">
        <f>1/(J2+K2+L2)</f>
        <v>2.8702899744928709</v>
      </c>
      <c r="N2" s="3">
        <v>27</v>
      </c>
    </row>
    <row r="4" spans="1:14" x14ac:dyDescent="0.3">
      <c r="A4" s="1" t="s">
        <v>14</v>
      </c>
    </row>
    <row r="5" spans="1:14" x14ac:dyDescent="0.3">
      <c r="A5" s="1" t="s">
        <v>13</v>
      </c>
    </row>
    <row r="6" spans="1:14" x14ac:dyDescent="0.3">
      <c r="A6" s="1" t="s">
        <v>15</v>
      </c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</sheetData>
  <mergeCells count="1">
    <mergeCell ref="A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Lesanpezeshki</dc:creator>
  <cp:lastModifiedBy>Leila Lesanpezeshki</cp:lastModifiedBy>
  <dcterms:created xsi:type="dcterms:W3CDTF">2017-03-22T20:34:00Z</dcterms:created>
  <dcterms:modified xsi:type="dcterms:W3CDTF">2021-03-05T00:39:49Z</dcterms:modified>
</cp:coreProperties>
</file>