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350" yWindow="-315" windowWidth="10290" windowHeight="7920"/>
  </bookViews>
  <sheets>
    <sheet name="Loan Amortization Schedule" sheetId="1" r:id="rId1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25725"/>
  <webPublishing codePage="1252"/>
</workbook>
</file>

<file path=xl/calcChain.xml><?xml version="1.0" encoding="utf-8"?>
<calcChain xmlns="http://schemas.openxmlformats.org/spreadsheetml/2006/main">
  <c r="D9" i="1"/>
  <c r="A18" s="1"/>
  <c r="A19" s="1"/>
  <c r="B19" s="1"/>
  <c r="J5"/>
  <c r="C18"/>
  <c r="J6"/>
  <c r="B18" l="1"/>
  <c r="H18"/>
  <c r="D18"/>
  <c r="E18" s="1"/>
  <c r="F18" s="1"/>
  <c r="G18" s="1"/>
  <c r="A20"/>
  <c r="D19"/>
  <c r="J18" l="1"/>
  <c r="I18"/>
  <c r="C19" s="1"/>
  <c r="A21"/>
  <c r="D20"/>
  <c r="B20"/>
  <c r="H19" l="1"/>
  <c r="E19"/>
  <c r="D21"/>
  <c r="A22"/>
  <c r="B21"/>
  <c r="A23" l="1"/>
  <c r="B22"/>
  <c r="D22"/>
  <c r="F19"/>
  <c r="G19" s="1"/>
  <c r="I19" s="1"/>
  <c r="J19"/>
  <c r="C20" l="1"/>
  <c r="D23"/>
  <c r="A24"/>
  <c r="B23"/>
  <c r="A25" l="1"/>
  <c r="D24"/>
  <c r="B24"/>
  <c r="H20"/>
  <c r="E20"/>
  <c r="F20" l="1"/>
  <c r="G20" s="1"/>
  <c r="I20" s="1"/>
  <c r="J20"/>
  <c r="D25"/>
  <c r="A26"/>
  <c r="B25"/>
  <c r="C21" l="1"/>
  <c r="A27"/>
  <c r="D26"/>
  <c r="B26"/>
  <c r="D27" l="1"/>
  <c r="A28"/>
  <c r="B27"/>
  <c r="H21"/>
  <c r="E21"/>
  <c r="F21" l="1"/>
  <c r="G21" s="1"/>
  <c r="I21" s="1"/>
  <c r="J21"/>
  <c r="A29"/>
  <c r="D28"/>
  <c r="B28"/>
  <c r="C22" l="1"/>
  <c r="D29"/>
  <c r="A30"/>
  <c r="B29"/>
  <c r="A31" l="1"/>
  <c r="D30"/>
  <c r="B30"/>
  <c r="H22"/>
  <c r="E22"/>
  <c r="F22" l="1"/>
  <c r="G22" s="1"/>
  <c r="I22" s="1"/>
  <c r="J22"/>
  <c r="D31"/>
  <c r="A32"/>
  <c r="B31"/>
  <c r="C23" l="1"/>
  <c r="D32"/>
  <c r="A33"/>
  <c r="B32"/>
  <c r="A34" l="1"/>
  <c r="D33"/>
  <c r="B33"/>
  <c r="H23"/>
  <c r="E23"/>
  <c r="F23" l="1"/>
  <c r="G23" s="1"/>
  <c r="I23" s="1"/>
  <c r="J23"/>
  <c r="D34"/>
  <c r="A35"/>
  <c r="B34"/>
  <c r="C24" l="1"/>
  <c r="A36"/>
  <c r="D35"/>
  <c r="B35"/>
  <c r="D36" l="1"/>
  <c r="A37"/>
  <c r="B36"/>
  <c r="H24"/>
  <c r="E24"/>
  <c r="F24" l="1"/>
  <c r="G24" s="1"/>
  <c r="I24" s="1"/>
  <c r="J24"/>
  <c r="D37"/>
  <c r="A38"/>
  <c r="B37"/>
  <c r="C25" l="1"/>
  <c r="D38"/>
  <c r="A39"/>
  <c r="B38"/>
  <c r="A40" l="1"/>
  <c r="D39"/>
  <c r="B39"/>
  <c r="H25"/>
  <c r="E25"/>
  <c r="F25" l="1"/>
  <c r="G25" s="1"/>
  <c r="I25" s="1"/>
  <c r="J25"/>
  <c r="D40"/>
  <c r="A41"/>
  <c r="B40"/>
  <c r="C26" l="1"/>
  <c r="A42"/>
  <c r="D41"/>
  <c r="B41"/>
  <c r="A43" l="1"/>
  <c r="D42"/>
  <c r="B42"/>
  <c r="H26"/>
  <c r="E26"/>
  <c r="F26" l="1"/>
  <c r="G26" s="1"/>
  <c r="I26" s="1"/>
  <c r="J26"/>
  <c r="D43"/>
  <c r="A44"/>
  <c r="B43"/>
  <c r="C27" l="1"/>
  <c r="D44"/>
  <c r="A45"/>
  <c r="B44"/>
  <c r="A46" l="1"/>
  <c r="D45"/>
  <c r="B45"/>
  <c r="H27"/>
  <c r="E27"/>
  <c r="F27" l="1"/>
  <c r="G27" s="1"/>
  <c r="I27" s="1"/>
  <c r="J27"/>
  <c r="D46"/>
  <c r="A47"/>
  <c r="B46"/>
  <c r="C28" l="1"/>
  <c r="A48"/>
  <c r="D47"/>
  <c r="B47"/>
  <c r="D48" l="1"/>
  <c r="A49"/>
  <c r="B48"/>
  <c r="H28"/>
  <c r="E28"/>
  <c r="F28" l="1"/>
  <c r="G28" s="1"/>
  <c r="I28" s="1"/>
  <c r="J28"/>
  <c r="D49"/>
  <c r="A50"/>
  <c r="B49"/>
  <c r="C29" l="1"/>
  <c r="A51"/>
  <c r="D50"/>
  <c r="B50"/>
  <c r="D51" l="1"/>
  <c r="A52"/>
  <c r="B51"/>
  <c r="E29"/>
  <c r="H29"/>
  <c r="J29" l="1"/>
  <c r="F29"/>
  <c r="G29" s="1"/>
  <c r="I29" s="1"/>
  <c r="A53"/>
  <c r="D52"/>
  <c r="B52"/>
  <c r="C30" l="1"/>
  <c r="D53"/>
  <c r="A54"/>
  <c r="B53"/>
  <c r="D54" l="1"/>
  <c r="A55"/>
  <c r="B54"/>
  <c r="H30"/>
  <c r="E30"/>
  <c r="F30" l="1"/>
  <c r="G30" s="1"/>
  <c r="I30" s="1"/>
  <c r="J30"/>
  <c r="A56"/>
  <c r="D55"/>
  <c r="B55"/>
  <c r="C31" l="1"/>
  <c r="D56"/>
  <c r="A57"/>
  <c r="B56"/>
  <c r="A58" l="1"/>
  <c r="D57"/>
  <c r="B57"/>
  <c r="H31"/>
  <c r="E31"/>
  <c r="F31" l="1"/>
  <c r="G31" s="1"/>
  <c r="I31" s="1"/>
  <c r="J31"/>
  <c r="D58"/>
  <c r="A59"/>
  <c r="B58"/>
  <c r="C32" l="1"/>
  <c r="A60"/>
  <c r="D59"/>
  <c r="B59"/>
  <c r="D60" l="1"/>
  <c r="A61"/>
  <c r="B60"/>
  <c r="H32"/>
  <c r="E32"/>
  <c r="F32" l="1"/>
  <c r="G32" s="1"/>
  <c r="I32" s="1"/>
  <c r="J32"/>
  <c r="D61"/>
  <c r="A62"/>
  <c r="B61"/>
  <c r="C33" l="1"/>
  <c r="A63"/>
  <c r="D62"/>
  <c r="B62"/>
  <c r="D63" l="1"/>
  <c r="A64"/>
  <c r="B63"/>
  <c r="H33"/>
  <c r="E33"/>
  <c r="F33" l="1"/>
  <c r="G33" s="1"/>
  <c r="I33" s="1"/>
  <c r="J33"/>
  <c r="A65"/>
  <c r="D64"/>
  <c r="B64"/>
  <c r="C34" l="1"/>
  <c r="A66"/>
  <c r="D65"/>
  <c r="B65"/>
  <c r="D66" l="1"/>
  <c r="A67"/>
  <c r="B66"/>
  <c r="H34"/>
  <c r="E34"/>
  <c r="F34" l="1"/>
  <c r="G34" s="1"/>
  <c r="I34" s="1"/>
  <c r="J34"/>
  <c r="A68"/>
  <c r="D67"/>
  <c r="B67"/>
  <c r="C35" l="1"/>
  <c r="D68"/>
  <c r="A69"/>
  <c r="B68"/>
  <c r="D69" l="1"/>
  <c r="A70"/>
  <c r="B69"/>
  <c r="H35"/>
  <c r="E35"/>
  <c r="F35" l="1"/>
  <c r="G35" s="1"/>
  <c r="I35" s="1"/>
  <c r="J35"/>
  <c r="A71"/>
  <c r="D70"/>
  <c r="B70"/>
  <c r="C36" l="1"/>
  <c r="D71"/>
  <c r="A72"/>
  <c r="B71"/>
  <c r="A73" l="1"/>
  <c r="D72"/>
  <c r="B72"/>
  <c r="H36"/>
  <c r="E36"/>
  <c r="F36" l="1"/>
  <c r="G36" s="1"/>
  <c r="I36" s="1"/>
  <c r="J36"/>
  <c r="A74"/>
  <c r="D73"/>
  <c r="B73"/>
  <c r="C37" l="1"/>
  <c r="D74"/>
  <c r="A75"/>
  <c r="B74"/>
  <c r="A76" l="1"/>
  <c r="D75"/>
  <c r="B75"/>
  <c r="H37"/>
  <c r="E37"/>
  <c r="A77" l="1"/>
  <c r="D76"/>
  <c r="B76"/>
  <c r="F37"/>
  <c r="G37" s="1"/>
  <c r="I37" s="1"/>
  <c r="J37"/>
  <c r="D77" l="1"/>
  <c r="A78"/>
  <c r="B77"/>
  <c r="C38"/>
  <c r="H38" l="1"/>
  <c r="E38"/>
  <c r="D78"/>
  <c r="A79"/>
  <c r="B78"/>
  <c r="A80" l="1"/>
  <c r="D79"/>
  <c r="B79"/>
  <c r="F38"/>
  <c r="G38" s="1"/>
  <c r="I38" s="1"/>
  <c r="J38"/>
  <c r="C39" l="1"/>
  <c r="D80"/>
  <c r="A81"/>
  <c r="B80"/>
  <c r="A82" l="1"/>
  <c r="D81"/>
  <c r="B81"/>
  <c r="H39"/>
  <c r="E39"/>
  <c r="F39" l="1"/>
  <c r="G39" s="1"/>
  <c r="I39" s="1"/>
  <c r="J39"/>
  <c r="D82"/>
  <c r="A83"/>
  <c r="B82"/>
  <c r="C40" l="1"/>
  <c r="A84"/>
  <c r="D83"/>
  <c r="B83"/>
  <c r="D84" l="1"/>
  <c r="A85"/>
  <c r="B84"/>
  <c r="H40"/>
  <c r="E40"/>
  <c r="F40" l="1"/>
  <c r="G40" s="1"/>
  <c r="I40" s="1"/>
  <c r="J40"/>
  <c r="D85"/>
  <c r="A86"/>
  <c r="B85"/>
  <c r="C41" l="1"/>
  <c r="A87"/>
  <c r="D86"/>
  <c r="B86"/>
  <c r="A88" l="1"/>
  <c r="D87"/>
  <c r="B87"/>
  <c r="H41"/>
  <c r="E41"/>
  <c r="A89" l="1"/>
  <c r="D88"/>
  <c r="B88"/>
  <c r="F41"/>
  <c r="G41" s="1"/>
  <c r="I41" s="1"/>
  <c r="J41"/>
  <c r="C42" l="1"/>
  <c r="A90"/>
  <c r="D89"/>
  <c r="B89"/>
  <c r="D90" l="1"/>
  <c r="A91"/>
  <c r="B90"/>
  <c r="H42"/>
  <c r="E42"/>
  <c r="F42" l="1"/>
  <c r="G42" s="1"/>
  <c r="I42" s="1"/>
  <c r="J42"/>
  <c r="A92"/>
  <c r="D91"/>
  <c r="B91"/>
  <c r="C43" l="1"/>
  <c r="D92"/>
  <c r="A93"/>
  <c r="B92"/>
  <c r="A94" l="1"/>
  <c r="D93"/>
  <c r="B93"/>
  <c r="H43"/>
  <c r="E43"/>
  <c r="F43" l="1"/>
  <c r="G43" s="1"/>
  <c r="I43" s="1"/>
  <c r="J43"/>
  <c r="D94"/>
  <c r="A95"/>
  <c r="B94"/>
  <c r="C44" l="1"/>
  <c r="A96"/>
  <c r="D95"/>
  <c r="B95"/>
  <c r="D96" l="1"/>
  <c r="A97"/>
  <c r="B96"/>
  <c r="H44"/>
  <c r="E44"/>
  <c r="F44" l="1"/>
  <c r="G44" s="1"/>
  <c r="I44" s="1"/>
  <c r="J44"/>
  <c r="D97"/>
  <c r="A98"/>
  <c r="B97"/>
  <c r="C45" l="1"/>
  <c r="A99"/>
  <c r="D98"/>
  <c r="B98"/>
  <c r="A100" l="1"/>
  <c r="D99"/>
  <c r="B99"/>
  <c r="H45"/>
  <c r="E45"/>
  <c r="D100" l="1"/>
  <c r="A101"/>
  <c r="B100"/>
  <c r="F45"/>
  <c r="G45" s="1"/>
  <c r="I45" s="1"/>
  <c r="J45"/>
  <c r="C46" l="1"/>
  <c r="D101"/>
  <c r="A102"/>
  <c r="B101"/>
  <c r="A103" l="1"/>
  <c r="D102"/>
  <c r="B102"/>
  <c r="H46"/>
  <c r="E46"/>
  <c r="F46" l="1"/>
  <c r="G46" s="1"/>
  <c r="I46" s="1"/>
  <c r="J46"/>
  <c r="D103"/>
  <c r="A104"/>
  <c r="B103"/>
  <c r="C47" l="1"/>
  <c r="D104"/>
  <c r="A105"/>
  <c r="B104"/>
  <c r="A106" l="1"/>
  <c r="D105"/>
  <c r="B105"/>
  <c r="H47"/>
  <c r="E47"/>
  <c r="F47" l="1"/>
  <c r="G47" s="1"/>
  <c r="I47" s="1"/>
  <c r="J47"/>
  <c r="D106"/>
  <c r="A107"/>
  <c r="B106"/>
  <c r="C48" l="1"/>
  <c r="A108"/>
  <c r="D107"/>
  <c r="B107"/>
  <c r="D108" l="1"/>
  <c r="A109"/>
  <c r="B108"/>
  <c r="H48"/>
  <c r="E48"/>
  <c r="F48" l="1"/>
  <c r="G48" s="1"/>
  <c r="I48" s="1"/>
  <c r="J48"/>
  <c r="A110"/>
  <c r="D109"/>
  <c r="B109"/>
  <c r="C49" l="1"/>
  <c r="D110"/>
  <c r="A111"/>
  <c r="B110"/>
  <c r="D111" l="1"/>
  <c r="A112"/>
  <c r="B111"/>
  <c r="H49"/>
  <c r="E49"/>
  <c r="F49" l="1"/>
  <c r="G49" s="1"/>
  <c r="I49" s="1"/>
  <c r="J49"/>
  <c r="A113"/>
  <c r="D112"/>
  <c r="B112"/>
  <c r="C50" l="1"/>
  <c r="D113"/>
  <c r="A114"/>
  <c r="B113"/>
  <c r="D114" l="1"/>
  <c r="A115"/>
  <c r="B114"/>
  <c r="H50"/>
  <c r="E50"/>
  <c r="F50" l="1"/>
  <c r="G50" s="1"/>
  <c r="I50" s="1"/>
  <c r="J50"/>
  <c r="A116"/>
  <c r="D115"/>
  <c r="B115"/>
  <c r="C51" l="1"/>
  <c r="A117"/>
  <c r="D116"/>
  <c r="B116"/>
  <c r="A118" l="1"/>
  <c r="D117"/>
  <c r="B117"/>
  <c r="H51"/>
  <c r="E51"/>
  <c r="F51" l="1"/>
  <c r="G51" s="1"/>
  <c r="I51" s="1"/>
  <c r="J51"/>
  <c r="D118"/>
  <c r="A119"/>
  <c r="B118"/>
  <c r="C52" l="1"/>
  <c r="D119"/>
  <c r="A120"/>
  <c r="B119"/>
  <c r="A121" l="1"/>
  <c r="D120"/>
  <c r="B120"/>
  <c r="H52"/>
  <c r="E52"/>
  <c r="F52" l="1"/>
  <c r="G52" s="1"/>
  <c r="I52" s="1"/>
  <c r="J52"/>
  <c r="D121"/>
  <c r="A122"/>
  <c r="B121"/>
  <c r="C53" l="1"/>
  <c r="A123"/>
  <c r="D122"/>
  <c r="B122"/>
  <c r="A124" l="1"/>
  <c r="D123"/>
  <c r="B123"/>
  <c r="H53"/>
  <c r="E53"/>
  <c r="D124" l="1"/>
  <c r="A125"/>
  <c r="B124"/>
  <c r="F53"/>
  <c r="G53" s="1"/>
  <c r="I53" s="1"/>
  <c r="J53"/>
  <c r="C54" l="1"/>
  <c r="D125"/>
  <c r="A126"/>
  <c r="B125"/>
  <c r="A127" l="1"/>
  <c r="D126"/>
  <c r="B126"/>
  <c r="H54"/>
  <c r="E54"/>
  <c r="F54" l="1"/>
  <c r="G54" s="1"/>
  <c r="I54" s="1"/>
  <c r="J54"/>
  <c r="D127"/>
  <c r="A128"/>
  <c r="B127"/>
  <c r="C55" l="1"/>
  <c r="A129"/>
  <c r="D128"/>
  <c r="B128"/>
  <c r="D129" l="1"/>
  <c r="A130"/>
  <c r="B129"/>
  <c r="H55"/>
  <c r="E55"/>
  <c r="F55" l="1"/>
  <c r="G55" s="1"/>
  <c r="I55" s="1"/>
  <c r="J55"/>
  <c r="A131"/>
  <c r="D130"/>
  <c r="B130"/>
  <c r="C56" l="1"/>
  <c r="D131"/>
  <c r="A132"/>
  <c r="B131"/>
  <c r="A133" l="1"/>
  <c r="D132"/>
  <c r="B132"/>
  <c r="H56"/>
  <c r="E56"/>
  <c r="F56" l="1"/>
  <c r="G56" s="1"/>
  <c r="I56" s="1"/>
  <c r="J56"/>
  <c r="D133"/>
  <c r="A134"/>
  <c r="B133"/>
  <c r="C57" l="1"/>
  <c r="A135"/>
  <c r="D134"/>
  <c r="B134"/>
  <c r="D135" l="1"/>
  <c r="A136"/>
  <c r="B135"/>
  <c r="E57"/>
  <c r="H57"/>
  <c r="J57" l="1"/>
  <c r="F57"/>
  <c r="G57" s="1"/>
  <c r="I57" s="1"/>
  <c r="D136"/>
  <c r="A137"/>
  <c r="B136"/>
  <c r="C58" l="1"/>
  <c r="A138"/>
  <c r="D137"/>
  <c r="B137"/>
  <c r="A139" l="1"/>
  <c r="D138"/>
  <c r="B138"/>
  <c r="H58"/>
  <c r="E58"/>
  <c r="F58" l="1"/>
  <c r="G58" s="1"/>
  <c r="I58" s="1"/>
  <c r="A140"/>
  <c r="D139"/>
  <c r="B139"/>
  <c r="J58"/>
  <c r="C59" l="1"/>
  <c r="A141"/>
  <c r="D140"/>
  <c r="B140"/>
  <c r="A142" l="1"/>
  <c r="D141"/>
  <c r="B141"/>
  <c r="H59"/>
  <c r="E59"/>
  <c r="F59" l="1"/>
  <c r="G59" s="1"/>
  <c r="I59" s="1"/>
  <c r="J59"/>
  <c r="A143"/>
  <c r="D142"/>
  <c r="B142"/>
  <c r="C60" l="1"/>
  <c r="A144"/>
  <c r="D143"/>
  <c r="B143"/>
  <c r="A145" l="1"/>
  <c r="D144"/>
  <c r="B144"/>
  <c r="H60"/>
  <c r="E60"/>
  <c r="F60" l="1"/>
  <c r="G60" s="1"/>
  <c r="I60" s="1"/>
  <c r="J60"/>
  <c r="A146"/>
  <c r="D145"/>
  <c r="B145"/>
  <c r="C61" l="1"/>
  <c r="A147"/>
  <c r="D146"/>
  <c r="B146"/>
  <c r="A148" l="1"/>
  <c r="D147"/>
  <c r="B147"/>
  <c r="H61"/>
  <c r="E61"/>
  <c r="F61" l="1"/>
  <c r="G61" s="1"/>
  <c r="I61" s="1"/>
  <c r="J61"/>
  <c r="D148"/>
  <c r="A149"/>
  <c r="B148"/>
  <c r="C62" l="1"/>
  <c r="A150"/>
  <c r="D149"/>
  <c r="B149"/>
  <c r="D150" l="1"/>
  <c r="A151"/>
  <c r="B150"/>
  <c r="H62"/>
  <c r="E62"/>
  <c r="F62" l="1"/>
  <c r="G62" s="1"/>
  <c r="I62" s="1"/>
  <c r="J62"/>
  <c r="A152"/>
  <c r="D151"/>
  <c r="B151"/>
  <c r="C63" l="1"/>
  <c r="D152"/>
  <c r="A153"/>
  <c r="B152"/>
  <c r="D153" l="1"/>
  <c r="A154"/>
  <c r="B153"/>
  <c r="H63"/>
  <c r="E63"/>
  <c r="F63" l="1"/>
  <c r="G63" s="1"/>
  <c r="I63" s="1"/>
  <c r="J63"/>
  <c r="D154"/>
  <c r="A155"/>
  <c r="B154"/>
  <c r="C64" l="1"/>
  <c r="A156"/>
  <c r="D155"/>
  <c r="B155"/>
  <c r="A157" l="1"/>
  <c r="D156"/>
  <c r="B156"/>
  <c r="H64"/>
  <c r="E64"/>
  <c r="D157" l="1"/>
  <c r="A158"/>
  <c r="B157"/>
  <c r="F64"/>
  <c r="G64" s="1"/>
  <c r="I64" s="1"/>
  <c r="J64"/>
  <c r="C65" l="1"/>
  <c r="A159"/>
  <c r="D158"/>
  <c r="B158"/>
  <c r="D159" l="1"/>
  <c r="A160"/>
  <c r="B159"/>
  <c r="H65"/>
  <c r="E65"/>
  <c r="F65" l="1"/>
  <c r="G65" s="1"/>
  <c r="I65" s="1"/>
  <c r="J65"/>
  <c r="A161"/>
  <c r="D160"/>
  <c r="B160"/>
  <c r="C66" l="1"/>
  <c r="D161"/>
  <c r="A162"/>
  <c r="B161"/>
  <c r="A163" l="1"/>
  <c r="D162"/>
  <c r="B162"/>
  <c r="H66"/>
  <c r="E66"/>
  <c r="F66" l="1"/>
  <c r="G66" s="1"/>
  <c r="I66" s="1"/>
  <c r="J66"/>
  <c r="A164"/>
  <c r="D163"/>
  <c r="B163"/>
  <c r="C67" l="1"/>
  <c r="D164"/>
  <c r="A165"/>
  <c r="B164"/>
  <c r="A166" l="1"/>
  <c r="D165"/>
  <c r="B165"/>
  <c r="H67"/>
  <c r="E67"/>
  <c r="F67" l="1"/>
  <c r="G67" s="1"/>
  <c r="I67" s="1"/>
  <c r="J67"/>
  <c r="D166"/>
  <c r="A167"/>
  <c r="B166"/>
  <c r="C68" l="1"/>
  <c r="A168"/>
  <c r="D167"/>
  <c r="B167"/>
  <c r="D168" l="1"/>
  <c r="A169"/>
  <c r="B168"/>
  <c r="H68"/>
  <c r="E68"/>
  <c r="F68" l="1"/>
  <c r="G68" s="1"/>
  <c r="I68" s="1"/>
  <c r="J68"/>
  <c r="A170"/>
  <c r="D169"/>
  <c r="B169"/>
  <c r="C69" l="1"/>
  <c r="D170"/>
  <c r="A171"/>
  <c r="B170"/>
  <c r="A172" l="1"/>
  <c r="D171"/>
  <c r="B171"/>
  <c r="H69"/>
  <c r="E69"/>
  <c r="F69" l="1"/>
  <c r="G69" s="1"/>
  <c r="I69" s="1"/>
  <c r="J69"/>
  <c r="D172"/>
  <c r="A173"/>
  <c r="B172"/>
  <c r="C70" l="1"/>
  <c r="A174"/>
  <c r="D173"/>
  <c r="B173"/>
  <c r="D174" l="1"/>
  <c r="A175"/>
  <c r="B174"/>
  <c r="H70"/>
  <c r="E70"/>
  <c r="F70" l="1"/>
  <c r="G70" s="1"/>
  <c r="I70" s="1"/>
  <c r="J70"/>
  <c r="D175"/>
  <c r="A176"/>
  <c r="B175"/>
  <c r="C71" l="1"/>
  <c r="A177"/>
  <c r="D176"/>
  <c r="B176"/>
  <c r="D177" l="1"/>
  <c r="A178"/>
  <c r="B177"/>
  <c r="H71"/>
  <c r="E71"/>
  <c r="F71" l="1"/>
  <c r="G71" s="1"/>
  <c r="I71" s="1"/>
  <c r="J71"/>
  <c r="A179"/>
  <c r="D178"/>
  <c r="B178"/>
  <c r="C72" l="1"/>
  <c r="D179"/>
  <c r="A180"/>
  <c r="B179"/>
  <c r="D180" l="1"/>
  <c r="A181"/>
  <c r="B180"/>
  <c r="E72"/>
  <c r="H72"/>
  <c r="J72" l="1"/>
  <c r="F72"/>
  <c r="G72" s="1"/>
  <c r="I72" s="1"/>
  <c r="D181"/>
  <c r="A182"/>
  <c r="B181"/>
  <c r="C73" l="1"/>
  <c r="A183"/>
  <c r="D182"/>
  <c r="B182"/>
  <c r="A184" l="1"/>
  <c r="D183"/>
  <c r="B183"/>
  <c r="H73"/>
  <c r="E73"/>
  <c r="D184" l="1"/>
  <c r="A185"/>
  <c r="B184"/>
  <c r="F73"/>
  <c r="G73" s="1"/>
  <c r="I73" s="1"/>
  <c r="J73"/>
  <c r="C74" l="1"/>
  <c r="A186"/>
  <c r="D185"/>
  <c r="B185"/>
  <c r="D186" l="1"/>
  <c r="A187"/>
  <c r="B186"/>
  <c r="H74"/>
  <c r="E74"/>
  <c r="F74" l="1"/>
  <c r="G74" s="1"/>
  <c r="I74" s="1"/>
  <c r="J74"/>
  <c r="A188"/>
  <c r="D187"/>
  <c r="B187"/>
  <c r="C75" l="1"/>
  <c r="D188"/>
  <c r="A189"/>
  <c r="B188"/>
  <c r="A190" l="1"/>
  <c r="D189"/>
  <c r="B189"/>
  <c r="H75"/>
  <c r="E75"/>
  <c r="F75" l="1"/>
  <c r="G75" s="1"/>
  <c r="I75" s="1"/>
  <c r="J75"/>
  <c r="D190"/>
  <c r="A191"/>
  <c r="B190"/>
  <c r="C76" l="1"/>
  <c r="A192"/>
  <c r="D191"/>
  <c r="B191"/>
  <c r="D192" l="1"/>
  <c r="A193"/>
  <c r="B192"/>
  <c r="H76"/>
  <c r="E76"/>
  <c r="F76" l="1"/>
  <c r="G76" s="1"/>
  <c r="I76" s="1"/>
  <c r="J76"/>
  <c r="A194"/>
  <c r="D193"/>
  <c r="B193"/>
  <c r="C77" l="1"/>
  <c r="D194"/>
  <c r="A195"/>
  <c r="B194"/>
  <c r="D195" l="1"/>
  <c r="A196"/>
  <c r="B195"/>
  <c r="H77"/>
  <c r="E77"/>
  <c r="F77" l="1"/>
  <c r="G77" s="1"/>
  <c r="I77" s="1"/>
  <c r="J77"/>
  <c r="A197"/>
  <c r="D196"/>
  <c r="B196"/>
  <c r="C78" l="1"/>
  <c r="D197"/>
  <c r="A198"/>
  <c r="B197"/>
  <c r="A199" l="1"/>
  <c r="D198"/>
  <c r="B198"/>
  <c r="H78"/>
  <c r="E78"/>
  <c r="F78" l="1"/>
  <c r="G78" s="1"/>
  <c r="I78" s="1"/>
  <c r="J78"/>
  <c r="D199"/>
  <c r="A200"/>
  <c r="B199"/>
  <c r="C79" l="1"/>
  <c r="D200"/>
  <c r="A201"/>
  <c r="B200"/>
  <c r="D201" l="1"/>
  <c r="A202"/>
  <c r="B201"/>
  <c r="H79"/>
  <c r="E79"/>
  <c r="F79" l="1"/>
  <c r="G79" s="1"/>
  <c r="I79" s="1"/>
  <c r="J79"/>
  <c r="A203"/>
  <c r="D202"/>
  <c r="B202"/>
  <c r="C80" l="1"/>
  <c r="D203"/>
  <c r="A204"/>
  <c r="B203"/>
  <c r="A205" l="1"/>
  <c r="D204"/>
  <c r="B204"/>
  <c r="H80"/>
  <c r="E80"/>
  <c r="F80" l="1"/>
  <c r="G80" s="1"/>
  <c r="I80" s="1"/>
  <c r="J80"/>
  <c r="D205"/>
  <c r="A206"/>
  <c r="B205"/>
  <c r="C81" l="1"/>
  <c r="D206"/>
  <c r="A207"/>
  <c r="B206"/>
  <c r="A208" l="1"/>
  <c r="D207"/>
  <c r="B207"/>
  <c r="H81"/>
  <c r="E81"/>
  <c r="F81" l="1"/>
  <c r="G81" s="1"/>
  <c r="I81" s="1"/>
  <c r="J81"/>
  <c r="D208"/>
  <c r="A209"/>
  <c r="B208"/>
  <c r="C82" l="1"/>
  <c r="A210"/>
  <c r="D209"/>
  <c r="B209"/>
  <c r="A211" l="1"/>
  <c r="D210"/>
  <c r="B210"/>
  <c r="H82"/>
  <c r="E82"/>
  <c r="D211" l="1"/>
  <c r="A212"/>
  <c r="B211"/>
  <c r="F82"/>
  <c r="G82" s="1"/>
  <c r="I82" s="1"/>
  <c r="J82"/>
  <c r="C83" l="1"/>
  <c r="D212"/>
  <c r="A213"/>
  <c r="B212"/>
  <c r="A214" l="1"/>
  <c r="D213"/>
  <c r="B213"/>
  <c r="H83"/>
  <c r="E83"/>
  <c r="F83" l="1"/>
  <c r="G83" s="1"/>
  <c r="I83" s="1"/>
  <c r="J83"/>
  <c r="A215"/>
  <c r="D214"/>
  <c r="B214"/>
  <c r="C84" l="1"/>
  <c r="D215"/>
  <c r="B215"/>
  <c r="A216"/>
  <c r="H84" l="1"/>
  <c r="E84"/>
  <c r="D216"/>
  <c r="A217"/>
  <c r="B216"/>
  <c r="J84" l="1"/>
  <c r="A218"/>
  <c r="B217"/>
  <c r="D217"/>
  <c r="F84"/>
  <c r="G84" s="1"/>
  <c r="I84" s="1"/>
  <c r="C85" l="1"/>
  <c r="D218"/>
  <c r="A219"/>
  <c r="B218"/>
  <c r="D219" l="1"/>
  <c r="B219"/>
  <c r="A220"/>
  <c r="H85"/>
  <c r="E85"/>
  <c r="F85" l="1"/>
  <c r="G85" s="1"/>
  <c r="I85" s="1"/>
  <c r="J85"/>
  <c r="A221"/>
  <c r="D220"/>
  <c r="B220"/>
  <c r="C86" l="1"/>
  <c r="D221"/>
  <c r="B221"/>
  <c r="A222"/>
  <c r="A223" l="1"/>
  <c r="D222"/>
  <c r="B222"/>
  <c r="H86"/>
  <c r="E86"/>
  <c r="F86" l="1"/>
  <c r="G86" s="1"/>
  <c r="I86" s="1"/>
  <c r="J86"/>
  <c r="D223"/>
  <c r="B223"/>
  <c r="A224"/>
  <c r="C87" l="1"/>
  <c r="A225"/>
  <c r="D224"/>
  <c r="B224"/>
  <c r="D225" l="1"/>
  <c r="B225"/>
  <c r="A226"/>
  <c r="H87"/>
  <c r="E87"/>
  <c r="F87" l="1"/>
  <c r="G87" s="1"/>
  <c r="I87" s="1"/>
  <c r="J87"/>
  <c r="A227"/>
  <c r="D226"/>
  <c r="B226"/>
  <c r="C88" l="1"/>
  <c r="D227"/>
  <c r="B227"/>
  <c r="A228"/>
  <c r="H88" l="1"/>
  <c r="E88"/>
  <c r="A229"/>
  <c r="D228"/>
  <c r="B228"/>
  <c r="J88" l="1"/>
  <c r="D229"/>
  <c r="B229"/>
  <c r="A230"/>
  <c r="F88"/>
  <c r="G88" s="1"/>
  <c r="I88" s="1"/>
  <c r="C89" l="1"/>
  <c r="A231"/>
  <c r="D230"/>
  <c r="B230"/>
  <c r="D231" l="1"/>
  <c r="B231"/>
  <c r="A232"/>
  <c r="H89"/>
  <c r="E89"/>
  <c r="F89" l="1"/>
  <c r="G89" s="1"/>
  <c r="I89" s="1"/>
  <c r="J89"/>
  <c r="A233"/>
  <c r="D232"/>
  <c r="B232"/>
  <c r="C90" l="1"/>
  <c r="D233"/>
  <c r="B233"/>
  <c r="A234"/>
  <c r="A235" l="1"/>
  <c r="D234"/>
  <c r="B234"/>
  <c r="H90"/>
  <c r="E90"/>
  <c r="F90" l="1"/>
  <c r="G90" s="1"/>
  <c r="I90" s="1"/>
  <c r="J90"/>
  <c r="D235"/>
  <c r="B235"/>
  <c r="A236"/>
  <c r="C91" l="1"/>
  <c r="A237"/>
  <c r="D236"/>
  <c r="B236"/>
  <c r="D237" l="1"/>
  <c r="A238"/>
  <c r="B237"/>
  <c r="H91"/>
  <c r="E91"/>
  <c r="F91" l="1"/>
  <c r="G91" s="1"/>
  <c r="I91" s="1"/>
  <c r="J91"/>
  <c r="D238"/>
  <c r="B238"/>
  <c r="A239"/>
  <c r="C92" l="1"/>
  <c r="A240"/>
  <c r="D239"/>
  <c r="B239"/>
  <c r="D240" l="1"/>
  <c r="B240"/>
  <c r="A241"/>
  <c r="H92"/>
  <c r="E92"/>
  <c r="F92" l="1"/>
  <c r="G92" s="1"/>
  <c r="I92" s="1"/>
  <c r="J92"/>
  <c r="A242"/>
  <c r="D241"/>
  <c r="B241"/>
  <c r="C93" l="1"/>
  <c r="D242"/>
  <c r="B242"/>
  <c r="A243"/>
  <c r="D243" l="1"/>
  <c r="A244"/>
  <c r="B243"/>
  <c r="H93"/>
  <c r="E93"/>
  <c r="F93" l="1"/>
  <c r="G93" s="1"/>
  <c r="I93" s="1"/>
  <c r="J93"/>
  <c r="D244"/>
  <c r="B244"/>
  <c r="A245"/>
  <c r="C94" l="1"/>
  <c r="A246"/>
  <c r="D245"/>
  <c r="B245"/>
  <c r="A247" l="1"/>
  <c r="B246"/>
  <c r="D246"/>
  <c r="H94"/>
  <c r="E94"/>
  <c r="F94" l="1"/>
  <c r="G94" s="1"/>
  <c r="I94" s="1"/>
  <c r="J94"/>
  <c r="D247"/>
  <c r="A248"/>
  <c r="B247"/>
  <c r="C95" l="1"/>
  <c r="A249"/>
  <c r="B248"/>
  <c r="D248"/>
  <c r="D249" l="1"/>
  <c r="A250"/>
  <c r="B249"/>
  <c r="H95"/>
  <c r="E95"/>
  <c r="F95" l="1"/>
  <c r="G95" s="1"/>
  <c r="I95" s="1"/>
  <c r="J95"/>
  <c r="A251"/>
  <c r="B250"/>
  <c r="D250"/>
  <c r="C96" l="1"/>
  <c r="A252"/>
  <c r="D251"/>
  <c r="B251"/>
  <c r="D252" l="1"/>
  <c r="B252"/>
  <c r="A253"/>
  <c r="H96"/>
  <c r="E96"/>
  <c r="F96" l="1"/>
  <c r="G96" s="1"/>
  <c r="I96" s="1"/>
  <c r="J96"/>
  <c r="A254"/>
  <c r="D253"/>
  <c r="B253"/>
  <c r="C97" l="1"/>
  <c r="D254"/>
  <c r="B254"/>
  <c r="A255"/>
  <c r="D255" l="1"/>
  <c r="A256"/>
  <c r="B255"/>
  <c r="H97"/>
  <c r="E97"/>
  <c r="F97" l="1"/>
  <c r="G97" s="1"/>
  <c r="I97" s="1"/>
  <c r="J97"/>
  <c r="A257"/>
  <c r="B256"/>
  <c r="D256"/>
  <c r="C98" l="1"/>
  <c r="D257"/>
  <c r="A258"/>
  <c r="B257"/>
  <c r="D258" l="1"/>
  <c r="B258"/>
  <c r="A259"/>
  <c r="H98"/>
  <c r="E98"/>
  <c r="F98" l="1"/>
  <c r="G98" s="1"/>
  <c r="I98" s="1"/>
  <c r="J98"/>
  <c r="A260"/>
  <c r="D259"/>
  <c r="B259"/>
  <c r="C99" l="1"/>
  <c r="A261"/>
  <c r="B260"/>
  <c r="D260"/>
  <c r="D261" l="1"/>
  <c r="A262"/>
  <c r="B261"/>
  <c r="H99"/>
  <c r="E99"/>
  <c r="F99" l="1"/>
  <c r="G99" s="1"/>
  <c r="I99" s="1"/>
  <c r="J99"/>
  <c r="D262"/>
  <c r="B262"/>
  <c r="A263"/>
  <c r="C100" l="1"/>
  <c r="A264"/>
  <c r="D263"/>
  <c r="B263"/>
  <c r="D264" l="1"/>
  <c r="B264"/>
  <c r="A265"/>
  <c r="H100"/>
  <c r="E100"/>
  <c r="F100" l="1"/>
  <c r="G100" s="1"/>
  <c r="I100" s="1"/>
  <c r="J100"/>
  <c r="A266"/>
  <c r="D265"/>
  <c r="B265"/>
  <c r="C101" l="1"/>
  <c r="D266"/>
  <c r="B266"/>
  <c r="A267"/>
  <c r="A268" l="1"/>
  <c r="D267"/>
  <c r="B267"/>
  <c r="H101"/>
  <c r="E101"/>
  <c r="F101" l="1"/>
  <c r="G101" s="1"/>
  <c r="I101" s="1"/>
  <c r="J101"/>
  <c r="D268"/>
  <c r="B268"/>
  <c r="A269"/>
  <c r="C102" l="1"/>
  <c r="A270"/>
  <c r="D269"/>
  <c r="B269"/>
  <c r="D270" l="1"/>
  <c r="B270"/>
  <c r="A271"/>
  <c r="H102"/>
  <c r="E102"/>
  <c r="F102" l="1"/>
  <c r="G102" s="1"/>
  <c r="I102" s="1"/>
  <c r="J102"/>
  <c r="A272"/>
  <c r="D271"/>
  <c r="B271"/>
  <c r="C103" l="1"/>
  <c r="D272"/>
  <c r="B272"/>
  <c r="A273"/>
  <c r="A274" l="1"/>
  <c r="D273"/>
  <c r="B273"/>
  <c r="H103"/>
  <c r="E103"/>
  <c r="F103" l="1"/>
  <c r="G103" s="1"/>
  <c r="I103" s="1"/>
  <c r="J103"/>
  <c r="D274"/>
  <c r="A275"/>
  <c r="B274"/>
  <c r="C104" l="1"/>
  <c r="A276"/>
  <c r="B275"/>
  <c r="D275"/>
  <c r="D276" l="1"/>
  <c r="A277"/>
  <c r="B276"/>
  <c r="H104"/>
  <c r="E104"/>
  <c r="F104" l="1"/>
  <c r="G104" s="1"/>
  <c r="I104" s="1"/>
  <c r="J104"/>
  <c r="A278"/>
  <c r="B277"/>
  <c r="D277"/>
  <c r="C105" l="1"/>
  <c r="D278"/>
  <c r="A279"/>
  <c r="B278"/>
  <c r="D279" l="1"/>
  <c r="B279"/>
  <c r="A280"/>
  <c r="H105"/>
  <c r="E105"/>
  <c r="F105" l="1"/>
  <c r="G105" s="1"/>
  <c r="I105" s="1"/>
  <c r="J105"/>
  <c r="A281"/>
  <c r="D280"/>
  <c r="B280"/>
  <c r="C106" l="1"/>
  <c r="A282"/>
  <c r="B281"/>
  <c r="D281"/>
  <c r="D282" l="1"/>
  <c r="A283"/>
  <c r="B282"/>
  <c r="H106"/>
  <c r="E106"/>
  <c r="F106" l="1"/>
  <c r="G106" s="1"/>
  <c r="I106" s="1"/>
  <c r="J106"/>
  <c r="A284"/>
  <c r="B283"/>
  <c r="D283"/>
  <c r="C107" l="1"/>
  <c r="D284"/>
  <c r="A285"/>
  <c r="B284"/>
  <c r="A286" l="1"/>
  <c r="B285"/>
  <c r="D285"/>
  <c r="H107"/>
  <c r="E107"/>
  <c r="F107" l="1"/>
  <c r="G107" s="1"/>
  <c r="I107" s="1"/>
  <c r="J107"/>
  <c r="D286"/>
  <c r="A287"/>
  <c r="B286"/>
  <c r="C108" l="1"/>
  <c r="A288"/>
  <c r="B287"/>
  <c r="D287"/>
  <c r="D288" l="1"/>
  <c r="A289"/>
  <c r="B288"/>
  <c r="H108"/>
  <c r="E108"/>
  <c r="F108" l="1"/>
  <c r="G108" s="1"/>
  <c r="I108" s="1"/>
  <c r="J108"/>
  <c r="A290"/>
  <c r="B289"/>
  <c r="D289"/>
  <c r="C109" l="1"/>
  <c r="A291"/>
  <c r="D290"/>
  <c r="B290"/>
  <c r="D291" l="1"/>
  <c r="B291"/>
  <c r="A292"/>
  <c r="H109"/>
  <c r="E109"/>
  <c r="F109" l="1"/>
  <c r="G109" s="1"/>
  <c r="I109" s="1"/>
  <c r="J109"/>
  <c r="D292"/>
  <c r="A293"/>
  <c r="B292"/>
  <c r="C110" l="1"/>
  <c r="D293"/>
  <c r="B293"/>
  <c r="A294"/>
  <c r="A295" l="1"/>
  <c r="D294"/>
  <c r="B294"/>
  <c r="H110"/>
  <c r="E110"/>
  <c r="F110" l="1"/>
  <c r="G110" s="1"/>
  <c r="I110" s="1"/>
  <c r="J110"/>
  <c r="D295"/>
  <c r="B295"/>
  <c r="A296"/>
  <c r="C111" l="1"/>
  <c r="A297"/>
  <c r="D296"/>
  <c r="B296"/>
  <c r="D297" l="1"/>
  <c r="B297"/>
  <c r="A298"/>
  <c r="H111"/>
  <c r="E111"/>
  <c r="F111" l="1"/>
  <c r="G111" s="1"/>
  <c r="I111" s="1"/>
  <c r="J111"/>
  <c r="A299"/>
  <c r="D298"/>
  <c r="B298"/>
  <c r="C112" l="1"/>
  <c r="D299"/>
  <c r="B299"/>
  <c r="A300"/>
  <c r="D300" l="1"/>
  <c r="A301"/>
  <c r="B300"/>
  <c r="H112"/>
  <c r="E112"/>
  <c r="F112" l="1"/>
  <c r="G112" s="1"/>
  <c r="I112" s="1"/>
  <c r="J112"/>
  <c r="A302"/>
  <c r="B301"/>
  <c r="D301"/>
  <c r="C113" l="1"/>
  <c r="D302"/>
  <c r="A303"/>
  <c r="B302"/>
  <c r="D303" l="1"/>
  <c r="B303"/>
  <c r="A304"/>
  <c r="H113"/>
  <c r="E113"/>
  <c r="F113" l="1"/>
  <c r="G113" s="1"/>
  <c r="I113" s="1"/>
  <c r="J113"/>
  <c r="D304"/>
  <c r="A305"/>
  <c r="B304"/>
  <c r="C114" l="1"/>
  <c r="A306"/>
  <c r="B305"/>
  <c r="D305"/>
  <c r="D306" l="1"/>
  <c r="A307"/>
  <c r="B306"/>
  <c r="H114"/>
  <c r="E114"/>
  <c r="F114" l="1"/>
  <c r="G114" s="1"/>
  <c r="I114" s="1"/>
  <c r="J114"/>
  <c r="D307"/>
  <c r="B307"/>
  <c r="A308"/>
  <c r="C115" l="1"/>
  <c r="A309"/>
  <c r="D308"/>
  <c r="B308"/>
  <c r="D309" l="1"/>
  <c r="B309"/>
  <c r="A310"/>
  <c r="H115"/>
  <c r="E115"/>
  <c r="F115" l="1"/>
  <c r="G115" s="1"/>
  <c r="I115" s="1"/>
  <c r="J115"/>
  <c r="A311"/>
  <c r="D310"/>
  <c r="B310"/>
  <c r="C116" l="1"/>
  <c r="D311"/>
  <c r="B311"/>
  <c r="A312"/>
  <c r="H116" l="1"/>
  <c r="E116"/>
  <c r="A313"/>
  <c r="D312"/>
  <c r="B312"/>
  <c r="D313" l="1"/>
  <c r="B313"/>
  <c r="A314"/>
  <c r="F116"/>
  <c r="G116" s="1"/>
  <c r="I116" s="1"/>
  <c r="J116"/>
  <c r="C117" l="1"/>
  <c r="A315"/>
  <c r="D314"/>
  <c r="B314"/>
  <c r="D315" l="1"/>
  <c r="B315"/>
  <c r="A316"/>
  <c r="H117"/>
  <c r="E117"/>
  <c r="F117" l="1"/>
  <c r="G117" s="1"/>
  <c r="I117" s="1"/>
  <c r="J117"/>
  <c r="D316"/>
  <c r="A317"/>
  <c r="B316"/>
  <c r="C118" l="1"/>
  <c r="A318"/>
  <c r="B317"/>
  <c r="D317"/>
  <c r="D318" l="1"/>
  <c r="A319"/>
  <c r="B318"/>
  <c r="H118"/>
  <c r="E118"/>
  <c r="F118" l="1"/>
  <c r="G118" s="1"/>
  <c r="I118" s="1"/>
  <c r="J118"/>
  <c r="A320"/>
  <c r="B319"/>
  <c r="D319"/>
  <c r="C119" l="1"/>
  <c r="A321"/>
  <c r="D320"/>
  <c r="B320"/>
  <c r="D321" l="1"/>
  <c r="B321"/>
  <c r="A322"/>
  <c r="H119"/>
  <c r="E119"/>
  <c r="F119" l="1"/>
  <c r="G119" s="1"/>
  <c r="I119" s="1"/>
  <c r="J119"/>
  <c r="A323"/>
  <c r="D322"/>
  <c r="B322"/>
  <c r="C120" l="1"/>
  <c r="A324"/>
  <c r="D323"/>
  <c r="B323"/>
  <c r="D324" l="1"/>
  <c r="B324"/>
  <c r="A325"/>
  <c r="H120"/>
  <c r="E120"/>
  <c r="F120" l="1"/>
  <c r="G120" s="1"/>
  <c r="I120" s="1"/>
  <c r="J120"/>
  <c r="A326"/>
  <c r="D325"/>
  <c r="B325"/>
  <c r="C121" l="1"/>
  <c r="A327"/>
  <c r="B326"/>
  <c r="D326"/>
  <c r="D327" l="1"/>
  <c r="A328"/>
  <c r="B327"/>
  <c r="H121"/>
  <c r="E121"/>
  <c r="F121" l="1"/>
  <c r="G121" s="1"/>
  <c r="I121" s="1"/>
  <c r="J121"/>
  <c r="A329"/>
  <c r="B328"/>
  <c r="D328"/>
  <c r="C122" l="1"/>
  <c r="D329"/>
  <c r="A330"/>
  <c r="B329"/>
  <c r="D330" l="1"/>
  <c r="B330"/>
  <c r="A331"/>
  <c r="H122"/>
  <c r="E122"/>
  <c r="F122" l="1"/>
  <c r="G122" s="1"/>
  <c r="I122" s="1"/>
  <c r="J122"/>
  <c r="A332"/>
  <c r="D331"/>
  <c r="B331"/>
  <c r="C123" l="1"/>
  <c r="A333"/>
  <c r="B332"/>
  <c r="D332"/>
  <c r="D333" l="1"/>
  <c r="A334"/>
  <c r="B333"/>
  <c r="H123"/>
  <c r="E123"/>
  <c r="F123" l="1"/>
  <c r="G123" s="1"/>
  <c r="I123" s="1"/>
  <c r="J123"/>
  <c r="D334"/>
  <c r="B334"/>
  <c r="A335"/>
  <c r="C124" l="1"/>
  <c r="A336"/>
  <c r="D335"/>
  <c r="B335"/>
  <c r="D336" l="1"/>
  <c r="B336"/>
  <c r="A337"/>
  <c r="H124"/>
  <c r="E124"/>
  <c r="F124" l="1"/>
  <c r="G124" s="1"/>
  <c r="I124" s="1"/>
  <c r="J124"/>
  <c r="A338"/>
  <c r="D337"/>
  <c r="B337"/>
  <c r="C125" l="1"/>
  <c r="A339"/>
  <c r="B338"/>
  <c r="D338"/>
  <c r="D339" l="1"/>
  <c r="A340"/>
  <c r="B339"/>
  <c r="H125"/>
  <c r="E125"/>
  <c r="F125" l="1"/>
  <c r="G125" s="1"/>
  <c r="I125" s="1"/>
  <c r="J125"/>
  <c r="A341"/>
  <c r="B340"/>
  <c r="D340"/>
  <c r="C126" l="1"/>
  <c r="D341"/>
  <c r="A342"/>
  <c r="B341"/>
  <c r="D342" l="1"/>
  <c r="B342"/>
  <c r="A343"/>
  <c r="H126"/>
  <c r="E126"/>
  <c r="F126" l="1"/>
  <c r="G126" s="1"/>
  <c r="I126" s="1"/>
  <c r="J126"/>
  <c r="A344"/>
  <c r="D343"/>
  <c r="B343"/>
  <c r="C127" l="1"/>
  <c r="A345"/>
  <c r="B344"/>
  <c r="D344"/>
  <c r="A346" l="1"/>
  <c r="D345"/>
  <c r="B345"/>
  <c r="H127"/>
  <c r="E127"/>
  <c r="F127" l="1"/>
  <c r="G127" s="1"/>
  <c r="I127" s="1"/>
  <c r="J127"/>
  <c r="D346"/>
  <c r="B346"/>
  <c r="A347"/>
  <c r="C128" l="1"/>
  <c r="A348"/>
  <c r="D347"/>
  <c r="B347"/>
  <c r="A349" l="1"/>
  <c r="B348"/>
  <c r="D348"/>
  <c r="H128"/>
  <c r="E128"/>
  <c r="F128" l="1"/>
  <c r="G128" s="1"/>
  <c r="I128" s="1"/>
  <c r="J128"/>
  <c r="D349"/>
  <c r="A350"/>
  <c r="B349"/>
  <c r="C129" l="1"/>
  <c r="A351"/>
  <c r="B350"/>
  <c r="D350"/>
  <c r="D351" l="1"/>
  <c r="A352"/>
  <c r="B351"/>
  <c r="H129"/>
  <c r="E129"/>
  <c r="F129" l="1"/>
  <c r="G129" s="1"/>
  <c r="I129" s="1"/>
  <c r="J129"/>
  <c r="D352"/>
  <c r="A353"/>
  <c r="B352"/>
  <c r="C130" l="1"/>
  <c r="A354"/>
  <c r="B353"/>
  <c r="D353"/>
  <c r="D354" l="1"/>
  <c r="A355"/>
  <c r="B354"/>
  <c r="H130"/>
  <c r="E130"/>
  <c r="F130" l="1"/>
  <c r="G130" s="1"/>
  <c r="I130" s="1"/>
  <c r="J130"/>
  <c r="A356"/>
  <c r="B355"/>
  <c r="D355"/>
  <c r="C131" l="1"/>
  <c r="D356"/>
  <c r="A357"/>
  <c r="B356"/>
  <c r="A358" l="1"/>
  <c r="B357"/>
  <c r="D357"/>
  <c r="H131"/>
  <c r="E131"/>
  <c r="F131" l="1"/>
  <c r="G131" s="1"/>
  <c r="I131" s="1"/>
  <c r="J131"/>
  <c r="A359"/>
  <c r="D358"/>
  <c r="B358"/>
  <c r="C132" l="1"/>
  <c r="D359"/>
  <c r="B359"/>
  <c r="A360"/>
  <c r="D360" l="1"/>
  <c r="A361"/>
  <c r="B360"/>
  <c r="H132"/>
  <c r="E132"/>
  <c r="F132" l="1"/>
  <c r="G132" s="1"/>
  <c r="I132" s="1"/>
  <c r="J132"/>
  <c r="A362"/>
  <c r="B361"/>
  <c r="D361"/>
  <c r="C133" l="1"/>
  <c r="D362"/>
  <c r="A363"/>
  <c r="B362"/>
  <c r="A364" l="1"/>
  <c r="B363"/>
  <c r="D363"/>
  <c r="H133"/>
  <c r="E133"/>
  <c r="F133" l="1"/>
  <c r="G133" s="1"/>
  <c r="I133" s="1"/>
  <c r="J133"/>
  <c r="A365"/>
  <c r="D364"/>
  <c r="B364"/>
  <c r="C134" l="1"/>
  <c r="A366"/>
  <c r="B365"/>
  <c r="D365"/>
  <c r="A367" l="1"/>
  <c r="D366"/>
  <c r="B366"/>
  <c r="H134"/>
  <c r="E134"/>
  <c r="F134" l="1"/>
  <c r="G134" s="1"/>
  <c r="I134" s="1"/>
  <c r="J134"/>
  <c r="D367"/>
  <c r="B367"/>
  <c r="A368"/>
  <c r="C135" l="1"/>
  <c r="D368"/>
  <c r="A369"/>
  <c r="B368"/>
  <c r="A370" l="1"/>
  <c r="B369"/>
  <c r="D369"/>
  <c r="H135"/>
  <c r="E135"/>
  <c r="F135" l="1"/>
  <c r="G135" s="1"/>
  <c r="I135" s="1"/>
  <c r="J135"/>
  <c r="D370"/>
  <c r="A371"/>
  <c r="B370"/>
  <c r="C136" l="1"/>
  <c r="A372"/>
  <c r="B371"/>
  <c r="D371"/>
  <c r="A373" l="1"/>
  <c r="D372"/>
  <c r="B372"/>
  <c r="H136"/>
  <c r="E136"/>
  <c r="F136" l="1"/>
  <c r="G136" s="1"/>
  <c r="I136" s="1"/>
  <c r="J136"/>
  <c r="A374"/>
  <c r="B373"/>
  <c r="D373"/>
  <c r="D374" l="1"/>
  <c r="A375"/>
  <c r="B374"/>
  <c r="C137"/>
  <c r="H137" l="1"/>
  <c r="E137"/>
  <c r="A376"/>
  <c r="A377" s="1"/>
  <c r="B375"/>
  <c r="D375"/>
  <c r="B377" l="1"/>
  <c r="A378"/>
  <c r="D377"/>
  <c r="D376"/>
  <c r="B376"/>
  <c r="J137"/>
  <c r="F137"/>
  <c r="G137" s="1"/>
  <c r="I137" s="1"/>
  <c r="B378" l="1"/>
  <c r="A379"/>
  <c r="D378"/>
  <c r="C138"/>
  <c r="B379" l="1"/>
  <c r="A380"/>
  <c r="D379"/>
  <c r="H138"/>
  <c r="E138"/>
  <c r="B380" l="1"/>
  <c r="A381"/>
  <c r="D380"/>
  <c r="J138"/>
  <c r="F138"/>
  <c r="G138" s="1"/>
  <c r="I138" s="1"/>
  <c r="B381" l="1"/>
  <c r="A382"/>
  <c r="D381"/>
  <c r="C139"/>
  <c r="B382" l="1"/>
  <c r="D382"/>
  <c r="A383"/>
  <c r="H139"/>
  <c r="E139"/>
  <c r="B383" l="1"/>
  <c r="A384"/>
  <c r="D383"/>
  <c r="J139"/>
  <c r="F139"/>
  <c r="G139" s="1"/>
  <c r="I139" s="1"/>
  <c r="B384" l="1"/>
  <c r="A385"/>
  <c r="D384"/>
  <c r="C140"/>
  <c r="B385" l="1"/>
  <c r="A386"/>
  <c r="D385"/>
  <c r="H140"/>
  <c r="E140"/>
  <c r="B386" l="1"/>
  <c r="A387"/>
  <c r="D386"/>
  <c r="J140"/>
  <c r="F140"/>
  <c r="G140" s="1"/>
  <c r="I140" s="1"/>
  <c r="B387" l="1"/>
  <c r="A388"/>
  <c r="D387"/>
  <c r="C141"/>
  <c r="B388" l="1"/>
  <c r="A389"/>
  <c r="D388"/>
  <c r="H141"/>
  <c r="E141"/>
  <c r="B389" l="1"/>
  <c r="A390"/>
  <c r="D389"/>
  <c r="J141"/>
  <c r="F141"/>
  <c r="G141" s="1"/>
  <c r="I141" s="1"/>
  <c r="B390" l="1"/>
  <c r="A391"/>
  <c r="D390"/>
  <c r="C142"/>
  <c r="B391" l="1"/>
  <c r="D391"/>
  <c r="A392"/>
  <c r="H142"/>
  <c r="E142"/>
  <c r="B392" l="1"/>
  <c r="A393"/>
  <c r="D392"/>
  <c r="F142"/>
  <c r="G142" s="1"/>
  <c r="I142" s="1"/>
  <c r="J142"/>
  <c r="B393" l="1"/>
  <c r="A394"/>
  <c r="D393"/>
  <c r="C143"/>
  <c r="B394" l="1"/>
  <c r="A395"/>
  <c r="D394"/>
  <c r="H143"/>
  <c r="E143"/>
  <c r="B395" l="1"/>
  <c r="A396"/>
  <c r="D395"/>
  <c r="F143"/>
  <c r="G143" s="1"/>
  <c r="I143" s="1"/>
  <c r="J143"/>
  <c r="B396" l="1"/>
  <c r="A397"/>
  <c r="D396"/>
  <c r="C144"/>
  <c r="B397" l="1"/>
  <c r="D397"/>
  <c r="A398"/>
  <c r="H144"/>
  <c r="E144"/>
  <c r="B398" l="1"/>
  <c r="A399"/>
  <c r="D398"/>
  <c r="J144"/>
  <c r="F144"/>
  <c r="G144" s="1"/>
  <c r="I144" s="1"/>
  <c r="B399" l="1"/>
  <c r="A400"/>
  <c r="D399"/>
  <c r="C145"/>
  <c r="B400" l="1"/>
  <c r="A401"/>
  <c r="D400"/>
  <c r="H145"/>
  <c r="E145"/>
  <c r="B401" l="1"/>
  <c r="A402"/>
  <c r="D401"/>
  <c r="F145"/>
  <c r="G145" s="1"/>
  <c r="I145" s="1"/>
  <c r="J145"/>
  <c r="B402" l="1"/>
  <c r="A403"/>
  <c r="D402"/>
  <c r="C146"/>
  <c r="B403" l="1"/>
  <c r="A404"/>
  <c r="D403"/>
  <c r="H146"/>
  <c r="E146"/>
  <c r="B404" l="1"/>
  <c r="A405"/>
  <c r="D404"/>
  <c r="J146"/>
  <c r="F146"/>
  <c r="G146" s="1"/>
  <c r="I146" s="1"/>
  <c r="B405" l="1"/>
  <c r="A406"/>
  <c r="D405"/>
  <c r="C147"/>
  <c r="B406" l="1"/>
  <c r="A407"/>
  <c r="D406"/>
  <c r="H147"/>
  <c r="E147"/>
  <c r="B407" l="1"/>
  <c r="A408"/>
  <c r="D407"/>
  <c r="J147"/>
  <c r="F147"/>
  <c r="G147" s="1"/>
  <c r="I147" s="1"/>
  <c r="B408" l="1"/>
  <c r="A409"/>
  <c r="D408"/>
  <c r="C148"/>
  <c r="B409" l="1"/>
  <c r="A410"/>
  <c r="D409"/>
  <c r="H148"/>
  <c r="E148"/>
  <c r="B410" l="1"/>
  <c r="A411"/>
  <c r="D410"/>
  <c r="J148"/>
  <c r="F148"/>
  <c r="G148" s="1"/>
  <c r="I148" s="1"/>
  <c r="B411" l="1"/>
  <c r="A412"/>
  <c r="D411"/>
  <c r="C149"/>
  <c r="B412" l="1"/>
  <c r="A413"/>
  <c r="D412"/>
  <c r="H149"/>
  <c r="E149"/>
  <c r="B413" l="1"/>
  <c r="A414"/>
  <c r="D413"/>
  <c r="J149"/>
  <c r="F149"/>
  <c r="G149" s="1"/>
  <c r="I149" s="1"/>
  <c r="B414" l="1"/>
  <c r="D414"/>
  <c r="A415"/>
  <c r="C150"/>
  <c r="B415" l="1"/>
  <c r="A416"/>
  <c r="D415"/>
  <c r="H150"/>
  <c r="E150"/>
  <c r="B416" l="1"/>
  <c r="A417"/>
  <c r="D416"/>
  <c r="J150"/>
  <c r="F150"/>
  <c r="G150" s="1"/>
  <c r="I150" s="1"/>
  <c r="B417" l="1"/>
  <c r="A418"/>
  <c r="D417"/>
  <c r="C151"/>
  <c r="B418" l="1"/>
  <c r="A419"/>
  <c r="D418"/>
  <c r="H151"/>
  <c r="E151"/>
  <c r="B419" l="1"/>
  <c r="A420"/>
  <c r="D419"/>
  <c r="J151"/>
  <c r="F151"/>
  <c r="G151" s="1"/>
  <c r="I151" s="1"/>
  <c r="B420" l="1"/>
  <c r="A421"/>
  <c r="D420"/>
  <c r="C152"/>
  <c r="B421" l="1"/>
  <c r="A422"/>
  <c r="D421"/>
  <c r="H152"/>
  <c r="E152"/>
  <c r="B422" l="1"/>
  <c r="A423"/>
  <c r="D422"/>
  <c r="J152"/>
  <c r="F152"/>
  <c r="G152" s="1"/>
  <c r="I152" s="1"/>
  <c r="B423" l="1"/>
  <c r="A424"/>
  <c r="D423"/>
  <c r="C153"/>
  <c r="B424" l="1"/>
  <c r="A425"/>
  <c r="D424"/>
  <c r="H153"/>
  <c r="E153"/>
  <c r="B425" l="1"/>
  <c r="A426"/>
  <c r="D425"/>
  <c r="J153"/>
  <c r="F153"/>
  <c r="G153" s="1"/>
  <c r="I153" s="1"/>
  <c r="B426" l="1"/>
  <c r="A427"/>
  <c r="D426"/>
  <c r="C154"/>
  <c r="B427" l="1"/>
  <c r="A428"/>
  <c r="D427"/>
  <c r="E154"/>
  <c r="H154"/>
  <c r="B428" l="1"/>
  <c r="A429"/>
  <c r="D428"/>
  <c r="F154"/>
  <c r="G154" s="1"/>
  <c r="I154" s="1"/>
  <c r="J154"/>
  <c r="B429" l="1"/>
  <c r="A430"/>
  <c r="D429"/>
  <c r="C155"/>
  <c r="B430" l="1"/>
  <c r="A431"/>
  <c r="D430"/>
  <c r="H155"/>
  <c r="E155"/>
  <c r="B431" l="1"/>
  <c r="D431"/>
  <c r="A432"/>
  <c r="J155"/>
  <c r="F155"/>
  <c r="G155" s="1"/>
  <c r="I155" s="1"/>
  <c r="B432" l="1"/>
  <c r="A433"/>
  <c r="D432"/>
  <c r="C156"/>
  <c r="B433" l="1"/>
  <c r="A434"/>
  <c r="D433"/>
  <c r="H156"/>
  <c r="E156"/>
  <c r="B434" l="1"/>
  <c r="A435"/>
  <c r="D434"/>
  <c r="J156"/>
  <c r="F156"/>
  <c r="G156" s="1"/>
  <c r="I156" s="1"/>
  <c r="B435" l="1"/>
  <c r="A436"/>
  <c r="D435"/>
  <c r="C157"/>
  <c r="B436" l="1"/>
  <c r="A437"/>
  <c r="D436"/>
  <c r="H157"/>
  <c r="E157"/>
  <c r="B437" l="1"/>
  <c r="A438"/>
  <c r="D437"/>
  <c r="J157"/>
  <c r="F157"/>
  <c r="G157" s="1"/>
  <c r="I157" s="1"/>
  <c r="B438" l="1"/>
  <c r="A439"/>
  <c r="D438"/>
  <c r="C158"/>
  <c r="B439" l="1"/>
  <c r="A440"/>
  <c r="D439"/>
  <c r="H158"/>
  <c r="E158"/>
  <c r="B440" l="1"/>
  <c r="A441"/>
  <c r="D440"/>
  <c r="J158"/>
  <c r="F158"/>
  <c r="G158" s="1"/>
  <c r="I158" s="1"/>
  <c r="B441" l="1"/>
  <c r="A442"/>
  <c r="D441"/>
  <c r="C159"/>
  <c r="B442" l="1"/>
  <c r="A443"/>
  <c r="D442"/>
  <c r="H159"/>
  <c r="E159"/>
  <c r="B443" l="1"/>
  <c r="A444"/>
  <c r="D443"/>
  <c r="J159"/>
  <c r="F159"/>
  <c r="G159" s="1"/>
  <c r="I159" s="1"/>
  <c r="B444" l="1"/>
  <c r="A445"/>
  <c r="D444"/>
  <c r="C160"/>
  <c r="B445" l="1"/>
  <c r="A446"/>
  <c r="D445"/>
  <c r="H160"/>
  <c r="E160"/>
  <c r="B446" l="1"/>
  <c r="A447"/>
  <c r="D446"/>
  <c r="J160"/>
  <c r="F160"/>
  <c r="G160" s="1"/>
  <c r="I160" s="1"/>
  <c r="B447" l="1"/>
  <c r="A448"/>
  <c r="D447"/>
  <c r="C161"/>
  <c r="B448" l="1"/>
  <c r="A449"/>
  <c r="D448"/>
  <c r="H161"/>
  <c r="E161"/>
  <c r="B449" l="1"/>
  <c r="A450"/>
  <c r="D449"/>
  <c r="F161"/>
  <c r="G161" s="1"/>
  <c r="I161" s="1"/>
  <c r="J161"/>
  <c r="B450" l="1"/>
  <c r="A451"/>
  <c r="D450"/>
  <c r="C162"/>
  <c r="B451" l="1"/>
  <c r="A452"/>
  <c r="D451"/>
  <c r="H162"/>
  <c r="E162"/>
  <c r="B452" l="1"/>
  <c r="A453"/>
  <c r="D452"/>
  <c r="J162"/>
  <c r="F162"/>
  <c r="G162" s="1"/>
  <c r="I162" s="1"/>
  <c r="B453" l="1"/>
  <c r="A454"/>
  <c r="D453"/>
  <c r="C163"/>
  <c r="B454" l="1"/>
  <c r="A455"/>
  <c r="D454"/>
  <c r="H163"/>
  <c r="E163"/>
  <c r="B455" l="1"/>
  <c r="A456"/>
  <c r="D455"/>
  <c r="J163"/>
  <c r="F163"/>
  <c r="G163" s="1"/>
  <c r="I163" s="1"/>
  <c r="B456" l="1"/>
  <c r="A457"/>
  <c r="D456"/>
  <c r="C164"/>
  <c r="B457" l="1"/>
  <c r="A458"/>
  <c r="D457"/>
  <c r="H164"/>
  <c r="E164"/>
  <c r="B458" l="1"/>
  <c r="A459"/>
  <c r="D458"/>
  <c r="J164"/>
  <c r="F164"/>
  <c r="G164" s="1"/>
  <c r="I164" s="1"/>
  <c r="B459" l="1"/>
  <c r="A460"/>
  <c r="D459"/>
  <c r="C165"/>
  <c r="B460" l="1"/>
  <c r="A461"/>
  <c r="D460"/>
  <c r="H165"/>
  <c r="E165"/>
  <c r="B461" l="1"/>
  <c r="A462"/>
  <c r="D461"/>
  <c r="J165"/>
  <c r="F165"/>
  <c r="G165" s="1"/>
  <c r="I165" s="1"/>
  <c r="B462" l="1"/>
  <c r="A463"/>
  <c r="D462"/>
  <c r="C166"/>
  <c r="B463" l="1"/>
  <c r="A464"/>
  <c r="D463"/>
  <c r="H166"/>
  <c r="E166"/>
  <c r="B464" l="1"/>
  <c r="A465"/>
  <c r="D464"/>
  <c r="J166"/>
  <c r="F166"/>
  <c r="G166" s="1"/>
  <c r="I166" s="1"/>
  <c r="B465" l="1"/>
  <c r="A466"/>
  <c r="D465"/>
  <c r="C167"/>
  <c r="B466" l="1"/>
  <c r="A467"/>
  <c r="D466"/>
  <c r="H167"/>
  <c r="E167"/>
  <c r="B467" l="1"/>
  <c r="A468"/>
  <c r="D467"/>
  <c r="J167"/>
  <c r="F167"/>
  <c r="G167" s="1"/>
  <c r="I167" s="1"/>
  <c r="B468" l="1"/>
  <c r="A469"/>
  <c r="D468"/>
  <c r="C168"/>
  <c r="B469" l="1"/>
  <c r="A470"/>
  <c r="D469"/>
  <c r="H168"/>
  <c r="E168"/>
  <c r="B470" l="1"/>
  <c r="A471"/>
  <c r="D470"/>
  <c r="J168"/>
  <c r="F168"/>
  <c r="G168" s="1"/>
  <c r="I168" s="1"/>
  <c r="B471" l="1"/>
  <c r="A472"/>
  <c r="D471"/>
  <c r="C169"/>
  <c r="B472" l="1"/>
  <c r="A473"/>
  <c r="D472"/>
  <c r="H169"/>
  <c r="E169"/>
  <c r="B473" l="1"/>
  <c r="D473"/>
  <c r="A474"/>
  <c r="J169"/>
  <c r="F169"/>
  <c r="G169" s="1"/>
  <c r="I169" s="1"/>
  <c r="B474" l="1"/>
  <c r="A475"/>
  <c r="D474"/>
  <c r="C170"/>
  <c r="B475" l="1"/>
  <c r="A476"/>
  <c r="D475"/>
  <c r="H170"/>
  <c r="E170"/>
  <c r="B476" l="1"/>
  <c r="A477"/>
  <c r="D476"/>
  <c r="J170"/>
  <c r="F170"/>
  <c r="G170" s="1"/>
  <c r="I170" s="1"/>
  <c r="B477" l="1"/>
  <c r="A478"/>
  <c r="D477"/>
  <c r="C171"/>
  <c r="B478" l="1"/>
  <c r="A479"/>
  <c r="D478"/>
  <c r="H171"/>
  <c r="E171"/>
  <c r="B479" l="1"/>
  <c r="D479"/>
  <c r="A480"/>
  <c r="F171"/>
  <c r="G171" s="1"/>
  <c r="I171" s="1"/>
  <c r="J171"/>
  <c r="B480" l="1"/>
  <c r="A481"/>
  <c r="D480"/>
  <c r="C172"/>
  <c r="B481" l="1"/>
  <c r="A482"/>
  <c r="D481"/>
  <c r="H172"/>
  <c r="E172"/>
  <c r="B482" l="1"/>
  <c r="A483"/>
  <c r="D482"/>
  <c r="F172"/>
  <c r="G172" s="1"/>
  <c r="I172" s="1"/>
  <c r="J172"/>
  <c r="B483" l="1"/>
  <c r="D483"/>
  <c r="A484"/>
  <c r="C173"/>
  <c r="B484" l="1"/>
  <c r="A485"/>
  <c r="D484"/>
  <c r="H173"/>
  <c r="E173"/>
  <c r="B485" l="1"/>
  <c r="A486"/>
  <c r="D485"/>
  <c r="J173"/>
  <c r="F173"/>
  <c r="G173" s="1"/>
  <c r="I173" s="1"/>
  <c r="B486" l="1"/>
  <c r="A487"/>
  <c r="D486"/>
  <c r="C174"/>
  <c r="B487" l="1"/>
  <c r="A488"/>
  <c r="D487"/>
  <c r="H174"/>
  <c r="E174"/>
  <c r="B488" l="1"/>
  <c r="A489"/>
  <c r="D488"/>
  <c r="J174"/>
  <c r="F174"/>
  <c r="G174" s="1"/>
  <c r="I174" s="1"/>
  <c r="B489" l="1"/>
  <c r="A490"/>
  <c r="D489"/>
  <c r="C175"/>
  <c r="B490" l="1"/>
  <c r="A491"/>
  <c r="D490"/>
  <c r="H175"/>
  <c r="E175"/>
  <c r="B491" l="1"/>
  <c r="D491"/>
  <c r="A492"/>
  <c r="F175"/>
  <c r="G175" s="1"/>
  <c r="I175" s="1"/>
  <c r="J175"/>
  <c r="B492" l="1"/>
  <c r="A493"/>
  <c r="D492"/>
  <c r="C176"/>
  <c r="B493" l="1"/>
  <c r="A494"/>
  <c r="D493"/>
  <c r="H176"/>
  <c r="E176"/>
  <c r="B494" l="1"/>
  <c r="A495"/>
  <c r="D494"/>
  <c r="F176"/>
  <c r="G176" s="1"/>
  <c r="I176" s="1"/>
  <c r="J176"/>
  <c r="B495" l="1"/>
  <c r="A496"/>
  <c r="D495"/>
  <c r="C177"/>
  <c r="B496" l="1"/>
  <c r="A497"/>
  <c r="D496"/>
  <c r="H177"/>
  <c r="E177"/>
  <c r="B497" l="1"/>
  <c r="D497"/>
  <c r="J177"/>
  <c r="F177"/>
  <c r="G177" s="1"/>
  <c r="I177" s="1"/>
  <c r="C178" l="1"/>
  <c r="H178" l="1"/>
  <c r="E178"/>
  <c r="F178" l="1"/>
  <c r="G178" s="1"/>
  <c r="I178" s="1"/>
  <c r="J178"/>
  <c r="C179" l="1"/>
  <c r="H179" l="1"/>
  <c r="E179"/>
  <c r="F179" l="1"/>
  <c r="G179" s="1"/>
  <c r="I179" s="1"/>
  <c r="J179"/>
  <c r="C180" l="1"/>
  <c r="H180" l="1"/>
  <c r="E180"/>
  <c r="F180" l="1"/>
  <c r="G180" s="1"/>
  <c r="I180" s="1"/>
  <c r="J180"/>
  <c r="C181" l="1"/>
  <c r="H181" l="1"/>
  <c r="E181"/>
  <c r="F181" l="1"/>
  <c r="G181" s="1"/>
  <c r="I181" s="1"/>
  <c r="J181"/>
  <c r="C182" l="1"/>
  <c r="H182" l="1"/>
  <c r="E182"/>
  <c r="J182" l="1"/>
  <c r="F182"/>
  <c r="G182" s="1"/>
  <c r="I182" s="1"/>
  <c r="C183" l="1"/>
  <c r="H183" l="1"/>
  <c r="E183"/>
  <c r="J183" l="1"/>
  <c r="F183"/>
  <c r="G183" s="1"/>
  <c r="I183" s="1"/>
  <c r="C184" l="1"/>
  <c r="H184" l="1"/>
  <c r="E184"/>
  <c r="J184" l="1"/>
  <c r="F184"/>
  <c r="G184" s="1"/>
  <c r="I184" s="1"/>
  <c r="C185" l="1"/>
  <c r="H185" l="1"/>
  <c r="E185"/>
  <c r="J185" l="1"/>
  <c r="F185"/>
  <c r="G185" s="1"/>
  <c r="I185" s="1"/>
  <c r="C186" l="1"/>
  <c r="H186" l="1"/>
  <c r="E186"/>
  <c r="J186" l="1"/>
  <c r="F186"/>
  <c r="G186" s="1"/>
  <c r="I186" s="1"/>
  <c r="C187" l="1"/>
  <c r="H187" l="1"/>
  <c r="E187"/>
  <c r="J187" l="1"/>
  <c r="F187"/>
  <c r="G187" s="1"/>
  <c r="I187" s="1"/>
  <c r="C188" l="1"/>
  <c r="H188" l="1"/>
  <c r="E188"/>
  <c r="J188" l="1"/>
  <c r="F188"/>
  <c r="G188" s="1"/>
  <c r="I188" s="1"/>
  <c r="C189" l="1"/>
  <c r="H189" l="1"/>
  <c r="E189"/>
  <c r="J189" l="1"/>
  <c r="F189"/>
  <c r="G189" s="1"/>
  <c r="I189" s="1"/>
  <c r="C190" l="1"/>
  <c r="H190" l="1"/>
  <c r="E190"/>
  <c r="F190" l="1"/>
  <c r="G190" s="1"/>
  <c r="I190" s="1"/>
  <c r="J190"/>
  <c r="C191" l="1"/>
  <c r="H191" l="1"/>
  <c r="E191"/>
  <c r="J191" l="1"/>
  <c r="F191"/>
  <c r="G191" s="1"/>
  <c r="I191" s="1"/>
  <c r="C192" l="1"/>
  <c r="H192" l="1"/>
  <c r="E192"/>
  <c r="J192" l="1"/>
  <c r="F192"/>
  <c r="G192" s="1"/>
  <c r="I192" s="1"/>
  <c r="C193" l="1"/>
  <c r="H193" l="1"/>
  <c r="E193"/>
  <c r="F193" l="1"/>
  <c r="G193" s="1"/>
  <c r="I193" s="1"/>
  <c r="J193"/>
  <c r="C194" l="1"/>
  <c r="H194" l="1"/>
  <c r="E194"/>
  <c r="J194" l="1"/>
  <c r="F194"/>
  <c r="G194" s="1"/>
  <c r="I194" s="1"/>
  <c r="C195" l="1"/>
  <c r="H195" l="1"/>
  <c r="E195"/>
  <c r="J195" l="1"/>
  <c r="F195"/>
  <c r="G195" s="1"/>
  <c r="I195" s="1"/>
  <c r="C196" l="1"/>
  <c r="H196" l="1"/>
  <c r="E196"/>
  <c r="J196" l="1"/>
  <c r="F196"/>
  <c r="G196" s="1"/>
  <c r="I196" s="1"/>
  <c r="C197" l="1"/>
  <c r="H197" l="1"/>
  <c r="E197"/>
  <c r="J197" l="1"/>
  <c r="F197"/>
  <c r="G197" s="1"/>
  <c r="I197" s="1"/>
  <c r="C198" l="1"/>
  <c r="H198" l="1"/>
  <c r="E198"/>
  <c r="F198" l="1"/>
  <c r="G198" s="1"/>
  <c r="I198" s="1"/>
  <c r="J198"/>
  <c r="C199" l="1"/>
  <c r="H199" l="1"/>
  <c r="E199"/>
  <c r="J199" l="1"/>
  <c r="F199"/>
  <c r="G199" s="1"/>
  <c r="I199" s="1"/>
  <c r="C200" l="1"/>
  <c r="H200" l="1"/>
  <c r="E200"/>
  <c r="F200" l="1"/>
  <c r="G200" s="1"/>
  <c r="I200" s="1"/>
  <c r="J200"/>
  <c r="C201" l="1"/>
  <c r="H201" l="1"/>
  <c r="E201"/>
  <c r="F201" l="1"/>
  <c r="G201" s="1"/>
  <c r="I201" s="1"/>
  <c r="J201"/>
  <c r="C202" l="1"/>
  <c r="H202" l="1"/>
  <c r="E202"/>
  <c r="J202" l="1"/>
  <c r="F202"/>
  <c r="G202" s="1"/>
  <c r="I202" s="1"/>
  <c r="C203" l="1"/>
  <c r="H203" l="1"/>
  <c r="E203"/>
  <c r="J203" l="1"/>
  <c r="F203"/>
  <c r="G203" s="1"/>
  <c r="I203" s="1"/>
  <c r="C204" l="1"/>
  <c r="H204" l="1"/>
  <c r="E204"/>
  <c r="F204" l="1"/>
  <c r="G204" s="1"/>
  <c r="I204" s="1"/>
  <c r="J204"/>
  <c r="C205" l="1"/>
  <c r="H205" l="1"/>
  <c r="E205"/>
  <c r="J205" l="1"/>
  <c r="F205"/>
  <c r="G205" s="1"/>
  <c r="I205" s="1"/>
  <c r="C206" l="1"/>
  <c r="H206" l="1"/>
  <c r="E206"/>
  <c r="F206" l="1"/>
  <c r="G206" s="1"/>
  <c r="I206" s="1"/>
  <c r="J206"/>
  <c r="C207" l="1"/>
  <c r="H207" l="1"/>
  <c r="E207"/>
  <c r="J207" l="1"/>
  <c r="F207"/>
  <c r="G207" s="1"/>
  <c r="I207" s="1"/>
  <c r="C208" l="1"/>
  <c r="H208" l="1"/>
  <c r="E208"/>
  <c r="F208" l="1"/>
  <c r="G208" s="1"/>
  <c r="I208" s="1"/>
  <c r="J208"/>
  <c r="C209" l="1"/>
  <c r="H209" l="1"/>
  <c r="E209"/>
  <c r="J209" l="1"/>
  <c r="F209"/>
  <c r="G209" s="1"/>
  <c r="I209" s="1"/>
  <c r="C210" l="1"/>
  <c r="H210" l="1"/>
  <c r="E210"/>
  <c r="J210" l="1"/>
  <c r="F210"/>
  <c r="G210" s="1"/>
  <c r="I210" s="1"/>
  <c r="C211" l="1"/>
  <c r="H211" l="1"/>
  <c r="E211"/>
  <c r="J211" l="1"/>
  <c r="F211"/>
  <c r="G211" s="1"/>
  <c r="I211" s="1"/>
  <c r="C212" l="1"/>
  <c r="H212" l="1"/>
  <c r="E212"/>
  <c r="J212" l="1"/>
  <c r="F212"/>
  <c r="G212" s="1"/>
  <c r="I212" s="1"/>
  <c r="C213" l="1"/>
  <c r="H213" l="1"/>
  <c r="E213"/>
  <c r="J213" l="1"/>
  <c r="F213"/>
  <c r="G213" s="1"/>
  <c r="I213"/>
  <c r="C214" l="1"/>
  <c r="H214" l="1"/>
  <c r="E214"/>
  <c r="J214" l="1"/>
  <c r="F214"/>
  <c r="G214" s="1"/>
  <c r="I214" s="1"/>
  <c r="C215" l="1"/>
  <c r="H215" l="1"/>
  <c r="E215"/>
  <c r="J215" l="1"/>
  <c r="F215"/>
  <c r="G215" s="1"/>
  <c r="I215" s="1"/>
  <c r="C216" l="1"/>
  <c r="H216" l="1"/>
  <c r="E216"/>
  <c r="J216" l="1"/>
  <c r="F216"/>
  <c r="G216" s="1"/>
  <c r="I216" s="1"/>
  <c r="C217" l="1"/>
  <c r="H217" l="1"/>
  <c r="E217"/>
  <c r="J217" l="1"/>
  <c r="F217"/>
  <c r="G217" s="1"/>
  <c r="I217" s="1"/>
  <c r="C218" l="1"/>
  <c r="H218" l="1"/>
  <c r="E218"/>
  <c r="F218" l="1"/>
  <c r="G218" s="1"/>
  <c r="I218" s="1"/>
  <c r="J218"/>
  <c r="C219" l="1"/>
  <c r="H219" l="1"/>
  <c r="E219"/>
  <c r="J219" l="1"/>
  <c r="F219"/>
  <c r="G219" s="1"/>
  <c r="I219" s="1"/>
  <c r="C220" l="1"/>
  <c r="H220" l="1"/>
  <c r="E220"/>
  <c r="F220" l="1"/>
  <c r="G220" s="1"/>
  <c r="I220" s="1"/>
  <c r="J220"/>
  <c r="C221" l="1"/>
  <c r="H221" l="1"/>
  <c r="E221"/>
  <c r="J221" l="1"/>
  <c r="F221"/>
  <c r="G221" s="1"/>
  <c r="I221" s="1"/>
  <c r="C222" l="1"/>
  <c r="H222" l="1"/>
  <c r="E222"/>
  <c r="J222" l="1"/>
  <c r="F222"/>
  <c r="G222" s="1"/>
  <c r="I222" s="1"/>
  <c r="C223" l="1"/>
  <c r="H223" l="1"/>
  <c r="E223"/>
  <c r="J223" l="1"/>
  <c r="F223"/>
  <c r="G223" s="1"/>
  <c r="I223" s="1"/>
  <c r="C224" l="1"/>
  <c r="H224" l="1"/>
  <c r="E224"/>
  <c r="J224" l="1"/>
  <c r="F224"/>
  <c r="G224" s="1"/>
  <c r="I224" s="1"/>
  <c r="C225" l="1"/>
  <c r="H225" l="1"/>
  <c r="E225"/>
  <c r="F225" l="1"/>
  <c r="G225" s="1"/>
  <c r="I225" s="1"/>
  <c r="J225"/>
  <c r="C226" l="1"/>
  <c r="H226" l="1"/>
  <c r="E226"/>
  <c r="J226" l="1"/>
  <c r="F226"/>
  <c r="G226" s="1"/>
  <c r="I226" s="1"/>
  <c r="C227" l="1"/>
  <c r="H227" l="1"/>
  <c r="E227"/>
  <c r="J227" l="1"/>
  <c r="F227"/>
  <c r="G227" s="1"/>
  <c r="I227" s="1"/>
  <c r="C228" l="1"/>
  <c r="H228" l="1"/>
  <c r="E228"/>
  <c r="J228" l="1"/>
  <c r="F228"/>
  <c r="G228" s="1"/>
  <c r="I228" s="1"/>
  <c r="C229" l="1"/>
  <c r="H229" l="1"/>
  <c r="E229"/>
  <c r="F229" l="1"/>
  <c r="G229" s="1"/>
  <c r="I229" s="1"/>
  <c r="J229"/>
  <c r="C230" l="1"/>
  <c r="H230" l="1"/>
  <c r="E230"/>
  <c r="J230" l="1"/>
  <c r="F230"/>
  <c r="G230" s="1"/>
  <c r="I230" s="1"/>
  <c r="C231" l="1"/>
  <c r="H231" l="1"/>
  <c r="E231"/>
  <c r="J231" l="1"/>
  <c r="F231"/>
  <c r="G231" s="1"/>
  <c r="I231" s="1"/>
  <c r="C232" l="1"/>
  <c r="H232" l="1"/>
  <c r="E232"/>
  <c r="J232" l="1"/>
  <c r="F232"/>
  <c r="G232" s="1"/>
  <c r="I232" s="1"/>
  <c r="C233" l="1"/>
  <c r="H233" l="1"/>
  <c r="E233"/>
  <c r="J233" l="1"/>
  <c r="F233"/>
  <c r="G233" s="1"/>
  <c r="I233" s="1"/>
  <c r="C234" l="1"/>
  <c r="H234" l="1"/>
  <c r="E234"/>
  <c r="F234" l="1"/>
  <c r="G234" s="1"/>
  <c r="I234" s="1"/>
  <c r="J234"/>
  <c r="C235" l="1"/>
  <c r="H235" l="1"/>
  <c r="E235"/>
  <c r="F235" l="1"/>
  <c r="G235" s="1"/>
  <c r="I235" s="1"/>
  <c r="J235"/>
  <c r="C236" l="1"/>
  <c r="H236" l="1"/>
  <c r="E236"/>
  <c r="J236" l="1"/>
  <c r="F236"/>
  <c r="G236" s="1"/>
  <c r="I236" s="1"/>
  <c r="C237" l="1"/>
  <c r="H237" l="1"/>
  <c r="E237"/>
  <c r="J237" l="1"/>
  <c r="F237"/>
  <c r="G237" s="1"/>
  <c r="I237" s="1"/>
  <c r="C238" l="1"/>
  <c r="H238" l="1"/>
  <c r="E238"/>
  <c r="F238" l="1"/>
  <c r="G238" s="1"/>
  <c r="I238" s="1"/>
  <c r="J238"/>
  <c r="C239" l="1"/>
  <c r="H239" l="1"/>
  <c r="E239"/>
  <c r="J239" l="1"/>
  <c r="F239"/>
  <c r="G239" s="1"/>
  <c r="I239" s="1"/>
  <c r="C240" l="1"/>
  <c r="H240" l="1"/>
  <c r="E240"/>
  <c r="J240" l="1"/>
  <c r="F240"/>
  <c r="G240" s="1"/>
  <c r="I240" s="1"/>
  <c r="C241" l="1"/>
  <c r="H241" l="1"/>
  <c r="E241"/>
  <c r="F241" l="1"/>
  <c r="G241" s="1"/>
  <c r="I241" s="1"/>
  <c r="J241"/>
  <c r="C242" l="1"/>
  <c r="H242" l="1"/>
  <c r="E242"/>
  <c r="J242" l="1"/>
  <c r="F242"/>
  <c r="G242" s="1"/>
  <c r="I242" s="1"/>
  <c r="C243" l="1"/>
  <c r="H243" l="1"/>
  <c r="E243"/>
  <c r="F243" l="1"/>
  <c r="G243" s="1"/>
  <c r="I243" s="1"/>
  <c r="J243"/>
  <c r="C244" l="1"/>
  <c r="H244" l="1"/>
  <c r="E244"/>
  <c r="F244" l="1"/>
  <c r="G244" s="1"/>
  <c r="I244" s="1"/>
  <c r="J244"/>
  <c r="C245" l="1"/>
  <c r="H245" l="1"/>
  <c r="E245"/>
  <c r="F245" l="1"/>
  <c r="G245" s="1"/>
  <c r="I245" s="1"/>
  <c r="J245"/>
  <c r="C246" l="1"/>
  <c r="H246" l="1"/>
  <c r="E246"/>
  <c r="F246" l="1"/>
  <c r="G246" s="1"/>
  <c r="I246" s="1"/>
  <c r="J246"/>
  <c r="C247" l="1"/>
  <c r="H247" l="1"/>
  <c r="E247"/>
  <c r="J247" l="1"/>
  <c r="F247"/>
  <c r="G247" s="1"/>
  <c r="I247" s="1"/>
  <c r="C248" l="1"/>
  <c r="H248" l="1"/>
  <c r="E248"/>
  <c r="F248" l="1"/>
  <c r="G248" s="1"/>
  <c r="I248" s="1"/>
  <c r="J248"/>
  <c r="C249" l="1"/>
  <c r="H249" l="1"/>
  <c r="E249"/>
  <c r="J249" l="1"/>
  <c r="F249"/>
  <c r="G249" s="1"/>
  <c r="I249" s="1"/>
  <c r="C250" l="1"/>
  <c r="H250" l="1"/>
  <c r="E250"/>
  <c r="F250" l="1"/>
  <c r="G250" s="1"/>
  <c r="I250" s="1"/>
  <c r="J250"/>
  <c r="C251" l="1"/>
  <c r="H251" l="1"/>
  <c r="E251"/>
  <c r="F251" l="1"/>
  <c r="G251" s="1"/>
  <c r="I251" s="1"/>
  <c r="J251"/>
  <c r="C252" l="1"/>
  <c r="H252" l="1"/>
  <c r="E252"/>
  <c r="F252" l="1"/>
  <c r="G252" s="1"/>
  <c r="I252" s="1"/>
  <c r="J252"/>
  <c r="C253" l="1"/>
  <c r="H253" l="1"/>
  <c r="E253"/>
  <c r="J253" l="1"/>
  <c r="F253"/>
  <c r="G253" s="1"/>
  <c r="I253" s="1"/>
  <c r="C254" l="1"/>
  <c r="H254" l="1"/>
  <c r="E254"/>
  <c r="F254" l="1"/>
  <c r="G254" s="1"/>
  <c r="I254" s="1"/>
  <c r="J254"/>
  <c r="C255" l="1"/>
  <c r="H255" l="1"/>
  <c r="E255"/>
  <c r="F255" l="1"/>
  <c r="G255" s="1"/>
  <c r="I255" s="1"/>
  <c r="J255"/>
  <c r="C256" l="1"/>
  <c r="H256" l="1"/>
  <c r="E256"/>
  <c r="J256" l="1"/>
  <c r="F256"/>
  <c r="G256" s="1"/>
  <c r="I256" s="1"/>
  <c r="C257" l="1"/>
  <c r="H257" l="1"/>
  <c r="E257"/>
  <c r="J257" l="1"/>
  <c r="F257"/>
  <c r="G257" s="1"/>
  <c r="I257" s="1"/>
  <c r="C258" l="1"/>
  <c r="H258" l="1"/>
  <c r="E258"/>
  <c r="F258" l="1"/>
  <c r="G258" s="1"/>
  <c r="I258" s="1"/>
  <c r="J258"/>
  <c r="C259" l="1"/>
  <c r="H259" l="1"/>
  <c r="E259"/>
  <c r="J259" l="1"/>
  <c r="F259"/>
  <c r="G259" s="1"/>
  <c r="I259" s="1"/>
  <c r="C260" l="1"/>
  <c r="H260" l="1"/>
  <c r="E260"/>
  <c r="F260" l="1"/>
  <c r="G260" s="1"/>
  <c r="I260" s="1"/>
  <c r="J260"/>
  <c r="C261" l="1"/>
  <c r="H261" l="1"/>
  <c r="E261"/>
  <c r="F261" l="1"/>
  <c r="G261" s="1"/>
  <c r="I261" s="1"/>
  <c r="J261"/>
  <c r="C262" l="1"/>
  <c r="H262" l="1"/>
  <c r="E262"/>
  <c r="F262" l="1"/>
  <c r="G262" s="1"/>
  <c r="I262" s="1"/>
  <c r="J262"/>
  <c r="C263" l="1"/>
  <c r="H263" l="1"/>
  <c r="E263"/>
  <c r="F263" l="1"/>
  <c r="G263" s="1"/>
  <c r="I263" s="1"/>
  <c r="J263"/>
  <c r="C264" l="1"/>
  <c r="H264" l="1"/>
  <c r="E264"/>
  <c r="F264" l="1"/>
  <c r="G264" s="1"/>
  <c r="I264" s="1"/>
  <c r="J264"/>
  <c r="C265" l="1"/>
  <c r="H265" l="1"/>
  <c r="E265"/>
  <c r="J265" l="1"/>
  <c r="F265"/>
  <c r="G265" s="1"/>
  <c r="I265" s="1"/>
  <c r="C266" l="1"/>
  <c r="H266" l="1"/>
  <c r="E266"/>
  <c r="J266" l="1"/>
  <c r="F266"/>
  <c r="G266" s="1"/>
  <c r="I266" s="1"/>
  <c r="C267" l="1"/>
  <c r="H267" l="1"/>
  <c r="E267"/>
  <c r="J267" l="1"/>
  <c r="F267"/>
  <c r="G267" s="1"/>
  <c r="I267" s="1"/>
  <c r="C268" l="1"/>
  <c r="H268" l="1"/>
  <c r="E268"/>
  <c r="J268" l="1"/>
  <c r="F268"/>
  <c r="G268" s="1"/>
  <c r="I268" s="1"/>
  <c r="C269" l="1"/>
  <c r="H269" l="1"/>
  <c r="E269"/>
  <c r="J269" l="1"/>
  <c r="F269"/>
  <c r="G269" s="1"/>
  <c r="I269" s="1"/>
  <c r="C270" l="1"/>
  <c r="H270" l="1"/>
  <c r="E270"/>
  <c r="J270" l="1"/>
  <c r="F270"/>
  <c r="G270" s="1"/>
  <c r="I270" s="1"/>
  <c r="C271" l="1"/>
  <c r="H271" l="1"/>
  <c r="E271"/>
  <c r="J271" l="1"/>
  <c r="F271"/>
  <c r="G271" s="1"/>
  <c r="I271" s="1"/>
  <c r="C272" l="1"/>
  <c r="H272" l="1"/>
  <c r="E272"/>
  <c r="J272" l="1"/>
  <c r="F272"/>
  <c r="G272" s="1"/>
  <c r="I272" s="1"/>
  <c r="C273" l="1"/>
  <c r="H273" l="1"/>
  <c r="E273"/>
  <c r="J273" l="1"/>
  <c r="F273"/>
  <c r="G273" s="1"/>
  <c r="I273" s="1"/>
  <c r="C274" l="1"/>
  <c r="H274" l="1"/>
  <c r="E274"/>
  <c r="J274" l="1"/>
  <c r="F274"/>
  <c r="G274" s="1"/>
  <c r="I274" s="1"/>
  <c r="C275" l="1"/>
  <c r="H275" l="1"/>
  <c r="E275"/>
  <c r="J275" l="1"/>
  <c r="F275"/>
  <c r="G275" s="1"/>
  <c r="I275" s="1"/>
  <c r="C276" l="1"/>
  <c r="H276" l="1"/>
  <c r="E276"/>
  <c r="J276" l="1"/>
  <c r="F276"/>
  <c r="G276" s="1"/>
  <c r="I276" s="1"/>
  <c r="C277" l="1"/>
  <c r="H277" l="1"/>
  <c r="E277"/>
  <c r="F277" l="1"/>
  <c r="G277" s="1"/>
  <c r="I277" s="1"/>
  <c r="J277"/>
  <c r="C278" l="1"/>
  <c r="H278" l="1"/>
  <c r="E278"/>
  <c r="J278" l="1"/>
  <c r="F278"/>
  <c r="G278" s="1"/>
  <c r="I278" s="1"/>
  <c r="C279" l="1"/>
  <c r="H279" l="1"/>
  <c r="E279"/>
  <c r="J279" l="1"/>
  <c r="F279"/>
  <c r="G279" s="1"/>
  <c r="I279" s="1"/>
  <c r="C280" l="1"/>
  <c r="H280" l="1"/>
  <c r="E280"/>
  <c r="J280" l="1"/>
  <c r="F280"/>
  <c r="G280" s="1"/>
  <c r="I280" s="1"/>
  <c r="C281" l="1"/>
  <c r="H281" l="1"/>
  <c r="E281"/>
  <c r="J281" l="1"/>
  <c r="F281"/>
  <c r="G281" s="1"/>
  <c r="I281" s="1"/>
  <c r="C282" l="1"/>
  <c r="H282" l="1"/>
  <c r="E282"/>
  <c r="J282" l="1"/>
  <c r="F282"/>
  <c r="G282" s="1"/>
  <c r="I282" s="1"/>
  <c r="C283" l="1"/>
  <c r="H283" l="1"/>
  <c r="E283"/>
  <c r="J283" l="1"/>
  <c r="F283"/>
  <c r="G283" s="1"/>
  <c r="I283" s="1"/>
  <c r="C284" l="1"/>
  <c r="H284" l="1"/>
  <c r="E284"/>
  <c r="J284" l="1"/>
  <c r="F284"/>
  <c r="G284" s="1"/>
  <c r="I284" s="1"/>
  <c r="C285" l="1"/>
  <c r="H285" l="1"/>
  <c r="E285"/>
  <c r="F285" l="1"/>
  <c r="G285" s="1"/>
  <c r="I285" s="1"/>
  <c r="J285"/>
  <c r="C286" l="1"/>
  <c r="H286" l="1"/>
  <c r="E286"/>
  <c r="F286" l="1"/>
  <c r="G286" s="1"/>
  <c r="I286" s="1"/>
  <c r="J286"/>
  <c r="C287" l="1"/>
  <c r="H287" l="1"/>
  <c r="E287"/>
  <c r="F287" l="1"/>
  <c r="G287" s="1"/>
  <c r="I287" s="1"/>
  <c r="J287"/>
  <c r="C288" l="1"/>
  <c r="H288" l="1"/>
  <c r="E288"/>
  <c r="J288" l="1"/>
  <c r="F288"/>
  <c r="G288" s="1"/>
  <c r="I288" s="1"/>
  <c r="C289" l="1"/>
  <c r="H289" l="1"/>
  <c r="E289"/>
  <c r="J289" l="1"/>
  <c r="F289"/>
  <c r="G289" s="1"/>
  <c r="I289" s="1"/>
  <c r="C290" l="1"/>
  <c r="H290" l="1"/>
  <c r="E290"/>
  <c r="F290" l="1"/>
  <c r="G290" s="1"/>
  <c r="I290" s="1"/>
  <c r="J290"/>
  <c r="C291" l="1"/>
  <c r="H291" l="1"/>
  <c r="E291"/>
  <c r="J291" l="1"/>
  <c r="F291"/>
  <c r="G291" s="1"/>
  <c r="I291" s="1"/>
  <c r="C292" l="1"/>
  <c r="H292" l="1"/>
  <c r="E292"/>
  <c r="F292" l="1"/>
  <c r="G292" s="1"/>
  <c r="I292" s="1"/>
  <c r="J292"/>
  <c r="C293" l="1"/>
  <c r="H293" l="1"/>
  <c r="E293"/>
  <c r="J293" l="1"/>
  <c r="F293"/>
  <c r="G293" s="1"/>
  <c r="I293" s="1"/>
  <c r="C294" l="1"/>
  <c r="E294" l="1"/>
  <c r="H294"/>
  <c r="F294" l="1"/>
  <c r="G294" s="1"/>
  <c r="I294" s="1"/>
  <c r="J294"/>
  <c r="C295" l="1"/>
  <c r="H295" l="1"/>
  <c r="E295"/>
  <c r="J295" l="1"/>
  <c r="F295"/>
  <c r="G295" s="1"/>
  <c r="I295" s="1"/>
  <c r="C296" l="1"/>
  <c r="H296" l="1"/>
  <c r="E296"/>
  <c r="J296" l="1"/>
  <c r="F296"/>
  <c r="G296" s="1"/>
  <c r="I296" s="1"/>
  <c r="C297" l="1"/>
  <c r="H297" l="1"/>
  <c r="E297"/>
  <c r="J297" l="1"/>
  <c r="F297"/>
  <c r="G297" s="1"/>
  <c r="I297" s="1"/>
  <c r="C298" l="1"/>
  <c r="H298" l="1"/>
  <c r="E298"/>
  <c r="F298" l="1"/>
  <c r="G298" s="1"/>
  <c r="I298" s="1"/>
  <c r="J298"/>
  <c r="C299" l="1"/>
  <c r="H299" l="1"/>
  <c r="E299"/>
  <c r="J299" l="1"/>
  <c r="F299"/>
  <c r="G299" s="1"/>
  <c r="I299" s="1"/>
  <c r="C300" l="1"/>
  <c r="H300" l="1"/>
  <c r="E300"/>
  <c r="J300" l="1"/>
  <c r="F300"/>
  <c r="G300" s="1"/>
  <c r="I300" s="1"/>
  <c r="C301" l="1"/>
  <c r="H301" l="1"/>
  <c r="E301"/>
  <c r="J301" l="1"/>
  <c r="F301"/>
  <c r="G301" s="1"/>
  <c r="I301" s="1"/>
  <c r="C302" l="1"/>
  <c r="H302" l="1"/>
  <c r="E302"/>
  <c r="F302" l="1"/>
  <c r="G302" s="1"/>
  <c r="I302" s="1"/>
  <c r="J302"/>
  <c r="C303" l="1"/>
  <c r="H303" l="1"/>
  <c r="E303"/>
  <c r="J303" l="1"/>
  <c r="F303"/>
  <c r="G303" s="1"/>
  <c r="I303" s="1"/>
  <c r="C304" l="1"/>
  <c r="H304" l="1"/>
  <c r="E304"/>
  <c r="F304" l="1"/>
  <c r="G304" s="1"/>
  <c r="I304" s="1"/>
  <c r="J304"/>
  <c r="C305" l="1"/>
  <c r="H305" l="1"/>
  <c r="E305"/>
  <c r="J305" l="1"/>
  <c r="F305"/>
  <c r="G305" s="1"/>
  <c r="I305" s="1"/>
  <c r="C306" l="1"/>
  <c r="H306" l="1"/>
  <c r="E306"/>
  <c r="F306" l="1"/>
  <c r="G306" s="1"/>
  <c r="I306" s="1"/>
  <c r="J306"/>
  <c r="C307" l="1"/>
  <c r="H307" l="1"/>
  <c r="E307"/>
  <c r="J307" l="1"/>
  <c r="F307"/>
  <c r="G307" s="1"/>
  <c r="I307" s="1"/>
  <c r="C308" l="1"/>
  <c r="H308" l="1"/>
  <c r="E308"/>
  <c r="J308" l="1"/>
  <c r="F308"/>
  <c r="G308" s="1"/>
  <c r="I308" s="1"/>
  <c r="C309" l="1"/>
  <c r="H309" l="1"/>
  <c r="E309"/>
  <c r="J309" l="1"/>
  <c r="F309"/>
  <c r="G309" s="1"/>
  <c r="I309" s="1"/>
  <c r="C310" l="1"/>
  <c r="H310" l="1"/>
  <c r="E310"/>
  <c r="F310" l="1"/>
  <c r="G310" s="1"/>
  <c r="I310" s="1"/>
  <c r="J310"/>
  <c r="C311" l="1"/>
  <c r="H311" l="1"/>
  <c r="E311"/>
  <c r="J311" l="1"/>
  <c r="F311"/>
  <c r="G311" s="1"/>
  <c r="I311" s="1"/>
  <c r="C312" l="1"/>
  <c r="H312" l="1"/>
  <c r="E312"/>
  <c r="J312" l="1"/>
  <c r="F312"/>
  <c r="G312" s="1"/>
  <c r="I312" s="1"/>
  <c r="C313" l="1"/>
  <c r="H313" l="1"/>
  <c r="E313"/>
  <c r="J313" l="1"/>
  <c r="F313"/>
  <c r="G313" s="1"/>
  <c r="I313" s="1"/>
  <c r="C314" l="1"/>
  <c r="H314" l="1"/>
  <c r="E314"/>
  <c r="J314" l="1"/>
  <c r="F314"/>
  <c r="G314" s="1"/>
  <c r="I314" s="1"/>
  <c r="C315" l="1"/>
  <c r="H315" l="1"/>
  <c r="E315"/>
  <c r="J315" l="1"/>
  <c r="F315"/>
  <c r="G315" s="1"/>
  <c r="I315" s="1"/>
  <c r="C316" l="1"/>
  <c r="H316" l="1"/>
  <c r="E316"/>
  <c r="J316" l="1"/>
  <c r="F316"/>
  <c r="G316" s="1"/>
  <c r="I316" s="1"/>
  <c r="C317" l="1"/>
  <c r="H317" l="1"/>
  <c r="E317"/>
  <c r="J317" l="1"/>
  <c r="F317"/>
  <c r="G317" s="1"/>
  <c r="I317" s="1"/>
  <c r="C318" l="1"/>
  <c r="H318" l="1"/>
  <c r="E318"/>
  <c r="J318" l="1"/>
  <c r="F318"/>
  <c r="G318" s="1"/>
  <c r="I318" s="1"/>
  <c r="C319" l="1"/>
  <c r="H319" l="1"/>
  <c r="E319"/>
  <c r="J319" l="1"/>
  <c r="F319"/>
  <c r="G319" s="1"/>
  <c r="I319"/>
  <c r="C320" l="1"/>
  <c r="H320" l="1"/>
  <c r="E320"/>
  <c r="J320" l="1"/>
  <c r="F320"/>
  <c r="G320" s="1"/>
  <c r="I320" s="1"/>
  <c r="C321" l="1"/>
  <c r="H321" l="1"/>
  <c r="E321"/>
  <c r="J321" l="1"/>
  <c r="F321"/>
  <c r="G321" s="1"/>
  <c r="I321" s="1"/>
  <c r="C322" l="1"/>
  <c r="H322" l="1"/>
  <c r="E322"/>
  <c r="J322" l="1"/>
  <c r="F322"/>
  <c r="G322" s="1"/>
  <c r="I322" s="1"/>
  <c r="C323" l="1"/>
  <c r="H323" l="1"/>
  <c r="E323"/>
  <c r="J323" l="1"/>
  <c r="F323"/>
  <c r="G323" s="1"/>
  <c r="I323" s="1"/>
  <c r="C324" l="1"/>
  <c r="H324" l="1"/>
  <c r="E324"/>
  <c r="J324" l="1"/>
  <c r="F324"/>
  <c r="G324" s="1"/>
  <c r="I324" s="1"/>
  <c r="C325" l="1"/>
  <c r="H325" l="1"/>
  <c r="E325"/>
  <c r="J325" l="1"/>
  <c r="F325"/>
  <c r="G325" s="1"/>
  <c r="I325" s="1"/>
  <c r="C326" l="1"/>
  <c r="H326" l="1"/>
  <c r="E326"/>
  <c r="J326" l="1"/>
  <c r="F326"/>
  <c r="G326" s="1"/>
  <c r="I326" s="1"/>
  <c r="C327" l="1"/>
  <c r="H327" l="1"/>
  <c r="E327"/>
  <c r="F327" l="1"/>
  <c r="G327" s="1"/>
  <c r="I327" s="1"/>
  <c r="J327"/>
  <c r="C328" l="1"/>
  <c r="H328" l="1"/>
  <c r="E328"/>
  <c r="J328" l="1"/>
  <c r="F328"/>
  <c r="G328" s="1"/>
  <c r="I328" s="1"/>
  <c r="C329" l="1"/>
  <c r="H329" l="1"/>
  <c r="E329"/>
  <c r="F329" l="1"/>
  <c r="G329" s="1"/>
  <c r="I329" s="1"/>
  <c r="J329"/>
  <c r="C330" l="1"/>
  <c r="H330" l="1"/>
  <c r="E330"/>
  <c r="J330" l="1"/>
  <c r="F330"/>
  <c r="G330" s="1"/>
  <c r="I330" s="1"/>
  <c r="C331" l="1"/>
  <c r="H331" l="1"/>
  <c r="E331"/>
  <c r="F331" l="1"/>
  <c r="G331" s="1"/>
  <c r="I331" s="1"/>
  <c r="J331"/>
  <c r="C332" l="1"/>
  <c r="H332" l="1"/>
  <c r="E332"/>
  <c r="F332" l="1"/>
  <c r="G332" s="1"/>
  <c r="I332" s="1"/>
  <c r="J332"/>
  <c r="C333" l="1"/>
  <c r="H333" l="1"/>
  <c r="E333"/>
  <c r="J333" l="1"/>
  <c r="F333"/>
  <c r="G333" s="1"/>
  <c r="I333" s="1"/>
  <c r="C334" l="1"/>
  <c r="H334" l="1"/>
  <c r="E334"/>
  <c r="F334" l="1"/>
  <c r="G334" s="1"/>
  <c r="I334" s="1"/>
  <c r="J334"/>
  <c r="C335" l="1"/>
  <c r="H335" l="1"/>
  <c r="E335"/>
  <c r="J335" l="1"/>
  <c r="F335"/>
  <c r="G335" s="1"/>
  <c r="I335" s="1"/>
  <c r="C336" l="1"/>
  <c r="H336" l="1"/>
  <c r="E336"/>
  <c r="F336" l="1"/>
  <c r="G336" s="1"/>
  <c r="I336" s="1"/>
  <c r="J336"/>
  <c r="C337" l="1"/>
  <c r="E337" l="1"/>
  <c r="H337"/>
  <c r="F337" l="1"/>
  <c r="G337" s="1"/>
  <c r="I337" s="1"/>
  <c r="J337"/>
  <c r="C338" l="1"/>
  <c r="H338" l="1"/>
  <c r="E338"/>
  <c r="F338" l="1"/>
  <c r="G338" s="1"/>
  <c r="I338" s="1"/>
  <c r="J338"/>
  <c r="C339" l="1"/>
  <c r="H339" l="1"/>
  <c r="E339"/>
  <c r="J339" l="1"/>
  <c r="F339"/>
  <c r="G339" s="1"/>
  <c r="I339"/>
  <c r="C340" l="1"/>
  <c r="H340" l="1"/>
  <c r="E340"/>
  <c r="J340" l="1"/>
  <c r="F340"/>
  <c r="G340" s="1"/>
  <c r="I340" s="1"/>
  <c r="C341" l="1"/>
  <c r="H341" l="1"/>
  <c r="E341"/>
  <c r="F341" l="1"/>
  <c r="G341" s="1"/>
  <c r="I341" s="1"/>
  <c r="J341"/>
  <c r="C342" l="1"/>
  <c r="H342" l="1"/>
  <c r="E342"/>
  <c r="J342" l="1"/>
  <c r="F342"/>
  <c r="G342" s="1"/>
  <c r="I342" s="1"/>
  <c r="C343" l="1"/>
  <c r="H343" l="1"/>
  <c r="E343"/>
  <c r="J343" l="1"/>
  <c r="F343"/>
  <c r="G343" s="1"/>
  <c r="I343" s="1"/>
  <c r="C344" l="1"/>
  <c r="H344" l="1"/>
  <c r="E344"/>
  <c r="F344" l="1"/>
  <c r="G344" s="1"/>
  <c r="I344" s="1"/>
  <c r="J344"/>
  <c r="C345" l="1"/>
  <c r="H345" l="1"/>
  <c r="E345"/>
  <c r="F345" l="1"/>
  <c r="G345" s="1"/>
  <c r="I345" s="1"/>
  <c r="J345"/>
  <c r="C346" l="1"/>
  <c r="H346" l="1"/>
  <c r="E346"/>
  <c r="F346" l="1"/>
  <c r="G346" s="1"/>
  <c r="I346" s="1"/>
  <c r="J346"/>
  <c r="C347" l="1"/>
  <c r="H347" l="1"/>
  <c r="E347"/>
  <c r="J347" l="1"/>
  <c r="F347"/>
  <c r="G347" s="1"/>
  <c r="I347" s="1"/>
  <c r="C348" l="1"/>
  <c r="H348" l="1"/>
  <c r="E348"/>
  <c r="J348" l="1"/>
  <c r="F348"/>
  <c r="G348" s="1"/>
  <c r="I348" s="1"/>
  <c r="C349" l="1"/>
  <c r="H349" l="1"/>
  <c r="E349"/>
  <c r="J349" l="1"/>
  <c r="F349"/>
  <c r="G349" s="1"/>
  <c r="I349" s="1"/>
  <c r="C350" l="1"/>
  <c r="H350" l="1"/>
  <c r="E350"/>
  <c r="F350" l="1"/>
  <c r="G350" s="1"/>
  <c r="I350" s="1"/>
  <c r="J350"/>
  <c r="C351" l="1"/>
  <c r="H351" l="1"/>
  <c r="E351"/>
  <c r="F351" l="1"/>
  <c r="G351" s="1"/>
  <c r="I351" s="1"/>
  <c r="J351"/>
  <c r="C352" l="1"/>
  <c r="H352" l="1"/>
  <c r="E352"/>
  <c r="F352" l="1"/>
  <c r="G352" s="1"/>
  <c r="I352" s="1"/>
  <c r="J352"/>
  <c r="C353" l="1"/>
  <c r="H353" l="1"/>
  <c r="E353"/>
  <c r="F353" l="1"/>
  <c r="G353" s="1"/>
  <c r="I353" s="1"/>
  <c r="J353"/>
  <c r="C354" l="1"/>
  <c r="H354" l="1"/>
  <c r="E354"/>
  <c r="J354" l="1"/>
  <c r="F354"/>
  <c r="G354" s="1"/>
  <c r="I354" s="1"/>
  <c r="C355" l="1"/>
  <c r="H355" l="1"/>
  <c r="E355"/>
  <c r="J355" l="1"/>
  <c r="F355"/>
  <c r="G355" s="1"/>
  <c r="I355" s="1"/>
  <c r="C356" l="1"/>
  <c r="H356" l="1"/>
  <c r="E356"/>
  <c r="F356" l="1"/>
  <c r="G356" s="1"/>
  <c r="I356" s="1"/>
  <c r="J356"/>
  <c r="C357" l="1"/>
  <c r="H357" l="1"/>
  <c r="E357"/>
  <c r="J357" l="1"/>
  <c r="F357"/>
  <c r="G357" s="1"/>
  <c r="I357" s="1"/>
  <c r="C358" l="1"/>
  <c r="H358" l="1"/>
  <c r="E358"/>
  <c r="J358" l="1"/>
  <c r="F358"/>
  <c r="G358" s="1"/>
  <c r="I358" s="1"/>
  <c r="C359" l="1"/>
  <c r="H359" l="1"/>
  <c r="E359"/>
  <c r="J359" l="1"/>
  <c r="F359"/>
  <c r="G359" s="1"/>
  <c r="I359" s="1"/>
  <c r="C360" l="1"/>
  <c r="H360" l="1"/>
  <c r="E360"/>
  <c r="J360" l="1"/>
  <c r="F360"/>
  <c r="G360" s="1"/>
  <c r="I360" s="1"/>
  <c r="C361" l="1"/>
  <c r="H361" l="1"/>
  <c r="E361"/>
  <c r="J361" l="1"/>
  <c r="F361"/>
  <c r="G361" s="1"/>
  <c r="I361" s="1"/>
  <c r="C362" l="1"/>
  <c r="H362" l="1"/>
  <c r="E362"/>
  <c r="J362" l="1"/>
  <c r="F362"/>
  <c r="G362" s="1"/>
  <c r="I362" s="1"/>
  <c r="C363" l="1"/>
  <c r="H363" l="1"/>
  <c r="E363"/>
  <c r="J363" l="1"/>
  <c r="F363"/>
  <c r="G363" s="1"/>
  <c r="I363" s="1"/>
  <c r="C364" l="1"/>
  <c r="H364" l="1"/>
  <c r="E364"/>
  <c r="J364" l="1"/>
  <c r="F364"/>
  <c r="G364" s="1"/>
  <c r="I364" s="1"/>
  <c r="C365" l="1"/>
  <c r="H365" l="1"/>
  <c r="E365"/>
  <c r="J365" l="1"/>
  <c r="F365"/>
  <c r="G365" s="1"/>
  <c r="I365" s="1"/>
  <c r="C366" l="1"/>
  <c r="H366" l="1"/>
  <c r="E366"/>
  <c r="J366" l="1"/>
  <c r="F366"/>
  <c r="G366" s="1"/>
  <c r="I366" s="1"/>
  <c r="C367" l="1"/>
  <c r="H367" l="1"/>
  <c r="E367"/>
  <c r="J367" l="1"/>
  <c r="F367"/>
  <c r="G367" s="1"/>
  <c r="I367" s="1"/>
  <c r="C368" l="1"/>
  <c r="H368" l="1"/>
  <c r="E368"/>
  <c r="J368" l="1"/>
  <c r="F368"/>
  <c r="G368" s="1"/>
  <c r="I368" s="1"/>
  <c r="C369" l="1"/>
  <c r="H369" l="1"/>
  <c r="E369"/>
  <c r="J369" l="1"/>
  <c r="F369"/>
  <c r="G369" s="1"/>
  <c r="I369" s="1"/>
  <c r="C370" l="1"/>
  <c r="H370" l="1"/>
  <c r="E370"/>
  <c r="J370" l="1"/>
  <c r="F370"/>
  <c r="G370" s="1"/>
  <c r="I370" s="1"/>
  <c r="C371" l="1"/>
  <c r="H371" l="1"/>
  <c r="E371"/>
  <c r="J371" l="1"/>
  <c r="F371"/>
  <c r="G371" s="1"/>
  <c r="I371" s="1"/>
  <c r="C372" l="1"/>
  <c r="H372" l="1"/>
  <c r="E372"/>
  <c r="J372" l="1"/>
  <c r="F372"/>
  <c r="G372" s="1"/>
  <c r="I372" s="1"/>
  <c r="C373" l="1"/>
  <c r="H373" l="1"/>
  <c r="E373"/>
  <c r="F373" l="1"/>
  <c r="G373" s="1"/>
  <c r="I373" s="1"/>
  <c r="J373"/>
  <c r="C374" l="1"/>
  <c r="H374" l="1"/>
  <c r="E374"/>
  <c r="J374" l="1"/>
  <c r="F374"/>
  <c r="G374" s="1"/>
  <c r="I374" s="1"/>
  <c r="C375" l="1"/>
  <c r="H375" l="1"/>
  <c r="E375"/>
  <c r="J375" l="1"/>
  <c r="F375"/>
  <c r="G375" s="1"/>
  <c r="I375" s="1"/>
  <c r="C376" l="1"/>
  <c r="H376" l="1"/>
  <c r="E376"/>
  <c r="J376" l="1"/>
  <c r="F376"/>
  <c r="G376" l="1"/>
  <c r="I376" l="1"/>
  <c r="C377" s="1"/>
  <c r="H377" l="1"/>
  <c r="E377"/>
  <c r="F377" l="1"/>
  <c r="G377" s="1"/>
  <c r="I377" s="1"/>
  <c r="J377"/>
  <c r="C378" l="1"/>
  <c r="H378" l="1"/>
  <c r="E378"/>
  <c r="J378" l="1"/>
  <c r="F378"/>
  <c r="G378" s="1"/>
  <c r="I378" s="1"/>
  <c r="C379" l="1"/>
  <c r="H379" l="1"/>
  <c r="E379"/>
  <c r="F379" l="1"/>
  <c r="G379" s="1"/>
  <c r="I379" s="1"/>
  <c r="J379"/>
  <c r="C380" l="1"/>
  <c r="H380" l="1"/>
  <c r="E380"/>
  <c r="J380" l="1"/>
  <c r="F380"/>
  <c r="G380" s="1"/>
  <c r="I380" s="1"/>
  <c r="C381" l="1"/>
  <c r="H381" l="1"/>
  <c r="E381"/>
  <c r="J381" l="1"/>
  <c r="F381"/>
  <c r="G381" s="1"/>
  <c r="I381"/>
  <c r="C382" l="1"/>
  <c r="H382" l="1"/>
  <c r="E382"/>
  <c r="J382" l="1"/>
  <c r="F382"/>
  <c r="G382" s="1"/>
  <c r="I382" s="1"/>
  <c r="C383" l="1"/>
  <c r="H383" l="1"/>
  <c r="E383"/>
  <c r="J383" l="1"/>
  <c r="F383"/>
  <c r="G383" s="1"/>
  <c r="I383"/>
  <c r="C384" l="1"/>
  <c r="H384" l="1"/>
  <c r="E384"/>
  <c r="F384" l="1"/>
  <c r="G384" s="1"/>
  <c r="I384" s="1"/>
  <c r="J384"/>
  <c r="C385" l="1"/>
  <c r="H385" l="1"/>
  <c r="E385"/>
  <c r="J385" l="1"/>
  <c r="F385"/>
  <c r="G385" s="1"/>
  <c r="I385" s="1"/>
  <c r="C386" l="1"/>
  <c r="H386" l="1"/>
  <c r="E386"/>
  <c r="J386" l="1"/>
  <c r="F386"/>
  <c r="G386" s="1"/>
  <c r="I386" s="1"/>
  <c r="C387" l="1"/>
  <c r="H387" l="1"/>
  <c r="E387"/>
  <c r="J387" l="1"/>
  <c r="F387"/>
  <c r="G387" s="1"/>
  <c r="I387" s="1"/>
  <c r="C388" l="1"/>
  <c r="H388" l="1"/>
  <c r="E388"/>
  <c r="J388" l="1"/>
  <c r="F388"/>
  <c r="G388" s="1"/>
  <c r="I388" s="1"/>
  <c r="C389" l="1"/>
  <c r="H389" l="1"/>
  <c r="E389"/>
  <c r="J389" l="1"/>
  <c r="F389"/>
  <c r="G389" s="1"/>
  <c r="I389" s="1"/>
  <c r="C390" l="1"/>
  <c r="H390" l="1"/>
  <c r="E390"/>
  <c r="J390" l="1"/>
  <c r="F390"/>
  <c r="G390" s="1"/>
  <c r="I390" s="1"/>
  <c r="C391" l="1"/>
  <c r="H391" l="1"/>
  <c r="E391"/>
  <c r="J391" l="1"/>
  <c r="F391"/>
  <c r="G391" s="1"/>
  <c r="I391" s="1"/>
  <c r="C392" l="1"/>
  <c r="H392" l="1"/>
  <c r="E392"/>
  <c r="J392" l="1"/>
  <c r="F392"/>
  <c r="G392" s="1"/>
  <c r="I392" s="1"/>
  <c r="C393" l="1"/>
  <c r="H393" l="1"/>
  <c r="E393"/>
  <c r="J393" l="1"/>
  <c r="F393"/>
  <c r="G393" s="1"/>
  <c r="I393" s="1"/>
  <c r="C394" l="1"/>
  <c r="H394" l="1"/>
  <c r="E394"/>
  <c r="J394" l="1"/>
  <c r="F394"/>
  <c r="G394" s="1"/>
  <c r="I394" s="1"/>
  <c r="C395" l="1"/>
  <c r="H395" l="1"/>
  <c r="E395"/>
  <c r="J395" l="1"/>
  <c r="F395"/>
  <c r="G395" s="1"/>
  <c r="I395"/>
  <c r="C396" l="1"/>
  <c r="H396" l="1"/>
  <c r="E396"/>
  <c r="J396" l="1"/>
  <c r="F396"/>
  <c r="G396" s="1"/>
  <c r="I396" s="1"/>
  <c r="C397" l="1"/>
  <c r="H397" l="1"/>
  <c r="E397"/>
  <c r="J397" l="1"/>
  <c r="F397"/>
  <c r="G397" s="1"/>
  <c r="I397" s="1"/>
  <c r="C398" l="1"/>
  <c r="H398" l="1"/>
  <c r="E398"/>
  <c r="J398" l="1"/>
  <c r="F398"/>
  <c r="G398" s="1"/>
  <c r="I398"/>
  <c r="C399" l="1"/>
  <c r="H399" l="1"/>
  <c r="E399"/>
  <c r="J399" l="1"/>
  <c r="F399"/>
  <c r="G399" s="1"/>
  <c r="I399"/>
  <c r="C400" l="1"/>
  <c r="H400" l="1"/>
  <c r="E400"/>
  <c r="J400" l="1"/>
  <c r="F400"/>
  <c r="G400" s="1"/>
  <c r="I400" s="1"/>
  <c r="C401" l="1"/>
  <c r="H401" l="1"/>
  <c r="E401"/>
  <c r="J401" l="1"/>
  <c r="F401"/>
  <c r="G401" s="1"/>
  <c r="I401" s="1"/>
  <c r="C402" l="1"/>
  <c r="H402" l="1"/>
  <c r="E402"/>
  <c r="J402" l="1"/>
  <c r="F402"/>
  <c r="G402" s="1"/>
  <c r="I402" s="1"/>
  <c r="C403" l="1"/>
  <c r="H403" l="1"/>
  <c r="E403"/>
  <c r="J403" l="1"/>
  <c r="F403"/>
  <c r="G403" s="1"/>
  <c r="I403"/>
  <c r="C404" l="1"/>
  <c r="H404" l="1"/>
  <c r="E404"/>
  <c r="J404" l="1"/>
  <c r="F404"/>
  <c r="G404" s="1"/>
  <c r="I404" s="1"/>
  <c r="C405" l="1"/>
  <c r="H405" l="1"/>
  <c r="E405"/>
  <c r="J405" l="1"/>
  <c r="F405"/>
  <c r="G405" s="1"/>
  <c r="I405"/>
  <c r="C406" l="1"/>
  <c r="H406" l="1"/>
  <c r="E406"/>
  <c r="J406" l="1"/>
  <c r="F406"/>
  <c r="G406" s="1"/>
  <c r="I406" s="1"/>
  <c r="C407" l="1"/>
  <c r="H407" l="1"/>
  <c r="E407"/>
  <c r="J407" l="1"/>
  <c r="F407"/>
  <c r="G407" s="1"/>
  <c r="I407"/>
  <c r="C408" l="1"/>
  <c r="H408" l="1"/>
  <c r="E408"/>
  <c r="J408" l="1"/>
  <c r="F408"/>
  <c r="G408" s="1"/>
  <c r="I408" s="1"/>
  <c r="C409" l="1"/>
  <c r="H409" l="1"/>
  <c r="E409"/>
  <c r="F409" l="1"/>
  <c r="G409" s="1"/>
  <c r="I409" s="1"/>
  <c r="J409"/>
  <c r="C410" l="1"/>
  <c r="H410" l="1"/>
  <c r="E410"/>
  <c r="J410" l="1"/>
  <c r="F410"/>
  <c r="G410" s="1"/>
  <c r="I410" s="1"/>
  <c r="C411" l="1"/>
  <c r="H411" l="1"/>
  <c r="E411"/>
  <c r="J411" l="1"/>
  <c r="F411"/>
  <c r="G411" s="1"/>
  <c r="I411" s="1"/>
  <c r="C412" l="1"/>
  <c r="H412" l="1"/>
  <c r="E412"/>
  <c r="J412" l="1"/>
  <c r="F412"/>
  <c r="G412" s="1"/>
  <c r="I412" s="1"/>
  <c r="C413" l="1"/>
  <c r="H413" l="1"/>
  <c r="E413"/>
  <c r="J413" l="1"/>
  <c r="F413"/>
  <c r="G413" s="1"/>
  <c r="I413"/>
  <c r="C414" l="1"/>
  <c r="H414" l="1"/>
  <c r="E414"/>
  <c r="J414" l="1"/>
  <c r="F414"/>
  <c r="G414" s="1"/>
  <c r="I414" s="1"/>
  <c r="C415" l="1"/>
  <c r="H415" l="1"/>
  <c r="E415"/>
  <c r="J415" l="1"/>
  <c r="F415"/>
  <c r="G415" s="1"/>
  <c r="I415" s="1"/>
  <c r="C416" l="1"/>
  <c r="H416" l="1"/>
  <c r="E416"/>
  <c r="J416" l="1"/>
  <c r="F416"/>
  <c r="G416" s="1"/>
  <c r="I416" s="1"/>
  <c r="C417" l="1"/>
  <c r="H417" l="1"/>
  <c r="E417"/>
  <c r="J417" l="1"/>
  <c r="F417"/>
  <c r="G417" s="1"/>
  <c r="I417"/>
  <c r="C418" l="1"/>
  <c r="H418" l="1"/>
  <c r="E418"/>
  <c r="J418" l="1"/>
  <c r="F418"/>
  <c r="G418" s="1"/>
  <c r="I418" s="1"/>
  <c r="C419" l="1"/>
  <c r="H419" l="1"/>
  <c r="E419"/>
  <c r="J419" l="1"/>
  <c r="F419"/>
  <c r="G419" s="1"/>
  <c r="I419"/>
  <c r="C420" l="1"/>
  <c r="H420" l="1"/>
  <c r="E420"/>
  <c r="J420" l="1"/>
  <c r="F420"/>
  <c r="G420" s="1"/>
  <c r="I420" s="1"/>
  <c r="C421" l="1"/>
  <c r="H421" l="1"/>
  <c r="E421"/>
  <c r="J421" l="1"/>
  <c r="F421"/>
  <c r="G421" s="1"/>
  <c r="I421" s="1"/>
  <c r="C422" l="1"/>
  <c r="H422" l="1"/>
  <c r="E422"/>
  <c r="J422" l="1"/>
  <c r="F422"/>
  <c r="G422" s="1"/>
  <c r="I422" s="1"/>
  <c r="C423" l="1"/>
  <c r="H423" l="1"/>
  <c r="E423"/>
  <c r="J423" l="1"/>
  <c r="F423"/>
  <c r="G423" s="1"/>
  <c r="I423" s="1"/>
  <c r="C424" l="1"/>
  <c r="H424" l="1"/>
  <c r="E424"/>
  <c r="J424" l="1"/>
  <c r="F424"/>
  <c r="G424" s="1"/>
  <c r="I424" s="1"/>
  <c r="C425" l="1"/>
  <c r="H425" l="1"/>
  <c r="E425"/>
  <c r="J425" l="1"/>
  <c r="F425"/>
  <c r="G425" s="1"/>
  <c r="I425" s="1"/>
  <c r="C426" l="1"/>
  <c r="H426" l="1"/>
  <c r="E426"/>
  <c r="J426" l="1"/>
  <c r="F426"/>
  <c r="G426" s="1"/>
  <c r="I426" s="1"/>
  <c r="C427" l="1"/>
  <c r="H427" l="1"/>
  <c r="E427"/>
  <c r="J427" l="1"/>
  <c r="F427"/>
  <c r="G427" s="1"/>
  <c r="I427" s="1"/>
  <c r="C428" l="1"/>
  <c r="H428" l="1"/>
  <c r="E428"/>
  <c r="J428" l="1"/>
  <c r="F428"/>
  <c r="G428" s="1"/>
  <c r="I428" s="1"/>
  <c r="C429" l="1"/>
  <c r="H429" l="1"/>
  <c r="E429"/>
  <c r="J429" l="1"/>
  <c r="F429"/>
  <c r="G429" s="1"/>
  <c r="I429"/>
  <c r="C430" l="1"/>
  <c r="H430" l="1"/>
  <c r="E430"/>
  <c r="J430" l="1"/>
  <c r="F430"/>
  <c r="G430" s="1"/>
  <c r="I430" s="1"/>
  <c r="C431" l="1"/>
  <c r="E431" l="1"/>
  <c r="H431"/>
  <c r="F431" l="1"/>
  <c r="G431" s="1"/>
  <c r="I431" s="1"/>
  <c r="J431"/>
  <c r="C432" l="1"/>
  <c r="H432" l="1"/>
  <c r="E432"/>
  <c r="J432" l="1"/>
  <c r="F432"/>
  <c r="G432" s="1"/>
  <c r="I432" s="1"/>
  <c r="C433" l="1"/>
  <c r="H433" l="1"/>
  <c r="E433"/>
  <c r="J433" l="1"/>
  <c r="F433"/>
  <c r="G433" s="1"/>
  <c r="I433"/>
  <c r="C434" l="1"/>
  <c r="H434" l="1"/>
  <c r="E434"/>
  <c r="J434" l="1"/>
  <c r="F434"/>
  <c r="G434" s="1"/>
  <c r="I434" s="1"/>
  <c r="C435" l="1"/>
  <c r="H435" l="1"/>
  <c r="E435"/>
  <c r="J435" l="1"/>
  <c r="F435"/>
  <c r="G435" s="1"/>
  <c r="I435" s="1"/>
  <c r="C436" l="1"/>
  <c r="H436" l="1"/>
  <c r="E436"/>
  <c r="J436" l="1"/>
  <c r="F436"/>
  <c r="G436" s="1"/>
  <c r="I436" s="1"/>
  <c r="C437" l="1"/>
  <c r="H437" l="1"/>
  <c r="E437"/>
  <c r="J437" l="1"/>
  <c r="F437"/>
  <c r="G437" s="1"/>
  <c r="I437"/>
  <c r="C438" l="1"/>
  <c r="H438" l="1"/>
  <c r="E438"/>
  <c r="J438" l="1"/>
  <c r="F438"/>
  <c r="G438" s="1"/>
  <c r="I438" s="1"/>
  <c r="C439" l="1"/>
  <c r="H439" l="1"/>
  <c r="E439"/>
  <c r="J439" l="1"/>
  <c r="F439"/>
  <c r="G439" s="1"/>
  <c r="I439"/>
  <c r="C440" l="1"/>
  <c r="H440" l="1"/>
  <c r="E440"/>
  <c r="J440" l="1"/>
  <c r="F440"/>
  <c r="G440" s="1"/>
  <c r="I440" s="1"/>
  <c r="C441" l="1"/>
  <c r="H441" l="1"/>
  <c r="E441"/>
  <c r="J441" l="1"/>
  <c r="F441"/>
  <c r="G441" s="1"/>
  <c r="I441"/>
  <c r="C442" l="1"/>
  <c r="H442" l="1"/>
  <c r="E442"/>
  <c r="J442" l="1"/>
  <c r="F442"/>
  <c r="G442" s="1"/>
  <c r="I442" s="1"/>
  <c r="C443" l="1"/>
  <c r="H443" l="1"/>
  <c r="E443"/>
  <c r="J443" l="1"/>
  <c r="F443"/>
  <c r="G443" s="1"/>
  <c r="I443" s="1"/>
  <c r="C444" l="1"/>
  <c r="H444" l="1"/>
  <c r="E444"/>
  <c r="J444" l="1"/>
  <c r="F444"/>
  <c r="G444" s="1"/>
  <c r="I444" s="1"/>
  <c r="C445" l="1"/>
  <c r="H445" l="1"/>
  <c r="E445"/>
  <c r="J445" l="1"/>
  <c r="F445"/>
  <c r="G445" s="1"/>
  <c r="I445" s="1"/>
  <c r="C446" l="1"/>
  <c r="H446" l="1"/>
  <c r="E446"/>
  <c r="J446" l="1"/>
  <c r="F446"/>
  <c r="G446" s="1"/>
  <c r="I446" s="1"/>
  <c r="C447" l="1"/>
  <c r="H447" l="1"/>
  <c r="E447"/>
  <c r="J447" l="1"/>
  <c r="F447"/>
  <c r="G447" s="1"/>
  <c r="I447" s="1"/>
  <c r="C448" l="1"/>
  <c r="H448" l="1"/>
  <c r="E448"/>
  <c r="J448" l="1"/>
  <c r="F448"/>
  <c r="G448" s="1"/>
  <c r="I448" s="1"/>
  <c r="C449" l="1"/>
  <c r="H449" l="1"/>
  <c r="E449"/>
  <c r="J449" l="1"/>
  <c r="F449"/>
  <c r="G449" s="1"/>
  <c r="I449" s="1"/>
  <c r="C450" l="1"/>
  <c r="H450" l="1"/>
  <c r="E450"/>
  <c r="J450" l="1"/>
  <c r="F450"/>
  <c r="G450" s="1"/>
  <c r="I450" s="1"/>
  <c r="C451" l="1"/>
  <c r="H451" l="1"/>
  <c r="E451"/>
  <c r="J451" l="1"/>
  <c r="F451"/>
  <c r="G451" s="1"/>
  <c r="I451" s="1"/>
  <c r="C452" l="1"/>
  <c r="H452" l="1"/>
  <c r="E452"/>
  <c r="J452" l="1"/>
  <c r="F452"/>
  <c r="G452" s="1"/>
  <c r="I452" s="1"/>
  <c r="C453" l="1"/>
  <c r="H453" l="1"/>
  <c r="E453"/>
  <c r="J453" l="1"/>
  <c r="F453"/>
  <c r="G453" s="1"/>
  <c r="I453"/>
  <c r="C454" l="1"/>
  <c r="H454" l="1"/>
  <c r="E454"/>
  <c r="J454" l="1"/>
  <c r="F454"/>
  <c r="G454" s="1"/>
  <c r="I454" s="1"/>
  <c r="C455" l="1"/>
  <c r="H455" l="1"/>
  <c r="E455"/>
  <c r="J455" l="1"/>
  <c r="F455"/>
  <c r="G455" s="1"/>
  <c r="I455" s="1"/>
  <c r="C456" l="1"/>
  <c r="H456" l="1"/>
  <c r="E456"/>
  <c r="F456" l="1"/>
  <c r="G456" s="1"/>
  <c r="I456" s="1"/>
  <c r="J456"/>
  <c r="C457" l="1"/>
  <c r="H457" l="1"/>
  <c r="E457"/>
  <c r="J457" l="1"/>
  <c r="F457"/>
  <c r="G457" s="1"/>
  <c r="I457" s="1"/>
  <c r="C458" l="1"/>
  <c r="H458" l="1"/>
  <c r="E458"/>
  <c r="J458" l="1"/>
  <c r="F458"/>
  <c r="G458" s="1"/>
  <c r="I458" s="1"/>
  <c r="C459" l="1"/>
  <c r="H459" l="1"/>
  <c r="E459"/>
  <c r="J459" l="1"/>
  <c r="F459"/>
  <c r="G459" s="1"/>
  <c r="I459" s="1"/>
  <c r="C460" l="1"/>
  <c r="H460" l="1"/>
  <c r="E460"/>
  <c r="J460" l="1"/>
  <c r="F460"/>
  <c r="G460" s="1"/>
  <c r="I460" s="1"/>
  <c r="C461" l="1"/>
  <c r="H461" l="1"/>
  <c r="E461"/>
  <c r="J461" l="1"/>
  <c r="F461"/>
  <c r="G461" s="1"/>
  <c r="I461"/>
  <c r="C462" l="1"/>
  <c r="H462" l="1"/>
  <c r="E462"/>
  <c r="F462" l="1"/>
  <c r="G462" s="1"/>
  <c r="I462" s="1"/>
  <c r="J462"/>
  <c r="C463" l="1"/>
  <c r="H463" l="1"/>
  <c r="E463"/>
  <c r="J463" l="1"/>
  <c r="F463"/>
  <c r="G463" s="1"/>
  <c r="I463"/>
  <c r="C464" l="1"/>
  <c r="H464" l="1"/>
  <c r="E464"/>
  <c r="F464" l="1"/>
  <c r="G464" s="1"/>
  <c r="I464" s="1"/>
  <c r="J464"/>
  <c r="C465" l="1"/>
  <c r="H465" l="1"/>
  <c r="E465"/>
  <c r="J465" l="1"/>
  <c r="F465"/>
  <c r="G465" s="1"/>
  <c r="I465" s="1"/>
  <c r="C466" l="1"/>
  <c r="H466" l="1"/>
  <c r="E466"/>
  <c r="J466" l="1"/>
  <c r="F466"/>
  <c r="G466" s="1"/>
  <c r="I466" s="1"/>
  <c r="C467" l="1"/>
  <c r="H467" l="1"/>
  <c r="E467"/>
  <c r="J467" l="1"/>
  <c r="F467"/>
  <c r="G467" s="1"/>
  <c r="I467"/>
  <c r="C468" l="1"/>
  <c r="H468" l="1"/>
  <c r="E468"/>
  <c r="J468" l="1"/>
  <c r="F468"/>
  <c r="G468" s="1"/>
  <c r="I468" s="1"/>
  <c r="C469" l="1"/>
  <c r="H469" l="1"/>
  <c r="E469"/>
  <c r="J469" l="1"/>
  <c r="F469"/>
  <c r="G469" s="1"/>
  <c r="I469" s="1"/>
  <c r="C470" l="1"/>
  <c r="H470" l="1"/>
  <c r="E470"/>
  <c r="J470" l="1"/>
  <c r="F470"/>
  <c r="G470" s="1"/>
  <c r="I470" s="1"/>
  <c r="C471" l="1"/>
  <c r="H471" l="1"/>
  <c r="E471"/>
  <c r="J471" l="1"/>
  <c r="F471"/>
  <c r="G471" s="1"/>
  <c r="I471" s="1"/>
  <c r="C472" l="1"/>
  <c r="H472" l="1"/>
  <c r="E472"/>
  <c r="J472" l="1"/>
  <c r="F472"/>
  <c r="G472" s="1"/>
  <c r="I472" s="1"/>
  <c r="C473" l="1"/>
  <c r="H473" l="1"/>
  <c r="E473"/>
  <c r="J473" l="1"/>
  <c r="F473"/>
  <c r="G473" s="1"/>
  <c r="I473" s="1"/>
  <c r="C474" l="1"/>
  <c r="H474" l="1"/>
  <c r="E474"/>
  <c r="J474" l="1"/>
  <c r="F474"/>
  <c r="G474" s="1"/>
  <c r="I474" s="1"/>
  <c r="C475" l="1"/>
  <c r="H475" l="1"/>
  <c r="E475"/>
  <c r="F475" l="1"/>
  <c r="G475" s="1"/>
  <c r="I475" s="1"/>
  <c r="J475"/>
  <c r="C476" l="1"/>
  <c r="H476" l="1"/>
  <c r="E476"/>
  <c r="J476" l="1"/>
  <c r="F476"/>
  <c r="G476" s="1"/>
  <c r="I476" s="1"/>
  <c r="C477" l="1"/>
  <c r="H477" l="1"/>
  <c r="E477"/>
  <c r="J477" l="1"/>
  <c r="F477"/>
  <c r="G477" s="1"/>
  <c r="I477"/>
  <c r="C478" l="1"/>
  <c r="H478" l="1"/>
  <c r="E478"/>
  <c r="J478" l="1"/>
  <c r="F478"/>
  <c r="G478" s="1"/>
  <c r="I478" s="1"/>
  <c r="C479" l="1"/>
  <c r="H479" l="1"/>
  <c r="E479"/>
  <c r="J479" l="1"/>
  <c r="F479"/>
  <c r="G479" s="1"/>
  <c r="I479" s="1"/>
  <c r="C480" l="1"/>
  <c r="H480" l="1"/>
  <c r="E480"/>
  <c r="J480" l="1"/>
  <c r="F480"/>
  <c r="G480" s="1"/>
  <c r="I480" s="1"/>
  <c r="C481" l="1"/>
  <c r="H481" l="1"/>
  <c r="E481"/>
  <c r="J481" l="1"/>
  <c r="F481"/>
  <c r="G481" s="1"/>
  <c r="I481" s="1"/>
  <c r="C482" l="1"/>
  <c r="H482" l="1"/>
  <c r="E482"/>
  <c r="J482" l="1"/>
  <c r="F482"/>
  <c r="G482" s="1"/>
  <c r="I482" s="1"/>
  <c r="C483" l="1"/>
  <c r="H483" l="1"/>
  <c r="E483"/>
  <c r="J483" l="1"/>
  <c r="F483"/>
  <c r="G483" s="1"/>
  <c r="I483" s="1"/>
  <c r="C484" l="1"/>
  <c r="H484" l="1"/>
  <c r="E484"/>
  <c r="J484" l="1"/>
  <c r="F484"/>
  <c r="G484" s="1"/>
  <c r="I484" s="1"/>
  <c r="C485" l="1"/>
  <c r="H485" l="1"/>
  <c r="E485"/>
  <c r="J485" l="1"/>
  <c r="F485"/>
  <c r="G485" s="1"/>
  <c r="I485"/>
  <c r="C486" l="1"/>
  <c r="H486" l="1"/>
  <c r="E486"/>
  <c r="J486" l="1"/>
  <c r="F486"/>
  <c r="G486" s="1"/>
  <c r="I486" s="1"/>
  <c r="C487" l="1"/>
  <c r="H487" l="1"/>
  <c r="E487"/>
  <c r="J487" l="1"/>
  <c r="F487"/>
  <c r="G487" s="1"/>
  <c r="I487" s="1"/>
  <c r="C488" l="1"/>
  <c r="H488" l="1"/>
  <c r="E488"/>
  <c r="J488" l="1"/>
  <c r="F488"/>
  <c r="G488" s="1"/>
  <c r="I488" s="1"/>
  <c r="C489" l="1"/>
  <c r="H489" l="1"/>
  <c r="E489"/>
  <c r="J489" l="1"/>
  <c r="F489"/>
  <c r="G489" s="1"/>
  <c r="I489" s="1"/>
  <c r="C490" l="1"/>
  <c r="H490" l="1"/>
  <c r="E490"/>
  <c r="J490" l="1"/>
  <c r="F490"/>
  <c r="G490" s="1"/>
  <c r="I490" s="1"/>
  <c r="C491" l="1"/>
  <c r="H491" l="1"/>
  <c r="E491"/>
  <c r="J491" l="1"/>
  <c r="F491"/>
  <c r="G491" s="1"/>
  <c r="I491" s="1"/>
  <c r="C492" l="1"/>
  <c r="H492" l="1"/>
  <c r="E492"/>
  <c r="J492" l="1"/>
  <c r="F492"/>
  <c r="G492" s="1"/>
  <c r="I492" s="1"/>
  <c r="C493" l="1"/>
  <c r="H493" l="1"/>
  <c r="E493"/>
  <c r="F493" l="1"/>
  <c r="G493" s="1"/>
  <c r="I493" s="1"/>
  <c r="J493"/>
  <c r="C494" l="1"/>
  <c r="H494" l="1"/>
  <c r="E494"/>
  <c r="J494" l="1"/>
  <c r="F494"/>
  <c r="G494" s="1"/>
  <c r="I494" s="1"/>
  <c r="C495" l="1"/>
  <c r="H495" l="1"/>
  <c r="E495"/>
  <c r="J495" l="1"/>
  <c r="F495"/>
  <c r="G495" s="1"/>
  <c r="I495" s="1"/>
  <c r="C496" l="1"/>
  <c r="H496" l="1"/>
  <c r="E496"/>
  <c r="J496" l="1"/>
  <c r="F496"/>
  <c r="G496" s="1"/>
  <c r="I496" s="1"/>
  <c r="C497" l="1"/>
  <c r="H497" l="1"/>
  <c r="J497" s="1"/>
  <c r="E497"/>
  <c r="J8"/>
  <c r="J9"/>
  <c r="F497" l="1"/>
  <c r="G497" s="1"/>
  <c r="I497" s="1"/>
  <c r="J7" s="1"/>
</calcChain>
</file>

<file path=xl/sharedStrings.xml><?xml version="1.0" encoding="utf-8"?>
<sst xmlns="http://schemas.openxmlformats.org/spreadsheetml/2006/main" count="26" uniqueCount="26">
  <si>
    <t>Payment Date</t>
  </si>
  <si>
    <t>Beginning Balance</t>
  </si>
  <si>
    <t>Principal</t>
  </si>
  <si>
    <t>Interest</t>
  </si>
  <si>
    <t>Ending Balance</t>
  </si>
  <si>
    <t>Total Payment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</si>
  <si>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</si>
  <si>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</si>
  <si>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</si>
  <si>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</si>
  <si>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</si>
  <si>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</si>
  <si>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</si>
  <si>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</si>
  <si>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</si>
  <si>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</si>
  <si>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</si>
  <si>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Loan summary</t>
  </si>
  <si>
    <t>Scheduled payment</t>
  </si>
  <si>
    <t>Scheduled number of payments</t>
  </si>
  <si>
    <t>Actual number of payments</t>
  </si>
  <si>
    <t>Total early payments</t>
  </si>
  <si>
    <t>Total interest</t>
  </si>
  <si>
    <t>Lender name:</t>
  </si>
  <si>
    <t>Pmt. No.</t>
  </si>
  <si>
    <t>Test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</si>
</sst>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_)"/>
    <numFmt numFmtId="165" formatCode="0.00?%_)"/>
  </numFmts>
  <fonts count="13">
    <font>
      <sz val="10"/>
      <name val="Book Antiqua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1"/>
      <color theme="1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4" borderId="13" applyNumberFormat="0" applyAlignment="0" applyProtection="0"/>
    <xf numFmtId="0" fontId="10" fillId="5" borderId="13" applyNumberFormat="0" applyAlignment="0" applyProtection="0"/>
  </cellStyleXfs>
  <cellXfs count="42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2" borderId="0" xfId="0" applyFont="1" applyFill="1"/>
    <xf numFmtId="0" fontId="6" fillId="3" borderId="0" xfId="2" applyFont="1" applyBorder="1" applyAlignment="1">
      <alignment horizontal="left"/>
    </xf>
    <xf numFmtId="0" fontId="6" fillId="3" borderId="0" xfId="2" applyFont="1" applyBorder="1"/>
    <xf numFmtId="0" fontId="4" fillId="3" borderId="10" xfId="2" applyFont="1" applyBorder="1" applyAlignment="1" applyProtection="1">
      <alignment horizontal="center" vertical="center" wrapText="1"/>
    </xf>
    <xf numFmtId="0" fontId="4" fillId="3" borderId="11" xfId="2" applyFont="1" applyBorder="1" applyAlignment="1" applyProtection="1">
      <alignment horizontal="center" vertical="center" wrapText="1"/>
    </xf>
    <xf numFmtId="0" fontId="4" fillId="3" borderId="12" xfId="2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3" borderId="1" xfId="2" applyFont="1" applyBorder="1" applyAlignment="1">
      <alignment horizontal="left"/>
    </xf>
    <xf numFmtId="0" fontId="6" fillId="3" borderId="1" xfId="2" applyFont="1" applyBorder="1" applyAlignment="1" applyProtection="1">
      <alignment horizontal="left" wrapText="1" indent="2"/>
    </xf>
    <xf numFmtId="0" fontId="6" fillId="3" borderId="1" xfId="2" applyFont="1" applyBorder="1" applyAlignment="1" applyProtection="1">
      <alignment horizontal="left" wrapText="1" indent="3"/>
    </xf>
    <xf numFmtId="0" fontId="7" fillId="2" borderId="0" xfId="0" applyFont="1" applyFill="1" applyBorder="1" applyAlignment="1">
      <alignment horizontal="left"/>
    </xf>
    <xf numFmtId="14" fontId="7" fillId="2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0" xfId="0" applyFont="1" applyFill="1" applyBorder="1" applyAlignment="1"/>
    <xf numFmtId="0" fontId="3" fillId="2" borderId="2" xfId="0" applyFont="1" applyFill="1" applyBorder="1" applyAlignment="1" applyProtection="1">
      <alignment horizontal="left"/>
    </xf>
    <xf numFmtId="44" fontId="7" fillId="2" borderId="0" xfId="1" applyNumberFormat="1" applyFont="1" applyFill="1" applyBorder="1" applyAlignment="1">
      <alignment horizontal="right"/>
    </xf>
    <xf numFmtId="44" fontId="7" fillId="2" borderId="0" xfId="1" applyNumberFormat="1" applyFont="1" applyFill="1" applyBorder="1" applyAlignment="1" applyProtection="1">
      <alignment horizontal="right"/>
      <protection locked="0"/>
    </xf>
    <xf numFmtId="44" fontId="11" fillId="4" borderId="13" xfId="3" applyNumberFormat="1" applyFont="1" applyAlignment="1" applyProtection="1">
      <alignment horizontal="right"/>
      <protection locked="0"/>
    </xf>
    <xf numFmtId="165" fontId="11" fillId="4" borderId="13" xfId="3" applyNumberFormat="1" applyFont="1" applyAlignment="1" applyProtection="1">
      <alignment horizontal="right"/>
      <protection locked="0"/>
    </xf>
    <xf numFmtId="164" fontId="11" fillId="4" borderId="13" xfId="3" applyNumberFormat="1" applyFont="1" applyAlignment="1" applyProtection="1">
      <alignment horizontal="right"/>
      <protection locked="0"/>
    </xf>
    <xf numFmtId="14" fontId="11" fillId="4" borderId="13" xfId="3" applyNumberFormat="1" applyFont="1" applyAlignment="1" applyProtection="1">
      <alignment horizontal="right"/>
      <protection locked="0"/>
    </xf>
    <xf numFmtId="44" fontId="12" fillId="5" borderId="13" xfId="4" applyNumberFormat="1" applyFont="1" applyAlignment="1">
      <alignment horizontal="right"/>
    </xf>
    <xf numFmtId="164" fontId="12" fillId="5" borderId="13" xfId="4" applyNumberFormat="1" applyFont="1" applyAlignment="1">
      <alignment horizontal="right"/>
    </xf>
    <xf numFmtId="0" fontId="3" fillId="2" borderId="6" xfId="0" applyFont="1" applyFill="1" applyBorder="1" applyAlignment="1" applyProtection="1">
      <alignment horizontal="left"/>
      <protection locked="0"/>
    </xf>
    <xf numFmtId="0" fontId="4" fillId="3" borderId="7" xfId="2" applyFont="1" applyBorder="1" applyAlignment="1">
      <alignment horizontal="right"/>
    </xf>
    <xf numFmtId="0" fontId="4" fillId="3" borderId="8" xfId="2" applyFont="1" applyBorder="1" applyAlignment="1">
      <alignment horizontal="right"/>
    </xf>
    <xf numFmtId="0" fontId="4" fillId="3" borderId="9" xfId="2" applyFont="1" applyBorder="1" applyAlignment="1">
      <alignment horizontal="right"/>
    </xf>
    <xf numFmtId="0" fontId="0" fillId="2" borderId="5" xfId="0" applyFill="1" applyBorder="1" applyAlignment="1" applyProtection="1">
      <alignment horizontal="left"/>
      <protection locked="0"/>
    </xf>
  </cellXfs>
  <cellStyles count="5">
    <cellStyle name="20% - Accent3" xfId="2" builtinId="38"/>
    <cellStyle name="Calculation" xfId="4" builtinId="22"/>
    <cellStyle name="Currency" xfId="1" builtinId="4"/>
    <cellStyle name="Input" xfId="3" builtinId="20"/>
    <cellStyle name="Normal" xfId="0" builtinId="0" customBuiltin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97"/>
  <sheetViews>
    <sheetView showGridLines="0" tabSelected="1" workbookViewId="0">
      <pane ySplit="17" topLeftCell="A18" activePane="bottomLeft" state="frozenSplit"/>
      <selection pane="bottomLeft" activeCell="E18" sqref="E18"/>
    </sheetView>
  </sheetViews>
  <sheetFormatPr defaultRowHeight="13.5"/>
  <cols>
    <col min="1" max="1" width="6.28515625" style="25" customWidth="1"/>
    <col min="2" max="2" width="15.7109375" style="26" customWidth="1"/>
    <col min="3" max="3" width="21.7109375" style="26" customWidth="1"/>
    <col min="4" max="8" width="14.7109375" style="26" customWidth="1"/>
    <col min="9" max="10" width="21.7109375" style="26" customWidth="1"/>
    <col min="11" max="16384" width="9.140625" style="3"/>
  </cols>
  <sheetData>
    <row r="1" spans="1:10" ht="24" customHeight="1">
      <c r="A1" s="27" t="s">
        <v>9</v>
      </c>
      <c r="B1" s="1"/>
      <c r="C1" s="1"/>
      <c r="D1" s="1"/>
      <c r="E1" s="2"/>
      <c r="F1" s="2"/>
      <c r="G1" s="2"/>
      <c r="H1" s="2"/>
      <c r="I1" s="2"/>
      <c r="J1" s="2"/>
    </row>
    <row r="2" spans="1:10" ht="3" customHeight="1">
      <c r="A2" s="4"/>
      <c r="B2" s="5"/>
      <c r="C2" s="5"/>
      <c r="D2" s="5"/>
      <c r="E2" s="5"/>
      <c r="F2" s="5"/>
      <c r="G2" s="5"/>
      <c r="H2" s="5"/>
      <c r="I2" s="5"/>
      <c r="J2" s="5"/>
    </row>
    <row r="3" spans="1:10" ht="20.25" customHeight="1">
      <c r="A3" s="2"/>
      <c r="B3" s="6"/>
      <c r="C3" s="6"/>
      <c r="D3" s="6"/>
      <c r="E3" s="6"/>
      <c r="F3" s="6"/>
      <c r="G3" s="6"/>
      <c r="H3" s="6"/>
      <c r="I3" s="6"/>
      <c r="J3" s="6"/>
    </row>
    <row r="4" spans="1:10" ht="14.25" customHeight="1">
      <c r="A4" s="2"/>
      <c r="B4" s="38" t="s">
        <v>10</v>
      </c>
      <c r="C4" s="39"/>
      <c r="D4" s="40"/>
      <c r="E4" s="2"/>
      <c r="F4" s="3"/>
      <c r="G4" s="3"/>
      <c r="H4" s="38" t="s">
        <v>17</v>
      </c>
      <c r="I4" s="39"/>
      <c r="J4" s="40"/>
    </row>
    <row r="5" spans="1:10" ht="15">
      <c r="A5" s="2"/>
      <c r="B5" s="7"/>
      <c r="C5" s="8" t="s">
        <v>11</v>
      </c>
      <c r="D5" s="31">
        <v>1532</v>
      </c>
      <c r="E5" s="2"/>
      <c r="F5" s="3"/>
      <c r="G5" s="3"/>
      <c r="H5" s="7"/>
      <c r="I5" s="8" t="s">
        <v>18</v>
      </c>
      <c r="J5" s="35">
        <f ca="1">IF(Values_Entered,-PMT(Interest_Rate/Num_Pmt_Per_Year,Loan_Years*Num_Pmt_Per_Year,Loan_Amount),"")</f>
        <v>136.47494567263914</v>
      </c>
    </row>
    <row r="6" spans="1:10" ht="15">
      <c r="A6" s="2"/>
      <c r="B6" s="7"/>
      <c r="C6" s="8" t="s">
        <v>12</v>
      </c>
      <c r="D6" s="32">
        <v>0.125</v>
      </c>
      <c r="E6" s="2"/>
      <c r="F6" s="3"/>
      <c r="G6" s="3"/>
      <c r="H6" s="7"/>
      <c r="I6" s="8" t="s">
        <v>19</v>
      </c>
      <c r="J6" s="36">
        <f ca="1">IF(Values_Entered,Loan_Years*Num_Pmt_Per_Year,"")</f>
        <v>12</v>
      </c>
    </row>
    <row r="7" spans="1:10" ht="15">
      <c r="A7" s="2"/>
      <c r="B7" s="7"/>
      <c r="C7" s="8" t="s">
        <v>13</v>
      </c>
      <c r="D7" s="33">
        <v>1</v>
      </c>
      <c r="E7" s="2"/>
      <c r="F7" s="3"/>
      <c r="G7" s="3"/>
      <c r="H7" s="7"/>
      <c r="I7" s="8" t="s">
        <v>20</v>
      </c>
      <c r="J7" s="36">
        <f ca="1">IF(Values_Entered,Number_of_Payments,"")</f>
        <v>12</v>
      </c>
    </row>
    <row r="8" spans="1:10" ht="15">
      <c r="A8" s="2"/>
      <c r="B8" s="7"/>
      <c r="C8" s="8" t="s">
        <v>14</v>
      </c>
      <c r="D8" s="33">
        <v>12</v>
      </c>
      <c r="E8" s="2"/>
      <c r="F8" s="3"/>
      <c r="G8" s="3"/>
      <c r="H8" s="7"/>
      <c r="I8" s="8" t="s">
        <v>21</v>
      </c>
      <c r="J8" s="35">
        <f ca="1">IF(Values_Entered,SUMIF(Beg_Bal,"&gt;0",Extra_Pay),"")</f>
        <v>0</v>
      </c>
    </row>
    <row r="9" spans="1:10" ht="15">
      <c r="A9" s="2"/>
      <c r="B9" s="7"/>
      <c r="C9" s="8" t="s">
        <v>15</v>
      </c>
      <c r="D9" s="34">
        <f ca="1">NOW()</f>
        <v>41443.423071412035</v>
      </c>
      <c r="E9" s="2"/>
      <c r="F9" s="3"/>
      <c r="G9" s="3"/>
      <c r="H9" s="10"/>
      <c r="I9" s="11" t="s">
        <v>22</v>
      </c>
      <c r="J9" s="35">
        <f ca="1">IF(Values_Entered,SUMIF(Beg_Bal,"&gt;0",Int),"")</f>
        <v>105.69934807167516</v>
      </c>
    </row>
    <row r="10" spans="1:10">
      <c r="A10" s="2"/>
      <c r="B10" s="10"/>
      <c r="C10" s="11" t="s">
        <v>16</v>
      </c>
      <c r="D10" s="31"/>
      <c r="E10" s="2"/>
      <c r="F10" s="6"/>
      <c r="G10" s="6"/>
      <c r="H10" s="6"/>
      <c r="I10" s="6"/>
      <c r="J10" s="9"/>
    </row>
    <row r="11" spans="1:10">
      <c r="A11" s="2"/>
      <c r="B11" s="6"/>
      <c r="C11" s="6"/>
      <c r="D11" s="6"/>
      <c r="E11" s="6"/>
      <c r="F11" s="6"/>
      <c r="G11" s="6"/>
      <c r="H11" s="6"/>
      <c r="I11" s="6"/>
      <c r="J11" s="6"/>
    </row>
    <row r="12" spans="1:10" ht="15">
      <c r="A12" s="2"/>
      <c r="B12" s="12" t="s">
        <v>23</v>
      </c>
      <c r="C12" s="41" t="s">
        <v>25</v>
      </c>
      <c r="D12" s="37"/>
      <c r="E12" s="13"/>
      <c r="F12" s="6"/>
      <c r="G12" s="6"/>
      <c r="H12" s="6"/>
      <c r="I12" s="6"/>
      <c r="J12" s="6"/>
    </row>
    <row r="13" spans="1:10" ht="15">
      <c r="A13" s="2"/>
      <c r="B13" s="12"/>
      <c r="C13" s="28"/>
      <c r="D13" s="28"/>
      <c r="E13" s="6"/>
      <c r="F13" s="6"/>
      <c r="G13" s="6"/>
      <c r="H13" s="6"/>
      <c r="I13" s="6"/>
      <c r="J13" s="6"/>
    </row>
    <row r="14" spans="1:10" ht="6" customHeight="1">
      <c r="A14" s="4"/>
      <c r="B14" s="5"/>
      <c r="C14" s="5"/>
      <c r="D14" s="5"/>
      <c r="E14" s="5"/>
      <c r="F14" s="5"/>
      <c r="G14" s="5"/>
      <c r="H14" s="5"/>
      <c r="I14" s="5"/>
      <c r="J14" s="5"/>
    </row>
    <row r="15" spans="1:10" ht="3.7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</row>
    <row r="16" spans="1:10" s="19" customFormat="1" ht="30">
      <c r="A16" s="16" t="s">
        <v>24</v>
      </c>
      <c r="B16" s="17" t="s">
        <v>0</v>
      </c>
      <c r="C16" s="17" t="s">
        <v>1</v>
      </c>
      <c r="D16" s="17" t="s">
        <v>7</v>
      </c>
      <c r="E16" s="17" t="s">
        <v>6</v>
      </c>
      <c r="F16" s="17" t="s">
        <v>5</v>
      </c>
      <c r="G16" s="17" t="s">
        <v>2</v>
      </c>
      <c r="H16" s="17" t="s">
        <v>3</v>
      </c>
      <c r="I16" s="17" t="s">
        <v>4</v>
      </c>
      <c r="J16" s="18" t="s">
        <v>8</v>
      </c>
    </row>
    <row r="17" spans="1:10" s="19" customFormat="1" ht="6" customHeight="1">
      <c r="A17" s="20"/>
      <c r="B17" s="21"/>
      <c r="C17" s="21"/>
      <c r="D17" s="21"/>
      <c r="E17" s="21"/>
      <c r="F17" s="21"/>
      <c r="G17" s="21"/>
      <c r="H17" s="21"/>
      <c r="I17" s="21"/>
      <c r="J17" s="22"/>
    </row>
    <row r="18" spans="1:10" s="19" customFormat="1">
      <c r="A18" s="23">
        <f ca="1">IF(Values_Entered,1,"")</f>
        <v>1</v>
      </c>
      <c r="B18" s="24">
        <f t="shared" ref="B18:B81" ca="1" si="0">IF(Pay_Num&lt;&gt;"",DATE(YEAR(Loan_Start),MONTH(Loan_Start)+(Pay_Num)*12/Num_Pmt_Per_Year,DAY(Loan_Start)),"")</f>
        <v>41473</v>
      </c>
      <c r="C18" s="29">
        <f ca="1">IF(Values_Entered,Loan_Amount,"")</f>
        <v>1532</v>
      </c>
      <c r="D18" s="29">
        <f ca="1">IF(Pay_Num&lt;&gt;"",Scheduled_Monthly_Payment,"")</f>
        <v>136.47494567263914</v>
      </c>
      <c r="E18" s="30">
        <f t="shared" ref="E18:E81" ca="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ca="1" si="2">IF(AND(Pay_Num&lt;&gt;"",Sched_Pay+Extra_Pay&lt;Beg_Bal),Sched_Pay+Extra_Pay,IF(Pay_Num&lt;&gt;"",Beg_Bal,""))</f>
        <v>136.47494567263914</v>
      </c>
      <c r="G18" s="29">
        <f ca="1">IF(Pay_Num&lt;&gt;"",Total_Pay-Int,"")</f>
        <v>120.51661233930581</v>
      </c>
      <c r="H18" s="29">
        <f ca="1">IF(Pay_Num&lt;&gt;"",Beg_Bal*(Interest_Rate/Num_Pmt_Per_Year),"")</f>
        <v>15.958333333333332</v>
      </c>
      <c r="I18" s="29">
        <f t="shared" ref="I18:I81" ca="1" si="3">IF(AND(Pay_Num&lt;&gt;"",Sched_Pay+Extra_Pay&lt;Beg_Bal),Beg_Bal-Princ,IF(Pay_Num&lt;&gt;"",0,""))</f>
        <v>1411.4833876606942</v>
      </c>
      <c r="J18" s="29">
        <f ca="1">SUM($H$18:$H18)</f>
        <v>15.958333333333332</v>
      </c>
    </row>
    <row r="19" spans="1:10" s="19" customFormat="1" ht="12.75" customHeight="1">
      <c r="A19" s="23">
        <f t="shared" ref="A19:A82" ca="1" si="4">IF(Values_Entered,A18+1,"")</f>
        <v>2</v>
      </c>
      <c r="B19" s="24">
        <f t="shared" ca="1" si="0"/>
        <v>41504</v>
      </c>
      <c r="C19" s="29">
        <f t="shared" ref="C19:C82" ca="1" si="5">IF(Pay_Num&lt;&gt;"",I18,"")</f>
        <v>1411.4833876606942</v>
      </c>
      <c r="D19" s="29">
        <f ca="1">IF(Pay_Num&lt;&gt;"",Scheduled_Monthly_Payment,"")</f>
        <v>136.47494567263914</v>
      </c>
      <c r="E19" s="30">
        <f t="shared" ca="1" si="1"/>
        <v>0</v>
      </c>
      <c r="F19" s="29">
        <f t="shared" ca="1" si="2"/>
        <v>136.47494567263914</v>
      </c>
      <c r="G19" s="29">
        <f t="shared" ref="G19:G82" ca="1" si="6">IF(Pay_Num&lt;&gt;"",Total_Pay-Int,"")</f>
        <v>121.77199371784025</v>
      </c>
      <c r="H19" s="29">
        <f t="shared" ref="H19:H82" ca="1" si="7">IF(Pay_Num&lt;&gt;"",Beg_Bal*Interest_Rate/Num_Pmt_Per_Year,"")</f>
        <v>14.702951954798898</v>
      </c>
      <c r="I19" s="29">
        <f t="shared" ca="1" si="3"/>
        <v>1289.7113939428541</v>
      </c>
      <c r="J19" s="29">
        <f ca="1">SUM($H$18:$H19)</f>
        <v>30.66128528813223</v>
      </c>
    </row>
    <row r="20" spans="1:10" s="19" customFormat="1" ht="12.75" customHeight="1">
      <c r="A20" s="23">
        <f t="shared" ca="1" si="4"/>
        <v>3</v>
      </c>
      <c r="B20" s="24">
        <f t="shared" ca="1" si="0"/>
        <v>41535</v>
      </c>
      <c r="C20" s="29">
        <f t="shared" ca="1" si="5"/>
        <v>1289.7113939428541</v>
      </c>
      <c r="D20" s="29">
        <f t="shared" ref="D20:D83" ca="1" si="8">IF(Pay_Num&lt;&gt;"",Scheduled_Monthly_Payment,"")</f>
        <v>136.47494567263914</v>
      </c>
      <c r="E20" s="30">
        <f t="shared" ca="1" si="1"/>
        <v>0</v>
      </c>
      <c r="F20" s="29">
        <f t="shared" ca="1" si="2"/>
        <v>136.47494567263914</v>
      </c>
      <c r="G20" s="29">
        <f t="shared" ca="1" si="6"/>
        <v>123.04045198573441</v>
      </c>
      <c r="H20" s="29">
        <f t="shared" ca="1" si="7"/>
        <v>13.43449368690473</v>
      </c>
      <c r="I20" s="29">
        <f t="shared" ca="1" si="3"/>
        <v>1166.6709419571198</v>
      </c>
      <c r="J20" s="29">
        <f ca="1">SUM($H$18:$H20)</f>
        <v>44.095778975036964</v>
      </c>
    </row>
    <row r="21" spans="1:10" s="19" customFormat="1">
      <c r="A21" s="23">
        <f t="shared" ca="1" si="4"/>
        <v>4</v>
      </c>
      <c r="B21" s="24">
        <f t="shared" ca="1" si="0"/>
        <v>41565</v>
      </c>
      <c r="C21" s="29">
        <f t="shared" ca="1" si="5"/>
        <v>1166.6709419571198</v>
      </c>
      <c r="D21" s="29">
        <f ca="1">IF(Pay_Num&lt;&gt;"",Scheduled_Monthly_Payment,"")</f>
        <v>136.47494567263914</v>
      </c>
      <c r="E21" s="30">
        <f t="shared" ca="1" si="1"/>
        <v>0</v>
      </c>
      <c r="F21" s="29">
        <f t="shared" ca="1" si="2"/>
        <v>136.47494567263914</v>
      </c>
      <c r="G21" s="29">
        <f t="shared" ca="1" si="6"/>
        <v>124.32212336058581</v>
      </c>
      <c r="H21" s="29">
        <f t="shared" ca="1" si="7"/>
        <v>12.152822312053331</v>
      </c>
      <c r="I21" s="29">
        <f t="shared" ca="1" si="3"/>
        <v>1042.3488185965339</v>
      </c>
      <c r="J21" s="29">
        <f ca="1">SUM($H$18:$H21)</f>
        <v>56.248601287090295</v>
      </c>
    </row>
    <row r="22" spans="1:10" s="19" customFormat="1">
      <c r="A22" s="23">
        <f t="shared" ca="1" si="4"/>
        <v>5</v>
      </c>
      <c r="B22" s="24">
        <f t="shared" ca="1" si="0"/>
        <v>41596</v>
      </c>
      <c r="C22" s="29">
        <f t="shared" ca="1" si="5"/>
        <v>1042.3488185965339</v>
      </c>
      <c r="D22" s="29">
        <f t="shared" ca="1" si="8"/>
        <v>136.47494567263914</v>
      </c>
      <c r="E22" s="30">
        <f t="shared" ca="1" si="1"/>
        <v>0</v>
      </c>
      <c r="F22" s="29">
        <f t="shared" ca="1" si="2"/>
        <v>136.47494567263914</v>
      </c>
      <c r="G22" s="29">
        <f t="shared" ca="1" si="6"/>
        <v>125.61714547892524</v>
      </c>
      <c r="H22" s="29">
        <f t="shared" ca="1" si="7"/>
        <v>10.857800193713894</v>
      </c>
      <c r="I22" s="29">
        <f t="shared" ca="1" si="3"/>
        <v>916.73167311760858</v>
      </c>
      <c r="J22" s="29">
        <f ca="1">SUM($H$18:$H22)</f>
        <v>67.106401480804195</v>
      </c>
    </row>
    <row r="23" spans="1:10">
      <c r="A23" s="23">
        <f t="shared" ca="1" si="4"/>
        <v>6</v>
      </c>
      <c r="B23" s="24">
        <f t="shared" ca="1" si="0"/>
        <v>41626</v>
      </c>
      <c r="C23" s="29">
        <f t="shared" ca="1" si="5"/>
        <v>916.73167311760858</v>
      </c>
      <c r="D23" s="29">
        <f t="shared" ca="1" si="8"/>
        <v>136.47494567263914</v>
      </c>
      <c r="E23" s="30">
        <f t="shared" ca="1" si="1"/>
        <v>0</v>
      </c>
      <c r="F23" s="29">
        <f t="shared" ca="1" si="2"/>
        <v>136.47494567263914</v>
      </c>
      <c r="G23" s="29">
        <f t="shared" ca="1" si="6"/>
        <v>126.92565741099739</v>
      </c>
      <c r="H23" s="29">
        <f t="shared" ca="1" si="7"/>
        <v>9.549288261641756</v>
      </c>
      <c r="I23" s="29">
        <f t="shared" ca="1" si="3"/>
        <v>789.80601570661122</v>
      </c>
      <c r="J23" s="29">
        <f ca="1">SUM($H$18:$H23)</f>
        <v>76.655689742445958</v>
      </c>
    </row>
    <row r="24" spans="1:10">
      <c r="A24" s="23">
        <f t="shared" ca="1" si="4"/>
        <v>7</v>
      </c>
      <c r="B24" s="24">
        <f t="shared" ca="1" si="0"/>
        <v>41657</v>
      </c>
      <c r="C24" s="29">
        <f t="shared" ca="1" si="5"/>
        <v>789.80601570661122</v>
      </c>
      <c r="D24" s="29">
        <f t="shared" ca="1" si="8"/>
        <v>136.47494567263914</v>
      </c>
      <c r="E24" s="30">
        <f t="shared" ca="1" si="1"/>
        <v>0</v>
      </c>
      <c r="F24" s="29">
        <f t="shared" ca="1" si="2"/>
        <v>136.47494567263914</v>
      </c>
      <c r="G24" s="29">
        <f t="shared" ca="1" si="6"/>
        <v>128.24779967569526</v>
      </c>
      <c r="H24" s="29">
        <f t="shared" ca="1" si="7"/>
        <v>8.2271459969438663</v>
      </c>
      <c r="I24" s="29">
        <f t="shared" ca="1" si="3"/>
        <v>661.5582160309159</v>
      </c>
      <c r="J24" s="29">
        <f ca="1">SUM($H$18:$H24)</f>
        <v>84.882835739389819</v>
      </c>
    </row>
    <row r="25" spans="1:10">
      <c r="A25" s="23">
        <f t="shared" ca="1" si="4"/>
        <v>8</v>
      </c>
      <c r="B25" s="24">
        <f t="shared" ca="1" si="0"/>
        <v>41688</v>
      </c>
      <c r="C25" s="29">
        <f t="shared" ca="1" si="5"/>
        <v>661.5582160309159</v>
      </c>
      <c r="D25" s="29">
        <f t="shared" ca="1" si="8"/>
        <v>136.47494567263914</v>
      </c>
      <c r="E25" s="30">
        <f t="shared" ca="1" si="1"/>
        <v>0</v>
      </c>
      <c r="F25" s="29">
        <f t="shared" ca="1" si="2"/>
        <v>136.47494567263914</v>
      </c>
      <c r="G25" s="29">
        <f t="shared" ca="1" si="6"/>
        <v>129.58371425565042</v>
      </c>
      <c r="H25" s="29">
        <f t="shared" ca="1" si="7"/>
        <v>6.891231416988707</v>
      </c>
      <c r="I25" s="29">
        <f t="shared" ca="1" si="3"/>
        <v>531.97450177526548</v>
      </c>
      <c r="J25" s="29">
        <f ca="1">SUM($H$18:$H25)</f>
        <v>91.774067156378521</v>
      </c>
    </row>
    <row r="26" spans="1:10">
      <c r="A26" s="23">
        <f t="shared" ca="1" si="4"/>
        <v>9</v>
      </c>
      <c r="B26" s="24">
        <f t="shared" ca="1" si="0"/>
        <v>41716</v>
      </c>
      <c r="C26" s="29">
        <f t="shared" ca="1" si="5"/>
        <v>531.97450177526548</v>
      </c>
      <c r="D26" s="29">
        <f t="shared" ca="1" si="8"/>
        <v>136.47494567263914</v>
      </c>
      <c r="E26" s="30">
        <f t="shared" ca="1" si="1"/>
        <v>0</v>
      </c>
      <c r="F26" s="29">
        <f t="shared" ca="1" si="2"/>
        <v>136.47494567263914</v>
      </c>
      <c r="G26" s="29">
        <f t="shared" ca="1" si="6"/>
        <v>130.93354461248012</v>
      </c>
      <c r="H26" s="29">
        <f t="shared" ca="1" si="7"/>
        <v>5.5414010601590151</v>
      </c>
      <c r="I26" s="29">
        <f t="shared" ca="1" si="3"/>
        <v>401.04095716278539</v>
      </c>
      <c r="J26" s="29">
        <f ca="1">SUM($H$18:$H26)</f>
        <v>97.315468216537539</v>
      </c>
    </row>
    <row r="27" spans="1:10">
      <c r="A27" s="23">
        <f t="shared" ca="1" si="4"/>
        <v>10</v>
      </c>
      <c r="B27" s="24">
        <f t="shared" ca="1" si="0"/>
        <v>41747</v>
      </c>
      <c r="C27" s="29">
        <f t="shared" ca="1" si="5"/>
        <v>401.04095716278539</v>
      </c>
      <c r="D27" s="29">
        <f t="shared" ca="1" si="8"/>
        <v>136.47494567263914</v>
      </c>
      <c r="E27" s="30">
        <f t="shared" ca="1" si="1"/>
        <v>0</v>
      </c>
      <c r="F27" s="29">
        <f t="shared" ca="1" si="2"/>
        <v>136.47494567263914</v>
      </c>
      <c r="G27" s="29">
        <f t="shared" ca="1" si="6"/>
        <v>132.29743570219347</v>
      </c>
      <c r="H27" s="29">
        <f t="shared" ca="1" si="7"/>
        <v>4.1775099704456808</v>
      </c>
      <c r="I27" s="29">
        <f t="shared" ca="1" si="3"/>
        <v>268.74352146059192</v>
      </c>
      <c r="J27" s="29">
        <f ca="1">SUM($H$18:$H27)</f>
        <v>101.49297818698322</v>
      </c>
    </row>
    <row r="28" spans="1:10">
      <c r="A28" s="23">
        <f t="shared" ca="1" si="4"/>
        <v>11</v>
      </c>
      <c r="B28" s="24">
        <f t="shared" ca="1" si="0"/>
        <v>41777</v>
      </c>
      <c r="C28" s="29">
        <f t="shared" ca="1" si="5"/>
        <v>268.74352146059192</v>
      </c>
      <c r="D28" s="29">
        <f t="shared" ca="1" si="8"/>
        <v>136.47494567263914</v>
      </c>
      <c r="E28" s="30">
        <f t="shared" ca="1" si="1"/>
        <v>0</v>
      </c>
      <c r="F28" s="29">
        <f t="shared" ca="1" si="2"/>
        <v>136.47494567263914</v>
      </c>
      <c r="G28" s="29">
        <f t="shared" ca="1" si="6"/>
        <v>133.67553399075797</v>
      </c>
      <c r="H28" s="29">
        <f t="shared" ca="1" si="7"/>
        <v>2.7994116818811658</v>
      </c>
      <c r="I28" s="29">
        <f t="shared" ca="1" si="3"/>
        <v>135.06798746983395</v>
      </c>
      <c r="J28" s="29">
        <f ca="1">SUM($H$18:$H28)</f>
        <v>104.29238986886439</v>
      </c>
    </row>
    <row r="29" spans="1:10">
      <c r="A29" s="23">
        <f t="shared" ca="1" si="4"/>
        <v>12</v>
      </c>
      <c r="B29" s="24">
        <f t="shared" ca="1" si="0"/>
        <v>41808</v>
      </c>
      <c r="C29" s="29">
        <f t="shared" ca="1" si="5"/>
        <v>135.06798746983395</v>
      </c>
      <c r="D29" s="29">
        <f t="shared" ca="1" si="8"/>
        <v>136.47494567263914</v>
      </c>
      <c r="E29" s="30">
        <f t="shared" ca="1" si="1"/>
        <v>0</v>
      </c>
      <c r="F29" s="29">
        <f t="shared" ca="1" si="2"/>
        <v>135.06798746983395</v>
      </c>
      <c r="G29" s="29">
        <f t="shared" ca="1" si="6"/>
        <v>133.6610292670232</v>
      </c>
      <c r="H29" s="29">
        <f t="shared" ca="1" si="7"/>
        <v>1.4069582028107703</v>
      </c>
      <c r="I29" s="29">
        <f t="shared" ca="1" si="3"/>
        <v>0</v>
      </c>
      <c r="J29" s="29">
        <f ca="1">SUM($H$18:$H29)</f>
        <v>105.69934807167516</v>
      </c>
    </row>
    <row r="30" spans="1:10">
      <c r="A30" s="23">
        <f t="shared" ca="1" si="4"/>
        <v>13</v>
      </c>
      <c r="B30" s="24">
        <f t="shared" ca="1" si="0"/>
        <v>41838</v>
      </c>
      <c r="C30" s="29">
        <f t="shared" ca="1" si="5"/>
        <v>0</v>
      </c>
      <c r="D30" s="29">
        <f t="shared" ca="1" si="8"/>
        <v>136.47494567263914</v>
      </c>
      <c r="E30" s="30">
        <f t="shared" ca="1" si="1"/>
        <v>0</v>
      </c>
      <c r="F30" s="29">
        <f t="shared" ca="1" si="2"/>
        <v>0</v>
      </c>
      <c r="G30" s="29">
        <f t="shared" ca="1" si="6"/>
        <v>0</v>
      </c>
      <c r="H30" s="29">
        <f t="shared" ca="1" si="7"/>
        <v>0</v>
      </c>
      <c r="I30" s="29">
        <f t="shared" ca="1" si="3"/>
        <v>0</v>
      </c>
      <c r="J30" s="29">
        <f ca="1">SUM($H$18:$H30)</f>
        <v>105.69934807167516</v>
      </c>
    </row>
    <row r="31" spans="1:10">
      <c r="A31" s="23">
        <f t="shared" ca="1" si="4"/>
        <v>14</v>
      </c>
      <c r="B31" s="24">
        <f t="shared" ca="1" si="0"/>
        <v>41869</v>
      </c>
      <c r="C31" s="29">
        <f t="shared" ca="1" si="5"/>
        <v>0</v>
      </c>
      <c r="D31" s="29">
        <f t="shared" ca="1" si="8"/>
        <v>136.47494567263914</v>
      </c>
      <c r="E31" s="30">
        <f t="shared" ca="1" si="1"/>
        <v>0</v>
      </c>
      <c r="F31" s="29">
        <f t="shared" ca="1" si="2"/>
        <v>0</v>
      </c>
      <c r="G31" s="29">
        <f t="shared" ca="1" si="6"/>
        <v>0</v>
      </c>
      <c r="H31" s="29">
        <f t="shared" ca="1" si="7"/>
        <v>0</v>
      </c>
      <c r="I31" s="29">
        <f t="shared" ca="1" si="3"/>
        <v>0</v>
      </c>
      <c r="J31" s="29">
        <f ca="1">SUM($H$18:$H31)</f>
        <v>105.69934807167516</v>
      </c>
    </row>
    <row r="32" spans="1:10">
      <c r="A32" s="23">
        <f t="shared" ca="1" si="4"/>
        <v>15</v>
      </c>
      <c r="B32" s="24">
        <f t="shared" ca="1" si="0"/>
        <v>41900</v>
      </c>
      <c r="C32" s="29">
        <f t="shared" ca="1" si="5"/>
        <v>0</v>
      </c>
      <c r="D32" s="29">
        <f t="shared" ca="1" si="8"/>
        <v>136.47494567263914</v>
      </c>
      <c r="E32" s="30">
        <f t="shared" ca="1" si="1"/>
        <v>0</v>
      </c>
      <c r="F32" s="29">
        <f t="shared" ca="1" si="2"/>
        <v>0</v>
      </c>
      <c r="G32" s="29">
        <f t="shared" ca="1" si="6"/>
        <v>0</v>
      </c>
      <c r="H32" s="29">
        <f t="shared" ca="1" si="7"/>
        <v>0</v>
      </c>
      <c r="I32" s="29">
        <f t="shared" ca="1" si="3"/>
        <v>0</v>
      </c>
      <c r="J32" s="29">
        <f ca="1">SUM($H$18:$H32)</f>
        <v>105.69934807167516</v>
      </c>
    </row>
    <row r="33" spans="1:10">
      <c r="A33" s="23">
        <f t="shared" ca="1" si="4"/>
        <v>16</v>
      </c>
      <c r="B33" s="24">
        <f t="shared" ca="1" si="0"/>
        <v>41930</v>
      </c>
      <c r="C33" s="29">
        <f t="shared" ca="1" si="5"/>
        <v>0</v>
      </c>
      <c r="D33" s="29">
        <f t="shared" ca="1" si="8"/>
        <v>136.47494567263914</v>
      </c>
      <c r="E33" s="30">
        <f t="shared" ca="1" si="1"/>
        <v>0</v>
      </c>
      <c r="F33" s="29">
        <f t="shared" ca="1" si="2"/>
        <v>0</v>
      </c>
      <c r="G33" s="29">
        <f t="shared" ca="1" si="6"/>
        <v>0</v>
      </c>
      <c r="H33" s="29">
        <f t="shared" ca="1" si="7"/>
        <v>0</v>
      </c>
      <c r="I33" s="29">
        <f t="shared" ca="1" si="3"/>
        <v>0</v>
      </c>
      <c r="J33" s="29">
        <f ca="1">SUM($H$18:$H33)</f>
        <v>105.69934807167516</v>
      </c>
    </row>
    <row r="34" spans="1:10">
      <c r="A34" s="23">
        <f t="shared" ca="1" si="4"/>
        <v>17</v>
      </c>
      <c r="B34" s="24">
        <f t="shared" ca="1" si="0"/>
        <v>41961</v>
      </c>
      <c r="C34" s="29">
        <f t="shared" ca="1" si="5"/>
        <v>0</v>
      </c>
      <c r="D34" s="29">
        <f t="shared" ca="1" si="8"/>
        <v>136.47494567263914</v>
      </c>
      <c r="E34" s="30">
        <f t="shared" ca="1" si="1"/>
        <v>0</v>
      </c>
      <c r="F34" s="29">
        <f t="shared" ca="1" si="2"/>
        <v>0</v>
      </c>
      <c r="G34" s="29">
        <f t="shared" ca="1" si="6"/>
        <v>0</v>
      </c>
      <c r="H34" s="29">
        <f t="shared" ca="1" si="7"/>
        <v>0</v>
      </c>
      <c r="I34" s="29">
        <f t="shared" ca="1" si="3"/>
        <v>0</v>
      </c>
      <c r="J34" s="29">
        <f ca="1">SUM($H$18:$H34)</f>
        <v>105.69934807167516</v>
      </c>
    </row>
    <row r="35" spans="1:10">
      <c r="A35" s="23">
        <f t="shared" ca="1" si="4"/>
        <v>18</v>
      </c>
      <c r="B35" s="24">
        <f t="shared" ca="1" si="0"/>
        <v>41991</v>
      </c>
      <c r="C35" s="29">
        <f t="shared" ca="1" si="5"/>
        <v>0</v>
      </c>
      <c r="D35" s="29">
        <f t="shared" ca="1" si="8"/>
        <v>136.47494567263914</v>
      </c>
      <c r="E35" s="30">
        <f t="shared" ca="1" si="1"/>
        <v>0</v>
      </c>
      <c r="F35" s="29">
        <f t="shared" ca="1" si="2"/>
        <v>0</v>
      </c>
      <c r="G35" s="29">
        <f t="shared" ca="1" si="6"/>
        <v>0</v>
      </c>
      <c r="H35" s="29">
        <f t="shared" ca="1" si="7"/>
        <v>0</v>
      </c>
      <c r="I35" s="29">
        <f t="shared" ca="1" si="3"/>
        <v>0</v>
      </c>
      <c r="J35" s="29">
        <f ca="1">SUM($H$18:$H35)</f>
        <v>105.69934807167516</v>
      </c>
    </row>
    <row r="36" spans="1:10">
      <c r="A36" s="23">
        <f t="shared" ca="1" si="4"/>
        <v>19</v>
      </c>
      <c r="B36" s="24">
        <f t="shared" ca="1" si="0"/>
        <v>42022</v>
      </c>
      <c r="C36" s="29">
        <f t="shared" ca="1" si="5"/>
        <v>0</v>
      </c>
      <c r="D36" s="29">
        <f t="shared" ca="1" si="8"/>
        <v>136.47494567263914</v>
      </c>
      <c r="E36" s="30">
        <f t="shared" ca="1" si="1"/>
        <v>0</v>
      </c>
      <c r="F36" s="29">
        <f t="shared" ca="1" si="2"/>
        <v>0</v>
      </c>
      <c r="G36" s="29">
        <f t="shared" ca="1" si="6"/>
        <v>0</v>
      </c>
      <c r="H36" s="29">
        <f t="shared" ca="1" si="7"/>
        <v>0</v>
      </c>
      <c r="I36" s="29">
        <f t="shared" ca="1" si="3"/>
        <v>0</v>
      </c>
      <c r="J36" s="29">
        <f ca="1">SUM($H$18:$H36)</f>
        <v>105.69934807167516</v>
      </c>
    </row>
    <row r="37" spans="1:10">
      <c r="A37" s="23">
        <f t="shared" ca="1" si="4"/>
        <v>20</v>
      </c>
      <c r="B37" s="24">
        <f t="shared" ca="1" si="0"/>
        <v>42053</v>
      </c>
      <c r="C37" s="29">
        <f t="shared" ca="1" si="5"/>
        <v>0</v>
      </c>
      <c r="D37" s="29">
        <f t="shared" ca="1" si="8"/>
        <v>136.47494567263914</v>
      </c>
      <c r="E37" s="30">
        <f t="shared" ca="1" si="1"/>
        <v>0</v>
      </c>
      <c r="F37" s="29">
        <f t="shared" ca="1" si="2"/>
        <v>0</v>
      </c>
      <c r="G37" s="29">
        <f t="shared" ca="1" si="6"/>
        <v>0</v>
      </c>
      <c r="H37" s="29">
        <f t="shared" ca="1" si="7"/>
        <v>0</v>
      </c>
      <c r="I37" s="29">
        <f t="shared" ca="1" si="3"/>
        <v>0</v>
      </c>
      <c r="J37" s="29">
        <f ca="1">SUM($H$18:$H37)</f>
        <v>105.69934807167516</v>
      </c>
    </row>
    <row r="38" spans="1:10">
      <c r="A38" s="23">
        <f t="shared" ca="1" si="4"/>
        <v>21</v>
      </c>
      <c r="B38" s="24">
        <f t="shared" ca="1" si="0"/>
        <v>42081</v>
      </c>
      <c r="C38" s="29">
        <f t="shared" ca="1" si="5"/>
        <v>0</v>
      </c>
      <c r="D38" s="29">
        <f t="shared" ca="1" si="8"/>
        <v>136.47494567263914</v>
      </c>
      <c r="E38" s="30">
        <f t="shared" ca="1" si="1"/>
        <v>0</v>
      </c>
      <c r="F38" s="29">
        <f t="shared" ca="1" si="2"/>
        <v>0</v>
      </c>
      <c r="G38" s="29">
        <f t="shared" ca="1" si="6"/>
        <v>0</v>
      </c>
      <c r="H38" s="29">
        <f t="shared" ca="1" si="7"/>
        <v>0</v>
      </c>
      <c r="I38" s="29">
        <f t="shared" ca="1" si="3"/>
        <v>0</v>
      </c>
      <c r="J38" s="29">
        <f ca="1">SUM($H$18:$H38)</f>
        <v>105.69934807167516</v>
      </c>
    </row>
    <row r="39" spans="1:10">
      <c r="A39" s="23">
        <f t="shared" ca="1" si="4"/>
        <v>22</v>
      </c>
      <c r="B39" s="24">
        <f t="shared" ca="1" si="0"/>
        <v>42112</v>
      </c>
      <c r="C39" s="29">
        <f t="shared" ca="1" si="5"/>
        <v>0</v>
      </c>
      <c r="D39" s="29">
        <f t="shared" ca="1" si="8"/>
        <v>136.47494567263914</v>
      </c>
      <c r="E39" s="30">
        <f t="shared" ca="1" si="1"/>
        <v>0</v>
      </c>
      <c r="F39" s="29">
        <f t="shared" ca="1" si="2"/>
        <v>0</v>
      </c>
      <c r="G39" s="29">
        <f t="shared" ca="1" si="6"/>
        <v>0</v>
      </c>
      <c r="H39" s="29">
        <f t="shared" ca="1" si="7"/>
        <v>0</v>
      </c>
      <c r="I39" s="29">
        <f t="shared" ca="1" si="3"/>
        <v>0</v>
      </c>
      <c r="J39" s="29">
        <f ca="1">SUM($H$18:$H39)</f>
        <v>105.69934807167516</v>
      </c>
    </row>
    <row r="40" spans="1:10">
      <c r="A40" s="23">
        <f t="shared" ca="1" si="4"/>
        <v>23</v>
      </c>
      <c r="B40" s="24">
        <f t="shared" ca="1" si="0"/>
        <v>42142</v>
      </c>
      <c r="C40" s="29">
        <f t="shared" ca="1" si="5"/>
        <v>0</v>
      </c>
      <c r="D40" s="29">
        <f t="shared" ca="1" si="8"/>
        <v>136.47494567263914</v>
      </c>
      <c r="E40" s="30">
        <f t="shared" ca="1" si="1"/>
        <v>0</v>
      </c>
      <c r="F40" s="29">
        <f t="shared" ca="1" si="2"/>
        <v>0</v>
      </c>
      <c r="G40" s="29">
        <f t="shared" ca="1" si="6"/>
        <v>0</v>
      </c>
      <c r="H40" s="29">
        <f t="shared" ca="1" si="7"/>
        <v>0</v>
      </c>
      <c r="I40" s="29">
        <f t="shared" ca="1" si="3"/>
        <v>0</v>
      </c>
      <c r="J40" s="29">
        <f ca="1">SUM($H$18:$H40)</f>
        <v>105.69934807167516</v>
      </c>
    </row>
    <row r="41" spans="1:10">
      <c r="A41" s="23">
        <f t="shared" ca="1" si="4"/>
        <v>24</v>
      </c>
      <c r="B41" s="24">
        <f t="shared" ca="1" si="0"/>
        <v>42173</v>
      </c>
      <c r="C41" s="29">
        <f t="shared" ca="1" si="5"/>
        <v>0</v>
      </c>
      <c r="D41" s="29">
        <f t="shared" ca="1" si="8"/>
        <v>136.47494567263914</v>
      </c>
      <c r="E41" s="30">
        <f t="shared" ca="1" si="1"/>
        <v>0</v>
      </c>
      <c r="F41" s="29">
        <f t="shared" ca="1" si="2"/>
        <v>0</v>
      </c>
      <c r="G41" s="29">
        <f t="shared" ca="1" si="6"/>
        <v>0</v>
      </c>
      <c r="H41" s="29">
        <f t="shared" ca="1" si="7"/>
        <v>0</v>
      </c>
      <c r="I41" s="29">
        <f t="shared" ca="1" si="3"/>
        <v>0</v>
      </c>
      <c r="J41" s="29">
        <f ca="1">SUM($H$18:$H41)</f>
        <v>105.69934807167516</v>
      </c>
    </row>
    <row r="42" spans="1:10">
      <c r="A42" s="23">
        <f t="shared" ca="1" si="4"/>
        <v>25</v>
      </c>
      <c r="B42" s="24">
        <f t="shared" ca="1" si="0"/>
        <v>42203</v>
      </c>
      <c r="C42" s="29">
        <f t="shared" ca="1" si="5"/>
        <v>0</v>
      </c>
      <c r="D42" s="29">
        <f t="shared" ca="1" si="8"/>
        <v>136.47494567263914</v>
      </c>
      <c r="E42" s="30">
        <f t="shared" ca="1" si="1"/>
        <v>0</v>
      </c>
      <c r="F42" s="29">
        <f t="shared" ca="1" si="2"/>
        <v>0</v>
      </c>
      <c r="G42" s="29">
        <f t="shared" ca="1" si="6"/>
        <v>0</v>
      </c>
      <c r="H42" s="29">
        <f t="shared" ca="1" si="7"/>
        <v>0</v>
      </c>
      <c r="I42" s="29">
        <f t="shared" ca="1" si="3"/>
        <v>0</v>
      </c>
      <c r="J42" s="29">
        <f ca="1">SUM($H$18:$H42)</f>
        <v>105.69934807167516</v>
      </c>
    </row>
    <row r="43" spans="1:10">
      <c r="A43" s="23">
        <f t="shared" ca="1" si="4"/>
        <v>26</v>
      </c>
      <c r="B43" s="24">
        <f t="shared" ca="1" si="0"/>
        <v>42234</v>
      </c>
      <c r="C43" s="29">
        <f t="shared" ca="1" si="5"/>
        <v>0</v>
      </c>
      <c r="D43" s="29">
        <f t="shared" ca="1" si="8"/>
        <v>136.47494567263914</v>
      </c>
      <c r="E43" s="30">
        <f t="shared" ca="1" si="1"/>
        <v>0</v>
      </c>
      <c r="F43" s="29">
        <f t="shared" ca="1" si="2"/>
        <v>0</v>
      </c>
      <c r="G43" s="29">
        <f t="shared" ca="1" si="6"/>
        <v>0</v>
      </c>
      <c r="H43" s="29">
        <f t="shared" ca="1" si="7"/>
        <v>0</v>
      </c>
      <c r="I43" s="29">
        <f t="shared" ca="1" si="3"/>
        <v>0</v>
      </c>
      <c r="J43" s="29">
        <f ca="1">SUM($H$18:$H43)</f>
        <v>105.69934807167516</v>
      </c>
    </row>
    <row r="44" spans="1:10">
      <c r="A44" s="23">
        <f t="shared" ca="1" si="4"/>
        <v>27</v>
      </c>
      <c r="B44" s="24">
        <f t="shared" ca="1" si="0"/>
        <v>42265</v>
      </c>
      <c r="C44" s="29">
        <f t="shared" ca="1" si="5"/>
        <v>0</v>
      </c>
      <c r="D44" s="29">
        <f t="shared" ca="1" si="8"/>
        <v>136.47494567263914</v>
      </c>
      <c r="E44" s="30">
        <f t="shared" ca="1" si="1"/>
        <v>0</v>
      </c>
      <c r="F44" s="29">
        <f t="shared" ca="1" si="2"/>
        <v>0</v>
      </c>
      <c r="G44" s="29">
        <f t="shared" ca="1" si="6"/>
        <v>0</v>
      </c>
      <c r="H44" s="29">
        <f t="shared" ca="1" si="7"/>
        <v>0</v>
      </c>
      <c r="I44" s="29">
        <f t="shared" ca="1" si="3"/>
        <v>0</v>
      </c>
      <c r="J44" s="29">
        <f ca="1">SUM($H$18:$H44)</f>
        <v>105.69934807167516</v>
      </c>
    </row>
    <row r="45" spans="1:10">
      <c r="A45" s="23">
        <f t="shared" ca="1" si="4"/>
        <v>28</v>
      </c>
      <c r="B45" s="24">
        <f t="shared" ca="1" si="0"/>
        <v>42295</v>
      </c>
      <c r="C45" s="29">
        <f t="shared" ca="1" si="5"/>
        <v>0</v>
      </c>
      <c r="D45" s="29">
        <f t="shared" ca="1" si="8"/>
        <v>136.47494567263914</v>
      </c>
      <c r="E45" s="30">
        <f t="shared" ca="1" si="1"/>
        <v>0</v>
      </c>
      <c r="F45" s="29">
        <f t="shared" ca="1" si="2"/>
        <v>0</v>
      </c>
      <c r="G45" s="29">
        <f t="shared" ca="1" si="6"/>
        <v>0</v>
      </c>
      <c r="H45" s="29">
        <f t="shared" ca="1" si="7"/>
        <v>0</v>
      </c>
      <c r="I45" s="29">
        <f t="shared" ca="1" si="3"/>
        <v>0</v>
      </c>
      <c r="J45" s="29">
        <f ca="1">SUM($H$18:$H45)</f>
        <v>105.69934807167516</v>
      </c>
    </row>
    <row r="46" spans="1:10">
      <c r="A46" s="23">
        <f t="shared" ca="1" si="4"/>
        <v>29</v>
      </c>
      <c r="B46" s="24">
        <f t="shared" ca="1" si="0"/>
        <v>42326</v>
      </c>
      <c r="C46" s="29">
        <f t="shared" ca="1" si="5"/>
        <v>0</v>
      </c>
      <c r="D46" s="29">
        <f t="shared" ca="1" si="8"/>
        <v>136.47494567263914</v>
      </c>
      <c r="E46" s="30">
        <f t="shared" ca="1" si="1"/>
        <v>0</v>
      </c>
      <c r="F46" s="29">
        <f t="shared" ca="1" si="2"/>
        <v>0</v>
      </c>
      <c r="G46" s="29">
        <f t="shared" ca="1" si="6"/>
        <v>0</v>
      </c>
      <c r="H46" s="29">
        <f t="shared" ca="1" si="7"/>
        <v>0</v>
      </c>
      <c r="I46" s="29">
        <f t="shared" ca="1" si="3"/>
        <v>0</v>
      </c>
      <c r="J46" s="29">
        <f ca="1">SUM($H$18:$H46)</f>
        <v>105.69934807167516</v>
      </c>
    </row>
    <row r="47" spans="1:10">
      <c r="A47" s="23">
        <f t="shared" ca="1" si="4"/>
        <v>30</v>
      </c>
      <c r="B47" s="24">
        <f t="shared" ca="1" si="0"/>
        <v>42356</v>
      </c>
      <c r="C47" s="29">
        <f t="shared" ca="1" si="5"/>
        <v>0</v>
      </c>
      <c r="D47" s="29">
        <f t="shared" ca="1" si="8"/>
        <v>136.47494567263914</v>
      </c>
      <c r="E47" s="30">
        <f t="shared" ca="1" si="1"/>
        <v>0</v>
      </c>
      <c r="F47" s="29">
        <f t="shared" ca="1" si="2"/>
        <v>0</v>
      </c>
      <c r="G47" s="29">
        <f t="shared" ca="1" si="6"/>
        <v>0</v>
      </c>
      <c r="H47" s="29">
        <f t="shared" ca="1" si="7"/>
        <v>0</v>
      </c>
      <c r="I47" s="29">
        <f t="shared" ca="1" si="3"/>
        <v>0</v>
      </c>
      <c r="J47" s="29">
        <f ca="1">SUM($H$18:$H47)</f>
        <v>105.69934807167516</v>
      </c>
    </row>
    <row r="48" spans="1:10">
      <c r="A48" s="23">
        <f t="shared" ca="1" si="4"/>
        <v>31</v>
      </c>
      <c r="B48" s="24">
        <f t="shared" ca="1" si="0"/>
        <v>42387</v>
      </c>
      <c r="C48" s="29">
        <f t="shared" ca="1" si="5"/>
        <v>0</v>
      </c>
      <c r="D48" s="29">
        <f t="shared" ca="1" si="8"/>
        <v>136.47494567263914</v>
      </c>
      <c r="E48" s="30">
        <f t="shared" ca="1" si="1"/>
        <v>0</v>
      </c>
      <c r="F48" s="29">
        <f t="shared" ca="1" si="2"/>
        <v>0</v>
      </c>
      <c r="G48" s="29">
        <f t="shared" ca="1" si="6"/>
        <v>0</v>
      </c>
      <c r="H48" s="29">
        <f t="shared" ca="1" si="7"/>
        <v>0</v>
      </c>
      <c r="I48" s="29">
        <f t="shared" ca="1" si="3"/>
        <v>0</v>
      </c>
      <c r="J48" s="29">
        <f ca="1">SUM($H$18:$H48)</f>
        <v>105.69934807167516</v>
      </c>
    </row>
    <row r="49" spans="1:10">
      <c r="A49" s="23">
        <f t="shared" ca="1" si="4"/>
        <v>32</v>
      </c>
      <c r="B49" s="24">
        <f t="shared" ca="1" si="0"/>
        <v>42418</v>
      </c>
      <c r="C49" s="29">
        <f t="shared" ca="1" si="5"/>
        <v>0</v>
      </c>
      <c r="D49" s="29">
        <f t="shared" ca="1" si="8"/>
        <v>136.47494567263914</v>
      </c>
      <c r="E49" s="30">
        <f t="shared" ca="1" si="1"/>
        <v>0</v>
      </c>
      <c r="F49" s="29">
        <f t="shared" ca="1" si="2"/>
        <v>0</v>
      </c>
      <c r="G49" s="29">
        <f t="shared" ca="1" si="6"/>
        <v>0</v>
      </c>
      <c r="H49" s="29">
        <f t="shared" ca="1" si="7"/>
        <v>0</v>
      </c>
      <c r="I49" s="29">
        <f t="shared" ca="1" si="3"/>
        <v>0</v>
      </c>
      <c r="J49" s="29">
        <f ca="1">SUM($H$18:$H49)</f>
        <v>105.69934807167516</v>
      </c>
    </row>
    <row r="50" spans="1:10">
      <c r="A50" s="23">
        <f t="shared" ca="1" si="4"/>
        <v>33</v>
      </c>
      <c r="B50" s="24">
        <f t="shared" ca="1" si="0"/>
        <v>42447</v>
      </c>
      <c r="C50" s="29">
        <f t="shared" ca="1" si="5"/>
        <v>0</v>
      </c>
      <c r="D50" s="29">
        <f t="shared" ca="1" si="8"/>
        <v>136.47494567263914</v>
      </c>
      <c r="E50" s="30">
        <f t="shared" ca="1" si="1"/>
        <v>0</v>
      </c>
      <c r="F50" s="29">
        <f t="shared" ca="1" si="2"/>
        <v>0</v>
      </c>
      <c r="G50" s="29">
        <f t="shared" ca="1" si="6"/>
        <v>0</v>
      </c>
      <c r="H50" s="29">
        <f t="shared" ca="1" si="7"/>
        <v>0</v>
      </c>
      <c r="I50" s="29">
        <f t="shared" ca="1" si="3"/>
        <v>0</v>
      </c>
      <c r="J50" s="29">
        <f ca="1">SUM($H$18:$H50)</f>
        <v>105.69934807167516</v>
      </c>
    </row>
    <row r="51" spans="1:10">
      <c r="A51" s="23">
        <f t="shared" ca="1" si="4"/>
        <v>34</v>
      </c>
      <c r="B51" s="24">
        <f t="shared" ca="1" si="0"/>
        <v>42478</v>
      </c>
      <c r="C51" s="29">
        <f t="shared" ca="1" si="5"/>
        <v>0</v>
      </c>
      <c r="D51" s="29">
        <f t="shared" ca="1" si="8"/>
        <v>136.47494567263914</v>
      </c>
      <c r="E51" s="30">
        <f t="shared" ca="1" si="1"/>
        <v>0</v>
      </c>
      <c r="F51" s="29">
        <f t="shared" ca="1" si="2"/>
        <v>0</v>
      </c>
      <c r="G51" s="29">
        <f t="shared" ca="1" si="6"/>
        <v>0</v>
      </c>
      <c r="H51" s="29">
        <f t="shared" ca="1" si="7"/>
        <v>0</v>
      </c>
      <c r="I51" s="29">
        <f t="shared" ca="1" si="3"/>
        <v>0</v>
      </c>
      <c r="J51" s="29">
        <f ca="1">SUM($H$18:$H51)</f>
        <v>105.69934807167516</v>
      </c>
    </row>
    <row r="52" spans="1:10">
      <c r="A52" s="23">
        <f t="shared" ca="1" si="4"/>
        <v>35</v>
      </c>
      <c r="B52" s="24">
        <f t="shared" ca="1" si="0"/>
        <v>42508</v>
      </c>
      <c r="C52" s="29">
        <f t="shared" ca="1" si="5"/>
        <v>0</v>
      </c>
      <c r="D52" s="29">
        <f t="shared" ca="1" si="8"/>
        <v>136.47494567263914</v>
      </c>
      <c r="E52" s="30">
        <f t="shared" ca="1" si="1"/>
        <v>0</v>
      </c>
      <c r="F52" s="29">
        <f t="shared" ca="1" si="2"/>
        <v>0</v>
      </c>
      <c r="G52" s="29">
        <f t="shared" ca="1" si="6"/>
        <v>0</v>
      </c>
      <c r="H52" s="29">
        <f t="shared" ca="1" si="7"/>
        <v>0</v>
      </c>
      <c r="I52" s="29">
        <f t="shared" ca="1" si="3"/>
        <v>0</v>
      </c>
      <c r="J52" s="29">
        <f ca="1">SUM($H$18:$H52)</f>
        <v>105.69934807167516</v>
      </c>
    </row>
    <row r="53" spans="1:10">
      <c r="A53" s="23">
        <f t="shared" ca="1" si="4"/>
        <v>36</v>
      </c>
      <c r="B53" s="24">
        <f t="shared" ca="1" si="0"/>
        <v>42539</v>
      </c>
      <c r="C53" s="29">
        <f t="shared" ca="1" si="5"/>
        <v>0</v>
      </c>
      <c r="D53" s="29">
        <f t="shared" ca="1" si="8"/>
        <v>136.47494567263914</v>
      </c>
      <c r="E53" s="30">
        <f t="shared" ca="1" si="1"/>
        <v>0</v>
      </c>
      <c r="F53" s="29">
        <f t="shared" ca="1" si="2"/>
        <v>0</v>
      </c>
      <c r="G53" s="29">
        <f t="shared" ca="1" si="6"/>
        <v>0</v>
      </c>
      <c r="H53" s="29">
        <f t="shared" ca="1" si="7"/>
        <v>0</v>
      </c>
      <c r="I53" s="29">
        <f t="shared" ca="1" si="3"/>
        <v>0</v>
      </c>
      <c r="J53" s="29">
        <f ca="1">SUM($H$18:$H53)</f>
        <v>105.69934807167516</v>
      </c>
    </row>
    <row r="54" spans="1:10">
      <c r="A54" s="23">
        <f t="shared" ca="1" si="4"/>
        <v>37</v>
      </c>
      <c r="B54" s="24">
        <f t="shared" ca="1" si="0"/>
        <v>42569</v>
      </c>
      <c r="C54" s="29">
        <f t="shared" ca="1" si="5"/>
        <v>0</v>
      </c>
      <c r="D54" s="29">
        <f t="shared" ca="1" si="8"/>
        <v>136.47494567263914</v>
      </c>
      <c r="E54" s="30">
        <f t="shared" ca="1" si="1"/>
        <v>0</v>
      </c>
      <c r="F54" s="29">
        <f t="shared" ca="1" si="2"/>
        <v>0</v>
      </c>
      <c r="G54" s="29">
        <f t="shared" ca="1" si="6"/>
        <v>0</v>
      </c>
      <c r="H54" s="29">
        <f t="shared" ca="1" si="7"/>
        <v>0</v>
      </c>
      <c r="I54" s="29">
        <f t="shared" ca="1" si="3"/>
        <v>0</v>
      </c>
      <c r="J54" s="29">
        <f ca="1">SUM($H$18:$H54)</f>
        <v>105.69934807167516</v>
      </c>
    </row>
    <row r="55" spans="1:10">
      <c r="A55" s="23">
        <f t="shared" ca="1" si="4"/>
        <v>38</v>
      </c>
      <c r="B55" s="24">
        <f t="shared" ca="1" si="0"/>
        <v>42600</v>
      </c>
      <c r="C55" s="29">
        <f t="shared" ca="1" si="5"/>
        <v>0</v>
      </c>
      <c r="D55" s="29">
        <f t="shared" ca="1" si="8"/>
        <v>136.47494567263914</v>
      </c>
      <c r="E55" s="30">
        <f t="shared" ca="1" si="1"/>
        <v>0</v>
      </c>
      <c r="F55" s="29">
        <f t="shared" ca="1" si="2"/>
        <v>0</v>
      </c>
      <c r="G55" s="29">
        <f t="shared" ca="1" si="6"/>
        <v>0</v>
      </c>
      <c r="H55" s="29">
        <f t="shared" ca="1" si="7"/>
        <v>0</v>
      </c>
      <c r="I55" s="29">
        <f t="shared" ca="1" si="3"/>
        <v>0</v>
      </c>
      <c r="J55" s="29">
        <f ca="1">SUM($H$18:$H55)</f>
        <v>105.69934807167516</v>
      </c>
    </row>
    <row r="56" spans="1:10">
      <c r="A56" s="23">
        <f t="shared" ca="1" si="4"/>
        <v>39</v>
      </c>
      <c r="B56" s="24">
        <f t="shared" ca="1" si="0"/>
        <v>42631</v>
      </c>
      <c r="C56" s="29">
        <f t="shared" ca="1" si="5"/>
        <v>0</v>
      </c>
      <c r="D56" s="29">
        <f t="shared" ca="1" si="8"/>
        <v>136.47494567263914</v>
      </c>
      <c r="E56" s="30">
        <f t="shared" ca="1" si="1"/>
        <v>0</v>
      </c>
      <c r="F56" s="29">
        <f t="shared" ca="1" si="2"/>
        <v>0</v>
      </c>
      <c r="G56" s="29">
        <f t="shared" ca="1" si="6"/>
        <v>0</v>
      </c>
      <c r="H56" s="29">
        <f t="shared" ca="1" si="7"/>
        <v>0</v>
      </c>
      <c r="I56" s="29">
        <f t="shared" ca="1" si="3"/>
        <v>0</v>
      </c>
      <c r="J56" s="29">
        <f ca="1">SUM($H$18:$H56)</f>
        <v>105.69934807167516</v>
      </c>
    </row>
    <row r="57" spans="1:10">
      <c r="A57" s="23">
        <f t="shared" ca="1" si="4"/>
        <v>40</v>
      </c>
      <c r="B57" s="24">
        <f t="shared" ca="1" si="0"/>
        <v>42661</v>
      </c>
      <c r="C57" s="29">
        <f t="shared" ca="1" si="5"/>
        <v>0</v>
      </c>
      <c r="D57" s="29">
        <f t="shared" ca="1" si="8"/>
        <v>136.47494567263914</v>
      </c>
      <c r="E57" s="30">
        <f t="shared" ca="1" si="1"/>
        <v>0</v>
      </c>
      <c r="F57" s="29">
        <f t="shared" ca="1" si="2"/>
        <v>0</v>
      </c>
      <c r="G57" s="29">
        <f t="shared" ca="1" si="6"/>
        <v>0</v>
      </c>
      <c r="H57" s="29">
        <f t="shared" ca="1" si="7"/>
        <v>0</v>
      </c>
      <c r="I57" s="29">
        <f t="shared" ca="1" si="3"/>
        <v>0</v>
      </c>
      <c r="J57" s="29">
        <f ca="1">SUM($H$18:$H57)</f>
        <v>105.69934807167516</v>
      </c>
    </row>
    <row r="58" spans="1:10">
      <c r="A58" s="23">
        <f t="shared" ca="1" si="4"/>
        <v>41</v>
      </c>
      <c r="B58" s="24">
        <f t="shared" ca="1" si="0"/>
        <v>42692</v>
      </c>
      <c r="C58" s="29">
        <f t="shared" ca="1" si="5"/>
        <v>0</v>
      </c>
      <c r="D58" s="29">
        <f t="shared" ca="1" si="8"/>
        <v>136.47494567263914</v>
      </c>
      <c r="E58" s="30">
        <f t="shared" ca="1" si="1"/>
        <v>0</v>
      </c>
      <c r="F58" s="29">
        <f t="shared" ca="1" si="2"/>
        <v>0</v>
      </c>
      <c r="G58" s="29">
        <f t="shared" ca="1" si="6"/>
        <v>0</v>
      </c>
      <c r="H58" s="29">
        <f t="shared" ca="1" si="7"/>
        <v>0</v>
      </c>
      <c r="I58" s="29">
        <f t="shared" ca="1" si="3"/>
        <v>0</v>
      </c>
      <c r="J58" s="29">
        <f ca="1">SUM($H$18:$H58)</f>
        <v>105.69934807167516</v>
      </c>
    </row>
    <row r="59" spans="1:10">
      <c r="A59" s="23">
        <f t="shared" ca="1" si="4"/>
        <v>42</v>
      </c>
      <c r="B59" s="24">
        <f t="shared" ca="1" si="0"/>
        <v>42722</v>
      </c>
      <c r="C59" s="29">
        <f t="shared" ca="1" si="5"/>
        <v>0</v>
      </c>
      <c r="D59" s="29">
        <f t="shared" ca="1" si="8"/>
        <v>136.47494567263914</v>
      </c>
      <c r="E59" s="30">
        <f t="shared" ca="1" si="1"/>
        <v>0</v>
      </c>
      <c r="F59" s="29">
        <f t="shared" ca="1" si="2"/>
        <v>0</v>
      </c>
      <c r="G59" s="29">
        <f t="shared" ca="1" si="6"/>
        <v>0</v>
      </c>
      <c r="H59" s="29">
        <f t="shared" ca="1" si="7"/>
        <v>0</v>
      </c>
      <c r="I59" s="29">
        <f t="shared" ca="1" si="3"/>
        <v>0</v>
      </c>
      <c r="J59" s="29">
        <f ca="1">SUM($H$18:$H59)</f>
        <v>105.69934807167516</v>
      </c>
    </row>
    <row r="60" spans="1:10">
      <c r="A60" s="23">
        <f t="shared" ca="1" si="4"/>
        <v>43</v>
      </c>
      <c r="B60" s="24">
        <f t="shared" ca="1" si="0"/>
        <v>42753</v>
      </c>
      <c r="C60" s="29">
        <f t="shared" ca="1" si="5"/>
        <v>0</v>
      </c>
      <c r="D60" s="29">
        <f t="shared" ca="1" si="8"/>
        <v>136.47494567263914</v>
      </c>
      <c r="E60" s="30">
        <f t="shared" ca="1" si="1"/>
        <v>0</v>
      </c>
      <c r="F60" s="29">
        <f t="shared" ca="1" si="2"/>
        <v>0</v>
      </c>
      <c r="G60" s="29">
        <f t="shared" ca="1" si="6"/>
        <v>0</v>
      </c>
      <c r="H60" s="29">
        <f t="shared" ca="1" si="7"/>
        <v>0</v>
      </c>
      <c r="I60" s="29">
        <f t="shared" ca="1" si="3"/>
        <v>0</v>
      </c>
      <c r="J60" s="29">
        <f ca="1">SUM($H$18:$H60)</f>
        <v>105.69934807167516</v>
      </c>
    </row>
    <row r="61" spans="1:10">
      <c r="A61" s="23">
        <f t="shared" ca="1" si="4"/>
        <v>44</v>
      </c>
      <c r="B61" s="24">
        <f t="shared" ca="1" si="0"/>
        <v>42784</v>
      </c>
      <c r="C61" s="29">
        <f t="shared" ca="1" si="5"/>
        <v>0</v>
      </c>
      <c r="D61" s="29">
        <f t="shared" ca="1" si="8"/>
        <v>136.47494567263914</v>
      </c>
      <c r="E61" s="30">
        <f t="shared" ca="1" si="1"/>
        <v>0</v>
      </c>
      <c r="F61" s="29">
        <f t="shared" ca="1" si="2"/>
        <v>0</v>
      </c>
      <c r="G61" s="29">
        <f t="shared" ca="1" si="6"/>
        <v>0</v>
      </c>
      <c r="H61" s="29">
        <f t="shared" ca="1" si="7"/>
        <v>0</v>
      </c>
      <c r="I61" s="29">
        <f t="shared" ca="1" si="3"/>
        <v>0</v>
      </c>
      <c r="J61" s="29">
        <f ca="1">SUM($H$18:$H61)</f>
        <v>105.69934807167516</v>
      </c>
    </row>
    <row r="62" spans="1:10">
      <c r="A62" s="23">
        <f t="shared" ca="1" si="4"/>
        <v>45</v>
      </c>
      <c r="B62" s="24">
        <f t="shared" ca="1" si="0"/>
        <v>42812</v>
      </c>
      <c r="C62" s="29">
        <f t="shared" ca="1" si="5"/>
        <v>0</v>
      </c>
      <c r="D62" s="29">
        <f t="shared" ca="1" si="8"/>
        <v>136.47494567263914</v>
      </c>
      <c r="E62" s="30">
        <f t="shared" ca="1" si="1"/>
        <v>0</v>
      </c>
      <c r="F62" s="29">
        <f t="shared" ca="1" si="2"/>
        <v>0</v>
      </c>
      <c r="G62" s="29">
        <f t="shared" ca="1" si="6"/>
        <v>0</v>
      </c>
      <c r="H62" s="29">
        <f t="shared" ca="1" si="7"/>
        <v>0</v>
      </c>
      <c r="I62" s="29">
        <f t="shared" ca="1" si="3"/>
        <v>0</v>
      </c>
      <c r="J62" s="29">
        <f ca="1">SUM($H$18:$H62)</f>
        <v>105.69934807167516</v>
      </c>
    </row>
    <row r="63" spans="1:10">
      <c r="A63" s="23">
        <f t="shared" ca="1" si="4"/>
        <v>46</v>
      </c>
      <c r="B63" s="24">
        <f t="shared" ca="1" si="0"/>
        <v>42843</v>
      </c>
      <c r="C63" s="29">
        <f t="shared" ca="1" si="5"/>
        <v>0</v>
      </c>
      <c r="D63" s="29">
        <f t="shared" ca="1" si="8"/>
        <v>136.47494567263914</v>
      </c>
      <c r="E63" s="30">
        <f t="shared" ca="1" si="1"/>
        <v>0</v>
      </c>
      <c r="F63" s="29">
        <f t="shared" ca="1" si="2"/>
        <v>0</v>
      </c>
      <c r="G63" s="29">
        <f t="shared" ca="1" si="6"/>
        <v>0</v>
      </c>
      <c r="H63" s="29">
        <f t="shared" ca="1" si="7"/>
        <v>0</v>
      </c>
      <c r="I63" s="29">
        <f t="shared" ca="1" si="3"/>
        <v>0</v>
      </c>
      <c r="J63" s="29">
        <f ca="1">SUM($H$18:$H63)</f>
        <v>105.69934807167516</v>
      </c>
    </row>
    <row r="64" spans="1:10">
      <c r="A64" s="23">
        <f t="shared" ca="1" si="4"/>
        <v>47</v>
      </c>
      <c r="B64" s="24">
        <f t="shared" ca="1" si="0"/>
        <v>42873</v>
      </c>
      <c r="C64" s="29">
        <f t="shared" ca="1" si="5"/>
        <v>0</v>
      </c>
      <c r="D64" s="29">
        <f t="shared" ca="1" si="8"/>
        <v>136.47494567263914</v>
      </c>
      <c r="E64" s="30">
        <f t="shared" ca="1" si="1"/>
        <v>0</v>
      </c>
      <c r="F64" s="29">
        <f t="shared" ca="1" si="2"/>
        <v>0</v>
      </c>
      <c r="G64" s="29">
        <f t="shared" ca="1" si="6"/>
        <v>0</v>
      </c>
      <c r="H64" s="29">
        <f t="shared" ca="1" si="7"/>
        <v>0</v>
      </c>
      <c r="I64" s="29">
        <f t="shared" ca="1" si="3"/>
        <v>0</v>
      </c>
      <c r="J64" s="29">
        <f ca="1">SUM($H$18:$H64)</f>
        <v>105.69934807167516</v>
      </c>
    </row>
    <row r="65" spans="1:10">
      <c r="A65" s="23">
        <f t="shared" ca="1" si="4"/>
        <v>48</v>
      </c>
      <c r="B65" s="24">
        <f t="shared" ca="1" si="0"/>
        <v>42904</v>
      </c>
      <c r="C65" s="29">
        <f t="shared" ca="1" si="5"/>
        <v>0</v>
      </c>
      <c r="D65" s="29">
        <f t="shared" ca="1" si="8"/>
        <v>136.47494567263914</v>
      </c>
      <c r="E65" s="30">
        <f t="shared" ca="1" si="1"/>
        <v>0</v>
      </c>
      <c r="F65" s="29">
        <f t="shared" ca="1" si="2"/>
        <v>0</v>
      </c>
      <c r="G65" s="29">
        <f t="shared" ca="1" si="6"/>
        <v>0</v>
      </c>
      <c r="H65" s="29">
        <f t="shared" ca="1" si="7"/>
        <v>0</v>
      </c>
      <c r="I65" s="29">
        <f t="shared" ca="1" si="3"/>
        <v>0</v>
      </c>
      <c r="J65" s="29">
        <f ca="1">SUM($H$18:$H65)</f>
        <v>105.69934807167516</v>
      </c>
    </row>
    <row r="66" spans="1:10">
      <c r="A66" s="23">
        <f t="shared" ca="1" si="4"/>
        <v>49</v>
      </c>
      <c r="B66" s="24">
        <f t="shared" ca="1" si="0"/>
        <v>42934</v>
      </c>
      <c r="C66" s="29">
        <f t="shared" ca="1" si="5"/>
        <v>0</v>
      </c>
      <c r="D66" s="29">
        <f t="shared" ca="1" si="8"/>
        <v>136.47494567263914</v>
      </c>
      <c r="E66" s="30">
        <f t="shared" ca="1" si="1"/>
        <v>0</v>
      </c>
      <c r="F66" s="29">
        <f t="shared" ca="1" si="2"/>
        <v>0</v>
      </c>
      <c r="G66" s="29">
        <f t="shared" ca="1" si="6"/>
        <v>0</v>
      </c>
      <c r="H66" s="29">
        <f t="shared" ca="1" si="7"/>
        <v>0</v>
      </c>
      <c r="I66" s="29">
        <f t="shared" ca="1" si="3"/>
        <v>0</v>
      </c>
      <c r="J66" s="29">
        <f ca="1">SUM($H$18:$H66)</f>
        <v>105.69934807167516</v>
      </c>
    </row>
    <row r="67" spans="1:10">
      <c r="A67" s="23">
        <f t="shared" ca="1" si="4"/>
        <v>50</v>
      </c>
      <c r="B67" s="24">
        <f t="shared" ca="1" si="0"/>
        <v>42965</v>
      </c>
      <c r="C67" s="29">
        <f t="shared" ca="1" si="5"/>
        <v>0</v>
      </c>
      <c r="D67" s="29">
        <f t="shared" ca="1" si="8"/>
        <v>136.47494567263914</v>
      </c>
      <c r="E67" s="30">
        <f t="shared" ca="1" si="1"/>
        <v>0</v>
      </c>
      <c r="F67" s="29">
        <f t="shared" ca="1" si="2"/>
        <v>0</v>
      </c>
      <c r="G67" s="29">
        <f t="shared" ca="1" si="6"/>
        <v>0</v>
      </c>
      <c r="H67" s="29">
        <f t="shared" ca="1" si="7"/>
        <v>0</v>
      </c>
      <c r="I67" s="29">
        <f t="shared" ca="1" si="3"/>
        <v>0</v>
      </c>
      <c r="J67" s="29">
        <f ca="1">SUM($H$18:$H67)</f>
        <v>105.69934807167516</v>
      </c>
    </row>
    <row r="68" spans="1:10">
      <c r="A68" s="23">
        <f t="shared" ca="1" si="4"/>
        <v>51</v>
      </c>
      <c r="B68" s="24">
        <f t="shared" ca="1" si="0"/>
        <v>42996</v>
      </c>
      <c r="C68" s="29">
        <f t="shared" ca="1" si="5"/>
        <v>0</v>
      </c>
      <c r="D68" s="29">
        <f t="shared" ca="1" si="8"/>
        <v>136.47494567263914</v>
      </c>
      <c r="E68" s="30">
        <f t="shared" ca="1" si="1"/>
        <v>0</v>
      </c>
      <c r="F68" s="29">
        <f t="shared" ca="1" si="2"/>
        <v>0</v>
      </c>
      <c r="G68" s="29">
        <f t="shared" ca="1" si="6"/>
        <v>0</v>
      </c>
      <c r="H68" s="29">
        <f t="shared" ca="1" si="7"/>
        <v>0</v>
      </c>
      <c r="I68" s="29">
        <f t="shared" ca="1" si="3"/>
        <v>0</v>
      </c>
      <c r="J68" s="29">
        <f ca="1">SUM($H$18:$H68)</f>
        <v>105.69934807167516</v>
      </c>
    </row>
    <row r="69" spans="1:10">
      <c r="A69" s="23">
        <f t="shared" ca="1" si="4"/>
        <v>52</v>
      </c>
      <c r="B69" s="24">
        <f t="shared" ca="1" si="0"/>
        <v>43026</v>
      </c>
      <c r="C69" s="29">
        <f t="shared" ca="1" si="5"/>
        <v>0</v>
      </c>
      <c r="D69" s="29">
        <f t="shared" ca="1" si="8"/>
        <v>136.47494567263914</v>
      </c>
      <c r="E69" s="30">
        <f t="shared" ca="1" si="1"/>
        <v>0</v>
      </c>
      <c r="F69" s="29">
        <f t="shared" ca="1" si="2"/>
        <v>0</v>
      </c>
      <c r="G69" s="29">
        <f t="shared" ca="1" si="6"/>
        <v>0</v>
      </c>
      <c r="H69" s="29">
        <f t="shared" ca="1" si="7"/>
        <v>0</v>
      </c>
      <c r="I69" s="29">
        <f t="shared" ca="1" si="3"/>
        <v>0</v>
      </c>
      <c r="J69" s="29">
        <f ca="1">SUM($H$18:$H69)</f>
        <v>105.69934807167516</v>
      </c>
    </row>
    <row r="70" spans="1:10">
      <c r="A70" s="23">
        <f t="shared" ca="1" si="4"/>
        <v>53</v>
      </c>
      <c r="B70" s="24">
        <f t="shared" ca="1" si="0"/>
        <v>43057</v>
      </c>
      <c r="C70" s="29">
        <f t="shared" ca="1" si="5"/>
        <v>0</v>
      </c>
      <c r="D70" s="29">
        <f t="shared" ca="1" si="8"/>
        <v>136.47494567263914</v>
      </c>
      <c r="E70" s="30">
        <f t="shared" ca="1" si="1"/>
        <v>0</v>
      </c>
      <c r="F70" s="29">
        <f t="shared" ca="1" si="2"/>
        <v>0</v>
      </c>
      <c r="G70" s="29">
        <f t="shared" ca="1" si="6"/>
        <v>0</v>
      </c>
      <c r="H70" s="29">
        <f t="shared" ca="1" si="7"/>
        <v>0</v>
      </c>
      <c r="I70" s="29">
        <f t="shared" ca="1" si="3"/>
        <v>0</v>
      </c>
      <c r="J70" s="29">
        <f ca="1">SUM($H$18:$H70)</f>
        <v>105.69934807167516</v>
      </c>
    </row>
    <row r="71" spans="1:10">
      <c r="A71" s="23">
        <f t="shared" ca="1" si="4"/>
        <v>54</v>
      </c>
      <c r="B71" s="24">
        <f t="shared" ca="1" si="0"/>
        <v>43087</v>
      </c>
      <c r="C71" s="29">
        <f t="shared" ca="1" si="5"/>
        <v>0</v>
      </c>
      <c r="D71" s="29">
        <f t="shared" ca="1" si="8"/>
        <v>136.47494567263914</v>
      </c>
      <c r="E71" s="30">
        <f t="shared" ca="1" si="1"/>
        <v>0</v>
      </c>
      <c r="F71" s="29">
        <f t="shared" ca="1" si="2"/>
        <v>0</v>
      </c>
      <c r="G71" s="29">
        <f t="shared" ca="1" si="6"/>
        <v>0</v>
      </c>
      <c r="H71" s="29">
        <f t="shared" ca="1" si="7"/>
        <v>0</v>
      </c>
      <c r="I71" s="29">
        <f t="shared" ca="1" si="3"/>
        <v>0</v>
      </c>
      <c r="J71" s="29">
        <f ca="1">SUM($H$18:$H71)</f>
        <v>105.69934807167516</v>
      </c>
    </row>
    <row r="72" spans="1:10">
      <c r="A72" s="23">
        <f t="shared" ca="1" si="4"/>
        <v>55</v>
      </c>
      <c r="B72" s="24">
        <f t="shared" ca="1" si="0"/>
        <v>43118</v>
      </c>
      <c r="C72" s="29">
        <f t="shared" ca="1" si="5"/>
        <v>0</v>
      </c>
      <c r="D72" s="29">
        <f t="shared" ca="1" si="8"/>
        <v>136.47494567263914</v>
      </c>
      <c r="E72" s="30">
        <f t="shared" ca="1" si="1"/>
        <v>0</v>
      </c>
      <c r="F72" s="29">
        <f t="shared" ca="1" si="2"/>
        <v>0</v>
      </c>
      <c r="G72" s="29">
        <f t="shared" ca="1" si="6"/>
        <v>0</v>
      </c>
      <c r="H72" s="29">
        <f t="shared" ca="1" si="7"/>
        <v>0</v>
      </c>
      <c r="I72" s="29">
        <f t="shared" ca="1" si="3"/>
        <v>0</v>
      </c>
      <c r="J72" s="29">
        <f ca="1">SUM($H$18:$H72)</f>
        <v>105.69934807167516</v>
      </c>
    </row>
    <row r="73" spans="1:10">
      <c r="A73" s="23">
        <f t="shared" ca="1" si="4"/>
        <v>56</v>
      </c>
      <c r="B73" s="24">
        <f t="shared" ca="1" si="0"/>
        <v>43149</v>
      </c>
      <c r="C73" s="29">
        <f t="shared" ca="1" si="5"/>
        <v>0</v>
      </c>
      <c r="D73" s="29">
        <f t="shared" ca="1" si="8"/>
        <v>136.47494567263914</v>
      </c>
      <c r="E73" s="30">
        <f t="shared" ca="1" si="1"/>
        <v>0</v>
      </c>
      <c r="F73" s="29">
        <f t="shared" ca="1" si="2"/>
        <v>0</v>
      </c>
      <c r="G73" s="29">
        <f t="shared" ca="1" si="6"/>
        <v>0</v>
      </c>
      <c r="H73" s="29">
        <f t="shared" ca="1" si="7"/>
        <v>0</v>
      </c>
      <c r="I73" s="29">
        <f t="shared" ca="1" si="3"/>
        <v>0</v>
      </c>
      <c r="J73" s="29">
        <f ca="1">SUM($H$18:$H73)</f>
        <v>105.69934807167516</v>
      </c>
    </row>
    <row r="74" spans="1:10">
      <c r="A74" s="23">
        <f t="shared" ca="1" si="4"/>
        <v>57</v>
      </c>
      <c r="B74" s="24">
        <f t="shared" ca="1" si="0"/>
        <v>43177</v>
      </c>
      <c r="C74" s="29">
        <f t="shared" ca="1" si="5"/>
        <v>0</v>
      </c>
      <c r="D74" s="29">
        <f t="shared" ca="1" si="8"/>
        <v>136.47494567263914</v>
      </c>
      <c r="E74" s="30">
        <f t="shared" ca="1" si="1"/>
        <v>0</v>
      </c>
      <c r="F74" s="29">
        <f t="shared" ca="1" si="2"/>
        <v>0</v>
      </c>
      <c r="G74" s="29">
        <f t="shared" ca="1" si="6"/>
        <v>0</v>
      </c>
      <c r="H74" s="29">
        <f t="shared" ca="1" si="7"/>
        <v>0</v>
      </c>
      <c r="I74" s="29">
        <f t="shared" ca="1" si="3"/>
        <v>0</v>
      </c>
      <c r="J74" s="29">
        <f ca="1">SUM($H$18:$H74)</f>
        <v>105.69934807167516</v>
      </c>
    </row>
    <row r="75" spans="1:10">
      <c r="A75" s="23">
        <f t="shared" ca="1" si="4"/>
        <v>58</v>
      </c>
      <c r="B75" s="24">
        <f t="shared" ca="1" si="0"/>
        <v>43208</v>
      </c>
      <c r="C75" s="29">
        <f t="shared" ca="1" si="5"/>
        <v>0</v>
      </c>
      <c r="D75" s="29">
        <f t="shared" ca="1" si="8"/>
        <v>136.47494567263914</v>
      </c>
      <c r="E75" s="30">
        <f t="shared" ca="1" si="1"/>
        <v>0</v>
      </c>
      <c r="F75" s="29">
        <f t="shared" ca="1" si="2"/>
        <v>0</v>
      </c>
      <c r="G75" s="29">
        <f t="shared" ca="1" si="6"/>
        <v>0</v>
      </c>
      <c r="H75" s="29">
        <f t="shared" ca="1" si="7"/>
        <v>0</v>
      </c>
      <c r="I75" s="29">
        <f t="shared" ca="1" si="3"/>
        <v>0</v>
      </c>
      <c r="J75" s="29">
        <f ca="1">SUM($H$18:$H75)</f>
        <v>105.69934807167516</v>
      </c>
    </row>
    <row r="76" spans="1:10">
      <c r="A76" s="23">
        <f t="shared" ca="1" si="4"/>
        <v>59</v>
      </c>
      <c r="B76" s="24">
        <f t="shared" ca="1" si="0"/>
        <v>43238</v>
      </c>
      <c r="C76" s="29">
        <f t="shared" ca="1" si="5"/>
        <v>0</v>
      </c>
      <c r="D76" s="29">
        <f t="shared" ca="1" si="8"/>
        <v>136.47494567263914</v>
      </c>
      <c r="E76" s="30">
        <f t="shared" ca="1" si="1"/>
        <v>0</v>
      </c>
      <c r="F76" s="29">
        <f t="shared" ca="1" si="2"/>
        <v>0</v>
      </c>
      <c r="G76" s="29">
        <f t="shared" ca="1" si="6"/>
        <v>0</v>
      </c>
      <c r="H76" s="29">
        <f t="shared" ca="1" si="7"/>
        <v>0</v>
      </c>
      <c r="I76" s="29">
        <f t="shared" ca="1" si="3"/>
        <v>0</v>
      </c>
      <c r="J76" s="29">
        <f ca="1">SUM($H$18:$H76)</f>
        <v>105.69934807167516</v>
      </c>
    </row>
    <row r="77" spans="1:10">
      <c r="A77" s="23">
        <f t="shared" ca="1" si="4"/>
        <v>60</v>
      </c>
      <c r="B77" s="24">
        <f t="shared" ca="1" si="0"/>
        <v>43269</v>
      </c>
      <c r="C77" s="29">
        <f t="shared" ca="1" si="5"/>
        <v>0</v>
      </c>
      <c r="D77" s="29">
        <f t="shared" ca="1" si="8"/>
        <v>136.47494567263914</v>
      </c>
      <c r="E77" s="30">
        <f t="shared" ca="1" si="1"/>
        <v>0</v>
      </c>
      <c r="F77" s="29">
        <f t="shared" ca="1" si="2"/>
        <v>0</v>
      </c>
      <c r="G77" s="29">
        <f t="shared" ca="1" si="6"/>
        <v>0</v>
      </c>
      <c r="H77" s="29">
        <f t="shared" ca="1" si="7"/>
        <v>0</v>
      </c>
      <c r="I77" s="29">
        <f t="shared" ca="1" si="3"/>
        <v>0</v>
      </c>
      <c r="J77" s="29">
        <f ca="1">SUM($H$18:$H77)</f>
        <v>105.69934807167516</v>
      </c>
    </row>
    <row r="78" spans="1:10">
      <c r="A78" s="23">
        <f t="shared" ca="1" si="4"/>
        <v>61</v>
      </c>
      <c r="B78" s="24">
        <f t="shared" ca="1" si="0"/>
        <v>43299</v>
      </c>
      <c r="C78" s="29">
        <f t="shared" ca="1" si="5"/>
        <v>0</v>
      </c>
      <c r="D78" s="29">
        <f t="shared" ca="1" si="8"/>
        <v>136.47494567263914</v>
      </c>
      <c r="E78" s="30">
        <f t="shared" ca="1" si="1"/>
        <v>0</v>
      </c>
      <c r="F78" s="29">
        <f t="shared" ca="1" si="2"/>
        <v>0</v>
      </c>
      <c r="G78" s="29">
        <f t="shared" ca="1" si="6"/>
        <v>0</v>
      </c>
      <c r="H78" s="29">
        <f t="shared" ca="1" si="7"/>
        <v>0</v>
      </c>
      <c r="I78" s="29">
        <f t="shared" ca="1" si="3"/>
        <v>0</v>
      </c>
      <c r="J78" s="29">
        <f ca="1">SUM($H$18:$H78)</f>
        <v>105.69934807167516</v>
      </c>
    </row>
    <row r="79" spans="1:10">
      <c r="A79" s="23">
        <f t="shared" ca="1" si="4"/>
        <v>62</v>
      </c>
      <c r="B79" s="24">
        <f t="shared" ca="1" si="0"/>
        <v>43330</v>
      </c>
      <c r="C79" s="29">
        <f t="shared" ca="1" si="5"/>
        <v>0</v>
      </c>
      <c r="D79" s="29">
        <f t="shared" ca="1" si="8"/>
        <v>136.47494567263914</v>
      </c>
      <c r="E79" s="30">
        <f t="shared" ca="1" si="1"/>
        <v>0</v>
      </c>
      <c r="F79" s="29">
        <f t="shared" ca="1" si="2"/>
        <v>0</v>
      </c>
      <c r="G79" s="29">
        <f t="shared" ca="1" si="6"/>
        <v>0</v>
      </c>
      <c r="H79" s="29">
        <f t="shared" ca="1" si="7"/>
        <v>0</v>
      </c>
      <c r="I79" s="29">
        <f t="shared" ca="1" si="3"/>
        <v>0</v>
      </c>
      <c r="J79" s="29">
        <f ca="1">SUM($H$18:$H79)</f>
        <v>105.69934807167516</v>
      </c>
    </row>
    <row r="80" spans="1:10">
      <c r="A80" s="23">
        <f t="shared" ca="1" si="4"/>
        <v>63</v>
      </c>
      <c r="B80" s="24">
        <f t="shared" ca="1" si="0"/>
        <v>43361</v>
      </c>
      <c r="C80" s="29">
        <f t="shared" ca="1" si="5"/>
        <v>0</v>
      </c>
      <c r="D80" s="29">
        <f t="shared" ca="1" si="8"/>
        <v>136.47494567263914</v>
      </c>
      <c r="E80" s="30">
        <f t="shared" ca="1" si="1"/>
        <v>0</v>
      </c>
      <c r="F80" s="29">
        <f t="shared" ca="1" si="2"/>
        <v>0</v>
      </c>
      <c r="G80" s="29">
        <f t="shared" ca="1" si="6"/>
        <v>0</v>
      </c>
      <c r="H80" s="29">
        <f t="shared" ca="1" si="7"/>
        <v>0</v>
      </c>
      <c r="I80" s="29">
        <f t="shared" ca="1" si="3"/>
        <v>0</v>
      </c>
      <c r="J80" s="29">
        <f ca="1">SUM($H$18:$H80)</f>
        <v>105.69934807167516</v>
      </c>
    </row>
    <row r="81" spans="1:10">
      <c r="A81" s="23">
        <f t="shared" ca="1" si="4"/>
        <v>64</v>
      </c>
      <c r="B81" s="24">
        <f t="shared" ca="1" si="0"/>
        <v>43391</v>
      </c>
      <c r="C81" s="29">
        <f t="shared" ca="1" si="5"/>
        <v>0</v>
      </c>
      <c r="D81" s="29">
        <f t="shared" ca="1" si="8"/>
        <v>136.47494567263914</v>
      </c>
      <c r="E81" s="30">
        <f t="shared" ca="1" si="1"/>
        <v>0</v>
      </c>
      <c r="F81" s="29">
        <f t="shared" ca="1" si="2"/>
        <v>0</v>
      </c>
      <c r="G81" s="29">
        <f t="shared" ca="1" si="6"/>
        <v>0</v>
      </c>
      <c r="H81" s="29">
        <f t="shared" ca="1" si="7"/>
        <v>0</v>
      </c>
      <c r="I81" s="29">
        <f t="shared" ca="1" si="3"/>
        <v>0</v>
      </c>
      <c r="J81" s="29">
        <f ca="1">SUM($H$18:$H81)</f>
        <v>105.69934807167516</v>
      </c>
    </row>
    <row r="82" spans="1:10">
      <c r="A82" s="23">
        <f t="shared" ca="1" si="4"/>
        <v>65</v>
      </c>
      <c r="B82" s="24">
        <f t="shared" ref="B82:B145" ca="1" si="9">IF(Pay_Num&lt;&gt;"",DATE(YEAR(Loan_Start),MONTH(Loan_Start)+(Pay_Num)*12/Num_Pmt_Per_Year,DAY(Loan_Start)),"")</f>
        <v>43422</v>
      </c>
      <c r="C82" s="29">
        <f t="shared" ca="1" si="5"/>
        <v>0</v>
      </c>
      <c r="D82" s="29">
        <f t="shared" ca="1" si="8"/>
        <v>136.47494567263914</v>
      </c>
      <c r="E82" s="30">
        <f t="shared" ref="E82:E145" ca="1" si="10">IF(AND(Pay_Num&lt;&gt;"",Sched_Pay+Scheduled_Extra_Payments&lt;Beg_Bal),Scheduled_Extra_Payments,IF(AND(Pay_Num&lt;&gt;"",Beg_Bal-Sched_Pay&gt;0),Beg_Bal-Sched_Pay,IF(Pay_Num&lt;&gt;"",0,"")))</f>
        <v>0</v>
      </c>
      <c r="F82" s="29">
        <f t="shared" ref="F82:F145" ca="1" si="11">IF(AND(Pay_Num&lt;&gt;"",Sched_Pay+Extra_Pay&lt;Beg_Bal),Sched_Pay+Extra_Pay,IF(Pay_Num&lt;&gt;"",Beg_Bal,""))</f>
        <v>0</v>
      </c>
      <c r="G82" s="29">
        <f t="shared" ca="1" si="6"/>
        <v>0</v>
      </c>
      <c r="H82" s="29">
        <f t="shared" ca="1" si="7"/>
        <v>0</v>
      </c>
      <c r="I82" s="29">
        <f t="shared" ref="I82:I145" ca="1" si="12">IF(AND(Pay_Num&lt;&gt;"",Sched_Pay+Extra_Pay&lt;Beg_Bal),Beg_Bal-Princ,IF(Pay_Num&lt;&gt;"",0,""))</f>
        <v>0</v>
      </c>
      <c r="J82" s="29">
        <f ca="1">SUM($H$18:$H82)</f>
        <v>105.69934807167516</v>
      </c>
    </row>
    <row r="83" spans="1:10">
      <c r="A83" s="23">
        <f t="shared" ref="A83:A146" ca="1" si="13">IF(Values_Entered,A82+1,"")</f>
        <v>66</v>
      </c>
      <c r="B83" s="24">
        <f t="shared" ca="1" si="9"/>
        <v>43452</v>
      </c>
      <c r="C83" s="29">
        <f t="shared" ref="C83:C146" ca="1" si="14">IF(Pay_Num&lt;&gt;"",I82,"")</f>
        <v>0</v>
      </c>
      <c r="D83" s="29">
        <f t="shared" ca="1" si="8"/>
        <v>136.47494567263914</v>
      </c>
      <c r="E83" s="30">
        <f t="shared" ca="1" si="10"/>
        <v>0</v>
      </c>
      <c r="F83" s="29">
        <f t="shared" ca="1" si="11"/>
        <v>0</v>
      </c>
      <c r="G83" s="29">
        <f t="shared" ref="G83:G146" ca="1" si="15">IF(Pay_Num&lt;&gt;"",Total_Pay-Int,"")</f>
        <v>0</v>
      </c>
      <c r="H83" s="29">
        <f t="shared" ref="H83:H146" ca="1" si="16">IF(Pay_Num&lt;&gt;"",Beg_Bal*Interest_Rate/Num_Pmt_Per_Year,"")</f>
        <v>0</v>
      </c>
      <c r="I83" s="29">
        <f t="shared" ca="1" si="12"/>
        <v>0</v>
      </c>
      <c r="J83" s="29">
        <f ca="1">SUM($H$18:$H83)</f>
        <v>105.69934807167516</v>
      </c>
    </row>
    <row r="84" spans="1:10">
      <c r="A84" s="23">
        <f t="shared" ca="1" si="13"/>
        <v>67</v>
      </c>
      <c r="B84" s="24">
        <f t="shared" ca="1" si="9"/>
        <v>43483</v>
      </c>
      <c r="C84" s="29">
        <f t="shared" ca="1" si="14"/>
        <v>0</v>
      </c>
      <c r="D84" s="29">
        <f t="shared" ref="D84:D147" ca="1" si="17">IF(Pay_Num&lt;&gt;"",Scheduled_Monthly_Payment,"")</f>
        <v>136.47494567263914</v>
      </c>
      <c r="E84" s="30">
        <f t="shared" ca="1" si="10"/>
        <v>0</v>
      </c>
      <c r="F84" s="29">
        <f t="shared" ca="1" si="11"/>
        <v>0</v>
      </c>
      <c r="G84" s="29">
        <f t="shared" ca="1" si="15"/>
        <v>0</v>
      </c>
      <c r="H84" s="29">
        <f t="shared" ca="1" si="16"/>
        <v>0</v>
      </c>
      <c r="I84" s="29">
        <f t="shared" ca="1" si="12"/>
        <v>0</v>
      </c>
      <c r="J84" s="29">
        <f ca="1">SUM($H$18:$H84)</f>
        <v>105.69934807167516</v>
      </c>
    </row>
    <row r="85" spans="1:10">
      <c r="A85" s="23">
        <f t="shared" ca="1" si="13"/>
        <v>68</v>
      </c>
      <c r="B85" s="24">
        <f t="shared" ca="1" si="9"/>
        <v>43514</v>
      </c>
      <c r="C85" s="29">
        <f t="shared" ca="1" si="14"/>
        <v>0</v>
      </c>
      <c r="D85" s="29">
        <f t="shared" ca="1" si="17"/>
        <v>136.47494567263914</v>
      </c>
      <c r="E85" s="30">
        <f t="shared" ca="1" si="10"/>
        <v>0</v>
      </c>
      <c r="F85" s="29">
        <f t="shared" ca="1" si="11"/>
        <v>0</v>
      </c>
      <c r="G85" s="29">
        <f t="shared" ca="1" si="15"/>
        <v>0</v>
      </c>
      <c r="H85" s="29">
        <f t="shared" ca="1" si="16"/>
        <v>0</v>
      </c>
      <c r="I85" s="29">
        <f t="shared" ca="1" si="12"/>
        <v>0</v>
      </c>
      <c r="J85" s="29">
        <f ca="1">SUM($H$18:$H85)</f>
        <v>105.69934807167516</v>
      </c>
    </row>
    <row r="86" spans="1:10">
      <c r="A86" s="23">
        <f t="shared" ca="1" si="13"/>
        <v>69</v>
      </c>
      <c r="B86" s="24">
        <f t="shared" ca="1" si="9"/>
        <v>43542</v>
      </c>
      <c r="C86" s="29">
        <f t="shared" ca="1" si="14"/>
        <v>0</v>
      </c>
      <c r="D86" s="29">
        <f t="shared" ca="1" si="17"/>
        <v>136.47494567263914</v>
      </c>
      <c r="E86" s="30">
        <f t="shared" ca="1" si="10"/>
        <v>0</v>
      </c>
      <c r="F86" s="29">
        <f t="shared" ca="1" si="11"/>
        <v>0</v>
      </c>
      <c r="G86" s="29">
        <f t="shared" ca="1" si="15"/>
        <v>0</v>
      </c>
      <c r="H86" s="29">
        <f t="shared" ca="1" si="16"/>
        <v>0</v>
      </c>
      <c r="I86" s="29">
        <f t="shared" ca="1" si="12"/>
        <v>0</v>
      </c>
      <c r="J86" s="29">
        <f ca="1">SUM($H$18:$H86)</f>
        <v>105.69934807167516</v>
      </c>
    </row>
    <row r="87" spans="1:10">
      <c r="A87" s="23">
        <f t="shared" ca="1" si="13"/>
        <v>70</v>
      </c>
      <c r="B87" s="24">
        <f t="shared" ca="1" si="9"/>
        <v>43573</v>
      </c>
      <c r="C87" s="29">
        <f t="shared" ca="1" si="14"/>
        <v>0</v>
      </c>
      <c r="D87" s="29">
        <f t="shared" ca="1" si="17"/>
        <v>136.47494567263914</v>
      </c>
      <c r="E87" s="30">
        <f t="shared" ca="1" si="10"/>
        <v>0</v>
      </c>
      <c r="F87" s="29">
        <f t="shared" ca="1" si="11"/>
        <v>0</v>
      </c>
      <c r="G87" s="29">
        <f t="shared" ca="1" si="15"/>
        <v>0</v>
      </c>
      <c r="H87" s="29">
        <f t="shared" ca="1" si="16"/>
        <v>0</v>
      </c>
      <c r="I87" s="29">
        <f t="shared" ca="1" si="12"/>
        <v>0</v>
      </c>
      <c r="J87" s="29">
        <f ca="1">SUM($H$18:$H87)</f>
        <v>105.69934807167516</v>
      </c>
    </row>
    <row r="88" spans="1:10">
      <c r="A88" s="23">
        <f t="shared" ca="1" si="13"/>
        <v>71</v>
      </c>
      <c r="B88" s="24">
        <f t="shared" ca="1" si="9"/>
        <v>43603</v>
      </c>
      <c r="C88" s="29">
        <f t="shared" ca="1" si="14"/>
        <v>0</v>
      </c>
      <c r="D88" s="29">
        <f t="shared" ca="1" si="17"/>
        <v>136.47494567263914</v>
      </c>
      <c r="E88" s="30">
        <f t="shared" ca="1" si="10"/>
        <v>0</v>
      </c>
      <c r="F88" s="29">
        <f t="shared" ca="1" si="11"/>
        <v>0</v>
      </c>
      <c r="G88" s="29">
        <f t="shared" ca="1" si="15"/>
        <v>0</v>
      </c>
      <c r="H88" s="29">
        <f t="shared" ca="1" si="16"/>
        <v>0</v>
      </c>
      <c r="I88" s="29">
        <f t="shared" ca="1" si="12"/>
        <v>0</v>
      </c>
      <c r="J88" s="29">
        <f ca="1">SUM($H$18:$H88)</f>
        <v>105.69934807167516</v>
      </c>
    </row>
    <row r="89" spans="1:10">
      <c r="A89" s="23">
        <f t="shared" ca="1" si="13"/>
        <v>72</v>
      </c>
      <c r="B89" s="24">
        <f t="shared" ca="1" si="9"/>
        <v>43634</v>
      </c>
      <c r="C89" s="29">
        <f t="shared" ca="1" si="14"/>
        <v>0</v>
      </c>
      <c r="D89" s="29">
        <f t="shared" ca="1" si="17"/>
        <v>136.47494567263914</v>
      </c>
      <c r="E89" s="30">
        <f t="shared" ca="1" si="10"/>
        <v>0</v>
      </c>
      <c r="F89" s="29">
        <f t="shared" ca="1" si="11"/>
        <v>0</v>
      </c>
      <c r="G89" s="29">
        <f t="shared" ca="1" si="15"/>
        <v>0</v>
      </c>
      <c r="H89" s="29">
        <f t="shared" ca="1" si="16"/>
        <v>0</v>
      </c>
      <c r="I89" s="29">
        <f t="shared" ca="1" si="12"/>
        <v>0</v>
      </c>
      <c r="J89" s="29">
        <f ca="1">SUM($H$18:$H89)</f>
        <v>105.69934807167516</v>
      </c>
    </row>
    <row r="90" spans="1:10">
      <c r="A90" s="23">
        <f t="shared" ca="1" si="13"/>
        <v>73</v>
      </c>
      <c r="B90" s="24">
        <f t="shared" ca="1" si="9"/>
        <v>43664</v>
      </c>
      <c r="C90" s="29">
        <f t="shared" ca="1" si="14"/>
        <v>0</v>
      </c>
      <c r="D90" s="29">
        <f t="shared" ca="1" si="17"/>
        <v>136.47494567263914</v>
      </c>
      <c r="E90" s="30">
        <f t="shared" ca="1" si="10"/>
        <v>0</v>
      </c>
      <c r="F90" s="29">
        <f t="shared" ca="1" si="11"/>
        <v>0</v>
      </c>
      <c r="G90" s="29">
        <f t="shared" ca="1" si="15"/>
        <v>0</v>
      </c>
      <c r="H90" s="29">
        <f t="shared" ca="1" si="16"/>
        <v>0</v>
      </c>
      <c r="I90" s="29">
        <f t="shared" ca="1" si="12"/>
        <v>0</v>
      </c>
      <c r="J90" s="29">
        <f ca="1">SUM($H$18:$H90)</f>
        <v>105.69934807167516</v>
      </c>
    </row>
    <row r="91" spans="1:10">
      <c r="A91" s="23">
        <f t="shared" ca="1" si="13"/>
        <v>74</v>
      </c>
      <c r="B91" s="24">
        <f t="shared" ca="1" si="9"/>
        <v>43695</v>
      </c>
      <c r="C91" s="29">
        <f t="shared" ca="1" si="14"/>
        <v>0</v>
      </c>
      <c r="D91" s="29">
        <f t="shared" ca="1" si="17"/>
        <v>136.47494567263914</v>
      </c>
      <c r="E91" s="30">
        <f t="shared" ca="1" si="10"/>
        <v>0</v>
      </c>
      <c r="F91" s="29">
        <f t="shared" ca="1" si="11"/>
        <v>0</v>
      </c>
      <c r="G91" s="29">
        <f t="shared" ca="1" si="15"/>
        <v>0</v>
      </c>
      <c r="H91" s="29">
        <f t="shared" ca="1" si="16"/>
        <v>0</v>
      </c>
      <c r="I91" s="29">
        <f t="shared" ca="1" si="12"/>
        <v>0</v>
      </c>
      <c r="J91" s="29">
        <f ca="1">SUM($H$18:$H91)</f>
        <v>105.69934807167516</v>
      </c>
    </row>
    <row r="92" spans="1:10">
      <c r="A92" s="23">
        <f t="shared" ca="1" si="13"/>
        <v>75</v>
      </c>
      <c r="B92" s="24">
        <f t="shared" ca="1" si="9"/>
        <v>43726</v>
      </c>
      <c r="C92" s="29">
        <f t="shared" ca="1" si="14"/>
        <v>0</v>
      </c>
      <c r="D92" s="29">
        <f t="shared" ca="1" si="17"/>
        <v>136.47494567263914</v>
      </c>
      <c r="E92" s="30">
        <f t="shared" ca="1" si="10"/>
        <v>0</v>
      </c>
      <c r="F92" s="29">
        <f t="shared" ca="1" si="11"/>
        <v>0</v>
      </c>
      <c r="G92" s="29">
        <f t="shared" ca="1" si="15"/>
        <v>0</v>
      </c>
      <c r="H92" s="29">
        <f t="shared" ca="1" si="16"/>
        <v>0</v>
      </c>
      <c r="I92" s="29">
        <f t="shared" ca="1" si="12"/>
        <v>0</v>
      </c>
      <c r="J92" s="29">
        <f ca="1">SUM($H$18:$H92)</f>
        <v>105.69934807167516</v>
      </c>
    </row>
    <row r="93" spans="1:10">
      <c r="A93" s="23">
        <f t="shared" ca="1" si="13"/>
        <v>76</v>
      </c>
      <c r="B93" s="24">
        <f t="shared" ca="1" si="9"/>
        <v>43756</v>
      </c>
      <c r="C93" s="29">
        <f t="shared" ca="1" si="14"/>
        <v>0</v>
      </c>
      <c r="D93" s="29">
        <f t="shared" ca="1" si="17"/>
        <v>136.47494567263914</v>
      </c>
      <c r="E93" s="30">
        <f t="shared" ca="1" si="10"/>
        <v>0</v>
      </c>
      <c r="F93" s="29">
        <f t="shared" ca="1" si="11"/>
        <v>0</v>
      </c>
      <c r="G93" s="29">
        <f t="shared" ca="1" si="15"/>
        <v>0</v>
      </c>
      <c r="H93" s="29">
        <f t="shared" ca="1" si="16"/>
        <v>0</v>
      </c>
      <c r="I93" s="29">
        <f t="shared" ca="1" si="12"/>
        <v>0</v>
      </c>
      <c r="J93" s="29">
        <f ca="1">SUM($H$18:$H93)</f>
        <v>105.69934807167516</v>
      </c>
    </row>
    <row r="94" spans="1:10">
      <c r="A94" s="23">
        <f t="shared" ca="1" si="13"/>
        <v>77</v>
      </c>
      <c r="B94" s="24">
        <f t="shared" ca="1" si="9"/>
        <v>43787</v>
      </c>
      <c r="C94" s="29">
        <f t="shared" ca="1" si="14"/>
        <v>0</v>
      </c>
      <c r="D94" s="29">
        <f t="shared" ca="1" si="17"/>
        <v>136.47494567263914</v>
      </c>
      <c r="E94" s="30">
        <f t="shared" ca="1" si="10"/>
        <v>0</v>
      </c>
      <c r="F94" s="29">
        <f t="shared" ca="1" si="11"/>
        <v>0</v>
      </c>
      <c r="G94" s="29">
        <f t="shared" ca="1" si="15"/>
        <v>0</v>
      </c>
      <c r="H94" s="29">
        <f t="shared" ca="1" si="16"/>
        <v>0</v>
      </c>
      <c r="I94" s="29">
        <f t="shared" ca="1" si="12"/>
        <v>0</v>
      </c>
      <c r="J94" s="29">
        <f ca="1">SUM($H$18:$H94)</f>
        <v>105.69934807167516</v>
      </c>
    </row>
    <row r="95" spans="1:10">
      <c r="A95" s="23">
        <f t="shared" ca="1" si="13"/>
        <v>78</v>
      </c>
      <c r="B95" s="24">
        <f t="shared" ca="1" si="9"/>
        <v>43817</v>
      </c>
      <c r="C95" s="29">
        <f t="shared" ca="1" si="14"/>
        <v>0</v>
      </c>
      <c r="D95" s="29">
        <f t="shared" ca="1" si="17"/>
        <v>136.47494567263914</v>
      </c>
      <c r="E95" s="30">
        <f t="shared" ca="1" si="10"/>
        <v>0</v>
      </c>
      <c r="F95" s="29">
        <f t="shared" ca="1" si="11"/>
        <v>0</v>
      </c>
      <c r="G95" s="29">
        <f t="shared" ca="1" si="15"/>
        <v>0</v>
      </c>
      <c r="H95" s="29">
        <f t="shared" ca="1" si="16"/>
        <v>0</v>
      </c>
      <c r="I95" s="29">
        <f t="shared" ca="1" si="12"/>
        <v>0</v>
      </c>
      <c r="J95" s="29">
        <f ca="1">SUM($H$18:$H95)</f>
        <v>105.69934807167516</v>
      </c>
    </row>
    <row r="96" spans="1:10">
      <c r="A96" s="23">
        <f t="shared" ca="1" si="13"/>
        <v>79</v>
      </c>
      <c r="B96" s="24">
        <f t="shared" ca="1" si="9"/>
        <v>43848</v>
      </c>
      <c r="C96" s="29">
        <f t="shared" ca="1" si="14"/>
        <v>0</v>
      </c>
      <c r="D96" s="29">
        <f t="shared" ca="1" si="17"/>
        <v>136.47494567263914</v>
      </c>
      <c r="E96" s="30">
        <f t="shared" ca="1" si="10"/>
        <v>0</v>
      </c>
      <c r="F96" s="29">
        <f t="shared" ca="1" si="11"/>
        <v>0</v>
      </c>
      <c r="G96" s="29">
        <f t="shared" ca="1" si="15"/>
        <v>0</v>
      </c>
      <c r="H96" s="29">
        <f t="shared" ca="1" si="16"/>
        <v>0</v>
      </c>
      <c r="I96" s="29">
        <f t="shared" ca="1" si="12"/>
        <v>0</v>
      </c>
      <c r="J96" s="29">
        <f ca="1">SUM($H$18:$H96)</f>
        <v>105.69934807167516</v>
      </c>
    </row>
    <row r="97" spans="1:10">
      <c r="A97" s="23">
        <f t="shared" ca="1" si="13"/>
        <v>80</v>
      </c>
      <c r="B97" s="24">
        <f t="shared" ca="1" si="9"/>
        <v>43879</v>
      </c>
      <c r="C97" s="29">
        <f t="shared" ca="1" si="14"/>
        <v>0</v>
      </c>
      <c r="D97" s="29">
        <f t="shared" ca="1" si="17"/>
        <v>136.47494567263914</v>
      </c>
      <c r="E97" s="30">
        <f t="shared" ca="1" si="10"/>
        <v>0</v>
      </c>
      <c r="F97" s="29">
        <f t="shared" ca="1" si="11"/>
        <v>0</v>
      </c>
      <c r="G97" s="29">
        <f t="shared" ca="1" si="15"/>
        <v>0</v>
      </c>
      <c r="H97" s="29">
        <f t="shared" ca="1" si="16"/>
        <v>0</v>
      </c>
      <c r="I97" s="29">
        <f t="shared" ca="1" si="12"/>
        <v>0</v>
      </c>
      <c r="J97" s="29">
        <f ca="1">SUM($H$18:$H97)</f>
        <v>105.69934807167516</v>
      </c>
    </row>
    <row r="98" spans="1:10">
      <c r="A98" s="23">
        <f t="shared" ca="1" si="13"/>
        <v>81</v>
      </c>
      <c r="B98" s="24">
        <f t="shared" ca="1" si="9"/>
        <v>43908</v>
      </c>
      <c r="C98" s="29">
        <f t="shared" ca="1" si="14"/>
        <v>0</v>
      </c>
      <c r="D98" s="29">
        <f t="shared" ca="1" si="17"/>
        <v>136.47494567263914</v>
      </c>
      <c r="E98" s="30">
        <f t="shared" ca="1" si="10"/>
        <v>0</v>
      </c>
      <c r="F98" s="29">
        <f t="shared" ca="1" si="11"/>
        <v>0</v>
      </c>
      <c r="G98" s="29">
        <f t="shared" ca="1" si="15"/>
        <v>0</v>
      </c>
      <c r="H98" s="29">
        <f t="shared" ca="1" si="16"/>
        <v>0</v>
      </c>
      <c r="I98" s="29">
        <f t="shared" ca="1" si="12"/>
        <v>0</v>
      </c>
      <c r="J98" s="29">
        <f ca="1">SUM($H$18:$H98)</f>
        <v>105.69934807167516</v>
      </c>
    </row>
    <row r="99" spans="1:10">
      <c r="A99" s="23">
        <f t="shared" ca="1" si="13"/>
        <v>82</v>
      </c>
      <c r="B99" s="24">
        <f t="shared" ca="1" si="9"/>
        <v>43939</v>
      </c>
      <c r="C99" s="29">
        <f t="shared" ca="1" si="14"/>
        <v>0</v>
      </c>
      <c r="D99" s="29">
        <f t="shared" ca="1" si="17"/>
        <v>136.47494567263914</v>
      </c>
      <c r="E99" s="30">
        <f t="shared" ca="1" si="10"/>
        <v>0</v>
      </c>
      <c r="F99" s="29">
        <f t="shared" ca="1" si="11"/>
        <v>0</v>
      </c>
      <c r="G99" s="29">
        <f t="shared" ca="1" si="15"/>
        <v>0</v>
      </c>
      <c r="H99" s="29">
        <f t="shared" ca="1" si="16"/>
        <v>0</v>
      </c>
      <c r="I99" s="29">
        <f t="shared" ca="1" si="12"/>
        <v>0</v>
      </c>
      <c r="J99" s="29">
        <f ca="1">SUM($H$18:$H99)</f>
        <v>105.69934807167516</v>
      </c>
    </row>
    <row r="100" spans="1:10">
      <c r="A100" s="23">
        <f t="shared" ca="1" si="13"/>
        <v>83</v>
      </c>
      <c r="B100" s="24">
        <f t="shared" ca="1" si="9"/>
        <v>43969</v>
      </c>
      <c r="C100" s="29">
        <f t="shared" ca="1" si="14"/>
        <v>0</v>
      </c>
      <c r="D100" s="29">
        <f t="shared" ca="1" si="17"/>
        <v>136.47494567263914</v>
      </c>
      <c r="E100" s="30">
        <f t="shared" ca="1" si="10"/>
        <v>0</v>
      </c>
      <c r="F100" s="29">
        <f t="shared" ca="1" si="11"/>
        <v>0</v>
      </c>
      <c r="G100" s="29">
        <f t="shared" ca="1" si="15"/>
        <v>0</v>
      </c>
      <c r="H100" s="29">
        <f t="shared" ca="1" si="16"/>
        <v>0</v>
      </c>
      <c r="I100" s="29">
        <f t="shared" ca="1" si="12"/>
        <v>0</v>
      </c>
      <c r="J100" s="29">
        <f ca="1">SUM($H$18:$H100)</f>
        <v>105.69934807167516</v>
      </c>
    </row>
    <row r="101" spans="1:10">
      <c r="A101" s="23">
        <f t="shared" ca="1" si="13"/>
        <v>84</v>
      </c>
      <c r="B101" s="24">
        <f t="shared" ca="1" si="9"/>
        <v>44000</v>
      </c>
      <c r="C101" s="29">
        <f t="shared" ca="1" si="14"/>
        <v>0</v>
      </c>
      <c r="D101" s="29">
        <f t="shared" ca="1" si="17"/>
        <v>136.47494567263914</v>
      </c>
      <c r="E101" s="30">
        <f t="shared" ca="1" si="10"/>
        <v>0</v>
      </c>
      <c r="F101" s="29">
        <f t="shared" ca="1" si="11"/>
        <v>0</v>
      </c>
      <c r="G101" s="29">
        <f t="shared" ca="1" si="15"/>
        <v>0</v>
      </c>
      <c r="H101" s="29">
        <f t="shared" ca="1" si="16"/>
        <v>0</v>
      </c>
      <c r="I101" s="29">
        <f t="shared" ca="1" si="12"/>
        <v>0</v>
      </c>
      <c r="J101" s="29">
        <f ca="1">SUM($H$18:$H101)</f>
        <v>105.69934807167516</v>
      </c>
    </row>
    <row r="102" spans="1:10">
      <c r="A102" s="23">
        <f t="shared" ca="1" si="13"/>
        <v>85</v>
      </c>
      <c r="B102" s="24">
        <f t="shared" ca="1" si="9"/>
        <v>44030</v>
      </c>
      <c r="C102" s="29">
        <f t="shared" ca="1" si="14"/>
        <v>0</v>
      </c>
      <c r="D102" s="29">
        <f t="shared" ca="1" si="17"/>
        <v>136.47494567263914</v>
      </c>
      <c r="E102" s="30">
        <f t="shared" ca="1" si="10"/>
        <v>0</v>
      </c>
      <c r="F102" s="29">
        <f t="shared" ca="1" si="11"/>
        <v>0</v>
      </c>
      <c r="G102" s="29">
        <f t="shared" ca="1" si="15"/>
        <v>0</v>
      </c>
      <c r="H102" s="29">
        <f t="shared" ca="1" si="16"/>
        <v>0</v>
      </c>
      <c r="I102" s="29">
        <f t="shared" ca="1" si="12"/>
        <v>0</v>
      </c>
      <c r="J102" s="29">
        <f ca="1">SUM($H$18:$H102)</f>
        <v>105.69934807167516</v>
      </c>
    </row>
    <row r="103" spans="1:10">
      <c r="A103" s="23">
        <f t="shared" ca="1" si="13"/>
        <v>86</v>
      </c>
      <c r="B103" s="24">
        <f t="shared" ca="1" si="9"/>
        <v>44061</v>
      </c>
      <c r="C103" s="29">
        <f t="shared" ca="1" si="14"/>
        <v>0</v>
      </c>
      <c r="D103" s="29">
        <f t="shared" ca="1" si="17"/>
        <v>136.47494567263914</v>
      </c>
      <c r="E103" s="30">
        <f t="shared" ca="1" si="10"/>
        <v>0</v>
      </c>
      <c r="F103" s="29">
        <f t="shared" ca="1" si="11"/>
        <v>0</v>
      </c>
      <c r="G103" s="29">
        <f t="shared" ca="1" si="15"/>
        <v>0</v>
      </c>
      <c r="H103" s="29">
        <f t="shared" ca="1" si="16"/>
        <v>0</v>
      </c>
      <c r="I103" s="29">
        <f t="shared" ca="1" si="12"/>
        <v>0</v>
      </c>
      <c r="J103" s="29">
        <f ca="1">SUM($H$18:$H103)</f>
        <v>105.69934807167516</v>
      </c>
    </row>
    <row r="104" spans="1:10">
      <c r="A104" s="23">
        <f t="shared" ca="1" si="13"/>
        <v>87</v>
      </c>
      <c r="B104" s="24">
        <f t="shared" ca="1" si="9"/>
        <v>44092</v>
      </c>
      <c r="C104" s="29">
        <f t="shared" ca="1" si="14"/>
        <v>0</v>
      </c>
      <c r="D104" s="29">
        <f t="shared" ca="1" si="17"/>
        <v>136.47494567263914</v>
      </c>
      <c r="E104" s="30">
        <f t="shared" ca="1" si="10"/>
        <v>0</v>
      </c>
      <c r="F104" s="29">
        <f t="shared" ca="1" si="11"/>
        <v>0</v>
      </c>
      <c r="G104" s="29">
        <f t="shared" ca="1" si="15"/>
        <v>0</v>
      </c>
      <c r="H104" s="29">
        <f t="shared" ca="1" si="16"/>
        <v>0</v>
      </c>
      <c r="I104" s="29">
        <f t="shared" ca="1" si="12"/>
        <v>0</v>
      </c>
      <c r="J104" s="29">
        <f ca="1">SUM($H$18:$H104)</f>
        <v>105.69934807167516</v>
      </c>
    </row>
    <row r="105" spans="1:10">
      <c r="A105" s="23">
        <f t="shared" ca="1" si="13"/>
        <v>88</v>
      </c>
      <c r="B105" s="24">
        <f t="shared" ca="1" si="9"/>
        <v>44122</v>
      </c>
      <c r="C105" s="29">
        <f t="shared" ca="1" si="14"/>
        <v>0</v>
      </c>
      <c r="D105" s="29">
        <f t="shared" ca="1" si="17"/>
        <v>136.47494567263914</v>
      </c>
      <c r="E105" s="30">
        <f t="shared" ca="1" si="10"/>
        <v>0</v>
      </c>
      <c r="F105" s="29">
        <f t="shared" ca="1" si="11"/>
        <v>0</v>
      </c>
      <c r="G105" s="29">
        <f t="shared" ca="1" si="15"/>
        <v>0</v>
      </c>
      <c r="H105" s="29">
        <f t="shared" ca="1" si="16"/>
        <v>0</v>
      </c>
      <c r="I105" s="29">
        <f t="shared" ca="1" si="12"/>
        <v>0</v>
      </c>
      <c r="J105" s="29">
        <f ca="1">SUM($H$18:$H105)</f>
        <v>105.69934807167516</v>
      </c>
    </row>
    <row r="106" spans="1:10">
      <c r="A106" s="23">
        <f t="shared" ca="1" si="13"/>
        <v>89</v>
      </c>
      <c r="B106" s="24">
        <f t="shared" ca="1" si="9"/>
        <v>44153</v>
      </c>
      <c r="C106" s="29">
        <f t="shared" ca="1" si="14"/>
        <v>0</v>
      </c>
      <c r="D106" s="29">
        <f t="shared" ca="1" si="17"/>
        <v>136.47494567263914</v>
      </c>
      <c r="E106" s="30">
        <f t="shared" ca="1" si="10"/>
        <v>0</v>
      </c>
      <c r="F106" s="29">
        <f t="shared" ca="1" si="11"/>
        <v>0</v>
      </c>
      <c r="G106" s="29">
        <f t="shared" ca="1" si="15"/>
        <v>0</v>
      </c>
      <c r="H106" s="29">
        <f t="shared" ca="1" si="16"/>
        <v>0</v>
      </c>
      <c r="I106" s="29">
        <f t="shared" ca="1" si="12"/>
        <v>0</v>
      </c>
      <c r="J106" s="29">
        <f ca="1">SUM($H$18:$H106)</f>
        <v>105.69934807167516</v>
      </c>
    </row>
    <row r="107" spans="1:10">
      <c r="A107" s="23">
        <f t="shared" ca="1" si="13"/>
        <v>90</v>
      </c>
      <c r="B107" s="24">
        <f t="shared" ca="1" si="9"/>
        <v>44183</v>
      </c>
      <c r="C107" s="29">
        <f t="shared" ca="1" si="14"/>
        <v>0</v>
      </c>
      <c r="D107" s="29">
        <f t="shared" ca="1" si="17"/>
        <v>136.47494567263914</v>
      </c>
      <c r="E107" s="30">
        <f t="shared" ca="1" si="10"/>
        <v>0</v>
      </c>
      <c r="F107" s="29">
        <f t="shared" ca="1" si="11"/>
        <v>0</v>
      </c>
      <c r="G107" s="29">
        <f t="shared" ca="1" si="15"/>
        <v>0</v>
      </c>
      <c r="H107" s="29">
        <f t="shared" ca="1" si="16"/>
        <v>0</v>
      </c>
      <c r="I107" s="29">
        <f t="shared" ca="1" si="12"/>
        <v>0</v>
      </c>
      <c r="J107" s="29">
        <f ca="1">SUM($H$18:$H107)</f>
        <v>105.69934807167516</v>
      </c>
    </row>
    <row r="108" spans="1:10">
      <c r="A108" s="23">
        <f t="shared" ca="1" si="13"/>
        <v>91</v>
      </c>
      <c r="B108" s="24">
        <f t="shared" ca="1" si="9"/>
        <v>44214</v>
      </c>
      <c r="C108" s="29">
        <f t="shared" ca="1" si="14"/>
        <v>0</v>
      </c>
      <c r="D108" s="29">
        <f t="shared" ca="1" si="17"/>
        <v>136.47494567263914</v>
      </c>
      <c r="E108" s="30">
        <f t="shared" ca="1" si="10"/>
        <v>0</v>
      </c>
      <c r="F108" s="29">
        <f t="shared" ca="1" si="11"/>
        <v>0</v>
      </c>
      <c r="G108" s="29">
        <f t="shared" ca="1" si="15"/>
        <v>0</v>
      </c>
      <c r="H108" s="29">
        <f t="shared" ca="1" si="16"/>
        <v>0</v>
      </c>
      <c r="I108" s="29">
        <f t="shared" ca="1" si="12"/>
        <v>0</v>
      </c>
      <c r="J108" s="29">
        <f ca="1">SUM($H$18:$H108)</f>
        <v>105.69934807167516</v>
      </c>
    </row>
    <row r="109" spans="1:10">
      <c r="A109" s="23">
        <f t="shared" ca="1" si="13"/>
        <v>92</v>
      </c>
      <c r="B109" s="24">
        <f t="shared" ca="1" si="9"/>
        <v>44245</v>
      </c>
      <c r="C109" s="29">
        <f t="shared" ca="1" si="14"/>
        <v>0</v>
      </c>
      <c r="D109" s="29">
        <f t="shared" ca="1" si="17"/>
        <v>136.47494567263914</v>
      </c>
      <c r="E109" s="30">
        <f t="shared" ca="1" si="10"/>
        <v>0</v>
      </c>
      <c r="F109" s="29">
        <f t="shared" ca="1" si="11"/>
        <v>0</v>
      </c>
      <c r="G109" s="29">
        <f t="shared" ca="1" si="15"/>
        <v>0</v>
      </c>
      <c r="H109" s="29">
        <f t="shared" ca="1" si="16"/>
        <v>0</v>
      </c>
      <c r="I109" s="29">
        <f t="shared" ca="1" si="12"/>
        <v>0</v>
      </c>
      <c r="J109" s="29">
        <f ca="1">SUM($H$18:$H109)</f>
        <v>105.69934807167516</v>
      </c>
    </row>
    <row r="110" spans="1:10">
      <c r="A110" s="23">
        <f t="shared" ca="1" si="13"/>
        <v>93</v>
      </c>
      <c r="B110" s="24">
        <f t="shared" ca="1" si="9"/>
        <v>44273</v>
      </c>
      <c r="C110" s="29">
        <f t="shared" ca="1" si="14"/>
        <v>0</v>
      </c>
      <c r="D110" s="29">
        <f t="shared" ca="1" si="17"/>
        <v>136.47494567263914</v>
      </c>
      <c r="E110" s="30">
        <f t="shared" ca="1" si="10"/>
        <v>0</v>
      </c>
      <c r="F110" s="29">
        <f t="shared" ca="1" si="11"/>
        <v>0</v>
      </c>
      <c r="G110" s="29">
        <f t="shared" ca="1" si="15"/>
        <v>0</v>
      </c>
      <c r="H110" s="29">
        <f t="shared" ca="1" si="16"/>
        <v>0</v>
      </c>
      <c r="I110" s="29">
        <f t="shared" ca="1" si="12"/>
        <v>0</v>
      </c>
      <c r="J110" s="29">
        <f ca="1">SUM($H$18:$H110)</f>
        <v>105.69934807167516</v>
      </c>
    </row>
    <row r="111" spans="1:10">
      <c r="A111" s="23">
        <f t="shared" ca="1" si="13"/>
        <v>94</v>
      </c>
      <c r="B111" s="24">
        <f t="shared" ca="1" si="9"/>
        <v>44304</v>
      </c>
      <c r="C111" s="29">
        <f t="shared" ca="1" si="14"/>
        <v>0</v>
      </c>
      <c r="D111" s="29">
        <f t="shared" ca="1" si="17"/>
        <v>136.47494567263914</v>
      </c>
      <c r="E111" s="30">
        <f t="shared" ca="1" si="10"/>
        <v>0</v>
      </c>
      <c r="F111" s="29">
        <f t="shared" ca="1" si="11"/>
        <v>0</v>
      </c>
      <c r="G111" s="29">
        <f t="shared" ca="1" si="15"/>
        <v>0</v>
      </c>
      <c r="H111" s="29">
        <f t="shared" ca="1" si="16"/>
        <v>0</v>
      </c>
      <c r="I111" s="29">
        <f t="shared" ca="1" si="12"/>
        <v>0</v>
      </c>
      <c r="J111" s="29">
        <f ca="1">SUM($H$18:$H111)</f>
        <v>105.69934807167516</v>
      </c>
    </row>
    <row r="112" spans="1:10">
      <c r="A112" s="23">
        <f t="shared" ca="1" si="13"/>
        <v>95</v>
      </c>
      <c r="B112" s="24">
        <f t="shared" ca="1" si="9"/>
        <v>44334</v>
      </c>
      <c r="C112" s="29">
        <f t="shared" ca="1" si="14"/>
        <v>0</v>
      </c>
      <c r="D112" s="29">
        <f t="shared" ca="1" si="17"/>
        <v>136.47494567263914</v>
      </c>
      <c r="E112" s="30">
        <f t="shared" ca="1" si="10"/>
        <v>0</v>
      </c>
      <c r="F112" s="29">
        <f t="shared" ca="1" si="11"/>
        <v>0</v>
      </c>
      <c r="G112" s="29">
        <f t="shared" ca="1" si="15"/>
        <v>0</v>
      </c>
      <c r="H112" s="29">
        <f t="shared" ca="1" si="16"/>
        <v>0</v>
      </c>
      <c r="I112" s="29">
        <f t="shared" ca="1" si="12"/>
        <v>0</v>
      </c>
      <c r="J112" s="29">
        <f ca="1">SUM($H$18:$H112)</f>
        <v>105.69934807167516</v>
      </c>
    </row>
    <row r="113" spans="1:10">
      <c r="A113" s="23">
        <f t="shared" ca="1" si="13"/>
        <v>96</v>
      </c>
      <c r="B113" s="24">
        <f t="shared" ca="1" si="9"/>
        <v>44365</v>
      </c>
      <c r="C113" s="29">
        <f t="shared" ca="1" si="14"/>
        <v>0</v>
      </c>
      <c r="D113" s="29">
        <f t="shared" ca="1" si="17"/>
        <v>136.47494567263914</v>
      </c>
      <c r="E113" s="30">
        <f t="shared" ca="1" si="10"/>
        <v>0</v>
      </c>
      <c r="F113" s="29">
        <f t="shared" ca="1" si="11"/>
        <v>0</v>
      </c>
      <c r="G113" s="29">
        <f t="shared" ca="1" si="15"/>
        <v>0</v>
      </c>
      <c r="H113" s="29">
        <f t="shared" ca="1" si="16"/>
        <v>0</v>
      </c>
      <c r="I113" s="29">
        <f t="shared" ca="1" si="12"/>
        <v>0</v>
      </c>
      <c r="J113" s="29">
        <f ca="1">SUM($H$18:$H113)</f>
        <v>105.69934807167516</v>
      </c>
    </row>
    <row r="114" spans="1:10">
      <c r="A114" s="23">
        <f t="shared" ca="1" si="13"/>
        <v>97</v>
      </c>
      <c r="B114" s="24">
        <f t="shared" ca="1" si="9"/>
        <v>44395</v>
      </c>
      <c r="C114" s="29">
        <f t="shared" ca="1" si="14"/>
        <v>0</v>
      </c>
      <c r="D114" s="29">
        <f t="shared" ca="1" si="17"/>
        <v>136.47494567263914</v>
      </c>
      <c r="E114" s="30">
        <f t="shared" ca="1" si="10"/>
        <v>0</v>
      </c>
      <c r="F114" s="29">
        <f t="shared" ca="1" si="11"/>
        <v>0</v>
      </c>
      <c r="G114" s="29">
        <f t="shared" ca="1" si="15"/>
        <v>0</v>
      </c>
      <c r="H114" s="29">
        <f t="shared" ca="1" si="16"/>
        <v>0</v>
      </c>
      <c r="I114" s="29">
        <f t="shared" ca="1" si="12"/>
        <v>0</v>
      </c>
      <c r="J114" s="29">
        <f ca="1">SUM($H$18:$H114)</f>
        <v>105.69934807167516</v>
      </c>
    </row>
    <row r="115" spans="1:10">
      <c r="A115" s="23">
        <f t="shared" ca="1" si="13"/>
        <v>98</v>
      </c>
      <c r="B115" s="24">
        <f t="shared" ca="1" si="9"/>
        <v>44426</v>
      </c>
      <c r="C115" s="29">
        <f t="shared" ca="1" si="14"/>
        <v>0</v>
      </c>
      <c r="D115" s="29">
        <f t="shared" ca="1" si="17"/>
        <v>136.47494567263914</v>
      </c>
      <c r="E115" s="30">
        <f t="shared" ca="1" si="10"/>
        <v>0</v>
      </c>
      <c r="F115" s="29">
        <f t="shared" ca="1" si="11"/>
        <v>0</v>
      </c>
      <c r="G115" s="29">
        <f t="shared" ca="1" si="15"/>
        <v>0</v>
      </c>
      <c r="H115" s="29">
        <f t="shared" ca="1" si="16"/>
        <v>0</v>
      </c>
      <c r="I115" s="29">
        <f t="shared" ca="1" si="12"/>
        <v>0</v>
      </c>
      <c r="J115" s="29">
        <f ca="1">SUM($H$18:$H115)</f>
        <v>105.69934807167516</v>
      </c>
    </row>
    <row r="116" spans="1:10">
      <c r="A116" s="23">
        <f t="shared" ca="1" si="13"/>
        <v>99</v>
      </c>
      <c r="B116" s="24">
        <f t="shared" ca="1" si="9"/>
        <v>44457</v>
      </c>
      <c r="C116" s="29">
        <f t="shared" ca="1" si="14"/>
        <v>0</v>
      </c>
      <c r="D116" s="29">
        <f t="shared" ca="1" si="17"/>
        <v>136.47494567263914</v>
      </c>
      <c r="E116" s="30">
        <f t="shared" ca="1" si="10"/>
        <v>0</v>
      </c>
      <c r="F116" s="29">
        <f t="shared" ca="1" si="11"/>
        <v>0</v>
      </c>
      <c r="G116" s="29">
        <f t="shared" ca="1" si="15"/>
        <v>0</v>
      </c>
      <c r="H116" s="29">
        <f t="shared" ca="1" si="16"/>
        <v>0</v>
      </c>
      <c r="I116" s="29">
        <f t="shared" ca="1" si="12"/>
        <v>0</v>
      </c>
      <c r="J116" s="29">
        <f ca="1">SUM($H$18:$H116)</f>
        <v>105.69934807167516</v>
      </c>
    </row>
    <row r="117" spans="1:10">
      <c r="A117" s="23">
        <f t="shared" ca="1" si="13"/>
        <v>100</v>
      </c>
      <c r="B117" s="24">
        <f t="shared" ca="1" si="9"/>
        <v>44487</v>
      </c>
      <c r="C117" s="29">
        <f t="shared" ca="1" si="14"/>
        <v>0</v>
      </c>
      <c r="D117" s="29">
        <f t="shared" ca="1" si="17"/>
        <v>136.47494567263914</v>
      </c>
      <c r="E117" s="30">
        <f t="shared" ca="1" si="10"/>
        <v>0</v>
      </c>
      <c r="F117" s="29">
        <f t="shared" ca="1" si="11"/>
        <v>0</v>
      </c>
      <c r="G117" s="29">
        <f t="shared" ca="1" si="15"/>
        <v>0</v>
      </c>
      <c r="H117" s="29">
        <f t="shared" ca="1" si="16"/>
        <v>0</v>
      </c>
      <c r="I117" s="29">
        <f t="shared" ca="1" si="12"/>
        <v>0</v>
      </c>
      <c r="J117" s="29">
        <f ca="1">SUM($H$18:$H117)</f>
        <v>105.69934807167516</v>
      </c>
    </row>
    <row r="118" spans="1:10">
      <c r="A118" s="23">
        <f t="shared" ca="1" si="13"/>
        <v>101</v>
      </c>
      <c r="B118" s="24">
        <f t="shared" ca="1" si="9"/>
        <v>44518</v>
      </c>
      <c r="C118" s="29">
        <f t="shared" ca="1" si="14"/>
        <v>0</v>
      </c>
      <c r="D118" s="29">
        <f t="shared" ca="1" si="17"/>
        <v>136.47494567263914</v>
      </c>
      <c r="E118" s="30">
        <f t="shared" ca="1" si="10"/>
        <v>0</v>
      </c>
      <c r="F118" s="29">
        <f t="shared" ca="1" si="11"/>
        <v>0</v>
      </c>
      <c r="G118" s="29">
        <f t="shared" ca="1" si="15"/>
        <v>0</v>
      </c>
      <c r="H118" s="29">
        <f t="shared" ca="1" si="16"/>
        <v>0</v>
      </c>
      <c r="I118" s="29">
        <f t="shared" ca="1" si="12"/>
        <v>0</v>
      </c>
      <c r="J118" s="29">
        <f ca="1">SUM($H$18:$H118)</f>
        <v>105.69934807167516</v>
      </c>
    </row>
    <row r="119" spans="1:10">
      <c r="A119" s="23">
        <f t="shared" ca="1" si="13"/>
        <v>102</v>
      </c>
      <c r="B119" s="24">
        <f t="shared" ca="1" si="9"/>
        <v>44548</v>
      </c>
      <c r="C119" s="29">
        <f t="shared" ca="1" si="14"/>
        <v>0</v>
      </c>
      <c r="D119" s="29">
        <f t="shared" ca="1" si="17"/>
        <v>136.47494567263914</v>
      </c>
      <c r="E119" s="30">
        <f t="shared" ca="1" si="10"/>
        <v>0</v>
      </c>
      <c r="F119" s="29">
        <f t="shared" ca="1" si="11"/>
        <v>0</v>
      </c>
      <c r="G119" s="29">
        <f t="shared" ca="1" si="15"/>
        <v>0</v>
      </c>
      <c r="H119" s="29">
        <f t="shared" ca="1" si="16"/>
        <v>0</v>
      </c>
      <c r="I119" s="29">
        <f t="shared" ca="1" si="12"/>
        <v>0</v>
      </c>
      <c r="J119" s="29">
        <f ca="1">SUM($H$18:$H119)</f>
        <v>105.69934807167516</v>
      </c>
    </row>
    <row r="120" spans="1:10">
      <c r="A120" s="23">
        <f t="shared" ca="1" si="13"/>
        <v>103</v>
      </c>
      <c r="B120" s="24">
        <f t="shared" ca="1" si="9"/>
        <v>44579</v>
      </c>
      <c r="C120" s="29">
        <f t="shared" ca="1" si="14"/>
        <v>0</v>
      </c>
      <c r="D120" s="29">
        <f t="shared" ca="1" si="17"/>
        <v>136.47494567263914</v>
      </c>
      <c r="E120" s="30">
        <f t="shared" ca="1" si="10"/>
        <v>0</v>
      </c>
      <c r="F120" s="29">
        <f t="shared" ca="1" si="11"/>
        <v>0</v>
      </c>
      <c r="G120" s="29">
        <f t="shared" ca="1" si="15"/>
        <v>0</v>
      </c>
      <c r="H120" s="29">
        <f t="shared" ca="1" si="16"/>
        <v>0</v>
      </c>
      <c r="I120" s="29">
        <f t="shared" ca="1" si="12"/>
        <v>0</v>
      </c>
      <c r="J120" s="29">
        <f ca="1">SUM($H$18:$H120)</f>
        <v>105.69934807167516</v>
      </c>
    </row>
    <row r="121" spans="1:10">
      <c r="A121" s="23">
        <f t="shared" ca="1" si="13"/>
        <v>104</v>
      </c>
      <c r="B121" s="24">
        <f t="shared" ca="1" si="9"/>
        <v>44610</v>
      </c>
      <c r="C121" s="29">
        <f t="shared" ca="1" si="14"/>
        <v>0</v>
      </c>
      <c r="D121" s="29">
        <f t="shared" ca="1" si="17"/>
        <v>136.47494567263914</v>
      </c>
      <c r="E121" s="30">
        <f t="shared" ca="1" si="10"/>
        <v>0</v>
      </c>
      <c r="F121" s="29">
        <f t="shared" ca="1" si="11"/>
        <v>0</v>
      </c>
      <c r="G121" s="29">
        <f t="shared" ca="1" si="15"/>
        <v>0</v>
      </c>
      <c r="H121" s="29">
        <f t="shared" ca="1" si="16"/>
        <v>0</v>
      </c>
      <c r="I121" s="29">
        <f t="shared" ca="1" si="12"/>
        <v>0</v>
      </c>
      <c r="J121" s="29">
        <f ca="1">SUM($H$18:$H121)</f>
        <v>105.69934807167516</v>
      </c>
    </row>
    <row r="122" spans="1:10">
      <c r="A122" s="23">
        <f t="shared" ca="1" si="13"/>
        <v>105</v>
      </c>
      <c r="B122" s="24">
        <f t="shared" ca="1" si="9"/>
        <v>44638</v>
      </c>
      <c r="C122" s="29">
        <f t="shared" ca="1" si="14"/>
        <v>0</v>
      </c>
      <c r="D122" s="29">
        <f t="shared" ca="1" si="17"/>
        <v>136.47494567263914</v>
      </c>
      <c r="E122" s="30">
        <f t="shared" ca="1" si="10"/>
        <v>0</v>
      </c>
      <c r="F122" s="29">
        <f t="shared" ca="1" si="11"/>
        <v>0</v>
      </c>
      <c r="G122" s="29">
        <f t="shared" ca="1" si="15"/>
        <v>0</v>
      </c>
      <c r="H122" s="29">
        <f t="shared" ca="1" si="16"/>
        <v>0</v>
      </c>
      <c r="I122" s="29">
        <f t="shared" ca="1" si="12"/>
        <v>0</v>
      </c>
      <c r="J122" s="29">
        <f ca="1">SUM($H$18:$H122)</f>
        <v>105.69934807167516</v>
      </c>
    </row>
    <row r="123" spans="1:10">
      <c r="A123" s="23">
        <f t="shared" ca="1" si="13"/>
        <v>106</v>
      </c>
      <c r="B123" s="24">
        <f t="shared" ca="1" si="9"/>
        <v>44669</v>
      </c>
      <c r="C123" s="29">
        <f t="shared" ca="1" si="14"/>
        <v>0</v>
      </c>
      <c r="D123" s="29">
        <f t="shared" ca="1" si="17"/>
        <v>136.47494567263914</v>
      </c>
      <c r="E123" s="30">
        <f t="shared" ca="1" si="10"/>
        <v>0</v>
      </c>
      <c r="F123" s="29">
        <f t="shared" ca="1" si="11"/>
        <v>0</v>
      </c>
      <c r="G123" s="29">
        <f t="shared" ca="1" si="15"/>
        <v>0</v>
      </c>
      <c r="H123" s="29">
        <f t="shared" ca="1" si="16"/>
        <v>0</v>
      </c>
      <c r="I123" s="29">
        <f t="shared" ca="1" si="12"/>
        <v>0</v>
      </c>
      <c r="J123" s="29">
        <f ca="1">SUM($H$18:$H123)</f>
        <v>105.69934807167516</v>
      </c>
    </row>
    <row r="124" spans="1:10">
      <c r="A124" s="23">
        <f t="shared" ca="1" si="13"/>
        <v>107</v>
      </c>
      <c r="B124" s="24">
        <f t="shared" ca="1" si="9"/>
        <v>44699</v>
      </c>
      <c r="C124" s="29">
        <f t="shared" ca="1" si="14"/>
        <v>0</v>
      </c>
      <c r="D124" s="29">
        <f t="shared" ca="1" si="17"/>
        <v>136.47494567263914</v>
      </c>
      <c r="E124" s="30">
        <f t="shared" ca="1" si="10"/>
        <v>0</v>
      </c>
      <c r="F124" s="29">
        <f t="shared" ca="1" si="11"/>
        <v>0</v>
      </c>
      <c r="G124" s="29">
        <f t="shared" ca="1" si="15"/>
        <v>0</v>
      </c>
      <c r="H124" s="29">
        <f t="shared" ca="1" si="16"/>
        <v>0</v>
      </c>
      <c r="I124" s="29">
        <f t="shared" ca="1" si="12"/>
        <v>0</v>
      </c>
      <c r="J124" s="29">
        <f ca="1">SUM($H$18:$H124)</f>
        <v>105.69934807167516</v>
      </c>
    </row>
    <row r="125" spans="1:10">
      <c r="A125" s="23">
        <f t="shared" ca="1" si="13"/>
        <v>108</v>
      </c>
      <c r="B125" s="24">
        <f t="shared" ca="1" si="9"/>
        <v>44730</v>
      </c>
      <c r="C125" s="29">
        <f t="shared" ca="1" si="14"/>
        <v>0</v>
      </c>
      <c r="D125" s="29">
        <f t="shared" ca="1" si="17"/>
        <v>136.47494567263914</v>
      </c>
      <c r="E125" s="30">
        <f t="shared" ca="1" si="10"/>
        <v>0</v>
      </c>
      <c r="F125" s="29">
        <f t="shared" ca="1" si="11"/>
        <v>0</v>
      </c>
      <c r="G125" s="29">
        <f t="shared" ca="1" si="15"/>
        <v>0</v>
      </c>
      <c r="H125" s="29">
        <f t="shared" ca="1" si="16"/>
        <v>0</v>
      </c>
      <c r="I125" s="29">
        <f t="shared" ca="1" si="12"/>
        <v>0</v>
      </c>
      <c r="J125" s="29">
        <f ca="1">SUM($H$18:$H125)</f>
        <v>105.69934807167516</v>
      </c>
    </row>
    <row r="126" spans="1:10">
      <c r="A126" s="23">
        <f t="shared" ca="1" si="13"/>
        <v>109</v>
      </c>
      <c r="B126" s="24">
        <f t="shared" ca="1" si="9"/>
        <v>44760</v>
      </c>
      <c r="C126" s="29">
        <f t="shared" ca="1" si="14"/>
        <v>0</v>
      </c>
      <c r="D126" s="29">
        <f t="shared" ca="1" si="17"/>
        <v>136.47494567263914</v>
      </c>
      <c r="E126" s="30">
        <f t="shared" ca="1" si="10"/>
        <v>0</v>
      </c>
      <c r="F126" s="29">
        <f t="shared" ca="1" si="11"/>
        <v>0</v>
      </c>
      <c r="G126" s="29">
        <f t="shared" ca="1" si="15"/>
        <v>0</v>
      </c>
      <c r="H126" s="29">
        <f t="shared" ca="1" si="16"/>
        <v>0</v>
      </c>
      <c r="I126" s="29">
        <f t="shared" ca="1" si="12"/>
        <v>0</v>
      </c>
      <c r="J126" s="29">
        <f ca="1">SUM($H$18:$H126)</f>
        <v>105.69934807167516</v>
      </c>
    </row>
    <row r="127" spans="1:10">
      <c r="A127" s="23">
        <f t="shared" ca="1" si="13"/>
        <v>110</v>
      </c>
      <c r="B127" s="24">
        <f t="shared" ca="1" si="9"/>
        <v>44791</v>
      </c>
      <c r="C127" s="29">
        <f t="shared" ca="1" si="14"/>
        <v>0</v>
      </c>
      <c r="D127" s="29">
        <f t="shared" ca="1" si="17"/>
        <v>136.47494567263914</v>
      </c>
      <c r="E127" s="30">
        <f t="shared" ca="1" si="10"/>
        <v>0</v>
      </c>
      <c r="F127" s="29">
        <f t="shared" ca="1" si="11"/>
        <v>0</v>
      </c>
      <c r="G127" s="29">
        <f t="shared" ca="1" si="15"/>
        <v>0</v>
      </c>
      <c r="H127" s="29">
        <f t="shared" ca="1" si="16"/>
        <v>0</v>
      </c>
      <c r="I127" s="29">
        <f t="shared" ca="1" si="12"/>
        <v>0</v>
      </c>
      <c r="J127" s="29">
        <f ca="1">SUM($H$18:$H127)</f>
        <v>105.69934807167516</v>
      </c>
    </row>
    <row r="128" spans="1:10">
      <c r="A128" s="23">
        <f t="shared" ca="1" si="13"/>
        <v>111</v>
      </c>
      <c r="B128" s="24">
        <f t="shared" ca="1" si="9"/>
        <v>44822</v>
      </c>
      <c r="C128" s="29">
        <f t="shared" ca="1" si="14"/>
        <v>0</v>
      </c>
      <c r="D128" s="29">
        <f t="shared" ca="1" si="17"/>
        <v>136.47494567263914</v>
      </c>
      <c r="E128" s="30">
        <f t="shared" ca="1" si="10"/>
        <v>0</v>
      </c>
      <c r="F128" s="29">
        <f t="shared" ca="1" si="11"/>
        <v>0</v>
      </c>
      <c r="G128" s="29">
        <f t="shared" ca="1" si="15"/>
        <v>0</v>
      </c>
      <c r="H128" s="29">
        <f t="shared" ca="1" si="16"/>
        <v>0</v>
      </c>
      <c r="I128" s="29">
        <f t="shared" ca="1" si="12"/>
        <v>0</v>
      </c>
      <c r="J128" s="29">
        <f ca="1">SUM($H$18:$H128)</f>
        <v>105.69934807167516</v>
      </c>
    </row>
    <row r="129" spans="1:10">
      <c r="A129" s="23">
        <f t="shared" ca="1" si="13"/>
        <v>112</v>
      </c>
      <c r="B129" s="24">
        <f t="shared" ca="1" si="9"/>
        <v>44852</v>
      </c>
      <c r="C129" s="29">
        <f t="shared" ca="1" si="14"/>
        <v>0</v>
      </c>
      <c r="D129" s="29">
        <f t="shared" ca="1" si="17"/>
        <v>136.47494567263914</v>
      </c>
      <c r="E129" s="30">
        <f t="shared" ca="1" si="10"/>
        <v>0</v>
      </c>
      <c r="F129" s="29">
        <f t="shared" ca="1" si="11"/>
        <v>0</v>
      </c>
      <c r="G129" s="29">
        <f t="shared" ca="1" si="15"/>
        <v>0</v>
      </c>
      <c r="H129" s="29">
        <f t="shared" ca="1" si="16"/>
        <v>0</v>
      </c>
      <c r="I129" s="29">
        <f t="shared" ca="1" si="12"/>
        <v>0</v>
      </c>
      <c r="J129" s="29">
        <f ca="1">SUM($H$18:$H129)</f>
        <v>105.69934807167516</v>
      </c>
    </row>
    <row r="130" spans="1:10">
      <c r="A130" s="23">
        <f t="shared" ca="1" si="13"/>
        <v>113</v>
      </c>
      <c r="B130" s="24">
        <f t="shared" ca="1" si="9"/>
        <v>44883</v>
      </c>
      <c r="C130" s="29">
        <f t="shared" ca="1" si="14"/>
        <v>0</v>
      </c>
      <c r="D130" s="29">
        <f t="shared" ca="1" si="17"/>
        <v>136.47494567263914</v>
      </c>
      <c r="E130" s="30">
        <f t="shared" ca="1" si="10"/>
        <v>0</v>
      </c>
      <c r="F130" s="29">
        <f t="shared" ca="1" si="11"/>
        <v>0</v>
      </c>
      <c r="G130" s="29">
        <f t="shared" ca="1" si="15"/>
        <v>0</v>
      </c>
      <c r="H130" s="29">
        <f t="shared" ca="1" si="16"/>
        <v>0</v>
      </c>
      <c r="I130" s="29">
        <f t="shared" ca="1" si="12"/>
        <v>0</v>
      </c>
      <c r="J130" s="29">
        <f ca="1">SUM($H$18:$H130)</f>
        <v>105.69934807167516</v>
      </c>
    </row>
    <row r="131" spans="1:10">
      <c r="A131" s="23">
        <f t="shared" ca="1" si="13"/>
        <v>114</v>
      </c>
      <c r="B131" s="24">
        <f t="shared" ca="1" si="9"/>
        <v>44913</v>
      </c>
      <c r="C131" s="29">
        <f t="shared" ca="1" si="14"/>
        <v>0</v>
      </c>
      <c r="D131" s="29">
        <f t="shared" ca="1" si="17"/>
        <v>136.47494567263914</v>
      </c>
      <c r="E131" s="30">
        <f t="shared" ca="1" si="10"/>
        <v>0</v>
      </c>
      <c r="F131" s="29">
        <f t="shared" ca="1" si="11"/>
        <v>0</v>
      </c>
      <c r="G131" s="29">
        <f t="shared" ca="1" si="15"/>
        <v>0</v>
      </c>
      <c r="H131" s="29">
        <f t="shared" ca="1" si="16"/>
        <v>0</v>
      </c>
      <c r="I131" s="29">
        <f t="shared" ca="1" si="12"/>
        <v>0</v>
      </c>
      <c r="J131" s="29">
        <f ca="1">SUM($H$18:$H131)</f>
        <v>105.69934807167516</v>
      </c>
    </row>
    <row r="132" spans="1:10">
      <c r="A132" s="23">
        <f t="shared" ca="1" si="13"/>
        <v>115</v>
      </c>
      <c r="B132" s="24">
        <f t="shared" ca="1" si="9"/>
        <v>44944</v>
      </c>
      <c r="C132" s="29">
        <f t="shared" ca="1" si="14"/>
        <v>0</v>
      </c>
      <c r="D132" s="29">
        <f t="shared" ca="1" si="17"/>
        <v>136.47494567263914</v>
      </c>
      <c r="E132" s="30">
        <f t="shared" ca="1" si="10"/>
        <v>0</v>
      </c>
      <c r="F132" s="29">
        <f t="shared" ca="1" si="11"/>
        <v>0</v>
      </c>
      <c r="G132" s="29">
        <f t="shared" ca="1" si="15"/>
        <v>0</v>
      </c>
      <c r="H132" s="29">
        <f t="shared" ca="1" si="16"/>
        <v>0</v>
      </c>
      <c r="I132" s="29">
        <f t="shared" ca="1" si="12"/>
        <v>0</v>
      </c>
      <c r="J132" s="29">
        <f ca="1">SUM($H$18:$H132)</f>
        <v>105.69934807167516</v>
      </c>
    </row>
    <row r="133" spans="1:10">
      <c r="A133" s="23">
        <f t="shared" ca="1" si="13"/>
        <v>116</v>
      </c>
      <c r="B133" s="24">
        <f t="shared" ca="1" si="9"/>
        <v>44975</v>
      </c>
      <c r="C133" s="29">
        <f t="shared" ca="1" si="14"/>
        <v>0</v>
      </c>
      <c r="D133" s="29">
        <f t="shared" ca="1" si="17"/>
        <v>136.47494567263914</v>
      </c>
      <c r="E133" s="30">
        <f t="shared" ca="1" si="10"/>
        <v>0</v>
      </c>
      <c r="F133" s="29">
        <f t="shared" ca="1" si="11"/>
        <v>0</v>
      </c>
      <c r="G133" s="29">
        <f t="shared" ca="1" si="15"/>
        <v>0</v>
      </c>
      <c r="H133" s="29">
        <f t="shared" ca="1" si="16"/>
        <v>0</v>
      </c>
      <c r="I133" s="29">
        <f t="shared" ca="1" si="12"/>
        <v>0</v>
      </c>
      <c r="J133" s="29">
        <f ca="1">SUM($H$18:$H133)</f>
        <v>105.69934807167516</v>
      </c>
    </row>
    <row r="134" spans="1:10">
      <c r="A134" s="23">
        <f t="shared" ca="1" si="13"/>
        <v>117</v>
      </c>
      <c r="B134" s="24">
        <f t="shared" ca="1" si="9"/>
        <v>45003</v>
      </c>
      <c r="C134" s="29">
        <f t="shared" ca="1" si="14"/>
        <v>0</v>
      </c>
      <c r="D134" s="29">
        <f t="shared" ca="1" si="17"/>
        <v>136.47494567263914</v>
      </c>
      <c r="E134" s="30">
        <f t="shared" ca="1" si="10"/>
        <v>0</v>
      </c>
      <c r="F134" s="29">
        <f t="shared" ca="1" si="11"/>
        <v>0</v>
      </c>
      <c r="G134" s="29">
        <f t="shared" ca="1" si="15"/>
        <v>0</v>
      </c>
      <c r="H134" s="29">
        <f t="shared" ca="1" si="16"/>
        <v>0</v>
      </c>
      <c r="I134" s="29">
        <f t="shared" ca="1" si="12"/>
        <v>0</v>
      </c>
      <c r="J134" s="29">
        <f ca="1">SUM($H$18:$H134)</f>
        <v>105.69934807167516</v>
      </c>
    </row>
    <row r="135" spans="1:10">
      <c r="A135" s="23">
        <f t="shared" ca="1" si="13"/>
        <v>118</v>
      </c>
      <c r="B135" s="24">
        <f t="shared" ca="1" si="9"/>
        <v>45034</v>
      </c>
      <c r="C135" s="29">
        <f t="shared" ca="1" si="14"/>
        <v>0</v>
      </c>
      <c r="D135" s="29">
        <f t="shared" ca="1" si="17"/>
        <v>136.47494567263914</v>
      </c>
      <c r="E135" s="30">
        <f t="shared" ca="1" si="10"/>
        <v>0</v>
      </c>
      <c r="F135" s="29">
        <f t="shared" ca="1" si="11"/>
        <v>0</v>
      </c>
      <c r="G135" s="29">
        <f t="shared" ca="1" si="15"/>
        <v>0</v>
      </c>
      <c r="H135" s="29">
        <f t="shared" ca="1" si="16"/>
        <v>0</v>
      </c>
      <c r="I135" s="29">
        <f t="shared" ca="1" si="12"/>
        <v>0</v>
      </c>
      <c r="J135" s="29">
        <f ca="1">SUM($H$18:$H135)</f>
        <v>105.69934807167516</v>
      </c>
    </row>
    <row r="136" spans="1:10">
      <c r="A136" s="23">
        <f t="shared" ca="1" si="13"/>
        <v>119</v>
      </c>
      <c r="B136" s="24">
        <f t="shared" ca="1" si="9"/>
        <v>45064</v>
      </c>
      <c r="C136" s="29">
        <f t="shared" ca="1" si="14"/>
        <v>0</v>
      </c>
      <c r="D136" s="29">
        <f t="shared" ca="1" si="17"/>
        <v>136.47494567263914</v>
      </c>
      <c r="E136" s="30">
        <f t="shared" ca="1" si="10"/>
        <v>0</v>
      </c>
      <c r="F136" s="29">
        <f t="shared" ca="1" si="11"/>
        <v>0</v>
      </c>
      <c r="G136" s="29">
        <f t="shared" ca="1" si="15"/>
        <v>0</v>
      </c>
      <c r="H136" s="29">
        <f t="shared" ca="1" si="16"/>
        <v>0</v>
      </c>
      <c r="I136" s="29">
        <f t="shared" ca="1" si="12"/>
        <v>0</v>
      </c>
      <c r="J136" s="29">
        <f ca="1">SUM($H$18:$H136)</f>
        <v>105.69934807167516</v>
      </c>
    </row>
    <row r="137" spans="1:10">
      <c r="A137" s="23">
        <f t="shared" ca="1" si="13"/>
        <v>120</v>
      </c>
      <c r="B137" s="24">
        <f t="shared" ca="1" si="9"/>
        <v>45095</v>
      </c>
      <c r="C137" s="29">
        <f t="shared" ca="1" si="14"/>
        <v>0</v>
      </c>
      <c r="D137" s="29">
        <f t="shared" ca="1" si="17"/>
        <v>136.47494567263914</v>
      </c>
      <c r="E137" s="30">
        <f t="shared" ca="1" si="10"/>
        <v>0</v>
      </c>
      <c r="F137" s="29">
        <f t="shared" ca="1" si="11"/>
        <v>0</v>
      </c>
      <c r="G137" s="29">
        <f t="shared" ca="1" si="15"/>
        <v>0</v>
      </c>
      <c r="H137" s="29">
        <f t="shared" ca="1" si="16"/>
        <v>0</v>
      </c>
      <c r="I137" s="29">
        <f t="shared" ca="1" si="12"/>
        <v>0</v>
      </c>
      <c r="J137" s="29">
        <f ca="1">SUM($H$18:$H137)</f>
        <v>105.69934807167516</v>
      </c>
    </row>
    <row r="138" spans="1:10">
      <c r="A138" s="23">
        <f t="shared" ca="1" si="13"/>
        <v>121</v>
      </c>
      <c r="B138" s="24">
        <f t="shared" ca="1" si="9"/>
        <v>45125</v>
      </c>
      <c r="C138" s="29">
        <f t="shared" ca="1" si="14"/>
        <v>0</v>
      </c>
      <c r="D138" s="29">
        <f t="shared" ca="1" si="17"/>
        <v>136.47494567263914</v>
      </c>
      <c r="E138" s="30">
        <f t="shared" ca="1" si="10"/>
        <v>0</v>
      </c>
      <c r="F138" s="29">
        <f t="shared" ca="1" si="11"/>
        <v>0</v>
      </c>
      <c r="G138" s="29">
        <f t="shared" ca="1" si="15"/>
        <v>0</v>
      </c>
      <c r="H138" s="29">
        <f t="shared" ca="1" si="16"/>
        <v>0</v>
      </c>
      <c r="I138" s="29">
        <f t="shared" ca="1" si="12"/>
        <v>0</v>
      </c>
      <c r="J138" s="29">
        <f ca="1">SUM($H$18:$H138)</f>
        <v>105.69934807167516</v>
      </c>
    </row>
    <row r="139" spans="1:10">
      <c r="A139" s="23">
        <f t="shared" ca="1" si="13"/>
        <v>122</v>
      </c>
      <c r="B139" s="24">
        <f t="shared" ca="1" si="9"/>
        <v>45156</v>
      </c>
      <c r="C139" s="29">
        <f t="shared" ca="1" si="14"/>
        <v>0</v>
      </c>
      <c r="D139" s="29">
        <f t="shared" ca="1" si="17"/>
        <v>136.47494567263914</v>
      </c>
      <c r="E139" s="30">
        <f t="shared" ca="1" si="10"/>
        <v>0</v>
      </c>
      <c r="F139" s="29">
        <f t="shared" ca="1" si="11"/>
        <v>0</v>
      </c>
      <c r="G139" s="29">
        <f t="shared" ca="1" si="15"/>
        <v>0</v>
      </c>
      <c r="H139" s="29">
        <f t="shared" ca="1" si="16"/>
        <v>0</v>
      </c>
      <c r="I139" s="29">
        <f t="shared" ca="1" si="12"/>
        <v>0</v>
      </c>
      <c r="J139" s="29">
        <f ca="1">SUM($H$18:$H139)</f>
        <v>105.69934807167516</v>
      </c>
    </row>
    <row r="140" spans="1:10">
      <c r="A140" s="23">
        <f t="shared" ca="1" si="13"/>
        <v>123</v>
      </c>
      <c r="B140" s="24">
        <f t="shared" ca="1" si="9"/>
        <v>45187</v>
      </c>
      <c r="C140" s="29">
        <f t="shared" ca="1" si="14"/>
        <v>0</v>
      </c>
      <c r="D140" s="29">
        <f t="shared" ca="1" si="17"/>
        <v>136.47494567263914</v>
      </c>
      <c r="E140" s="30">
        <f t="shared" ca="1" si="10"/>
        <v>0</v>
      </c>
      <c r="F140" s="29">
        <f t="shared" ca="1" si="11"/>
        <v>0</v>
      </c>
      <c r="G140" s="29">
        <f t="shared" ca="1" si="15"/>
        <v>0</v>
      </c>
      <c r="H140" s="29">
        <f t="shared" ca="1" si="16"/>
        <v>0</v>
      </c>
      <c r="I140" s="29">
        <f t="shared" ca="1" si="12"/>
        <v>0</v>
      </c>
      <c r="J140" s="29">
        <f ca="1">SUM($H$18:$H140)</f>
        <v>105.69934807167516</v>
      </c>
    </row>
    <row r="141" spans="1:10">
      <c r="A141" s="23">
        <f t="shared" ca="1" si="13"/>
        <v>124</v>
      </c>
      <c r="B141" s="24">
        <f t="shared" ca="1" si="9"/>
        <v>45217</v>
      </c>
      <c r="C141" s="29">
        <f t="shared" ca="1" si="14"/>
        <v>0</v>
      </c>
      <c r="D141" s="29">
        <f t="shared" ca="1" si="17"/>
        <v>136.47494567263914</v>
      </c>
      <c r="E141" s="30">
        <f t="shared" ca="1" si="10"/>
        <v>0</v>
      </c>
      <c r="F141" s="29">
        <f t="shared" ca="1" si="11"/>
        <v>0</v>
      </c>
      <c r="G141" s="29">
        <f t="shared" ca="1" si="15"/>
        <v>0</v>
      </c>
      <c r="H141" s="29">
        <f t="shared" ca="1" si="16"/>
        <v>0</v>
      </c>
      <c r="I141" s="29">
        <f t="shared" ca="1" si="12"/>
        <v>0</v>
      </c>
      <c r="J141" s="29">
        <f ca="1">SUM($H$18:$H141)</f>
        <v>105.69934807167516</v>
      </c>
    </row>
    <row r="142" spans="1:10">
      <c r="A142" s="23">
        <f t="shared" ca="1" si="13"/>
        <v>125</v>
      </c>
      <c r="B142" s="24">
        <f t="shared" ca="1" si="9"/>
        <v>45248</v>
      </c>
      <c r="C142" s="29">
        <f t="shared" ca="1" si="14"/>
        <v>0</v>
      </c>
      <c r="D142" s="29">
        <f t="shared" ca="1" si="17"/>
        <v>136.47494567263914</v>
      </c>
      <c r="E142" s="30">
        <f t="shared" ca="1" si="10"/>
        <v>0</v>
      </c>
      <c r="F142" s="29">
        <f t="shared" ca="1" si="11"/>
        <v>0</v>
      </c>
      <c r="G142" s="29">
        <f t="shared" ca="1" si="15"/>
        <v>0</v>
      </c>
      <c r="H142" s="29">
        <f t="shared" ca="1" si="16"/>
        <v>0</v>
      </c>
      <c r="I142" s="29">
        <f t="shared" ca="1" si="12"/>
        <v>0</v>
      </c>
      <c r="J142" s="29">
        <f ca="1">SUM($H$18:$H142)</f>
        <v>105.69934807167516</v>
      </c>
    </row>
    <row r="143" spans="1:10">
      <c r="A143" s="23">
        <f t="shared" ca="1" si="13"/>
        <v>126</v>
      </c>
      <c r="B143" s="24">
        <f t="shared" ca="1" si="9"/>
        <v>45278</v>
      </c>
      <c r="C143" s="29">
        <f t="shared" ca="1" si="14"/>
        <v>0</v>
      </c>
      <c r="D143" s="29">
        <f t="shared" ca="1" si="17"/>
        <v>136.47494567263914</v>
      </c>
      <c r="E143" s="30">
        <f t="shared" ca="1" si="10"/>
        <v>0</v>
      </c>
      <c r="F143" s="29">
        <f t="shared" ca="1" si="11"/>
        <v>0</v>
      </c>
      <c r="G143" s="29">
        <f t="shared" ca="1" si="15"/>
        <v>0</v>
      </c>
      <c r="H143" s="29">
        <f t="shared" ca="1" si="16"/>
        <v>0</v>
      </c>
      <c r="I143" s="29">
        <f t="shared" ca="1" si="12"/>
        <v>0</v>
      </c>
      <c r="J143" s="29">
        <f ca="1">SUM($H$18:$H143)</f>
        <v>105.69934807167516</v>
      </c>
    </row>
    <row r="144" spans="1:10">
      <c r="A144" s="23">
        <f t="shared" ca="1" si="13"/>
        <v>127</v>
      </c>
      <c r="B144" s="24">
        <f t="shared" ca="1" si="9"/>
        <v>45309</v>
      </c>
      <c r="C144" s="29">
        <f t="shared" ca="1" si="14"/>
        <v>0</v>
      </c>
      <c r="D144" s="29">
        <f t="shared" ca="1" si="17"/>
        <v>136.47494567263914</v>
      </c>
      <c r="E144" s="30">
        <f t="shared" ca="1" si="10"/>
        <v>0</v>
      </c>
      <c r="F144" s="29">
        <f t="shared" ca="1" si="11"/>
        <v>0</v>
      </c>
      <c r="G144" s="29">
        <f t="shared" ca="1" si="15"/>
        <v>0</v>
      </c>
      <c r="H144" s="29">
        <f t="shared" ca="1" si="16"/>
        <v>0</v>
      </c>
      <c r="I144" s="29">
        <f t="shared" ca="1" si="12"/>
        <v>0</v>
      </c>
      <c r="J144" s="29">
        <f ca="1">SUM($H$18:$H144)</f>
        <v>105.69934807167516</v>
      </c>
    </row>
    <row r="145" spans="1:10">
      <c r="A145" s="23">
        <f t="shared" ca="1" si="13"/>
        <v>128</v>
      </c>
      <c r="B145" s="24">
        <f t="shared" ca="1" si="9"/>
        <v>45340</v>
      </c>
      <c r="C145" s="29">
        <f t="shared" ca="1" si="14"/>
        <v>0</v>
      </c>
      <c r="D145" s="29">
        <f t="shared" ca="1" si="17"/>
        <v>136.47494567263914</v>
      </c>
      <c r="E145" s="30">
        <f t="shared" ca="1" si="10"/>
        <v>0</v>
      </c>
      <c r="F145" s="29">
        <f t="shared" ca="1" si="11"/>
        <v>0</v>
      </c>
      <c r="G145" s="29">
        <f t="shared" ca="1" si="15"/>
        <v>0</v>
      </c>
      <c r="H145" s="29">
        <f t="shared" ca="1" si="16"/>
        <v>0</v>
      </c>
      <c r="I145" s="29">
        <f t="shared" ca="1" si="12"/>
        <v>0</v>
      </c>
      <c r="J145" s="29">
        <f ca="1">SUM($H$18:$H145)</f>
        <v>105.69934807167516</v>
      </c>
    </row>
    <row r="146" spans="1:10">
      <c r="A146" s="23">
        <f t="shared" ca="1" si="13"/>
        <v>129</v>
      </c>
      <c r="B146" s="24">
        <f t="shared" ref="B146:B209" ca="1" si="18">IF(Pay_Num&lt;&gt;"",DATE(YEAR(Loan_Start),MONTH(Loan_Start)+(Pay_Num)*12/Num_Pmt_Per_Year,DAY(Loan_Start)),"")</f>
        <v>45369</v>
      </c>
      <c r="C146" s="29">
        <f t="shared" ca="1" si="14"/>
        <v>0</v>
      </c>
      <c r="D146" s="29">
        <f t="shared" ca="1" si="17"/>
        <v>136.47494567263914</v>
      </c>
      <c r="E146" s="30">
        <f t="shared" ref="E146:E209" ca="1" si="19">IF(AND(Pay_Num&lt;&gt;"",Sched_Pay+Scheduled_Extra_Payments&lt;Beg_Bal),Scheduled_Extra_Payments,IF(AND(Pay_Num&lt;&gt;"",Beg_Bal-Sched_Pay&gt;0),Beg_Bal-Sched_Pay,IF(Pay_Num&lt;&gt;"",0,"")))</f>
        <v>0</v>
      </c>
      <c r="F146" s="29">
        <f t="shared" ref="F146:F209" ca="1" si="20">IF(AND(Pay_Num&lt;&gt;"",Sched_Pay+Extra_Pay&lt;Beg_Bal),Sched_Pay+Extra_Pay,IF(Pay_Num&lt;&gt;"",Beg_Bal,""))</f>
        <v>0</v>
      </c>
      <c r="G146" s="29">
        <f t="shared" ca="1" si="15"/>
        <v>0</v>
      </c>
      <c r="H146" s="29">
        <f t="shared" ca="1" si="16"/>
        <v>0</v>
      </c>
      <c r="I146" s="29">
        <f t="shared" ref="I146:I209" ca="1" si="21">IF(AND(Pay_Num&lt;&gt;"",Sched_Pay+Extra_Pay&lt;Beg_Bal),Beg_Bal-Princ,IF(Pay_Num&lt;&gt;"",0,""))</f>
        <v>0</v>
      </c>
      <c r="J146" s="29">
        <f ca="1">SUM($H$18:$H146)</f>
        <v>105.69934807167516</v>
      </c>
    </row>
    <row r="147" spans="1:10">
      <c r="A147" s="23">
        <f t="shared" ref="A147:A210" ca="1" si="22">IF(Values_Entered,A146+1,"")</f>
        <v>130</v>
      </c>
      <c r="B147" s="24">
        <f t="shared" ca="1" si="18"/>
        <v>45400</v>
      </c>
      <c r="C147" s="29">
        <f t="shared" ref="C147:C210" ca="1" si="23">IF(Pay_Num&lt;&gt;"",I146,"")</f>
        <v>0</v>
      </c>
      <c r="D147" s="29">
        <f t="shared" ca="1" si="17"/>
        <v>136.47494567263914</v>
      </c>
      <c r="E147" s="30">
        <f t="shared" ca="1" si="19"/>
        <v>0</v>
      </c>
      <c r="F147" s="29">
        <f t="shared" ca="1" si="20"/>
        <v>0</v>
      </c>
      <c r="G147" s="29">
        <f t="shared" ref="G147:G210" ca="1" si="24">IF(Pay_Num&lt;&gt;"",Total_Pay-Int,"")</f>
        <v>0</v>
      </c>
      <c r="H147" s="29">
        <f t="shared" ref="H147:H210" ca="1" si="25">IF(Pay_Num&lt;&gt;"",Beg_Bal*Interest_Rate/Num_Pmt_Per_Year,"")</f>
        <v>0</v>
      </c>
      <c r="I147" s="29">
        <f t="shared" ca="1" si="21"/>
        <v>0</v>
      </c>
      <c r="J147" s="29">
        <f ca="1">SUM($H$18:$H147)</f>
        <v>105.69934807167516</v>
      </c>
    </row>
    <row r="148" spans="1:10">
      <c r="A148" s="23">
        <f t="shared" ca="1" si="22"/>
        <v>131</v>
      </c>
      <c r="B148" s="24">
        <f t="shared" ca="1" si="18"/>
        <v>45430</v>
      </c>
      <c r="C148" s="29">
        <f t="shared" ca="1" si="23"/>
        <v>0</v>
      </c>
      <c r="D148" s="29">
        <f t="shared" ref="D148:D211" ca="1" si="26">IF(Pay_Num&lt;&gt;"",Scheduled_Monthly_Payment,"")</f>
        <v>136.47494567263914</v>
      </c>
      <c r="E148" s="30">
        <f t="shared" ca="1" si="19"/>
        <v>0</v>
      </c>
      <c r="F148" s="29">
        <f t="shared" ca="1" si="20"/>
        <v>0</v>
      </c>
      <c r="G148" s="29">
        <f t="shared" ca="1" si="24"/>
        <v>0</v>
      </c>
      <c r="H148" s="29">
        <f t="shared" ca="1" si="25"/>
        <v>0</v>
      </c>
      <c r="I148" s="29">
        <f t="shared" ca="1" si="21"/>
        <v>0</v>
      </c>
      <c r="J148" s="29">
        <f ca="1">SUM($H$18:$H148)</f>
        <v>105.69934807167516</v>
      </c>
    </row>
    <row r="149" spans="1:10">
      <c r="A149" s="23">
        <f t="shared" ca="1" si="22"/>
        <v>132</v>
      </c>
      <c r="B149" s="24">
        <f t="shared" ca="1" si="18"/>
        <v>45461</v>
      </c>
      <c r="C149" s="29">
        <f t="shared" ca="1" si="23"/>
        <v>0</v>
      </c>
      <c r="D149" s="29">
        <f t="shared" ca="1" si="26"/>
        <v>136.47494567263914</v>
      </c>
      <c r="E149" s="30">
        <f t="shared" ca="1" si="19"/>
        <v>0</v>
      </c>
      <c r="F149" s="29">
        <f t="shared" ca="1" si="20"/>
        <v>0</v>
      </c>
      <c r="G149" s="29">
        <f t="shared" ca="1" si="24"/>
        <v>0</v>
      </c>
      <c r="H149" s="29">
        <f t="shared" ca="1" si="25"/>
        <v>0</v>
      </c>
      <c r="I149" s="29">
        <f t="shared" ca="1" si="21"/>
        <v>0</v>
      </c>
      <c r="J149" s="29">
        <f ca="1">SUM($H$18:$H149)</f>
        <v>105.69934807167516</v>
      </c>
    </row>
    <row r="150" spans="1:10">
      <c r="A150" s="23">
        <f t="shared" ca="1" si="22"/>
        <v>133</v>
      </c>
      <c r="B150" s="24">
        <f t="shared" ca="1" si="18"/>
        <v>45491</v>
      </c>
      <c r="C150" s="29">
        <f t="shared" ca="1" si="23"/>
        <v>0</v>
      </c>
      <c r="D150" s="29">
        <f t="shared" ca="1" si="26"/>
        <v>136.47494567263914</v>
      </c>
      <c r="E150" s="30">
        <f t="shared" ca="1" si="19"/>
        <v>0</v>
      </c>
      <c r="F150" s="29">
        <f t="shared" ca="1" si="20"/>
        <v>0</v>
      </c>
      <c r="G150" s="29">
        <f t="shared" ca="1" si="24"/>
        <v>0</v>
      </c>
      <c r="H150" s="29">
        <f t="shared" ca="1" si="25"/>
        <v>0</v>
      </c>
      <c r="I150" s="29">
        <f t="shared" ca="1" si="21"/>
        <v>0</v>
      </c>
      <c r="J150" s="29">
        <f ca="1">SUM($H$18:$H150)</f>
        <v>105.69934807167516</v>
      </c>
    </row>
    <row r="151" spans="1:10">
      <c r="A151" s="23">
        <f t="shared" ca="1" si="22"/>
        <v>134</v>
      </c>
      <c r="B151" s="24">
        <f t="shared" ca="1" si="18"/>
        <v>45522</v>
      </c>
      <c r="C151" s="29">
        <f t="shared" ca="1" si="23"/>
        <v>0</v>
      </c>
      <c r="D151" s="29">
        <f t="shared" ca="1" si="26"/>
        <v>136.47494567263914</v>
      </c>
      <c r="E151" s="30">
        <f t="shared" ca="1" si="19"/>
        <v>0</v>
      </c>
      <c r="F151" s="29">
        <f t="shared" ca="1" si="20"/>
        <v>0</v>
      </c>
      <c r="G151" s="29">
        <f t="shared" ca="1" si="24"/>
        <v>0</v>
      </c>
      <c r="H151" s="29">
        <f t="shared" ca="1" si="25"/>
        <v>0</v>
      </c>
      <c r="I151" s="29">
        <f t="shared" ca="1" si="21"/>
        <v>0</v>
      </c>
      <c r="J151" s="29">
        <f ca="1">SUM($H$18:$H151)</f>
        <v>105.69934807167516</v>
      </c>
    </row>
    <row r="152" spans="1:10">
      <c r="A152" s="23">
        <f t="shared" ca="1" si="22"/>
        <v>135</v>
      </c>
      <c r="B152" s="24">
        <f t="shared" ca="1" si="18"/>
        <v>45553</v>
      </c>
      <c r="C152" s="29">
        <f t="shared" ca="1" si="23"/>
        <v>0</v>
      </c>
      <c r="D152" s="29">
        <f t="shared" ca="1" si="26"/>
        <v>136.47494567263914</v>
      </c>
      <c r="E152" s="30">
        <f t="shared" ca="1" si="19"/>
        <v>0</v>
      </c>
      <c r="F152" s="29">
        <f t="shared" ca="1" si="20"/>
        <v>0</v>
      </c>
      <c r="G152" s="29">
        <f t="shared" ca="1" si="24"/>
        <v>0</v>
      </c>
      <c r="H152" s="29">
        <f t="shared" ca="1" si="25"/>
        <v>0</v>
      </c>
      <c r="I152" s="29">
        <f t="shared" ca="1" si="21"/>
        <v>0</v>
      </c>
      <c r="J152" s="29">
        <f ca="1">SUM($H$18:$H152)</f>
        <v>105.69934807167516</v>
      </c>
    </row>
    <row r="153" spans="1:10">
      <c r="A153" s="23">
        <f t="shared" ca="1" si="22"/>
        <v>136</v>
      </c>
      <c r="B153" s="24">
        <f t="shared" ca="1" si="18"/>
        <v>45583</v>
      </c>
      <c r="C153" s="29">
        <f t="shared" ca="1" si="23"/>
        <v>0</v>
      </c>
      <c r="D153" s="29">
        <f t="shared" ca="1" si="26"/>
        <v>136.47494567263914</v>
      </c>
      <c r="E153" s="30">
        <f t="shared" ca="1" si="19"/>
        <v>0</v>
      </c>
      <c r="F153" s="29">
        <f t="shared" ca="1" si="20"/>
        <v>0</v>
      </c>
      <c r="G153" s="29">
        <f t="shared" ca="1" si="24"/>
        <v>0</v>
      </c>
      <c r="H153" s="29">
        <f t="shared" ca="1" si="25"/>
        <v>0</v>
      </c>
      <c r="I153" s="29">
        <f t="shared" ca="1" si="21"/>
        <v>0</v>
      </c>
      <c r="J153" s="29">
        <f ca="1">SUM($H$18:$H153)</f>
        <v>105.69934807167516</v>
      </c>
    </row>
    <row r="154" spans="1:10">
      <c r="A154" s="23">
        <f t="shared" ca="1" si="22"/>
        <v>137</v>
      </c>
      <c r="B154" s="24">
        <f t="shared" ca="1" si="18"/>
        <v>45614</v>
      </c>
      <c r="C154" s="29">
        <f t="shared" ca="1" si="23"/>
        <v>0</v>
      </c>
      <c r="D154" s="29">
        <f t="shared" ca="1" si="26"/>
        <v>136.47494567263914</v>
      </c>
      <c r="E154" s="30">
        <f t="shared" ca="1" si="19"/>
        <v>0</v>
      </c>
      <c r="F154" s="29">
        <f t="shared" ca="1" si="20"/>
        <v>0</v>
      </c>
      <c r="G154" s="29">
        <f t="shared" ca="1" si="24"/>
        <v>0</v>
      </c>
      <c r="H154" s="29">
        <f t="shared" ca="1" si="25"/>
        <v>0</v>
      </c>
      <c r="I154" s="29">
        <f t="shared" ca="1" si="21"/>
        <v>0</v>
      </c>
      <c r="J154" s="29">
        <f ca="1">SUM($H$18:$H154)</f>
        <v>105.69934807167516</v>
      </c>
    </row>
    <row r="155" spans="1:10">
      <c r="A155" s="23">
        <f t="shared" ca="1" si="22"/>
        <v>138</v>
      </c>
      <c r="B155" s="24">
        <f t="shared" ca="1" si="18"/>
        <v>45644</v>
      </c>
      <c r="C155" s="29">
        <f t="shared" ca="1" si="23"/>
        <v>0</v>
      </c>
      <c r="D155" s="29">
        <f t="shared" ca="1" si="26"/>
        <v>136.47494567263914</v>
      </c>
      <c r="E155" s="30">
        <f t="shared" ca="1" si="19"/>
        <v>0</v>
      </c>
      <c r="F155" s="29">
        <f t="shared" ca="1" si="20"/>
        <v>0</v>
      </c>
      <c r="G155" s="29">
        <f t="shared" ca="1" si="24"/>
        <v>0</v>
      </c>
      <c r="H155" s="29">
        <f t="shared" ca="1" si="25"/>
        <v>0</v>
      </c>
      <c r="I155" s="29">
        <f t="shared" ca="1" si="21"/>
        <v>0</v>
      </c>
      <c r="J155" s="29">
        <f ca="1">SUM($H$18:$H155)</f>
        <v>105.69934807167516</v>
      </c>
    </row>
    <row r="156" spans="1:10">
      <c r="A156" s="23">
        <f t="shared" ca="1" si="22"/>
        <v>139</v>
      </c>
      <c r="B156" s="24">
        <f t="shared" ca="1" si="18"/>
        <v>45675</v>
      </c>
      <c r="C156" s="29">
        <f t="shared" ca="1" si="23"/>
        <v>0</v>
      </c>
      <c r="D156" s="29">
        <f t="shared" ca="1" si="26"/>
        <v>136.47494567263914</v>
      </c>
      <c r="E156" s="30">
        <f t="shared" ca="1" si="19"/>
        <v>0</v>
      </c>
      <c r="F156" s="29">
        <f t="shared" ca="1" si="20"/>
        <v>0</v>
      </c>
      <c r="G156" s="29">
        <f t="shared" ca="1" si="24"/>
        <v>0</v>
      </c>
      <c r="H156" s="29">
        <f t="shared" ca="1" si="25"/>
        <v>0</v>
      </c>
      <c r="I156" s="29">
        <f t="shared" ca="1" si="21"/>
        <v>0</v>
      </c>
      <c r="J156" s="29">
        <f ca="1">SUM($H$18:$H156)</f>
        <v>105.69934807167516</v>
      </c>
    </row>
    <row r="157" spans="1:10">
      <c r="A157" s="23">
        <f t="shared" ca="1" si="22"/>
        <v>140</v>
      </c>
      <c r="B157" s="24">
        <f t="shared" ca="1" si="18"/>
        <v>45706</v>
      </c>
      <c r="C157" s="29">
        <f t="shared" ca="1" si="23"/>
        <v>0</v>
      </c>
      <c r="D157" s="29">
        <f t="shared" ca="1" si="26"/>
        <v>136.47494567263914</v>
      </c>
      <c r="E157" s="30">
        <f t="shared" ca="1" si="19"/>
        <v>0</v>
      </c>
      <c r="F157" s="29">
        <f t="shared" ca="1" si="20"/>
        <v>0</v>
      </c>
      <c r="G157" s="29">
        <f t="shared" ca="1" si="24"/>
        <v>0</v>
      </c>
      <c r="H157" s="29">
        <f t="shared" ca="1" si="25"/>
        <v>0</v>
      </c>
      <c r="I157" s="29">
        <f t="shared" ca="1" si="21"/>
        <v>0</v>
      </c>
      <c r="J157" s="29">
        <f ca="1">SUM($H$18:$H157)</f>
        <v>105.69934807167516</v>
      </c>
    </row>
    <row r="158" spans="1:10">
      <c r="A158" s="23">
        <f t="shared" ca="1" si="22"/>
        <v>141</v>
      </c>
      <c r="B158" s="24">
        <f t="shared" ca="1" si="18"/>
        <v>45734</v>
      </c>
      <c r="C158" s="29">
        <f t="shared" ca="1" si="23"/>
        <v>0</v>
      </c>
      <c r="D158" s="29">
        <f t="shared" ca="1" si="26"/>
        <v>136.47494567263914</v>
      </c>
      <c r="E158" s="30">
        <f t="shared" ca="1" si="19"/>
        <v>0</v>
      </c>
      <c r="F158" s="29">
        <f t="shared" ca="1" si="20"/>
        <v>0</v>
      </c>
      <c r="G158" s="29">
        <f t="shared" ca="1" si="24"/>
        <v>0</v>
      </c>
      <c r="H158" s="29">
        <f t="shared" ca="1" si="25"/>
        <v>0</v>
      </c>
      <c r="I158" s="29">
        <f t="shared" ca="1" si="21"/>
        <v>0</v>
      </c>
      <c r="J158" s="29">
        <f ca="1">SUM($H$18:$H158)</f>
        <v>105.69934807167516</v>
      </c>
    </row>
    <row r="159" spans="1:10">
      <c r="A159" s="23">
        <f t="shared" ca="1" si="22"/>
        <v>142</v>
      </c>
      <c r="B159" s="24">
        <f t="shared" ca="1" si="18"/>
        <v>45765</v>
      </c>
      <c r="C159" s="29">
        <f t="shared" ca="1" si="23"/>
        <v>0</v>
      </c>
      <c r="D159" s="29">
        <f t="shared" ca="1" si="26"/>
        <v>136.47494567263914</v>
      </c>
      <c r="E159" s="30">
        <f t="shared" ca="1" si="19"/>
        <v>0</v>
      </c>
      <c r="F159" s="29">
        <f t="shared" ca="1" si="20"/>
        <v>0</v>
      </c>
      <c r="G159" s="29">
        <f t="shared" ca="1" si="24"/>
        <v>0</v>
      </c>
      <c r="H159" s="29">
        <f t="shared" ca="1" si="25"/>
        <v>0</v>
      </c>
      <c r="I159" s="29">
        <f t="shared" ca="1" si="21"/>
        <v>0</v>
      </c>
      <c r="J159" s="29">
        <f ca="1">SUM($H$18:$H159)</f>
        <v>105.69934807167516</v>
      </c>
    </row>
    <row r="160" spans="1:10">
      <c r="A160" s="23">
        <f t="shared" ca="1" si="22"/>
        <v>143</v>
      </c>
      <c r="B160" s="24">
        <f t="shared" ca="1" si="18"/>
        <v>45795</v>
      </c>
      <c r="C160" s="29">
        <f t="shared" ca="1" si="23"/>
        <v>0</v>
      </c>
      <c r="D160" s="29">
        <f t="shared" ca="1" si="26"/>
        <v>136.47494567263914</v>
      </c>
      <c r="E160" s="30">
        <f t="shared" ca="1" si="19"/>
        <v>0</v>
      </c>
      <c r="F160" s="29">
        <f t="shared" ca="1" si="20"/>
        <v>0</v>
      </c>
      <c r="G160" s="29">
        <f t="shared" ca="1" si="24"/>
        <v>0</v>
      </c>
      <c r="H160" s="29">
        <f t="shared" ca="1" si="25"/>
        <v>0</v>
      </c>
      <c r="I160" s="29">
        <f t="shared" ca="1" si="21"/>
        <v>0</v>
      </c>
      <c r="J160" s="29">
        <f ca="1">SUM($H$18:$H160)</f>
        <v>105.69934807167516</v>
      </c>
    </row>
    <row r="161" spans="1:10">
      <c r="A161" s="23">
        <f t="shared" ca="1" si="22"/>
        <v>144</v>
      </c>
      <c r="B161" s="24">
        <f t="shared" ca="1" si="18"/>
        <v>45826</v>
      </c>
      <c r="C161" s="29">
        <f t="shared" ca="1" si="23"/>
        <v>0</v>
      </c>
      <c r="D161" s="29">
        <f t="shared" ca="1" si="26"/>
        <v>136.47494567263914</v>
      </c>
      <c r="E161" s="30">
        <f t="shared" ca="1" si="19"/>
        <v>0</v>
      </c>
      <c r="F161" s="29">
        <f t="shared" ca="1" si="20"/>
        <v>0</v>
      </c>
      <c r="G161" s="29">
        <f t="shared" ca="1" si="24"/>
        <v>0</v>
      </c>
      <c r="H161" s="29">
        <f t="shared" ca="1" si="25"/>
        <v>0</v>
      </c>
      <c r="I161" s="29">
        <f t="shared" ca="1" si="21"/>
        <v>0</v>
      </c>
      <c r="J161" s="29">
        <f ca="1">SUM($H$18:$H161)</f>
        <v>105.69934807167516</v>
      </c>
    </row>
    <row r="162" spans="1:10">
      <c r="A162" s="23">
        <f t="shared" ca="1" si="22"/>
        <v>145</v>
      </c>
      <c r="B162" s="24">
        <f t="shared" ca="1" si="18"/>
        <v>45856</v>
      </c>
      <c r="C162" s="29">
        <f t="shared" ca="1" si="23"/>
        <v>0</v>
      </c>
      <c r="D162" s="29">
        <f t="shared" ca="1" si="26"/>
        <v>136.47494567263914</v>
      </c>
      <c r="E162" s="30">
        <f t="shared" ca="1" si="19"/>
        <v>0</v>
      </c>
      <c r="F162" s="29">
        <f t="shared" ca="1" si="20"/>
        <v>0</v>
      </c>
      <c r="G162" s="29">
        <f t="shared" ca="1" si="24"/>
        <v>0</v>
      </c>
      <c r="H162" s="29">
        <f t="shared" ca="1" si="25"/>
        <v>0</v>
      </c>
      <c r="I162" s="29">
        <f t="shared" ca="1" si="21"/>
        <v>0</v>
      </c>
      <c r="J162" s="29">
        <f ca="1">SUM($H$18:$H162)</f>
        <v>105.69934807167516</v>
      </c>
    </row>
    <row r="163" spans="1:10">
      <c r="A163" s="23">
        <f t="shared" ca="1" si="22"/>
        <v>146</v>
      </c>
      <c r="B163" s="24">
        <f t="shared" ca="1" si="18"/>
        <v>45887</v>
      </c>
      <c r="C163" s="29">
        <f t="shared" ca="1" si="23"/>
        <v>0</v>
      </c>
      <c r="D163" s="29">
        <f t="shared" ca="1" si="26"/>
        <v>136.47494567263914</v>
      </c>
      <c r="E163" s="30">
        <f t="shared" ca="1" si="19"/>
        <v>0</v>
      </c>
      <c r="F163" s="29">
        <f t="shared" ca="1" si="20"/>
        <v>0</v>
      </c>
      <c r="G163" s="29">
        <f t="shared" ca="1" si="24"/>
        <v>0</v>
      </c>
      <c r="H163" s="29">
        <f t="shared" ca="1" si="25"/>
        <v>0</v>
      </c>
      <c r="I163" s="29">
        <f t="shared" ca="1" si="21"/>
        <v>0</v>
      </c>
      <c r="J163" s="29">
        <f ca="1">SUM($H$18:$H163)</f>
        <v>105.69934807167516</v>
      </c>
    </row>
    <row r="164" spans="1:10">
      <c r="A164" s="23">
        <f t="shared" ca="1" si="22"/>
        <v>147</v>
      </c>
      <c r="B164" s="24">
        <f t="shared" ca="1" si="18"/>
        <v>45918</v>
      </c>
      <c r="C164" s="29">
        <f t="shared" ca="1" si="23"/>
        <v>0</v>
      </c>
      <c r="D164" s="29">
        <f t="shared" ca="1" si="26"/>
        <v>136.47494567263914</v>
      </c>
      <c r="E164" s="30">
        <f t="shared" ca="1" si="19"/>
        <v>0</v>
      </c>
      <c r="F164" s="29">
        <f t="shared" ca="1" si="20"/>
        <v>0</v>
      </c>
      <c r="G164" s="29">
        <f t="shared" ca="1" si="24"/>
        <v>0</v>
      </c>
      <c r="H164" s="29">
        <f t="shared" ca="1" si="25"/>
        <v>0</v>
      </c>
      <c r="I164" s="29">
        <f t="shared" ca="1" si="21"/>
        <v>0</v>
      </c>
      <c r="J164" s="29">
        <f ca="1">SUM($H$18:$H164)</f>
        <v>105.69934807167516</v>
      </c>
    </row>
    <row r="165" spans="1:10">
      <c r="A165" s="23">
        <f t="shared" ca="1" si="22"/>
        <v>148</v>
      </c>
      <c r="B165" s="24">
        <f t="shared" ca="1" si="18"/>
        <v>45948</v>
      </c>
      <c r="C165" s="29">
        <f t="shared" ca="1" si="23"/>
        <v>0</v>
      </c>
      <c r="D165" s="29">
        <f t="shared" ca="1" si="26"/>
        <v>136.47494567263914</v>
      </c>
      <c r="E165" s="30">
        <f t="shared" ca="1" si="19"/>
        <v>0</v>
      </c>
      <c r="F165" s="29">
        <f t="shared" ca="1" si="20"/>
        <v>0</v>
      </c>
      <c r="G165" s="29">
        <f t="shared" ca="1" si="24"/>
        <v>0</v>
      </c>
      <c r="H165" s="29">
        <f t="shared" ca="1" si="25"/>
        <v>0</v>
      </c>
      <c r="I165" s="29">
        <f t="shared" ca="1" si="21"/>
        <v>0</v>
      </c>
      <c r="J165" s="29">
        <f ca="1">SUM($H$18:$H165)</f>
        <v>105.69934807167516</v>
      </c>
    </row>
    <row r="166" spans="1:10">
      <c r="A166" s="23">
        <f t="shared" ca="1" si="22"/>
        <v>149</v>
      </c>
      <c r="B166" s="24">
        <f t="shared" ca="1" si="18"/>
        <v>45979</v>
      </c>
      <c r="C166" s="29">
        <f t="shared" ca="1" si="23"/>
        <v>0</v>
      </c>
      <c r="D166" s="29">
        <f t="shared" ca="1" si="26"/>
        <v>136.47494567263914</v>
      </c>
      <c r="E166" s="30">
        <f t="shared" ca="1" si="19"/>
        <v>0</v>
      </c>
      <c r="F166" s="29">
        <f t="shared" ca="1" si="20"/>
        <v>0</v>
      </c>
      <c r="G166" s="29">
        <f t="shared" ca="1" si="24"/>
        <v>0</v>
      </c>
      <c r="H166" s="29">
        <f t="shared" ca="1" si="25"/>
        <v>0</v>
      </c>
      <c r="I166" s="29">
        <f t="shared" ca="1" si="21"/>
        <v>0</v>
      </c>
      <c r="J166" s="29">
        <f ca="1">SUM($H$18:$H166)</f>
        <v>105.69934807167516</v>
      </c>
    </row>
    <row r="167" spans="1:10">
      <c r="A167" s="23">
        <f t="shared" ca="1" si="22"/>
        <v>150</v>
      </c>
      <c r="B167" s="24">
        <f t="shared" ca="1" si="18"/>
        <v>46009</v>
      </c>
      <c r="C167" s="29">
        <f t="shared" ca="1" si="23"/>
        <v>0</v>
      </c>
      <c r="D167" s="29">
        <f t="shared" ca="1" si="26"/>
        <v>136.47494567263914</v>
      </c>
      <c r="E167" s="30">
        <f t="shared" ca="1" si="19"/>
        <v>0</v>
      </c>
      <c r="F167" s="29">
        <f t="shared" ca="1" si="20"/>
        <v>0</v>
      </c>
      <c r="G167" s="29">
        <f t="shared" ca="1" si="24"/>
        <v>0</v>
      </c>
      <c r="H167" s="29">
        <f t="shared" ca="1" si="25"/>
        <v>0</v>
      </c>
      <c r="I167" s="29">
        <f t="shared" ca="1" si="21"/>
        <v>0</v>
      </c>
      <c r="J167" s="29">
        <f ca="1">SUM($H$18:$H167)</f>
        <v>105.69934807167516</v>
      </c>
    </row>
    <row r="168" spans="1:10">
      <c r="A168" s="23">
        <f t="shared" ca="1" si="22"/>
        <v>151</v>
      </c>
      <c r="B168" s="24">
        <f t="shared" ca="1" si="18"/>
        <v>46040</v>
      </c>
      <c r="C168" s="29">
        <f t="shared" ca="1" si="23"/>
        <v>0</v>
      </c>
      <c r="D168" s="29">
        <f t="shared" ca="1" si="26"/>
        <v>136.47494567263914</v>
      </c>
      <c r="E168" s="30">
        <f t="shared" ca="1" si="19"/>
        <v>0</v>
      </c>
      <c r="F168" s="29">
        <f t="shared" ca="1" si="20"/>
        <v>0</v>
      </c>
      <c r="G168" s="29">
        <f t="shared" ca="1" si="24"/>
        <v>0</v>
      </c>
      <c r="H168" s="29">
        <f t="shared" ca="1" si="25"/>
        <v>0</v>
      </c>
      <c r="I168" s="29">
        <f t="shared" ca="1" si="21"/>
        <v>0</v>
      </c>
      <c r="J168" s="29">
        <f ca="1">SUM($H$18:$H168)</f>
        <v>105.69934807167516</v>
      </c>
    </row>
    <row r="169" spans="1:10">
      <c r="A169" s="23">
        <f t="shared" ca="1" si="22"/>
        <v>152</v>
      </c>
      <c r="B169" s="24">
        <f t="shared" ca="1" si="18"/>
        <v>46071</v>
      </c>
      <c r="C169" s="29">
        <f t="shared" ca="1" si="23"/>
        <v>0</v>
      </c>
      <c r="D169" s="29">
        <f t="shared" ca="1" si="26"/>
        <v>136.47494567263914</v>
      </c>
      <c r="E169" s="30">
        <f t="shared" ca="1" si="19"/>
        <v>0</v>
      </c>
      <c r="F169" s="29">
        <f t="shared" ca="1" si="20"/>
        <v>0</v>
      </c>
      <c r="G169" s="29">
        <f t="shared" ca="1" si="24"/>
        <v>0</v>
      </c>
      <c r="H169" s="29">
        <f t="shared" ca="1" si="25"/>
        <v>0</v>
      </c>
      <c r="I169" s="29">
        <f t="shared" ca="1" si="21"/>
        <v>0</v>
      </c>
      <c r="J169" s="29">
        <f ca="1">SUM($H$18:$H169)</f>
        <v>105.69934807167516</v>
      </c>
    </row>
    <row r="170" spans="1:10">
      <c r="A170" s="23">
        <f t="shared" ca="1" si="22"/>
        <v>153</v>
      </c>
      <c r="B170" s="24">
        <f t="shared" ca="1" si="18"/>
        <v>46099</v>
      </c>
      <c r="C170" s="29">
        <f t="shared" ca="1" si="23"/>
        <v>0</v>
      </c>
      <c r="D170" s="29">
        <f t="shared" ca="1" si="26"/>
        <v>136.47494567263914</v>
      </c>
      <c r="E170" s="30">
        <f t="shared" ca="1" si="19"/>
        <v>0</v>
      </c>
      <c r="F170" s="29">
        <f t="shared" ca="1" si="20"/>
        <v>0</v>
      </c>
      <c r="G170" s="29">
        <f t="shared" ca="1" si="24"/>
        <v>0</v>
      </c>
      <c r="H170" s="29">
        <f t="shared" ca="1" si="25"/>
        <v>0</v>
      </c>
      <c r="I170" s="29">
        <f t="shared" ca="1" si="21"/>
        <v>0</v>
      </c>
      <c r="J170" s="29">
        <f ca="1">SUM($H$18:$H170)</f>
        <v>105.69934807167516</v>
      </c>
    </row>
    <row r="171" spans="1:10">
      <c r="A171" s="23">
        <f t="shared" ca="1" si="22"/>
        <v>154</v>
      </c>
      <c r="B171" s="24">
        <f t="shared" ca="1" si="18"/>
        <v>46130</v>
      </c>
      <c r="C171" s="29">
        <f t="shared" ca="1" si="23"/>
        <v>0</v>
      </c>
      <c r="D171" s="29">
        <f t="shared" ca="1" si="26"/>
        <v>136.47494567263914</v>
      </c>
      <c r="E171" s="30">
        <f t="shared" ca="1" si="19"/>
        <v>0</v>
      </c>
      <c r="F171" s="29">
        <f t="shared" ca="1" si="20"/>
        <v>0</v>
      </c>
      <c r="G171" s="29">
        <f t="shared" ca="1" si="24"/>
        <v>0</v>
      </c>
      <c r="H171" s="29">
        <f t="shared" ca="1" si="25"/>
        <v>0</v>
      </c>
      <c r="I171" s="29">
        <f t="shared" ca="1" si="21"/>
        <v>0</v>
      </c>
      <c r="J171" s="29">
        <f ca="1">SUM($H$18:$H171)</f>
        <v>105.69934807167516</v>
      </c>
    </row>
    <row r="172" spans="1:10">
      <c r="A172" s="23">
        <f t="shared" ca="1" si="22"/>
        <v>155</v>
      </c>
      <c r="B172" s="24">
        <f t="shared" ca="1" si="18"/>
        <v>46160</v>
      </c>
      <c r="C172" s="29">
        <f t="shared" ca="1" si="23"/>
        <v>0</v>
      </c>
      <c r="D172" s="29">
        <f t="shared" ca="1" si="26"/>
        <v>136.47494567263914</v>
      </c>
      <c r="E172" s="30">
        <f t="shared" ca="1" si="19"/>
        <v>0</v>
      </c>
      <c r="F172" s="29">
        <f t="shared" ca="1" si="20"/>
        <v>0</v>
      </c>
      <c r="G172" s="29">
        <f t="shared" ca="1" si="24"/>
        <v>0</v>
      </c>
      <c r="H172" s="29">
        <f t="shared" ca="1" si="25"/>
        <v>0</v>
      </c>
      <c r="I172" s="29">
        <f t="shared" ca="1" si="21"/>
        <v>0</v>
      </c>
      <c r="J172" s="29">
        <f ca="1">SUM($H$18:$H172)</f>
        <v>105.69934807167516</v>
      </c>
    </row>
    <row r="173" spans="1:10">
      <c r="A173" s="23">
        <f t="shared" ca="1" si="22"/>
        <v>156</v>
      </c>
      <c r="B173" s="24">
        <f t="shared" ca="1" si="18"/>
        <v>46191</v>
      </c>
      <c r="C173" s="29">
        <f t="shared" ca="1" si="23"/>
        <v>0</v>
      </c>
      <c r="D173" s="29">
        <f t="shared" ca="1" si="26"/>
        <v>136.47494567263914</v>
      </c>
      <c r="E173" s="30">
        <f t="shared" ca="1" si="19"/>
        <v>0</v>
      </c>
      <c r="F173" s="29">
        <f t="shared" ca="1" si="20"/>
        <v>0</v>
      </c>
      <c r="G173" s="29">
        <f t="shared" ca="1" si="24"/>
        <v>0</v>
      </c>
      <c r="H173" s="29">
        <f t="shared" ca="1" si="25"/>
        <v>0</v>
      </c>
      <c r="I173" s="29">
        <f t="shared" ca="1" si="21"/>
        <v>0</v>
      </c>
      <c r="J173" s="29">
        <f ca="1">SUM($H$18:$H173)</f>
        <v>105.69934807167516</v>
      </c>
    </row>
    <row r="174" spans="1:10">
      <c r="A174" s="23">
        <f t="shared" ca="1" si="22"/>
        <v>157</v>
      </c>
      <c r="B174" s="24">
        <f t="shared" ca="1" si="18"/>
        <v>46221</v>
      </c>
      <c r="C174" s="29">
        <f t="shared" ca="1" si="23"/>
        <v>0</v>
      </c>
      <c r="D174" s="29">
        <f t="shared" ca="1" si="26"/>
        <v>136.47494567263914</v>
      </c>
      <c r="E174" s="30">
        <f t="shared" ca="1" si="19"/>
        <v>0</v>
      </c>
      <c r="F174" s="29">
        <f t="shared" ca="1" si="20"/>
        <v>0</v>
      </c>
      <c r="G174" s="29">
        <f t="shared" ca="1" si="24"/>
        <v>0</v>
      </c>
      <c r="H174" s="29">
        <f t="shared" ca="1" si="25"/>
        <v>0</v>
      </c>
      <c r="I174" s="29">
        <f t="shared" ca="1" si="21"/>
        <v>0</v>
      </c>
      <c r="J174" s="29">
        <f ca="1">SUM($H$18:$H174)</f>
        <v>105.69934807167516</v>
      </c>
    </row>
    <row r="175" spans="1:10">
      <c r="A175" s="23">
        <f t="shared" ca="1" si="22"/>
        <v>158</v>
      </c>
      <c r="B175" s="24">
        <f t="shared" ca="1" si="18"/>
        <v>46252</v>
      </c>
      <c r="C175" s="29">
        <f t="shared" ca="1" si="23"/>
        <v>0</v>
      </c>
      <c r="D175" s="29">
        <f t="shared" ca="1" si="26"/>
        <v>136.47494567263914</v>
      </c>
      <c r="E175" s="30">
        <f t="shared" ca="1" si="19"/>
        <v>0</v>
      </c>
      <c r="F175" s="29">
        <f t="shared" ca="1" si="20"/>
        <v>0</v>
      </c>
      <c r="G175" s="29">
        <f t="shared" ca="1" si="24"/>
        <v>0</v>
      </c>
      <c r="H175" s="29">
        <f t="shared" ca="1" si="25"/>
        <v>0</v>
      </c>
      <c r="I175" s="29">
        <f t="shared" ca="1" si="21"/>
        <v>0</v>
      </c>
      <c r="J175" s="29">
        <f ca="1">SUM($H$18:$H175)</f>
        <v>105.69934807167516</v>
      </c>
    </row>
    <row r="176" spans="1:10">
      <c r="A176" s="23">
        <f t="shared" ca="1" si="22"/>
        <v>159</v>
      </c>
      <c r="B176" s="24">
        <f t="shared" ca="1" si="18"/>
        <v>46283</v>
      </c>
      <c r="C176" s="29">
        <f t="shared" ca="1" si="23"/>
        <v>0</v>
      </c>
      <c r="D176" s="29">
        <f t="shared" ca="1" si="26"/>
        <v>136.47494567263914</v>
      </c>
      <c r="E176" s="30">
        <f t="shared" ca="1" si="19"/>
        <v>0</v>
      </c>
      <c r="F176" s="29">
        <f t="shared" ca="1" si="20"/>
        <v>0</v>
      </c>
      <c r="G176" s="29">
        <f t="shared" ca="1" si="24"/>
        <v>0</v>
      </c>
      <c r="H176" s="29">
        <f t="shared" ca="1" si="25"/>
        <v>0</v>
      </c>
      <c r="I176" s="29">
        <f t="shared" ca="1" si="21"/>
        <v>0</v>
      </c>
      <c r="J176" s="29">
        <f ca="1">SUM($H$18:$H176)</f>
        <v>105.69934807167516</v>
      </c>
    </row>
    <row r="177" spans="1:10">
      <c r="A177" s="23">
        <f t="shared" ca="1" si="22"/>
        <v>160</v>
      </c>
      <c r="B177" s="24">
        <f t="shared" ca="1" si="18"/>
        <v>46313</v>
      </c>
      <c r="C177" s="29">
        <f t="shared" ca="1" si="23"/>
        <v>0</v>
      </c>
      <c r="D177" s="29">
        <f t="shared" ca="1" si="26"/>
        <v>136.47494567263914</v>
      </c>
      <c r="E177" s="30">
        <f t="shared" ca="1" si="19"/>
        <v>0</v>
      </c>
      <c r="F177" s="29">
        <f t="shared" ca="1" si="20"/>
        <v>0</v>
      </c>
      <c r="G177" s="29">
        <f t="shared" ca="1" si="24"/>
        <v>0</v>
      </c>
      <c r="H177" s="29">
        <f t="shared" ca="1" si="25"/>
        <v>0</v>
      </c>
      <c r="I177" s="29">
        <f t="shared" ca="1" si="21"/>
        <v>0</v>
      </c>
      <c r="J177" s="29">
        <f ca="1">SUM($H$18:$H177)</f>
        <v>105.69934807167516</v>
      </c>
    </row>
    <row r="178" spans="1:10">
      <c r="A178" s="23">
        <f t="shared" ca="1" si="22"/>
        <v>161</v>
      </c>
      <c r="B178" s="24">
        <f t="shared" ca="1" si="18"/>
        <v>46344</v>
      </c>
      <c r="C178" s="29">
        <f t="shared" ca="1" si="23"/>
        <v>0</v>
      </c>
      <c r="D178" s="29">
        <f t="shared" ca="1" si="26"/>
        <v>136.47494567263914</v>
      </c>
      <c r="E178" s="30">
        <f t="shared" ca="1" si="19"/>
        <v>0</v>
      </c>
      <c r="F178" s="29">
        <f t="shared" ca="1" si="20"/>
        <v>0</v>
      </c>
      <c r="G178" s="29">
        <f t="shared" ca="1" si="24"/>
        <v>0</v>
      </c>
      <c r="H178" s="29">
        <f t="shared" ca="1" si="25"/>
        <v>0</v>
      </c>
      <c r="I178" s="29">
        <f t="shared" ca="1" si="21"/>
        <v>0</v>
      </c>
      <c r="J178" s="29">
        <f ca="1">SUM($H$18:$H178)</f>
        <v>105.69934807167516</v>
      </c>
    </row>
    <row r="179" spans="1:10">
      <c r="A179" s="23">
        <f t="shared" ca="1" si="22"/>
        <v>162</v>
      </c>
      <c r="B179" s="24">
        <f t="shared" ca="1" si="18"/>
        <v>46374</v>
      </c>
      <c r="C179" s="29">
        <f t="shared" ca="1" si="23"/>
        <v>0</v>
      </c>
      <c r="D179" s="29">
        <f t="shared" ca="1" si="26"/>
        <v>136.47494567263914</v>
      </c>
      <c r="E179" s="30">
        <f t="shared" ca="1" si="19"/>
        <v>0</v>
      </c>
      <c r="F179" s="29">
        <f t="shared" ca="1" si="20"/>
        <v>0</v>
      </c>
      <c r="G179" s="29">
        <f t="shared" ca="1" si="24"/>
        <v>0</v>
      </c>
      <c r="H179" s="29">
        <f t="shared" ca="1" si="25"/>
        <v>0</v>
      </c>
      <c r="I179" s="29">
        <f t="shared" ca="1" si="21"/>
        <v>0</v>
      </c>
      <c r="J179" s="29">
        <f ca="1">SUM($H$18:$H179)</f>
        <v>105.69934807167516</v>
      </c>
    </row>
    <row r="180" spans="1:10">
      <c r="A180" s="23">
        <f t="shared" ca="1" si="22"/>
        <v>163</v>
      </c>
      <c r="B180" s="24">
        <f t="shared" ca="1" si="18"/>
        <v>46405</v>
      </c>
      <c r="C180" s="29">
        <f t="shared" ca="1" si="23"/>
        <v>0</v>
      </c>
      <c r="D180" s="29">
        <f t="shared" ca="1" si="26"/>
        <v>136.47494567263914</v>
      </c>
      <c r="E180" s="30">
        <f t="shared" ca="1" si="19"/>
        <v>0</v>
      </c>
      <c r="F180" s="29">
        <f t="shared" ca="1" si="20"/>
        <v>0</v>
      </c>
      <c r="G180" s="29">
        <f t="shared" ca="1" si="24"/>
        <v>0</v>
      </c>
      <c r="H180" s="29">
        <f t="shared" ca="1" si="25"/>
        <v>0</v>
      </c>
      <c r="I180" s="29">
        <f t="shared" ca="1" si="21"/>
        <v>0</v>
      </c>
      <c r="J180" s="29">
        <f ca="1">SUM($H$18:$H180)</f>
        <v>105.69934807167516</v>
      </c>
    </row>
    <row r="181" spans="1:10">
      <c r="A181" s="23">
        <f t="shared" ca="1" si="22"/>
        <v>164</v>
      </c>
      <c r="B181" s="24">
        <f t="shared" ca="1" si="18"/>
        <v>46436</v>
      </c>
      <c r="C181" s="29">
        <f t="shared" ca="1" si="23"/>
        <v>0</v>
      </c>
      <c r="D181" s="29">
        <f t="shared" ca="1" si="26"/>
        <v>136.47494567263914</v>
      </c>
      <c r="E181" s="30">
        <f t="shared" ca="1" si="19"/>
        <v>0</v>
      </c>
      <c r="F181" s="29">
        <f t="shared" ca="1" si="20"/>
        <v>0</v>
      </c>
      <c r="G181" s="29">
        <f t="shared" ca="1" si="24"/>
        <v>0</v>
      </c>
      <c r="H181" s="29">
        <f t="shared" ca="1" si="25"/>
        <v>0</v>
      </c>
      <c r="I181" s="29">
        <f t="shared" ca="1" si="21"/>
        <v>0</v>
      </c>
      <c r="J181" s="29">
        <f ca="1">SUM($H$18:$H181)</f>
        <v>105.69934807167516</v>
      </c>
    </row>
    <row r="182" spans="1:10">
      <c r="A182" s="23">
        <f t="shared" ca="1" si="22"/>
        <v>165</v>
      </c>
      <c r="B182" s="24">
        <f t="shared" ca="1" si="18"/>
        <v>46464</v>
      </c>
      <c r="C182" s="29">
        <f t="shared" ca="1" si="23"/>
        <v>0</v>
      </c>
      <c r="D182" s="29">
        <f t="shared" ca="1" si="26"/>
        <v>136.47494567263914</v>
      </c>
      <c r="E182" s="30">
        <f t="shared" ca="1" si="19"/>
        <v>0</v>
      </c>
      <c r="F182" s="29">
        <f t="shared" ca="1" si="20"/>
        <v>0</v>
      </c>
      <c r="G182" s="29">
        <f t="shared" ca="1" si="24"/>
        <v>0</v>
      </c>
      <c r="H182" s="29">
        <f t="shared" ca="1" si="25"/>
        <v>0</v>
      </c>
      <c r="I182" s="29">
        <f t="shared" ca="1" si="21"/>
        <v>0</v>
      </c>
      <c r="J182" s="29">
        <f ca="1">SUM($H$18:$H182)</f>
        <v>105.69934807167516</v>
      </c>
    </row>
    <row r="183" spans="1:10">
      <c r="A183" s="23">
        <f t="shared" ca="1" si="22"/>
        <v>166</v>
      </c>
      <c r="B183" s="24">
        <f t="shared" ca="1" si="18"/>
        <v>46495</v>
      </c>
      <c r="C183" s="29">
        <f t="shared" ca="1" si="23"/>
        <v>0</v>
      </c>
      <c r="D183" s="29">
        <f t="shared" ca="1" si="26"/>
        <v>136.47494567263914</v>
      </c>
      <c r="E183" s="30">
        <f t="shared" ca="1" si="19"/>
        <v>0</v>
      </c>
      <c r="F183" s="29">
        <f t="shared" ca="1" si="20"/>
        <v>0</v>
      </c>
      <c r="G183" s="29">
        <f t="shared" ca="1" si="24"/>
        <v>0</v>
      </c>
      <c r="H183" s="29">
        <f t="shared" ca="1" si="25"/>
        <v>0</v>
      </c>
      <c r="I183" s="29">
        <f t="shared" ca="1" si="21"/>
        <v>0</v>
      </c>
      <c r="J183" s="29">
        <f ca="1">SUM($H$18:$H183)</f>
        <v>105.69934807167516</v>
      </c>
    </row>
    <row r="184" spans="1:10">
      <c r="A184" s="23">
        <f t="shared" ca="1" si="22"/>
        <v>167</v>
      </c>
      <c r="B184" s="24">
        <f t="shared" ca="1" si="18"/>
        <v>46525</v>
      </c>
      <c r="C184" s="29">
        <f t="shared" ca="1" si="23"/>
        <v>0</v>
      </c>
      <c r="D184" s="29">
        <f t="shared" ca="1" si="26"/>
        <v>136.47494567263914</v>
      </c>
      <c r="E184" s="30">
        <f t="shared" ca="1" si="19"/>
        <v>0</v>
      </c>
      <c r="F184" s="29">
        <f t="shared" ca="1" si="20"/>
        <v>0</v>
      </c>
      <c r="G184" s="29">
        <f t="shared" ca="1" si="24"/>
        <v>0</v>
      </c>
      <c r="H184" s="29">
        <f t="shared" ca="1" si="25"/>
        <v>0</v>
      </c>
      <c r="I184" s="29">
        <f t="shared" ca="1" si="21"/>
        <v>0</v>
      </c>
      <c r="J184" s="29">
        <f ca="1">SUM($H$18:$H184)</f>
        <v>105.69934807167516</v>
      </c>
    </row>
    <row r="185" spans="1:10">
      <c r="A185" s="23">
        <f t="shared" ca="1" si="22"/>
        <v>168</v>
      </c>
      <c r="B185" s="24">
        <f t="shared" ca="1" si="18"/>
        <v>46556</v>
      </c>
      <c r="C185" s="29">
        <f t="shared" ca="1" si="23"/>
        <v>0</v>
      </c>
      <c r="D185" s="29">
        <f t="shared" ca="1" si="26"/>
        <v>136.47494567263914</v>
      </c>
      <c r="E185" s="30">
        <f t="shared" ca="1" si="19"/>
        <v>0</v>
      </c>
      <c r="F185" s="29">
        <f t="shared" ca="1" si="20"/>
        <v>0</v>
      </c>
      <c r="G185" s="29">
        <f t="shared" ca="1" si="24"/>
        <v>0</v>
      </c>
      <c r="H185" s="29">
        <f t="shared" ca="1" si="25"/>
        <v>0</v>
      </c>
      <c r="I185" s="29">
        <f t="shared" ca="1" si="21"/>
        <v>0</v>
      </c>
      <c r="J185" s="29">
        <f ca="1">SUM($H$18:$H185)</f>
        <v>105.69934807167516</v>
      </c>
    </row>
    <row r="186" spans="1:10">
      <c r="A186" s="23">
        <f t="shared" ca="1" si="22"/>
        <v>169</v>
      </c>
      <c r="B186" s="24">
        <f t="shared" ca="1" si="18"/>
        <v>46586</v>
      </c>
      <c r="C186" s="29">
        <f t="shared" ca="1" si="23"/>
        <v>0</v>
      </c>
      <c r="D186" s="29">
        <f t="shared" ca="1" si="26"/>
        <v>136.47494567263914</v>
      </c>
      <c r="E186" s="30">
        <f t="shared" ca="1" si="19"/>
        <v>0</v>
      </c>
      <c r="F186" s="29">
        <f t="shared" ca="1" si="20"/>
        <v>0</v>
      </c>
      <c r="G186" s="29">
        <f t="shared" ca="1" si="24"/>
        <v>0</v>
      </c>
      <c r="H186" s="29">
        <f t="shared" ca="1" si="25"/>
        <v>0</v>
      </c>
      <c r="I186" s="29">
        <f t="shared" ca="1" si="21"/>
        <v>0</v>
      </c>
      <c r="J186" s="29">
        <f ca="1">SUM($H$18:$H186)</f>
        <v>105.69934807167516</v>
      </c>
    </row>
    <row r="187" spans="1:10">
      <c r="A187" s="23">
        <f t="shared" ca="1" si="22"/>
        <v>170</v>
      </c>
      <c r="B187" s="24">
        <f t="shared" ca="1" si="18"/>
        <v>46617</v>
      </c>
      <c r="C187" s="29">
        <f t="shared" ca="1" si="23"/>
        <v>0</v>
      </c>
      <c r="D187" s="29">
        <f t="shared" ca="1" si="26"/>
        <v>136.47494567263914</v>
      </c>
      <c r="E187" s="30">
        <f t="shared" ca="1" si="19"/>
        <v>0</v>
      </c>
      <c r="F187" s="29">
        <f t="shared" ca="1" si="20"/>
        <v>0</v>
      </c>
      <c r="G187" s="29">
        <f t="shared" ca="1" si="24"/>
        <v>0</v>
      </c>
      <c r="H187" s="29">
        <f t="shared" ca="1" si="25"/>
        <v>0</v>
      </c>
      <c r="I187" s="29">
        <f t="shared" ca="1" si="21"/>
        <v>0</v>
      </c>
      <c r="J187" s="29">
        <f ca="1">SUM($H$18:$H187)</f>
        <v>105.69934807167516</v>
      </c>
    </row>
    <row r="188" spans="1:10">
      <c r="A188" s="23">
        <f t="shared" ca="1" si="22"/>
        <v>171</v>
      </c>
      <c r="B188" s="24">
        <f t="shared" ca="1" si="18"/>
        <v>46648</v>
      </c>
      <c r="C188" s="29">
        <f t="shared" ca="1" si="23"/>
        <v>0</v>
      </c>
      <c r="D188" s="29">
        <f t="shared" ca="1" si="26"/>
        <v>136.47494567263914</v>
      </c>
      <c r="E188" s="30">
        <f t="shared" ca="1" si="19"/>
        <v>0</v>
      </c>
      <c r="F188" s="29">
        <f t="shared" ca="1" si="20"/>
        <v>0</v>
      </c>
      <c r="G188" s="29">
        <f t="shared" ca="1" si="24"/>
        <v>0</v>
      </c>
      <c r="H188" s="29">
        <f t="shared" ca="1" si="25"/>
        <v>0</v>
      </c>
      <c r="I188" s="29">
        <f t="shared" ca="1" si="21"/>
        <v>0</v>
      </c>
      <c r="J188" s="29">
        <f ca="1">SUM($H$18:$H188)</f>
        <v>105.69934807167516</v>
      </c>
    </row>
    <row r="189" spans="1:10">
      <c r="A189" s="23">
        <f t="shared" ca="1" si="22"/>
        <v>172</v>
      </c>
      <c r="B189" s="24">
        <f t="shared" ca="1" si="18"/>
        <v>46678</v>
      </c>
      <c r="C189" s="29">
        <f t="shared" ca="1" si="23"/>
        <v>0</v>
      </c>
      <c r="D189" s="29">
        <f t="shared" ca="1" si="26"/>
        <v>136.47494567263914</v>
      </c>
      <c r="E189" s="30">
        <f t="shared" ca="1" si="19"/>
        <v>0</v>
      </c>
      <c r="F189" s="29">
        <f t="shared" ca="1" si="20"/>
        <v>0</v>
      </c>
      <c r="G189" s="29">
        <f t="shared" ca="1" si="24"/>
        <v>0</v>
      </c>
      <c r="H189" s="29">
        <f t="shared" ca="1" si="25"/>
        <v>0</v>
      </c>
      <c r="I189" s="29">
        <f t="shared" ca="1" si="21"/>
        <v>0</v>
      </c>
      <c r="J189" s="29">
        <f ca="1">SUM($H$18:$H189)</f>
        <v>105.69934807167516</v>
      </c>
    </row>
    <row r="190" spans="1:10">
      <c r="A190" s="23">
        <f t="shared" ca="1" si="22"/>
        <v>173</v>
      </c>
      <c r="B190" s="24">
        <f t="shared" ca="1" si="18"/>
        <v>46709</v>
      </c>
      <c r="C190" s="29">
        <f t="shared" ca="1" si="23"/>
        <v>0</v>
      </c>
      <c r="D190" s="29">
        <f t="shared" ca="1" si="26"/>
        <v>136.47494567263914</v>
      </c>
      <c r="E190" s="30">
        <f t="shared" ca="1" si="19"/>
        <v>0</v>
      </c>
      <c r="F190" s="29">
        <f t="shared" ca="1" si="20"/>
        <v>0</v>
      </c>
      <c r="G190" s="29">
        <f t="shared" ca="1" si="24"/>
        <v>0</v>
      </c>
      <c r="H190" s="29">
        <f t="shared" ca="1" si="25"/>
        <v>0</v>
      </c>
      <c r="I190" s="29">
        <f t="shared" ca="1" si="21"/>
        <v>0</v>
      </c>
      <c r="J190" s="29">
        <f ca="1">SUM($H$18:$H190)</f>
        <v>105.69934807167516</v>
      </c>
    </row>
    <row r="191" spans="1:10">
      <c r="A191" s="23">
        <f t="shared" ca="1" si="22"/>
        <v>174</v>
      </c>
      <c r="B191" s="24">
        <f t="shared" ca="1" si="18"/>
        <v>46739</v>
      </c>
      <c r="C191" s="29">
        <f t="shared" ca="1" si="23"/>
        <v>0</v>
      </c>
      <c r="D191" s="29">
        <f t="shared" ca="1" si="26"/>
        <v>136.47494567263914</v>
      </c>
      <c r="E191" s="30">
        <f t="shared" ca="1" si="19"/>
        <v>0</v>
      </c>
      <c r="F191" s="29">
        <f t="shared" ca="1" si="20"/>
        <v>0</v>
      </c>
      <c r="G191" s="29">
        <f t="shared" ca="1" si="24"/>
        <v>0</v>
      </c>
      <c r="H191" s="29">
        <f t="shared" ca="1" si="25"/>
        <v>0</v>
      </c>
      <c r="I191" s="29">
        <f t="shared" ca="1" si="21"/>
        <v>0</v>
      </c>
      <c r="J191" s="29">
        <f ca="1">SUM($H$18:$H191)</f>
        <v>105.69934807167516</v>
      </c>
    </row>
    <row r="192" spans="1:10">
      <c r="A192" s="23">
        <f t="shared" ca="1" si="22"/>
        <v>175</v>
      </c>
      <c r="B192" s="24">
        <f t="shared" ca="1" si="18"/>
        <v>46770</v>
      </c>
      <c r="C192" s="29">
        <f t="shared" ca="1" si="23"/>
        <v>0</v>
      </c>
      <c r="D192" s="29">
        <f t="shared" ca="1" si="26"/>
        <v>136.47494567263914</v>
      </c>
      <c r="E192" s="30">
        <f t="shared" ca="1" si="19"/>
        <v>0</v>
      </c>
      <c r="F192" s="29">
        <f t="shared" ca="1" si="20"/>
        <v>0</v>
      </c>
      <c r="G192" s="29">
        <f t="shared" ca="1" si="24"/>
        <v>0</v>
      </c>
      <c r="H192" s="29">
        <f t="shared" ca="1" si="25"/>
        <v>0</v>
      </c>
      <c r="I192" s="29">
        <f t="shared" ca="1" si="21"/>
        <v>0</v>
      </c>
      <c r="J192" s="29">
        <f ca="1">SUM($H$18:$H192)</f>
        <v>105.69934807167516</v>
      </c>
    </row>
    <row r="193" spans="1:10">
      <c r="A193" s="23">
        <f t="shared" ca="1" si="22"/>
        <v>176</v>
      </c>
      <c r="B193" s="24">
        <f t="shared" ca="1" si="18"/>
        <v>46801</v>
      </c>
      <c r="C193" s="29">
        <f t="shared" ca="1" si="23"/>
        <v>0</v>
      </c>
      <c r="D193" s="29">
        <f t="shared" ca="1" si="26"/>
        <v>136.47494567263914</v>
      </c>
      <c r="E193" s="30">
        <f t="shared" ca="1" si="19"/>
        <v>0</v>
      </c>
      <c r="F193" s="29">
        <f t="shared" ca="1" si="20"/>
        <v>0</v>
      </c>
      <c r="G193" s="29">
        <f t="shared" ca="1" si="24"/>
        <v>0</v>
      </c>
      <c r="H193" s="29">
        <f t="shared" ca="1" si="25"/>
        <v>0</v>
      </c>
      <c r="I193" s="29">
        <f t="shared" ca="1" si="21"/>
        <v>0</v>
      </c>
      <c r="J193" s="29">
        <f ca="1">SUM($H$18:$H193)</f>
        <v>105.69934807167516</v>
      </c>
    </row>
    <row r="194" spans="1:10">
      <c r="A194" s="23">
        <f t="shared" ca="1" si="22"/>
        <v>177</v>
      </c>
      <c r="B194" s="24">
        <f t="shared" ca="1" si="18"/>
        <v>46830</v>
      </c>
      <c r="C194" s="29">
        <f t="shared" ca="1" si="23"/>
        <v>0</v>
      </c>
      <c r="D194" s="29">
        <f t="shared" ca="1" si="26"/>
        <v>136.47494567263914</v>
      </c>
      <c r="E194" s="30">
        <f t="shared" ca="1" si="19"/>
        <v>0</v>
      </c>
      <c r="F194" s="29">
        <f t="shared" ca="1" si="20"/>
        <v>0</v>
      </c>
      <c r="G194" s="29">
        <f t="shared" ca="1" si="24"/>
        <v>0</v>
      </c>
      <c r="H194" s="29">
        <f t="shared" ca="1" si="25"/>
        <v>0</v>
      </c>
      <c r="I194" s="29">
        <f t="shared" ca="1" si="21"/>
        <v>0</v>
      </c>
      <c r="J194" s="29">
        <f ca="1">SUM($H$18:$H194)</f>
        <v>105.69934807167516</v>
      </c>
    </row>
    <row r="195" spans="1:10">
      <c r="A195" s="23">
        <f t="shared" ca="1" si="22"/>
        <v>178</v>
      </c>
      <c r="B195" s="24">
        <f t="shared" ca="1" si="18"/>
        <v>46861</v>
      </c>
      <c r="C195" s="29">
        <f t="shared" ca="1" si="23"/>
        <v>0</v>
      </c>
      <c r="D195" s="29">
        <f t="shared" ca="1" si="26"/>
        <v>136.47494567263914</v>
      </c>
      <c r="E195" s="30">
        <f t="shared" ca="1" si="19"/>
        <v>0</v>
      </c>
      <c r="F195" s="29">
        <f t="shared" ca="1" si="20"/>
        <v>0</v>
      </c>
      <c r="G195" s="29">
        <f t="shared" ca="1" si="24"/>
        <v>0</v>
      </c>
      <c r="H195" s="29">
        <f t="shared" ca="1" si="25"/>
        <v>0</v>
      </c>
      <c r="I195" s="29">
        <f t="shared" ca="1" si="21"/>
        <v>0</v>
      </c>
      <c r="J195" s="29">
        <f ca="1">SUM($H$18:$H195)</f>
        <v>105.69934807167516</v>
      </c>
    </row>
    <row r="196" spans="1:10">
      <c r="A196" s="23">
        <f t="shared" ca="1" si="22"/>
        <v>179</v>
      </c>
      <c r="B196" s="24">
        <f t="shared" ca="1" si="18"/>
        <v>46891</v>
      </c>
      <c r="C196" s="29">
        <f t="shared" ca="1" si="23"/>
        <v>0</v>
      </c>
      <c r="D196" s="29">
        <f t="shared" ca="1" si="26"/>
        <v>136.47494567263914</v>
      </c>
      <c r="E196" s="30">
        <f t="shared" ca="1" si="19"/>
        <v>0</v>
      </c>
      <c r="F196" s="29">
        <f t="shared" ca="1" si="20"/>
        <v>0</v>
      </c>
      <c r="G196" s="29">
        <f t="shared" ca="1" si="24"/>
        <v>0</v>
      </c>
      <c r="H196" s="29">
        <f t="shared" ca="1" si="25"/>
        <v>0</v>
      </c>
      <c r="I196" s="29">
        <f t="shared" ca="1" si="21"/>
        <v>0</v>
      </c>
      <c r="J196" s="29">
        <f ca="1">SUM($H$18:$H196)</f>
        <v>105.69934807167516</v>
      </c>
    </row>
    <row r="197" spans="1:10">
      <c r="A197" s="23">
        <f t="shared" ca="1" si="22"/>
        <v>180</v>
      </c>
      <c r="B197" s="24">
        <f t="shared" ca="1" si="18"/>
        <v>46922</v>
      </c>
      <c r="C197" s="29">
        <f t="shared" ca="1" si="23"/>
        <v>0</v>
      </c>
      <c r="D197" s="29">
        <f t="shared" ca="1" si="26"/>
        <v>136.47494567263914</v>
      </c>
      <c r="E197" s="30">
        <f t="shared" ca="1" si="19"/>
        <v>0</v>
      </c>
      <c r="F197" s="29">
        <f t="shared" ca="1" si="20"/>
        <v>0</v>
      </c>
      <c r="G197" s="29">
        <f t="shared" ca="1" si="24"/>
        <v>0</v>
      </c>
      <c r="H197" s="29">
        <f t="shared" ca="1" si="25"/>
        <v>0</v>
      </c>
      <c r="I197" s="29">
        <f t="shared" ca="1" si="21"/>
        <v>0</v>
      </c>
      <c r="J197" s="29">
        <f ca="1">SUM($H$18:$H197)</f>
        <v>105.69934807167516</v>
      </c>
    </row>
    <row r="198" spans="1:10">
      <c r="A198" s="23">
        <f t="shared" ca="1" si="22"/>
        <v>181</v>
      </c>
      <c r="B198" s="24">
        <f t="shared" ca="1" si="18"/>
        <v>46952</v>
      </c>
      <c r="C198" s="29">
        <f t="shared" ca="1" si="23"/>
        <v>0</v>
      </c>
      <c r="D198" s="29">
        <f t="shared" ca="1" si="26"/>
        <v>136.47494567263914</v>
      </c>
      <c r="E198" s="30">
        <f t="shared" ca="1" si="19"/>
        <v>0</v>
      </c>
      <c r="F198" s="29">
        <f t="shared" ca="1" si="20"/>
        <v>0</v>
      </c>
      <c r="G198" s="29">
        <f t="shared" ca="1" si="24"/>
        <v>0</v>
      </c>
      <c r="H198" s="29">
        <f t="shared" ca="1" si="25"/>
        <v>0</v>
      </c>
      <c r="I198" s="29">
        <f t="shared" ca="1" si="21"/>
        <v>0</v>
      </c>
      <c r="J198" s="29">
        <f ca="1">SUM($H$18:$H198)</f>
        <v>105.69934807167516</v>
      </c>
    </row>
    <row r="199" spans="1:10">
      <c r="A199" s="23">
        <f t="shared" ca="1" si="22"/>
        <v>182</v>
      </c>
      <c r="B199" s="24">
        <f t="shared" ca="1" si="18"/>
        <v>46983</v>
      </c>
      <c r="C199" s="29">
        <f t="shared" ca="1" si="23"/>
        <v>0</v>
      </c>
      <c r="D199" s="29">
        <f t="shared" ca="1" si="26"/>
        <v>136.47494567263914</v>
      </c>
      <c r="E199" s="30">
        <f t="shared" ca="1" si="19"/>
        <v>0</v>
      </c>
      <c r="F199" s="29">
        <f t="shared" ca="1" si="20"/>
        <v>0</v>
      </c>
      <c r="G199" s="29">
        <f t="shared" ca="1" si="24"/>
        <v>0</v>
      </c>
      <c r="H199" s="29">
        <f t="shared" ca="1" si="25"/>
        <v>0</v>
      </c>
      <c r="I199" s="29">
        <f t="shared" ca="1" si="21"/>
        <v>0</v>
      </c>
      <c r="J199" s="29">
        <f ca="1">SUM($H$18:$H199)</f>
        <v>105.69934807167516</v>
      </c>
    </row>
    <row r="200" spans="1:10">
      <c r="A200" s="23">
        <f t="shared" ca="1" si="22"/>
        <v>183</v>
      </c>
      <c r="B200" s="24">
        <f t="shared" ca="1" si="18"/>
        <v>47014</v>
      </c>
      <c r="C200" s="29">
        <f t="shared" ca="1" si="23"/>
        <v>0</v>
      </c>
      <c r="D200" s="29">
        <f t="shared" ca="1" si="26"/>
        <v>136.47494567263914</v>
      </c>
      <c r="E200" s="30">
        <f t="shared" ca="1" si="19"/>
        <v>0</v>
      </c>
      <c r="F200" s="29">
        <f t="shared" ca="1" si="20"/>
        <v>0</v>
      </c>
      <c r="G200" s="29">
        <f t="shared" ca="1" si="24"/>
        <v>0</v>
      </c>
      <c r="H200" s="29">
        <f t="shared" ca="1" si="25"/>
        <v>0</v>
      </c>
      <c r="I200" s="29">
        <f t="shared" ca="1" si="21"/>
        <v>0</v>
      </c>
      <c r="J200" s="29">
        <f ca="1">SUM($H$18:$H200)</f>
        <v>105.69934807167516</v>
      </c>
    </row>
    <row r="201" spans="1:10">
      <c r="A201" s="23">
        <f t="shared" ca="1" si="22"/>
        <v>184</v>
      </c>
      <c r="B201" s="24">
        <f t="shared" ca="1" si="18"/>
        <v>47044</v>
      </c>
      <c r="C201" s="29">
        <f t="shared" ca="1" si="23"/>
        <v>0</v>
      </c>
      <c r="D201" s="29">
        <f t="shared" ca="1" si="26"/>
        <v>136.47494567263914</v>
      </c>
      <c r="E201" s="30">
        <f t="shared" ca="1" si="19"/>
        <v>0</v>
      </c>
      <c r="F201" s="29">
        <f t="shared" ca="1" si="20"/>
        <v>0</v>
      </c>
      <c r="G201" s="29">
        <f t="shared" ca="1" si="24"/>
        <v>0</v>
      </c>
      <c r="H201" s="29">
        <f t="shared" ca="1" si="25"/>
        <v>0</v>
      </c>
      <c r="I201" s="29">
        <f t="shared" ca="1" si="21"/>
        <v>0</v>
      </c>
      <c r="J201" s="29">
        <f ca="1">SUM($H$18:$H201)</f>
        <v>105.69934807167516</v>
      </c>
    </row>
    <row r="202" spans="1:10">
      <c r="A202" s="23">
        <f t="shared" ca="1" si="22"/>
        <v>185</v>
      </c>
      <c r="B202" s="24">
        <f t="shared" ca="1" si="18"/>
        <v>47075</v>
      </c>
      <c r="C202" s="29">
        <f t="shared" ca="1" si="23"/>
        <v>0</v>
      </c>
      <c r="D202" s="29">
        <f t="shared" ca="1" si="26"/>
        <v>136.47494567263914</v>
      </c>
      <c r="E202" s="30">
        <f t="shared" ca="1" si="19"/>
        <v>0</v>
      </c>
      <c r="F202" s="29">
        <f t="shared" ca="1" si="20"/>
        <v>0</v>
      </c>
      <c r="G202" s="29">
        <f t="shared" ca="1" si="24"/>
        <v>0</v>
      </c>
      <c r="H202" s="29">
        <f t="shared" ca="1" si="25"/>
        <v>0</v>
      </c>
      <c r="I202" s="29">
        <f t="shared" ca="1" si="21"/>
        <v>0</v>
      </c>
      <c r="J202" s="29">
        <f ca="1">SUM($H$18:$H202)</f>
        <v>105.69934807167516</v>
      </c>
    </row>
    <row r="203" spans="1:10">
      <c r="A203" s="23">
        <f t="shared" ca="1" si="22"/>
        <v>186</v>
      </c>
      <c r="B203" s="24">
        <f t="shared" ca="1" si="18"/>
        <v>47105</v>
      </c>
      <c r="C203" s="29">
        <f t="shared" ca="1" si="23"/>
        <v>0</v>
      </c>
      <c r="D203" s="29">
        <f t="shared" ca="1" si="26"/>
        <v>136.47494567263914</v>
      </c>
      <c r="E203" s="30">
        <f t="shared" ca="1" si="19"/>
        <v>0</v>
      </c>
      <c r="F203" s="29">
        <f t="shared" ca="1" si="20"/>
        <v>0</v>
      </c>
      <c r="G203" s="29">
        <f t="shared" ca="1" si="24"/>
        <v>0</v>
      </c>
      <c r="H203" s="29">
        <f t="shared" ca="1" si="25"/>
        <v>0</v>
      </c>
      <c r="I203" s="29">
        <f t="shared" ca="1" si="21"/>
        <v>0</v>
      </c>
      <c r="J203" s="29">
        <f ca="1">SUM($H$18:$H203)</f>
        <v>105.69934807167516</v>
      </c>
    </row>
    <row r="204" spans="1:10">
      <c r="A204" s="23">
        <f t="shared" ca="1" si="22"/>
        <v>187</v>
      </c>
      <c r="B204" s="24">
        <f t="shared" ca="1" si="18"/>
        <v>47136</v>
      </c>
      <c r="C204" s="29">
        <f t="shared" ca="1" si="23"/>
        <v>0</v>
      </c>
      <c r="D204" s="29">
        <f t="shared" ca="1" si="26"/>
        <v>136.47494567263914</v>
      </c>
      <c r="E204" s="30">
        <f t="shared" ca="1" si="19"/>
        <v>0</v>
      </c>
      <c r="F204" s="29">
        <f t="shared" ca="1" si="20"/>
        <v>0</v>
      </c>
      <c r="G204" s="29">
        <f t="shared" ca="1" si="24"/>
        <v>0</v>
      </c>
      <c r="H204" s="29">
        <f t="shared" ca="1" si="25"/>
        <v>0</v>
      </c>
      <c r="I204" s="29">
        <f t="shared" ca="1" si="21"/>
        <v>0</v>
      </c>
      <c r="J204" s="29">
        <f ca="1">SUM($H$18:$H204)</f>
        <v>105.69934807167516</v>
      </c>
    </row>
    <row r="205" spans="1:10">
      <c r="A205" s="23">
        <f t="shared" ca="1" si="22"/>
        <v>188</v>
      </c>
      <c r="B205" s="24">
        <f t="shared" ca="1" si="18"/>
        <v>47167</v>
      </c>
      <c r="C205" s="29">
        <f t="shared" ca="1" si="23"/>
        <v>0</v>
      </c>
      <c r="D205" s="29">
        <f t="shared" ca="1" si="26"/>
        <v>136.47494567263914</v>
      </c>
      <c r="E205" s="30">
        <f t="shared" ca="1" si="19"/>
        <v>0</v>
      </c>
      <c r="F205" s="29">
        <f t="shared" ca="1" si="20"/>
        <v>0</v>
      </c>
      <c r="G205" s="29">
        <f t="shared" ca="1" si="24"/>
        <v>0</v>
      </c>
      <c r="H205" s="29">
        <f t="shared" ca="1" si="25"/>
        <v>0</v>
      </c>
      <c r="I205" s="29">
        <f t="shared" ca="1" si="21"/>
        <v>0</v>
      </c>
      <c r="J205" s="29">
        <f ca="1">SUM($H$18:$H205)</f>
        <v>105.69934807167516</v>
      </c>
    </row>
    <row r="206" spans="1:10">
      <c r="A206" s="23">
        <f t="shared" ca="1" si="22"/>
        <v>189</v>
      </c>
      <c r="B206" s="24">
        <f t="shared" ca="1" si="18"/>
        <v>47195</v>
      </c>
      <c r="C206" s="29">
        <f t="shared" ca="1" si="23"/>
        <v>0</v>
      </c>
      <c r="D206" s="29">
        <f t="shared" ca="1" si="26"/>
        <v>136.47494567263914</v>
      </c>
      <c r="E206" s="30">
        <f t="shared" ca="1" si="19"/>
        <v>0</v>
      </c>
      <c r="F206" s="29">
        <f t="shared" ca="1" si="20"/>
        <v>0</v>
      </c>
      <c r="G206" s="29">
        <f t="shared" ca="1" si="24"/>
        <v>0</v>
      </c>
      <c r="H206" s="29">
        <f t="shared" ca="1" si="25"/>
        <v>0</v>
      </c>
      <c r="I206" s="29">
        <f t="shared" ca="1" si="21"/>
        <v>0</v>
      </c>
      <c r="J206" s="29">
        <f ca="1">SUM($H$18:$H206)</f>
        <v>105.69934807167516</v>
      </c>
    </row>
    <row r="207" spans="1:10">
      <c r="A207" s="23">
        <f t="shared" ca="1" si="22"/>
        <v>190</v>
      </c>
      <c r="B207" s="24">
        <f t="shared" ca="1" si="18"/>
        <v>47226</v>
      </c>
      <c r="C207" s="29">
        <f t="shared" ca="1" si="23"/>
        <v>0</v>
      </c>
      <c r="D207" s="29">
        <f t="shared" ca="1" si="26"/>
        <v>136.47494567263914</v>
      </c>
      <c r="E207" s="30">
        <f t="shared" ca="1" si="19"/>
        <v>0</v>
      </c>
      <c r="F207" s="29">
        <f t="shared" ca="1" si="20"/>
        <v>0</v>
      </c>
      <c r="G207" s="29">
        <f t="shared" ca="1" si="24"/>
        <v>0</v>
      </c>
      <c r="H207" s="29">
        <f t="shared" ca="1" si="25"/>
        <v>0</v>
      </c>
      <c r="I207" s="29">
        <f t="shared" ca="1" si="21"/>
        <v>0</v>
      </c>
      <c r="J207" s="29">
        <f ca="1">SUM($H$18:$H207)</f>
        <v>105.69934807167516</v>
      </c>
    </row>
    <row r="208" spans="1:10">
      <c r="A208" s="23">
        <f t="shared" ca="1" si="22"/>
        <v>191</v>
      </c>
      <c r="B208" s="24">
        <f t="shared" ca="1" si="18"/>
        <v>47256</v>
      </c>
      <c r="C208" s="29">
        <f t="shared" ca="1" si="23"/>
        <v>0</v>
      </c>
      <c r="D208" s="29">
        <f t="shared" ca="1" si="26"/>
        <v>136.47494567263914</v>
      </c>
      <c r="E208" s="30">
        <f t="shared" ca="1" si="19"/>
        <v>0</v>
      </c>
      <c r="F208" s="29">
        <f t="shared" ca="1" si="20"/>
        <v>0</v>
      </c>
      <c r="G208" s="29">
        <f t="shared" ca="1" si="24"/>
        <v>0</v>
      </c>
      <c r="H208" s="29">
        <f t="shared" ca="1" si="25"/>
        <v>0</v>
      </c>
      <c r="I208" s="29">
        <f t="shared" ca="1" si="21"/>
        <v>0</v>
      </c>
      <c r="J208" s="29">
        <f ca="1">SUM($H$18:$H208)</f>
        <v>105.69934807167516</v>
      </c>
    </row>
    <row r="209" spans="1:10">
      <c r="A209" s="23">
        <f t="shared" ca="1" si="22"/>
        <v>192</v>
      </c>
      <c r="B209" s="24">
        <f t="shared" ca="1" si="18"/>
        <v>47287</v>
      </c>
      <c r="C209" s="29">
        <f t="shared" ca="1" si="23"/>
        <v>0</v>
      </c>
      <c r="D209" s="29">
        <f t="shared" ca="1" si="26"/>
        <v>136.47494567263914</v>
      </c>
      <c r="E209" s="30">
        <f t="shared" ca="1" si="19"/>
        <v>0</v>
      </c>
      <c r="F209" s="29">
        <f t="shared" ca="1" si="20"/>
        <v>0</v>
      </c>
      <c r="G209" s="29">
        <f t="shared" ca="1" si="24"/>
        <v>0</v>
      </c>
      <c r="H209" s="29">
        <f t="shared" ca="1" si="25"/>
        <v>0</v>
      </c>
      <c r="I209" s="29">
        <f t="shared" ca="1" si="21"/>
        <v>0</v>
      </c>
      <c r="J209" s="29">
        <f ca="1">SUM($H$18:$H209)</f>
        <v>105.69934807167516</v>
      </c>
    </row>
    <row r="210" spans="1:10">
      <c r="A210" s="23">
        <f t="shared" ca="1" si="22"/>
        <v>193</v>
      </c>
      <c r="B210" s="24">
        <f t="shared" ref="B210:B273" ca="1" si="27">IF(Pay_Num&lt;&gt;"",DATE(YEAR(Loan_Start),MONTH(Loan_Start)+(Pay_Num)*12/Num_Pmt_Per_Year,DAY(Loan_Start)),"")</f>
        <v>47317</v>
      </c>
      <c r="C210" s="29">
        <f t="shared" ca="1" si="23"/>
        <v>0</v>
      </c>
      <c r="D210" s="29">
        <f t="shared" ca="1" si="26"/>
        <v>136.47494567263914</v>
      </c>
      <c r="E210" s="30">
        <f t="shared" ref="E210:E273" ca="1" si="28">IF(AND(Pay_Num&lt;&gt;"",Sched_Pay+Scheduled_Extra_Payments&lt;Beg_Bal),Scheduled_Extra_Payments,IF(AND(Pay_Num&lt;&gt;"",Beg_Bal-Sched_Pay&gt;0),Beg_Bal-Sched_Pay,IF(Pay_Num&lt;&gt;"",0,"")))</f>
        <v>0</v>
      </c>
      <c r="F210" s="29">
        <f t="shared" ref="F210:F273" ca="1" si="29">IF(AND(Pay_Num&lt;&gt;"",Sched_Pay+Extra_Pay&lt;Beg_Bal),Sched_Pay+Extra_Pay,IF(Pay_Num&lt;&gt;"",Beg_Bal,""))</f>
        <v>0</v>
      </c>
      <c r="G210" s="29">
        <f t="shared" ca="1" si="24"/>
        <v>0</v>
      </c>
      <c r="H210" s="29">
        <f t="shared" ca="1" si="25"/>
        <v>0</v>
      </c>
      <c r="I210" s="29">
        <f t="shared" ref="I210:I273" ca="1" si="30">IF(AND(Pay_Num&lt;&gt;"",Sched_Pay+Extra_Pay&lt;Beg_Bal),Beg_Bal-Princ,IF(Pay_Num&lt;&gt;"",0,""))</f>
        <v>0</v>
      </c>
      <c r="J210" s="29">
        <f ca="1">SUM($H$18:$H210)</f>
        <v>105.69934807167516</v>
      </c>
    </row>
    <row r="211" spans="1:10">
      <c r="A211" s="23">
        <f t="shared" ref="A211:A274" ca="1" si="31">IF(Values_Entered,A210+1,"")</f>
        <v>194</v>
      </c>
      <c r="B211" s="24">
        <f t="shared" ca="1" si="27"/>
        <v>47348</v>
      </c>
      <c r="C211" s="29">
        <f t="shared" ref="C211:C274" ca="1" si="32">IF(Pay_Num&lt;&gt;"",I210,"")</f>
        <v>0</v>
      </c>
      <c r="D211" s="29">
        <f t="shared" ca="1" si="26"/>
        <v>136.47494567263914</v>
      </c>
      <c r="E211" s="30">
        <f t="shared" ca="1" si="28"/>
        <v>0</v>
      </c>
      <c r="F211" s="29">
        <f t="shared" ca="1" si="29"/>
        <v>0</v>
      </c>
      <c r="G211" s="29">
        <f t="shared" ref="G211:G274" ca="1" si="33">IF(Pay_Num&lt;&gt;"",Total_Pay-Int,"")</f>
        <v>0</v>
      </c>
      <c r="H211" s="29">
        <f t="shared" ref="H211:H274" ca="1" si="34">IF(Pay_Num&lt;&gt;"",Beg_Bal*Interest_Rate/Num_Pmt_Per_Year,"")</f>
        <v>0</v>
      </c>
      <c r="I211" s="29">
        <f t="shared" ca="1" si="30"/>
        <v>0</v>
      </c>
      <c r="J211" s="29">
        <f ca="1">SUM($H$18:$H211)</f>
        <v>105.69934807167516</v>
      </c>
    </row>
    <row r="212" spans="1:10">
      <c r="A212" s="23">
        <f t="shared" ca="1" si="31"/>
        <v>195</v>
      </c>
      <c r="B212" s="24">
        <f t="shared" ca="1" si="27"/>
        <v>47379</v>
      </c>
      <c r="C212" s="29">
        <f t="shared" ca="1" si="32"/>
        <v>0</v>
      </c>
      <c r="D212" s="29">
        <f t="shared" ref="D212:D275" ca="1" si="35">IF(Pay_Num&lt;&gt;"",Scheduled_Monthly_Payment,"")</f>
        <v>136.47494567263914</v>
      </c>
      <c r="E212" s="30">
        <f t="shared" ca="1" si="28"/>
        <v>0</v>
      </c>
      <c r="F212" s="29">
        <f t="shared" ca="1" si="29"/>
        <v>0</v>
      </c>
      <c r="G212" s="29">
        <f t="shared" ca="1" si="33"/>
        <v>0</v>
      </c>
      <c r="H212" s="29">
        <f t="shared" ca="1" si="34"/>
        <v>0</v>
      </c>
      <c r="I212" s="29">
        <f t="shared" ca="1" si="30"/>
        <v>0</v>
      </c>
      <c r="J212" s="29">
        <f ca="1">SUM($H$18:$H212)</f>
        <v>105.69934807167516</v>
      </c>
    </row>
    <row r="213" spans="1:10">
      <c r="A213" s="23">
        <f t="shared" ca="1" si="31"/>
        <v>196</v>
      </c>
      <c r="B213" s="24">
        <f t="shared" ca="1" si="27"/>
        <v>47409</v>
      </c>
      <c r="C213" s="29">
        <f t="shared" ca="1" si="32"/>
        <v>0</v>
      </c>
      <c r="D213" s="29">
        <f t="shared" ca="1" si="35"/>
        <v>136.47494567263914</v>
      </c>
      <c r="E213" s="30">
        <f t="shared" ca="1" si="28"/>
        <v>0</v>
      </c>
      <c r="F213" s="29">
        <f t="shared" ca="1" si="29"/>
        <v>0</v>
      </c>
      <c r="G213" s="29">
        <f t="shared" ca="1" si="33"/>
        <v>0</v>
      </c>
      <c r="H213" s="29">
        <f t="shared" ca="1" si="34"/>
        <v>0</v>
      </c>
      <c r="I213" s="29">
        <f t="shared" ca="1" si="30"/>
        <v>0</v>
      </c>
      <c r="J213" s="29">
        <f ca="1">SUM($H$18:$H213)</f>
        <v>105.69934807167516</v>
      </c>
    </row>
    <row r="214" spans="1:10">
      <c r="A214" s="23">
        <f t="shared" ca="1" si="31"/>
        <v>197</v>
      </c>
      <c r="B214" s="24">
        <f t="shared" ca="1" si="27"/>
        <v>47440</v>
      </c>
      <c r="C214" s="29">
        <f t="shared" ca="1" si="32"/>
        <v>0</v>
      </c>
      <c r="D214" s="29">
        <f t="shared" ca="1" si="35"/>
        <v>136.47494567263914</v>
      </c>
      <c r="E214" s="30">
        <f t="shared" ca="1" si="28"/>
        <v>0</v>
      </c>
      <c r="F214" s="29">
        <f t="shared" ca="1" si="29"/>
        <v>0</v>
      </c>
      <c r="G214" s="29">
        <f t="shared" ca="1" si="33"/>
        <v>0</v>
      </c>
      <c r="H214" s="29">
        <f t="shared" ca="1" si="34"/>
        <v>0</v>
      </c>
      <c r="I214" s="29">
        <f t="shared" ca="1" si="30"/>
        <v>0</v>
      </c>
      <c r="J214" s="29">
        <f ca="1">SUM($H$18:$H214)</f>
        <v>105.69934807167516</v>
      </c>
    </row>
    <row r="215" spans="1:10">
      <c r="A215" s="23">
        <f t="shared" ca="1" si="31"/>
        <v>198</v>
      </c>
      <c r="B215" s="24">
        <f t="shared" ca="1" si="27"/>
        <v>47470</v>
      </c>
      <c r="C215" s="29">
        <f t="shared" ca="1" si="32"/>
        <v>0</v>
      </c>
      <c r="D215" s="29">
        <f t="shared" ca="1" si="35"/>
        <v>136.47494567263914</v>
      </c>
      <c r="E215" s="30">
        <f t="shared" ca="1" si="28"/>
        <v>0</v>
      </c>
      <c r="F215" s="29">
        <f t="shared" ca="1" si="29"/>
        <v>0</v>
      </c>
      <c r="G215" s="29">
        <f t="shared" ca="1" si="33"/>
        <v>0</v>
      </c>
      <c r="H215" s="29">
        <f t="shared" ca="1" si="34"/>
        <v>0</v>
      </c>
      <c r="I215" s="29">
        <f t="shared" ca="1" si="30"/>
        <v>0</v>
      </c>
      <c r="J215" s="29">
        <f ca="1">SUM($H$18:$H215)</f>
        <v>105.69934807167516</v>
      </c>
    </row>
    <row r="216" spans="1:10">
      <c r="A216" s="23">
        <f t="shared" ca="1" si="31"/>
        <v>199</v>
      </c>
      <c r="B216" s="24">
        <f t="shared" ca="1" si="27"/>
        <v>47501</v>
      </c>
      <c r="C216" s="29">
        <f t="shared" ca="1" si="32"/>
        <v>0</v>
      </c>
      <c r="D216" s="29">
        <f t="shared" ca="1" si="35"/>
        <v>136.47494567263914</v>
      </c>
      <c r="E216" s="30">
        <f t="shared" ca="1" si="28"/>
        <v>0</v>
      </c>
      <c r="F216" s="29">
        <f t="shared" ca="1" si="29"/>
        <v>0</v>
      </c>
      <c r="G216" s="29">
        <f t="shared" ca="1" si="33"/>
        <v>0</v>
      </c>
      <c r="H216" s="29">
        <f t="shared" ca="1" si="34"/>
        <v>0</v>
      </c>
      <c r="I216" s="29">
        <f t="shared" ca="1" si="30"/>
        <v>0</v>
      </c>
      <c r="J216" s="29">
        <f ca="1">SUM($H$18:$H216)</f>
        <v>105.69934807167516</v>
      </c>
    </row>
    <row r="217" spans="1:10">
      <c r="A217" s="23">
        <f t="shared" ca="1" si="31"/>
        <v>200</v>
      </c>
      <c r="B217" s="24">
        <f t="shared" ca="1" si="27"/>
        <v>47532</v>
      </c>
      <c r="C217" s="29">
        <f t="shared" ca="1" si="32"/>
        <v>0</v>
      </c>
      <c r="D217" s="29">
        <f t="shared" ca="1" si="35"/>
        <v>136.47494567263914</v>
      </c>
      <c r="E217" s="30">
        <f t="shared" ca="1" si="28"/>
        <v>0</v>
      </c>
      <c r="F217" s="29">
        <f t="shared" ca="1" si="29"/>
        <v>0</v>
      </c>
      <c r="G217" s="29">
        <f t="shared" ca="1" si="33"/>
        <v>0</v>
      </c>
      <c r="H217" s="29">
        <f t="shared" ca="1" si="34"/>
        <v>0</v>
      </c>
      <c r="I217" s="29">
        <f t="shared" ca="1" si="30"/>
        <v>0</v>
      </c>
      <c r="J217" s="29">
        <f ca="1">SUM($H$18:$H217)</f>
        <v>105.69934807167516</v>
      </c>
    </row>
    <row r="218" spans="1:10">
      <c r="A218" s="23">
        <f t="shared" ca="1" si="31"/>
        <v>201</v>
      </c>
      <c r="B218" s="24">
        <f t="shared" ca="1" si="27"/>
        <v>47560</v>
      </c>
      <c r="C218" s="29">
        <f t="shared" ca="1" si="32"/>
        <v>0</v>
      </c>
      <c r="D218" s="29">
        <f t="shared" ca="1" si="35"/>
        <v>136.47494567263914</v>
      </c>
      <c r="E218" s="30">
        <f t="shared" ca="1" si="28"/>
        <v>0</v>
      </c>
      <c r="F218" s="29">
        <f t="shared" ca="1" si="29"/>
        <v>0</v>
      </c>
      <c r="G218" s="29">
        <f t="shared" ca="1" si="33"/>
        <v>0</v>
      </c>
      <c r="H218" s="29">
        <f t="shared" ca="1" si="34"/>
        <v>0</v>
      </c>
      <c r="I218" s="29">
        <f t="shared" ca="1" si="30"/>
        <v>0</v>
      </c>
      <c r="J218" s="29">
        <f ca="1">SUM($H$18:$H218)</f>
        <v>105.69934807167516</v>
      </c>
    </row>
    <row r="219" spans="1:10">
      <c r="A219" s="23">
        <f t="shared" ca="1" si="31"/>
        <v>202</v>
      </c>
      <c r="B219" s="24">
        <f t="shared" ca="1" si="27"/>
        <v>47591</v>
      </c>
      <c r="C219" s="29">
        <f t="shared" ca="1" si="32"/>
        <v>0</v>
      </c>
      <c r="D219" s="29">
        <f t="shared" ca="1" si="35"/>
        <v>136.47494567263914</v>
      </c>
      <c r="E219" s="30">
        <f t="shared" ca="1" si="28"/>
        <v>0</v>
      </c>
      <c r="F219" s="29">
        <f t="shared" ca="1" si="29"/>
        <v>0</v>
      </c>
      <c r="G219" s="29">
        <f t="shared" ca="1" si="33"/>
        <v>0</v>
      </c>
      <c r="H219" s="29">
        <f t="shared" ca="1" si="34"/>
        <v>0</v>
      </c>
      <c r="I219" s="29">
        <f t="shared" ca="1" si="30"/>
        <v>0</v>
      </c>
      <c r="J219" s="29">
        <f ca="1">SUM($H$18:$H219)</f>
        <v>105.69934807167516</v>
      </c>
    </row>
    <row r="220" spans="1:10">
      <c r="A220" s="23">
        <f t="shared" ca="1" si="31"/>
        <v>203</v>
      </c>
      <c r="B220" s="24">
        <f t="shared" ca="1" si="27"/>
        <v>47621</v>
      </c>
      <c r="C220" s="29">
        <f t="shared" ca="1" si="32"/>
        <v>0</v>
      </c>
      <c r="D220" s="29">
        <f t="shared" ca="1" si="35"/>
        <v>136.47494567263914</v>
      </c>
      <c r="E220" s="30">
        <f t="shared" ca="1" si="28"/>
        <v>0</v>
      </c>
      <c r="F220" s="29">
        <f t="shared" ca="1" si="29"/>
        <v>0</v>
      </c>
      <c r="G220" s="29">
        <f t="shared" ca="1" si="33"/>
        <v>0</v>
      </c>
      <c r="H220" s="29">
        <f t="shared" ca="1" si="34"/>
        <v>0</v>
      </c>
      <c r="I220" s="29">
        <f t="shared" ca="1" si="30"/>
        <v>0</v>
      </c>
      <c r="J220" s="29">
        <f ca="1">SUM($H$18:$H220)</f>
        <v>105.69934807167516</v>
      </c>
    </row>
    <row r="221" spans="1:10">
      <c r="A221" s="23">
        <f t="shared" ca="1" si="31"/>
        <v>204</v>
      </c>
      <c r="B221" s="24">
        <f t="shared" ca="1" si="27"/>
        <v>47652</v>
      </c>
      <c r="C221" s="29">
        <f t="shared" ca="1" si="32"/>
        <v>0</v>
      </c>
      <c r="D221" s="29">
        <f t="shared" ca="1" si="35"/>
        <v>136.47494567263914</v>
      </c>
      <c r="E221" s="30">
        <f t="shared" ca="1" si="28"/>
        <v>0</v>
      </c>
      <c r="F221" s="29">
        <f t="shared" ca="1" si="29"/>
        <v>0</v>
      </c>
      <c r="G221" s="29">
        <f t="shared" ca="1" si="33"/>
        <v>0</v>
      </c>
      <c r="H221" s="29">
        <f t="shared" ca="1" si="34"/>
        <v>0</v>
      </c>
      <c r="I221" s="29">
        <f t="shared" ca="1" si="30"/>
        <v>0</v>
      </c>
      <c r="J221" s="29">
        <f ca="1">SUM($H$18:$H221)</f>
        <v>105.69934807167516</v>
      </c>
    </row>
    <row r="222" spans="1:10">
      <c r="A222" s="23">
        <f t="shared" ca="1" si="31"/>
        <v>205</v>
      </c>
      <c r="B222" s="24">
        <f t="shared" ca="1" si="27"/>
        <v>47682</v>
      </c>
      <c r="C222" s="29">
        <f t="shared" ca="1" si="32"/>
        <v>0</v>
      </c>
      <c r="D222" s="29">
        <f t="shared" ca="1" si="35"/>
        <v>136.47494567263914</v>
      </c>
      <c r="E222" s="30">
        <f t="shared" ca="1" si="28"/>
        <v>0</v>
      </c>
      <c r="F222" s="29">
        <f t="shared" ca="1" si="29"/>
        <v>0</v>
      </c>
      <c r="G222" s="29">
        <f t="shared" ca="1" si="33"/>
        <v>0</v>
      </c>
      <c r="H222" s="29">
        <f t="shared" ca="1" si="34"/>
        <v>0</v>
      </c>
      <c r="I222" s="29">
        <f t="shared" ca="1" si="30"/>
        <v>0</v>
      </c>
      <c r="J222" s="29">
        <f ca="1">SUM($H$18:$H222)</f>
        <v>105.69934807167516</v>
      </c>
    </row>
    <row r="223" spans="1:10">
      <c r="A223" s="23">
        <f t="shared" ca="1" si="31"/>
        <v>206</v>
      </c>
      <c r="B223" s="24">
        <f t="shared" ca="1" si="27"/>
        <v>47713</v>
      </c>
      <c r="C223" s="29">
        <f t="shared" ca="1" si="32"/>
        <v>0</v>
      </c>
      <c r="D223" s="29">
        <f t="shared" ca="1" si="35"/>
        <v>136.47494567263914</v>
      </c>
      <c r="E223" s="30">
        <f t="shared" ca="1" si="28"/>
        <v>0</v>
      </c>
      <c r="F223" s="29">
        <f t="shared" ca="1" si="29"/>
        <v>0</v>
      </c>
      <c r="G223" s="29">
        <f t="shared" ca="1" si="33"/>
        <v>0</v>
      </c>
      <c r="H223" s="29">
        <f t="shared" ca="1" si="34"/>
        <v>0</v>
      </c>
      <c r="I223" s="29">
        <f t="shared" ca="1" si="30"/>
        <v>0</v>
      </c>
      <c r="J223" s="29">
        <f ca="1">SUM($H$18:$H223)</f>
        <v>105.69934807167516</v>
      </c>
    </row>
    <row r="224" spans="1:10">
      <c r="A224" s="23">
        <f t="shared" ca="1" si="31"/>
        <v>207</v>
      </c>
      <c r="B224" s="24">
        <f t="shared" ca="1" si="27"/>
        <v>47744</v>
      </c>
      <c r="C224" s="29">
        <f t="shared" ca="1" si="32"/>
        <v>0</v>
      </c>
      <c r="D224" s="29">
        <f t="shared" ca="1" si="35"/>
        <v>136.47494567263914</v>
      </c>
      <c r="E224" s="30">
        <f t="shared" ca="1" si="28"/>
        <v>0</v>
      </c>
      <c r="F224" s="29">
        <f t="shared" ca="1" si="29"/>
        <v>0</v>
      </c>
      <c r="G224" s="29">
        <f t="shared" ca="1" si="33"/>
        <v>0</v>
      </c>
      <c r="H224" s="29">
        <f t="shared" ca="1" si="34"/>
        <v>0</v>
      </c>
      <c r="I224" s="29">
        <f t="shared" ca="1" si="30"/>
        <v>0</v>
      </c>
      <c r="J224" s="29">
        <f ca="1">SUM($H$18:$H224)</f>
        <v>105.69934807167516</v>
      </c>
    </row>
    <row r="225" spans="1:10">
      <c r="A225" s="23">
        <f t="shared" ca="1" si="31"/>
        <v>208</v>
      </c>
      <c r="B225" s="24">
        <f t="shared" ca="1" si="27"/>
        <v>47774</v>
      </c>
      <c r="C225" s="29">
        <f t="shared" ca="1" si="32"/>
        <v>0</v>
      </c>
      <c r="D225" s="29">
        <f t="shared" ca="1" si="35"/>
        <v>136.47494567263914</v>
      </c>
      <c r="E225" s="30">
        <f t="shared" ca="1" si="28"/>
        <v>0</v>
      </c>
      <c r="F225" s="29">
        <f t="shared" ca="1" si="29"/>
        <v>0</v>
      </c>
      <c r="G225" s="29">
        <f t="shared" ca="1" si="33"/>
        <v>0</v>
      </c>
      <c r="H225" s="29">
        <f t="shared" ca="1" si="34"/>
        <v>0</v>
      </c>
      <c r="I225" s="29">
        <f t="shared" ca="1" si="30"/>
        <v>0</v>
      </c>
      <c r="J225" s="29">
        <f ca="1">SUM($H$18:$H225)</f>
        <v>105.69934807167516</v>
      </c>
    </row>
    <row r="226" spans="1:10">
      <c r="A226" s="23">
        <f t="shared" ca="1" si="31"/>
        <v>209</v>
      </c>
      <c r="B226" s="24">
        <f t="shared" ca="1" si="27"/>
        <v>47805</v>
      </c>
      <c r="C226" s="29">
        <f t="shared" ca="1" si="32"/>
        <v>0</v>
      </c>
      <c r="D226" s="29">
        <f t="shared" ca="1" si="35"/>
        <v>136.47494567263914</v>
      </c>
      <c r="E226" s="30">
        <f t="shared" ca="1" si="28"/>
        <v>0</v>
      </c>
      <c r="F226" s="29">
        <f t="shared" ca="1" si="29"/>
        <v>0</v>
      </c>
      <c r="G226" s="29">
        <f t="shared" ca="1" si="33"/>
        <v>0</v>
      </c>
      <c r="H226" s="29">
        <f t="shared" ca="1" si="34"/>
        <v>0</v>
      </c>
      <c r="I226" s="29">
        <f t="shared" ca="1" si="30"/>
        <v>0</v>
      </c>
      <c r="J226" s="29">
        <f ca="1">SUM($H$18:$H226)</f>
        <v>105.69934807167516</v>
      </c>
    </row>
    <row r="227" spans="1:10">
      <c r="A227" s="23">
        <f t="shared" ca="1" si="31"/>
        <v>210</v>
      </c>
      <c r="B227" s="24">
        <f t="shared" ca="1" si="27"/>
        <v>47835</v>
      </c>
      <c r="C227" s="29">
        <f t="shared" ca="1" si="32"/>
        <v>0</v>
      </c>
      <c r="D227" s="29">
        <f t="shared" ca="1" si="35"/>
        <v>136.47494567263914</v>
      </c>
      <c r="E227" s="30">
        <f t="shared" ca="1" si="28"/>
        <v>0</v>
      </c>
      <c r="F227" s="29">
        <f t="shared" ca="1" si="29"/>
        <v>0</v>
      </c>
      <c r="G227" s="29">
        <f t="shared" ca="1" si="33"/>
        <v>0</v>
      </c>
      <c r="H227" s="29">
        <f t="shared" ca="1" si="34"/>
        <v>0</v>
      </c>
      <c r="I227" s="29">
        <f t="shared" ca="1" si="30"/>
        <v>0</v>
      </c>
      <c r="J227" s="29">
        <f ca="1">SUM($H$18:$H227)</f>
        <v>105.69934807167516</v>
      </c>
    </row>
    <row r="228" spans="1:10">
      <c r="A228" s="23">
        <f t="shared" ca="1" si="31"/>
        <v>211</v>
      </c>
      <c r="B228" s="24">
        <f t="shared" ca="1" si="27"/>
        <v>47866</v>
      </c>
      <c r="C228" s="29">
        <f t="shared" ca="1" si="32"/>
        <v>0</v>
      </c>
      <c r="D228" s="29">
        <f t="shared" ca="1" si="35"/>
        <v>136.47494567263914</v>
      </c>
      <c r="E228" s="30">
        <f t="shared" ca="1" si="28"/>
        <v>0</v>
      </c>
      <c r="F228" s="29">
        <f t="shared" ca="1" si="29"/>
        <v>0</v>
      </c>
      <c r="G228" s="29">
        <f t="shared" ca="1" si="33"/>
        <v>0</v>
      </c>
      <c r="H228" s="29">
        <f t="shared" ca="1" si="34"/>
        <v>0</v>
      </c>
      <c r="I228" s="29">
        <f t="shared" ca="1" si="30"/>
        <v>0</v>
      </c>
      <c r="J228" s="29">
        <f ca="1">SUM($H$18:$H228)</f>
        <v>105.69934807167516</v>
      </c>
    </row>
    <row r="229" spans="1:10">
      <c r="A229" s="23">
        <f t="shared" ca="1" si="31"/>
        <v>212</v>
      </c>
      <c r="B229" s="24">
        <f t="shared" ca="1" si="27"/>
        <v>47897</v>
      </c>
      <c r="C229" s="29">
        <f t="shared" ca="1" si="32"/>
        <v>0</v>
      </c>
      <c r="D229" s="29">
        <f t="shared" ca="1" si="35"/>
        <v>136.47494567263914</v>
      </c>
      <c r="E229" s="30">
        <f t="shared" ca="1" si="28"/>
        <v>0</v>
      </c>
      <c r="F229" s="29">
        <f t="shared" ca="1" si="29"/>
        <v>0</v>
      </c>
      <c r="G229" s="29">
        <f t="shared" ca="1" si="33"/>
        <v>0</v>
      </c>
      <c r="H229" s="29">
        <f t="shared" ca="1" si="34"/>
        <v>0</v>
      </c>
      <c r="I229" s="29">
        <f t="shared" ca="1" si="30"/>
        <v>0</v>
      </c>
      <c r="J229" s="29">
        <f ca="1">SUM($H$18:$H229)</f>
        <v>105.69934807167516</v>
      </c>
    </row>
    <row r="230" spans="1:10">
      <c r="A230" s="23">
        <f t="shared" ca="1" si="31"/>
        <v>213</v>
      </c>
      <c r="B230" s="24">
        <f t="shared" ca="1" si="27"/>
        <v>47925</v>
      </c>
      <c r="C230" s="29">
        <f t="shared" ca="1" si="32"/>
        <v>0</v>
      </c>
      <c r="D230" s="29">
        <f t="shared" ca="1" si="35"/>
        <v>136.47494567263914</v>
      </c>
      <c r="E230" s="30">
        <f t="shared" ca="1" si="28"/>
        <v>0</v>
      </c>
      <c r="F230" s="29">
        <f t="shared" ca="1" si="29"/>
        <v>0</v>
      </c>
      <c r="G230" s="29">
        <f t="shared" ca="1" si="33"/>
        <v>0</v>
      </c>
      <c r="H230" s="29">
        <f t="shared" ca="1" si="34"/>
        <v>0</v>
      </c>
      <c r="I230" s="29">
        <f t="shared" ca="1" si="30"/>
        <v>0</v>
      </c>
      <c r="J230" s="29">
        <f ca="1">SUM($H$18:$H230)</f>
        <v>105.69934807167516</v>
      </c>
    </row>
    <row r="231" spans="1:10">
      <c r="A231" s="23">
        <f t="shared" ca="1" si="31"/>
        <v>214</v>
      </c>
      <c r="B231" s="24">
        <f t="shared" ca="1" si="27"/>
        <v>47956</v>
      </c>
      <c r="C231" s="29">
        <f t="shared" ca="1" si="32"/>
        <v>0</v>
      </c>
      <c r="D231" s="29">
        <f t="shared" ca="1" si="35"/>
        <v>136.47494567263914</v>
      </c>
      <c r="E231" s="30">
        <f t="shared" ca="1" si="28"/>
        <v>0</v>
      </c>
      <c r="F231" s="29">
        <f t="shared" ca="1" si="29"/>
        <v>0</v>
      </c>
      <c r="G231" s="29">
        <f t="shared" ca="1" si="33"/>
        <v>0</v>
      </c>
      <c r="H231" s="29">
        <f t="shared" ca="1" si="34"/>
        <v>0</v>
      </c>
      <c r="I231" s="29">
        <f t="shared" ca="1" si="30"/>
        <v>0</v>
      </c>
      <c r="J231" s="29">
        <f ca="1">SUM($H$18:$H231)</f>
        <v>105.69934807167516</v>
      </c>
    </row>
    <row r="232" spans="1:10">
      <c r="A232" s="23">
        <f t="shared" ca="1" si="31"/>
        <v>215</v>
      </c>
      <c r="B232" s="24">
        <f t="shared" ca="1" si="27"/>
        <v>47986</v>
      </c>
      <c r="C232" s="29">
        <f t="shared" ca="1" si="32"/>
        <v>0</v>
      </c>
      <c r="D232" s="29">
        <f t="shared" ca="1" si="35"/>
        <v>136.47494567263914</v>
      </c>
      <c r="E232" s="30">
        <f t="shared" ca="1" si="28"/>
        <v>0</v>
      </c>
      <c r="F232" s="29">
        <f t="shared" ca="1" si="29"/>
        <v>0</v>
      </c>
      <c r="G232" s="29">
        <f t="shared" ca="1" si="33"/>
        <v>0</v>
      </c>
      <c r="H232" s="29">
        <f t="shared" ca="1" si="34"/>
        <v>0</v>
      </c>
      <c r="I232" s="29">
        <f t="shared" ca="1" si="30"/>
        <v>0</v>
      </c>
      <c r="J232" s="29">
        <f ca="1">SUM($H$18:$H232)</f>
        <v>105.69934807167516</v>
      </c>
    </row>
    <row r="233" spans="1:10">
      <c r="A233" s="23">
        <f t="shared" ca="1" si="31"/>
        <v>216</v>
      </c>
      <c r="B233" s="24">
        <f t="shared" ca="1" si="27"/>
        <v>48017</v>
      </c>
      <c r="C233" s="29">
        <f t="shared" ca="1" si="32"/>
        <v>0</v>
      </c>
      <c r="D233" s="29">
        <f t="shared" ca="1" si="35"/>
        <v>136.47494567263914</v>
      </c>
      <c r="E233" s="30">
        <f t="shared" ca="1" si="28"/>
        <v>0</v>
      </c>
      <c r="F233" s="29">
        <f t="shared" ca="1" si="29"/>
        <v>0</v>
      </c>
      <c r="G233" s="29">
        <f t="shared" ca="1" si="33"/>
        <v>0</v>
      </c>
      <c r="H233" s="29">
        <f t="shared" ca="1" si="34"/>
        <v>0</v>
      </c>
      <c r="I233" s="29">
        <f t="shared" ca="1" si="30"/>
        <v>0</v>
      </c>
      <c r="J233" s="29">
        <f ca="1">SUM($H$18:$H233)</f>
        <v>105.69934807167516</v>
      </c>
    </row>
    <row r="234" spans="1:10">
      <c r="A234" s="23">
        <f t="shared" ca="1" si="31"/>
        <v>217</v>
      </c>
      <c r="B234" s="24">
        <f t="shared" ca="1" si="27"/>
        <v>48047</v>
      </c>
      <c r="C234" s="29">
        <f t="shared" ca="1" si="32"/>
        <v>0</v>
      </c>
      <c r="D234" s="29">
        <f t="shared" ca="1" si="35"/>
        <v>136.47494567263914</v>
      </c>
      <c r="E234" s="30">
        <f t="shared" ca="1" si="28"/>
        <v>0</v>
      </c>
      <c r="F234" s="29">
        <f t="shared" ca="1" si="29"/>
        <v>0</v>
      </c>
      <c r="G234" s="29">
        <f t="shared" ca="1" si="33"/>
        <v>0</v>
      </c>
      <c r="H234" s="29">
        <f t="shared" ca="1" si="34"/>
        <v>0</v>
      </c>
      <c r="I234" s="29">
        <f t="shared" ca="1" si="30"/>
        <v>0</v>
      </c>
      <c r="J234" s="29">
        <f ca="1">SUM($H$18:$H234)</f>
        <v>105.69934807167516</v>
      </c>
    </row>
    <row r="235" spans="1:10">
      <c r="A235" s="23">
        <f t="shared" ca="1" si="31"/>
        <v>218</v>
      </c>
      <c r="B235" s="24">
        <f t="shared" ca="1" si="27"/>
        <v>48078</v>
      </c>
      <c r="C235" s="29">
        <f t="shared" ca="1" si="32"/>
        <v>0</v>
      </c>
      <c r="D235" s="29">
        <f t="shared" ca="1" si="35"/>
        <v>136.47494567263914</v>
      </c>
      <c r="E235" s="30">
        <f t="shared" ca="1" si="28"/>
        <v>0</v>
      </c>
      <c r="F235" s="29">
        <f t="shared" ca="1" si="29"/>
        <v>0</v>
      </c>
      <c r="G235" s="29">
        <f t="shared" ca="1" si="33"/>
        <v>0</v>
      </c>
      <c r="H235" s="29">
        <f t="shared" ca="1" si="34"/>
        <v>0</v>
      </c>
      <c r="I235" s="29">
        <f t="shared" ca="1" si="30"/>
        <v>0</v>
      </c>
      <c r="J235" s="29">
        <f ca="1">SUM($H$18:$H235)</f>
        <v>105.69934807167516</v>
      </c>
    </row>
    <row r="236" spans="1:10">
      <c r="A236" s="23">
        <f t="shared" ca="1" si="31"/>
        <v>219</v>
      </c>
      <c r="B236" s="24">
        <f t="shared" ca="1" si="27"/>
        <v>48109</v>
      </c>
      <c r="C236" s="29">
        <f t="shared" ca="1" si="32"/>
        <v>0</v>
      </c>
      <c r="D236" s="29">
        <f t="shared" ca="1" si="35"/>
        <v>136.47494567263914</v>
      </c>
      <c r="E236" s="30">
        <f t="shared" ca="1" si="28"/>
        <v>0</v>
      </c>
      <c r="F236" s="29">
        <f t="shared" ca="1" si="29"/>
        <v>0</v>
      </c>
      <c r="G236" s="29">
        <f t="shared" ca="1" si="33"/>
        <v>0</v>
      </c>
      <c r="H236" s="29">
        <f t="shared" ca="1" si="34"/>
        <v>0</v>
      </c>
      <c r="I236" s="29">
        <f t="shared" ca="1" si="30"/>
        <v>0</v>
      </c>
      <c r="J236" s="29">
        <f ca="1">SUM($H$18:$H236)</f>
        <v>105.69934807167516</v>
      </c>
    </row>
    <row r="237" spans="1:10">
      <c r="A237" s="23">
        <f t="shared" ca="1" si="31"/>
        <v>220</v>
      </c>
      <c r="B237" s="24">
        <f t="shared" ca="1" si="27"/>
        <v>48139</v>
      </c>
      <c r="C237" s="29">
        <f t="shared" ca="1" si="32"/>
        <v>0</v>
      </c>
      <c r="D237" s="29">
        <f t="shared" ca="1" si="35"/>
        <v>136.47494567263914</v>
      </c>
      <c r="E237" s="30">
        <f t="shared" ca="1" si="28"/>
        <v>0</v>
      </c>
      <c r="F237" s="29">
        <f t="shared" ca="1" si="29"/>
        <v>0</v>
      </c>
      <c r="G237" s="29">
        <f t="shared" ca="1" si="33"/>
        <v>0</v>
      </c>
      <c r="H237" s="29">
        <f t="shared" ca="1" si="34"/>
        <v>0</v>
      </c>
      <c r="I237" s="29">
        <f t="shared" ca="1" si="30"/>
        <v>0</v>
      </c>
      <c r="J237" s="29">
        <f ca="1">SUM($H$18:$H237)</f>
        <v>105.69934807167516</v>
      </c>
    </row>
    <row r="238" spans="1:10">
      <c r="A238" s="23">
        <f t="shared" ca="1" si="31"/>
        <v>221</v>
      </c>
      <c r="B238" s="24">
        <f t="shared" ca="1" si="27"/>
        <v>48170</v>
      </c>
      <c r="C238" s="29">
        <f t="shared" ca="1" si="32"/>
        <v>0</v>
      </c>
      <c r="D238" s="29">
        <f t="shared" ca="1" si="35"/>
        <v>136.47494567263914</v>
      </c>
      <c r="E238" s="30">
        <f t="shared" ca="1" si="28"/>
        <v>0</v>
      </c>
      <c r="F238" s="29">
        <f t="shared" ca="1" si="29"/>
        <v>0</v>
      </c>
      <c r="G238" s="29">
        <f t="shared" ca="1" si="33"/>
        <v>0</v>
      </c>
      <c r="H238" s="29">
        <f t="shared" ca="1" si="34"/>
        <v>0</v>
      </c>
      <c r="I238" s="29">
        <f t="shared" ca="1" si="30"/>
        <v>0</v>
      </c>
      <c r="J238" s="29">
        <f ca="1">SUM($H$18:$H238)</f>
        <v>105.69934807167516</v>
      </c>
    </row>
    <row r="239" spans="1:10">
      <c r="A239" s="23">
        <f t="shared" ca="1" si="31"/>
        <v>222</v>
      </c>
      <c r="B239" s="24">
        <f t="shared" ca="1" si="27"/>
        <v>48200</v>
      </c>
      <c r="C239" s="29">
        <f t="shared" ca="1" si="32"/>
        <v>0</v>
      </c>
      <c r="D239" s="29">
        <f t="shared" ca="1" si="35"/>
        <v>136.47494567263914</v>
      </c>
      <c r="E239" s="30">
        <f t="shared" ca="1" si="28"/>
        <v>0</v>
      </c>
      <c r="F239" s="29">
        <f t="shared" ca="1" si="29"/>
        <v>0</v>
      </c>
      <c r="G239" s="29">
        <f t="shared" ca="1" si="33"/>
        <v>0</v>
      </c>
      <c r="H239" s="29">
        <f t="shared" ca="1" si="34"/>
        <v>0</v>
      </c>
      <c r="I239" s="29">
        <f t="shared" ca="1" si="30"/>
        <v>0</v>
      </c>
      <c r="J239" s="29">
        <f ca="1">SUM($H$18:$H239)</f>
        <v>105.69934807167516</v>
      </c>
    </row>
    <row r="240" spans="1:10">
      <c r="A240" s="23">
        <f t="shared" ca="1" si="31"/>
        <v>223</v>
      </c>
      <c r="B240" s="24">
        <f t="shared" ca="1" si="27"/>
        <v>48231</v>
      </c>
      <c r="C240" s="29">
        <f t="shared" ca="1" si="32"/>
        <v>0</v>
      </c>
      <c r="D240" s="29">
        <f t="shared" ca="1" si="35"/>
        <v>136.47494567263914</v>
      </c>
      <c r="E240" s="30">
        <f t="shared" ca="1" si="28"/>
        <v>0</v>
      </c>
      <c r="F240" s="29">
        <f t="shared" ca="1" si="29"/>
        <v>0</v>
      </c>
      <c r="G240" s="29">
        <f t="shared" ca="1" si="33"/>
        <v>0</v>
      </c>
      <c r="H240" s="29">
        <f t="shared" ca="1" si="34"/>
        <v>0</v>
      </c>
      <c r="I240" s="29">
        <f t="shared" ca="1" si="30"/>
        <v>0</v>
      </c>
      <c r="J240" s="29">
        <f ca="1">SUM($H$18:$H240)</f>
        <v>105.69934807167516</v>
      </c>
    </row>
    <row r="241" spans="1:10">
      <c r="A241" s="23">
        <f t="shared" ca="1" si="31"/>
        <v>224</v>
      </c>
      <c r="B241" s="24">
        <f t="shared" ca="1" si="27"/>
        <v>48262</v>
      </c>
      <c r="C241" s="29">
        <f t="shared" ca="1" si="32"/>
        <v>0</v>
      </c>
      <c r="D241" s="29">
        <f t="shared" ca="1" si="35"/>
        <v>136.47494567263914</v>
      </c>
      <c r="E241" s="30">
        <f t="shared" ca="1" si="28"/>
        <v>0</v>
      </c>
      <c r="F241" s="29">
        <f t="shared" ca="1" si="29"/>
        <v>0</v>
      </c>
      <c r="G241" s="29">
        <f t="shared" ca="1" si="33"/>
        <v>0</v>
      </c>
      <c r="H241" s="29">
        <f t="shared" ca="1" si="34"/>
        <v>0</v>
      </c>
      <c r="I241" s="29">
        <f t="shared" ca="1" si="30"/>
        <v>0</v>
      </c>
      <c r="J241" s="29">
        <f ca="1">SUM($H$18:$H241)</f>
        <v>105.69934807167516</v>
      </c>
    </row>
    <row r="242" spans="1:10">
      <c r="A242" s="23">
        <f t="shared" ca="1" si="31"/>
        <v>225</v>
      </c>
      <c r="B242" s="24">
        <f t="shared" ca="1" si="27"/>
        <v>48291</v>
      </c>
      <c r="C242" s="29">
        <f t="shared" ca="1" si="32"/>
        <v>0</v>
      </c>
      <c r="D242" s="29">
        <f t="shared" ca="1" si="35"/>
        <v>136.47494567263914</v>
      </c>
      <c r="E242" s="30">
        <f t="shared" ca="1" si="28"/>
        <v>0</v>
      </c>
      <c r="F242" s="29">
        <f t="shared" ca="1" si="29"/>
        <v>0</v>
      </c>
      <c r="G242" s="29">
        <f t="shared" ca="1" si="33"/>
        <v>0</v>
      </c>
      <c r="H242" s="29">
        <f t="shared" ca="1" si="34"/>
        <v>0</v>
      </c>
      <c r="I242" s="29">
        <f t="shared" ca="1" si="30"/>
        <v>0</v>
      </c>
      <c r="J242" s="29">
        <f ca="1">SUM($H$18:$H242)</f>
        <v>105.69934807167516</v>
      </c>
    </row>
    <row r="243" spans="1:10">
      <c r="A243" s="23">
        <f t="shared" ca="1" si="31"/>
        <v>226</v>
      </c>
      <c r="B243" s="24">
        <f t="shared" ca="1" si="27"/>
        <v>48322</v>
      </c>
      <c r="C243" s="29">
        <f t="shared" ca="1" si="32"/>
        <v>0</v>
      </c>
      <c r="D243" s="29">
        <f t="shared" ca="1" si="35"/>
        <v>136.47494567263914</v>
      </c>
      <c r="E243" s="30">
        <f t="shared" ca="1" si="28"/>
        <v>0</v>
      </c>
      <c r="F243" s="29">
        <f t="shared" ca="1" si="29"/>
        <v>0</v>
      </c>
      <c r="G243" s="29">
        <f t="shared" ca="1" si="33"/>
        <v>0</v>
      </c>
      <c r="H243" s="29">
        <f t="shared" ca="1" si="34"/>
        <v>0</v>
      </c>
      <c r="I243" s="29">
        <f t="shared" ca="1" si="30"/>
        <v>0</v>
      </c>
      <c r="J243" s="29">
        <f ca="1">SUM($H$18:$H243)</f>
        <v>105.69934807167516</v>
      </c>
    </row>
    <row r="244" spans="1:10">
      <c r="A244" s="23">
        <f t="shared" ca="1" si="31"/>
        <v>227</v>
      </c>
      <c r="B244" s="24">
        <f t="shared" ca="1" si="27"/>
        <v>48352</v>
      </c>
      <c r="C244" s="29">
        <f t="shared" ca="1" si="32"/>
        <v>0</v>
      </c>
      <c r="D244" s="29">
        <f t="shared" ca="1" si="35"/>
        <v>136.47494567263914</v>
      </c>
      <c r="E244" s="30">
        <f t="shared" ca="1" si="28"/>
        <v>0</v>
      </c>
      <c r="F244" s="29">
        <f t="shared" ca="1" si="29"/>
        <v>0</v>
      </c>
      <c r="G244" s="29">
        <f t="shared" ca="1" si="33"/>
        <v>0</v>
      </c>
      <c r="H244" s="29">
        <f t="shared" ca="1" si="34"/>
        <v>0</v>
      </c>
      <c r="I244" s="29">
        <f t="shared" ca="1" si="30"/>
        <v>0</v>
      </c>
      <c r="J244" s="29">
        <f ca="1">SUM($H$18:$H244)</f>
        <v>105.69934807167516</v>
      </c>
    </row>
    <row r="245" spans="1:10">
      <c r="A245" s="23">
        <f t="shared" ca="1" si="31"/>
        <v>228</v>
      </c>
      <c r="B245" s="24">
        <f t="shared" ca="1" si="27"/>
        <v>48383</v>
      </c>
      <c r="C245" s="29">
        <f t="shared" ca="1" si="32"/>
        <v>0</v>
      </c>
      <c r="D245" s="29">
        <f t="shared" ca="1" si="35"/>
        <v>136.47494567263914</v>
      </c>
      <c r="E245" s="30">
        <f t="shared" ca="1" si="28"/>
        <v>0</v>
      </c>
      <c r="F245" s="29">
        <f t="shared" ca="1" si="29"/>
        <v>0</v>
      </c>
      <c r="G245" s="29">
        <f t="shared" ca="1" si="33"/>
        <v>0</v>
      </c>
      <c r="H245" s="29">
        <f t="shared" ca="1" si="34"/>
        <v>0</v>
      </c>
      <c r="I245" s="29">
        <f t="shared" ca="1" si="30"/>
        <v>0</v>
      </c>
      <c r="J245" s="29">
        <f ca="1">SUM($H$18:$H245)</f>
        <v>105.69934807167516</v>
      </c>
    </row>
    <row r="246" spans="1:10">
      <c r="A246" s="23">
        <f t="shared" ca="1" si="31"/>
        <v>229</v>
      </c>
      <c r="B246" s="24">
        <f t="shared" ca="1" si="27"/>
        <v>48413</v>
      </c>
      <c r="C246" s="29">
        <f t="shared" ca="1" si="32"/>
        <v>0</v>
      </c>
      <c r="D246" s="29">
        <f t="shared" ca="1" si="35"/>
        <v>136.47494567263914</v>
      </c>
      <c r="E246" s="30">
        <f t="shared" ca="1" si="28"/>
        <v>0</v>
      </c>
      <c r="F246" s="29">
        <f t="shared" ca="1" si="29"/>
        <v>0</v>
      </c>
      <c r="G246" s="29">
        <f t="shared" ca="1" si="33"/>
        <v>0</v>
      </c>
      <c r="H246" s="29">
        <f t="shared" ca="1" si="34"/>
        <v>0</v>
      </c>
      <c r="I246" s="29">
        <f t="shared" ca="1" si="30"/>
        <v>0</v>
      </c>
      <c r="J246" s="29">
        <f ca="1">SUM($H$18:$H246)</f>
        <v>105.69934807167516</v>
      </c>
    </row>
    <row r="247" spans="1:10">
      <c r="A247" s="23">
        <f t="shared" ca="1" si="31"/>
        <v>230</v>
      </c>
      <c r="B247" s="24">
        <f t="shared" ca="1" si="27"/>
        <v>48444</v>
      </c>
      <c r="C247" s="29">
        <f t="shared" ca="1" si="32"/>
        <v>0</v>
      </c>
      <c r="D247" s="29">
        <f t="shared" ca="1" si="35"/>
        <v>136.47494567263914</v>
      </c>
      <c r="E247" s="30">
        <f t="shared" ca="1" si="28"/>
        <v>0</v>
      </c>
      <c r="F247" s="29">
        <f t="shared" ca="1" si="29"/>
        <v>0</v>
      </c>
      <c r="G247" s="29">
        <f t="shared" ca="1" si="33"/>
        <v>0</v>
      </c>
      <c r="H247" s="29">
        <f t="shared" ca="1" si="34"/>
        <v>0</v>
      </c>
      <c r="I247" s="29">
        <f t="shared" ca="1" si="30"/>
        <v>0</v>
      </c>
      <c r="J247" s="29">
        <f ca="1">SUM($H$18:$H247)</f>
        <v>105.69934807167516</v>
      </c>
    </row>
    <row r="248" spans="1:10">
      <c r="A248" s="23">
        <f t="shared" ca="1" si="31"/>
        <v>231</v>
      </c>
      <c r="B248" s="24">
        <f t="shared" ca="1" si="27"/>
        <v>48475</v>
      </c>
      <c r="C248" s="29">
        <f t="shared" ca="1" si="32"/>
        <v>0</v>
      </c>
      <c r="D248" s="29">
        <f t="shared" ca="1" si="35"/>
        <v>136.47494567263914</v>
      </c>
      <c r="E248" s="30">
        <f t="shared" ca="1" si="28"/>
        <v>0</v>
      </c>
      <c r="F248" s="29">
        <f t="shared" ca="1" si="29"/>
        <v>0</v>
      </c>
      <c r="G248" s="29">
        <f t="shared" ca="1" si="33"/>
        <v>0</v>
      </c>
      <c r="H248" s="29">
        <f t="shared" ca="1" si="34"/>
        <v>0</v>
      </c>
      <c r="I248" s="29">
        <f t="shared" ca="1" si="30"/>
        <v>0</v>
      </c>
      <c r="J248" s="29">
        <f ca="1">SUM($H$18:$H248)</f>
        <v>105.69934807167516</v>
      </c>
    </row>
    <row r="249" spans="1:10">
      <c r="A249" s="23">
        <f t="shared" ca="1" si="31"/>
        <v>232</v>
      </c>
      <c r="B249" s="24">
        <f t="shared" ca="1" si="27"/>
        <v>48505</v>
      </c>
      <c r="C249" s="29">
        <f t="shared" ca="1" si="32"/>
        <v>0</v>
      </c>
      <c r="D249" s="29">
        <f t="shared" ca="1" si="35"/>
        <v>136.47494567263914</v>
      </c>
      <c r="E249" s="30">
        <f t="shared" ca="1" si="28"/>
        <v>0</v>
      </c>
      <c r="F249" s="29">
        <f t="shared" ca="1" si="29"/>
        <v>0</v>
      </c>
      <c r="G249" s="29">
        <f t="shared" ca="1" si="33"/>
        <v>0</v>
      </c>
      <c r="H249" s="29">
        <f t="shared" ca="1" si="34"/>
        <v>0</v>
      </c>
      <c r="I249" s="29">
        <f t="shared" ca="1" si="30"/>
        <v>0</v>
      </c>
      <c r="J249" s="29">
        <f ca="1">SUM($H$18:$H249)</f>
        <v>105.69934807167516</v>
      </c>
    </row>
    <row r="250" spans="1:10">
      <c r="A250" s="23">
        <f t="shared" ca="1" si="31"/>
        <v>233</v>
      </c>
      <c r="B250" s="24">
        <f t="shared" ca="1" si="27"/>
        <v>48536</v>
      </c>
      <c r="C250" s="29">
        <f t="shared" ca="1" si="32"/>
        <v>0</v>
      </c>
      <c r="D250" s="29">
        <f t="shared" ca="1" si="35"/>
        <v>136.47494567263914</v>
      </c>
      <c r="E250" s="30">
        <f t="shared" ca="1" si="28"/>
        <v>0</v>
      </c>
      <c r="F250" s="29">
        <f t="shared" ca="1" si="29"/>
        <v>0</v>
      </c>
      <c r="G250" s="29">
        <f t="shared" ca="1" si="33"/>
        <v>0</v>
      </c>
      <c r="H250" s="29">
        <f t="shared" ca="1" si="34"/>
        <v>0</v>
      </c>
      <c r="I250" s="29">
        <f t="shared" ca="1" si="30"/>
        <v>0</v>
      </c>
      <c r="J250" s="29">
        <f ca="1">SUM($H$18:$H250)</f>
        <v>105.69934807167516</v>
      </c>
    </row>
    <row r="251" spans="1:10">
      <c r="A251" s="23">
        <f t="shared" ca="1" si="31"/>
        <v>234</v>
      </c>
      <c r="B251" s="24">
        <f t="shared" ca="1" si="27"/>
        <v>48566</v>
      </c>
      <c r="C251" s="29">
        <f t="shared" ca="1" si="32"/>
        <v>0</v>
      </c>
      <c r="D251" s="29">
        <f t="shared" ca="1" si="35"/>
        <v>136.47494567263914</v>
      </c>
      <c r="E251" s="30">
        <f t="shared" ca="1" si="28"/>
        <v>0</v>
      </c>
      <c r="F251" s="29">
        <f t="shared" ca="1" si="29"/>
        <v>0</v>
      </c>
      <c r="G251" s="29">
        <f t="shared" ca="1" si="33"/>
        <v>0</v>
      </c>
      <c r="H251" s="29">
        <f t="shared" ca="1" si="34"/>
        <v>0</v>
      </c>
      <c r="I251" s="29">
        <f t="shared" ca="1" si="30"/>
        <v>0</v>
      </c>
      <c r="J251" s="29">
        <f ca="1">SUM($H$18:$H251)</f>
        <v>105.69934807167516</v>
      </c>
    </row>
    <row r="252" spans="1:10">
      <c r="A252" s="23">
        <f t="shared" ca="1" si="31"/>
        <v>235</v>
      </c>
      <c r="B252" s="24">
        <f t="shared" ca="1" si="27"/>
        <v>48597</v>
      </c>
      <c r="C252" s="29">
        <f t="shared" ca="1" si="32"/>
        <v>0</v>
      </c>
      <c r="D252" s="29">
        <f t="shared" ca="1" si="35"/>
        <v>136.47494567263914</v>
      </c>
      <c r="E252" s="30">
        <f t="shared" ca="1" si="28"/>
        <v>0</v>
      </c>
      <c r="F252" s="29">
        <f t="shared" ca="1" si="29"/>
        <v>0</v>
      </c>
      <c r="G252" s="29">
        <f t="shared" ca="1" si="33"/>
        <v>0</v>
      </c>
      <c r="H252" s="29">
        <f t="shared" ca="1" si="34"/>
        <v>0</v>
      </c>
      <c r="I252" s="29">
        <f t="shared" ca="1" si="30"/>
        <v>0</v>
      </c>
      <c r="J252" s="29">
        <f ca="1">SUM($H$18:$H252)</f>
        <v>105.69934807167516</v>
      </c>
    </row>
    <row r="253" spans="1:10">
      <c r="A253" s="23">
        <f t="shared" ca="1" si="31"/>
        <v>236</v>
      </c>
      <c r="B253" s="24">
        <f t="shared" ca="1" si="27"/>
        <v>48628</v>
      </c>
      <c r="C253" s="29">
        <f t="shared" ca="1" si="32"/>
        <v>0</v>
      </c>
      <c r="D253" s="29">
        <f t="shared" ca="1" si="35"/>
        <v>136.47494567263914</v>
      </c>
      <c r="E253" s="30">
        <f t="shared" ca="1" si="28"/>
        <v>0</v>
      </c>
      <c r="F253" s="29">
        <f t="shared" ca="1" si="29"/>
        <v>0</v>
      </c>
      <c r="G253" s="29">
        <f t="shared" ca="1" si="33"/>
        <v>0</v>
      </c>
      <c r="H253" s="29">
        <f t="shared" ca="1" si="34"/>
        <v>0</v>
      </c>
      <c r="I253" s="29">
        <f t="shared" ca="1" si="30"/>
        <v>0</v>
      </c>
      <c r="J253" s="29">
        <f ca="1">SUM($H$18:$H253)</f>
        <v>105.69934807167516</v>
      </c>
    </row>
    <row r="254" spans="1:10">
      <c r="A254" s="23">
        <f t="shared" ca="1" si="31"/>
        <v>237</v>
      </c>
      <c r="B254" s="24">
        <f t="shared" ca="1" si="27"/>
        <v>48656</v>
      </c>
      <c r="C254" s="29">
        <f t="shared" ca="1" si="32"/>
        <v>0</v>
      </c>
      <c r="D254" s="29">
        <f t="shared" ca="1" si="35"/>
        <v>136.47494567263914</v>
      </c>
      <c r="E254" s="30">
        <f t="shared" ca="1" si="28"/>
        <v>0</v>
      </c>
      <c r="F254" s="29">
        <f t="shared" ca="1" si="29"/>
        <v>0</v>
      </c>
      <c r="G254" s="29">
        <f t="shared" ca="1" si="33"/>
        <v>0</v>
      </c>
      <c r="H254" s="29">
        <f t="shared" ca="1" si="34"/>
        <v>0</v>
      </c>
      <c r="I254" s="29">
        <f t="shared" ca="1" si="30"/>
        <v>0</v>
      </c>
      <c r="J254" s="29">
        <f ca="1">SUM($H$18:$H254)</f>
        <v>105.69934807167516</v>
      </c>
    </row>
    <row r="255" spans="1:10">
      <c r="A255" s="23">
        <f t="shared" ca="1" si="31"/>
        <v>238</v>
      </c>
      <c r="B255" s="24">
        <f t="shared" ca="1" si="27"/>
        <v>48687</v>
      </c>
      <c r="C255" s="29">
        <f t="shared" ca="1" si="32"/>
        <v>0</v>
      </c>
      <c r="D255" s="29">
        <f t="shared" ca="1" si="35"/>
        <v>136.47494567263914</v>
      </c>
      <c r="E255" s="30">
        <f t="shared" ca="1" si="28"/>
        <v>0</v>
      </c>
      <c r="F255" s="29">
        <f t="shared" ca="1" si="29"/>
        <v>0</v>
      </c>
      <c r="G255" s="29">
        <f t="shared" ca="1" si="33"/>
        <v>0</v>
      </c>
      <c r="H255" s="29">
        <f t="shared" ca="1" si="34"/>
        <v>0</v>
      </c>
      <c r="I255" s="29">
        <f t="shared" ca="1" si="30"/>
        <v>0</v>
      </c>
      <c r="J255" s="29">
        <f ca="1">SUM($H$18:$H255)</f>
        <v>105.69934807167516</v>
      </c>
    </row>
    <row r="256" spans="1:10">
      <c r="A256" s="23">
        <f t="shared" ca="1" si="31"/>
        <v>239</v>
      </c>
      <c r="B256" s="24">
        <f t="shared" ca="1" si="27"/>
        <v>48717</v>
      </c>
      <c r="C256" s="29">
        <f t="shared" ca="1" si="32"/>
        <v>0</v>
      </c>
      <c r="D256" s="29">
        <f t="shared" ca="1" si="35"/>
        <v>136.47494567263914</v>
      </c>
      <c r="E256" s="30">
        <f t="shared" ca="1" si="28"/>
        <v>0</v>
      </c>
      <c r="F256" s="29">
        <f t="shared" ca="1" si="29"/>
        <v>0</v>
      </c>
      <c r="G256" s="29">
        <f t="shared" ca="1" si="33"/>
        <v>0</v>
      </c>
      <c r="H256" s="29">
        <f t="shared" ca="1" si="34"/>
        <v>0</v>
      </c>
      <c r="I256" s="29">
        <f t="shared" ca="1" si="30"/>
        <v>0</v>
      </c>
      <c r="J256" s="29">
        <f ca="1">SUM($H$18:$H256)</f>
        <v>105.69934807167516</v>
      </c>
    </row>
    <row r="257" spans="1:10">
      <c r="A257" s="23">
        <f t="shared" ca="1" si="31"/>
        <v>240</v>
      </c>
      <c r="B257" s="24">
        <f t="shared" ca="1" si="27"/>
        <v>48748</v>
      </c>
      <c r="C257" s="29">
        <f t="shared" ca="1" si="32"/>
        <v>0</v>
      </c>
      <c r="D257" s="29">
        <f t="shared" ca="1" si="35"/>
        <v>136.47494567263914</v>
      </c>
      <c r="E257" s="30">
        <f t="shared" ca="1" si="28"/>
        <v>0</v>
      </c>
      <c r="F257" s="29">
        <f t="shared" ca="1" si="29"/>
        <v>0</v>
      </c>
      <c r="G257" s="29">
        <f t="shared" ca="1" si="33"/>
        <v>0</v>
      </c>
      <c r="H257" s="29">
        <f t="shared" ca="1" si="34"/>
        <v>0</v>
      </c>
      <c r="I257" s="29">
        <f t="shared" ca="1" si="30"/>
        <v>0</v>
      </c>
      <c r="J257" s="29">
        <f ca="1">SUM($H$18:$H257)</f>
        <v>105.69934807167516</v>
      </c>
    </row>
    <row r="258" spans="1:10">
      <c r="A258" s="23">
        <f t="shared" ca="1" si="31"/>
        <v>241</v>
      </c>
      <c r="B258" s="24">
        <f t="shared" ca="1" si="27"/>
        <v>48778</v>
      </c>
      <c r="C258" s="29">
        <f t="shared" ca="1" si="32"/>
        <v>0</v>
      </c>
      <c r="D258" s="29">
        <f t="shared" ca="1" si="35"/>
        <v>136.47494567263914</v>
      </c>
      <c r="E258" s="30">
        <f t="shared" ca="1" si="28"/>
        <v>0</v>
      </c>
      <c r="F258" s="29">
        <f t="shared" ca="1" si="29"/>
        <v>0</v>
      </c>
      <c r="G258" s="29">
        <f t="shared" ca="1" si="33"/>
        <v>0</v>
      </c>
      <c r="H258" s="29">
        <f t="shared" ca="1" si="34"/>
        <v>0</v>
      </c>
      <c r="I258" s="29">
        <f t="shared" ca="1" si="30"/>
        <v>0</v>
      </c>
      <c r="J258" s="29">
        <f ca="1">SUM($H$18:$H258)</f>
        <v>105.69934807167516</v>
      </c>
    </row>
    <row r="259" spans="1:10">
      <c r="A259" s="23">
        <f t="shared" ca="1" si="31"/>
        <v>242</v>
      </c>
      <c r="B259" s="24">
        <f t="shared" ca="1" si="27"/>
        <v>48809</v>
      </c>
      <c r="C259" s="29">
        <f t="shared" ca="1" si="32"/>
        <v>0</v>
      </c>
      <c r="D259" s="29">
        <f t="shared" ca="1" si="35"/>
        <v>136.47494567263914</v>
      </c>
      <c r="E259" s="30">
        <f t="shared" ca="1" si="28"/>
        <v>0</v>
      </c>
      <c r="F259" s="29">
        <f t="shared" ca="1" si="29"/>
        <v>0</v>
      </c>
      <c r="G259" s="29">
        <f t="shared" ca="1" si="33"/>
        <v>0</v>
      </c>
      <c r="H259" s="29">
        <f t="shared" ca="1" si="34"/>
        <v>0</v>
      </c>
      <c r="I259" s="29">
        <f t="shared" ca="1" si="30"/>
        <v>0</v>
      </c>
      <c r="J259" s="29">
        <f ca="1">SUM($H$18:$H259)</f>
        <v>105.69934807167516</v>
      </c>
    </row>
    <row r="260" spans="1:10">
      <c r="A260" s="23">
        <f t="shared" ca="1" si="31"/>
        <v>243</v>
      </c>
      <c r="B260" s="24">
        <f t="shared" ca="1" si="27"/>
        <v>48840</v>
      </c>
      <c r="C260" s="29">
        <f t="shared" ca="1" si="32"/>
        <v>0</v>
      </c>
      <c r="D260" s="29">
        <f t="shared" ca="1" si="35"/>
        <v>136.47494567263914</v>
      </c>
      <c r="E260" s="30">
        <f t="shared" ca="1" si="28"/>
        <v>0</v>
      </c>
      <c r="F260" s="29">
        <f t="shared" ca="1" si="29"/>
        <v>0</v>
      </c>
      <c r="G260" s="29">
        <f t="shared" ca="1" si="33"/>
        <v>0</v>
      </c>
      <c r="H260" s="29">
        <f t="shared" ca="1" si="34"/>
        <v>0</v>
      </c>
      <c r="I260" s="29">
        <f t="shared" ca="1" si="30"/>
        <v>0</v>
      </c>
      <c r="J260" s="29">
        <f ca="1">SUM($H$18:$H260)</f>
        <v>105.69934807167516</v>
      </c>
    </row>
    <row r="261" spans="1:10">
      <c r="A261" s="23">
        <f t="shared" ca="1" si="31"/>
        <v>244</v>
      </c>
      <c r="B261" s="24">
        <f t="shared" ca="1" si="27"/>
        <v>48870</v>
      </c>
      <c r="C261" s="29">
        <f t="shared" ca="1" si="32"/>
        <v>0</v>
      </c>
      <c r="D261" s="29">
        <f t="shared" ca="1" si="35"/>
        <v>136.47494567263914</v>
      </c>
      <c r="E261" s="30">
        <f t="shared" ca="1" si="28"/>
        <v>0</v>
      </c>
      <c r="F261" s="29">
        <f t="shared" ca="1" si="29"/>
        <v>0</v>
      </c>
      <c r="G261" s="29">
        <f t="shared" ca="1" si="33"/>
        <v>0</v>
      </c>
      <c r="H261" s="29">
        <f t="shared" ca="1" si="34"/>
        <v>0</v>
      </c>
      <c r="I261" s="29">
        <f t="shared" ca="1" si="30"/>
        <v>0</v>
      </c>
      <c r="J261" s="29">
        <f ca="1">SUM($H$18:$H261)</f>
        <v>105.69934807167516</v>
      </c>
    </row>
    <row r="262" spans="1:10">
      <c r="A262" s="23">
        <f t="shared" ca="1" si="31"/>
        <v>245</v>
      </c>
      <c r="B262" s="24">
        <f t="shared" ca="1" si="27"/>
        <v>48901</v>
      </c>
      <c r="C262" s="29">
        <f t="shared" ca="1" si="32"/>
        <v>0</v>
      </c>
      <c r="D262" s="29">
        <f t="shared" ca="1" si="35"/>
        <v>136.47494567263914</v>
      </c>
      <c r="E262" s="30">
        <f t="shared" ca="1" si="28"/>
        <v>0</v>
      </c>
      <c r="F262" s="29">
        <f t="shared" ca="1" si="29"/>
        <v>0</v>
      </c>
      <c r="G262" s="29">
        <f t="shared" ca="1" si="33"/>
        <v>0</v>
      </c>
      <c r="H262" s="29">
        <f t="shared" ca="1" si="34"/>
        <v>0</v>
      </c>
      <c r="I262" s="29">
        <f t="shared" ca="1" si="30"/>
        <v>0</v>
      </c>
      <c r="J262" s="29">
        <f ca="1">SUM($H$18:$H262)</f>
        <v>105.69934807167516</v>
      </c>
    </row>
    <row r="263" spans="1:10">
      <c r="A263" s="23">
        <f t="shared" ca="1" si="31"/>
        <v>246</v>
      </c>
      <c r="B263" s="24">
        <f t="shared" ca="1" si="27"/>
        <v>48931</v>
      </c>
      <c r="C263" s="29">
        <f t="shared" ca="1" si="32"/>
        <v>0</v>
      </c>
      <c r="D263" s="29">
        <f t="shared" ca="1" si="35"/>
        <v>136.47494567263914</v>
      </c>
      <c r="E263" s="30">
        <f t="shared" ca="1" si="28"/>
        <v>0</v>
      </c>
      <c r="F263" s="29">
        <f t="shared" ca="1" si="29"/>
        <v>0</v>
      </c>
      <c r="G263" s="29">
        <f t="shared" ca="1" si="33"/>
        <v>0</v>
      </c>
      <c r="H263" s="29">
        <f t="shared" ca="1" si="34"/>
        <v>0</v>
      </c>
      <c r="I263" s="29">
        <f t="shared" ca="1" si="30"/>
        <v>0</v>
      </c>
      <c r="J263" s="29">
        <f ca="1">SUM($H$18:$H263)</f>
        <v>105.69934807167516</v>
      </c>
    </row>
    <row r="264" spans="1:10">
      <c r="A264" s="23">
        <f t="shared" ca="1" si="31"/>
        <v>247</v>
      </c>
      <c r="B264" s="24">
        <f t="shared" ca="1" si="27"/>
        <v>48962</v>
      </c>
      <c r="C264" s="29">
        <f t="shared" ca="1" si="32"/>
        <v>0</v>
      </c>
      <c r="D264" s="29">
        <f t="shared" ca="1" si="35"/>
        <v>136.47494567263914</v>
      </c>
      <c r="E264" s="30">
        <f t="shared" ca="1" si="28"/>
        <v>0</v>
      </c>
      <c r="F264" s="29">
        <f t="shared" ca="1" si="29"/>
        <v>0</v>
      </c>
      <c r="G264" s="29">
        <f t="shared" ca="1" si="33"/>
        <v>0</v>
      </c>
      <c r="H264" s="29">
        <f t="shared" ca="1" si="34"/>
        <v>0</v>
      </c>
      <c r="I264" s="29">
        <f t="shared" ca="1" si="30"/>
        <v>0</v>
      </c>
      <c r="J264" s="29">
        <f ca="1">SUM($H$18:$H264)</f>
        <v>105.69934807167516</v>
      </c>
    </row>
    <row r="265" spans="1:10">
      <c r="A265" s="23">
        <f t="shared" ca="1" si="31"/>
        <v>248</v>
      </c>
      <c r="B265" s="24">
        <f t="shared" ca="1" si="27"/>
        <v>48993</v>
      </c>
      <c r="C265" s="29">
        <f t="shared" ca="1" si="32"/>
        <v>0</v>
      </c>
      <c r="D265" s="29">
        <f t="shared" ca="1" si="35"/>
        <v>136.47494567263914</v>
      </c>
      <c r="E265" s="30">
        <f t="shared" ca="1" si="28"/>
        <v>0</v>
      </c>
      <c r="F265" s="29">
        <f t="shared" ca="1" si="29"/>
        <v>0</v>
      </c>
      <c r="G265" s="29">
        <f t="shared" ca="1" si="33"/>
        <v>0</v>
      </c>
      <c r="H265" s="29">
        <f t="shared" ca="1" si="34"/>
        <v>0</v>
      </c>
      <c r="I265" s="29">
        <f t="shared" ca="1" si="30"/>
        <v>0</v>
      </c>
      <c r="J265" s="29">
        <f ca="1">SUM($H$18:$H265)</f>
        <v>105.69934807167516</v>
      </c>
    </row>
    <row r="266" spans="1:10">
      <c r="A266" s="23">
        <f t="shared" ca="1" si="31"/>
        <v>249</v>
      </c>
      <c r="B266" s="24">
        <f t="shared" ca="1" si="27"/>
        <v>49021</v>
      </c>
      <c r="C266" s="29">
        <f t="shared" ca="1" si="32"/>
        <v>0</v>
      </c>
      <c r="D266" s="29">
        <f t="shared" ca="1" si="35"/>
        <v>136.47494567263914</v>
      </c>
      <c r="E266" s="30">
        <f t="shared" ca="1" si="28"/>
        <v>0</v>
      </c>
      <c r="F266" s="29">
        <f t="shared" ca="1" si="29"/>
        <v>0</v>
      </c>
      <c r="G266" s="29">
        <f t="shared" ca="1" si="33"/>
        <v>0</v>
      </c>
      <c r="H266" s="29">
        <f t="shared" ca="1" si="34"/>
        <v>0</v>
      </c>
      <c r="I266" s="29">
        <f t="shared" ca="1" si="30"/>
        <v>0</v>
      </c>
      <c r="J266" s="29">
        <f ca="1">SUM($H$18:$H266)</f>
        <v>105.69934807167516</v>
      </c>
    </row>
    <row r="267" spans="1:10">
      <c r="A267" s="23">
        <f t="shared" ca="1" si="31"/>
        <v>250</v>
      </c>
      <c r="B267" s="24">
        <f t="shared" ca="1" si="27"/>
        <v>49052</v>
      </c>
      <c r="C267" s="29">
        <f t="shared" ca="1" si="32"/>
        <v>0</v>
      </c>
      <c r="D267" s="29">
        <f t="shared" ca="1" si="35"/>
        <v>136.47494567263914</v>
      </c>
      <c r="E267" s="30">
        <f t="shared" ca="1" si="28"/>
        <v>0</v>
      </c>
      <c r="F267" s="29">
        <f t="shared" ca="1" si="29"/>
        <v>0</v>
      </c>
      <c r="G267" s="29">
        <f t="shared" ca="1" si="33"/>
        <v>0</v>
      </c>
      <c r="H267" s="29">
        <f t="shared" ca="1" si="34"/>
        <v>0</v>
      </c>
      <c r="I267" s="29">
        <f t="shared" ca="1" si="30"/>
        <v>0</v>
      </c>
      <c r="J267" s="29">
        <f ca="1">SUM($H$18:$H267)</f>
        <v>105.69934807167516</v>
      </c>
    </row>
    <row r="268" spans="1:10">
      <c r="A268" s="23">
        <f t="shared" ca="1" si="31"/>
        <v>251</v>
      </c>
      <c r="B268" s="24">
        <f t="shared" ca="1" si="27"/>
        <v>49082</v>
      </c>
      <c r="C268" s="29">
        <f t="shared" ca="1" si="32"/>
        <v>0</v>
      </c>
      <c r="D268" s="29">
        <f t="shared" ca="1" si="35"/>
        <v>136.47494567263914</v>
      </c>
      <c r="E268" s="30">
        <f t="shared" ca="1" si="28"/>
        <v>0</v>
      </c>
      <c r="F268" s="29">
        <f t="shared" ca="1" si="29"/>
        <v>0</v>
      </c>
      <c r="G268" s="29">
        <f t="shared" ca="1" si="33"/>
        <v>0</v>
      </c>
      <c r="H268" s="29">
        <f t="shared" ca="1" si="34"/>
        <v>0</v>
      </c>
      <c r="I268" s="29">
        <f t="shared" ca="1" si="30"/>
        <v>0</v>
      </c>
      <c r="J268" s="29">
        <f ca="1">SUM($H$18:$H268)</f>
        <v>105.69934807167516</v>
      </c>
    </row>
    <row r="269" spans="1:10">
      <c r="A269" s="23">
        <f t="shared" ca="1" si="31"/>
        <v>252</v>
      </c>
      <c r="B269" s="24">
        <f t="shared" ca="1" si="27"/>
        <v>49113</v>
      </c>
      <c r="C269" s="29">
        <f t="shared" ca="1" si="32"/>
        <v>0</v>
      </c>
      <c r="D269" s="29">
        <f t="shared" ca="1" si="35"/>
        <v>136.47494567263914</v>
      </c>
      <c r="E269" s="30">
        <f t="shared" ca="1" si="28"/>
        <v>0</v>
      </c>
      <c r="F269" s="29">
        <f t="shared" ca="1" si="29"/>
        <v>0</v>
      </c>
      <c r="G269" s="29">
        <f t="shared" ca="1" si="33"/>
        <v>0</v>
      </c>
      <c r="H269" s="29">
        <f t="shared" ca="1" si="34"/>
        <v>0</v>
      </c>
      <c r="I269" s="29">
        <f t="shared" ca="1" si="30"/>
        <v>0</v>
      </c>
      <c r="J269" s="29">
        <f ca="1">SUM($H$18:$H269)</f>
        <v>105.69934807167516</v>
      </c>
    </row>
    <row r="270" spans="1:10">
      <c r="A270" s="23">
        <f t="shared" ca="1" si="31"/>
        <v>253</v>
      </c>
      <c r="B270" s="24">
        <f t="shared" ca="1" si="27"/>
        <v>49143</v>
      </c>
      <c r="C270" s="29">
        <f t="shared" ca="1" si="32"/>
        <v>0</v>
      </c>
      <c r="D270" s="29">
        <f t="shared" ca="1" si="35"/>
        <v>136.47494567263914</v>
      </c>
      <c r="E270" s="30">
        <f t="shared" ca="1" si="28"/>
        <v>0</v>
      </c>
      <c r="F270" s="29">
        <f t="shared" ca="1" si="29"/>
        <v>0</v>
      </c>
      <c r="G270" s="29">
        <f t="shared" ca="1" si="33"/>
        <v>0</v>
      </c>
      <c r="H270" s="29">
        <f t="shared" ca="1" si="34"/>
        <v>0</v>
      </c>
      <c r="I270" s="29">
        <f t="shared" ca="1" si="30"/>
        <v>0</v>
      </c>
      <c r="J270" s="29">
        <f ca="1">SUM($H$18:$H270)</f>
        <v>105.69934807167516</v>
      </c>
    </row>
    <row r="271" spans="1:10">
      <c r="A271" s="23">
        <f t="shared" ca="1" si="31"/>
        <v>254</v>
      </c>
      <c r="B271" s="24">
        <f t="shared" ca="1" si="27"/>
        <v>49174</v>
      </c>
      <c r="C271" s="29">
        <f t="shared" ca="1" si="32"/>
        <v>0</v>
      </c>
      <c r="D271" s="29">
        <f t="shared" ca="1" si="35"/>
        <v>136.47494567263914</v>
      </c>
      <c r="E271" s="30">
        <f t="shared" ca="1" si="28"/>
        <v>0</v>
      </c>
      <c r="F271" s="29">
        <f t="shared" ca="1" si="29"/>
        <v>0</v>
      </c>
      <c r="G271" s="29">
        <f t="shared" ca="1" si="33"/>
        <v>0</v>
      </c>
      <c r="H271" s="29">
        <f t="shared" ca="1" si="34"/>
        <v>0</v>
      </c>
      <c r="I271" s="29">
        <f t="shared" ca="1" si="30"/>
        <v>0</v>
      </c>
      <c r="J271" s="29">
        <f ca="1">SUM($H$18:$H271)</f>
        <v>105.69934807167516</v>
      </c>
    </row>
    <row r="272" spans="1:10">
      <c r="A272" s="23">
        <f t="shared" ca="1" si="31"/>
        <v>255</v>
      </c>
      <c r="B272" s="24">
        <f t="shared" ca="1" si="27"/>
        <v>49205</v>
      </c>
      <c r="C272" s="29">
        <f t="shared" ca="1" si="32"/>
        <v>0</v>
      </c>
      <c r="D272" s="29">
        <f t="shared" ca="1" si="35"/>
        <v>136.47494567263914</v>
      </c>
      <c r="E272" s="30">
        <f t="shared" ca="1" si="28"/>
        <v>0</v>
      </c>
      <c r="F272" s="29">
        <f t="shared" ca="1" si="29"/>
        <v>0</v>
      </c>
      <c r="G272" s="29">
        <f t="shared" ca="1" si="33"/>
        <v>0</v>
      </c>
      <c r="H272" s="29">
        <f t="shared" ca="1" si="34"/>
        <v>0</v>
      </c>
      <c r="I272" s="29">
        <f t="shared" ca="1" si="30"/>
        <v>0</v>
      </c>
      <c r="J272" s="29">
        <f ca="1">SUM($H$18:$H272)</f>
        <v>105.69934807167516</v>
      </c>
    </row>
    <row r="273" spans="1:10">
      <c r="A273" s="23">
        <f t="shared" ca="1" si="31"/>
        <v>256</v>
      </c>
      <c r="B273" s="24">
        <f t="shared" ca="1" si="27"/>
        <v>49235</v>
      </c>
      <c r="C273" s="29">
        <f t="shared" ca="1" si="32"/>
        <v>0</v>
      </c>
      <c r="D273" s="29">
        <f t="shared" ca="1" si="35"/>
        <v>136.47494567263914</v>
      </c>
      <c r="E273" s="30">
        <f t="shared" ca="1" si="28"/>
        <v>0</v>
      </c>
      <c r="F273" s="29">
        <f t="shared" ca="1" si="29"/>
        <v>0</v>
      </c>
      <c r="G273" s="29">
        <f t="shared" ca="1" si="33"/>
        <v>0</v>
      </c>
      <c r="H273" s="29">
        <f t="shared" ca="1" si="34"/>
        <v>0</v>
      </c>
      <c r="I273" s="29">
        <f t="shared" ca="1" si="30"/>
        <v>0</v>
      </c>
      <c r="J273" s="29">
        <f ca="1">SUM($H$18:$H273)</f>
        <v>105.69934807167516</v>
      </c>
    </row>
    <row r="274" spans="1:10">
      <c r="A274" s="23">
        <f t="shared" ca="1" si="31"/>
        <v>257</v>
      </c>
      <c r="B274" s="24">
        <f t="shared" ref="B274:B337" ca="1" si="36">IF(Pay_Num&lt;&gt;"",DATE(YEAR(Loan_Start),MONTH(Loan_Start)+(Pay_Num)*12/Num_Pmt_Per_Year,DAY(Loan_Start)),"")</f>
        <v>49266</v>
      </c>
      <c r="C274" s="29">
        <f t="shared" ca="1" si="32"/>
        <v>0</v>
      </c>
      <c r="D274" s="29">
        <f t="shared" ca="1" si="35"/>
        <v>136.47494567263914</v>
      </c>
      <c r="E274" s="30">
        <f t="shared" ref="E274:E337" ca="1" si="37">IF(AND(Pay_Num&lt;&gt;"",Sched_Pay+Scheduled_Extra_Payments&lt;Beg_Bal),Scheduled_Extra_Payments,IF(AND(Pay_Num&lt;&gt;"",Beg_Bal-Sched_Pay&gt;0),Beg_Bal-Sched_Pay,IF(Pay_Num&lt;&gt;"",0,"")))</f>
        <v>0</v>
      </c>
      <c r="F274" s="29">
        <f t="shared" ref="F274:F337" ca="1" si="38">IF(AND(Pay_Num&lt;&gt;"",Sched_Pay+Extra_Pay&lt;Beg_Bal),Sched_Pay+Extra_Pay,IF(Pay_Num&lt;&gt;"",Beg_Bal,""))</f>
        <v>0</v>
      </c>
      <c r="G274" s="29">
        <f t="shared" ca="1" si="33"/>
        <v>0</v>
      </c>
      <c r="H274" s="29">
        <f t="shared" ca="1" si="34"/>
        <v>0</v>
      </c>
      <c r="I274" s="29">
        <f t="shared" ref="I274:I337" ca="1" si="39">IF(AND(Pay_Num&lt;&gt;"",Sched_Pay+Extra_Pay&lt;Beg_Bal),Beg_Bal-Princ,IF(Pay_Num&lt;&gt;"",0,""))</f>
        <v>0</v>
      </c>
      <c r="J274" s="29">
        <f ca="1">SUM($H$18:$H274)</f>
        <v>105.69934807167516</v>
      </c>
    </row>
    <row r="275" spans="1:10">
      <c r="A275" s="23">
        <f t="shared" ref="A275:A338" ca="1" si="40">IF(Values_Entered,A274+1,"")</f>
        <v>258</v>
      </c>
      <c r="B275" s="24">
        <f t="shared" ca="1" si="36"/>
        <v>49296</v>
      </c>
      <c r="C275" s="29">
        <f t="shared" ref="C275:C338" ca="1" si="41">IF(Pay_Num&lt;&gt;"",I274,"")</f>
        <v>0</v>
      </c>
      <c r="D275" s="29">
        <f t="shared" ca="1" si="35"/>
        <v>136.47494567263914</v>
      </c>
      <c r="E275" s="30">
        <f t="shared" ca="1" si="37"/>
        <v>0</v>
      </c>
      <c r="F275" s="29">
        <f t="shared" ca="1" si="38"/>
        <v>0</v>
      </c>
      <c r="G275" s="29">
        <f t="shared" ref="G275:G338" ca="1" si="42">IF(Pay_Num&lt;&gt;"",Total_Pay-Int,"")</f>
        <v>0</v>
      </c>
      <c r="H275" s="29">
        <f t="shared" ref="H275:H338" ca="1" si="43">IF(Pay_Num&lt;&gt;"",Beg_Bal*Interest_Rate/Num_Pmt_Per_Year,"")</f>
        <v>0</v>
      </c>
      <c r="I275" s="29">
        <f t="shared" ca="1" si="39"/>
        <v>0</v>
      </c>
      <c r="J275" s="29">
        <f ca="1">SUM($H$18:$H275)</f>
        <v>105.69934807167516</v>
      </c>
    </row>
    <row r="276" spans="1:10">
      <c r="A276" s="23">
        <f t="shared" ca="1" si="40"/>
        <v>259</v>
      </c>
      <c r="B276" s="24">
        <f t="shared" ca="1" si="36"/>
        <v>49327</v>
      </c>
      <c r="C276" s="29">
        <f t="shared" ca="1" si="41"/>
        <v>0</v>
      </c>
      <c r="D276" s="29">
        <f t="shared" ref="D276:D339" ca="1" si="44">IF(Pay_Num&lt;&gt;"",Scheduled_Monthly_Payment,"")</f>
        <v>136.47494567263914</v>
      </c>
      <c r="E276" s="30">
        <f t="shared" ca="1" si="37"/>
        <v>0</v>
      </c>
      <c r="F276" s="29">
        <f t="shared" ca="1" si="38"/>
        <v>0</v>
      </c>
      <c r="G276" s="29">
        <f t="shared" ca="1" si="42"/>
        <v>0</v>
      </c>
      <c r="H276" s="29">
        <f t="shared" ca="1" si="43"/>
        <v>0</v>
      </c>
      <c r="I276" s="29">
        <f t="shared" ca="1" si="39"/>
        <v>0</v>
      </c>
      <c r="J276" s="29">
        <f ca="1">SUM($H$18:$H276)</f>
        <v>105.69934807167516</v>
      </c>
    </row>
    <row r="277" spans="1:10">
      <c r="A277" s="23">
        <f t="shared" ca="1" si="40"/>
        <v>260</v>
      </c>
      <c r="B277" s="24">
        <f t="shared" ca="1" si="36"/>
        <v>49358</v>
      </c>
      <c r="C277" s="29">
        <f t="shared" ca="1" si="41"/>
        <v>0</v>
      </c>
      <c r="D277" s="29">
        <f t="shared" ca="1" si="44"/>
        <v>136.47494567263914</v>
      </c>
      <c r="E277" s="30">
        <f t="shared" ca="1" si="37"/>
        <v>0</v>
      </c>
      <c r="F277" s="29">
        <f t="shared" ca="1" si="38"/>
        <v>0</v>
      </c>
      <c r="G277" s="29">
        <f t="shared" ca="1" si="42"/>
        <v>0</v>
      </c>
      <c r="H277" s="29">
        <f t="shared" ca="1" si="43"/>
        <v>0</v>
      </c>
      <c r="I277" s="29">
        <f t="shared" ca="1" si="39"/>
        <v>0</v>
      </c>
      <c r="J277" s="29">
        <f ca="1">SUM($H$18:$H277)</f>
        <v>105.69934807167516</v>
      </c>
    </row>
    <row r="278" spans="1:10">
      <c r="A278" s="23">
        <f t="shared" ca="1" si="40"/>
        <v>261</v>
      </c>
      <c r="B278" s="24">
        <f t="shared" ca="1" si="36"/>
        <v>49386</v>
      </c>
      <c r="C278" s="29">
        <f t="shared" ca="1" si="41"/>
        <v>0</v>
      </c>
      <c r="D278" s="29">
        <f t="shared" ca="1" si="44"/>
        <v>136.47494567263914</v>
      </c>
      <c r="E278" s="30">
        <f t="shared" ca="1" si="37"/>
        <v>0</v>
      </c>
      <c r="F278" s="29">
        <f t="shared" ca="1" si="38"/>
        <v>0</v>
      </c>
      <c r="G278" s="29">
        <f t="shared" ca="1" si="42"/>
        <v>0</v>
      </c>
      <c r="H278" s="29">
        <f t="shared" ca="1" si="43"/>
        <v>0</v>
      </c>
      <c r="I278" s="29">
        <f t="shared" ca="1" si="39"/>
        <v>0</v>
      </c>
      <c r="J278" s="29">
        <f ca="1">SUM($H$18:$H278)</f>
        <v>105.69934807167516</v>
      </c>
    </row>
    <row r="279" spans="1:10">
      <c r="A279" s="23">
        <f t="shared" ca="1" si="40"/>
        <v>262</v>
      </c>
      <c r="B279" s="24">
        <f t="shared" ca="1" si="36"/>
        <v>49417</v>
      </c>
      <c r="C279" s="29">
        <f t="shared" ca="1" si="41"/>
        <v>0</v>
      </c>
      <c r="D279" s="29">
        <f t="shared" ca="1" si="44"/>
        <v>136.47494567263914</v>
      </c>
      <c r="E279" s="30">
        <f t="shared" ca="1" si="37"/>
        <v>0</v>
      </c>
      <c r="F279" s="29">
        <f t="shared" ca="1" si="38"/>
        <v>0</v>
      </c>
      <c r="G279" s="29">
        <f t="shared" ca="1" si="42"/>
        <v>0</v>
      </c>
      <c r="H279" s="29">
        <f t="shared" ca="1" si="43"/>
        <v>0</v>
      </c>
      <c r="I279" s="29">
        <f t="shared" ca="1" si="39"/>
        <v>0</v>
      </c>
      <c r="J279" s="29">
        <f ca="1">SUM($H$18:$H279)</f>
        <v>105.69934807167516</v>
      </c>
    </row>
    <row r="280" spans="1:10">
      <c r="A280" s="23">
        <f t="shared" ca="1" si="40"/>
        <v>263</v>
      </c>
      <c r="B280" s="24">
        <f t="shared" ca="1" si="36"/>
        <v>49447</v>
      </c>
      <c r="C280" s="29">
        <f t="shared" ca="1" si="41"/>
        <v>0</v>
      </c>
      <c r="D280" s="29">
        <f t="shared" ca="1" si="44"/>
        <v>136.47494567263914</v>
      </c>
      <c r="E280" s="30">
        <f t="shared" ca="1" si="37"/>
        <v>0</v>
      </c>
      <c r="F280" s="29">
        <f t="shared" ca="1" si="38"/>
        <v>0</v>
      </c>
      <c r="G280" s="29">
        <f t="shared" ca="1" si="42"/>
        <v>0</v>
      </c>
      <c r="H280" s="29">
        <f t="shared" ca="1" si="43"/>
        <v>0</v>
      </c>
      <c r="I280" s="29">
        <f t="shared" ca="1" si="39"/>
        <v>0</v>
      </c>
      <c r="J280" s="29">
        <f ca="1">SUM($H$18:$H280)</f>
        <v>105.69934807167516</v>
      </c>
    </row>
    <row r="281" spans="1:10">
      <c r="A281" s="23">
        <f t="shared" ca="1" si="40"/>
        <v>264</v>
      </c>
      <c r="B281" s="24">
        <f t="shared" ca="1" si="36"/>
        <v>49478</v>
      </c>
      <c r="C281" s="29">
        <f t="shared" ca="1" si="41"/>
        <v>0</v>
      </c>
      <c r="D281" s="29">
        <f t="shared" ca="1" si="44"/>
        <v>136.47494567263914</v>
      </c>
      <c r="E281" s="30">
        <f t="shared" ca="1" si="37"/>
        <v>0</v>
      </c>
      <c r="F281" s="29">
        <f t="shared" ca="1" si="38"/>
        <v>0</v>
      </c>
      <c r="G281" s="29">
        <f t="shared" ca="1" si="42"/>
        <v>0</v>
      </c>
      <c r="H281" s="29">
        <f t="shared" ca="1" si="43"/>
        <v>0</v>
      </c>
      <c r="I281" s="29">
        <f t="shared" ca="1" si="39"/>
        <v>0</v>
      </c>
      <c r="J281" s="29">
        <f ca="1">SUM($H$18:$H281)</f>
        <v>105.69934807167516</v>
      </c>
    </row>
    <row r="282" spans="1:10">
      <c r="A282" s="23">
        <f t="shared" ca="1" si="40"/>
        <v>265</v>
      </c>
      <c r="B282" s="24">
        <f t="shared" ca="1" si="36"/>
        <v>49508</v>
      </c>
      <c r="C282" s="29">
        <f t="shared" ca="1" si="41"/>
        <v>0</v>
      </c>
      <c r="D282" s="29">
        <f t="shared" ca="1" si="44"/>
        <v>136.47494567263914</v>
      </c>
      <c r="E282" s="30">
        <f t="shared" ca="1" si="37"/>
        <v>0</v>
      </c>
      <c r="F282" s="29">
        <f t="shared" ca="1" si="38"/>
        <v>0</v>
      </c>
      <c r="G282" s="29">
        <f t="shared" ca="1" si="42"/>
        <v>0</v>
      </c>
      <c r="H282" s="29">
        <f t="shared" ca="1" si="43"/>
        <v>0</v>
      </c>
      <c r="I282" s="29">
        <f t="shared" ca="1" si="39"/>
        <v>0</v>
      </c>
      <c r="J282" s="29">
        <f ca="1">SUM($H$18:$H282)</f>
        <v>105.69934807167516</v>
      </c>
    </row>
    <row r="283" spans="1:10">
      <c r="A283" s="23">
        <f t="shared" ca="1" si="40"/>
        <v>266</v>
      </c>
      <c r="B283" s="24">
        <f t="shared" ca="1" si="36"/>
        <v>49539</v>
      </c>
      <c r="C283" s="29">
        <f t="shared" ca="1" si="41"/>
        <v>0</v>
      </c>
      <c r="D283" s="29">
        <f t="shared" ca="1" si="44"/>
        <v>136.47494567263914</v>
      </c>
      <c r="E283" s="30">
        <f t="shared" ca="1" si="37"/>
        <v>0</v>
      </c>
      <c r="F283" s="29">
        <f t="shared" ca="1" si="38"/>
        <v>0</v>
      </c>
      <c r="G283" s="29">
        <f t="shared" ca="1" si="42"/>
        <v>0</v>
      </c>
      <c r="H283" s="29">
        <f t="shared" ca="1" si="43"/>
        <v>0</v>
      </c>
      <c r="I283" s="29">
        <f t="shared" ca="1" si="39"/>
        <v>0</v>
      </c>
      <c r="J283" s="29">
        <f ca="1">SUM($H$18:$H283)</f>
        <v>105.69934807167516</v>
      </c>
    </row>
    <row r="284" spans="1:10">
      <c r="A284" s="23">
        <f t="shared" ca="1" si="40"/>
        <v>267</v>
      </c>
      <c r="B284" s="24">
        <f t="shared" ca="1" si="36"/>
        <v>49570</v>
      </c>
      <c r="C284" s="29">
        <f t="shared" ca="1" si="41"/>
        <v>0</v>
      </c>
      <c r="D284" s="29">
        <f t="shared" ca="1" si="44"/>
        <v>136.47494567263914</v>
      </c>
      <c r="E284" s="30">
        <f t="shared" ca="1" si="37"/>
        <v>0</v>
      </c>
      <c r="F284" s="29">
        <f t="shared" ca="1" si="38"/>
        <v>0</v>
      </c>
      <c r="G284" s="29">
        <f t="shared" ca="1" si="42"/>
        <v>0</v>
      </c>
      <c r="H284" s="29">
        <f t="shared" ca="1" si="43"/>
        <v>0</v>
      </c>
      <c r="I284" s="29">
        <f t="shared" ca="1" si="39"/>
        <v>0</v>
      </c>
      <c r="J284" s="29">
        <f ca="1">SUM($H$18:$H284)</f>
        <v>105.69934807167516</v>
      </c>
    </row>
    <row r="285" spans="1:10">
      <c r="A285" s="23">
        <f t="shared" ca="1" si="40"/>
        <v>268</v>
      </c>
      <c r="B285" s="24">
        <f t="shared" ca="1" si="36"/>
        <v>49600</v>
      </c>
      <c r="C285" s="29">
        <f t="shared" ca="1" si="41"/>
        <v>0</v>
      </c>
      <c r="D285" s="29">
        <f t="shared" ca="1" si="44"/>
        <v>136.47494567263914</v>
      </c>
      <c r="E285" s="30">
        <f t="shared" ca="1" si="37"/>
        <v>0</v>
      </c>
      <c r="F285" s="29">
        <f t="shared" ca="1" si="38"/>
        <v>0</v>
      </c>
      <c r="G285" s="29">
        <f t="shared" ca="1" si="42"/>
        <v>0</v>
      </c>
      <c r="H285" s="29">
        <f t="shared" ca="1" si="43"/>
        <v>0</v>
      </c>
      <c r="I285" s="29">
        <f t="shared" ca="1" si="39"/>
        <v>0</v>
      </c>
      <c r="J285" s="29">
        <f ca="1">SUM($H$18:$H285)</f>
        <v>105.69934807167516</v>
      </c>
    </row>
    <row r="286" spans="1:10">
      <c r="A286" s="23">
        <f t="shared" ca="1" si="40"/>
        <v>269</v>
      </c>
      <c r="B286" s="24">
        <f t="shared" ca="1" si="36"/>
        <v>49631</v>
      </c>
      <c r="C286" s="29">
        <f t="shared" ca="1" si="41"/>
        <v>0</v>
      </c>
      <c r="D286" s="29">
        <f t="shared" ca="1" si="44"/>
        <v>136.47494567263914</v>
      </c>
      <c r="E286" s="30">
        <f t="shared" ca="1" si="37"/>
        <v>0</v>
      </c>
      <c r="F286" s="29">
        <f t="shared" ca="1" si="38"/>
        <v>0</v>
      </c>
      <c r="G286" s="29">
        <f t="shared" ca="1" si="42"/>
        <v>0</v>
      </c>
      <c r="H286" s="29">
        <f t="shared" ca="1" si="43"/>
        <v>0</v>
      </c>
      <c r="I286" s="29">
        <f t="shared" ca="1" si="39"/>
        <v>0</v>
      </c>
      <c r="J286" s="29">
        <f ca="1">SUM($H$18:$H286)</f>
        <v>105.69934807167516</v>
      </c>
    </row>
    <row r="287" spans="1:10">
      <c r="A287" s="23">
        <f t="shared" ca="1" si="40"/>
        <v>270</v>
      </c>
      <c r="B287" s="24">
        <f t="shared" ca="1" si="36"/>
        <v>49661</v>
      </c>
      <c r="C287" s="29">
        <f t="shared" ca="1" si="41"/>
        <v>0</v>
      </c>
      <c r="D287" s="29">
        <f t="shared" ca="1" si="44"/>
        <v>136.47494567263914</v>
      </c>
      <c r="E287" s="30">
        <f t="shared" ca="1" si="37"/>
        <v>0</v>
      </c>
      <c r="F287" s="29">
        <f t="shared" ca="1" si="38"/>
        <v>0</v>
      </c>
      <c r="G287" s="29">
        <f t="shared" ca="1" si="42"/>
        <v>0</v>
      </c>
      <c r="H287" s="29">
        <f t="shared" ca="1" si="43"/>
        <v>0</v>
      </c>
      <c r="I287" s="29">
        <f t="shared" ca="1" si="39"/>
        <v>0</v>
      </c>
      <c r="J287" s="29">
        <f ca="1">SUM($H$18:$H287)</f>
        <v>105.69934807167516</v>
      </c>
    </row>
    <row r="288" spans="1:10">
      <c r="A288" s="23">
        <f t="shared" ca="1" si="40"/>
        <v>271</v>
      </c>
      <c r="B288" s="24">
        <f t="shared" ca="1" si="36"/>
        <v>49692</v>
      </c>
      <c r="C288" s="29">
        <f t="shared" ca="1" si="41"/>
        <v>0</v>
      </c>
      <c r="D288" s="29">
        <f t="shared" ca="1" si="44"/>
        <v>136.47494567263914</v>
      </c>
      <c r="E288" s="30">
        <f t="shared" ca="1" si="37"/>
        <v>0</v>
      </c>
      <c r="F288" s="29">
        <f t="shared" ca="1" si="38"/>
        <v>0</v>
      </c>
      <c r="G288" s="29">
        <f t="shared" ca="1" si="42"/>
        <v>0</v>
      </c>
      <c r="H288" s="29">
        <f t="shared" ca="1" si="43"/>
        <v>0</v>
      </c>
      <c r="I288" s="29">
        <f t="shared" ca="1" si="39"/>
        <v>0</v>
      </c>
      <c r="J288" s="29">
        <f ca="1">SUM($H$18:$H288)</f>
        <v>105.69934807167516</v>
      </c>
    </row>
    <row r="289" spans="1:10">
      <c r="A289" s="23">
        <f t="shared" ca="1" si="40"/>
        <v>272</v>
      </c>
      <c r="B289" s="24">
        <f t="shared" ca="1" si="36"/>
        <v>49723</v>
      </c>
      <c r="C289" s="29">
        <f t="shared" ca="1" si="41"/>
        <v>0</v>
      </c>
      <c r="D289" s="29">
        <f t="shared" ca="1" si="44"/>
        <v>136.47494567263914</v>
      </c>
      <c r="E289" s="30">
        <f t="shared" ca="1" si="37"/>
        <v>0</v>
      </c>
      <c r="F289" s="29">
        <f t="shared" ca="1" si="38"/>
        <v>0</v>
      </c>
      <c r="G289" s="29">
        <f t="shared" ca="1" si="42"/>
        <v>0</v>
      </c>
      <c r="H289" s="29">
        <f t="shared" ca="1" si="43"/>
        <v>0</v>
      </c>
      <c r="I289" s="29">
        <f t="shared" ca="1" si="39"/>
        <v>0</v>
      </c>
      <c r="J289" s="29">
        <f ca="1">SUM($H$18:$H289)</f>
        <v>105.69934807167516</v>
      </c>
    </row>
    <row r="290" spans="1:10">
      <c r="A290" s="23">
        <f t="shared" ca="1" si="40"/>
        <v>273</v>
      </c>
      <c r="B290" s="24">
        <f t="shared" ca="1" si="36"/>
        <v>49752</v>
      </c>
      <c r="C290" s="29">
        <f t="shared" ca="1" si="41"/>
        <v>0</v>
      </c>
      <c r="D290" s="29">
        <f t="shared" ca="1" si="44"/>
        <v>136.47494567263914</v>
      </c>
      <c r="E290" s="30">
        <f t="shared" ca="1" si="37"/>
        <v>0</v>
      </c>
      <c r="F290" s="29">
        <f t="shared" ca="1" si="38"/>
        <v>0</v>
      </c>
      <c r="G290" s="29">
        <f t="shared" ca="1" si="42"/>
        <v>0</v>
      </c>
      <c r="H290" s="29">
        <f t="shared" ca="1" si="43"/>
        <v>0</v>
      </c>
      <c r="I290" s="29">
        <f t="shared" ca="1" si="39"/>
        <v>0</v>
      </c>
      <c r="J290" s="29">
        <f ca="1">SUM($H$18:$H290)</f>
        <v>105.69934807167516</v>
      </c>
    </row>
    <row r="291" spans="1:10">
      <c r="A291" s="23">
        <f t="shared" ca="1" si="40"/>
        <v>274</v>
      </c>
      <c r="B291" s="24">
        <f t="shared" ca="1" si="36"/>
        <v>49783</v>
      </c>
      <c r="C291" s="29">
        <f t="shared" ca="1" si="41"/>
        <v>0</v>
      </c>
      <c r="D291" s="29">
        <f t="shared" ca="1" si="44"/>
        <v>136.47494567263914</v>
      </c>
      <c r="E291" s="30">
        <f t="shared" ca="1" si="37"/>
        <v>0</v>
      </c>
      <c r="F291" s="29">
        <f t="shared" ca="1" si="38"/>
        <v>0</v>
      </c>
      <c r="G291" s="29">
        <f t="shared" ca="1" si="42"/>
        <v>0</v>
      </c>
      <c r="H291" s="29">
        <f t="shared" ca="1" si="43"/>
        <v>0</v>
      </c>
      <c r="I291" s="29">
        <f t="shared" ca="1" si="39"/>
        <v>0</v>
      </c>
      <c r="J291" s="29">
        <f ca="1">SUM($H$18:$H291)</f>
        <v>105.69934807167516</v>
      </c>
    </row>
    <row r="292" spans="1:10">
      <c r="A292" s="23">
        <f t="shared" ca="1" si="40"/>
        <v>275</v>
      </c>
      <c r="B292" s="24">
        <f t="shared" ca="1" si="36"/>
        <v>49813</v>
      </c>
      <c r="C292" s="29">
        <f t="shared" ca="1" si="41"/>
        <v>0</v>
      </c>
      <c r="D292" s="29">
        <f t="shared" ca="1" si="44"/>
        <v>136.47494567263914</v>
      </c>
      <c r="E292" s="30">
        <f t="shared" ca="1" si="37"/>
        <v>0</v>
      </c>
      <c r="F292" s="29">
        <f t="shared" ca="1" si="38"/>
        <v>0</v>
      </c>
      <c r="G292" s="29">
        <f t="shared" ca="1" si="42"/>
        <v>0</v>
      </c>
      <c r="H292" s="29">
        <f t="shared" ca="1" si="43"/>
        <v>0</v>
      </c>
      <c r="I292" s="29">
        <f t="shared" ca="1" si="39"/>
        <v>0</v>
      </c>
      <c r="J292" s="29">
        <f ca="1">SUM($H$18:$H292)</f>
        <v>105.69934807167516</v>
      </c>
    </row>
    <row r="293" spans="1:10">
      <c r="A293" s="23">
        <f t="shared" ca="1" si="40"/>
        <v>276</v>
      </c>
      <c r="B293" s="24">
        <f t="shared" ca="1" si="36"/>
        <v>49844</v>
      </c>
      <c r="C293" s="29">
        <f t="shared" ca="1" si="41"/>
        <v>0</v>
      </c>
      <c r="D293" s="29">
        <f t="shared" ca="1" si="44"/>
        <v>136.47494567263914</v>
      </c>
      <c r="E293" s="30">
        <f t="shared" ca="1" si="37"/>
        <v>0</v>
      </c>
      <c r="F293" s="29">
        <f t="shared" ca="1" si="38"/>
        <v>0</v>
      </c>
      <c r="G293" s="29">
        <f t="shared" ca="1" si="42"/>
        <v>0</v>
      </c>
      <c r="H293" s="29">
        <f t="shared" ca="1" si="43"/>
        <v>0</v>
      </c>
      <c r="I293" s="29">
        <f t="shared" ca="1" si="39"/>
        <v>0</v>
      </c>
      <c r="J293" s="29">
        <f ca="1">SUM($H$18:$H293)</f>
        <v>105.69934807167516</v>
      </c>
    </row>
    <row r="294" spans="1:10">
      <c r="A294" s="23">
        <f t="shared" ca="1" si="40"/>
        <v>277</v>
      </c>
      <c r="B294" s="24">
        <f t="shared" ca="1" si="36"/>
        <v>49874</v>
      </c>
      <c r="C294" s="29">
        <f t="shared" ca="1" si="41"/>
        <v>0</v>
      </c>
      <c r="D294" s="29">
        <f t="shared" ca="1" si="44"/>
        <v>136.47494567263914</v>
      </c>
      <c r="E294" s="30">
        <f t="shared" ca="1" si="37"/>
        <v>0</v>
      </c>
      <c r="F294" s="29">
        <f t="shared" ca="1" si="38"/>
        <v>0</v>
      </c>
      <c r="G294" s="29">
        <f t="shared" ca="1" si="42"/>
        <v>0</v>
      </c>
      <c r="H294" s="29">
        <f t="shared" ca="1" si="43"/>
        <v>0</v>
      </c>
      <c r="I294" s="29">
        <f t="shared" ca="1" si="39"/>
        <v>0</v>
      </c>
      <c r="J294" s="29">
        <f ca="1">SUM($H$18:$H294)</f>
        <v>105.69934807167516</v>
      </c>
    </row>
    <row r="295" spans="1:10">
      <c r="A295" s="23">
        <f t="shared" ca="1" si="40"/>
        <v>278</v>
      </c>
      <c r="B295" s="24">
        <f t="shared" ca="1" si="36"/>
        <v>49905</v>
      </c>
      <c r="C295" s="29">
        <f t="shared" ca="1" si="41"/>
        <v>0</v>
      </c>
      <c r="D295" s="29">
        <f t="shared" ca="1" si="44"/>
        <v>136.47494567263914</v>
      </c>
      <c r="E295" s="30">
        <f t="shared" ca="1" si="37"/>
        <v>0</v>
      </c>
      <c r="F295" s="29">
        <f t="shared" ca="1" si="38"/>
        <v>0</v>
      </c>
      <c r="G295" s="29">
        <f t="shared" ca="1" si="42"/>
        <v>0</v>
      </c>
      <c r="H295" s="29">
        <f t="shared" ca="1" si="43"/>
        <v>0</v>
      </c>
      <c r="I295" s="29">
        <f t="shared" ca="1" si="39"/>
        <v>0</v>
      </c>
      <c r="J295" s="29">
        <f ca="1">SUM($H$18:$H295)</f>
        <v>105.69934807167516</v>
      </c>
    </row>
    <row r="296" spans="1:10">
      <c r="A296" s="23">
        <f t="shared" ca="1" si="40"/>
        <v>279</v>
      </c>
      <c r="B296" s="24">
        <f t="shared" ca="1" si="36"/>
        <v>49936</v>
      </c>
      <c r="C296" s="29">
        <f t="shared" ca="1" si="41"/>
        <v>0</v>
      </c>
      <c r="D296" s="29">
        <f t="shared" ca="1" si="44"/>
        <v>136.47494567263914</v>
      </c>
      <c r="E296" s="30">
        <f t="shared" ca="1" si="37"/>
        <v>0</v>
      </c>
      <c r="F296" s="29">
        <f t="shared" ca="1" si="38"/>
        <v>0</v>
      </c>
      <c r="G296" s="29">
        <f t="shared" ca="1" si="42"/>
        <v>0</v>
      </c>
      <c r="H296" s="29">
        <f t="shared" ca="1" si="43"/>
        <v>0</v>
      </c>
      <c r="I296" s="29">
        <f t="shared" ca="1" si="39"/>
        <v>0</v>
      </c>
      <c r="J296" s="29">
        <f ca="1">SUM($H$18:$H296)</f>
        <v>105.69934807167516</v>
      </c>
    </row>
    <row r="297" spans="1:10">
      <c r="A297" s="23">
        <f t="shared" ca="1" si="40"/>
        <v>280</v>
      </c>
      <c r="B297" s="24">
        <f t="shared" ca="1" si="36"/>
        <v>49966</v>
      </c>
      <c r="C297" s="29">
        <f t="shared" ca="1" si="41"/>
        <v>0</v>
      </c>
      <c r="D297" s="29">
        <f t="shared" ca="1" si="44"/>
        <v>136.47494567263914</v>
      </c>
      <c r="E297" s="30">
        <f t="shared" ca="1" si="37"/>
        <v>0</v>
      </c>
      <c r="F297" s="29">
        <f t="shared" ca="1" si="38"/>
        <v>0</v>
      </c>
      <c r="G297" s="29">
        <f t="shared" ca="1" si="42"/>
        <v>0</v>
      </c>
      <c r="H297" s="29">
        <f t="shared" ca="1" si="43"/>
        <v>0</v>
      </c>
      <c r="I297" s="29">
        <f t="shared" ca="1" si="39"/>
        <v>0</v>
      </c>
      <c r="J297" s="29">
        <f ca="1">SUM($H$18:$H297)</f>
        <v>105.69934807167516</v>
      </c>
    </row>
    <row r="298" spans="1:10">
      <c r="A298" s="23">
        <f t="shared" ca="1" si="40"/>
        <v>281</v>
      </c>
      <c r="B298" s="24">
        <f t="shared" ca="1" si="36"/>
        <v>49997</v>
      </c>
      <c r="C298" s="29">
        <f t="shared" ca="1" si="41"/>
        <v>0</v>
      </c>
      <c r="D298" s="29">
        <f t="shared" ca="1" si="44"/>
        <v>136.47494567263914</v>
      </c>
      <c r="E298" s="30">
        <f t="shared" ca="1" si="37"/>
        <v>0</v>
      </c>
      <c r="F298" s="29">
        <f t="shared" ca="1" si="38"/>
        <v>0</v>
      </c>
      <c r="G298" s="29">
        <f t="shared" ca="1" si="42"/>
        <v>0</v>
      </c>
      <c r="H298" s="29">
        <f t="shared" ca="1" si="43"/>
        <v>0</v>
      </c>
      <c r="I298" s="29">
        <f t="shared" ca="1" si="39"/>
        <v>0</v>
      </c>
      <c r="J298" s="29">
        <f ca="1">SUM($H$18:$H298)</f>
        <v>105.69934807167516</v>
      </c>
    </row>
    <row r="299" spans="1:10">
      <c r="A299" s="23">
        <f t="shared" ca="1" si="40"/>
        <v>282</v>
      </c>
      <c r="B299" s="24">
        <f t="shared" ca="1" si="36"/>
        <v>50027</v>
      </c>
      <c r="C299" s="29">
        <f t="shared" ca="1" si="41"/>
        <v>0</v>
      </c>
      <c r="D299" s="29">
        <f t="shared" ca="1" si="44"/>
        <v>136.47494567263914</v>
      </c>
      <c r="E299" s="30">
        <f t="shared" ca="1" si="37"/>
        <v>0</v>
      </c>
      <c r="F299" s="29">
        <f t="shared" ca="1" si="38"/>
        <v>0</v>
      </c>
      <c r="G299" s="29">
        <f t="shared" ca="1" si="42"/>
        <v>0</v>
      </c>
      <c r="H299" s="29">
        <f t="shared" ca="1" si="43"/>
        <v>0</v>
      </c>
      <c r="I299" s="29">
        <f t="shared" ca="1" si="39"/>
        <v>0</v>
      </c>
      <c r="J299" s="29">
        <f ca="1">SUM($H$18:$H299)</f>
        <v>105.69934807167516</v>
      </c>
    </row>
    <row r="300" spans="1:10">
      <c r="A300" s="23">
        <f t="shared" ca="1" si="40"/>
        <v>283</v>
      </c>
      <c r="B300" s="24">
        <f t="shared" ca="1" si="36"/>
        <v>50058</v>
      </c>
      <c r="C300" s="29">
        <f t="shared" ca="1" si="41"/>
        <v>0</v>
      </c>
      <c r="D300" s="29">
        <f t="shared" ca="1" si="44"/>
        <v>136.47494567263914</v>
      </c>
      <c r="E300" s="30">
        <f t="shared" ca="1" si="37"/>
        <v>0</v>
      </c>
      <c r="F300" s="29">
        <f t="shared" ca="1" si="38"/>
        <v>0</v>
      </c>
      <c r="G300" s="29">
        <f t="shared" ca="1" si="42"/>
        <v>0</v>
      </c>
      <c r="H300" s="29">
        <f t="shared" ca="1" si="43"/>
        <v>0</v>
      </c>
      <c r="I300" s="29">
        <f t="shared" ca="1" si="39"/>
        <v>0</v>
      </c>
      <c r="J300" s="29">
        <f ca="1">SUM($H$18:$H300)</f>
        <v>105.69934807167516</v>
      </c>
    </row>
    <row r="301" spans="1:10">
      <c r="A301" s="23">
        <f t="shared" ca="1" si="40"/>
        <v>284</v>
      </c>
      <c r="B301" s="24">
        <f t="shared" ca="1" si="36"/>
        <v>50089</v>
      </c>
      <c r="C301" s="29">
        <f t="shared" ca="1" si="41"/>
        <v>0</v>
      </c>
      <c r="D301" s="29">
        <f t="shared" ca="1" si="44"/>
        <v>136.47494567263914</v>
      </c>
      <c r="E301" s="30">
        <f t="shared" ca="1" si="37"/>
        <v>0</v>
      </c>
      <c r="F301" s="29">
        <f t="shared" ca="1" si="38"/>
        <v>0</v>
      </c>
      <c r="G301" s="29">
        <f t="shared" ca="1" si="42"/>
        <v>0</v>
      </c>
      <c r="H301" s="29">
        <f t="shared" ca="1" si="43"/>
        <v>0</v>
      </c>
      <c r="I301" s="29">
        <f t="shared" ca="1" si="39"/>
        <v>0</v>
      </c>
      <c r="J301" s="29">
        <f ca="1">SUM($H$18:$H301)</f>
        <v>105.69934807167516</v>
      </c>
    </row>
    <row r="302" spans="1:10">
      <c r="A302" s="23">
        <f t="shared" ca="1" si="40"/>
        <v>285</v>
      </c>
      <c r="B302" s="24">
        <f t="shared" ca="1" si="36"/>
        <v>50117</v>
      </c>
      <c r="C302" s="29">
        <f t="shared" ca="1" si="41"/>
        <v>0</v>
      </c>
      <c r="D302" s="29">
        <f t="shared" ca="1" si="44"/>
        <v>136.47494567263914</v>
      </c>
      <c r="E302" s="30">
        <f t="shared" ca="1" si="37"/>
        <v>0</v>
      </c>
      <c r="F302" s="29">
        <f t="shared" ca="1" si="38"/>
        <v>0</v>
      </c>
      <c r="G302" s="29">
        <f t="shared" ca="1" si="42"/>
        <v>0</v>
      </c>
      <c r="H302" s="29">
        <f t="shared" ca="1" si="43"/>
        <v>0</v>
      </c>
      <c r="I302" s="29">
        <f t="shared" ca="1" si="39"/>
        <v>0</v>
      </c>
      <c r="J302" s="29">
        <f ca="1">SUM($H$18:$H302)</f>
        <v>105.69934807167516</v>
      </c>
    </row>
    <row r="303" spans="1:10">
      <c r="A303" s="23">
        <f t="shared" ca="1" si="40"/>
        <v>286</v>
      </c>
      <c r="B303" s="24">
        <f t="shared" ca="1" si="36"/>
        <v>50148</v>
      </c>
      <c r="C303" s="29">
        <f t="shared" ca="1" si="41"/>
        <v>0</v>
      </c>
      <c r="D303" s="29">
        <f t="shared" ca="1" si="44"/>
        <v>136.47494567263914</v>
      </c>
      <c r="E303" s="30">
        <f t="shared" ca="1" si="37"/>
        <v>0</v>
      </c>
      <c r="F303" s="29">
        <f t="shared" ca="1" si="38"/>
        <v>0</v>
      </c>
      <c r="G303" s="29">
        <f t="shared" ca="1" si="42"/>
        <v>0</v>
      </c>
      <c r="H303" s="29">
        <f t="shared" ca="1" si="43"/>
        <v>0</v>
      </c>
      <c r="I303" s="29">
        <f t="shared" ca="1" si="39"/>
        <v>0</v>
      </c>
      <c r="J303" s="29">
        <f ca="1">SUM($H$18:$H303)</f>
        <v>105.69934807167516</v>
      </c>
    </row>
    <row r="304" spans="1:10">
      <c r="A304" s="23">
        <f t="shared" ca="1" si="40"/>
        <v>287</v>
      </c>
      <c r="B304" s="24">
        <f t="shared" ca="1" si="36"/>
        <v>50178</v>
      </c>
      <c r="C304" s="29">
        <f t="shared" ca="1" si="41"/>
        <v>0</v>
      </c>
      <c r="D304" s="29">
        <f t="shared" ca="1" si="44"/>
        <v>136.47494567263914</v>
      </c>
      <c r="E304" s="30">
        <f t="shared" ca="1" si="37"/>
        <v>0</v>
      </c>
      <c r="F304" s="29">
        <f t="shared" ca="1" si="38"/>
        <v>0</v>
      </c>
      <c r="G304" s="29">
        <f t="shared" ca="1" si="42"/>
        <v>0</v>
      </c>
      <c r="H304" s="29">
        <f t="shared" ca="1" si="43"/>
        <v>0</v>
      </c>
      <c r="I304" s="29">
        <f t="shared" ca="1" si="39"/>
        <v>0</v>
      </c>
      <c r="J304" s="29">
        <f ca="1">SUM($H$18:$H304)</f>
        <v>105.69934807167516</v>
      </c>
    </row>
    <row r="305" spans="1:10">
      <c r="A305" s="23">
        <f t="shared" ca="1" si="40"/>
        <v>288</v>
      </c>
      <c r="B305" s="24">
        <f t="shared" ca="1" si="36"/>
        <v>50209</v>
      </c>
      <c r="C305" s="29">
        <f t="shared" ca="1" si="41"/>
        <v>0</v>
      </c>
      <c r="D305" s="29">
        <f t="shared" ca="1" si="44"/>
        <v>136.47494567263914</v>
      </c>
      <c r="E305" s="30">
        <f t="shared" ca="1" si="37"/>
        <v>0</v>
      </c>
      <c r="F305" s="29">
        <f t="shared" ca="1" si="38"/>
        <v>0</v>
      </c>
      <c r="G305" s="29">
        <f t="shared" ca="1" si="42"/>
        <v>0</v>
      </c>
      <c r="H305" s="29">
        <f t="shared" ca="1" si="43"/>
        <v>0</v>
      </c>
      <c r="I305" s="29">
        <f t="shared" ca="1" si="39"/>
        <v>0</v>
      </c>
      <c r="J305" s="29">
        <f ca="1">SUM($H$18:$H305)</f>
        <v>105.69934807167516</v>
      </c>
    </row>
    <row r="306" spans="1:10">
      <c r="A306" s="23">
        <f t="shared" ca="1" si="40"/>
        <v>289</v>
      </c>
      <c r="B306" s="24">
        <f t="shared" ca="1" si="36"/>
        <v>50239</v>
      </c>
      <c r="C306" s="29">
        <f t="shared" ca="1" si="41"/>
        <v>0</v>
      </c>
      <c r="D306" s="29">
        <f t="shared" ca="1" si="44"/>
        <v>136.47494567263914</v>
      </c>
      <c r="E306" s="30">
        <f t="shared" ca="1" si="37"/>
        <v>0</v>
      </c>
      <c r="F306" s="29">
        <f t="shared" ca="1" si="38"/>
        <v>0</v>
      </c>
      <c r="G306" s="29">
        <f t="shared" ca="1" si="42"/>
        <v>0</v>
      </c>
      <c r="H306" s="29">
        <f t="shared" ca="1" si="43"/>
        <v>0</v>
      </c>
      <c r="I306" s="29">
        <f t="shared" ca="1" si="39"/>
        <v>0</v>
      </c>
      <c r="J306" s="29">
        <f ca="1">SUM($H$18:$H306)</f>
        <v>105.69934807167516</v>
      </c>
    </row>
    <row r="307" spans="1:10">
      <c r="A307" s="23">
        <f t="shared" ca="1" si="40"/>
        <v>290</v>
      </c>
      <c r="B307" s="24">
        <f t="shared" ca="1" si="36"/>
        <v>50270</v>
      </c>
      <c r="C307" s="29">
        <f t="shared" ca="1" si="41"/>
        <v>0</v>
      </c>
      <c r="D307" s="29">
        <f t="shared" ca="1" si="44"/>
        <v>136.47494567263914</v>
      </c>
      <c r="E307" s="30">
        <f t="shared" ca="1" si="37"/>
        <v>0</v>
      </c>
      <c r="F307" s="29">
        <f t="shared" ca="1" si="38"/>
        <v>0</v>
      </c>
      <c r="G307" s="29">
        <f t="shared" ca="1" si="42"/>
        <v>0</v>
      </c>
      <c r="H307" s="29">
        <f t="shared" ca="1" si="43"/>
        <v>0</v>
      </c>
      <c r="I307" s="29">
        <f t="shared" ca="1" si="39"/>
        <v>0</v>
      </c>
      <c r="J307" s="29">
        <f ca="1">SUM($H$18:$H307)</f>
        <v>105.69934807167516</v>
      </c>
    </row>
    <row r="308" spans="1:10">
      <c r="A308" s="23">
        <f t="shared" ca="1" si="40"/>
        <v>291</v>
      </c>
      <c r="B308" s="24">
        <f t="shared" ca="1" si="36"/>
        <v>50301</v>
      </c>
      <c r="C308" s="29">
        <f t="shared" ca="1" si="41"/>
        <v>0</v>
      </c>
      <c r="D308" s="29">
        <f t="shared" ca="1" si="44"/>
        <v>136.47494567263914</v>
      </c>
      <c r="E308" s="30">
        <f t="shared" ca="1" si="37"/>
        <v>0</v>
      </c>
      <c r="F308" s="29">
        <f t="shared" ca="1" si="38"/>
        <v>0</v>
      </c>
      <c r="G308" s="29">
        <f t="shared" ca="1" si="42"/>
        <v>0</v>
      </c>
      <c r="H308" s="29">
        <f t="shared" ca="1" si="43"/>
        <v>0</v>
      </c>
      <c r="I308" s="29">
        <f t="shared" ca="1" si="39"/>
        <v>0</v>
      </c>
      <c r="J308" s="29">
        <f ca="1">SUM($H$18:$H308)</f>
        <v>105.69934807167516</v>
      </c>
    </row>
    <row r="309" spans="1:10">
      <c r="A309" s="23">
        <f t="shared" ca="1" si="40"/>
        <v>292</v>
      </c>
      <c r="B309" s="24">
        <f t="shared" ca="1" si="36"/>
        <v>50331</v>
      </c>
      <c r="C309" s="29">
        <f t="shared" ca="1" si="41"/>
        <v>0</v>
      </c>
      <c r="D309" s="29">
        <f t="shared" ca="1" si="44"/>
        <v>136.47494567263914</v>
      </c>
      <c r="E309" s="30">
        <f t="shared" ca="1" si="37"/>
        <v>0</v>
      </c>
      <c r="F309" s="29">
        <f t="shared" ca="1" si="38"/>
        <v>0</v>
      </c>
      <c r="G309" s="29">
        <f t="shared" ca="1" si="42"/>
        <v>0</v>
      </c>
      <c r="H309" s="29">
        <f t="shared" ca="1" si="43"/>
        <v>0</v>
      </c>
      <c r="I309" s="29">
        <f t="shared" ca="1" si="39"/>
        <v>0</v>
      </c>
      <c r="J309" s="29">
        <f ca="1">SUM($H$18:$H309)</f>
        <v>105.69934807167516</v>
      </c>
    </row>
    <row r="310" spans="1:10">
      <c r="A310" s="23">
        <f t="shared" ca="1" si="40"/>
        <v>293</v>
      </c>
      <c r="B310" s="24">
        <f t="shared" ca="1" si="36"/>
        <v>50362</v>
      </c>
      <c r="C310" s="29">
        <f t="shared" ca="1" si="41"/>
        <v>0</v>
      </c>
      <c r="D310" s="29">
        <f t="shared" ca="1" si="44"/>
        <v>136.47494567263914</v>
      </c>
      <c r="E310" s="30">
        <f t="shared" ca="1" si="37"/>
        <v>0</v>
      </c>
      <c r="F310" s="29">
        <f t="shared" ca="1" si="38"/>
        <v>0</v>
      </c>
      <c r="G310" s="29">
        <f t="shared" ca="1" si="42"/>
        <v>0</v>
      </c>
      <c r="H310" s="29">
        <f t="shared" ca="1" si="43"/>
        <v>0</v>
      </c>
      <c r="I310" s="29">
        <f t="shared" ca="1" si="39"/>
        <v>0</v>
      </c>
      <c r="J310" s="29">
        <f ca="1">SUM($H$18:$H310)</f>
        <v>105.69934807167516</v>
      </c>
    </row>
    <row r="311" spans="1:10">
      <c r="A311" s="23">
        <f t="shared" ca="1" si="40"/>
        <v>294</v>
      </c>
      <c r="B311" s="24">
        <f t="shared" ca="1" si="36"/>
        <v>50392</v>
      </c>
      <c r="C311" s="29">
        <f t="shared" ca="1" si="41"/>
        <v>0</v>
      </c>
      <c r="D311" s="29">
        <f t="shared" ca="1" si="44"/>
        <v>136.47494567263914</v>
      </c>
      <c r="E311" s="30">
        <f t="shared" ca="1" si="37"/>
        <v>0</v>
      </c>
      <c r="F311" s="29">
        <f t="shared" ca="1" si="38"/>
        <v>0</v>
      </c>
      <c r="G311" s="29">
        <f t="shared" ca="1" si="42"/>
        <v>0</v>
      </c>
      <c r="H311" s="29">
        <f t="shared" ca="1" si="43"/>
        <v>0</v>
      </c>
      <c r="I311" s="29">
        <f t="shared" ca="1" si="39"/>
        <v>0</v>
      </c>
      <c r="J311" s="29">
        <f ca="1">SUM($H$18:$H311)</f>
        <v>105.69934807167516</v>
      </c>
    </row>
    <row r="312" spans="1:10">
      <c r="A312" s="23">
        <f t="shared" ca="1" si="40"/>
        <v>295</v>
      </c>
      <c r="B312" s="24">
        <f t="shared" ca="1" si="36"/>
        <v>50423</v>
      </c>
      <c r="C312" s="29">
        <f t="shared" ca="1" si="41"/>
        <v>0</v>
      </c>
      <c r="D312" s="29">
        <f t="shared" ca="1" si="44"/>
        <v>136.47494567263914</v>
      </c>
      <c r="E312" s="30">
        <f t="shared" ca="1" si="37"/>
        <v>0</v>
      </c>
      <c r="F312" s="29">
        <f t="shared" ca="1" si="38"/>
        <v>0</v>
      </c>
      <c r="G312" s="29">
        <f t="shared" ca="1" si="42"/>
        <v>0</v>
      </c>
      <c r="H312" s="29">
        <f t="shared" ca="1" si="43"/>
        <v>0</v>
      </c>
      <c r="I312" s="29">
        <f t="shared" ca="1" si="39"/>
        <v>0</v>
      </c>
      <c r="J312" s="29">
        <f ca="1">SUM($H$18:$H312)</f>
        <v>105.69934807167516</v>
      </c>
    </row>
    <row r="313" spans="1:10">
      <c r="A313" s="23">
        <f t="shared" ca="1" si="40"/>
        <v>296</v>
      </c>
      <c r="B313" s="24">
        <f t="shared" ca="1" si="36"/>
        <v>50454</v>
      </c>
      <c r="C313" s="29">
        <f t="shared" ca="1" si="41"/>
        <v>0</v>
      </c>
      <c r="D313" s="29">
        <f t="shared" ca="1" si="44"/>
        <v>136.47494567263914</v>
      </c>
      <c r="E313" s="30">
        <f t="shared" ca="1" si="37"/>
        <v>0</v>
      </c>
      <c r="F313" s="29">
        <f t="shared" ca="1" si="38"/>
        <v>0</v>
      </c>
      <c r="G313" s="29">
        <f t="shared" ca="1" si="42"/>
        <v>0</v>
      </c>
      <c r="H313" s="29">
        <f t="shared" ca="1" si="43"/>
        <v>0</v>
      </c>
      <c r="I313" s="29">
        <f t="shared" ca="1" si="39"/>
        <v>0</v>
      </c>
      <c r="J313" s="29">
        <f ca="1">SUM($H$18:$H313)</f>
        <v>105.69934807167516</v>
      </c>
    </row>
    <row r="314" spans="1:10">
      <c r="A314" s="23">
        <f t="shared" ca="1" si="40"/>
        <v>297</v>
      </c>
      <c r="B314" s="24">
        <f t="shared" ca="1" si="36"/>
        <v>50482</v>
      </c>
      <c r="C314" s="29">
        <f t="shared" ca="1" si="41"/>
        <v>0</v>
      </c>
      <c r="D314" s="29">
        <f t="shared" ca="1" si="44"/>
        <v>136.47494567263914</v>
      </c>
      <c r="E314" s="30">
        <f t="shared" ca="1" si="37"/>
        <v>0</v>
      </c>
      <c r="F314" s="29">
        <f t="shared" ca="1" si="38"/>
        <v>0</v>
      </c>
      <c r="G314" s="29">
        <f t="shared" ca="1" si="42"/>
        <v>0</v>
      </c>
      <c r="H314" s="29">
        <f t="shared" ca="1" si="43"/>
        <v>0</v>
      </c>
      <c r="I314" s="29">
        <f t="shared" ca="1" si="39"/>
        <v>0</v>
      </c>
      <c r="J314" s="29">
        <f ca="1">SUM($H$18:$H314)</f>
        <v>105.69934807167516</v>
      </c>
    </row>
    <row r="315" spans="1:10">
      <c r="A315" s="23">
        <f t="shared" ca="1" si="40"/>
        <v>298</v>
      </c>
      <c r="B315" s="24">
        <f t="shared" ca="1" si="36"/>
        <v>50513</v>
      </c>
      <c r="C315" s="29">
        <f t="shared" ca="1" si="41"/>
        <v>0</v>
      </c>
      <c r="D315" s="29">
        <f t="shared" ca="1" si="44"/>
        <v>136.47494567263914</v>
      </c>
      <c r="E315" s="30">
        <f t="shared" ca="1" si="37"/>
        <v>0</v>
      </c>
      <c r="F315" s="29">
        <f t="shared" ca="1" si="38"/>
        <v>0</v>
      </c>
      <c r="G315" s="29">
        <f t="shared" ca="1" si="42"/>
        <v>0</v>
      </c>
      <c r="H315" s="29">
        <f t="shared" ca="1" si="43"/>
        <v>0</v>
      </c>
      <c r="I315" s="29">
        <f t="shared" ca="1" si="39"/>
        <v>0</v>
      </c>
      <c r="J315" s="29">
        <f ca="1">SUM($H$18:$H315)</f>
        <v>105.69934807167516</v>
      </c>
    </row>
    <row r="316" spans="1:10">
      <c r="A316" s="23">
        <f t="shared" ca="1" si="40"/>
        <v>299</v>
      </c>
      <c r="B316" s="24">
        <f t="shared" ca="1" si="36"/>
        <v>50543</v>
      </c>
      <c r="C316" s="29">
        <f t="shared" ca="1" si="41"/>
        <v>0</v>
      </c>
      <c r="D316" s="29">
        <f t="shared" ca="1" si="44"/>
        <v>136.47494567263914</v>
      </c>
      <c r="E316" s="30">
        <f t="shared" ca="1" si="37"/>
        <v>0</v>
      </c>
      <c r="F316" s="29">
        <f t="shared" ca="1" si="38"/>
        <v>0</v>
      </c>
      <c r="G316" s="29">
        <f t="shared" ca="1" si="42"/>
        <v>0</v>
      </c>
      <c r="H316" s="29">
        <f t="shared" ca="1" si="43"/>
        <v>0</v>
      </c>
      <c r="I316" s="29">
        <f t="shared" ca="1" si="39"/>
        <v>0</v>
      </c>
      <c r="J316" s="29">
        <f ca="1">SUM($H$18:$H316)</f>
        <v>105.69934807167516</v>
      </c>
    </row>
    <row r="317" spans="1:10">
      <c r="A317" s="23">
        <f t="shared" ca="1" si="40"/>
        <v>300</v>
      </c>
      <c r="B317" s="24">
        <f t="shared" ca="1" si="36"/>
        <v>50574</v>
      </c>
      <c r="C317" s="29">
        <f t="shared" ca="1" si="41"/>
        <v>0</v>
      </c>
      <c r="D317" s="29">
        <f t="shared" ca="1" si="44"/>
        <v>136.47494567263914</v>
      </c>
      <c r="E317" s="30">
        <f t="shared" ca="1" si="37"/>
        <v>0</v>
      </c>
      <c r="F317" s="29">
        <f t="shared" ca="1" si="38"/>
        <v>0</v>
      </c>
      <c r="G317" s="29">
        <f t="shared" ca="1" si="42"/>
        <v>0</v>
      </c>
      <c r="H317" s="29">
        <f t="shared" ca="1" si="43"/>
        <v>0</v>
      </c>
      <c r="I317" s="29">
        <f t="shared" ca="1" si="39"/>
        <v>0</v>
      </c>
      <c r="J317" s="29">
        <f ca="1">SUM($H$18:$H317)</f>
        <v>105.69934807167516</v>
      </c>
    </row>
    <row r="318" spans="1:10">
      <c r="A318" s="23">
        <f t="shared" ca="1" si="40"/>
        <v>301</v>
      </c>
      <c r="B318" s="24">
        <f t="shared" ca="1" si="36"/>
        <v>50604</v>
      </c>
      <c r="C318" s="29">
        <f t="shared" ca="1" si="41"/>
        <v>0</v>
      </c>
      <c r="D318" s="29">
        <f t="shared" ca="1" si="44"/>
        <v>136.47494567263914</v>
      </c>
      <c r="E318" s="30">
        <f t="shared" ca="1" si="37"/>
        <v>0</v>
      </c>
      <c r="F318" s="29">
        <f t="shared" ca="1" si="38"/>
        <v>0</v>
      </c>
      <c r="G318" s="29">
        <f t="shared" ca="1" si="42"/>
        <v>0</v>
      </c>
      <c r="H318" s="29">
        <f t="shared" ca="1" si="43"/>
        <v>0</v>
      </c>
      <c r="I318" s="29">
        <f t="shared" ca="1" si="39"/>
        <v>0</v>
      </c>
      <c r="J318" s="29">
        <f ca="1">SUM($H$18:$H318)</f>
        <v>105.69934807167516</v>
      </c>
    </row>
    <row r="319" spans="1:10">
      <c r="A319" s="23">
        <f t="shared" ca="1" si="40"/>
        <v>302</v>
      </c>
      <c r="B319" s="24">
        <f t="shared" ca="1" si="36"/>
        <v>50635</v>
      </c>
      <c r="C319" s="29">
        <f t="shared" ca="1" si="41"/>
        <v>0</v>
      </c>
      <c r="D319" s="29">
        <f t="shared" ca="1" si="44"/>
        <v>136.47494567263914</v>
      </c>
      <c r="E319" s="30">
        <f t="shared" ca="1" si="37"/>
        <v>0</v>
      </c>
      <c r="F319" s="29">
        <f t="shared" ca="1" si="38"/>
        <v>0</v>
      </c>
      <c r="G319" s="29">
        <f t="shared" ca="1" si="42"/>
        <v>0</v>
      </c>
      <c r="H319" s="29">
        <f t="shared" ca="1" si="43"/>
        <v>0</v>
      </c>
      <c r="I319" s="29">
        <f t="shared" ca="1" si="39"/>
        <v>0</v>
      </c>
      <c r="J319" s="29">
        <f ca="1">SUM($H$18:$H319)</f>
        <v>105.69934807167516</v>
      </c>
    </row>
    <row r="320" spans="1:10">
      <c r="A320" s="23">
        <f t="shared" ca="1" si="40"/>
        <v>303</v>
      </c>
      <c r="B320" s="24">
        <f t="shared" ca="1" si="36"/>
        <v>50666</v>
      </c>
      <c r="C320" s="29">
        <f t="shared" ca="1" si="41"/>
        <v>0</v>
      </c>
      <c r="D320" s="29">
        <f t="shared" ca="1" si="44"/>
        <v>136.47494567263914</v>
      </c>
      <c r="E320" s="30">
        <f t="shared" ca="1" si="37"/>
        <v>0</v>
      </c>
      <c r="F320" s="29">
        <f t="shared" ca="1" si="38"/>
        <v>0</v>
      </c>
      <c r="G320" s="29">
        <f t="shared" ca="1" si="42"/>
        <v>0</v>
      </c>
      <c r="H320" s="29">
        <f t="shared" ca="1" si="43"/>
        <v>0</v>
      </c>
      <c r="I320" s="29">
        <f t="shared" ca="1" si="39"/>
        <v>0</v>
      </c>
      <c r="J320" s="29">
        <f ca="1">SUM($H$18:$H320)</f>
        <v>105.69934807167516</v>
      </c>
    </row>
    <row r="321" spans="1:10">
      <c r="A321" s="23">
        <f t="shared" ca="1" si="40"/>
        <v>304</v>
      </c>
      <c r="B321" s="24">
        <f t="shared" ca="1" si="36"/>
        <v>50696</v>
      </c>
      <c r="C321" s="29">
        <f t="shared" ca="1" si="41"/>
        <v>0</v>
      </c>
      <c r="D321" s="29">
        <f t="shared" ca="1" si="44"/>
        <v>136.47494567263914</v>
      </c>
      <c r="E321" s="30">
        <f t="shared" ca="1" si="37"/>
        <v>0</v>
      </c>
      <c r="F321" s="29">
        <f t="shared" ca="1" si="38"/>
        <v>0</v>
      </c>
      <c r="G321" s="29">
        <f t="shared" ca="1" si="42"/>
        <v>0</v>
      </c>
      <c r="H321" s="29">
        <f t="shared" ca="1" si="43"/>
        <v>0</v>
      </c>
      <c r="I321" s="29">
        <f t="shared" ca="1" si="39"/>
        <v>0</v>
      </c>
      <c r="J321" s="29">
        <f ca="1">SUM($H$18:$H321)</f>
        <v>105.69934807167516</v>
      </c>
    </row>
    <row r="322" spans="1:10">
      <c r="A322" s="23">
        <f t="shared" ca="1" si="40"/>
        <v>305</v>
      </c>
      <c r="B322" s="24">
        <f t="shared" ca="1" si="36"/>
        <v>50727</v>
      </c>
      <c r="C322" s="29">
        <f t="shared" ca="1" si="41"/>
        <v>0</v>
      </c>
      <c r="D322" s="29">
        <f t="shared" ca="1" si="44"/>
        <v>136.47494567263914</v>
      </c>
      <c r="E322" s="30">
        <f t="shared" ca="1" si="37"/>
        <v>0</v>
      </c>
      <c r="F322" s="29">
        <f t="shared" ca="1" si="38"/>
        <v>0</v>
      </c>
      <c r="G322" s="29">
        <f t="shared" ca="1" si="42"/>
        <v>0</v>
      </c>
      <c r="H322" s="29">
        <f t="shared" ca="1" si="43"/>
        <v>0</v>
      </c>
      <c r="I322" s="29">
        <f t="shared" ca="1" si="39"/>
        <v>0</v>
      </c>
      <c r="J322" s="29">
        <f ca="1">SUM($H$18:$H322)</f>
        <v>105.69934807167516</v>
      </c>
    </row>
    <row r="323" spans="1:10">
      <c r="A323" s="23">
        <f t="shared" ca="1" si="40"/>
        <v>306</v>
      </c>
      <c r="B323" s="24">
        <f t="shared" ca="1" si="36"/>
        <v>50757</v>
      </c>
      <c r="C323" s="29">
        <f t="shared" ca="1" si="41"/>
        <v>0</v>
      </c>
      <c r="D323" s="29">
        <f t="shared" ca="1" si="44"/>
        <v>136.47494567263914</v>
      </c>
      <c r="E323" s="30">
        <f t="shared" ca="1" si="37"/>
        <v>0</v>
      </c>
      <c r="F323" s="29">
        <f t="shared" ca="1" si="38"/>
        <v>0</v>
      </c>
      <c r="G323" s="29">
        <f t="shared" ca="1" si="42"/>
        <v>0</v>
      </c>
      <c r="H323" s="29">
        <f t="shared" ca="1" si="43"/>
        <v>0</v>
      </c>
      <c r="I323" s="29">
        <f t="shared" ca="1" si="39"/>
        <v>0</v>
      </c>
      <c r="J323" s="29">
        <f ca="1">SUM($H$18:$H323)</f>
        <v>105.69934807167516</v>
      </c>
    </row>
    <row r="324" spans="1:10">
      <c r="A324" s="23">
        <f t="shared" ca="1" si="40"/>
        <v>307</v>
      </c>
      <c r="B324" s="24">
        <f t="shared" ca="1" si="36"/>
        <v>50788</v>
      </c>
      <c r="C324" s="29">
        <f t="shared" ca="1" si="41"/>
        <v>0</v>
      </c>
      <c r="D324" s="29">
        <f t="shared" ca="1" si="44"/>
        <v>136.47494567263914</v>
      </c>
      <c r="E324" s="30">
        <f t="shared" ca="1" si="37"/>
        <v>0</v>
      </c>
      <c r="F324" s="29">
        <f t="shared" ca="1" si="38"/>
        <v>0</v>
      </c>
      <c r="G324" s="29">
        <f t="shared" ca="1" si="42"/>
        <v>0</v>
      </c>
      <c r="H324" s="29">
        <f t="shared" ca="1" si="43"/>
        <v>0</v>
      </c>
      <c r="I324" s="29">
        <f t="shared" ca="1" si="39"/>
        <v>0</v>
      </c>
      <c r="J324" s="29">
        <f ca="1">SUM($H$18:$H324)</f>
        <v>105.69934807167516</v>
      </c>
    </row>
    <row r="325" spans="1:10">
      <c r="A325" s="23">
        <f t="shared" ca="1" si="40"/>
        <v>308</v>
      </c>
      <c r="B325" s="24">
        <f t="shared" ca="1" si="36"/>
        <v>50819</v>
      </c>
      <c r="C325" s="29">
        <f t="shared" ca="1" si="41"/>
        <v>0</v>
      </c>
      <c r="D325" s="29">
        <f t="shared" ca="1" si="44"/>
        <v>136.47494567263914</v>
      </c>
      <c r="E325" s="30">
        <f t="shared" ca="1" si="37"/>
        <v>0</v>
      </c>
      <c r="F325" s="29">
        <f t="shared" ca="1" si="38"/>
        <v>0</v>
      </c>
      <c r="G325" s="29">
        <f t="shared" ca="1" si="42"/>
        <v>0</v>
      </c>
      <c r="H325" s="29">
        <f t="shared" ca="1" si="43"/>
        <v>0</v>
      </c>
      <c r="I325" s="29">
        <f t="shared" ca="1" si="39"/>
        <v>0</v>
      </c>
      <c r="J325" s="29">
        <f ca="1">SUM($H$18:$H325)</f>
        <v>105.69934807167516</v>
      </c>
    </row>
    <row r="326" spans="1:10">
      <c r="A326" s="23">
        <f t="shared" ca="1" si="40"/>
        <v>309</v>
      </c>
      <c r="B326" s="24">
        <f t="shared" ca="1" si="36"/>
        <v>50847</v>
      </c>
      <c r="C326" s="29">
        <f t="shared" ca="1" si="41"/>
        <v>0</v>
      </c>
      <c r="D326" s="29">
        <f t="shared" ca="1" si="44"/>
        <v>136.47494567263914</v>
      </c>
      <c r="E326" s="30">
        <f t="shared" ca="1" si="37"/>
        <v>0</v>
      </c>
      <c r="F326" s="29">
        <f t="shared" ca="1" si="38"/>
        <v>0</v>
      </c>
      <c r="G326" s="29">
        <f t="shared" ca="1" si="42"/>
        <v>0</v>
      </c>
      <c r="H326" s="29">
        <f t="shared" ca="1" si="43"/>
        <v>0</v>
      </c>
      <c r="I326" s="29">
        <f t="shared" ca="1" si="39"/>
        <v>0</v>
      </c>
      <c r="J326" s="29">
        <f ca="1">SUM($H$18:$H326)</f>
        <v>105.69934807167516</v>
      </c>
    </row>
    <row r="327" spans="1:10">
      <c r="A327" s="23">
        <f t="shared" ca="1" si="40"/>
        <v>310</v>
      </c>
      <c r="B327" s="24">
        <f t="shared" ca="1" si="36"/>
        <v>50878</v>
      </c>
      <c r="C327" s="29">
        <f t="shared" ca="1" si="41"/>
        <v>0</v>
      </c>
      <c r="D327" s="29">
        <f t="shared" ca="1" si="44"/>
        <v>136.47494567263914</v>
      </c>
      <c r="E327" s="30">
        <f t="shared" ca="1" si="37"/>
        <v>0</v>
      </c>
      <c r="F327" s="29">
        <f t="shared" ca="1" si="38"/>
        <v>0</v>
      </c>
      <c r="G327" s="29">
        <f t="shared" ca="1" si="42"/>
        <v>0</v>
      </c>
      <c r="H327" s="29">
        <f t="shared" ca="1" si="43"/>
        <v>0</v>
      </c>
      <c r="I327" s="29">
        <f t="shared" ca="1" si="39"/>
        <v>0</v>
      </c>
      <c r="J327" s="29">
        <f ca="1">SUM($H$18:$H327)</f>
        <v>105.69934807167516</v>
      </c>
    </row>
    <row r="328" spans="1:10">
      <c r="A328" s="23">
        <f t="shared" ca="1" si="40"/>
        <v>311</v>
      </c>
      <c r="B328" s="24">
        <f t="shared" ca="1" si="36"/>
        <v>50908</v>
      </c>
      <c r="C328" s="29">
        <f t="shared" ca="1" si="41"/>
        <v>0</v>
      </c>
      <c r="D328" s="29">
        <f t="shared" ca="1" si="44"/>
        <v>136.47494567263914</v>
      </c>
      <c r="E328" s="30">
        <f t="shared" ca="1" si="37"/>
        <v>0</v>
      </c>
      <c r="F328" s="29">
        <f t="shared" ca="1" si="38"/>
        <v>0</v>
      </c>
      <c r="G328" s="29">
        <f t="shared" ca="1" si="42"/>
        <v>0</v>
      </c>
      <c r="H328" s="29">
        <f t="shared" ca="1" si="43"/>
        <v>0</v>
      </c>
      <c r="I328" s="29">
        <f t="shared" ca="1" si="39"/>
        <v>0</v>
      </c>
      <c r="J328" s="29">
        <f ca="1">SUM($H$18:$H328)</f>
        <v>105.69934807167516</v>
      </c>
    </row>
    <row r="329" spans="1:10">
      <c r="A329" s="23">
        <f t="shared" ca="1" si="40"/>
        <v>312</v>
      </c>
      <c r="B329" s="24">
        <f t="shared" ca="1" si="36"/>
        <v>50939</v>
      </c>
      <c r="C329" s="29">
        <f t="shared" ca="1" si="41"/>
        <v>0</v>
      </c>
      <c r="D329" s="29">
        <f t="shared" ca="1" si="44"/>
        <v>136.47494567263914</v>
      </c>
      <c r="E329" s="30">
        <f t="shared" ca="1" si="37"/>
        <v>0</v>
      </c>
      <c r="F329" s="29">
        <f t="shared" ca="1" si="38"/>
        <v>0</v>
      </c>
      <c r="G329" s="29">
        <f t="shared" ca="1" si="42"/>
        <v>0</v>
      </c>
      <c r="H329" s="29">
        <f t="shared" ca="1" si="43"/>
        <v>0</v>
      </c>
      <c r="I329" s="29">
        <f t="shared" ca="1" si="39"/>
        <v>0</v>
      </c>
      <c r="J329" s="29">
        <f ca="1">SUM($H$18:$H329)</f>
        <v>105.69934807167516</v>
      </c>
    </row>
    <row r="330" spans="1:10">
      <c r="A330" s="23">
        <f t="shared" ca="1" si="40"/>
        <v>313</v>
      </c>
      <c r="B330" s="24">
        <f t="shared" ca="1" si="36"/>
        <v>50969</v>
      </c>
      <c r="C330" s="29">
        <f t="shared" ca="1" si="41"/>
        <v>0</v>
      </c>
      <c r="D330" s="29">
        <f t="shared" ca="1" si="44"/>
        <v>136.47494567263914</v>
      </c>
      <c r="E330" s="30">
        <f t="shared" ca="1" si="37"/>
        <v>0</v>
      </c>
      <c r="F330" s="29">
        <f t="shared" ca="1" si="38"/>
        <v>0</v>
      </c>
      <c r="G330" s="29">
        <f t="shared" ca="1" si="42"/>
        <v>0</v>
      </c>
      <c r="H330" s="29">
        <f t="shared" ca="1" si="43"/>
        <v>0</v>
      </c>
      <c r="I330" s="29">
        <f t="shared" ca="1" si="39"/>
        <v>0</v>
      </c>
      <c r="J330" s="29">
        <f ca="1">SUM($H$18:$H330)</f>
        <v>105.69934807167516</v>
      </c>
    </row>
    <row r="331" spans="1:10">
      <c r="A331" s="23">
        <f t="shared" ca="1" si="40"/>
        <v>314</v>
      </c>
      <c r="B331" s="24">
        <f t="shared" ca="1" si="36"/>
        <v>51000</v>
      </c>
      <c r="C331" s="29">
        <f t="shared" ca="1" si="41"/>
        <v>0</v>
      </c>
      <c r="D331" s="29">
        <f t="shared" ca="1" si="44"/>
        <v>136.47494567263914</v>
      </c>
      <c r="E331" s="30">
        <f t="shared" ca="1" si="37"/>
        <v>0</v>
      </c>
      <c r="F331" s="29">
        <f t="shared" ca="1" si="38"/>
        <v>0</v>
      </c>
      <c r="G331" s="29">
        <f t="shared" ca="1" si="42"/>
        <v>0</v>
      </c>
      <c r="H331" s="29">
        <f t="shared" ca="1" si="43"/>
        <v>0</v>
      </c>
      <c r="I331" s="29">
        <f t="shared" ca="1" si="39"/>
        <v>0</v>
      </c>
      <c r="J331" s="29">
        <f ca="1">SUM($H$18:$H331)</f>
        <v>105.69934807167516</v>
      </c>
    </row>
    <row r="332" spans="1:10">
      <c r="A332" s="23">
        <f t="shared" ca="1" si="40"/>
        <v>315</v>
      </c>
      <c r="B332" s="24">
        <f t="shared" ca="1" si="36"/>
        <v>51031</v>
      </c>
      <c r="C332" s="29">
        <f t="shared" ca="1" si="41"/>
        <v>0</v>
      </c>
      <c r="D332" s="29">
        <f t="shared" ca="1" si="44"/>
        <v>136.47494567263914</v>
      </c>
      <c r="E332" s="30">
        <f t="shared" ca="1" si="37"/>
        <v>0</v>
      </c>
      <c r="F332" s="29">
        <f t="shared" ca="1" si="38"/>
        <v>0</v>
      </c>
      <c r="G332" s="29">
        <f t="shared" ca="1" si="42"/>
        <v>0</v>
      </c>
      <c r="H332" s="29">
        <f t="shared" ca="1" si="43"/>
        <v>0</v>
      </c>
      <c r="I332" s="29">
        <f t="shared" ca="1" si="39"/>
        <v>0</v>
      </c>
      <c r="J332" s="29">
        <f ca="1">SUM($H$18:$H332)</f>
        <v>105.69934807167516</v>
      </c>
    </row>
    <row r="333" spans="1:10">
      <c r="A333" s="23">
        <f t="shared" ca="1" si="40"/>
        <v>316</v>
      </c>
      <c r="B333" s="24">
        <f t="shared" ca="1" si="36"/>
        <v>51061</v>
      </c>
      <c r="C333" s="29">
        <f t="shared" ca="1" si="41"/>
        <v>0</v>
      </c>
      <c r="D333" s="29">
        <f t="shared" ca="1" si="44"/>
        <v>136.47494567263914</v>
      </c>
      <c r="E333" s="30">
        <f t="shared" ca="1" si="37"/>
        <v>0</v>
      </c>
      <c r="F333" s="29">
        <f t="shared" ca="1" si="38"/>
        <v>0</v>
      </c>
      <c r="G333" s="29">
        <f t="shared" ca="1" si="42"/>
        <v>0</v>
      </c>
      <c r="H333" s="29">
        <f t="shared" ca="1" si="43"/>
        <v>0</v>
      </c>
      <c r="I333" s="29">
        <f t="shared" ca="1" si="39"/>
        <v>0</v>
      </c>
      <c r="J333" s="29">
        <f ca="1">SUM($H$18:$H333)</f>
        <v>105.69934807167516</v>
      </c>
    </row>
    <row r="334" spans="1:10">
      <c r="A334" s="23">
        <f t="shared" ca="1" si="40"/>
        <v>317</v>
      </c>
      <c r="B334" s="24">
        <f t="shared" ca="1" si="36"/>
        <v>51092</v>
      </c>
      <c r="C334" s="29">
        <f t="shared" ca="1" si="41"/>
        <v>0</v>
      </c>
      <c r="D334" s="29">
        <f t="shared" ca="1" si="44"/>
        <v>136.47494567263914</v>
      </c>
      <c r="E334" s="30">
        <f t="shared" ca="1" si="37"/>
        <v>0</v>
      </c>
      <c r="F334" s="29">
        <f t="shared" ca="1" si="38"/>
        <v>0</v>
      </c>
      <c r="G334" s="29">
        <f t="shared" ca="1" si="42"/>
        <v>0</v>
      </c>
      <c r="H334" s="29">
        <f t="shared" ca="1" si="43"/>
        <v>0</v>
      </c>
      <c r="I334" s="29">
        <f t="shared" ca="1" si="39"/>
        <v>0</v>
      </c>
      <c r="J334" s="29">
        <f ca="1">SUM($H$18:$H334)</f>
        <v>105.69934807167516</v>
      </c>
    </row>
    <row r="335" spans="1:10">
      <c r="A335" s="23">
        <f t="shared" ca="1" si="40"/>
        <v>318</v>
      </c>
      <c r="B335" s="24">
        <f t="shared" ca="1" si="36"/>
        <v>51122</v>
      </c>
      <c r="C335" s="29">
        <f t="shared" ca="1" si="41"/>
        <v>0</v>
      </c>
      <c r="D335" s="29">
        <f t="shared" ca="1" si="44"/>
        <v>136.47494567263914</v>
      </c>
      <c r="E335" s="30">
        <f t="shared" ca="1" si="37"/>
        <v>0</v>
      </c>
      <c r="F335" s="29">
        <f t="shared" ca="1" si="38"/>
        <v>0</v>
      </c>
      <c r="G335" s="29">
        <f t="shared" ca="1" si="42"/>
        <v>0</v>
      </c>
      <c r="H335" s="29">
        <f t="shared" ca="1" si="43"/>
        <v>0</v>
      </c>
      <c r="I335" s="29">
        <f t="shared" ca="1" si="39"/>
        <v>0</v>
      </c>
      <c r="J335" s="29">
        <f ca="1">SUM($H$18:$H335)</f>
        <v>105.69934807167516</v>
      </c>
    </row>
    <row r="336" spans="1:10">
      <c r="A336" s="23">
        <f t="shared" ca="1" si="40"/>
        <v>319</v>
      </c>
      <c r="B336" s="24">
        <f t="shared" ca="1" si="36"/>
        <v>51153</v>
      </c>
      <c r="C336" s="29">
        <f t="shared" ca="1" si="41"/>
        <v>0</v>
      </c>
      <c r="D336" s="29">
        <f t="shared" ca="1" si="44"/>
        <v>136.47494567263914</v>
      </c>
      <c r="E336" s="30">
        <f t="shared" ca="1" si="37"/>
        <v>0</v>
      </c>
      <c r="F336" s="29">
        <f t="shared" ca="1" si="38"/>
        <v>0</v>
      </c>
      <c r="G336" s="29">
        <f t="shared" ca="1" si="42"/>
        <v>0</v>
      </c>
      <c r="H336" s="29">
        <f t="shared" ca="1" si="43"/>
        <v>0</v>
      </c>
      <c r="I336" s="29">
        <f t="shared" ca="1" si="39"/>
        <v>0</v>
      </c>
      <c r="J336" s="29">
        <f ca="1">SUM($H$18:$H336)</f>
        <v>105.69934807167516</v>
      </c>
    </row>
    <row r="337" spans="1:10">
      <c r="A337" s="23">
        <f t="shared" ca="1" si="40"/>
        <v>320</v>
      </c>
      <c r="B337" s="24">
        <f t="shared" ca="1" si="36"/>
        <v>51184</v>
      </c>
      <c r="C337" s="29">
        <f t="shared" ca="1" si="41"/>
        <v>0</v>
      </c>
      <c r="D337" s="29">
        <f t="shared" ca="1" si="44"/>
        <v>136.47494567263914</v>
      </c>
      <c r="E337" s="30">
        <f t="shared" ca="1" si="37"/>
        <v>0</v>
      </c>
      <c r="F337" s="29">
        <f t="shared" ca="1" si="38"/>
        <v>0</v>
      </c>
      <c r="G337" s="29">
        <f t="shared" ca="1" si="42"/>
        <v>0</v>
      </c>
      <c r="H337" s="29">
        <f t="shared" ca="1" si="43"/>
        <v>0</v>
      </c>
      <c r="I337" s="29">
        <f t="shared" ca="1" si="39"/>
        <v>0</v>
      </c>
      <c r="J337" s="29">
        <f ca="1">SUM($H$18:$H337)</f>
        <v>105.69934807167516</v>
      </c>
    </row>
    <row r="338" spans="1:10">
      <c r="A338" s="23">
        <f t="shared" ca="1" si="40"/>
        <v>321</v>
      </c>
      <c r="B338" s="24">
        <f t="shared" ref="B338:B401" ca="1" si="45">IF(Pay_Num&lt;&gt;"",DATE(YEAR(Loan_Start),MONTH(Loan_Start)+(Pay_Num)*12/Num_Pmt_Per_Year,DAY(Loan_Start)),"")</f>
        <v>51213</v>
      </c>
      <c r="C338" s="29">
        <f t="shared" ca="1" si="41"/>
        <v>0</v>
      </c>
      <c r="D338" s="29">
        <f t="shared" ca="1" si="44"/>
        <v>136.47494567263914</v>
      </c>
      <c r="E338" s="30">
        <f t="shared" ref="E338:E401" ca="1" si="46">IF(AND(Pay_Num&lt;&gt;"",Sched_Pay+Scheduled_Extra_Payments&lt;Beg_Bal),Scheduled_Extra_Payments,IF(AND(Pay_Num&lt;&gt;"",Beg_Bal-Sched_Pay&gt;0),Beg_Bal-Sched_Pay,IF(Pay_Num&lt;&gt;"",0,"")))</f>
        <v>0</v>
      </c>
      <c r="F338" s="29">
        <f t="shared" ref="F338:F401" ca="1" si="47">IF(AND(Pay_Num&lt;&gt;"",Sched_Pay+Extra_Pay&lt;Beg_Bal),Sched_Pay+Extra_Pay,IF(Pay_Num&lt;&gt;"",Beg_Bal,""))</f>
        <v>0</v>
      </c>
      <c r="G338" s="29">
        <f t="shared" ca="1" si="42"/>
        <v>0</v>
      </c>
      <c r="H338" s="29">
        <f t="shared" ca="1" si="43"/>
        <v>0</v>
      </c>
      <c r="I338" s="29">
        <f t="shared" ref="I338:I401" ca="1" si="48">IF(AND(Pay_Num&lt;&gt;"",Sched_Pay+Extra_Pay&lt;Beg_Bal),Beg_Bal-Princ,IF(Pay_Num&lt;&gt;"",0,""))</f>
        <v>0</v>
      </c>
      <c r="J338" s="29">
        <f ca="1">SUM($H$18:$H338)</f>
        <v>105.69934807167516</v>
      </c>
    </row>
    <row r="339" spans="1:10">
      <c r="A339" s="23">
        <f t="shared" ref="A339:A402" ca="1" si="49">IF(Values_Entered,A338+1,"")</f>
        <v>322</v>
      </c>
      <c r="B339" s="24">
        <f t="shared" ca="1" si="45"/>
        <v>51244</v>
      </c>
      <c r="C339" s="29">
        <f t="shared" ref="C339:C376" ca="1" si="50">IF(Pay_Num&lt;&gt;"",I338,"")</f>
        <v>0</v>
      </c>
      <c r="D339" s="29">
        <f t="shared" ca="1" si="44"/>
        <v>136.47494567263914</v>
      </c>
      <c r="E339" s="30">
        <f t="shared" ca="1" si="46"/>
        <v>0</v>
      </c>
      <c r="F339" s="29">
        <f t="shared" ca="1" si="47"/>
        <v>0</v>
      </c>
      <c r="G339" s="29">
        <f t="shared" ref="G339:G402" ca="1" si="51">IF(Pay_Num&lt;&gt;"",Total_Pay-Int,"")</f>
        <v>0</v>
      </c>
      <c r="H339" s="29">
        <f t="shared" ref="H339:H402" ca="1" si="52">IF(Pay_Num&lt;&gt;"",Beg_Bal*Interest_Rate/Num_Pmt_Per_Year,"")</f>
        <v>0</v>
      </c>
      <c r="I339" s="29">
        <f t="shared" ca="1" si="48"/>
        <v>0</v>
      </c>
      <c r="J339" s="29">
        <f ca="1">SUM($H$18:$H339)</f>
        <v>105.69934807167516</v>
      </c>
    </row>
    <row r="340" spans="1:10">
      <c r="A340" s="23">
        <f t="shared" ca="1" si="49"/>
        <v>323</v>
      </c>
      <c r="B340" s="24">
        <f t="shared" ca="1" si="45"/>
        <v>51274</v>
      </c>
      <c r="C340" s="29">
        <f t="shared" ca="1" si="50"/>
        <v>0</v>
      </c>
      <c r="D340" s="29">
        <f t="shared" ref="D340:D403" ca="1" si="53">IF(Pay_Num&lt;&gt;"",Scheduled_Monthly_Payment,"")</f>
        <v>136.47494567263914</v>
      </c>
      <c r="E340" s="30">
        <f t="shared" ca="1" si="46"/>
        <v>0</v>
      </c>
      <c r="F340" s="29">
        <f t="shared" ca="1" si="47"/>
        <v>0</v>
      </c>
      <c r="G340" s="29">
        <f t="shared" ca="1" si="51"/>
        <v>0</v>
      </c>
      <c r="H340" s="29">
        <f t="shared" ca="1" si="52"/>
        <v>0</v>
      </c>
      <c r="I340" s="29">
        <f t="shared" ca="1" si="48"/>
        <v>0</v>
      </c>
      <c r="J340" s="29">
        <f ca="1">SUM($H$18:$H340)</f>
        <v>105.69934807167516</v>
      </c>
    </row>
    <row r="341" spans="1:10">
      <c r="A341" s="23">
        <f t="shared" ca="1" si="49"/>
        <v>324</v>
      </c>
      <c r="B341" s="24">
        <f t="shared" ca="1" si="45"/>
        <v>51305</v>
      </c>
      <c r="C341" s="29">
        <f t="shared" ca="1" si="50"/>
        <v>0</v>
      </c>
      <c r="D341" s="29">
        <f t="shared" ca="1" si="53"/>
        <v>136.47494567263914</v>
      </c>
      <c r="E341" s="30">
        <f t="shared" ca="1" si="46"/>
        <v>0</v>
      </c>
      <c r="F341" s="29">
        <f t="shared" ca="1" si="47"/>
        <v>0</v>
      </c>
      <c r="G341" s="29">
        <f t="shared" ca="1" si="51"/>
        <v>0</v>
      </c>
      <c r="H341" s="29">
        <f t="shared" ca="1" si="52"/>
        <v>0</v>
      </c>
      <c r="I341" s="29">
        <f t="shared" ca="1" si="48"/>
        <v>0</v>
      </c>
      <c r="J341" s="29">
        <f ca="1">SUM($H$18:$H341)</f>
        <v>105.69934807167516</v>
      </c>
    </row>
    <row r="342" spans="1:10">
      <c r="A342" s="23">
        <f t="shared" ca="1" si="49"/>
        <v>325</v>
      </c>
      <c r="B342" s="24">
        <f t="shared" ca="1" si="45"/>
        <v>51335</v>
      </c>
      <c r="C342" s="29">
        <f t="shared" ca="1" si="50"/>
        <v>0</v>
      </c>
      <c r="D342" s="29">
        <f t="shared" ca="1" si="53"/>
        <v>136.47494567263914</v>
      </c>
      <c r="E342" s="30">
        <f t="shared" ca="1" si="46"/>
        <v>0</v>
      </c>
      <c r="F342" s="29">
        <f t="shared" ca="1" si="47"/>
        <v>0</v>
      </c>
      <c r="G342" s="29">
        <f t="shared" ca="1" si="51"/>
        <v>0</v>
      </c>
      <c r="H342" s="29">
        <f t="shared" ca="1" si="52"/>
        <v>0</v>
      </c>
      <c r="I342" s="29">
        <f t="shared" ca="1" si="48"/>
        <v>0</v>
      </c>
      <c r="J342" s="29">
        <f ca="1">SUM($H$18:$H342)</f>
        <v>105.69934807167516</v>
      </c>
    </row>
    <row r="343" spans="1:10">
      <c r="A343" s="23">
        <f t="shared" ca="1" si="49"/>
        <v>326</v>
      </c>
      <c r="B343" s="24">
        <f t="shared" ca="1" si="45"/>
        <v>51366</v>
      </c>
      <c r="C343" s="29">
        <f t="shared" ca="1" si="50"/>
        <v>0</v>
      </c>
      <c r="D343" s="29">
        <f t="shared" ca="1" si="53"/>
        <v>136.47494567263914</v>
      </c>
      <c r="E343" s="30">
        <f t="shared" ca="1" si="46"/>
        <v>0</v>
      </c>
      <c r="F343" s="29">
        <f t="shared" ca="1" si="47"/>
        <v>0</v>
      </c>
      <c r="G343" s="29">
        <f t="shared" ca="1" si="51"/>
        <v>0</v>
      </c>
      <c r="H343" s="29">
        <f t="shared" ca="1" si="52"/>
        <v>0</v>
      </c>
      <c r="I343" s="29">
        <f t="shared" ca="1" si="48"/>
        <v>0</v>
      </c>
      <c r="J343" s="29">
        <f ca="1">SUM($H$18:$H343)</f>
        <v>105.69934807167516</v>
      </c>
    </row>
    <row r="344" spans="1:10">
      <c r="A344" s="23">
        <f t="shared" ca="1" si="49"/>
        <v>327</v>
      </c>
      <c r="B344" s="24">
        <f t="shared" ca="1" si="45"/>
        <v>51397</v>
      </c>
      <c r="C344" s="29">
        <f t="shared" ca="1" si="50"/>
        <v>0</v>
      </c>
      <c r="D344" s="29">
        <f t="shared" ca="1" si="53"/>
        <v>136.47494567263914</v>
      </c>
      <c r="E344" s="30">
        <f t="shared" ca="1" si="46"/>
        <v>0</v>
      </c>
      <c r="F344" s="29">
        <f t="shared" ca="1" si="47"/>
        <v>0</v>
      </c>
      <c r="G344" s="29">
        <f t="shared" ca="1" si="51"/>
        <v>0</v>
      </c>
      <c r="H344" s="29">
        <f t="shared" ca="1" si="52"/>
        <v>0</v>
      </c>
      <c r="I344" s="29">
        <f t="shared" ca="1" si="48"/>
        <v>0</v>
      </c>
      <c r="J344" s="29">
        <f ca="1">SUM($H$18:$H344)</f>
        <v>105.69934807167516</v>
      </c>
    </row>
    <row r="345" spans="1:10">
      <c r="A345" s="23">
        <f t="shared" ca="1" si="49"/>
        <v>328</v>
      </c>
      <c r="B345" s="24">
        <f t="shared" ca="1" si="45"/>
        <v>51427</v>
      </c>
      <c r="C345" s="29">
        <f t="shared" ca="1" si="50"/>
        <v>0</v>
      </c>
      <c r="D345" s="29">
        <f t="shared" ca="1" si="53"/>
        <v>136.47494567263914</v>
      </c>
      <c r="E345" s="30">
        <f t="shared" ca="1" si="46"/>
        <v>0</v>
      </c>
      <c r="F345" s="29">
        <f t="shared" ca="1" si="47"/>
        <v>0</v>
      </c>
      <c r="G345" s="29">
        <f t="shared" ca="1" si="51"/>
        <v>0</v>
      </c>
      <c r="H345" s="29">
        <f t="shared" ca="1" si="52"/>
        <v>0</v>
      </c>
      <c r="I345" s="29">
        <f t="shared" ca="1" si="48"/>
        <v>0</v>
      </c>
      <c r="J345" s="29">
        <f ca="1">SUM($H$18:$H345)</f>
        <v>105.69934807167516</v>
      </c>
    </row>
    <row r="346" spans="1:10">
      <c r="A346" s="23">
        <f t="shared" ca="1" si="49"/>
        <v>329</v>
      </c>
      <c r="B346" s="24">
        <f t="shared" ca="1" si="45"/>
        <v>51458</v>
      </c>
      <c r="C346" s="29">
        <f t="shared" ca="1" si="50"/>
        <v>0</v>
      </c>
      <c r="D346" s="29">
        <f t="shared" ca="1" si="53"/>
        <v>136.47494567263914</v>
      </c>
      <c r="E346" s="30">
        <f t="shared" ca="1" si="46"/>
        <v>0</v>
      </c>
      <c r="F346" s="29">
        <f t="shared" ca="1" si="47"/>
        <v>0</v>
      </c>
      <c r="G346" s="29">
        <f t="shared" ca="1" si="51"/>
        <v>0</v>
      </c>
      <c r="H346" s="29">
        <f t="shared" ca="1" si="52"/>
        <v>0</v>
      </c>
      <c r="I346" s="29">
        <f t="shared" ca="1" si="48"/>
        <v>0</v>
      </c>
      <c r="J346" s="29">
        <f ca="1">SUM($H$18:$H346)</f>
        <v>105.69934807167516</v>
      </c>
    </row>
    <row r="347" spans="1:10">
      <c r="A347" s="23">
        <f t="shared" ca="1" si="49"/>
        <v>330</v>
      </c>
      <c r="B347" s="24">
        <f t="shared" ca="1" si="45"/>
        <v>51488</v>
      </c>
      <c r="C347" s="29">
        <f t="shared" ca="1" si="50"/>
        <v>0</v>
      </c>
      <c r="D347" s="29">
        <f t="shared" ca="1" si="53"/>
        <v>136.47494567263914</v>
      </c>
      <c r="E347" s="30">
        <f t="shared" ca="1" si="46"/>
        <v>0</v>
      </c>
      <c r="F347" s="29">
        <f t="shared" ca="1" si="47"/>
        <v>0</v>
      </c>
      <c r="G347" s="29">
        <f t="shared" ca="1" si="51"/>
        <v>0</v>
      </c>
      <c r="H347" s="29">
        <f t="shared" ca="1" si="52"/>
        <v>0</v>
      </c>
      <c r="I347" s="29">
        <f t="shared" ca="1" si="48"/>
        <v>0</v>
      </c>
      <c r="J347" s="29">
        <f ca="1">SUM($H$18:$H347)</f>
        <v>105.69934807167516</v>
      </c>
    </row>
    <row r="348" spans="1:10">
      <c r="A348" s="23">
        <f t="shared" ca="1" si="49"/>
        <v>331</v>
      </c>
      <c r="B348" s="24">
        <f t="shared" ca="1" si="45"/>
        <v>51519</v>
      </c>
      <c r="C348" s="29">
        <f t="shared" ca="1" si="50"/>
        <v>0</v>
      </c>
      <c r="D348" s="29">
        <f t="shared" ca="1" si="53"/>
        <v>136.47494567263914</v>
      </c>
      <c r="E348" s="30">
        <f t="shared" ca="1" si="46"/>
        <v>0</v>
      </c>
      <c r="F348" s="29">
        <f t="shared" ca="1" si="47"/>
        <v>0</v>
      </c>
      <c r="G348" s="29">
        <f t="shared" ca="1" si="51"/>
        <v>0</v>
      </c>
      <c r="H348" s="29">
        <f t="shared" ca="1" si="52"/>
        <v>0</v>
      </c>
      <c r="I348" s="29">
        <f t="shared" ca="1" si="48"/>
        <v>0</v>
      </c>
      <c r="J348" s="29">
        <f ca="1">SUM($H$18:$H348)</f>
        <v>105.69934807167516</v>
      </c>
    </row>
    <row r="349" spans="1:10">
      <c r="A349" s="23">
        <f t="shared" ca="1" si="49"/>
        <v>332</v>
      </c>
      <c r="B349" s="24">
        <f t="shared" ca="1" si="45"/>
        <v>51550</v>
      </c>
      <c r="C349" s="29">
        <f t="shared" ca="1" si="50"/>
        <v>0</v>
      </c>
      <c r="D349" s="29">
        <f t="shared" ca="1" si="53"/>
        <v>136.47494567263914</v>
      </c>
      <c r="E349" s="30">
        <f t="shared" ca="1" si="46"/>
        <v>0</v>
      </c>
      <c r="F349" s="29">
        <f t="shared" ca="1" si="47"/>
        <v>0</v>
      </c>
      <c r="G349" s="29">
        <f t="shared" ca="1" si="51"/>
        <v>0</v>
      </c>
      <c r="H349" s="29">
        <f t="shared" ca="1" si="52"/>
        <v>0</v>
      </c>
      <c r="I349" s="29">
        <f t="shared" ca="1" si="48"/>
        <v>0</v>
      </c>
      <c r="J349" s="29">
        <f ca="1">SUM($H$18:$H349)</f>
        <v>105.69934807167516</v>
      </c>
    </row>
    <row r="350" spans="1:10">
      <c r="A350" s="23">
        <f t="shared" ca="1" si="49"/>
        <v>333</v>
      </c>
      <c r="B350" s="24">
        <f t="shared" ca="1" si="45"/>
        <v>51578</v>
      </c>
      <c r="C350" s="29">
        <f t="shared" ca="1" si="50"/>
        <v>0</v>
      </c>
      <c r="D350" s="29">
        <f t="shared" ca="1" si="53"/>
        <v>136.47494567263914</v>
      </c>
      <c r="E350" s="30">
        <f t="shared" ca="1" si="46"/>
        <v>0</v>
      </c>
      <c r="F350" s="29">
        <f t="shared" ca="1" si="47"/>
        <v>0</v>
      </c>
      <c r="G350" s="29">
        <f t="shared" ca="1" si="51"/>
        <v>0</v>
      </c>
      <c r="H350" s="29">
        <f t="shared" ca="1" si="52"/>
        <v>0</v>
      </c>
      <c r="I350" s="29">
        <f t="shared" ca="1" si="48"/>
        <v>0</v>
      </c>
      <c r="J350" s="29">
        <f ca="1">SUM($H$18:$H350)</f>
        <v>105.69934807167516</v>
      </c>
    </row>
    <row r="351" spans="1:10">
      <c r="A351" s="23">
        <f t="shared" ca="1" si="49"/>
        <v>334</v>
      </c>
      <c r="B351" s="24">
        <f t="shared" ca="1" si="45"/>
        <v>51609</v>
      </c>
      <c r="C351" s="29">
        <f t="shared" ca="1" si="50"/>
        <v>0</v>
      </c>
      <c r="D351" s="29">
        <f t="shared" ca="1" si="53"/>
        <v>136.47494567263914</v>
      </c>
      <c r="E351" s="30">
        <f t="shared" ca="1" si="46"/>
        <v>0</v>
      </c>
      <c r="F351" s="29">
        <f t="shared" ca="1" si="47"/>
        <v>0</v>
      </c>
      <c r="G351" s="29">
        <f t="shared" ca="1" si="51"/>
        <v>0</v>
      </c>
      <c r="H351" s="29">
        <f t="shared" ca="1" si="52"/>
        <v>0</v>
      </c>
      <c r="I351" s="29">
        <f t="shared" ca="1" si="48"/>
        <v>0</v>
      </c>
      <c r="J351" s="29">
        <f ca="1">SUM($H$18:$H351)</f>
        <v>105.69934807167516</v>
      </c>
    </row>
    <row r="352" spans="1:10">
      <c r="A352" s="23">
        <f t="shared" ca="1" si="49"/>
        <v>335</v>
      </c>
      <c r="B352" s="24">
        <f t="shared" ca="1" si="45"/>
        <v>51639</v>
      </c>
      <c r="C352" s="29">
        <f t="shared" ca="1" si="50"/>
        <v>0</v>
      </c>
      <c r="D352" s="29">
        <f t="shared" ca="1" si="53"/>
        <v>136.47494567263914</v>
      </c>
      <c r="E352" s="30">
        <f t="shared" ca="1" si="46"/>
        <v>0</v>
      </c>
      <c r="F352" s="29">
        <f t="shared" ca="1" si="47"/>
        <v>0</v>
      </c>
      <c r="G352" s="29">
        <f t="shared" ca="1" si="51"/>
        <v>0</v>
      </c>
      <c r="H352" s="29">
        <f t="shared" ca="1" si="52"/>
        <v>0</v>
      </c>
      <c r="I352" s="29">
        <f t="shared" ca="1" si="48"/>
        <v>0</v>
      </c>
      <c r="J352" s="29">
        <f ca="1">SUM($H$18:$H352)</f>
        <v>105.69934807167516</v>
      </c>
    </row>
    <row r="353" spans="1:10">
      <c r="A353" s="23">
        <f t="shared" ca="1" si="49"/>
        <v>336</v>
      </c>
      <c r="B353" s="24">
        <f t="shared" ca="1" si="45"/>
        <v>51670</v>
      </c>
      <c r="C353" s="29">
        <f t="shared" ca="1" si="50"/>
        <v>0</v>
      </c>
      <c r="D353" s="29">
        <f t="shared" ca="1" si="53"/>
        <v>136.47494567263914</v>
      </c>
      <c r="E353" s="30">
        <f t="shared" ca="1" si="46"/>
        <v>0</v>
      </c>
      <c r="F353" s="29">
        <f t="shared" ca="1" si="47"/>
        <v>0</v>
      </c>
      <c r="G353" s="29">
        <f t="shared" ca="1" si="51"/>
        <v>0</v>
      </c>
      <c r="H353" s="29">
        <f t="shared" ca="1" si="52"/>
        <v>0</v>
      </c>
      <c r="I353" s="29">
        <f t="shared" ca="1" si="48"/>
        <v>0</v>
      </c>
      <c r="J353" s="29">
        <f ca="1">SUM($H$18:$H353)</f>
        <v>105.69934807167516</v>
      </c>
    </row>
    <row r="354" spans="1:10">
      <c r="A354" s="23">
        <f t="shared" ca="1" si="49"/>
        <v>337</v>
      </c>
      <c r="B354" s="24">
        <f t="shared" ca="1" si="45"/>
        <v>51700</v>
      </c>
      <c r="C354" s="29">
        <f t="shared" ca="1" si="50"/>
        <v>0</v>
      </c>
      <c r="D354" s="29">
        <f t="shared" ca="1" si="53"/>
        <v>136.47494567263914</v>
      </c>
      <c r="E354" s="30">
        <f t="shared" ca="1" si="46"/>
        <v>0</v>
      </c>
      <c r="F354" s="29">
        <f t="shared" ca="1" si="47"/>
        <v>0</v>
      </c>
      <c r="G354" s="29">
        <f t="shared" ca="1" si="51"/>
        <v>0</v>
      </c>
      <c r="H354" s="29">
        <f t="shared" ca="1" si="52"/>
        <v>0</v>
      </c>
      <c r="I354" s="29">
        <f t="shared" ca="1" si="48"/>
        <v>0</v>
      </c>
      <c r="J354" s="29">
        <f ca="1">SUM($H$18:$H354)</f>
        <v>105.69934807167516</v>
      </c>
    </row>
    <row r="355" spans="1:10">
      <c r="A355" s="23">
        <f t="shared" ca="1" si="49"/>
        <v>338</v>
      </c>
      <c r="B355" s="24">
        <f t="shared" ca="1" si="45"/>
        <v>51731</v>
      </c>
      <c r="C355" s="29">
        <f t="shared" ca="1" si="50"/>
        <v>0</v>
      </c>
      <c r="D355" s="29">
        <f t="shared" ca="1" si="53"/>
        <v>136.47494567263914</v>
      </c>
      <c r="E355" s="30">
        <f t="shared" ca="1" si="46"/>
        <v>0</v>
      </c>
      <c r="F355" s="29">
        <f t="shared" ca="1" si="47"/>
        <v>0</v>
      </c>
      <c r="G355" s="29">
        <f t="shared" ca="1" si="51"/>
        <v>0</v>
      </c>
      <c r="H355" s="29">
        <f t="shared" ca="1" si="52"/>
        <v>0</v>
      </c>
      <c r="I355" s="29">
        <f t="shared" ca="1" si="48"/>
        <v>0</v>
      </c>
      <c r="J355" s="29">
        <f ca="1">SUM($H$18:$H355)</f>
        <v>105.69934807167516</v>
      </c>
    </row>
    <row r="356" spans="1:10">
      <c r="A356" s="23">
        <f t="shared" ca="1" si="49"/>
        <v>339</v>
      </c>
      <c r="B356" s="24">
        <f t="shared" ca="1" si="45"/>
        <v>51762</v>
      </c>
      <c r="C356" s="29">
        <f t="shared" ca="1" si="50"/>
        <v>0</v>
      </c>
      <c r="D356" s="29">
        <f t="shared" ca="1" si="53"/>
        <v>136.47494567263914</v>
      </c>
      <c r="E356" s="30">
        <f t="shared" ca="1" si="46"/>
        <v>0</v>
      </c>
      <c r="F356" s="29">
        <f t="shared" ca="1" si="47"/>
        <v>0</v>
      </c>
      <c r="G356" s="29">
        <f t="shared" ca="1" si="51"/>
        <v>0</v>
      </c>
      <c r="H356" s="29">
        <f t="shared" ca="1" si="52"/>
        <v>0</v>
      </c>
      <c r="I356" s="29">
        <f t="shared" ca="1" si="48"/>
        <v>0</v>
      </c>
      <c r="J356" s="29">
        <f ca="1">SUM($H$18:$H356)</f>
        <v>105.69934807167516</v>
      </c>
    </row>
    <row r="357" spans="1:10">
      <c r="A357" s="23">
        <f t="shared" ca="1" si="49"/>
        <v>340</v>
      </c>
      <c r="B357" s="24">
        <f t="shared" ca="1" si="45"/>
        <v>51792</v>
      </c>
      <c r="C357" s="29">
        <f t="shared" ca="1" si="50"/>
        <v>0</v>
      </c>
      <c r="D357" s="29">
        <f t="shared" ca="1" si="53"/>
        <v>136.47494567263914</v>
      </c>
      <c r="E357" s="30">
        <f t="shared" ca="1" si="46"/>
        <v>0</v>
      </c>
      <c r="F357" s="29">
        <f t="shared" ca="1" si="47"/>
        <v>0</v>
      </c>
      <c r="G357" s="29">
        <f t="shared" ca="1" si="51"/>
        <v>0</v>
      </c>
      <c r="H357" s="29">
        <f t="shared" ca="1" si="52"/>
        <v>0</v>
      </c>
      <c r="I357" s="29">
        <f t="shared" ca="1" si="48"/>
        <v>0</v>
      </c>
      <c r="J357" s="29">
        <f ca="1">SUM($H$18:$H357)</f>
        <v>105.69934807167516</v>
      </c>
    </row>
    <row r="358" spans="1:10">
      <c r="A358" s="23">
        <f t="shared" ca="1" si="49"/>
        <v>341</v>
      </c>
      <c r="B358" s="24">
        <f t="shared" ca="1" si="45"/>
        <v>51823</v>
      </c>
      <c r="C358" s="29">
        <f t="shared" ca="1" si="50"/>
        <v>0</v>
      </c>
      <c r="D358" s="29">
        <f t="shared" ca="1" si="53"/>
        <v>136.47494567263914</v>
      </c>
      <c r="E358" s="30">
        <f t="shared" ca="1" si="46"/>
        <v>0</v>
      </c>
      <c r="F358" s="29">
        <f t="shared" ca="1" si="47"/>
        <v>0</v>
      </c>
      <c r="G358" s="29">
        <f t="shared" ca="1" si="51"/>
        <v>0</v>
      </c>
      <c r="H358" s="29">
        <f t="shared" ca="1" si="52"/>
        <v>0</v>
      </c>
      <c r="I358" s="29">
        <f t="shared" ca="1" si="48"/>
        <v>0</v>
      </c>
      <c r="J358" s="29">
        <f ca="1">SUM($H$18:$H358)</f>
        <v>105.69934807167516</v>
      </c>
    </row>
    <row r="359" spans="1:10">
      <c r="A359" s="23">
        <f t="shared" ca="1" si="49"/>
        <v>342</v>
      </c>
      <c r="B359" s="24">
        <f t="shared" ca="1" si="45"/>
        <v>51853</v>
      </c>
      <c r="C359" s="29">
        <f t="shared" ca="1" si="50"/>
        <v>0</v>
      </c>
      <c r="D359" s="29">
        <f t="shared" ca="1" si="53"/>
        <v>136.47494567263914</v>
      </c>
      <c r="E359" s="30">
        <f t="shared" ca="1" si="46"/>
        <v>0</v>
      </c>
      <c r="F359" s="29">
        <f t="shared" ca="1" si="47"/>
        <v>0</v>
      </c>
      <c r="G359" s="29">
        <f t="shared" ca="1" si="51"/>
        <v>0</v>
      </c>
      <c r="H359" s="29">
        <f t="shared" ca="1" si="52"/>
        <v>0</v>
      </c>
      <c r="I359" s="29">
        <f t="shared" ca="1" si="48"/>
        <v>0</v>
      </c>
      <c r="J359" s="29">
        <f ca="1">SUM($H$18:$H359)</f>
        <v>105.69934807167516</v>
      </c>
    </row>
    <row r="360" spans="1:10">
      <c r="A360" s="23">
        <f t="shared" ca="1" si="49"/>
        <v>343</v>
      </c>
      <c r="B360" s="24">
        <f t="shared" ca="1" si="45"/>
        <v>51884</v>
      </c>
      <c r="C360" s="29">
        <f t="shared" ca="1" si="50"/>
        <v>0</v>
      </c>
      <c r="D360" s="29">
        <f t="shared" ca="1" si="53"/>
        <v>136.47494567263914</v>
      </c>
      <c r="E360" s="30">
        <f t="shared" ca="1" si="46"/>
        <v>0</v>
      </c>
      <c r="F360" s="29">
        <f t="shared" ca="1" si="47"/>
        <v>0</v>
      </c>
      <c r="G360" s="29">
        <f t="shared" ca="1" si="51"/>
        <v>0</v>
      </c>
      <c r="H360" s="29">
        <f t="shared" ca="1" si="52"/>
        <v>0</v>
      </c>
      <c r="I360" s="29">
        <f t="shared" ca="1" si="48"/>
        <v>0</v>
      </c>
      <c r="J360" s="29">
        <f ca="1">SUM($H$18:$H360)</f>
        <v>105.69934807167516</v>
      </c>
    </row>
    <row r="361" spans="1:10">
      <c r="A361" s="23">
        <f t="shared" ca="1" si="49"/>
        <v>344</v>
      </c>
      <c r="B361" s="24">
        <f t="shared" ca="1" si="45"/>
        <v>51915</v>
      </c>
      <c r="C361" s="29">
        <f t="shared" ca="1" si="50"/>
        <v>0</v>
      </c>
      <c r="D361" s="29">
        <f t="shared" ca="1" si="53"/>
        <v>136.47494567263914</v>
      </c>
      <c r="E361" s="30">
        <f t="shared" ca="1" si="46"/>
        <v>0</v>
      </c>
      <c r="F361" s="29">
        <f t="shared" ca="1" si="47"/>
        <v>0</v>
      </c>
      <c r="G361" s="29">
        <f t="shared" ca="1" si="51"/>
        <v>0</v>
      </c>
      <c r="H361" s="29">
        <f t="shared" ca="1" si="52"/>
        <v>0</v>
      </c>
      <c r="I361" s="29">
        <f t="shared" ca="1" si="48"/>
        <v>0</v>
      </c>
      <c r="J361" s="29">
        <f ca="1">SUM($H$18:$H361)</f>
        <v>105.69934807167516</v>
      </c>
    </row>
    <row r="362" spans="1:10">
      <c r="A362" s="23">
        <f t="shared" ca="1" si="49"/>
        <v>345</v>
      </c>
      <c r="B362" s="24">
        <f t="shared" ca="1" si="45"/>
        <v>51943</v>
      </c>
      <c r="C362" s="29">
        <f t="shared" ca="1" si="50"/>
        <v>0</v>
      </c>
      <c r="D362" s="29">
        <f t="shared" ca="1" si="53"/>
        <v>136.47494567263914</v>
      </c>
      <c r="E362" s="30">
        <f t="shared" ca="1" si="46"/>
        <v>0</v>
      </c>
      <c r="F362" s="29">
        <f t="shared" ca="1" si="47"/>
        <v>0</v>
      </c>
      <c r="G362" s="29">
        <f t="shared" ca="1" si="51"/>
        <v>0</v>
      </c>
      <c r="H362" s="29">
        <f t="shared" ca="1" si="52"/>
        <v>0</v>
      </c>
      <c r="I362" s="29">
        <f t="shared" ca="1" si="48"/>
        <v>0</v>
      </c>
      <c r="J362" s="29">
        <f ca="1">SUM($H$18:$H362)</f>
        <v>105.69934807167516</v>
      </c>
    </row>
    <row r="363" spans="1:10">
      <c r="A363" s="23">
        <f t="shared" ca="1" si="49"/>
        <v>346</v>
      </c>
      <c r="B363" s="24">
        <f t="shared" ca="1" si="45"/>
        <v>51974</v>
      </c>
      <c r="C363" s="29">
        <f t="shared" ca="1" si="50"/>
        <v>0</v>
      </c>
      <c r="D363" s="29">
        <f t="shared" ca="1" si="53"/>
        <v>136.47494567263914</v>
      </c>
      <c r="E363" s="30">
        <f t="shared" ca="1" si="46"/>
        <v>0</v>
      </c>
      <c r="F363" s="29">
        <f t="shared" ca="1" si="47"/>
        <v>0</v>
      </c>
      <c r="G363" s="29">
        <f t="shared" ca="1" si="51"/>
        <v>0</v>
      </c>
      <c r="H363" s="29">
        <f t="shared" ca="1" si="52"/>
        <v>0</v>
      </c>
      <c r="I363" s="29">
        <f t="shared" ca="1" si="48"/>
        <v>0</v>
      </c>
      <c r="J363" s="29">
        <f ca="1">SUM($H$18:$H363)</f>
        <v>105.69934807167516</v>
      </c>
    </row>
    <row r="364" spans="1:10">
      <c r="A364" s="23">
        <f t="shared" ca="1" si="49"/>
        <v>347</v>
      </c>
      <c r="B364" s="24">
        <f t="shared" ca="1" si="45"/>
        <v>52004</v>
      </c>
      <c r="C364" s="29">
        <f t="shared" ca="1" si="50"/>
        <v>0</v>
      </c>
      <c r="D364" s="29">
        <f t="shared" ca="1" si="53"/>
        <v>136.47494567263914</v>
      </c>
      <c r="E364" s="30">
        <f t="shared" ca="1" si="46"/>
        <v>0</v>
      </c>
      <c r="F364" s="29">
        <f t="shared" ca="1" si="47"/>
        <v>0</v>
      </c>
      <c r="G364" s="29">
        <f t="shared" ca="1" si="51"/>
        <v>0</v>
      </c>
      <c r="H364" s="29">
        <f t="shared" ca="1" si="52"/>
        <v>0</v>
      </c>
      <c r="I364" s="29">
        <f t="shared" ca="1" si="48"/>
        <v>0</v>
      </c>
      <c r="J364" s="29">
        <f ca="1">SUM($H$18:$H364)</f>
        <v>105.69934807167516</v>
      </c>
    </row>
    <row r="365" spans="1:10">
      <c r="A365" s="23">
        <f t="shared" ca="1" si="49"/>
        <v>348</v>
      </c>
      <c r="B365" s="24">
        <f t="shared" ca="1" si="45"/>
        <v>52035</v>
      </c>
      <c r="C365" s="29">
        <f t="shared" ca="1" si="50"/>
        <v>0</v>
      </c>
      <c r="D365" s="29">
        <f t="shared" ca="1" si="53"/>
        <v>136.47494567263914</v>
      </c>
      <c r="E365" s="30">
        <f t="shared" ca="1" si="46"/>
        <v>0</v>
      </c>
      <c r="F365" s="29">
        <f t="shared" ca="1" si="47"/>
        <v>0</v>
      </c>
      <c r="G365" s="29">
        <f t="shared" ca="1" si="51"/>
        <v>0</v>
      </c>
      <c r="H365" s="29">
        <f t="shared" ca="1" si="52"/>
        <v>0</v>
      </c>
      <c r="I365" s="29">
        <f t="shared" ca="1" si="48"/>
        <v>0</v>
      </c>
      <c r="J365" s="29">
        <f ca="1">SUM($H$18:$H365)</f>
        <v>105.69934807167516</v>
      </c>
    </row>
    <row r="366" spans="1:10">
      <c r="A366" s="23">
        <f t="shared" ca="1" si="49"/>
        <v>349</v>
      </c>
      <c r="B366" s="24">
        <f t="shared" ca="1" si="45"/>
        <v>52065</v>
      </c>
      <c r="C366" s="29">
        <f t="shared" ca="1" si="50"/>
        <v>0</v>
      </c>
      <c r="D366" s="29">
        <f t="shared" ca="1" si="53"/>
        <v>136.47494567263914</v>
      </c>
      <c r="E366" s="30">
        <f t="shared" ca="1" si="46"/>
        <v>0</v>
      </c>
      <c r="F366" s="29">
        <f t="shared" ca="1" si="47"/>
        <v>0</v>
      </c>
      <c r="G366" s="29">
        <f t="shared" ca="1" si="51"/>
        <v>0</v>
      </c>
      <c r="H366" s="29">
        <f t="shared" ca="1" si="52"/>
        <v>0</v>
      </c>
      <c r="I366" s="29">
        <f t="shared" ca="1" si="48"/>
        <v>0</v>
      </c>
      <c r="J366" s="29">
        <f ca="1">SUM($H$18:$H366)</f>
        <v>105.69934807167516</v>
      </c>
    </row>
    <row r="367" spans="1:10">
      <c r="A367" s="23">
        <f t="shared" ca="1" si="49"/>
        <v>350</v>
      </c>
      <c r="B367" s="24">
        <f t="shared" ca="1" si="45"/>
        <v>52096</v>
      </c>
      <c r="C367" s="29">
        <f t="shared" ca="1" si="50"/>
        <v>0</v>
      </c>
      <c r="D367" s="29">
        <f t="shared" ca="1" si="53"/>
        <v>136.47494567263914</v>
      </c>
      <c r="E367" s="30">
        <f t="shared" ca="1" si="46"/>
        <v>0</v>
      </c>
      <c r="F367" s="29">
        <f t="shared" ca="1" si="47"/>
        <v>0</v>
      </c>
      <c r="G367" s="29">
        <f t="shared" ca="1" si="51"/>
        <v>0</v>
      </c>
      <c r="H367" s="29">
        <f t="shared" ca="1" si="52"/>
        <v>0</v>
      </c>
      <c r="I367" s="29">
        <f t="shared" ca="1" si="48"/>
        <v>0</v>
      </c>
      <c r="J367" s="29">
        <f ca="1">SUM($H$18:$H367)</f>
        <v>105.69934807167516</v>
      </c>
    </row>
    <row r="368" spans="1:10">
      <c r="A368" s="23">
        <f t="shared" ca="1" si="49"/>
        <v>351</v>
      </c>
      <c r="B368" s="24">
        <f t="shared" ca="1" si="45"/>
        <v>52127</v>
      </c>
      <c r="C368" s="29">
        <f t="shared" ca="1" si="50"/>
        <v>0</v>
      </c>
      <c r="D368" s="29">
        <f t="shared" ca="1" si="53"/>
        <v>136.47494567263914</v>
      </c>
      <c r="E368" s="30">
        <f t="shared" ca="1" si="46"/>
        <v>0</v>
      </c>
      <c r="F368" s="29">
        <f t="shared" ca="1" si="47"/>
        <v>0</v>
      </c>
      <c r="G368" s="29">
        <f t="shared" ca="1" si="51"/>
        <v>0</v>
      </c>
      <c r="H368" s="29">
        <f t="shared" ca="1" si="52"/>
        <v>0</v>
      </c>
      <c r="I368" s="29">
        <f t="shared" ca="1" si="48"/>
        <v>0</v>
      </c>
      <c r="J368" s="29">
        <f ca="1">SUM($H$18:$H368)</f>
        <v>105.69934807167516</v>
      </c>
    </row>
    <row r="369" spans="1:10">
      <c r="A369" s="23">
        <f t="shared" ca="1" si="49"/>
        <v>352</v>
      </c>
      <c r="B369" s="24">
        <f t="shared" ca="1" si="45"/>
        <v>52157</v>
      </c>
      <c r="C369" s="29">
        <f t="shared" ca="1" si="50"/>
        <v>0</v>
      </c>
      <c r="D369" s="29">
        <f t="shared" ca="1" si="53"/>
        <v>136.47494567263914</v>
      </c>
      <c r="E369" s="30">
        <f t="shared" ca="1" si="46"/>
        <v>0</v>
      </c>
      <c r="F369" s="29">
        <f t="shared" ca="1" si="47"/>
        <v>0</v>
      </c>
      <c r="G369" s="29">
        <f t="shared" ca="1" si="51"/>
        <v>0</v>
      </c>
      <c r="H369" s="29">
        <f t="shared" ca="1" si="52"/>
        <v>0</v>
      </c>
      <c r="I369" s="29">
        <f t="shared" ca="1" si="48"/>
        <v>0</v>
      </c>
      <c r="J369" s="29">
        <f ca="1">SUM($H$18:$H369)</f>
        <v>105.69934807167516</v>
      </c>
    </row>
    <row r="370" spans="1:10">
      <c r="A370" s="23">
        <f t="shared" ca="1" si="49"/>
        <v>353</v>
      </c>
      <c r="B370" s="24">
        <f t="shared" ca="1" si="45"/>
        <v>52188</v>
      </c>
      <c r="C370" s="29">
        <f t="shared" ca="1" si="50"/>
        <v>0</v>
      </c>
      <c r="D370" s="29">
        <f t="shared" ca="1" si="53"/>
        <v>136.47494567263914</v>
      </c>
      <c r="E370" s="30">
        <f t="shared" ca="1" si="46"/>
        <v>0</v>
      </c>
      <c r="F370" s="29">
        <f t="shared" ca="1" si="47"/>
        <v>0</v>
      </c>
      <c r="G370" s="29">
        <f t="shared" ca="1" si="51"/>
        <v>0</v>
      </c>
      <c r="H370" s="29">
        <f t="shared" ca="1" si="52"/>
        <v>0</v>
      </c>
      <c r="I370" s="29">
        <f t="shared" ca="1" si="48"/>
        <v>0</v>
      </c>
      <c r="J370" s="29">
        <f ca="1">SUM($H$18:$H370)</f>
        <v>105.69934807167516</v>
      </c>
    </row>
    <row r="371" spans="1:10">
      <c r="A371" s="23">
        <f t="shared" ca="1" si="49"/>
        <v>354</v>
      </c>
      <c r="B371" s="24">
        <f t="shared" ca="1" si="45"/>
        <v>52218</v>
      </c>
      <c r="C371" s="29">
        <f t="shared" ca="1" si="50"/>
        <v>0</v>
      </c>
      <c r="D371" s="29">
        <f t="shared" ca="1" si="53"/>
        <v>136.47494567263914</v>
      </c>
      <c r="E371" s="30">
        <f t="shared" ca="1" si="46"/>
        <v>0</v>
      </c>
      <c r="F371" s="29">
        <f t="shared" ca="1" si="47"/>
        <v>0</v>
      </c>
      <c r="G371" s="29">
        <f t="shared" ca="1" si="51"/>
        <v>0</v>
      </c>
      <c r="H371" s="29">
        <f t="shared" ca="1" si="52"/>
        <v>0</v>
      </c>
      <c r="I371" s="29">
        <f t="shared" ca="1" si="48"/>
        <v>0</v>
      </c>
      <c r="J371" s="29">
        <f ca="1">SUM($H$18:$H371)</f>
        <v>105.69934807167516</v>
      </c>
    </row>
    <row r="372" spans="1:10">
      <c r="A372" s="23">
        <f t="shared" ca="1" si="49"/>
        <v>355</v>
      </c>
      <c r="B372" s="24">
        <f t="shared" ca="1" si="45"/>
        <v>52249</v>
      </c>
      <c r="C372" s="29">
        <f t="shared" ca="1" si="50"/>
        <v>0</v>
      </c>
      <c r="D372" s="29">
        <f t="shared" ca="1" si="53"/>
        <v>136.47494567263914</v>
      </c>
      <c r="E372" s="30">
        <f t="shared" ca="1" si="46"/>
        <v>0</v>
      </c>
      <c r="F372" s="29">
        <f t="shared" ca="1" si="47"/>
        <v>0</v>
      </c>
      <c r="G372" s="29">
        <f t="shared" ca="1" si="51"/>
        <v>0</v>
      </c>
      <c r="H372" s="29">
        <f t="shared" ca="1" si="52"/>
        <v>0</v>
      </c>
      <c r="I372" s="29">
        <f t="shared" ca="1" si="48"/>
        <v>0</v>
      </c>
      <c r="J372" s="29">
        <f ca="1">SUM($H$18:$H372)</f>
        <v>105.69934807167516</v>
      </c>
    </row>
    <row r="373" spans="1:10">
      <c r="A373" s="23">
        <f t="shared" ca="1" si="49"/>
        <v>356</v>
      </c>
      <c r="B373" s="24">
        <f t="shared" ca="1" si="45"/>
        <v>52280</v>
      </c>
      <c r="C373" s="29">
        <f t="shared" ca="1" si="50"/>
        <v>0</v>
      </c>
      <c r="D373" s="29">
        <f t="shared" ca="1" si="53"/>
        <v>136.47494567263914</v>
      </c>
      <c r="E373" s="30">
        <f t="shared" ca="1" si="46"/>
        <v>0</v>
      </c>
      <c r="F373" s="29">
        <f t="shared" ca="1" si="47"/>
        <v>0</v>
      </c>
      <c r="G373" s="29">
        <f t="shared" ca="1" si="51"/>
        <v>0</v>
      </c>
      <c r="H373" s="29">
        <f t="shared" ca="1" si="52"/>
        <v>0</v>
      </c>
      <c r="I373" s="29">
        <f t="shared" ca="1" si="48"/>
        <v>0</v>
      </c>
      <c r="J373" s="29">
        <f ca="1">SUM($H$18:$H373)</f>
        <v>105.69934807167516</v>
      </c>
    </row>
    <row r="374" spans="1:10">
      <c r="A374" s="23">
        <f t="shared" ca="1" si="49"/>
        <v>357</v>
      </c>
      <c r="B374" s="24">
        <f t="shared" ca="1" si="45"/>
        <v>52308</v>
      </c>
      <c r="C374" s="29">
        <f t="shared" ca="1" si="50"/>
        <v>0</v>
      </c>
      <c r="D374" s="29">
        <f t="shared" ca="1" si="53"/>
        <v>136.47494567263914</v>
      </c>
      <c r="E374" s="30">
        <f t="shared" ca="1" si="46"/>
        <v>0</v>
      </c>
      <c r="F374" s="29">
        <f t="shared" ca="1" si="47"/>
        <v>0</v>
      </c>
      <c r="G374" s="29">
        <f t="shared" ca="1" si="51"/>
        <v>0</v>
      </c>
      <c r="H374" s="29">
        <f t="shared" ca="1" si="52"/>
        <v>0</v>
      </c>
      <c r="I374" s="29">
        <f t="shared" ca="1" si="48"/>
        <v>0</v>
      </c>
      <c r="J374" s="29">
        <f ca="1">SUM($H$18:$H374)</f>
        <v>105.69934807167516</v>
      </c>
    </row>
    <row r="375" spans="1:10">
      <c r="A375" s="23">
        <f t="shared" ca="1" si="49"/>
        <v>358</v>
      </c>
      <c r="B375" s="24">
        <f t="shared" ca="1" si="45"/>
        <v>52339</v>
      </c>
      <c r="C375" s="29">
        <f t="shared" ca="1" si="50"/>
        <v>0</v>
      </c>
      <c r="D375" s="29">
        <f t="shared" ca="1" si="53"/>
        <v>136.47494567263914</v>
      </c>
      <c r="E375" s="30">
        <f t="shared" ca="1" si="46"/>
        <v>0</v>
      </c>
      <c r="F375" s="29">
        <f t="shared" ca="1" si="47"/>
        <v>0</v>
      </c>
      <c r="G375" s="29">
        <f t="shared" ca="1" si="51"/>
        <v>0</v>
      </c>
      <c r="H375" s="29">
        <f t="shared" ca="1" si="52"/>
        <v>0</v>
      </c>
      <c r="I375" s="29">
        <f t="shared" ca="1" si="48"/>
        <v>0</v>
      </c>
      <c r="J375" s="29">
        <f ca="1">SUM($H$18:$H375)</f>
        <v>105.69934807167516</v>
      </c>
    </row>
    <row r="376" spans="1:10">
      <c r="A376" s="23">
        <f t="shared" ca="1" si="49"/>
        <v>359</v>
      </c>
      <c r="B376" s="24">
        <f t="shared" ca="1" si="45"/>
        <v>52369</v>
      </c>
      <c r="C376" s="29">
        <f t="shared" ca="1" si="50"/>
        <v>0</v>
      </c>
      <c r="D376" s="29">
        <f t="shared" ca="1" si="53"/>
        <v>136.47494567263914</v>
      </c>
      <c r="E376" s="30">
        <f t="shared" ca="1" si="46"/>
        <v>0</v>
      </c>
      <c r="F376" s="29">
        <f t="shared" ca="1" si="47"/>
        <v>0</v>
      </c>
      <c r="G376" s="29">
        <f t="shared" ca="1" si="51"/>
        <v>0</v>
      </c>
      <c r="H376" s="29">
        <f t="shared" ca="1" si="52"/>
        <v>0</v>
      </c>
      <c r="I376" s="29">
        <f t="shared" ca="1" si="48"/>
        <v>0</v>
      </c>
      <c r="J376" s="29">
        <f ca="1">SUM($H$18:$H376)</f>
        <v>105.69934807167516</v>
      </c>
    </row>
    <row r="377" spans="1:10">
      <c r="A377" s="23">
        <f t="shared" ca="1" si="49"/>
        <v>360</v>
      </c>
      <c r="B377" s="24">
        <f t="shared" ca="1" si="45"/>
        <v>52400</v>
      </c>
      <c r="C377" s="29">
        <f t="shared" ref="C377:C440" ca="1" si="54">IF(Pay_Num&lt;&gt;"",I376,"")</f>
        <v>0</v>
      </c>
      <c r="D377" s="29">
        <f t="shared" ca="1" si="53"/>
        <v>136.47494567263914</v>
      </c>
      <c r="E377" s="30">
        <f t="shared" ca="1" si="46"/>
        <v>0</v>
      </c>
      <c r="F377" s="29">
        <f t="shared" ca="1" si="47"/>
        <v>0</v>
      </c>
      <c r="G377" s="29">
        <f t="shared" ca="1" si="51"/>
        <v>0</v>
      </c>
      <c r="H377" s="29">
        <f t="shared" ca="1" si="52"/>
        <v>0</v>
      </c>
      <c r="I377" s="29">
        <f t="shared" ca="1" si="48"/>
        <v>0</v>
      </c>
      <c r="J377" s="29">
        <f ca="1">SUM($H$18:$H377)</f>
        <v>105.69934807167516</v>
      </c>
    </row>
    <row r="378" spans="1:10">
      <c r="A378" s="23">
        <f t="shared" ca="1" si="49"/>
        <v>361</v>
      </c>
      <c r="B378" s="24">
        <f t="shared" ca="1" si="45"/>
        <v>52430</v>
      </c>
      <c r="C378" s="29">
        <f t="shared" ca="1" si="54"/>
        <v>0</v>
      </c>
      <c r="D378" s="29">
        <f t="shared" ca="1" si="53"/>
        <v>136.47494567263914</v>
      </c>
      <c r="E378" s="30">
        <f t="shared" ca="1" si="46"/>
        <v>0</v>
      </c>
      <c r="F378" s="29">
        <f t="shared" ca="1" si="47"/>
        <v>0</v>
      </c>
      <c r="G378" s="29">
        <f t="shared" ca="1" si="51"/>
        <v>0</v>
      </c>
      <c r="H378" s="29">
        <f t="shared" ca="1" si="52"/>
        <v>0</v>
      </c>
      <c r="I378" s="29">
        <f t="shared" ca="1" si="48"/>
        <v>0</v>
      </c>
      <c r="J378" s="29">
        <f ca="1">SUM($H$18:$H378)</f>
        <v>105.69934807167516</v>
      </c>
    </row>
    <row r="379" spans="1:10">
      <c r="A379" s="23">
        <f t="shared" ca="1" si="49"/>
        <v>362</v>
      </c>
      <c r="B379" s="24">
        <f t="shared" ca="1" si="45"/>
        <v>52461</v>
      </c>
      <c r="C379" s="29">
        <f t="shared" ca="1" si="54"/>
        <v>0</v>
      </c>
      <c r="D379" s="29">
        <f t="shared" ca="1" si="53"/>
        <v>136.47494567263914</v>
      </c>
      <c r="E379" s="30">
        <f t="shared" ca="1" si="46"/>
        <v>0</v>
      </c>
      <c r="F379" s="29">
        <f t="shared" ca="1" si="47"/>
        <v>0</v>
      </c>
      <c r="G379" s="29">
        <f t="shared" ca="1" si="51"/>
        <v>0</v>
      </c>
      <c r="H379" s="29">
        <f t="shared" ca="1" si="52"/>
        <v>0</v>
      </c>
      <c r="I379" s="29">
        <f t="shared" ca="1" si="48"/>
        <v>0</v>
      </c>
      <c r="J379" s="29">
        <f ca="1">SUM($H$18:$H379)</f>
        <v>105.69934807167516</v>
      </c>
    </row>
    <row r="380" spans="1:10">
      <c r="A380" s="23">
        <f t="shared" ca="1" si="49"/>
        <v>363</v>
      </c>
      <c r="B380" s="24">
        <f t="shared" ca="1" si="45"/>
        <v>52492</v>
      </c>
      <c r="C380" s="29">
        <f t="shared" ca="1" si="54"/>
        <v>0</v>
      </c>
      <c r="D380" s="29">
        <f t="shared" ca="1" si="53"/>
        <v>136.47494567263914</v>
      </c>
      <c r="E380" s="30">
        <f t="shared" ca="1" si="46"/>
        <v>0</v>
      </c>
      <c r="F380" s="29">
        <f t="shared" ca="1" si="47"/>
        <v>0</v>
      </c>
      <c r="G380" s="29">
        <f t="shared" ca="1" si="51"/>
        <v>0</v>
      </c>
      <c r="H380" s="29">
        <f t="shared" ca="1" si="52"/>
        <v>0</v>
      </c>
      <c r="I380" s="29">
        <f t="shared" ca="1" si="48"/>
        <v>0</v>
      </c>
      <c r="J380" s="29">
        <f ca="1">SUM($H$18:$H380)</f>
        <v>105.69934807167516</v>
      </c>
    </row>
    <row r="381" spans="1:10">
      <c r="A381" s="23">
        <f t="shared" ca="1" si="49"/>
        <v>364</v>
      </c>
      <c r="B381" s="24">
        <f t="shared" ca="1" si="45"/>
        <v>52522</v>
      </c>
      <c r="C381" s="29">
        <f t="shared" ca="1" si="54"/>
        <v>0</v>
      </c>
      <c r="D381" s="29">
        <f t="shared" ca="1" si="53"/>
        <v>136.47494567263914</v>
      </c>
      <c r="E381" s="30">
        <f t="shared" ca="1" si="46"/>
        <v>0</v>
      </c>
      <c r="F381" s="29">
        <f t="shared" ca="1" si="47"/>
        <v>0</v>
      </c>
      <c r="G381" s="29">
        <f t="shared" ca="1" si="51"/>
        <v>0</v>
      </c>
      <c r="H381" s="29">
        <f t="shared" ca="1" si="52"/>
        <v>0</v>
      </c>
      <c r="I381" s="29">
        <f t="shared" ca="1" si="48"/>
        <v>0</v>
      </c>
      <c r="J381" s="29">
        <f ca="1">SUM($H$18:$H381)</f>
        <v>105.69934807167516</v>
      </c>
    </row>
    <row r="382" spans="1:10">
      <c r="A382" s="23">
        <f t="shared" ca="1" si="49"/>
        <v>365</v>
      </c>
      <c r="B382" s="24">
        <f t="shared" ca="1" si="45"/>
        <v>52553</v>
      </c>
      <c r="C382" s="29">
        <f t="shared" ca="1" si="54"/>
        <v>0</v>
      </c>
      <c r="D382" s="29">
        <f t="shared" ca="1" si="53"/>
        <v>136.47494567263914</v>
      </c>
      <c r="E382" s="30">
        <f t="shared" ca="1" si="46"/>
        <v>0</v>
      </c>
      <c r="F382" s="29">
        <f t="shared" ca="1" si="47"/>
        <v>0</v>
      </c>
      <c r="G382" s="29">
        <f t="shared" ca="1" si="51"/>
        <v>0</v>
      </c>
      <c r="H382" s="29">
        <f t="shared" ca="1" si="52"/>
        <v>0</v>
      </c>
      <c r="I382" s="29">
        <f t="shared" ca="1" si="48"/>
        <v>0</v>
      </c>
      <c r="J382" s="29">
        <f ca="1">SUM($H$18:$H382)</f>
        <v>105.69934807167516</v>
      </c>
    </row>
    <row r="383" spans="1:10">
      <c r="A383" s="23">
        <f t="shared" ca="1" si="49"/>
        <v>366</v>
      </c>
      <c r="B383" s="24">
        <f t="shared" ca="1" si="45"/>
        <v>52583</v>
      </c>
      <c r="C383" s="29">
        <f t="shared" ca="1" si="54"/>
        <v>0</v>
      </c>
      <c r="D383" s="29">
        <f t="shared" ca="1" si="53"/>
        <v>136.47494567263914</v>
      </c>
      <c r="E383" s="30">
        <f t="shared" ca="1" si="46"/>
        <v>0</v>
      </c>
      <c r="F383" s="29">
        <f t="shared" ca="1" si="47"/>
        <v>0</v>
      </c>
      <c r="G383" s="29">
        <f t="shared" ca="1" si="51"/>
        <v>0</v>
      </c>
      <c r="H383" s="29">
        <f t="shared" ca="1" si="52"/>
        <v>0</v>
      </c>
      <c r="I383" s="29">
        <f t="shared" ca="1" si="48"/>
        <v>0</v>
      </c>
      <c r="J383" s="29">
        <f ca="1">SUM($H$18:$H383)</f>
        <v>105.69934807167516</v>
      </c>
    </row>
    <row r="384" spans="1:10">
      <c r="A384" s="23">
        <f t="shared" ca="1" si="49"/>
        <v>367</v>
      </c>
      <c r="B384" s="24">
        <f t="shared" ca="1" si="45"/>
        <v>52614</v>
      </c>
      <c r="C384" s="29">
        <f t="shared" ca="1" si="54"/>
        <v>0</v>
      </c>
      <c r="D384" s="29">
        <f t="shared" ca="1" si="53"/>
        <v>136.47494567263914</v>
      </c>
      <c r="E384" s="30">
        <f t="shared" ca="1" si="46"/>
        <v>0</v>
      </c>
      <c r="F384" s="29">
        <f t="shared" ca="1" si="47"/>
        <v>0</v>
      </c>
      <c r="G384" s="29">
        <f t="shared" ca="1" si="51"/>
        <v>0</v>
      </c>
      <c r="H384" s="29">
        <f t="shared" ca="1" si="52"/>
        <v>0</v>
      </c>
      <c r="I384" s="29">
        <f t="shared" ca="1" si="48"/>
        <v>0</v>
      </c>
      <c r="J384" s="29">
        <f ca="1">SUM($H$18:$H384)</f>
        <v>105.69934807167516</v>
      </c>
    </row>
    <row r="385" spans="1:10">
      <c r="A385" s="23">
        <f t="shared" ca="1" si="49"/>
        <v>368</v>
      </c>
      <c r="B385" s="24">
        <f t="shared" ca="1" si="45"/>
        <v>52645</v>
      </c>
      <c r="C385" s="29">
        <f t="shared" ca="1" si="54"/>
        <v>0</v>
      </c>
      <c r="D385" s="29">
        <f t="shared" ca="1" si="53"/>
        <v>136.47494567263914</v>
      </c>
      <c r="E385" s="30">
        <f t="shared" ca="1" si="46"/>
        <v>0</v>
      </c>
      <c r="F385" s="29">
        <f t="shared" ca="1" si="47"/>
        <v>0</v>
      </c>
      <c r="G385" s="29">
        <f t="shared" ca="1" si="51"/>
        <v>0</v>
      </c>
      <c r="H385" s="29">
        <f t="shared" ca="1" si="52"/>
        <v>0</v>
      </c>
      <c r="I385" s="29">
        <f t="shared" ca="1" si="48"/>
        <v>0</v>
      </c>
      <c r="J385" s="29">
        <f ca="1">SUM($H$18:$H385)</f>
        <v>105.69934807167516</v>
      </c>
    </row>
    <row r="386" spans="1:10">
      <c r="A386" s="23">
        <f t="shared" ca="1" si="49"/>
        <v>369</v>
      </c>
      <c r="B386" s="24">
        <f t="shared" ca="1" si="45"/>
        <v>52674</v>
      </c>
      <c r="C386" s="29">
        <f t="shared" ca="1" si="54"/>
        <v>0</v>
      </c>
      <c r="D386" s="29">
        <f t="shared" ca="1" si="53"/>
        <v>136.47494567263914</v>
      </c>
      <c r="E386" s="30">
        <f t="shared" ca="1" si="46"/>
        <v>0</v>
      </c>
      <c r="F386" s="29">
        <f t="shared" ca="1" si="47"/>
        <v>0</v>
      </c>
      <c r="G386" s="29">
        <f t="shared" ca="1" si="51"/>
        <v>0</v>
      </c>
      <c r="H386" s="29">
        <f t="shared" ca="1" si="52"/>
        <v>0</v>
      </c>
      <c r="I386" s="29">
        <f t="shared" ca="1" si="48"/>
        <v>0</v>
      </c>
      <c r="J386" s="29">
        <f ca="1">SUM($H$18:$H386)</f>
        <v>105.69934807167516</v>
      </c>
    </row>
    <row r="387" spans="1:10">
      <c r="A387" s="23">
        <f t="shared" ca="1" si="49"/>
        <v>370</v>
      </c>
      <c r="B387" s="24">
        <f t="shared" ca="1" si="45"/>
        <v>52705</v>
      </c>
      <c r="C387" s="29">
        <f t="shared" ca="1" si="54"/>
        <v>0</v>
      </c>
      <c r="D387" s="29">
        <f t="shared" ca="1" si="53"/>
        <v>136.47494567263914</v>
      </c>
      <c r="E387" s="30">
        <f t="shared" ca="1" si="46"/>
        <v>0</v>
      </c>
      <c r="F387" s="29">
        <f t="shared" ca="1" si="47"/>
        <v>0</v>
      </c>
      <c r="G387" s="29">
        <f t="shared" ca="1" si="51"/>
        <v>0</v>
      </c>
      <c r="H387" s="29">
        <f t="shared" ca="1" si="52"/>
        <v>0</v>
      </c>
      <c r="I387" s="29">
        <f t="shared" ca="1" si="48"/>
        <v>0</v>
      </c>
      <c r="J387" s="29">
        <f ca="1">SUM($H$18:$H387)</f>
        <v>105.69934807167516</v>
      </c>
    </row>
    <row r="388" spans="1:10">
      <c r="A388" s="23">
        <f t="shared" ca="1" si="49"/>
        <v>371</v>
      </c>
      <c r="B388" s="24">
        <f t="shared" ca="1" si="45"/>
        <v>52735</v>
      </c>
      <c r="C388" s="29">
        <f t="shared" ca="1" si="54"/>
        <v>0</v>
      </c>
      <c r="D388" s="29">
        <f t="shared" ca="1" si="53"/>
        <v>136.47494567263914</v>
      </c>
      <c r="E388" s="30">
        <f t="shared" ca="1" si="46"/>
        <v>0</v>
      </c>
      <c r="F388" s="29">
        <f t="shared" ca="1" si="47"/>
        <v>0</v>
      </c>
      <c r="G388" s="29">
        <f t="shared" ca="1" si="51"/>
        <v>0</v>
      </c>
      <c r="H388" s="29">
        <f t="shared" ca="1" si="52"/>
        <v>0</v>
      </c>
      <c r="I388" s="29">
        <f t="shared" ca="1" si="48"/>
        <v>0</v>
      </c>
      <c r="J388" s="29">
        <f ca="1">SUM($H$18:$H388)</f>
        <v>105.69934807167516</v>
      </c>
    </row>
    <row r="389" spans="1:10">
      <c r="A389" s="23">
        <f t="shared" ca="1" si="49"/>
        <v>372</v>
      </c>
      <c r="B389" s="24">
        <f t="shared" ca="1" si="45"/>
        <v>52766</v>
      </c>
      <c r="C389" s="29">
        <f t="shared" ca="1" si="54"/>
        <v>0</v>
      </c>
      <c r="D389" s="29">
        <f t="shared" ca="1" si="53"/>
        <v>136.47494567263914</v>
      </c>
      <c r="E389" s="30">
        <f t="shared" ca="1" si="46"/>
        <v>0</v>
      </c>
      <c r="F389" s="29">
        <f t="shared" ca="1" si="47"/>
        <v>0</v>
      </c>
      <c r="G389" s="29">
        <f t="shared" ca="1" si="51"/>
        <v>0</v>
      </c>
      <c r="H389" s="29">
        <f t="shared" ca="1" si="52"/>
        <v>0</v>
      </c>
      <c r="I389" s="29">
        <f t="shared" ca="1" si="48"/>
        <v>0</v>
      </c>
      <c r="J389" s="29">
        <f ca="1">SUM($H$18:$H389)</f>
        <v>105.69934807167516</v>
      </c>
    </row>
    <row r="390" spans="1:10">
      <c r="A390" s="23">
        <f t="shared" ca="1" si="49"/>
        <v>373</v>
      </c>
      <c r="B390" s="24">
        <f t="shared" ca="1" si="45"/>
        <v>52796</v>
      </c>
      <c r="C390" s="29">
        <f t="shared" ca="1" si="54"/>
        <v>0</v>
      </c>
      <c r="D390" s="29">
        <f t="shared" ca="1" si="53"/>
        <v>136.47494567263914</v>
      </c>
      <c r="E390" s="30">
        <f t="shared" ca="1" si="46"/>
        <v>0</v>
      </c>
      <c r="F390" s="29">
        <f t="shared" ca="1" si="47"/>
        <v>0</v>
      </c>
      <c r="G390" s="29">
        <f t="shared" ca="1" si="51"/>
        <v>0</v>
      </c>
      <c r="H390" s="29">
        <f t="shared" ca="1" si="52"/>
        <v>0</v>
      </c>
      <c r="I390" s="29">
        <f t="shared" ca="1" si="48"/>
        <v>0</v>
      </c>
      <c r="J390" s="29">
        <f ca="1">SUM($H$18:$H390)</f>
        <v>105.69934807167516</v>
      </c>
    </row>
    <row r="391" spans="1:10">
      <c r="A391" s="23">
        <f t="shared" ca="1" si="49"/>
        <v>374</v>
      </c>
      <c r="B391" s="24">
        <f t="shared" ca="1" si="45"/>
        <v>52827</v>
      </c>
      <c r="C391" s="29">
        <f t="shared" ca="1" si="54"/>
        <v>0</v>
      </c>
      <c r="D391" s="29">
        <f t="shared" ca="1" si="53"/>
        <v>136.47494567263914</v>
      </c>
      <c r="E391" s="30">
        <f t="shared" ca="1" si="46"/>
        <v>0</v>
      </c>
      <c r="F391" s="29">
        <f t="shared" ca="1" si="47"/>
        <v>0</v>
      </c>
      <c r="G391" s="29">
        <f t="shared" ca="1" si="51"/>
        <v>0</v>
      </c>
      <c r="H391" s="29">
        <f t="shared" ca="1" si="52"/>
        <v>0</v>
      </c>
      <c r="I391" s="29">
        <f t="shared" ca="1" si="48"/>
        <v>0</v>
      </c>
      <c r="J391" s="29">
        <f ca="1">SUM($H$18:$H391)</f>
        <v>105.69934807167516</v>
      </c>
    </row>
    <row r="392" spans="1:10">
      <c r="A392" s="23">
        <f t="shared" ca="1" si="49"/>
        <v>375</v>
      </c>
      <c r="B392" s="24">
        <f t="shared" ca="1" si="45"/>
        <v>52858</v>
      </c>
      <c r="C392" s="29">
        <f t="shared" ca="1" si="54"/>
        <v>0</v>
      </c>
      <c r="D392" s="29">
        <f t="shared" ca="1" si="53"/>
        <v>136.47494567263914</v>
      </c>
      <c r="E392" s="30">
        <f t="shared" ca="1" si="46"/>
        <v>0</v>
      </c>
      <c r="F392" s="29">
        <f t="shared" ca="1" si="47"/>
        <v>0</v>
      </c>
      <c r="G392" s="29">
        <f t="shared" ca="1" si="51"/>
        <v>0</v>
      </c>
      <c r="H392" s="29">
        <f t="shared" ca="1" si="52"/>
        <v>0</v>
      </c>
      <c r="I392" s="29">
        <f t="shared" ca="1" si="48"/>
        <v>0</v>
      </c>
      <c r="J392" s="29">
        <f ca="1">SUM($H$18:$H392)</f>
        <v>105.69934807167516</v>
      </c>
    </row>
    <row r="393" spans="1:10">
      <c r="A393" s="23">
        <f t="shared" ca="1" si="49"/>
        <v>376</v>
      </c>
      <c r="B393" s="24">
        <f t="shared" ca="1" si="45"/>
        <v>52888</v>
      </c>
      <c r="C393" s="29">
        <f t="shared" ca="1" si="54"/>
        <v>0</v>
      </c>
      <c r="D393" s="29">
        <f t="shared" ca="1" si="53"/>
        <v>136.47494567263914</v>
      </c>
      <c r="E393" s="30">
        <f t="shared" ca="1" si="46"/>
        <v>0</v>
      </c>
      <c r="F393" s="29">
        <f t="shared" ca="1" si="47"/>
        <v>0</v>
      </c>
      <c r="G393" s="29">
        <f t="shared" ca="1" si="51"/>
        <v>0</v>
      </c>
      <c r="H393" s="29">
        <f t="shared" ca="1" si="52"/>
        <v>0</v>
      </c>
      <c r="I393" s="29">
        <f t="shared" ca="1" si="48"/>
        <v>0</v>
      </c>
      <c r="J393" s="29">
        <f ca="1">SUM($H$18:$H393)</f>
        <v>105.69934807167516</v>
      </c>
    </row>
    <row r="394" spans="1:10">
      <c r="A394" s="23">
        <f t="shared" ca="1" si="49"/>
        <v>377</v>
      </c>
      <c r="B394" s="24">
        <f t="shared" ca="1" si="45"/>
        <v>52919</v>
      </c>
      <c r="C394" s="29">
        <f t="shared" ca="1" si="54"/>
        <v>0</v>
      </c>
      <c r="D394" s="29">
        <f t="shared" ca="1" si="53"/>
        <v>136.47494567263914</v>
      </c>
      <c r="E394" s="30">
        <f t="shared" ca="1" si="46"/>
        <v>0</v>
      </c>
      <c r="F394" s="29">
        <f t="shared" ca="1" si="47"/>
        <v>0</v>
      </c>
      <c r="G394" s="29">
        <f t="shared" ca="1" si="51"/>
        <v>0</v>
      </c>
      <c r="H394" s="29">
        <f t="shared" ca="1" si="52"/>
        <v>0</v>
      </c>
      <c r="I394" s="29">
        <f t="shared" ca="1" si="48"/>
        <v>0</v>
      </c>
      <c r="J394" s="29">
        <f ca="1">SUM($H$18:$H394)</f>
        <v>105.69934807167516</v>
      </c>
    </row>
    <row r="395" spans="1:10">
      <c r="A395" s="23">
        <f t="shared" ca="1" si="49"/>
        <v>378</v>
      </c>
      <c r="B395" s="24">
        <f t="shared" ca="1" si="45"/>
        <v>52949</v>
      </c>
      <c r="C395" s="29">
        <f t="shared" ca="1" si="54"/>
        <v>0</v>
      </c>
      <c r="D395" s="29">
        <f t="shared" ca="1" si="53"/>
        <v>136.47494567263914</v>
      </c>
      <c r="E395" s="30">
        <f t="shared" ca="1" si="46"/>
        <v>0</v>
      </c>
      <c r="F395" s="29">
        <f t="shared" ca="1" si="47"/>
        <v>0</v>
      </c>
      <c r="G395" s="29">
        <f t="shared" ca="1" si="51"/>
        <v>0</v>
      </c>
      <c r="H395" s="29">
        <f t="shared" ca="1" si="52"/>
        <v>0</v>
      </c>
      <c r="I395" s="29">
        <f t="shared" ca="1" si="48"/>
        <v>0</v>
      </c>
      <c r="J395" s="29">
        <f ca="1">SUM($H$18:$H395)</f>
        <v>105.69934807167516</v>
      </c>
    </row>
    <row r="396" spans="1:10">
      <c r="A396" s="23">
        <f t="shared" ca="1" si="49"/>
        <v>379</v>
      </c>
      <c r="B396" s="24">
        <f t="shared" ca="1" si="45"/>
        <v>52980</v>
      </c>
      <c r="C396" s="29">
        <f t="shared" ca="1" si="54"/>
        <v>0</v>
      </c>
      <c r="D396" s="29">
        <f t="shared" ca="1" si="53"/>
        <v>136.47494567263914</v>
      </c>
      <c r="E396" s="30">
        <f t="shared" ca="1" si="46"/>
        <v>0</v>
      </c>
      <c r="F396" s="29">
        <f t="shared" ca="1" si="47"/>
        <v>0</v>
      </c>
      <c r="G396" s="29">
        <f t="shared" ca="1" si="51"/>
        <v>0</v>
      </c>
      <c r="H396" s="29">
        <f t="shared" ca="1" si="52"/>
        <v>0</v>
      </c>
      <c r="I396" s="29">
        <f t="shared" ca="1" si="48"/>
        <v>0</v>
      </c>
      <c r="J396" s="29">
        <f ca="1">SUM($H$18:$H396)</f>
        <v>105.69934807167516</v>
      </c>
    </row>
    <row r="397" spans="1:10">
      <c r="A397" s="23">
        <f t="shared" ca="1" si="49"/>
        <v>380</v>
      </c>
      <c r="B397" s="24">
        <f t="shared" ca="1" si="45"/>
        <v>53011</v>
      </c>
      <c r="C397" s="29">
        <f t="shared" ca="1" si="54"/>
        <v>0</v>
      </c>
      <c r="D397" s="29">
        <f t="shared" ca="1" si="53"/>
        <v>136.47494567263914</v>
      </c>
      <c r="E397" s="30">
        <f t="shared" ca="1" si="46"/>
        <v>0</v>
      </c>
      <c r="F397" s="29">
        <f t="shared" ca="1" si="47"/>
        <v>0</v>
      </c>
      <c r="G397" s="29">
        <f t="shared" ca="1" si="51"/>
        <v>0</v>
      </c>
      <c r="H397" s="29">
        <f t="shared" ca="1" si="52"/>
        <v>0</v>
      </c>
      <c r="I397" s="29">
        <f t="shared" ca="1" si="48"/>
        <v>0</v>
      </c>
      <c r="J397" s="29">
        <f ca="1">SUM($H$18:$H397)</f>
        <v>105.69934807167516</v>
      </c>
    </row>
    <row r="398" spans="1:10">
      <c r="A398" s="23">
        <f t="shared" ca="1" si="49"/>
        <v>381</v>
      </c>
      <c r="B398" s="24">
        <f t="shared" ca="1" si="45"/>
        <v>53039</v>
      </c>
      <c r="C398" s="29">
        <f t="shared" ca="1" si="54"/>
        <v>0</v>
      </c>
      <c r="D398" s="29">
        <f t="shared" ca="1" si="53"/>
        <v>136.47494567263914</v>
      </c>
      <c r="E398" s="30">
        <f t="shared" ca="1" si="46"/>
        <v>0</v>
      </c>
      <c r="F398" s="29">
        <f t="shared" ca="1" si="47"/>
        <v>0</v>
      </c>
      <c r="G398" s="29">
        <f t="shared" ca="1" si="51"/>
        <v>0</v>
      </c>
      <c r="H398" s="29">
        <f t="shared" ca="1" si="52"/>
        <v>0</v>
      </c>
      <c r="I398" s="29">
        <f t="shared" ca="1" si="48"/>
        <v>0</v>
      </c>
      <c r="J398" s="29">
        <f ca="1">SUM($H$18:$H398)</f>
        <v>105.69934807167516</v>
      </c>
    </row>
    <row r="399" spans="1:10">
      <c r="A399" s="23">
        <f t="shared" ca="1" si="49"/>
        <v>382</v>
      </c>
      <c r="B399" s="24">
        <f t="shared" ca="1" si="45"/>
        <v>53070</v>
      </c>
      <c r="C399" s="29">
        <f t="shared" ca="1" si="54"/>
        <v>0</v>
      </c>
      <c r="D399" s="29">
        <f t="shared" ca="1" si="53"/>
        <v>136.47494567263914</v>
      </c>
      <c r="E399" s="30">
        <f t="shared" ca="1" si="46"/>
        <v>0</v>
      </c>
      <c r="F399" s="29">
        <f t="shared" ca="1" si="47"/>
        <v>0</v>
      </c>
      <c r="G399" s="29">
        <f t="shared" ca="1" si="51"/>
        <v>0</v>
      </c>
      <c r="H399" s="29">
        <f t="shared" ca="1" si="52"/>
        <v>0</v>
      </c>
      <c r="I399" s="29">
        <f t="shared" ca="1" si="48"/>
        <v>0</v>
      </c>
      <c r="J399" s="29">
        <f ca="1">SUM($H$18:$H399)</f>
        <v>105.69934807167516</v>
      </c>
    </row>
    <row r="400" spans="1:10">
      <c r="A400" s="23">
        <f t="shared" ca="1" si="49"/>
        <v>383</v>
      </c>
      <c r="B400" s="24">
        <f t="shared" ca="1" si="45"/>
        <v>53100</v>
      </c>
      <c r="C400" s="29">
        <f t="shared" ca="1" si="54"/>
        <v>0</v>
      </c>
      <c r="D400" s="29">
        <f t="shared" ca="1" si="53"/>
        <v>136.47494567263914</v>
      </c>
      <c r="E400" s="30">
        <f t="shared" ca="1" si="46"/>
        <v>0</v>
      </c>
      <c r="F400" s="29">
        <f t="shared" ca="1" si="47"/>
        <v>0</v>
      </c>
      <c r="G400" s="29">
        <f t="shared" ca="1" si="51"/>
        <v>0</v>
      </c>
      <c r="H400" s="29">
        <f t="shared" ca="1" si="52"/>
        <v>0</v>
      </c>
      <c r="I400" s="29">
        <f t="shared" ca="1" si="48"/>
        <v>0</v>
      </c>
      <c r="J400" s="29">
        <f ca="1">SUM($H$18:$H400)</f>
        <v>105.69934807167516</v>
      </c>
    </row>
    <row r="401" spans="1:10">
      <c r="A401" s="23">
        <f t="shared" ca="1" si="49"/>
        <v>384</v>
      </c>
      <c r="B401" s="24">
        <f t="shared" ca="1" si="45"/>
        <v>53131</v>
      </c>
      <c r="C401" s="29">
        <f t="shared" ca="1" si="54"/>
        <v>0</v>
      </c>
      <c r="D401" s="29">
        <f t="shared" ca="1" si="53"/>
        <v>136.47494567263914</v>
      </c>
      <c r="E401" s="30">
        <f t="shared" ca="1" si="46"/>
        <v>0</v>
      </c>
      <c r="F401" s="29">
        <f t="shared" ca="1" si="47"/>
        <v>0</v>
      </c>
      <c r="G401" s="29">
        <f t="shared" ca="1" si="51"/>
        <v>0</v>
      </c>
      <c r="H401" s="29">
        <f t="shared" ca="1" si="52"/>
        <v>0</v>
      </c>
      <c r="I401" s="29">
        <f t="shared" ca="1" si="48"/>
        <v>0</v>
      </c>
      <c r="J401" s="29">
        <f ca="1">SUM($H$18:$H401)</f>
        <v>105.69934807167516</v>
      </c>
    </row>
    <row r="402" spans="1:10">
      <c r="A402" s="23">
        <f t="shared" ca="1" si="49"/>
        <v>385</v>
      </c>
      <c r="B402" s="24">
        <f t="shared" ref="B402:B465" ca="1" si="55">IF(Pay_Num&lt;&gt;"",DATE(YEAR(Loan_Start),MONTH(Loan_Start)+(Pay_Num)*12/Num_Pmt_Per_Year,DAY(Loan_Start)),"")</f>
        <v>53161</v>
      </c>
      <c r="C402" s="29">
        <f t="shared" ca="1" si="54"/>
        <v>0</v>
      </c>
      <c r="D402" s="29">
        <f t="shared" ca="1" si="53"/>
        <v>136.47494567263914</v>
      </c>
      <c r="E402" s="30">
        <f t="shared" ref="E402:E465" ca="1" si="56">IF(AND(Pay_Num&lt;&gt;"",Sched_Pay+Scheduled_Extra_Payments&lt;Beg_Bal),Scheduled_Extra_Payments,IF(AND(Pay_Num&lt;&gt;"",Beg_Bal-Sched_Pay&gt;0),Beg_Bal-Sched_Pay,IF(Pay_Num&lt;&gt;"",0,"")))</f>
        <v>0</v>
      </c>
      <c r="F402" s="29">
        <f t="shared" ref="F402:F465" ca="1" si="57">IF(AND(Pay_Num&lt;&gt;"",Sched_Pay+Extra_Pay&lt;Beg_Bal),Sched_Pay+Extra_Pay,IF(Pay_Num&lt;&gt;"",Beg_Bal,""))</f>
        <v>0</v>
      </c>
      <c r="G402" s="29">
        <f t="shared" ca="1" si="51"/>
        <v>0</v>
      </c>
      <c r="H402" s="29">
        <f t="shared" ca="1" si="52"/>
        <v>0</v>
      </c>
      <c r="I402" s="29">
        <f t="shared" ref="I402:I465" ca="1" si="58">IF(AND(Pay_Num&lt;&gt;"",Sched_Pay+Extra_Pay&lt;Beg_Bal),Beg_Bal-Princ,IF(Pay_Num&lt;&gt;"",0,""))</f>
        <v>0</v>
      </c>
      <c r="J402" s="29">
        <f ca="1">SUM($H$18:$H402)</f>
        <v>105.69934807167516</v>
      </c>
    </row>
    <row r="403" spans="1:10">
      <c r="A403" s="23">
        <f t="shared" ref="A403:A466" ca="1" si="59">IF(Values_Entered,A402+1,"")</f>
        <v>386</v>
      </c>
      <c r="B403" s="24">
        <f t="shared" ca="1" si="55"/>
        <v>53192</v>
      </c>
      <c r="C403" s="29">
        <f t="shared" ca="1" si="54"/>
        <v>0</v>
      </c>
      <c r="D403" s="29">
        <f t="shared" ca="1" si="53"/>
        <v>136.47494567263914</v>
      </c>
      <c r="E403" s="30">
        <f t="shared" ca="1" si="56"/>
        <v>0</v>
      </c>
      <c r="F403" s="29">
        <f t="shared" ca="1" si="57"/>
        <v>0</v>
      </c>
      <c r="G403" s="29">
        <f t="shared" ref="G403:G466" ca="1" si="60">IF(Pay_Num&lt;&gt;"",Total_Pay-Int,"")</f>
        <v>0</v>
      </c>
      <c r="H403" s="29">
        <f t="shared" ref="H403:H466" ca="1" si="61">IF(Pay_Num&lt;&gt;"",Beg_Bal*Interest_Rate/Num_Pmt_Per_Year,"")</f>
        <v>0</v>
      </c>
      <c r="I403" s="29">
        <f t="shared" ca="1" si="58"/>
        <v>0</v>
      </c>
      <c r="J403" s="29">
        <f ca="1">SUM($H$18:$H403)</f>
        <v>105.69934807167516</v>
      </c>
    </row>
    <row r="404" spans="1:10">
      <c r="A404" s="23">
        <f t="shared" ca="1" si="59"/>
        <v>387</v>
      </c>
      <c r="B404" s="24">
        <f t="shared" ca="1" si="55"/>
        <v>53223</v>
      </c>
      <c r="C404" s="29">
        <f t="shared" ca="1" si="54"/>
        <v>0</v>
      </c>
      <c r="D404" s="29">
        <f t="shared" ref="D404:D467" ca="1" si="62">IF(Pay_Num&lt;&gt;"",Scheduled_Monthly_Payment,"")</f>
        <v>136.47494567263914</v>
      </c>
      <c r="E404" s="30">
        <f t="shared" ca="1" si="56"/>
        <v>0</v>
      </c>
      <c r="F404" s="29">
        <f t="shared" ca="1" si="57"/>
        <v>0</v>
      </c>
      <c r="G404" s="29">
        <f t="shared" ca="1" si="60"/>
        <v>0</v>
      </c>
      <c r="H404" s="29">
        <f t="shared" ca="1" si="61"/>
        <v>0</v>
      </c>
      <c r="I404" s="29">
        <f t="shared" ca="1" si="58"/>
        <v>0</v>
      </c>
      <c r="J404" s="29">
        <f ca="1">SUM($H$18:$H404)</f>
        <v>105.69934807167516</v>
      </c>
    </row>
    <row r="405" spans="1:10">
      <c r="A405" s="23">
        <f t="shared" ca="1" si="59"/>
        <v>388</v>
      </c>
      <c r="B405" s="24">
        <f t="shared" ca="1" si="55"/>
        <v>53253</v>
      </c>
      <c r="C405" s="29">
        <f t="shared" ca="1" si="54"/>
        <v>0</v>
      </c>
      <c r="D405" s="29">
        <f t="shared" ca="1" si="62"/>
        <v>136.47494567263914</v>
      </c>
      <c r="E405" s="30">
        <f t="shared" ca="1" si="56"/>
        <v>0</v>
      </c>
      <c r="F405" s="29">
        <f t="shared" ca="1" si="57"/>
        <v>0</v>
      </c>
      <c r="G405" s="29">
        <f t="shared" ca="1" si="60"/>
        <v>0</v>
      </c>
      <c r="H405" s="29">
        <f t="shared" ca="1" si="61"/>
        <v>0</v>
      </c>
      <c r="I405" s="29">
        <f t="shared" ca="1" si="58"/>
        <v>0</v>
      </c>
      <c r="J405" s="29">
        <f ca="1">SUM($H$18:$H405)</f>
        <v>105.69934807167516</v>
      </c>
    </row>
    <row r="406" spans="1:10">
      <c r="A406" s="23">
        <f t="shared" ca="1" si="59"/>
        <v>389</v>
      </c>
      <c r="B406" s="24">
        <f t="shared" ca="1" si="55"/>
        <v>53284</v>
      </c>
      <c r="C406" s="29">
        <f t="shared" ca="1" si="54"/>
        <v>0</v>
      </c>
      <c r="D406" s="29">
        <f t="shared" ca="1" si="62"/>
        <v>136.47494567263914</v>
      </c>
      <c r="E406" s="30">
        <f t="shared" ca="1" si="56"/>
        <v>0</v>
      </c>
      <c r="F406" s="29">
        <f t="shared" ca="1" si="57"/>
        <v>0</v>
      </c>
      <c r="G406" s="29">
        <f t="shared" ca="1" si="60"/>
        <v>0</v>
      </c>
      <c r="H406" s="29">
        <f t="shared" ca="1" si="61"/>
        <v>0</v>
      </c>
      <c r="I406" s="29">
        <f t="shared" ca="1" si="58"/>
        <v>0</v>
      </c>
      <c r="J406" s="29">
        <f ca="1">SUM($H$18:$H406)</f>
        <v>105.69934807167516</v>
      </c>
    </row>
    <row r="407" spans="1:10">
      <c r="A407" s="23">
        <f t="shared" ca="1" si="59"/>
        <v>390</v>
      </c>
      <c r="B407" s="24">
        <f t="shared" ca="1" si="55"/>
        <v>53314</v>
      </c>
      <c r="C407" s="29">
        <f t="shared" ca="1" si="54"/>
        <v>0</v>
      </c>
      <c r="D407" s="29">
        <f t="shared" ca="1" si="62"/>
        <v>136.47494567263914</v>
      </c>
      <c r="E407" s="30">
        <f t="shared" ca="1" si="56"/>
        <v>0</v>
      </c>
      <c r="F407" s="29">
        <f t="shared" ca="1" si="57"/>
        <v>0</v>
      </c>
      <c r="G407" s="29">
        <f t="shared" ca="1" si="60"/>
        <v>0</v>
      </c>
      <c r="H407" s="29">
        <f t="shared" ca="1" si="61"/>
        <v>0</v>
      </c>
      <c r="I407" s="29">
        <f t="shared" ca="1" si="58"/>
        <v>0</v>
      </c>
      <c r="J407" s="29">
        <f ca="1">SUM($H$18:$H407)</f>
        <v>105.69934807167516</v>
      </c>
    </row>
    <row r="408" spans="1:10">
      <c r="A408" s="23">
        <f t="shared" ca="1" si="59"/>
        <v>391</v>
      </c>
      <c r="B408" s="24">
        <f t="shared" ca="1" si="55"/>
        <v>53345</v>
      </c>
      <c r="C408" s="29">
        <f t="shared" ca="1" si="54"/>
        <v>0</v>
      </c>
      <c r="D408" s="29">
        <f t="shared" ca="1" si="62"/>
        <v>136.47494567263914</v>
      </c>
      <c r="E408" s="30">
        <f t="shared" ca="1" si="56"/>
        <v>0</v>
      </c>
      <c r="F408" s="29">
        <f t="shared" ca="1" si="57"/>
        <v>0</v>
      </c>
      <c r="G408" s="29">
        <f t="shared" ca="1" si="60"/>
        <v>0</v>
      </c>
      <c r="H408" s="29">
        <f t="shared" ca="1" si="61"/>
        <v>0</v>
      </c>
      <c r="I408" s="29">
        <f t="shared" ca="1" si="58"/>
        <v>0</v>
      </c>
      <c r="J408" s="29">
        <f ca="1">SUM($H$18:$H408)</f>
        <v>105.69934807167516</v>
      </c>
    </row>
    <row r="409" spans="1:10">
      <c r="A409" s="23">
        <f t="shared" ca="1" si="59"/>
        <v>392</v>
      </c>
      <c r="B409" s="24">
        <f t="shared" ca="1" si="55"/>
        <v>53376</v>
      </c>
      <c r="C409" s="29">
        <f t="shared" ca="1" si="54"/>
        <v>0</v>
      </c>
      <c r="D409" s="29">
        <f t="shared" ca="1" si="62"/>
        <v>136.47494567263914</v>
      </c>
      <c r="E409" s="30">
        <f t="shared" ca="1" si="56"/>
        <v>0</v>
      </c>
      <c r="F409" s="29">
        <f t="shared" ca="1" si="57"/>
        <v>0</v>
      </c>
      <c r="G409" s="29">
        <f t="shared" ca="1" si="60"/>
        <v>0</v>
      </c>
      <c r="H409" s="29">
        <f t="shared" ca="1" si="61"/>
        <v>0</v>
      </c>
      <c r="I409" s="29">
        <f t="shared" ca="1" si="58"/>
        <v>0</v>
      </c>
      <c r="J409" s="29">
        <f ca="1">SUM($H$18:$H409)</f>
        <v>105.69934807167516</v>
      </c>
    </row>
    <row r="410" spans="1:10">
      <c r="A410" s="23">
        <f t="shared" ca="1" si="59"/>
        <v>393</v>
      </c>
      <c r="B410" s="24">
        <f t="shared" ca="1" si="55"/>
        <v>53404</v>
      </c>
      <c r="C410" s="29">
        <f t="shared" ca="1" si="54"/>
        <v>0</v>
      </c>
      <c r="D410" s="29">
        <f t="shared" ca="1" si="62"/>
        <v>136.47494567263914</v>
      </c>
      <c r="E410" s="30">
        <f t="shared" ca="1" si="56"/>
        <v>0</v>
      </c>
      <c r="F410" s="29">
        <f t="shared" ca="1" si="57"/>
        <v>0</v>
      </c>
      <c r="G410" s="29">
        <f t="shared" ca="1" si="60"/>
        <v>0</v>
      </c>
      <c r="H410" s="29">
        <f t="shared" ca="1" si="61"/>
        <v>0</v>
      </c>
      <c r="I410" s="29">
        <f t="shared" ca="1" si="58"/>
        <v>0</v>
      </c>
      <c r="J410" s="29">
        <f ca="1">SUM($H$18:$H410)</f>
        <v>105.69934807167516</v>
      </c>
    </row>
    <row r="411" spans="1:10">
      <c r="A411" s="23">
        <f t="shared" ca="1" si="59"/>
        <v>394</v>
      </c>
      <c r="B411" s="24">
        <f t="shared" ca="1" si="55"/>
        <v>53435</v>
      </c>
      <c r="C411" s="29">
        <f t="shared" ca="1" si="54"/>
        <v>0</v>
      </c>
      <c r="D411" s="29">
        <f t="shared" ca="1" si="62"/>
        <v>136.47494567263914</v>
      </c>
      <c r="E411" s="30">
        <f t="shared" ca="1" si="56"/>
        <v>0</v>
      </c>
      <c r="F411" s="29">
        <f t="shared" ca="1" si="57"/>
        <v>0</v>
      </c>
      <c r="G411" s="29">
        <f t="shared" ca="1" si="60"/>
        <v>0</v>
      </c>
      <c r="H411" s="29">
        <f t="shared" ca="1" si="61"/>
        <v>0</v>
      </c>
      <c r="I411" s="29">
        <f t="shared" ca="1" si="58"/>
        <v>0</v>
      </c>
      <c r="J411" s="29">
        <f ca="1">SUM($H$18:$H411)</f>
        <v>105.69934807167516</v>
      </c>
    </row>
    <row r="412" spans="1:10">
      <c r="A412" s="23">
        <f t="shared" ca="1" si="59"/>
        <v>395</v>
      </c>
      <c r="B412" s="24">
        <f t="shared" ca="1" si="55"/>
        <v>53465</v>
      </c>
      <c r="C412" s="29">
        <f t="shared" ca="1" si="54"/>
        <v>0</v>
      </c>
      <c r="D412" s="29">
        <f t="shared" ca="1" si="62"/>
        <v>136.47494567263914</v>
      </c>
      <c r="E412" s="30">
        <f t="shared" ca="1" si="56"/>
        <v>0</v>
      </c>
      <c r="F412" s="29">
        <f t="shared" ca="1" si="57"/>
        <v>0</v>
      </c>
      <c r="G412" s="29">
        <f t="shared" ca="1" si="60"/>
        <v>0</v>
      </c>
      <c r="H412" s="29">
        <f t="shared" ca="1" si="61"/>
        <v>0</v>
      </c>
      <c r="I412" s="29">
        <f t="shared" ca="1" si="58"/>
        <v>0</v>
      </c>
      <c r="J412" s="29">
        <f ca="1">SUM($H$18:$H412)</f>
        <v>105.69934807167516</v>
      </c>
    </row>
    <row r="413" spans="1:10">
      <c r="A413" s="23">
        <f t="shared" ca="1" si="59"/>
        <v>396</v>
      </c>
      <c r="B413" s="24">
        <f t="shared" ca="1" si="55"/>
        <v>53496</v>
      </c>
      <c r="C413" s="29">
        <f t="shared" ca="1" si="54"/>
        <v>0</v>
      </c>
      <c r="D413" s="29">
        <f t="shared" ca="1" si="62"/>
        <v>136.47494567263914</v>
      </c>
      <c r="E413" s="30">
        <f t="shared" ca="1" si="56"/>
        <v>0</v>
      </c>
      <c r="F413" s="29">
        <f t="shared" ca="1" si="57"/>
        <v>0</v>
      </c>
      <c r="G413" s="29">
        <f t="shared" ca="1" si="60"/>
        <v>0</v>
      </c>
      <c r="H413" s="29">
        <f t="shared" ca="1" si="61"/>
        <v>0</v>
      </c>
      <c r="I413" s="29">
        <f t="shared" ca="1" si="58"/>
        <v>0</v>
      </c>
      <c r="J413" s="29">
        <f ca="1">SUM($H$18:$H413)</f>
        <v>105.69934807167516</v>
      </c>
    </row>
    <row r="414" spans="1:10">
      <c r="A414" s="23">
        <f t="shared" ca="1" si="59"/>
        <v>397</v>
      </c>
      <c r="B414" s="24">
        <f t="shared" ca="1" si="55"/>
        <v>53526</v>
      </c>
      <c r="C414" s="29">
        <f t="shared" ca="1" si="54"/>
        <v>0</v>
      </c>
      <c r="D414" s="29">
        <f t="shared" ca="1" si="62"/>
        <v>136.47494567263914</v>
      </c>
      <c r="E414" s="30">
        <f t="shared" ca="1" si="56"/>
        <v>0</v>
      </c>
      <c r="F414" s="29">
        <f t="shared" ca="1" si="57"/>
        <v>0</v>
      </c>
      <c r="G414" s="29">
        <f t="shared" ca="1" si="60"/>
        <v>0</v>
      </c>
      <c r="H414" s="29">
        <f t="shared" ca="1" si="61"/>
        <v>0</v>
      </c>
      <c r="I414" s="29">
        <f t="shared" ca="1" si="58"/>
        <v>0</v>
      </c>
      <c r="J414" s="29">
        <f ca="1">SUM($H$18:$H414)</f>
        <v>105.69934807167516</v>
      </c>
    </row>
    <row r="415" spans="1:10">
      <c r="A415" s="23">
        <f t="shared" ca="1" si="59"/>
        <v>398</v>
      </c>
      <c r="B415" s="24">
        <f t="shared" ca="1" si="55"/>
        <v>53557</v>
      </c>
      <c r="C415" s="29">
        <f t="shared" ca="1" si="54"/>
        <v>0</v>
      </c>
      <c r="D415" s="29">
        <f t="shared" ca="1" si="62"/>
        <v>136.47494567263914</v>
      </c>
      <c r="E415" s="30">
        <f t="shared" ca="1" si="56"/>
        <v>0</v>
      </c>
      <c r="F415" s="29">
        <f t="shared" ca="1" si="57"/>
        <v>0</v>
      </c>
      <c r="G415" s="29">
        <f t="shared" ca="1" si="60"/>
        <v>0</v>
      </c>
      <c r="H415" s="29">
        <f t="shared" ca="1" si="61"/>
        <v>0</v>
      </c>
      <c r="I415" s="29">
        <f t="shared" ca="1" si="58"/>
        <v>0</v>
      </c>
      <c r="J415" s="29">
        <f ca="1">SUM($H$18:$H415)</f>
        <v>105.69934807167516</v>
      </c>
    </row>
    <row r="416" spans="1:10">
      <c r="A416" s="23">
        <f t="shared" ca="1" si="59"/>
        <v>399</v>
      </c>
      <c r="B416" s="24">
        <f t="shared" ca="1" si="55"/>
        <v>53588</v>
      </c>
      <c r="C416" s="29">
        <f t="shared" ca="1" si="54"/>
        <v>0</v>
      </c>
      <c r="D416" s="29">
        <f t="shared" ca="1" si="62"/>
        <v>136.47494567263914</v>
      </c>
      <c r="E416" s="30">
        <f t="shared" ca="1" si="56"/>
        <v>0</v>
      </c>
      <c r="F416" s="29">
        <f t="shared" ca="1" si="57"/>
        <v>0</v>
      </c>
      <c r="G416" s="29">
        <f t="shared" ca="1" si="60"/>
        <v>0</v>
      </c>
      <c r="H416" s="29">
        <f t="shared" ca="1" si="61"/>
        <v>0</v>
      </c>
      <c r="I416" s="29">
        <f t="shared" ca="1" si="58"/>
        <v>0</v>
      </c>
      <c r="J416" s="29">
        <f ca="1">SUM($H$18:$H416)</f>
        <v>105.69934807167516</v>
      </c>
    </row>
    <row r="417" spans="1:10">
      <c r="A417" s="23">
        <f t="shared" ca="1" si="59"/>
        <v>400</v>
      </c>
      <c r="B417" s="24">
        <f t="shared" ca="1" si="55"/>
        <v>53618</v>
      </c>
      <c r="C417" s="29">
        <f t="shared" ca="1" si="54"/>
        <v>0</v>
      </c>
      <c r="D417" s="29">
        <f t="shared" ca="1" si="62"/>
        <v>136.47494567263914</v>
      </c>
      <c r="E417" s="30">
        <f t="shared" ca="1" si="56"/>
        <v>0</v>
      </c>
      <c r="F417" s="29">
        <f t="shared" ca="1" si="57"/>
        <v>0</v>
      </c>
      <c r="G417" s="29">
        <f t="shared" ca="1" si="60"/>
        <v>0</v>
      </c>
      <c r="H417" s="29">
        <f t="shared" ca="1" si="61"/>
        <v>0</v>
      </c>
      <c r="I417" s="29">
        <f t="shared" ca="1" si="58"/>
        <v>0</v>
      </c>
      <c r="J417" s="29">
        <f ca="1">SUM($H$18:$H417)</f>
        <v>105.69934807167516</v>
      </c>
    </row>
    <row r="418" spans="1:10">
      <c r="A418" s="23">
        <f t="shared" ca="1" si="59"/>
        <v>401</v>
      </c>
      <c r="B418" s="24">
        <f t="shared" ca="1" si="55"/>
        <v>53649</v>
      </c>
      <c r="C418" s="29">
        <f t="shared" ca="1" si="54"/>
        <v>0</v>
      </c>
      <c r="D418" s="29">
        <f t="shared" ca="1" si="62"/>
        <v>136.47494567263914</v>
      </c>
      <c r="E418" s="30">
        <f t="shared" ca="1" si="56"/>
        <v>0</v>
      </c>
      <c r="F418" s="29">
        <f t="shared" ca="1" si="57"/>
        <v>0</v>
      </c>
      <c r="G418" s="29">
        <f t="shared" ca="1" si="60"/>
        <v>0</v>
      </c>
      <c r="H418" s="29">
        <f t="shared" ca="1" si="61"/>
        <v>0</v>
      </c>
      <c r="I418" s="29">
        <f t="shared" ca="1" si="58"/>
        <v>0</v>
      </c>
      <c r="J418" s="29">
        <f ca="1">SUM($H$18:$H418)</f>
        <v>105.69934807167516</v>
      </c>
    </row>
    <row r="419" spans="1:10">
      <c r="A419" s="23">
        <f t="shared" ca="1" si="59"/>
        <v>402</v>
      </c>
      <c r="B419" s="24">
        <f t="shared" ca="1" si="55"/>
        <v>53679</v>
      </c>
      <c r="C419" s="29">
        <f t="shared" ca="1" si="54"/>
        <v>0</v>
      </c>
      <c r="D419" s="29">
        <f t="shared" ca="1" si="62"/>
        <v>136.47494567263914</v>
      </c>
      <c r="E419" s="30">
        <f t="shared" ca="1" si="56"/>
        <v>0</v>
      </c>
      <c r="F419" s="29">
        <f t="shared" ca="1" si="57"/>
        <v>0</v>
      </c>
      <c r="G419" s="29">
        <f t="shared" ca="1" si="60"/>
        <v>0</v>
      </c>
      <c r="H419" s="29">
        <f t="shared" ca="1" si="61"/>
        <v>0</v>
      </c>
      <c r="I419" s="29">
        <f t="shared" ca="1" si="58"/>
        <v>0</v>
      </c>
      <c r="J419" s="29">
        <f ca="1">SUM($H$18:$H419)</f>
        <v>105.69934807167516</v>
      </c>
    </row>
    <row r="420" spans="1:10">
      <c r="A420" s="23">
        <f t="shared" ca="1" si="59"/>
        <v>403</v>
      </c>
      <c r="B420" s="24">
        <f t="shared" ca="1" si="55"/>
        <v>53710</v>
      </c>
      <c r="C420" s="29">
        <f t="shared" ca="1" si="54"/>
        <v>0</v>
      </c>
      <c r="D420" s="29">
        <f t="shared" ca="1" si="62"/>
        <v>136.47494567263914</v>
      </c>
      <c r="E420" s="30">
        <f t="shared" ca="1" si="56"/>
        <v>0</v>
      </c>
      <c r="F420" s="29">
        <f t="shared" ca="1" si="57"/>
        <v>0</v>
      </c>
      <c r="G420" s="29">
        <f t="shared" ca="1" si="60"/>
        <v>0</v>
      </c>
      <c r="H420" s="29">
        <f t="shared" ca="1" si="61"/>
        <v>0</v>
      </c>
      <c r="I420" s="29">
        <f t="shared" ca="1" si="58"/>
        <v>0</v>
      </c>
      <c r="J420" s="29">
        <f ca="1">SUM($H$18:$H420)</f>
        <v>105.69934807167516</v>
      </c>
    </row>
    <row r="421" spans="1:10">
      <c r="A421" s="23">
        <f t="shared" ca="1" si="59"/>
        <v>404</v>
      </c>
      <c r="B421" s="24">
        <f t="shared" ca="1" si="55"/>
        <v>53741</v>
      </c>
      <c r="C421" s="29">
        <f t="shared" ca="1" si="54"/>
        <v>0</v>
      </c>
      <c r="D421" s="29">
        <f t="shared" ca="1" si="62"/>
        <v>136.47494567263914</v>
      </c>
      <c r="E421" s="30">
        <f t="shared" ca="1" si="56"/>
        <v>0</v>
      </c>
      <c r="F421" s="29">
        <f t="shared" ca="1" si="57"/>
        <v>0</v>
      </c>
      <c r="G421" s="29">
        <f t="shared" ca="1" si="60"/>
        <v>0</v>
      </c>
      <c r="H421" s="29">
        <f t="shared" ca="1" si="61"/>
        <v>0</v>
      </c>
      <c r="I421" s="29">
        <f t="shared" ca="1" si="58"/>
        <v>0</v>
      </c>
      <c r="J421" s="29">
        <f ca="1">SUM($H$18:$H421)</f>
        <v>105.69934807167516</v>
      </c>
    </row>
    <row r="422" spans="1:10">
      <c r="A422" s="23">
        <f t="shared" ca="1" si="59"/>
        <v>405</v>
      </c>
      <c r="B422" s="24">
        <f t="shared" ca="1" si="55"/>
        <v>53769</v>
      </c>
      <c r="C422" s="29">
        <f t="shared" ca="1" si="54"/>
        <v>0</v>
      </c>
      <c r="D422" s="29">
        <f t="shared" ca="1" si="62"/>
        <v>136.47494567263914</v>
      </c>
      <c r="E422" s="30">
        <f t="shared" ca="1" si="56"/>
        <v>0</v>
      </c>
      <c r="F422" s="29">
        <f t="shared" ca="1" si="57"/>
        <v>0</v>
      </c>
      <c r="G422" s="29">
        <f t="shared" ca="1" si="60"/>
        <v>0</v>
      </c>
      <c r="H422" s="29">
        <f t="shared" ca="1" si="61"/>
        <v>0</v>
      </c>
      <c r="I422" s="29">
        <f t="shared" ca="1" si="58"/>
        <v>0</v>
      </c>
      <c r="J422" s="29">
        <f ca="1">SUM($H$18:$H422)</f>
        <v>105.69934807167516</v>
      </c>
    </row>
    <row r="423" spans="1:10">
      <c r="A423" s="23">
        <f t="shared" ca="1" si="59"/>
        <v>406</v>
      </c>
      <c r="B423" s="24">
        <f t="shared" ca="1" si="55"/>
        <v>53800</v>
      </c>
      <c r="C423" s="29">
        <f t="shared" ca="1" si="54"/>
        <v>0</v>
      </c>
      <c r="D423" s="29">
        <f t="shared" ca="1" si="62"/>
        <v>136.47494567263914</v>
      </c>
      <c r="E423" s="30">
        <f t="shared" ca="1" si="56"/>
        <v>0</v>
      </c>
      <c r="F423" s="29">
        <f t="shared" ca="1" si="57"/>
        <v>0</v>
      </c>
      <c r="G423" s="29">
        <f t="shared" ca="1" si="60"/>
        <v>0</v>
      </c>
      <c r="H423" s="29">
        <f t="shared" ca="1" si="61"/>
        <v>0</v>
      </c>
      <c r="I423" s="29">
        <f t="shared" ca="1" si="58"/>
        <v>0</v>
      </c>
      <c r="J423" s="29">
        <f ca="1">SUM($H$18:$H423)</f>
        <v>105.69934807167516</v>
      </c>
    </row>
    <row r="424" spans="1:10">
      <c r="A424" s="23">
        <f t="shared" ca="1" si="59"/>
        <v>407</v>
      </c>
      <c r="B424" s="24">
        <f t="shared" ca="1" si="55"/>
        <v>53830</v>
      </c>
      <c r="C424" s="29">
        <f t="shared" ca="1" si="54"/>
        <v>0</v>
      </c>
      <c r="D424" s="29">
        <f t="shared" ca="1" si="62"/>
        <v>136.47494567263914</v>
      </c>
      <c r="E424" s="30">
        <f t="shared" ca="1" si="56"/>
        <v>0</v>
      </c>
      <c r="F424" s="29">
        <f t="shared" ca="1" si="57"/>
        <v>0</v>
      </c>
      <c r="G424" s="29">
        <f t="shared" ca="1" si="60"/>
        <v>0</v>
      </c>
      <c r="H424" s="29">
        <f t="shared" ca="1" si="61"/>
        <v>0</v>
      </c>
      <c r="I424" s="29">
        <f t="shared" ca="1" si="58"/>
        <v>0</v>
      </c>
      <c r="J424" s="29">
        <f ca="1">SUM($H$18:$H424)</f>
        <v>105.69934807167516</v>
      </c>
    </row>
    <row r="425" spans="1:10">
      <c r="A425" s="23">
        <f t="shared" ca="1" si="59"/>
        <v>408</v>
      </c>
      <c r="B425" s="24">
        <f t="shared" ca="1" si="55"/>
        <v>53861</v>
      </c>
      <c r="C425" s="29">
        <f t="shared" ca="1" si="54"/>
        <v>0</v>
      </c>
      <c r="D425" s="29">
        <f t="shared" ca="1" si="62"/>
        <v>136.47494567263914</v>
      </c>
      <c r="E425" s="30">
        <f t="shared" ca="1" si="56"/>
        <v>0</v>
      </c>
      <c r="F425" s="29">
        <f t="shared" ca="1" si="57"/>
        <v>0</v>
      </c>
      <c r="G425" s="29">
        <f t="shared" ca="1" si="60"/>
        <v>0</v>
      </c>
      <c r="H425" s="29">
        <f t="shared" ca="1" si="61"/>
        <v>0</v>
      </c>
      <c r="I425" s="29">
        <f t="shared" ca="1" si="58"/>
        <v>0</v>
      </c>
      <c r="J425" s="29">
        <f ca="1">SUM($H$18:$H425)</f>
        <v>105.69934807167516</v>
      </c>
    </row>
    <row r="426" spans="1:10">
      <c r="A426" s="23">
        <f t="shared" ca="1" si="59"/>
        <v>409</v>
      </c>
      <c r="B426" s="24">
        <f t="shared" ca="1" si="55"/>
        <v>53891</v>
      </c>
      <c r="C426" s="29">
        <f t="shared" ca="1" si="54"/>
        <v>0</v>
      </c>
      <c r="D426" s="29">
        <f t="shared" ca="1" si="62"/>
        <v>136.47494567263914</v>
      </c>
      <c r="E426" s="30">
        <f t="shared" ca="1" si="56"/>
        <v>0</v>
      </c>
      <c r="F426" s="29">
        <f t="shared" ca="1" si="57"/>
        <v>0</v>
      </c>
      <c r="G426" s="29">
        <f t="shared" ca="1" si="60"/>
        <v>0</v>
      </c>
      <c r="H426" s="29">
        <f t="shared" ca="1" si="61"/>
        <v>0</v>
      </c>
      <c r="I426" s="29">
        <f t="shared" ca="1" si="58"/>
        <v>0</v>
      </c>
      <c r="J426" s="29">
        <f ca="1">SUM($H$18:$H426)</f>
        <v>105.69934807167516</v>
      </c>
    </row>
    <row r="427" spans="1:10">
      <c r="A427" s="23">
        <f t="shared" ca="1" si="59"/>
        <v>410</v>
      </c>
      <c r="B427" s="24">
        <f t="shared" ca="1" si="55"/>
        <v>53922</v>
      </c>
      <c r="C427" s="29">
        <f t="shared" ca="1" si="54"/>
        <v>0</v>
      </c>
      <c r="D427" s="29">
        <f t="shared" ca="1" si="62"/>
        <v>136.47494567263914</v>
      </c>
      <c r="E427" s="30">
        <f t="shared" ca="1" si="56"/>
        <v>0</v>
      </c>
      <c r="F427" s="29">
        <f t="shared" ca="1" si="57"/>
        <v>0</v>
      </c>
      <c r="G427" s="29">
        <f t="shared" ca="1" si="60"/>
        <v>0</v>
      </c>
      <c r="H427" s="29">
        <f t="shared" ca="1" si="61"/>
        <v>0</v>
      </c>
      <c r="I427" s="29">
        <f t="shared" ca="1" si="58"/>
        <v>0</v>
      </c>
      <c r="J427" s="29">
        <f ca="1">SUM($H$18:$H427)</f>
        <v>105.69934807167516</v>
      </c>
    </row>
    <row r="428" spans="1:10">
      <c r="A428" s="23">
        <f t="shared" ca="1" si="59"/>
        <v>411</v>
      </c>
      <c r="B428" s="24">
        <f t="shared" ca="1" si="55"/>
        <v>53953</v>
      </c>
      <c r="C428" s="29">
        <f t="shared" ca="1" si="54"/>
        <v>0</v>
      </c>
      <c r="D428" s="29">
        <f t="shared" ca="1" si="62"/>
        <v>136.47494567263914</v>
      </c>
      <c r="E428" s="30">
        <f t="shared" ca="1" si="56"/>
        <v>0</v>
      </c>
      <c r="F428" s="29">
        <f t="shared" ca="1" si="57"/>
        <v>0</v>
      </c>
      <c r="G428" s="29">
        <f t="shared" ca="1" si="60"/>
        <v>0</v>
      </c>
      <c r="H428" s="29">
        <f t="shared" ca="1" si="61"/>
        <v>0</v>
      </c>
      <c r="I428" s="29">
        <f t="shared" ca="1" si="58"/>
        <v>0</v>
      </c>
      <c r="J428" s="29">
        <f ca="1">SUM($H$18:$H428)</f>
        <v>105.69934807167516</v>
      </c>
    </row>
    <row r="429" spans="1:10">
      <c r="A429" s="23">
        <f t="shared" ca="1" si="59"/>
        <v>412</v>
      </c>
      <c r="B429" s="24">
        <f t="shared" ca="1" si="55"/>
        <v>53983</v>
      </c>
      <c r="C429" s="29">
        <f t="shared" ca="1" si="54"/>
        <v>0</v>
      </c>
      <c r="D429" s="29">
        <f t="shared" ca="1" si="62"/>
        <v>136.47494567263914</v>
      </c>
      <c r="E429" s="30">
        <f t="shared" ca="1" si="56"/>
        <v>0</v>
      </c>
      <c r="F429" s="29">
        <f t="shared" ca="1" si="57"/>
        <v>0</v>
      </c>
      <c r="G429" s="29">
        <f t="shared" ca="1" si="60"/>
        <v>0</v>
      </c>
      <c r="H429" s="29">
        <f t="shared" ca="1" si="61"/>
        <v>0</v>
      </c>
      <c r="I429" s="29">
        <f t="shared" ca="1" si="58"/>
        <v>0</v>
      </c>
      <c r="J429" s="29">
        <f ca="1">SUM($H$18:$H429)</f>
        <v>105.69934807167516</v>
      </c>
    </row>
    <row r="430" spans="1:10">
      <c r="A430" s="23">
        <f t="shared" ca="1" si="59"/>
        <v>413</v>
      </c>
      <c r="B430" s="24">
        <f t="shared" ca="1" si="55"/>
        <v>54014</v>
      </c>
      <c r="C430" s="29">
        <f t="shared" ca="1" si="54"/>
        <v>0</v>
      </c>
      <c r="D430" s="29">
        <f t="shared" ca="1" si="62"/>
        <v>136.47494567263914</v>
      </c>
      <c r="E430" s="30">
        <f t="shared" ca="1" si="56"/>
        <v>0</v>
      </c>
      <c r="F430" s="29">
        <f t="shared" ca="1" si="57"/>
        <v>0</v>
      </c>
      <c r="G430" s="29">
        <f t="shared" ca="1" si="60"/>
        <v>0</v>
      </c>
      <c r="H430" s="29">
        <f t="shared" ca="1" si="61"/>
        <v>0</v>
      </c>
      <c r="I430" s="29">
        <f t="shared" ca="1" si="58"/>
        <v>0</v>
      </c>
      <c r="J430" s="29">
        <f ca="1">SUM($H$18:$H430)</f>
        <v>105.69934807167516</v>
      </c>
    </row>
    <row r="431" spans="1:10">
      <c r="A431" s="23">
        <f t="shared" ca="1" si="59"/>
        <v>414</v>
      </c>
      <c r="B431" s="24">
        <f t="shared" ca="1" si="55"/>
        <v>54044</v>
      </c>
      <c r="C431" s="29">
        <f t="shared" ca="1" si="54"/>
        <v>0</v>
      </c>
      <c r="D431" s="29">
        <f t="shared" ca="1" si="62"/>
        <v>136.47494567263914</v>
      </c>
      <c r="E431" s="30">
        <f t="shared" ca="1" si="56"/>
        <v>0</v>
      </c>
      <c r="F431" s="29">
        <f t="shared" ca="1" si="57"/>
        <v>0</v>
      </c>
      <c r="G431" s="29">
        <f t="shared" ca="1" si="60"/>
        <v>0</v>
      </c>
      <c r="H431" s="29">
        <f t="shared" ca="1" si="61"/>
        <v>0</v>
      </c>
      <c r="I431" s="29">
        <f t="shared" ca="1" si="58"/>
        <v>0</v>
      </c>
      <c r="J431" s="29">
        <f ca="1">SUM($H$18:$H431)</f>
        <v>105.69934807167516</v>
      </c>
    </row>
    <row r="432" spans="1:10">
      <c r="A432" s="23">
        <f t="shared" ca="1" si="59"/>
        <v>415</v>
      </c>
      <c r="B432" s="24">
        <f t="shared" ca="1" si="55"/>
        <v>54075</v>
      </c>
      <c r="C432" s="29">
        <f t="shared" ca="1" si="54"/>
        <v>0</v>
      </c>
      <c r="D432" s="29">
        <f t="shared" ca="1" si="62"/>
        <v>136.47494567263914</v>
      </c>
      <c r="E432" s="30">
        <f t="shared" ca="1" si="56"/>
        <v>0</v>
      </c>
      <c r="F432" s="29">
        <f t="shared" ca="1" si="57"/>
        <v>0</v>
      </c>
      <c r="G432" s="29">
        <f t="shared" ca="1" si="60"/>
        <v>0</v>
      </c>
      <c r="H432" s="29">
        <f t="shared" ca="1" si="61"/>
        <v>0</v>
      </c>
      <c r="I432" s="29">
        <f t="shared" ca="1" si="58"/>
        <v>0</v>
      </c>
      <c r="J432" s="29">
        <f ca="1">SUM($H$18:$H432)</f>
        <v>105.69934807167516</v>
      </c>
    </row>
    <row r="433" spans="1:10">
      <c r="A433" s="23">
        <f t="shared" ca="1" si="59"/>
        <v>416</v>
      </c>
      <c r="B433" s="24">
        <f t="shared" ca="1" si="55"/>
        <v>54106</v>
      </c>
      <c r="C433" s="29">
        <f t="shared" ca="1" si="54"/>
        <v>0</v>
      </c>
      <c r="D433" s="29">
        <f t="shared" ca="1" si="62"/>
        <v>136.47494567263914</v>
      </c>
      <c r="E433" s="30">
        <f t="shared" ca="1" si="56"/>
        <v>0</v>
      </c>
      <c r="F433" s="29">
        <f t="shared" ca="1" si="57"/>
        <v>0</v>
      </c>
      <c r="G433" s="29">
        <f t="shared" ca="1" si="60"/>
        <v>0</v>
      </c>
      <c r="H433" s="29">
        <f t="shared" ca="1" si="61"/>
        <v>0</v>
      </c>
      <c r="I433" s="29">
        <f t="shared" ca="1" si="58"/>
        <v>0</v>
      </c>
      <c r="J433" s="29">
        <f ca="1">SUM($H$18:$H433)</f>
        <v>105.69934807167516</v>
      </c>
    </row>
    <row r="434" spans="1:10">
      <c r="A434" s="23">
        <f t="shared" ca="1" si="59"/>
        <v>417</v>
      </c>
      <c r="B434" s="24">
        <f t="shared" ca="1" si="55"/>
        <v>54135</v>
      </c>
      <c r="C434" s="29">
        <f t="shared" ca="1" si="54"/>
        <v>0</v>
      </c>
      <c r="D434" s="29">
        <f t="shared" ca="1" si="62"/>
        <v>136.47494567263914</v>
      </c>
      <c r="E434" s="30">
        <f t="shared" ca="1" si="56"/>
        <v>0</v>
      </c>
      <c r="F434" s="29">
        <f t="shared" ca="1" si="57"/>
        <v>0</v>
      </c>
      <c r="G434" s="29">
        <f t="shared" ca="1" si="60"/>
        <v>0</v>
      </c>
      <c r="H434" s="29">
        <f t="shared" ca="1" si="61"/>
        <v>0</v>
      </c>
      <c r="I434" s="29">
        <f t="shared" ca="1" si="58"/>
        <v>0</v>
      </c>
      <c r="J434" s="29">
        <f ca="1">SUM($H$18:$H434)</f>
        <v>105.69934807167516</v>
      </c>
    </row>
    <row r="435" spans="1:10">
      <c r="A435" s="23">
        <f t="shared" ca="1" si="59"/>
        <v>418</v>
      </c>
      <c r="B435" s="24">
        <f t="shared" ca="1" si="55"/>
        <v>54166</v>
      </c>
      <c r="C435" s="29">
        <f t="shared" ca="1" si="54"/>
        <v>0</v>
      </c>
      <c r="D435" s="29">
        <f t="shared" ca="1" si="62"/>
        <v>136.47494567263914</v>
      </c>
      <c r="E435" s="30">
        <f t="shared" ca="1" si="56"/>
        <v>0</v>
      </c>
      <c r="F435" s="29">
        <f t="shared" ca="1" si="57"/>
        <v>0</v>
      </c>
      <c r="G435" s="29">
        <f t="shared" ca="1" si="60"/>
        <v>0</v>
      </c>
      <c r="H435" s="29">
        <f t="shared" ca="1" si="61"/>
        <v>0</v>
      </c>
      <c r="I435" s="29">
        <f t="shared" ca="1" si="58"/>
        <v>0</v>
      </c>
      <c r="J435" s="29">
        <f ca="1">SUM($H$18:$H435)</f>
        <v>105.69934807167516</v>
      </c>
    </row>
    <row r="436" spans="1:10">
      <c r="A436" s="23">
        <f t="shared" ca="1" si="59"/>
        <v>419</v>
      </c>
      <c r="B436" s="24">
        <f t="shared" ca="1" si="55"/>
        <v>54196</v>
      </c>
      <c r="C436" s="29">
        <f t="shared" ca="1" si="54"/>
        <v>0</v>
      </c>
      <c r="D436" s="29">
        <f t="shared" ca="1" si="62"/>
        <v>136.47494567263914</v>
      </c>
      <c r="E436" s="30">
        <f t="shared" ca="1" si="56"/>
        <v>0</v>
      </c>
      <c r="F436" s="29">
        <f t="shared" ca="1" si="57"/>
        <v>0</v>
      </c>
      <c r="G436" s="29">
        <f t="shared" ca="1" si="60"/>
        <v>0</v>
      </c>
      <c r="H436" s="29">
        <f t="shared" ca="1" si="61"/>
        <v>0</v>
      </c>
      <c r="I436" s="29">
        <f t="shared" ca="1" si="58"/>
        <v>0</v>
      </c>
      <c r="J436" s="29">
        <f ca="1">SUM($H$18:$H436)</f>
        <v>105.69934807167516</v>
      </c>
    </row>
    <row r="437" spans="1:10">
      <c r="A437" s="23">
        <f t="shared" ca="1" si="59"/>
        <v>420</v>
      </c>
      <c r="B437" s="24">
        <f t="shared" ca="1" si="55"/>
        <v>54227</v>
      </c>
      <c r="C437" s="29">
        <f t="shared" ca="1" si="54"/>
        <v>0</v>
      </c>
      <c r="D437" s="29">
        <f t="shared" ca="1" si="62"/>
        <v>136.47494567263914</v>
      </c>
      <c r="E437" s="30">
        <f t="shared" ca="1" si="56"/>
        <v>0</v>
      </c>
      <c r="F437" s="29">
        <f t="shared" ca="1" si="57"/>
        <v>0</v>
      </c>
      <c r="G437" s="29">
        <f t="shared" ca="1" si="60"/>
        <v>0</v>
      </c>
      <c r="H437" s="29">
        <f t="shared" ca="1" si="61"/>
        <v>0</v>
      </c>
      <c r="I437" s="29">
        <f t="shared" ca="1" si="58"/>
        <v>0</v>
      </c>
      <c r="J437" s="29">
        <f ca="1">SUM($H$18:$H437)</f>
        <v>105.69934807167516</v>
      </c>
    </row>
    <row r="438" spans="1:10">
      <c r="A438" s="23">
        <f t="shared" ca="1" si="59"/>
        <v>421</v>
      </c>
      <c r="B438" s="24">
        <f t="shared" ca="1" si="55"/>
        <v>54257</v>
      </c>
      <c r="C438" s="29">
        <f t="shared" ca="1" si="54"/>
        <v>0</v>
      </c>
      <c r="D438" s="29">
        <f t="shared" ca="1" si="62"/>
        <v>136.47494567263914</v>
      </c>
      <c r="E438" s="30">
        <f t="shared" ca="1" si="56"/>
        <v>0</v>
      </c>
      <c r="F438" s="29">
        <f t="shared" ca="1" si="57"/>
        <v>0</v>
      </c>
      <c r="G438" s="29">
        <f t="shared" ca="1" si="60"/>
        <v>0</v>
      </c>
      <c r="H438" s="29">
        <f t="shared" ca="1" si="61"/>
        <v>0</v>
      </c>
      <c r="I438" s="29">
        <f t="shared" ca="1" si="58"/>
        <v>0</v>
      </c>
      <c r="J438" s="29">
        <f ca="1">SUM($H$18:$H438)</f>
        <v>105.69934807167516</v>
      </c>
    </row>
    <row r="439" spans="1:10">
      <c r="A439" s="23">
        <f t="shared" ca="1" si="59"/>
        <v>422</v>
      </c>
      <c r="B439" s="24">
        <f t="shared" ca="1" si="55"/>
        <v>54288</v>
      </c>
      <c r="C439" s="29">
        <f t="shared" ca="1" si="54"/>
        <v>0</v>
      </c>
      <c r="D439" s="29">
        <f t="shared" ca="1" si="62"/>
        <v>136.47494567263914</v>
      </c>
      <c r="E439" s="30">
        <f t="shared" ca="1" si="56"/>
        <v>0</v>
      </c>
      <c r="F439" s="29">
        <f t="shared" ca="1" si="57"/>
        <v>0</v>
      </c>
      <c r="G439" s="29">
        <f t="shared" ca="1" si="60"/>
        <v>0</v>
      </c>
      <c r="H439" s="29">
        <f t="shared" ca="1" si="61"/>
        <v>0</v>
      </c>
      <c r="I439" s="29">
        <f t="shared" ca="1" si="58"/>
        <v>0</v>
      </c>
      <c r="J439" s="29">
        <f ca="1">SUM($H$18:$H439)</f>
        <v>105.69934807167516</v>
      </c>
    </row>
    <row r="440" spans="1:10">
      <c r="A440" s="23">
        <f t="shared" ca="1" si="59"/>
        <v>423</v>
      </c>
      <c r="B440" s="24">
        <f t="shared" ca="1" si="55"/>
        <v>54319</v>
      </c>
      <c r="C440" s="29">
        <f t="shared" ca="1" si="54"/>
        <v>0</v>
      </c>
      <c r="D440" s="29">
        <f t="shared" ca="1" si="62"/>
        <v>136.47494567263914</v>
      </c>
      <c r="E440" s="30">
        <f t="shared" ca="1" si="56"/>
        <v>0</v>
      </c>
      <c r="F440" s="29">
        <f t="shared" ca="1" si="57"/>
        <v>0</v>
      </c>
      <c r="G440" s="29">
        <f t="shared" ca="1" si="60"/>
        <v>0</v>
      </c>
      <c r="H440" s="29">
        <f t="shared" ca="1" si="61"/>
        <v>0</v>
      </c>
      <c r="I440" s="29">
        <f t="shared" ca="1" si="58"/>
        <v>0</v>
      </c>
      <c r="J440" s="29">
        <f ca="1">SUM($H$18:$H440)</f>
        <v>105.69934807167516</v>
      </c>
    </row>
    <row r="441" spans="1:10">
      <c r="A441" s="23">
        <f t="shared" ca="1" si="59"/>
        <v>424</v>
      </c>
      <c r="B441" s="24">
        <f t="shared" ca="1" si="55"/>
        <v>54349</v>
      </c>
      <c r="C441" s="29">
        <f t="shared" ref="C441:C497" ca="1" si="63">IF(Pay_Num&lt;&gt;"",I440,"")</f>
        <v>0</v>
      </c>
      <c r="D441" s="29">
        <f t="shared" ca="1" si="62"/>
        <v>136.47494567263914</v>
      </c>
      <c r="E441" s="30">
        <f t="shared" ca="1" si="56"/>
        <v>0</v>
      </c>
      <c r="F441" s="29">
        <f t="shared" ca="1" si="57"/>
        <v>0</v>
      </c>
      <c r="G441" s="29">
        <f t="shared" ca="1" si="60"/>
        <v>0</v>
      </c>
      <c r="H441" s="29">
        <f t="shared" ca="1" si="61"/>
        <v>0</v>
      </c>
      <c r="I441" s="29">
        <f t="shared" ca="1" si="58"/>
        <v>0</v>
      </c>
      <c r="J441" s="29">
        <f ca="1">SUM($H$18:$H441)</f>
        <v>105.69934807167516</v>
      </c>
    </row>
    <row r="442" spans="1:10">
      <c r="A442" s="23">
        <f t="shared" ca="1" si="59"/>
        <v>425</v>
      </c>
      <c r="B442" s="24">
        <f t="shared" ca="1" si="55"/>
        <v>54380</v>
      </c>
      <c r="C442" s="29">
        <f t="shared" ca="1" si="63"/>
        <v>0</v>
      </c>
      <c r="D442" s="29">
        <f t="shared" ca="1" si="62"/>
        <v>136.47494567263914</v>
      </c>
      <c r="E442" s="30">
        <f t="shared" ca="1" si="56"/>
        <v>0</v>
      </c>
      <c r="F442" s="29">
        <f t="shared" ca="1" si="57"/>
        <v>0</v>
      </c>
      <c r="G442" s="29">
        <f t="shared" ca="1" si="60"/>
        <v>0</v>
      </c>
      <c r="H442" s="29">
        <f t="shared" ca="1" si="61"/>
        <v>0</v>
      </c>
      <c r="I442" s="29">
        <f t="shared" ca="1" si="58"/>
        <v>0</v>
      </c>
      <c r="J442" s="29">
        <f ca="1">SUM($H$18:$H442)</f>
        <v>105.69934807167516</v>
      </c>
    </row>
    <row r="443" spans="1:10">
      <c r="A443" s="23">
        <f t="shared" ca="1" si="59"/>
        <v>426</v>
      </c>
      <c r="B443" s="24">
        <f t="shared" ca="1" si="55"/>
        <v>54410</v>
      </c>
      <c r="C443" s="29">
        <f t="shared" ca="1" si="63"/>
        <v>0</v>
      </c>
      <c r="D443" s="29">
        <f t="shared" ca="1" si="62"/>
        <v>136.47494567263914</v>
      </c>
      <c r="E443" s="30">
        <f t="shared" ca="1" si="56"/>
        <v>0</v>
      </c>
      <c r="F443" s="29">
        <f t="shared" ca="1" si="57"/>
        <v>0</v>
      </c>
      <c r="G443" s="29">
        <f t="shared" ca="1" si="60"/>
        <v>0</v>
      </c>
      <c r="H443" s="29">
        <f t="shared" ca="1" si="61"/>
        <v>0</v>
      </c>
      <c r="I443" s="29">
        <f t="shared" ca="1" si="58"/>
        <v>0</v>
      </c>
      <c r="J443" s="29">
        <f ca="1">SUM($H$18:$H443)</f>
        <v>105.69934807167516</v>
      </c>
    </row>
    <row r="444" spans="1:10">
      <c r="A444" s="23">
        <f t="shared" ca="1" si="59"/>
        <v>427</v>
      </c>
      <c r="B444" s="24">
        <f t="shared" ca="1" si="55"/>
        <v>54441</v>
      </c>
      <c r="C444" s="29">
        <f t="shared" ca="1" si="63"/>
        <v>0</v>
      </c>
      <c r="D444" s="29">
        <f t="shared" ca="1" si="62"/>
        <v>136.47494567263914</v>
      </c>
      <c r="E444" s="30">
        <f t="shared" ca="1" si="56"/>
        <v>0</v>
      </c>
      <c r="F444" s="29">
        <f t="shared" ca="1" si="57"/>
        <v>0</v>
      </c>
      <c r="G444" s="29">
        <f t="shared" ca="1" si="60"/>
        <v>0</v>
      </c>
      <c r="H444" s="29">
        <f t="shared" ca="1" si="61"/>
        <v>0</v>
      </c>
      <c r="I444" s="29">
        <f t="shared" ca="1" si="58"/>
        <v>0</v>
      </c>
      <c r="J444" s="29">
        <f ca="1">SUM($H$18:$H444)</f>
        <v>105.69934807167516</v>
      </c>
    </row>
    <row r="445" spans="1:10">
      <c r="A445" s="23">
        <f t="shared" ca="1" si="59"/>
        <v>428</v>
      </c>
      <c r="B445" s="24">
        <f t="shared" ca="1" si="55"/>
        <v>54472</v>
      </c>
      <c r="C445" s="29">
        <f t="shared" ca="1" si="63"/>
        <v>0</v>
      </c>
      <c r="D445" s="29">
        <f t="shared" ca="1" si="62"/>
        <v>136.47494567263914</v>
      </c>
      <c r="E445" s="30">
        <f t="shared" ca="1" si="56"/>
        <v>0</v>
      </c>
      <c r="F445" s="29">
        <f t="shared" ca="1" si="57"/>
        <v>0</v>
      </c>
      <c r="G445" s="29">
        <f t="shared" ca="1" si="60"/>
        <v>0</v>
      </c>
      <c r="H445" s="29">
        <f t="shared" ca="1" si="61"/>
        <v>0</v>
      </c>
      <c r="I445" s="29">
        <f t="shared" ca="1" si="58"/>
        <v>0</v>
      </c>
      <c r="J445" s="29">
        <f ca="1">SUM($H$18:$H445)</f>
        <v>105.69934807167516</v>
      </c>
    </row>
    <row r="446" spans="1:10">
      <c r="A446" s="23">
        <f t="shared" ca="1" si="59"/>
        <v>429</v>
      </c>
      <c r="B446" s="24">
        <f t="shared" ca="1" si="55"/>
        <v>54500</v>
      </c>
      <c r="C446" s="29">
        <f t="shared" ca="1" si="63"/>
        <v>0</v>
      </c>
      <c r="D446" s="29">
        <f t="shared" ca="1" si="62"/>
        <v>136.47494567263914</v>
      </c>
      <c r="E446" s="30">
        <f t="shared" ca="1" si="56"/>
        <v>0</v>
      </c>
      <c r="F446" s="29">
        <f t="shared" ca="1" si="57"/>
        <v>0</v>
      </c>
      <c r="G446" s="29">
        <f t="shared" ca="1" si="60"/>
        <v>0</v>
      </c>
      <c r="H446" s="29">
        <f t="shared" ca="1" si="61"/>
        <v>0</v>
      </c>
      <c r="I446" s="29">
        <f t="shared" ca="1" si="58"/>
        <v>0</v>
      </c>
      <c r="J446" s="29">
        <f ca="1">SUM($H$18:$H446)</f>
        <v>105.69934807167516</v>
      </c>
    </row>
    <row r="447" spans="1:10">
      <c r="A447" s="23">
        <f t="shared" ca="1" si="59"/>
        <v>430</v>
      </c>
      <c r="B447" s="24">
        <f t="shared" ca="1" si="55"/>
        <v>54531</v>
      </c>
      <c r="C447" s="29">
        <f t="shared" ca="1" si="63"/>
        <v>0</v>
      </c>
      <c r="D447" s="29">
        <f t="shared" ca="1" si="62"/>
        <v>136.47494567263914</v>
      </c>
      <c r="E447" s="30">
        <f t="shared" ca="1" si="56"/>
        <v>0</v>
      </c>
      <c r="F447" s="29">
        <f t="shared" ca="1" si="57"/>
        <v>0</v>
      </c>
      <c r="G447" s="29">
        <f t="shared" ca="1" si="60"/>
        <v>0</v>
      </c>
      <c r="H447" s="29">
        <f t="shared" ca="1" si="61"/>
        <v>0</v>
      </c>
      <c r="I447" s="29">
        <f t="shared" ca="1" si="58"/>
        <v>0</v>
      </c>
      <c r="J447" s="29">
        <f ca="1">SUM($H$18:$H447)</f>
        <v>105.69934807167516</v>
      </c>
    </row>
    <row r="448" spans="1:10">
      <c r="A448" s="23">
        <f t="shared" ca="1" si="59"/>
        <v>431</v>
      </c>
      <c r="B448" s="24">
        <f t="shared" ca="1" si="55"/>
        <v>54561</v>
      </c>
      <c r="C448" s="29">
        <f t="shared" ca="1" si="63"/>
        <v>0</v>
      </c>
      <c r="D448" s="29">
        <f t="shared" ca="1" si="62"/>
        <v>136.47494567263914</v>
      </c>
      <c r="E448" s="30">
        <f t="shared" ca="1" si="56"/>
        <v>0</v>
      </c>
      <c r="F448" s="29">
        <f t="shared" ca="1" si="57"/>
        <v>0</v>
      </c>
      <c r="G448" s="29">
        <f t="shared" ca="1" si="60"/>
        <v>0</v>
      </c>
      <c r="H448" s="29">
        <f t="shared" ca="1" si="61"/>
        <v>0</v>
      </c>
      <c r="I448" s="29">
        <f t="shared" ca="1" si="58"/>
        <v>0</v>
      </c>
      <c r="J448" s="29">
        <f ca="1">SUM($H$18:$H448)</f>
        <v>105.69934807167516</v>
      </c>
    </row>
    <row r="449" spans="1:10">
      <c r="A449" s="23">
        <f t="shared" ca="1" si="59"/>
        <v>432</v>
      </c>
      <c r="B449" s="24">
        <f t="shared" ca="1" si="55"/>
        <v>54592</v>
      </c>
      <c r="C449" s="29">
        <f t="shared" ca="1" si="63"/>
        <v>0</v>
      </c>
      <c r="D449" s="29">
        <f t="shared" ca="1" si="62"/>
        <v>136.47494567263914</v>
      </c>
      <c r="E449" s="30">
        <f t="shared" ca="1" si="56"/>
        <v>0</v>
      </c>
      <c r="F449" s="29">
        <f t="shared" ca="1" si="57"/>
        <v>0</v>
      </c>
      <c r="G449" s="29">
        <f t="shared" ca="1" si="60"/>
        <v>0</v>
      </c>
      <c r="H449" s="29">
        <f t="shared" ca="1" si="61"/>
        <v>0</v>
      </c>
      <c r="I449" s="29">
        <f t="shared" ca="1" si="58"/>
        <v>0</v>
      </c>
      <c r="J449" s="29">
        <f ca="1">SUM($H$18:$H449)</f>
        <v>105.69934807167516</v>
      </c>
    </row>
    <row r="450" spans="1:10">
      <c r="A450" s="23">
        <f t="shared" ca="1" si="59"/>
        <v>433</v>
      </c>
      <c r="B450" s="24">
        <f t="shared" ca="1" si="55"/>
        <v>54622</v>
      </c>
      <c r="C450" s="29">
        <f t="shared" ca="1" si="63"/>
        <v>0</v>
      </c>
      <c r="D450" s="29">
        <f t="shared" ca="1" si="62"/>
        <v>136.47494567263914</v>
      </c>
      <c r="E450" s="30">
        <f t="shared" ca="1" si="56"/>
        <v>0</v>
      </c>
      <c r="F450" s="29">
        <f t="shared" ca="1" si="57"/>
        <v>0</v>
      </c>
      <c r="G450" s="29">
        <f t="shared" ca="1" si="60"/>
        <v>0</v>
      </c>
      <c r="H450" s="29">
        <f t="shared" ca="1" si="61"/>
        <v>0</v>
      </c>
      <c r="I450" s="29">
        <f t="shared" ca="1" si="58"/>
        <v>0</v>
      </c>
      <c r="J450" s="29">
        <f ca="1">SUM($H$18:$H450)</f>
        <v>105.69934807167516</v>
      </c>
    </row>
    <row r="451" spans="1:10">
      <c r="A451" s="23">
        <f t="shared" ca="1" si="59"/>
        <v>434</v>
      </c>
      <c r="B451" s="24">
        <f t="shared" ca="1" si="55"/>
        <v>54653</v>
      </c>
      <c r="C451" s="29">
        <f t="shared" ca="1" si="63"/>
        <v>0</v>
      </c>
      <c r="D451" s="29">
        <f t="shared" ca="1" si="62"/>
        <v>136.47494567263914</v>
      </c>
      <c r="E451" s="30">
        <f t="shared" ca="1" si="56"/>
        <v>0</v>
      </c>
      <c r="F451" s="29">
        <f t="shared" ca="1" si="57"/>
        <v>0</v>
      </c>
      <c r="G451" s="29">
        <f t="shared" ca="1" si="60"/>
        <v>0</v>
      </c>
      <c r="H451" s="29">
        <f t="shared" ca="1" si="61"/>
        <v>0</v>
      </c>
      <c r="I451" s="29">
        <f t="shared" ca="1" si="58"/>
        <v>0</v>
      </c>
      <c r="J451" s="29">
        <f ca="1">SUM($H$18:$H451)</f>
        <v>105.69934807167516</v>
      </c>
    </row>
    <row r="452" spans="1:10">
      <c r="A452" s="23">
        <f t="shared" ca="1" si="59"/>
        <v>435</v>
      </c>
      <c r="B452" s="24">
        <f t="shared" ca="1" si="55"/>
        <v>54684</v>
      </c>
      <c r="C452" s="29">
        <f t="shared" ca="1" si="63"/>
        <v>0</v>
      </c>
      <c r="D452" s="29">
        <f t="shared" ca="1" si="62"/>
        <v>136.47494567263914</v>
      </c>
      <c r="E452" s="30">
        <f t="shared" ca="1" si="56"/>
        <v>0</v>
      </c>
      <c r="F452" s="29">
        <f t="shared" ca="1" si="57"/>
        <v>0</v>
      </c>
      <c r="G452" s="29">
        <f t="shared" ca="1" si="60"/>
        <v>0</v>
      </c>
      <c r="H452" s="29">
        <f t="shared" ca="1" si="61"/>
        <v>0</v>
      </c>
      <c r="I452" s="29">
        <f t="shared" ca="1" si="58"/>
        <v>0</v>
      </c>
      <c r="J452" s="29">
        <f ca="1">SUM($H$18:$H452)</f>
        <v>105.69934807167516</v>
      </c>
    </row>
    <row r="453" spans="1:10">
      <c r="A453" s="23">
        <f t="shared" ca="1" si="59"/>
        <v>436</v>
      </c>
      <c r="B453" s="24">
        <f t="shared" ca="1" si="55"/>
        <v>54714</v>
      </c>
      <c r="C453" s="29">
        <f t="shared" ca="1" si="63"/>
        <v>0</v>
      </c>
      <c r="D453" s="29">
        <f t="shared" ca="1" si="62"/>
        <v>136.47494567263914</v>
      </c>
      <c r="E453" s="30">
        <f t="shared" ca="1" si="56"/>
        <v>0</v>
      </c>
      <c r="F453" s="29">
        <f t="shared" ca="1" si="57"/>
        <v>0</v>
      </c>
      <c r="G453" s="29">
        <f t="shared" ca="1" si="60"/>
        <v>0</v>
      </c>
      <c r="H453" s="29">
        <f t="shared" ca="1" si="61"/>
        <v>0</v>
      </c>
      <c r="I453" s="29">
        <f t="shared" ca="1" si="58"/>
        <v>0</v>
      </c>
      <c r="J453" s="29">
        <f ca="1">SUM($H$18:$H453)</f>
        <v>105.69934807167516</v>
      </c>
    </row>
    <row r="454" spans="1:10">
      <c r="A454" s="23">
        <f t="shared" ca="1" si="59"/>
        <v>437</v>
      </c>
      <c r="B454" s="24">
        <f t="shared" ca="1" si="55"/>
        <v>54745</v>
      </c>
      <c r="C454" s="29">
        <f t="shared" ca="1" si="63"/>
        <v>0</v>
      </c>
      <c r="D454" s="29">
        <f t="shared" ca="1" si="62"/>
        <v>136.47494567263914</v>
      </c>
      <c r="E454" s="30">
        <f t="shared" ca="1" si="56"/>
        <v>0</v>
      </c>
      <c r="F454" s="29">
        <f t="shared" ca="1" si="57"/>
        <v>0</v>
      </c>
      <c r="G454" s="29">
        <f t="shared" ca="1" si="60"/>
        <v>0</v>
      </c>
      <c r="H454" s="29">
        <f t="shared" ca="1" si="61"/>
        <v>0</v>
      </c>
      <c r="I454" s="29">
        <f t="shared" ca="1" si="58"/>
        <v>0</v>
      </c>
      <c r="J454" s="29">
        <f ca="1">SUM($H$18:$H454)</f>
        <v>105.69934807167516</v>
      </c>
    </row>
    <row r="455" spans="1:10">
      <c r="A455" s="23">
        <f t="shared" ca="1" si="59"/>
        <v>438</v>
      </c>
      <c r="B455" s="24">
        <f t="shared" ca="1" si="55"/>
        <v>54775</v>
      </c>
      <c r="C455" s="29">
        <f t="shared" ca="1" si="63"/>
        <v>0</v>
      </c>
      <c r="D455" s="29">
        <f t="shared" ca="1" si="62"/>
        <v>136.47494567263914</v>
      </c>
      <c r="E455" s="30">
        <f t="shared" ca="1" si="56"/>
        <v>0</v>
      </c>
      <c r="F455" s="29">
        <f t="shared" ca="1" si="57"/>
        <v>0</v>
      </c>
      <c r="G455" s="29">
        <f t="shared" ca="1" si="60"/>
        <v>0</v>
      </c>
      <c r="H455" s="29">
        <f t="shared" ca="1" si="61"/>
        <v>0</v>
      </c>
      <c r="I455" s="29">
        <f t="shared" ca="1" si="58"/>
        <v>0</v>
      </c>
      <c r="J455" s="29">
        <f ca="1">SUM($H$18:$H455)</f>
        <v>105.69934807167516</v>
      </c>
    </row>
    <row r="456" spans="1:10">
      <c r="A456" s="23">
        <f t="shared" ca="1" si="59"/>
        <v>439</v>
      </c>
      <c r="B456" s="24">
        <f t="shared" ca="1" si="55"/>
        <v>54806</v>
      </c>
      <c r="C456" s="29">
        <f t="shared" ca="1" si="63"/>
        <v>0</v>
      </c>
      <c r="D456" s="29">
        <f t="shared" ca="1" si="62"/>
        <v>136.47494567263914</v>
      </c>
      <c r="E456" s="30">
        <f t="shared" ca="1" si="56"/>
        <v>0</v>
      </c>
      <c r="F456" s="29">
        <f t="shared" ca="1" si="57"/>
        <v>0</v>
      </c>
      <c r="G456" s="29">
        <f t="shared" ca="1" si="60"/>
        <v>0</v>
      </c>
      <c r="H456" s="29">
        <f t="shared" ca="1" si="61"/>
        <v>0</v>
      </c>
      <c r="I456" s="29">
        <f t="shared" ca="1" si="58"/>
        <v>0</v>
      </c>
      <c r="J456" s="29">
        <f ca="1">SUM($H$18:$H456)</f>
        <v>105.69934807167516</v>
      </c>
    </row>
    <row r="457" spans="1:10">
      <c r="A457" s="23">
        <f t="shared" ca="1" si="59"/>
        <v>440</v>
      </c>
      <c r="B457" s="24">
        <f t="shared" ca="1" si="55"/>
        <v>54837</v>
      </c>
      <c r="C457" s="29">
        <f t="shared" ca="1" si="63"/>
        <v>0</v>
      </c>
      <c r="D457" s="29">
        <f t="shared" ca="1" si="62"/>
        <v>136.47494567263914</v>
      </c>
      <c r="E457" s="30">
        <f t="shared" ca="1" si="56"/>
        <v>0</v>
      </c>
      <c r="F457" s="29">
        <f t="shared" ca="1" si="57"/>
        <v>0</v>
      </c>
      <c r="G457" s="29">
        <f t="shared" ca="1" si="60"/>
        <v>0</v>
      </c>
      <c r="H457" s="29">
        <f t="shared" ca="1" si="61"/>
        <v>0</v>
      </c>
      <c r="I457" s="29">
        <f t="shared" ca="1" si="58"/>
        <v>0</v>
      </c>
      <c r="J457" s="29">
        <f ca="1">SUM($H$18:$H457)</f>
        <v>105.69934807167516</v>
      </c>
    </row>
    <row r="458" spans="1:10">
      <c r="A458" s="23">
        <f t="shared" ca="1" si="59"/>
        <v>441</v>
      </c>
      <c r="B458" s="24">
        <f t="shared" ca="1" si="55"/>
        <v>54865</v>
      </c>
      <c r="C458" s="29">
        <f t="shared" ca="1" si="63"/>
        <v>0</v>
      </c>
      <c r="D458" s="29">
        <f t="shared" ca="1" si="62"/>
        <v>136.47494567263914</v>
      </c>
      <c r="E458" s="30">
        <f t="shared" ca="1" si="56"/>
        <v>0</v>
      </c>
      <c r="F458" s="29">
        <f t="shared" ca="1" si="57"/>
        <v>0</v>
      </c>
      <c r="G458" s="29">
        <f t="shared" ca="1" si="60"/>
        <v>0</v>
      </c>
      <c r="H458" s="29">
        <f t="shared" ca="1" si="61"/>
        <v>0</v>
      </c>
      <c r="I458" s="29">
        <f t="shared" ca="1" si="58"/>
        <v>0</v>
      </c>
      <c r="J458" s="29">
        <f ca="1">SUM($H$18:$H458)</f>
        <v>105.69934807167516</v>
      </c>
    </row>
    <row r="459" spans="1:10">
      <c r="A459" s="23">
        <f t="shared" ca="1" si="59"/>
        <v>442</v>
      </c>
      <c r="B459" s="24">
        <f t="shared" ca="1" si="55"/>
        <v>54896</v>
      </c>
      <c r="C459" s="29">
        <f t="shared" ca="1" si="63"/>
        <v>0</v>
      </c>
      <c r="D459" s="29">
        <f t="shared" ca="1" si="62"/>
        <v>136.47494567263914</v>
      </c>
      <c r="E459" s="30">
        <f t="shared" ca="1" si="56"/>
        <v>0</v>
      </c>
      <c r="F459" s="29">
        <f t="shared" ca="1" si="57"/>
        <v>0</v>
      </c>
      <c r="G459" s="29">
        <f t="shared" ca="1" si="60"/>
        <v>0</v>
      </c>
      <c r="H459" s="29">
        <f t="shared" ca="1" si="61"/>
        <v>0</v>
      </c>
      <c r="I459" s="29">
        <f t="shared" ca="1" si="58"/>
        <v>0</v>
      </c>
      <c r="J459" s="29">
        <f ca="1">SUM($H$18:$H459)</f>
        <v>105.69934807167516</v>
      </c>
    </row>
    <row r="460" spans="1:10">
      <c r="A460" s="23">
        <f t="shared" ca="1" si="59"/>
        <v>443</v>
      </c>
      <c r="B460" s="24">
        <f t="shared" ca="1" si="55"/>
        <v>54926</v>
      </c>
      <c r="C460" s="29">
        <f t="shared" ca="1" si="63"/>
        <v>0</v>
      </c>
      <c r="D460" s="29">
        <f t="shared" ca="1" si="62"/>
        <v>136.47494567263914</v>
      </c>
      <c r="E460" s="30">
        <f t="shared" ca="1" si="56"/>
        <v>0</v>
      </c>
      <c r="F460" s="29">
        <f t="shared" ca="1" si="57"/>
        <v>0</v>
      </c>
      <c r="G460" s="29">
        <f t="shared" ca="1" si="60"/>
        <v>0</v>
      </c>
      <c r="H460" s="29">
        <f t="shared" ca="1" si="61"/>
        <v>0</v>
      </c>
      <c r="I460" s="29">
        <f t="shared" ca="1" si="58"/>
        <v>0</v>
      </c>
      <c r="J460" s="29">
        <f ca="1">SUM($H$18:$H460)</f>
        <v>105.69934807167516</v>
      </c>
    </row>
    <row r="461" spans="1:10">
      <c r="A461" s="23">
        <f t="shared" ca="1" si="59"/>
        <v>444</v>
      </c>
      <c r="B461" s="24">
        <f t="shared" ca="1" si="55"/>
        <v>54957</v>
      </c>
      <c r="C461" s="29">
        <f t="shared" ca="1" si="63"/>
        <v>0</v>
      </c>
      <c r="D461" s="29">
        <f t="shared" ca="1" si="62"/>
        <v>136.47494567263914</v>
      </c>
      <c r="E461" s="30">
        <f t="shared" ca="1" si="56"/>
        <v>0</v>
      </c>
      <c r="F461" s="29">
        <f t="shared" ca="1" si="57"/>
        <v>0</v>
      </c>
      <c r="G461" s="29">
        <f t="shared" ca="1" si="60"/>
        <v>0</v>
      </c>
      <c r="H461" s="29">
        <f t="shared" ca="1" si="61"/>
        <v>0</v>
      </c>
      <c r="I461" s="29">
        <f t="shared" ca="1" si="58"/>
        <v>0</v>
      </c>
      <c r="J461" s="29">
        <f ca="1">SUM($H$18:$H461)</f>
        <v>105.69934807167516</v>
      </c>
    </row>
    <row r="462" spans="1:10">
      <c r="A462" s="23">
        <f t="shared" ca="1" si="59"/>
        <v>445</v>
      </c>
      <c r="B462" s="24">
        <f t="shared" ca="1" si="55"/>
        <v>54987</v>
      </c>
      <c r="C462" s="29">
        <f t="shared" ca="1" si="63"/>
        <v>0</v>
      </c>
      <c r="D462" s="29">
        <f t="shared" ca="1" si="62"/>
        <v>136.47494567263914</v>
      </c>
      <c r="E462" s="30">
        <f t="shared" ca="1" si="56"/>
        <v>0</v>
      </c>
      <c r="F462" s="29">
        <f t="shared" ca="1" si="57"/>
        <v>0</v>
      </c>
      <c r="G462" s="29">
        <f t="shared" ca="1" si="60"/>
        <v>0</v>
      </c>
      <c r="H462" s="29">
        <f t="shared" ca="1" si="61"/>
        <v>0</v>
      </c>
      <c r="I462" s="29">
        <f t="shared" ca="1" si="58"/>
        <v>0</v>
      </c>
      <c r="J462" s="29">
        <f ca="1">SUM($H$18:$H462)</f>
        <v>105.69934807167516</v>
      </c>
    </row>
    <row r="463" spans="1:10">
      <c r="A463" s="23">
        <f t="shared" ca="1" si="59"/>
        <v>446</v>
      </c>
      <c r="B463" s="24">
        <f t="shared" ca="1" si="55"/>
        <v>55018</v>
      </c>
      <c r="C463" s="29">
        <f t="shared" ca="1" si="63"/>
        <v>0</v>
      </c>
      <c r="D463" s="29">
        <f t="shared" ca="1" si="62"/>
        <v>136.47494567263914</v>
      </c>
      <c r="E463" s="30">
        <f t="shared" ca="1" si="56"/>
        <v>0</v>
      </c>
      <c r="F463" s="29">
        <f t="shared" ca="1" si="57"/>
        <v>0</v>
      </c>
      <c r="G463" s="29">
        <f t="shared" ca="1" si="60"/>
        <v>0</v>
      </c>
      <c r="H463" s="29">
        <f t="shared" ca="1" si="61"/>
        <v>0</v>
      </c>
      <c r="I463" s="29">
        <f t="shared" ca="1" si="58"/>
        <v>0</v>
      </c>
      <c r="J463" s="29">
        <f ca="1">SUM($H$18:$H463)</f>
        <v>105.69934807167516</v>
      </c>
    </row>
    <row r="464" spans="1:10">
      <c r="A464" s="23">
        <f t="shared" ca="1" si="59"/>
        <v>447</v>
      </c>
      <c r="B464" s="24">
        <f t="shared" ca="1" si="55"/>
        <v>55049</v>
      </c>
      <c r="C464" s="29">
        <f t="shared" ca="1" si="63"/>
        <v>0</v>
      </c>
      <c r="D464" s="29">
        <f t="shared" ca="1" si="62"/>
        <v>136.47494567263914</v>
      </c>
      <c r="E464" s="30">
        <f t="shared" ca="1" si="56"/>
        <v>0</v>
      </c>
      <c r="F464" s="29">
        <f t="shared" ca="1" si="57"/>
        <v>0</v>
      </c>
      <c r="G464" s="29">
        <f t="shared" ca="1" si="60"/>
        <v>0</v>
      </c>
      <c r="H464" s="29">
        <f t="shared" ca="1" si="61"/>
        <v>0</v>
      </c>
      <c r="I464" s="29">
        <f t="shared" ca="1" si="58"/>
        <v>0</v>
      </c>
      <c r="J464" s="29">
        <f ca="1">SUM($H$18:$H464)</f>
        <v>105.69934807167516</v>
      </c>
    </row>
    <row r="465" spans="1:10">
      <c r="A465" s="23">
        <f t="shared" ca="1" si="59"/>
        <v>448</v>
      </c>
      <c r="B465" s="24">
        <f t="shared" ca="1" si="55"/>
        <v>55079</v>
      </c>
      <c r="C465" s="29">
        <f t="shared" ca="1" si="63"/>
        <v>0</v>
      </c>
      <c r="D465" s="29">
        <f t="shared" ca="1" si="62"/>
        <v>136.47494567263914</v>
      </c>
      <c r="E465" s="30">
        <f t="shared" ca="1" si="56"/>
        <v>0</v>
      </c>
      <c r="F465" s="29">
        <f t="shared" ca="1" si="57"/>
        <v>0</v>
      </c>
      <c r="G465" s="29">
        <f t="shared" ca="1" si="60"/>
        <v>0</v>
      </c>
      <c r="H465" s="29">
        <f t="shared" ca="1" si="61"/>
        <v>0</v>
      </c>
      <c r="I465" s="29">
        <f t="shared" ca="1" si="58"/>
        <v>0</v>
      </c>
      <c r="J465" s="29">
        <f ca="1">SUM($H$18:$H465)</f>
        <v>105.69934807167516</v>
      </c>
    </row>
    <row r="466" spans="1:10">
      <c r="A466" s="23">
        <f t="shared" ca="1" si="59"/>
        <v>449</v>
      </c>
      <c r="B466" s="24">
        <f t="shared" ref="B466:B497" ca="1" si="64">IF(Pay_Num&lt;&gt;"",DATE(YEAR(Loan_Start),MONTH(Loan_Start)+(Pay_Num)*12/Num_Pmt_Per_Year,DAY(Loan_Start)),"")</f>
        <v>55110</v>
      </c>
      <c r="C466" s="29">
        <f t="shared" ca="1" si="63"/>
        <v>0</v>
      </c>
      <c r="D466" s="29">
        <f t="shared" ca="1" si="62"/>
        <v>136.47494567263914</v>
      </c>
      <c r="E466" s="30">
        <f t="shared" ref="E466:E497" ca="1" si="65">IF(AND(Pay_Num&lt;&gt;"",Sched_Pay+Scheduled_Extra_Payments&lt;Beg_Bal),Scheduled_Extra_Payments,IF(AND(Pay_Num&lt;&gt;"",Beg_Bal-Sched_Pay&gt;0),Beg_Bal-Sched_Pay,IF(Pay_Num&lt;&gt;"",0,"")))</f>
        <v>0</v>
      </c>
      <c r="F466" s="29">
        <f t="shared" ref="F466:F497" ca="1" si="66">IF(AND(Pay_Num&lt;&gt;"",Sched_Pay+Extra_Pay&lt;Beg_Bal),Sched_Pay+Extra_Pay,IF(Pay_Num&lt;&gt;"",Beg_Bal,""))</f>
        <v>0</v>
      </c>
      <c r="G466" s="29">
        <f t="shared" ca="1" si="60"/>
        <v>0</v>
      </c>
      <c r="H466" s="29">
        <f t="shared" ca="1" si="61"/>
        <v>0</v>
      </c>
      <c r="I466" s="29">
        <f t="shared" ref="I466:I497" ca="1" si="67">IF(AND(Pay_Num&lt;&gt;"",Sched_Pay+Extra_Pay&lt;Beg_Bal),Beg_Bal-Princ,IF(Pay_Num&lt;&gt;"",0,""))</f>
        <v>0</v>
      </c>
      <c r="J466" s="29">
        <f ca="1">SUM($H$18:$H466)</f>
        <v>105.69934807167516</v>
      </c>
    </row>
    <row r="467" spans="1:10">
      <c r="A467" s="23">
        <f t="shared" ref="A467:A497" ca="1" si="68">IF(Values_Entered,A466+1,"")</f>
        <v>450</v>
      </c>
      <c r="B467" s="24">
        <f t="shared" ca="1" si="64"/>
        <v>55140</v>
      </c>
      <c r="C467" s="29">
        <f t="shared" ca="1" si="63"/>
        <v>0</v>
      </c>
      <c r="D467" s="29">
        <f t="shared" ca="1" si="62"/>
        <v>136.47494567263914</v>
      </c>
      <c r="E467" s="30">
        <f t="shared" ca="1" si="65"/>
        <v>0</v>
      </c>
      <c r="F467" s="29">
        <f t="shared" ca="1" si="66"/>
        <v>0</v>
      </c>
      <c r="G467" s="29">
        <f t="shared" ref="G467:G497" ca="1" si="69">IF(Pay_Num&lt;&gt;"",Total_Pay-Int,"")</f>
        <v>0</v>
      </c>
      <c r="H467" s="29">
        <f t="shared" ref="H467:H497" ca="1" si="70">IF(Pay_Num&lt;&gt;"",Beg_Bal*Interest_Rate/Num_Pmt_Per_Year,"")</f>
        <v>0</v>
      </c>
      <c r="I467" s="29">
        <f t="shared" ca="1" si="67"/>
        <v>0</v>
      </c>
      <c r="J467" s="29">
        <f ca="1">SUM($H$18:$H467)</f>
        <v>105.69934807167516</v>
      </c>
    </row>
    <row r="468" spans="1:10">
      <c r="A468" s="23">
        <f t="shared" ca="1" si="68"/>
        <v>451</v>
      </c>
      <c r="B468" s="24">
        <f t="shared" ca="1" si="64"/>
        <v>55171</v>
      </c>
      <c r="C468" s="29">
        <f t="shared" ca="1" si="63"/>
        <v>0</v>
      </c>
      <c r="D468" s="29">
        <f t="shared" ref="D468:D497" ca="1" si="71">IF(Pay_Num&lt;&gt;"",Scheduled_Monthly_Payment,"")</f>
        <v>136.47494567263914</v>
      </c>
      <c r="E468" s="30">
        <f t="shared" ca="1" si="65"/>
        <v>0</v>
      </c>
      <c r="F468" s="29">
        <f t="shared" ca="1" si="66"/>
        <v>0</v>
      </c>
      <c r="G468" s="29">
        <f t="shared" ca="1" si="69"/>
        <v>0</v>
      </c>
      <c r="H468" s="29">
        <f t="shared" ca="1" si="70"/>
        <v>0</v>
      </c>
      <c r="I468" s="29">
        <f t="shared" ca="1" si="67"/>
        <v>0</v>
      </c>
      <c r="J468" s="29">
        <f ca="1">SUM($H$18:$H468)</f>
        <v>105.69934807167516</v>
      </c>
    </row>
    <row r="469" spans="1:10">
      <c r="A469" s="23">
        <f t="shared" ca="1" si="68"/>
        <v>452</v>
      </c>
      <c r="B469" s="24">
        <f t="shared" ca="1" si="64"/>
        <v>55202</v>
      </c>
      <c r="C469" s="29">
        <f t="shared" ca="1" si="63"/>
        <v>0</v>
      </c>
      <c r="D469" s="29">
        <f t="shared" ca="1" si="71"/>
        <v>136.47494567263914</v>
      </c>
      <c r="E469" s="30">
        <f t="shared" ca="1" si="65"/>
        <v>0</v>
      </c>
      <c r="F469" s="29">
        <f t="shared" ca="1" si="66"/>
        <v>0</v>
      </c>
      <c r="G469" s="29">
        <f t="shared" ca="1" si="69"/>
        <v>0</v>
      </c>
      <c r="H469" s="29">
        <f t="shared" ca="1" si="70"/>
        <v>0</v>
      </c>
      <c r="I469" s="29">
        <f t="shared" ca="1" si="67"/>
        <v>0</v>
      </c>
      <c r="J469" s="29">
        <f ca="1">SUM($H$18:$H469)</f>
        <v>105.69934807167516</v>
      </c>
    </row>
    <row r="470" spans="1:10">
      <c r="A470" s="23">
        <f t="shared" ca="1" si="68"/>
        <v>453</v>
      </c>
      <c r="B470" s="24">
        <f t="shared" ca="1" si="64"/>
        <v>55230</v>
      </c>
      <c r="C470" s="29">
        <f t="shared" ca="1" si="63"/>
        <v>0</v>
      </c>
      <c r="D470" s="29">
        <f t="shared" ca="1" si="71"/>
        <v>136.47494567263914</v>
      </c>
      <c r="E470" s="30">
        <f t="shared" ca="1" si="65"/>
        <v>0</v>
      </c>
      <c r="F470" s="29">
        <f t="shared" ca="1" si="66"/>
        <v>0</v>
      </c>
      <c r="G470" s="29">
        <f t="shared" ca="1" si="69"/>
        <v>0</v>
      </c>
      <c r="H470" s="29">
        <f t="shared" ca="1" si="70"/>
        <v>0</v>
      </c>
      <c r="I470" s="29">
        <f t="shared" ca="1" si="67"/>
        <v>0</v>
      </c>
      <c r="J470" s="29">
        <f ca="1">SUM($H$18:$H470)</f>
        <v>105.69934807167516</v>
      </c>
    </row>
    <row r="471" spans="1:10">
      <c r="A471" s="23">
        <f t="shared" ca="1" si="68"/>
        <v>454</v>
      </c>
      <c r="B471" s="24">
        <f t="shared" ca="1" si="64"/>
        <v>55261</v>
      </c>
      <c r="C471" s="29">
        <f t="shared" ca="1" si="63"/>
        <v>0</v>
      </c>
      <c r="D471" s="29">
        <f t="shared" ca="1" si="71"/>
        <v>136.47494567263914</v>
      </c>
      <c r="E471" s="30">
        <f t="shared" ca="1" si="65"/>
        <v>0</v>
      </c>
      <c r="F471" s="29">
        <f t="shared" ca="1" si="66"/>
        <v>0</v>
      </c>
      <c r="G471" s="29">
        <f t="shared" ca="1" si="69"/>
        <v>0</v>
      </c>
      <c r="H471" s="29">
        <f t="shared" ca="1" si="70"/>
        <v>0</v>
      </c>
      <c r="I471" s="29">
        <f t="shared" ca="1" si="67"/>
        <v>0</v>
      </c>
      <c r="J471" s="29">
        <f ca="1">SUM($H$18:$H471)</f>
        <v>105.69934807167516</v>
      </c>
    </row>
    <row r="472" spans="1:10">
      <c r="A472" s="23">
        <f t="shared" ca="1" si="68"/>
        <v>455</v>
      </c>
      <c r="B472" s="24">
        <f t="shared" ca="1" si="64"/>
        <v>55291</v>
      </c>
      <c r="C472" s="29">
        <f t="shared" ca="1" si="63"/>
        <v>0</v>
      </c>
      <c r="D472" s="29">
        <f t="shared" ca="1" si="71"/>
        <v>136.47494567263914</v>
      </c>
      <c r="E472" s="30">
        <f t="shared" ca="1" si="65"/>
        <v>0</v>
      </c>
      <c r="F472" s="29">
        <f t="shared" ca="1" si="66"/>
        <v>0</v>
      </c>
      <c r="G472" s="29">
        <f t="shared" ca="1" si="69"/>
        <v>0</v>
      </c>
      <c r="H472" s="29">
        <f t="shared" ca="1" si="70"/>
        <v>0</v>
      </c>
      <c r="I472" s="29">
        <f t="shared" ca="1" si="67"/>
        <v>0</v>
      </c>
      <c r="J472" s="29">
        <f ca="1">SUM($H$18:$H472)</f>
        <v>105.69934807167516</v>
      </c>
    </row>
    <row r="473" spans="1:10">
      <c r="A473" s="23">
        <f t="shared" ca="1" si="68"/>
        <v>456</v>
      </c>
      <c r="B473" s="24">
        <f t="shared" ca="1" si="64"/>
        <v>55322</v>
      </c>
      <c r="C473" s="29">
        <f t="shared" ca="1" si="63"/>
        <v>0</v>
      </c>
      <c r="D473" s="29">
        <f t="shared" ca="1" si="71"/>
        <v>136.47494567263914</v>
      </c>
      <c r="E473" s="30">
        <f t="shared" ca="1" si="65"/>
        <v>0</v>
      </c>
      <c r="F473" s="29">
        <f t="shared" ca="1" si="66"/>
        <v>0</v>
      </c>
      <c r="G473" s="29">
        <f t="shared" ca="1" si="69"/>
        <v>0</v>
      </c>
      <c r="H473" s="29">
        <f t="shared" ca="1" si="70"/>
        <v>0</v>
      </c>
      <c r="I473" s="29">
        <f t="shared" ca="1" si="67"/>
        <v>0</v>
      </c>
      <c r="J473" s="29">
        <f ca="1">SUM($H$18:$H473)</f>
        <v>105.69934807167516</v>
      </c>
    </row>
    <row r="474" spans="1:10">
      <c r="A474" s="23">
        <f t="shared" ca="1" si="68"/>
        <v>457</v>
      </c>
      <c r="B474" s="24">
        <f t="shared" ca="1" si="64"/>
        <v>55352</v>
      </c>
      <c r="C474" s="29">
        <f t="shared" ca="1" si="63"/>
        <v>0</v>
      </c>
      <c r="D474" s="29">
        <f t="shared" ca="1" si="71"/>
        <v>136.47494567263914</v>
      </c>
      <c r="E474" s="30">
        <f t="shared" ca="1" si="65"/>
        <v>0</v>
      </c>
      <c r="F474" s="29">
        <f t="shared" ca="1" si="66"/>
        <v>0</v>
      </c>
      <c r="G474" s="29">
        <f t="shared" ca="1" si="69"/>
        <v>0</v>
      </c>
      <c r="H474" s="29">
        <f t="shared" ca="1" si="70"/>
        <v>0</v>
      </c>
      <c r="I474" s="29">
        <f t="shared" ca="1" si="67"/>
        <v>0</v>
      </c>
      <c r="J474" s="29">
        <f ca="1">SUM($H$18:$H474)</f>
        <v>105.69934807167516</v>
      </c>
    </row>
    <row r="475" spans="1:10">
      <c r="A475" s="23">
        <f t="shared" ca="1" si="68"/>
        <v>458</v>
      </c>
      <c r="B475" s="24">
        <f t="shared" ca="1" si="64"/>
        <v>55383</v>
      </c>
      <c r="C475" s="29">
        <f t="shared" ca="1" si="63"/>
        <v>0</v>
      </c>
      <c r="D475" s="29">
        <f t="shared" ca="1" si="71"/>
        <v>136.47494567263914</v>
      </c>
      <c r="E475" s="30">
        <f t="shared" ca="1" si="65"/>
        <v>0</v>
      </c>
      <c r="F475" s="29">
        <f t="shared" ca="1" si="66"/>
        <v>0</v>
      </c>
      <c r="G475" s="29">
        <f t="shared" ca="1" si="69"/>
        <v>0</v>
      </c>
      <c r="H475" s="29">
        <f t="shared" ca="1" si="70"/>
        <v>0</v>
      </c>
      <c r="I475" s="29">
        <f t="shared" ca="1" si="67"/>
        <v>0</v>
      </c>
      <c r="J475" s="29">
        <f ca="1">SUM($H$18:$H475)</f>
        <v>105.69934807167516</v>
      </c>
    </row>
    <row r="476" spans="1:10">
      <c r="A476" s="23">
        <f t="shared" ca="1" si="68"/>
        <v>459</v>
      </c>
      <c r="B476" s="24">
        <f t="shared" ca="1" si="64"/>
        <v>55414</v>
      </c>
      <c r="C476" s="29">
        <f t="shared" ca="1" si="63"/>
        <v>0</v>
      </c>
      <c r="D476" s="29">
        <f t="shared" ca="1" si="71"/>
        <v>136.47494567263914</v>
      </c>
      <c r="E476" s="30">
        <f t="shared" ca="1" si="65"/>
        <v>0</v>
      </c>
      <c r="F476" s="29">
        <f t="shared" ca="1" si="66"/>
        <v>0</v>
      </c>
      <c r="G476" s="29">
        <f t="shared" ca="1" si="69"/>
        <v>0</v>
      </c>
      <c r="H476" s="29">
        <f t="shared" ca="1" si="70"/>
        <v>0</v>
      </c>
      <c r="I476" s="29">
        <f t="shared" ca="1" si="67"/>
        <v>0</v>
      </c>
      <c r="J476" s="29">
        <f ca="1">SUM($H$18:$H476)</f>
        <v>105.69934807167516</v>
      </c>
    </row>
    <row r="477" spans="1:10">
      <c r="A477" s="23">
        <f t="shared" ca="1" si="68"/>
        <v>460</v>
      </c>
      <c r="B477" s="24">
        <f t="shared" ca="1" si="64"/>
        <v>55444</v>
      </c>
      <c r="C477" s="29">
        <f t="shared" ca="1" si="63"/>
        <v>0</v>
      </c>
      <c r="D477" s="29">
        <f t="shared" ca="1" si="71"/>
        <v>136.47494567263914</v>
      </c>
      <c r="E477" s="30">
        <f t="shared" ca="1" si="65"/>
        <v>0</v>
      </c>
      <c r="F477" s="29">
        <f t="shared" ca="1" si="66"/>
        <v>0</v>
      </c>
      <c r="G477" s="29">
        <f t="shared" ca="1" si="69"/>
        <v>0</v>
      </c>
      <c r="H477" s="29">
        <f t="shared" ca="1" si="70"/>
        <v>0</v>
      </c>
      <c r="I477" s="29">
        <f t="shared" ca="1" si="67"/>
        <v>0</v>
      </c>
      <c r="J477" s="29">
        <f ca="1">SUM($H$18:$H477)</f>
        <v>105.69934807167516</v>
      </c>
    </row>
    <row r="478" spans="1:10">
      <c r="A478" s="23">
        <f t="shared" ca="1" si="68"/>
        <v>461</v>
      </c>
      <c r="B478" s="24">
        <f t="shared" ca="1" si="64"/>
        <v>55475</v>
      </c>
      <c r="C478" s="29">
        <f t="shared" ca="1" si="63"/>
        <v>0</v>
      </c>
      <c r="D478" s="29">
        <f t="shared" ca="1" si="71"/>
        <v>136.47494567263914</v>
      </c>
      <c r="E478" s="30">
        <f t="shared" ca="1" si="65"/>
        <v>0</v>
      </c>
      <c r="F478" s="29">
        <f t="shared" ca="1" si="66"/>
        <v>0</v>
      </c>
      <c r="G478" s="29">
        <f t="shared" ca="1" si="69"/>
        <v>0</v>
      </c>
      <c r="H478" s="29">
        <f t="shared" ca="1" si="70"/>
        <v>0</v>
      </c>
      <c r="I478" s="29">
        <f t="shared" ca="1" si="67"/>
        <v>0</v>
      </c>
      <c r="J478" s="29">
        <f ca="1">SUM($H$18:$H478)</f>
        <v>105.69934807167516</v>
      </c>
    </row>
    <row r="479" spans="1:10">
      <c r="A479" s="23">
        <f t="shared" ca="1" si="68"/>
        <v>462</v>
      </c>
      <c r="B479" s="24">
        <f t="shared" ca="1" si="64"/>
        <v>55505</v>
      </c>
      <c r="C479" s="29">
        <f t="shared" ca="1" si="63"/>
        <v>0</v>
      </c>
      <c r="D479" s="29">
        <f t="shared" ca="1" si="71"/>
        <v>136.47494567263914</v>
      </c>
      <c r="E479" s="30">
        <f t="shared" ca="1" si="65"/>
        <v>0</v>
      </c>
      <c r="F479" s="29">
        <f t="shared" ca="1" si="66"/>
        <v>0</v>
      </c>
      <c r="G479" s="29">
        <f t="shared" ca="1" si="69"/>
        <v>0</v>
      </c>
      <c r="H479" s="29">
        <f t="shared" ca="1" si="70"/>
        <v>0</v>
      </c>
      <c r="I479" s="29">
        <f t="shared" ca="1" si="67"/>
        <v>0</v>
      </c>
      <c r="J479" s="29">
        <f ca="1">SUM($H$18:$H479)</f>
        <v>105.69934807167516</v>
      </c>
    </row>
    <row r="480" spans="1:10">
      <c r="A480" s="23">
        <f t="shared" ca="1" si="68"/>
        <v>463</v>
      </c>
      <c r="B480" s="24">
        <f t="shared" ca="1" si="64"/>
        <v>55536</v>
      </c>
      <c r="C480" s="29">
        <f t="shared" ca="1" si="63"/>
        <v>0</v>
      </c>
      <c r="D480" s="29">
        <f t="shared" ca="1" si="71"/>
        <v>136.47494567263914</v>
      </c>
      <c r="E480" s="30">
        <f t="shared" ca="1" si="65"/>
        <v>0</v>
      </c>
      <c r="F480" s="29">
        <f t="shared" ca="1" si="66"/>
        <v>0</v>
      </c>
      <c r="G480" s="29">
        <f t="shared" ca="1" si="69"/>
        <v>0</v>
      </c>
      <c r="H480" s="29">
        <f t="shared" ca="1" si="70"/>
        <v>0</v>
      </c>
      <c r="I480" s="29">
        <f t="shared" ca="1" si="67"/>
        <v>0</v>
      </c>
      <c r="J480" s="29">
        <f ca="1">SUM($H$18:$H480)</f>
        <v>105.69934807167516</v>
      </c>
    </row>
    <row r="481" spans="1:10">
      <c r="A481" s="23">
        <f t="shared" ca="1" si="68"/>
        <v>464</v>
      </c>
      <c r="B481" s="24">
        <f t="shared" ca="1" si="64"/>
        <v>55567</v>
      </c>
      <c r="C481" s="29">
        <f t="shared" ca="1" si="63"/>
        <v>0</v>
      </c>
      <c r="D481" s="29">
        <f t="shared" ca="1" si="71"/>
        <v>136.47494567263914</v>
      </c>
      <c r="E481" s="30">
        <f t="shared" ca="1" si="65"/>
        <v>0</v>
      </c>
      <c r="F481" s="29">
        <f t="shared" ca="1" si="66"/>
        <v>0</v>
      </c>
      <c r="G481" s="29">
        <f t="shared" ca="1" si="69"/>
        <v>0</v>
      </c>
      <c r="H481" s="29">
        <f t="shared" ca="1" si="70"/>
        <v>0</v>
      </c>
      <c r="I481" s="29">
        <f t="shared" ca="1" si="67"/>
        <v>0</v>
      </c>
      <c r="J481" s="29">
        <f ca="1">SUM($H$18:$H481)</f>
        <v>105.69934807167516</v>
      </c>
    </row>
    <row r="482" spans="1:10">
      <c r="A482" s="23">
        <f t="shared" ca="1" si="68"/>
        <v>465</v>
      </c>
      <c r="B482" s="24">
        <f t="shared" ca="1" si="64"/>
        <v>55596</v>
      </c>
      <c r="C482" s="29">
        <f t="shared" ca="1" si="63"/>
        <v>0</v>
      </c>
      <c r="D482" s="29">
        <f t="shared" ca="1" si="71"/>
        <v>136.47494567263914</v>
      </c>
      <c r="E482" s="30">
        <f t="shared" ca="1" si="65"/>
        <v>0</v>
      </c>
      <c r="F482" s="29">
        <f t="shared" ca="1" si="66"/>
        <v>0</v>
      </c>
      <c r="G482" s="29">
        <f t="shared" ca="1" si="69"/>
        <v>0</v>
      </c>
      <c r="H482" s="29">
        <f t="shared" ca="1" si="70"/>
        <v>0</v>
      </c>
      <c r="I482" s="29">
        <f t="shared" ca="1" si="67"/>
        <v>0</v>
      </c>
      <c r="J482" s="29">
        <f ca="1">SUM($H$18:$H482)</f>
        <v>105.69934807167516</v>
      </c>
    </row>
    <row r="483" spans="1:10">
      <c r="A483" s="23">
        <f t="shared" ca="1" si="68"/>
        <v>466</v>
      </c>
      <c r="B483" s="24">
        <f t="shared" ca="1" si="64"/>
        <v>55627</v>
      </c>
      <c r="C483" s="29">
        <f t="shared" ca="1" si="63"/>
        <v>0</v>
      </c>
      <c r="D483" s="29">
        <f t="shared" ca="1" si="71"/>
        <v>136.47494567263914</v>
      </c>
      <c r="E483" s="30">
        <f t="shared" ca="1" si="65"/>
        <v>0</v>
      </c>
      <c r="F483" s="29">
        <f t="shared" ca="1" si="66"/>
        <v>0</v>
      </c>
      <c r="G483" s="29">
        <f t="shared" ca="1" si="69"/>
        <v>0</v>
      </c>
      <c r="H483" s="29">
        <f t="shared" ca="1" si="70"/>
        <v>0</v>
      </c>
      <c r="I483" s="29">
        <f t="shared" ca="1" si="67"/>
        <v>0</v>
      </c>
      <c r="J483" s="29">
        <f ca="1">SUM($H$18:$H483)</f>
        <v>105.69934807167516</v>
      </c>
    </row>
    <row r="484" spans="1:10">
      <c r="A484" s="23">
        <f t="shared" ca="1" si="68"/>
        <v>467</v>
      </c>
      <c r="B484" s="24">
        <f t="shared" ca="1" si="64"/>
        <v>55657</v>
      </c>
      <c r="C484" s="29">
        <f t="shared" ca="1" si="63"/>
        <v>0</v>
      </c>
      <c r="D484" s="29">
        <f t="shared" ca="1" si="71"/>
        <v>136.47494567263914</v>
      </c>
      <c r="E484" s="30">
        <f t="shared" ca="1" si="65"/>
        <v>0</v>
      </c>
      <c r="F484" s="29">
        <f t="shared" ca="1" si="66"/>
        <v>0</v>
      </c>
      <c r="G484" s="29">
        <f t="shared" ca="1" si="69"/>
        <v>0</v>
      </c>
      <c r="H484" s="29">
        <f t="shared" ca="1" si="70"/>
        <v>0</v>
      </c>
      <c r="I484" s="29">
        <f t="shared" ca="1" si="67"/>
        <v>0</v>
      </c>
      <c r="J484" s="29">
        <f ca="1">SUM($H$18:$H484)</f>
        <v>105.69934807167516</v>
      </c>
    </row>
    <row r="485" spans="1:10">
      <c r="A485" s="23">
        <f t="shared" ca="1" si="68"/>
        <v>468</v>
      </c>
      <c r="B485" s="24">
        <f t="shared" ca="1" si="64"/>
        <v>55688</v>
      </c>
      <c r="C485" s="29">
        <f t="shared" ca="1" si="63"/>
        <v>0</v>
      </c>
      <c r="D485" s="29">
        <f t="shared" ca="1" si="71"/>
        <v>136.47494567263914</v>
      </c>
      <c r="E485" s="30">
        <f t="shared" ca="1" si="65"/>
        <v>0</v>
      </c>
      <c r="F485" s="29">
        <f t="shared" ca="1" si="66"/>
        <v>0</v>
      </c>
      <c r="G485" s="29">
        <f t="shared" ca="1" si="69"/>
        <v>0</v>
      </c>
      <c r="H485" s="29">
        <f t="shared" ca="1" si="70"/>
        <v>0</v>
      </c>
      <c r="I485" s="29">
        <f t="shared" ca="1" si="67"/>
        <v>0</v>
      </c>
      <c r="J485" s="29">
        <f ca="1">SUM($H$18:$H485)</f>
        <v>105.69934807167516</v>
      </c>
    </row>
    <row r="486" spans="1:10">
      <c r="A486" s="23">
        <f t="shared" ca="1" si="68"/>
        <v>469</v>
      </c>
      <c r="B486" s="24">
        <f t="shared" ca="1" si="64"/>
        <v>55718</v>
      </c>
      <c r="C486" s="29">
        <f t="shared" ca="1" si="63"/>
        <v>0</v>
      </c>
      <c r="D486" s="29">
        <f t="shared" ca="1" si="71"/>
        <v>136.47494567263914</v>
      </c>
      <c r="E486" s="30">
        <f t="shared" ca="1" si="65"/>
        <v>0</v>
      </c>
      <c r="F486" s="29">
        <f t="shared" ca="1" si="66"/>
        <v>0</v>
      </c>
      <c r="G486" s="29">
        <f t="shared" ca="1" si="69"/>
        <v>0</v>
      </c>
      <c r="H486" s="29">
        <f t="shared" ca="1" si="70"/>
        <v>0</v>
      </c>
      <c r="I486" s="29">
        <f t="shared" ca="1" si="67"/>
        <v>0</v>
      </c>
      <c r="J486" s="29">
        <f ca="1">SUM($H$18:$H486)</f>
        <v>105.69934807167516</v>
      </c>
    </row>
    <row r="487" spans="1:10">
      <c r="A487" s="23">
        <f t="shared" ca="1" si="68"/>
        <v>470</v>
      </c>
      <c r="B487" s="24">
        <f t="shared" ca="1" si="64"/>
        <v>55749</v>
      </c>
      <c r="C487" s="29">
        <f t="shared" ca="1" si="63"/>
        <v>0</v>
      </c>
      <c r="D487" s="29">
        <f t="shared" ca="1" si="71"/>
        <v>136.47494567263914</v>
      </c>
      <c r="E487" s="30">
        <f t="shared" ca="1" si="65"/>
        <v>0</v>
      </c>
      <c r="F487" s="29">
        <f t="shared" ca="1" si="66"/>
        <v>0</v>
      </c>
      <c r="G487" s="29">
        <f t="shared" ca="1" si="69"/>
        <v>0</v>
      </c>
      <c r="H487" s="29">
        <f t="shared" ca="1" si="70"/>
        <v>0</v>
      </c>
      <c r="I487" s="29">
        <f t="shared" ca="1" si="67"/>
        <v>0</v>
      </c>
      <c r="J487" s="29">
        <f ca="1">SUM($H$18:$H487)</f>
        <v>105.69934807167516</v>
      </c>
    </row>
    <row r="488" spans="1:10">
      <c r="A488" s="23">
        <f t="shared" ca="1" si="68"/>
        <v>471</v>
      </c>
      <c r="B488" s="24">
        <f t="shared" ca="1" si="64"/>
        <v>55780</v>
      </c>
      <c r="C488" s="29">
        <f t="shared" ca="1" si="63"/>
        <v>0</v>
      </c>
      <c r="D488" s="29">
        <f t="shared" ca="1" si="71"/>
        <v>136.47494567263914</v>
      </c>
      <c r="E488" s="30">
        <f t="shared" ca="1" si="65"/>
        <v>0</v>
      </c>
      <c r="F488" s="29">
        <f t="shared" ca="1" si="66"/>
        <v>0</v>
      </c>
      <c r="G488" s="29">
        <f t="shared" ca="1" si="69"/>
        <v>0</v>
      </c>
      <c r="H488" s="29">
        <f t="shared" ca="1" si="70"/>
        <v>0</v>
      </c>
      <c r="I488" s="29">
        <f t="shared" ca="1" si="67"/>
        <v>0</v>
      </c>
      <c r="J488" s="29">
        <f ca="1">SUM($H$18:$H488)</f>
        <v>105.69934807167516</v>
      </c>
    </row>
    <row r="489" spans="1:10">
      <c r="A489" s="23">
        <f t="shared" ca="1" si="68"/>
        <v>472</v>
      </c>
      <c r="B489" s="24">
        <f t="shared" ca="1" si="64"/>
        <v>55810</v>
      </c>
      <c r="C489" s="29">
        <f t="shared" ca="1" si="63"/>
        <v>0</v>
      </c>
      <c r="D489" s="29">
        <f t="shared" ca="1" si="71"/>
        <v>136.47494567263914</v>
      </c>
      <c r="E489" s="30">
        <f t="shared" ca="1" si="65"/>
        <v>0</v>
      </c>
      <c r="F489" s="29">
        <f t="shared" ca="1" si="66"/>
        <v>0</v>
      </c>
      <c r="G489" s="29">
        <f t="shared" ca="1" si="69"/>
        <v>0</v>
      </c>
      <c r="H489" s="29">
        <f t="shared" ca="1" si="70"/>
        <v>0</v>
      </c>
      <c r="I489" s="29">
        <f t="shared" ca="1" si="67"/>
        <v>0</v>
      </c>
      <c r="J489" s="29">
        <f ca="1">SUM($H$18:$H489)</f>
        <v>105.69934807167516</v>
      </c>
    </row>
    <row r="490" spans="1:10">
      <c r="A490" s="23">
        <f t="shared" ca="1" si="68"/>
        <v>473</v>
      </c>
      <c r="B490" s="24">
        <f t="shared" ca="1" si="64"/>
        <v>55841</v>
      </c>
      <c r="C490" s="29">
        <f t="shared" ca="1" si="63"/>
        <v>0</v>
      </c>
      <c r="D490" s="29">
        <f t="shared" ca="1" si="71"/>
        <v>136.47494567263914</v>
      </c>
      <c r="E490" s="30">
        <f t="shared" ca="1" si="65"/>
        <v>0</v>
      </c>
      <c r="F490" s="29">
        <f t="shared" ca="1" si="66"/>
        <v>0</v>
      </c>
      <c r="G490" s="29">
        <f t="shared" ca="1" si="69"/>
        <v>0</v>
      </c>
      <c r="H490" s="29">
        <f t="shared" ca="1" si="70"/>
        <v>0</v>
      </c>
      <c r="I490" s="29">
        <f t="shared" ca="1" si="67"/>
        <v>0</v>
      </c>
      <c r="J490" s="29">
        <f ca="1">SUM($H$18:$H490)</f>
        <v>105.69934807167516</v>
      </c>
    </row>
    <row r="491" spans="1:10">
      <c r="A491" s="23">
        <f t="shared" ca="1" si="68"/>
        <v>474</v>
      </c>
      <c r="B491" s="24">
        <f t="shared" ca="1" si="64"/>
        <v>55871</v>
      </c>
      <c r="C491" s="29">
        <f t="shared" ca="1" si="63"/>
        <v>0</v>
      </c>
      <c r="D491" s="29">
        <f t="shared" ca="1" si="71"/>
        <v>136.47494567263914</v>
      </c>
      <c r="E491" s="30">
        <f t="shared" ca="1" si="65"/>
        <v>0</v>
      </c>
      <c r="F491" s="29">
        <f t="shared" ca="1" si="66"/>
        <v>0</v>
      </c>
      <c r="G491" s="29">
        <f t="shared" ca="1" si="69"/>
        <v>0</v>
      </c>
      <c r="H491" s="29">
        <f t="shared" ca="1" si="70"/>
        <v>0</v>
      </c>
      <c r="I491" s="29">
        <f t="shared" ca="1" si="67"/>
        <v>0</v>
      </c>
      <c r="J491" s="29">
        <f ca="1">SUM($H$18:$H491)</f>
        <v>105.69934807167516</v>
      </c>
    </row>
    <row r="492" spans="1:10">
      <c r="A492" s="23">
        <f t="shared" ca="1" si="68"/>
        <v>475</v>
      </c>
      <c r="B492" s="24">
        <f t="shared" ca="1" si="64"/>
        <v>55902</v>
      </c>
      <c r="C492" s="29">
        <f t="shared" ca="1" si="63"/>
        <v>0</v>
      </c>
      <c r="D492" s="29">
        <f t="shared" ca="1" si="71"/>
        <v>136.47494567263914</v>
      </c>
      <c r="E492" s="30">
        <f t="shared" ca="1" si="65"/>
        <v>0</v>
      </c>
      <c r="F492" s="29">
        <f t="shared" ca="1" si="66"/>
        <v>0</v>
      </c>
      <c r="G492" s="29">
        <f t="shared" ca="1" si="69"/>
        <v>0</v>
      </c>
      <c r="H492" s="29">
        <f t="shared" ca="1" si="70"/>
        <v>0</v>
      </c>
      <c r="I492" s="29">
        <f t="shared" ca="1" si="67"/>
        <v>0</v>
      </c>
      <c r="J492" s="29">
        <f ca="1">SUM($H$18:$H492)</f>
        <v>105.69934807167516</v>
      </c>
    </row>
    <row r="493" spans="1:10">
      <c r="A493" s="23">
        <f t="shared" ca="1" si="68"/>
        <v>476</v>
      </c>
      <c r="B493" s="24">
        <f t="shared" ca="1" si="64"/>
        <v>55933</v>
      </c>
      <c r="C493" s="29">
        <f t="shared" ca="1" si="63"/>
        <v>0</v>
      </c>
      <c r="D493" s="29">
        <f t="shared" ca="1" si="71"/>
        <v>136.47494567263914</v>
      </c>
      <c r="E493" s="30">
        <f t="shared" ca="1" si="65"/>
        <v>0</v>
      </c>
      <c r="F493" s="29">
        <f t="shared" ca="1" si="66"/>
        <v>0</v>
      </c>
      <c r="G493" s="29">
        <f t="shared" ca="1" si="69"/>
        <v>0</v>
      </c>
      <c r="H493" s="29">
        <f t="shared" ca="1" si="70"/>
        <v>0</v>
      </c>
      <c r="I493" s="29">
        <f t="shared" ca="1" si="67"/>
        <v>0</v>
      </c>
      <c r="J493" s="29">
        <f ca="1">SUM($H$18:$H493)</f>
        <v>105.69934807167516</v>
      </c>
    </row>
    <row r="494" spans="1:10">
      <c r="A494" s="23">
        <f t="shared" ca="1" si="68"/>
        <v>477</v>
      </c>
      <c r="B494" s="24">
        <f t="shared" ca="1" si="64"/>
        <v>55961</v>
      </c>
      <c r="C494" s="29">
        <f t="shared" ca="1" si="63"/>
        <v>0</v>
      </c>
      <c r="D494" s="29">
        <f t="shared" ca="1" si="71"/>
        <v>136.47494567263914</v>
      </c>
      <c r="E494" s="30">
        <f t="shared" ca="1" si="65"/>
        <v>0</v>
      </c>
      <c r="F494" s="29">
        <f t="shared" ca="1" si="66"/>
        <v>0</v>
      </c>
      <c r="G494" s="29">
        <f t="shared" ca="1" si="69"/>
        <v>0</v>
      </c>
      <c r="H494" s="29">
        <f t="shared" ca="1" si="70"/>
        <v>0</v>
      </c>
      <c r="I494" s="29">
        <f t="shared" ca="1" si="67"/>
        <v>0</v>
      </c>
      <c r="J494" s="29">
        <f ca="1">SUM($H$18:$H494)</f>
        <v>105.69934807167516</v>
      </c>
    </row>
    <row r="495" spans="1:10">
      <c r="A495" s="23">
        <f t="shared" ca="1" si="68"/>
        <v>478</v>
      </c>
      <c r="B495" s="24">
        <f t="shared" ca="1" si="64"/>
        <v>55992</v>
      </c>
      <c r="C495" s="29">
        <f t="shared" ca="1" si="63"/>
        <v>0</v>
      </c>
      <c r="D495" s="29">
        <f t="shared" ca="1" si="71"/>
        <v>136.47494567263914</v>
      </c>
      <c r="E495" s="30">
        <f t="shared" ca="1" si="65"/>
        <v>0</v>
      </c>
      <c r="F495" s="29">
        <f t="shared" ca="1" si="66"/>
        <v>0</v>
      </c>
      <c r="G495" s="29">
        <f t="shared" ca="1" si="69"/>
        <v>0</v>
      </c>
      <c r="H495" s="29">
        <f t="shared" ca="1" si="70"/>
        <v>0</v>
      </c>
      <c r="I495" s="29">
        <f t="shared" ca="1" si="67"/>
        <v>0</v>
      </c>
      <c r="J495" s="29">
        <f ca="1">SUM($H$18:$H495)</f>
        <v>105.69934807167516</v>
      </c>
    </row>
    <row r="496" spans="1:10">
      <c r="A496" s="23">
        <f t="shared" ca="1" si="68"/>
        <v>479</v>
      </c>
      <c r="B496" s="24">
        <f t="shared" ca="1" si="64"/>
        <v>56022</v>
      </c>
      <c r="C496" s="29">
        <f t="shared" ca="1" si="63"/>
        <v>0</v>
      </c>
      <c r="D496" s="29">
        <f t="shared" ca="1" si="71"/>
        <v>136.47494567263914</v>
      </c>
      <c r="E496" s="30">
        <f t="shared" ca="1" si="65"/>
        <v>0</v>
      </c>
      <c r="F496" s="29">
        <f t="shared" ca="1" si="66"/>
        <v>0</v>
      </c>
      <c r="G496" s="29">
        <f t="shared" ca="1" si="69"/>
        <v>0</v>
      </c>
      <c r="H496" s="29">
        <f t="shared" ca="1" si="70"/>
        <v>0</v>
      </c>
      <c r="I496" s="29">
        <f t="shared" ca="1" si="67"/>
        <v>0</v>
      </c>
      <c r="J496" s="29">
        <f ca="1">SUM($H$18:$H496)</f>
        <v>105.69934807167516</v>
      </c>
    </row>
    <row r="497" spans="1:10">
      <c r="A497" s="23">
        <f t="shared" ca="1" si="68"/>
        <v>480</v>
      </c>
      <c r="B497" s="24">
        <f t="shared" ca="1" si="64"/>
        <v>56053</v>
      </c>
      <c r="C497" s="29">
        <f t="shared" ca="1" si="63"/>
        <v>0</v>
      </c>
      <c r="D497" s="29">
        <f t="shared" ca="1" si="71"/>
        <v>136.47494567263914</v>
      </c>
      <c r="E497" s="30">
        <f t="shared" ca="1" si="65"/>
        <v>0</v>
      </c>
      <c r="F497" s="29">
        <f t="shared" ca="1" si="66"/>
        <v>0</v>
      </c>
      <c r="G497" s="29">
        <f t="shared" ca="1" si="69"/>
        <v>0</v>
      </c>
      <c r="H497" s="29">
        <f t="shared" ca="1" si="70"/>
        <v>0</v>
      </c>
      <c r="I497" s="29">
        <f t="shared" ca="1" si="67"/>
        <v>0</v>
      </c>
      <c r="J497" s="29">
        <f ca="1">SUM($H$18:$H497)</f>
        <v>105.69934807167516</v>
      </c>
    </row>
  </sheetData>
  <sheetProtection sheet="1" objects="1" scenarios="1" selectLockedCells="1"/>
  <mergeCells count="3">
    <mergeCell ref="C12:D12"/>
    <mergeCell ref="B4:D4"/>
    <mergeCell ref="H4:J4"/>
  </mergeCells>
  <phoneticPr fontId="0" type="noConversion"/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  <ignoredErrors>
    <ignoredError sqref="F18:F376 I18:I376 F377:I497" evalError="1"/>
    <ignoredError sqref="E18 E19:E51 E52:E74 E75:E99 E100:E132 E133:E173 E174:E261 E262:E350 E351:E376 E377:E497" evalError="1" unlockedFormula="1"/>
    <ignoredError sqref="H19:H31 A360:A376 A18:C18 B19:B31 B32:B359 H18 H32:H359 A19:A31 H360:H376 B360:B376 A32:A35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Van Camp</dc:creator>
  <cp:keywords/>
  <dc:description/>
  <cp:lastModifiedBy>John Van Camp</cp:lastModifiedBy>
  <dcterms:created xsi:type="dcterms:W3CDTF">2006-09-15T19:51:41Z</dcterms:created>
  <dcterms:modified xsi:type="dcterms:W3CDTF">2013-06-18T17:09:53Z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