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100" yWindow="1635" windowWidth="23595" windowHeight="13395" activeTab="2"/>
  </bookViews>
  <sheets>
    <sheet name="Example" sheetId="1" r:id="rId1"/>
    <sheet name="Instructions" sheetId="3" r:id="rId2"/>
    <sheet name="MISC (SP)" sheetId="10" r:id="rId3"/>
    <sheet name="Surgical (JA)" sheetId="12" r:id="rId4"/>
    <sheet name="Med vs IAC JW" sheetId="13" r:id="rId5"/>
    <sheet name="Med vs Med DVE" sheetId="14" r:id="rId6"/>
    <sheet name="UAE SK" sheetId="15" r:id="rId7"/>
  </sheets>
  <externalReferences>
    <externalReference r:id="rId8"/>
  </externalReferences>
  <definedNames>
    <definedName name="_xlnm._FilterDatabase" localSheetId="4" hidden="1">'Med vs IAC JW'!$C$65:$E$117</definedName>
    <definedName name="_xlnm._FilterDatabase" localSheetId="5" hidden="1">'Med vs Med DVE'!$A$35:$A$36</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M31" i="15" l="1"/>
  <c r="M30" i="15"/>
  <c r="M57" i="14"/>
  <c r="M58" i="14"/>
  <c r="M3" i="15"/>
  <c r="M4" i="15"/>
  <c r="M5" i="15"/>
  <c r="M6" i="15"/>
  <c r="M7" i="15"/>
  <c r="M8" i="15"/>
  <c r="M9" i="15"/>
  <c r="M10" i="15"/>
  <c r="M11" i="15"/>
  <c r="M12" i="15"/>
  <c r="M13" i="15"/>
  <c r="M14" i="15"/>
  <c r="M15" i="15"/>
  <c r="M16" i="15"/>
  <c r="M17" i="15"/>
  <c r="M18" i="15"/>
  <c r="M19" i="15"/>
  <c r="M20" i="15"/>
  <c r="M21" i="15"/>
  <c r="M22" i="15"/>
  <c r="M23" i="15"/>
  <c r="M24" i="15"/>
  <c r="M25" i="15"/>
  <c r="M26" i="15"/>
  <c r="M27" i="15"/>
  <c r="M28" i="15"/>
  <c r="M29" i="15"/>
  <c r="M32" i="15"/>
  <c r="M33" i="15"/>
  <c r="M35" i="15"/>
  <c r="M2" i="15"/>
  <c r="M62" i="14"/>
  <c r="M63" i="14"/>
  <c r="M61" i="14"/>
  <c r="M56" i="14"/>
  <c r="M55" i="14"/>
  <c r="M54" i="14"/>
  <c r="M53" i="14"/>
  <c r="F50" i="14"/>
  <c r="M50" i="14"/>
  <c r="F49" i="14"/>
  <c r="M49" i="14"/>
  <c r="M11" i="14"/>
  <c r="M10" i="14"/>
  <c r="M9" i="14"/>
  <c r="M8" i="14"/>
  <c r="M7" i="14"/>
  <c r="M6" i="14"/>
  <c r="M5" i="14"/>
  <c r="M4" i="14"/>
  <c r="M3" i="14"/>
  <c r="M2" i="14"/>
  <c r="M71" i="14"/>
  <c r="M70" i="14"/>
  <c r="M69" i="14"/>
  <c r="M68" i="14"/>
  <c r="D68" i="14"/>
  <c r="M67" i="14"/>
  <c r="M66" i="14"/>
  <c r="M65" i="14"/>
  <c r="M64" i="14"/>
  <c r="D64" i="14"/>
  <c r="M60" i="14"/>
  <c r="M59" i="14"/>
  <c r="M52" i="14"/>
  <c r="M51" i="14"/>
  <c r="M48" i="14"/>
  <c r="M47" i="14"/>
  <c r="M46" i="14"/>
  <c r="M45" i="14"/>
  <c r="M44" i="14"/>
  <c r="M43" i="14"/>
  <c r="M42" i="14"/>
  <c r="M41" i="14"/>
  <c r="M40" i="14"/>
  <c r="M39" i="14"/>
  <c r="M38" i="14"/>
  <c r="M37" i="14"/>
  <c r="M36" i="14"/>
  <c r="M35" i="14"/>
  <c r="M34" i="14"/>
  <c r="M33" i="14"/>
  <c r="M32" i="14"/>
  <c r="M31" i="14"/>
  <c r="D31" i="14"/>
  <c r="M30" i="14"/>
  <c r="M29" i="14"/>
  <c r="M28" i="14"/>
  <c r="M27" i="14"/>
  <c r="M26" i="14"/>
  <c r="M25" i="14"/>
  <c r="M24" i="14"/>
  <c r="M23" i="14"/>
  <c r="M22" i="14"/>
  <c r="M21" i="14"/>
  <c r="M20" i="14"/>
  <c r="M19" i="14"/>
  <c r="M18" i="14"/>
  <c r="M17" i="14"/>
  <c r="M16" i="14"/>
  <c r="M15" i="14"/>
  <c r="M14" i="14"/>
  <c r="M13" i="14"/>
  <c r="M12" i="14"/>
  <c r="M7" i="12"/>
  <c r="M6" i="12"/>
  <c r="M5" i="12"/>
  <c r="M4" i="12"/>
  <c r="M3" i="12"/>
  <c r="M2" i="12"/>
  <c r="N9" i="1"/>
  <c r="N8" i="1"/>
  <c r="N7" i="1"/>
  <c r="N6" i="1"/>
  <c r="N5" i="1"/>
  <c r="N4" i="1"/>
</calcChain>
</file>

<file path=xl/comments1.xml><?xml version="1.0" encoding="utf-8"?>
<comments xmlns="http://schemas.openxmlformats.org/spreadsheetml/2006/main">
  <authors>
    <author>Potter, Shannon A</author>
  </authors>
  <commentList>
    <comment ref="G10" authorId="0">
      <text>
        <r>
          <rPr>
            <b/>
            <sz val="9"/>
            <color indexed="81"/>
            <rFont val="Tahoma"/>
            <family val="2"/>
          </rPr>
          <t>Potter, Shannon A:</t>
        </r>
        <r>
          <rPr>
            <sz val="9"/>
            <color indexed="81"/>
            <rFont val="Tahoma"/>
            <family val="2"/>
          </rPr>
          <t xml:space="preserve">
see notes</t>
        </r>
      </text>
    </comment>
    <comment ref="I10" authorId="0">
      <text>
        <r>
          <rPr>
            <b/>
            <sz val="9"/>
            <color indexed="81"/>
            <rFont val="Tahoma"/>
            <family val="2"/>
          </rPr>
          <t>Potter, Shannon A:</t>
        </r>
        <r>
          <rPr>
            <sz val="9"/>
            <color indexed="81"/>
            <rFont val="Tahoma"/>
            <family val="2"/>
          </rPr>
          <t xml:space="preserve">
see notes</t>
        </r>
      </text>
    </comment>
    <comment ref="M10" authorId="0">
      <text>
        <r>
          <rPr>
            <b/>
            <sz val="9"/>
            <color indexed="81"/>
            <rFont val="Tahoma"/>
            <family val="2"/>
          </rPr>
          <t>Potter, Shannon A:</t>
        </r>
        <r>
          <rPr>
            <sz val="9"/>
            <color indexed="81"/>
            <rFont val="Tahoma"/>
            <family val="2"/>
          </rPr>
          <t xml:space="preserve">
see notes</t>
        </r>
      </text>
    </comment>
    <comment ref="G11" authorId="0">
      <text>
        <r>
          <rPr>
            <b/>
            <sz val="9"/>
            <color indexed="81"/>
            <rFont val="Tahoma"/>
            <family val="2"/>
          </rPr>
          <t>Potter, Shannon A:</t>
        </r>
        <r>
          <rPr>
            <sz val="9"/>
            <color indexed="81"/>
            <rFont val="Tahoma"/>
            <family val="2"/>
          </rPr>
          <t xml:space="preserve">
see notes</t>
        </r>
      </text>
    </comment>
    <comment ref="I11" authorId="0">
      <text>
        <r>
          <rPr>
            <b/>
            <sz val="9"/>
            <color indexed="81"/>
            <rFont val="Tahoma"/>
            <family val="2"/>
          </rPr>
          <t>Potter, Shannon A:</t>
        </r>
        <r>
          <rPr>
            <sz val="9"/>
            <color indexed="81"/>
            <rFont val="Tahoma"/>
            <family val="2"/>
          </rPr>
          <t xml:space="preserve">
see notes</t>
        </r>
      </text>
    </comment>
    <comment ref="M11" authorId="0">
      <text>
        <r>
          <rPr>
            <b/>
            <sz val="9"/>
            <color indexed="81"/>
            <rFont val="Tahoma"/>
            <family val="2"/>
          </rPr>
          <t>Potter, Shannon A:</t>
        </r>
        <r>
          <rPr>
            <sz val="9"/>
            <color indexed="81"/>
            <rFont val="Tahoma"/>
            <family val="2"/>
          </rPr>
          <t xml:space="preserve">
see notes</t>
        </r>
      </text>
    </comment>
  </commentList>
</comments>
</file>

<file path=xl/sharedStrings.xml><?xml version="1.0" encoding="utf-8"?>
<sst xmlns="http://schemas.openxmlformats.org/spreadsheetml/2006/main" count="1126" uniqueCount="337">
  <si>
    <t>Study ID</t>
  </si>
  <si>
    <t>Group 1</t>
  </si>
  <si>
    <t>Intervention*</t>
  </si>
  <si>
    <t>Baseline N</t>
  </si>
  <si>
    <t>Group 3</t>
  </si>
  <si>
    <t>Group 2</t>
  </si>
  <si>
    <t>…</t>
  </si>
  <si>
    <t>XXXXXX</t>
  </si>
  <si>
    <t>Myomectomy</t>
  </si>
  <si>
    <t>Hysterectomy</t>
  </si>
  <si>
    <t>Hyster-ectomy</t>
  </si>
  <si>
    <t>Myom-ectomy</t>
  </si>
  <si>
    <t>UAE</t>
  </si>
  <si>
    <t>MRIgFUS</t>
  </si>
  <si>
    <t>IUD</t>
  </si>
  <si>
    <t>No subsequent treatment in this follow-up period</t>
  </si>
  <si>
    <t>Ablation</t>
  </si>
  <si>
    <t>Follow-up Interval (months)</t>
  </si>
  <si>
    <t xml:space="preserve">Summary of Subsequent Treatment by Follow-up Interval </t>
  </si>
  <si>
    <t>(Add columns for all subsequent rx reported for any arm in the trial even if zero for an individual arm or time period)</t>
  </si>
  <si>
    <t>Arm in Trial (Please align with study arms as extracted)</t>
  </si>
  <si>
    <t xml:space="preserve">Number at Follow-up </t>
  </si>
  <si>
    <t>Ablation+/- hysteroscopic myomectomy</t>
  </si>
  <si>
    <t>Ablation +/- Hystero-scopic Myomectomy</t>
  </si>
  <si>
    <t>Number with Specific Type of Subsequent Treatment (Cumulative for the indicated follow-up interval)*</t>
  </si>
  <si>
    <t>Notes</t>
  </si>
  <si>
    <t>* Please use the provided groupings for interventions to maximize our ability to group/collapse later in a uniform fashion</t>
  </si>
  <si>
    <t xml:space="preserve">Review the results, tables, and discussions of your papers carefully for any report of subsequent treatment, including repetition of the initial intervention at some later time. Papers are located in the Box folder that was sent to your for your section writing previously. </t>
  </si>
  <si>
    <t>See the attached example sheet.</t>
  </si>
  <si>
    <t>Record N at baseline and at the follow-up interval(s); each row is an arm, specific to a follow-up timeframe. It is fine to group families and grouping will make this tracking easiest.</t>
  </si>
  <si>
    <t xml:space="preserve">For consistency we are considering the total number of individuals with a specific subsequent intervention is cumulative. For instance if the paper reports 3 women in the myomectomy group had a hysterectomy by 6 month follow-up and another two by the end of one year of follow-up, the entries would be 3, and 5. </t>
  </si>
  <si>
    <t>The column "no subsequent treatment" is automatically calculated and should not require entry.</t>
  </si>
  <si>
    <t xml:space="preserve">When reported immediate intraoperative conversions will be considered part of harms; this is looking for treatment decisions/trajectories over time. If a women was randomized to myomectomy and had life threatening bleeding and a conversion intra-op to hysterectomy, that's most compatible with a harm and not an event we want to track as part of answering" If I chose/try X first, how likely is it I will eventually chose Y?" </t>
  </si>
  <si>
    <t>Please use the names of interventions provided (i.e. all IUDs group under "IUD", all forms of ablation are "ablation". Group hysteroscopic myomectomy followed by ablation under the ablation +/- hysteroscopic myomectomy category. For our purposes we are considering the procedure in this case to be accessing the uterus via the cervix and doing the needed procedures to perform the ablation.</t>
  </si>
  <si>
    <t xml:space="preserve">If hysteroscopic myomectomy only, please record as myomectomy and record number of myomectomies that are recorded to be hysteroscopic in notes. </t>
  </si>
  <si>
    <t xml:space="preserve">All surgical approaches for a procedure can be grouped together. Don't separate laparoscopic, robotic, open/laparotomy. </t>
  </si>
  <si>
    <t>1290</t>
  </si>
  <si>
    <t>G1a:</t>
  </si>
  <si>
    <t>mifepristone, 10mg</t>
  </si>
  <si>
    <t>G1b:</t>
  </si>
  <si>
    <t>mifepristone, 5mg</t>
  </si>
  <si>
    <t>2318</t>
  </si>
  <si>
    <t>G1:</t>
  </si>
  <si>
    <t>diphereline</t>
  </si>
  <si>
    <t>G2:</t>
  </si>
  <si>
    <t>cabergoline</t>
  </si>
  <si>
    <t>2555</t>
  </si>
  <si>
    <t>letrozole, 2.5mg</t>
  </si>
  <si>
    <t>triptorelin, 3.6mg/mo</t>
  </si>
  <si>
    <t>2635</t>
  </si>
  <si>
    <t>G1a + G1b:</t>
  </si>
  <si>
    <t>mifepristone, 10mg + mifepristone, 5mg</t>
  </si>
  <si>
    <t>3312</t>
  </si>
  <si>
    <t>3978</t>
  </si>
  <si>
    <t>4787</t>
  </si>
  <si>
    <t>4961</t>
  </si>
  <si>
    <t>tibolone, 2.5mg</t>
  </si>
  <si>
    <t>hormone replacement therapy, transdermal</t>
  </si>
  <si>
    <t>5721</t>
  </si>
  <si>
    <t>tibolone</t>
  </si>
  <si>
    <t>transdermal estrogen replacement therapy</t>
  </si>
  <si>
    <t>629</t>
  </si>
  <si>
    <t>mifepristone, 2.5mg</t>
  </si>
  <si>
    <t>6393</t>
  </si>
  <si>
    <t>G1a + G1b + G1c:</t>
  </si>
  <si>
    <t>triptorelin, 100ug + triptorelin, 20ug + triptorelin, 5ug</t>
  </si>
  <si>
    <t>triptorelin, 100ug</t>
  </si>
  <si>
    <t>triptorelin, 20ug</t>
  </si>
  <si>
    <t>G1c:</t>
  </si>
  <si>
    <t>triptorelin, 5ug</t>
  </si>
  <si>
    <t>6903</t>
  </si>
  <si>
    <t>leuprolide plus estrogen-progestin</t>
  </si>
  <si>
    <t>leuprolide plus progestin</t>
  </si>
  <si>
    <t>7139</t>
  </si>
  <si>
    <t>7309</t>
  </si>
  <si>
    <t>leuprolide, 1.88mg</t>
  </si>
  <si>
    <t>leuprolide, 3.75mg</t>
  </si>
  <si>
    <t>7530</t>
  </si>
  <si>
    <t>buserelin, intranasal</t>
  </si>
  <si>
    <t>hysterectomy or myomectomy</t>
  </si>
  <si>
    <t>757</t>
  </si>
  <si>
    <t>7589</t>
  </si>
  <si>
    <t>G1 + G2:</t>
  </si>
  <si>
    <t>buserelin + goserelin</t>
  </si>
  <si>
    <t>goserelin, subcutaneous</t>
  </si>
  <si>
    <t>7763</t>
  </si>
  <si>
    <t>gestrinone, 2.5mg oral + gestrinone, 5mg oral + gestrinone, 5mg vaginal</t>
  </si>
  <si>
    <t>gestrinone, 2.5mg</t>
  </si>
  <si>
    <t>gestrinone, 5mg</t>
  </si>
  <si>
    <t>gestrinone, 5mg vaginal</t>
  </si>
  <si>
    <t>95</t>
  </si>
  <si>
    <t>ulipristal, 5mg</t>
  </si>
  <si>
    <t>ulipristal, 10mg</t>
  </si>
  <si>
    <t>REF ID</t>
  </si>
  <si>
    <t>Group</t>
  </si>
  <si>
    <t>Intervention</t>
  </si>
  <si>
    <t>1849</t>
  </si>
  <si>
    <t>CG:</t>
  </si>
  <si>
    <t>placebo</t>
  </si>
  <si>
    <t>ulipristal, 10mg + ulipristal, 20mg</t>
  </si>
  <si>
    <t>ulipristal, 20mg</t>
  </si>
  <si>
    <t>3016</t>
  </si>
  <si>
    <t>leuprolide (11.25 mg q 3 months) plus placebo</t>
  </si>
  <si>
    <t>leuprolide (11.25 mg q 3 months) plus tibolone 2.5mg</t>
  </si>
  <si>
    <t>3181</t>
  </si>
  <si>
    <t>goserelin plus placebo (6 months)</t>
  </si>
  <si>
    <t>goserelin plus placebo (3 months) then tibolone 2.5mg (3 months)</t>
  </si>
  <si>
    <t>goserelin plus tibolone, 2.5mg (6 months)</t>
  </si>
  <si>
    <t>3324</t>
  </si>
  <si>
    <t>asoprisnil, 5mg</t>
  </si>
  <si>
    <t>asoprisnil, 10mg</t>
  </si>
  <si>
    <t>asoprisnil, 25mg</t>
  </si>
  <si>
    <t>3407</t>
  </si>
  <si>
    <t>3674</t>
  </si>
  <si>
    <t>UAE plus goserelin</t>
  </si>
  <si>
    <t>414</t>
  </si>
  <si>
    <t>ulipristal followed by placebo</t>
  </si>
  <si>
    <t>ulipristal plus progestin</t>
  </si>
  <si>
    <t>4258</t>
  </si>
  <si>
    <t>CG1:</t>
  </si>
  <si>
    <t>leuprolide plus placebo</t>
  </si>
  <si>
    <t>CG2:</t>
  </si>
  <si>
    <t>healthy controls</t>
  </si>
  <si>
    <t>leuprolide plus raloxifene</t>
  </si>
  <si>
    <t>4468</t>
  </si>
  <si>
    <t>no treatment</t>
  </si>
  <si>
    <t>raloxifene, 180mg</t>
  </si>
  <si>
    <t>4858</t>
  </si>
  <si>
    <t>G1 + CG:</t>
  </si>
  <si>
    <t>leuprolide plus raloxifene + leuprolide plus placebo</t>
  </si>
  <si>
    <t>leuprolide plus raloxifene, 60mg</t>
  </si>
  <si>
    <t>4960</t>
  </si>
  <si>
    <t>raloxifene, 60mg</t>
  </si>
  <si>
    <t>5276</t>
  </si>
  <si>
    <t>5302</t>
  </si>
  <si>
    <t>tamoxifen, 20mg</t>
  </si>
  <si>
    <t>6091</t>
  </si>
  <si>
    <t>leuprolide (3.75 mg/28 d) plus placebo</t>
  </si>
  <si>
    <t>leuprolide plus tibolone, 2.5mg</t>
  </si>
  <si>
    <t>6263</t>
  </si>
  <si>
    <t>6696</t>
  </si>
  <si>
    <t>leuprolide plus MPA</t>
  </si>
  <si>
    <t>686</t>
  </si>
  <si>
    <t>7155</t>
  </si>
  <si>
    <t>leuprolide plus MPA in first 12 weeks</t>
  </si>
  <si>
    <t>leuprolide plus MPA in second 12 weeks</t>
  </si>
  <si>
    <t>7504</t>
  </si>
  <si>
    <t>leuprolide</t>
  </si>
  <si>
    <t>758</t>
  </si>
  <si>
    <t>tranexamic acid</t>
  </si>
  <si>
    <t>7797</t>
  </si>
  <si>
    <t>7936</t>
  </si>
  <si>
    <t>Ref ID</t>
  </si>
  <si>
    <t>1108</t>
  </si>
  <si>
    <t>myomectomy plus uterine artery clipping</t>
  </si>
  <si>
    <t>myomectomy</t>
  </si>
  <si>
    <t>1583</t>
  </si>
  <si>
    <t>myomectomy, gasless laparoscopic</t>
  </si>
  <si>
    <t>myomectomy, conventional laparoscopic</t>
  </si>
  <si>
    <t>1759</t>
  </si>
  <si>
    <t>myomectomy with LUAO</t>
  </si>
  <si>
    <t>hysterectomy, intrafascial supracervical</t>
  </si>
  <si>
    <t>1889</t>
  </si>
  <si>
    <t>myomectomy, loop ligation with vasopressin</t>
  </si>
  <si>
    <t>myomectomy with vasopressin</t>
  </si>
  <si>
    <t>G3:</t>
  </si>
  <si>
    <t>2093</t>
  </si>
  <si>
    <t>morcellation, morcellex</t>
  </si>
  <si>
    <t>morcellation, rotocut G1</t>
  </si>
  <si>
    <t>morcellation, rotocut G2</t>
  </si>
  <si>
    <t>2375</t>
  </si>
  <si>
    <t>myomectomy, minilaparotomic</t>
  </si>
  <si>
    <t>myomectomy, laparoscopic assisted minilaparotomic</t>
  </si>
  <si>
    <t>2430</t>
  </si>
  <si>
    <t>2688</t>
  </si>
  <si>
    <t>hysterectomy, laparoscopic assisted vaginal</t>
  </si>
  <si>
    <t>hysterectomy, vaginal</t>
  </si>
  <si>
    <t>2753</t>
  </si>
  <si>
    <t>myomectomy, isobaric gasless laparoscopic assisted minilaparotomy</t>
  </si>
  <si>
    <t>myomectomy, isobaric gasless laparoscopy</t>
  </si>
  <si>
    <t>3107</t>
  </si>
  <si>
    <t>3263</t>
  </si>
  <si>
    <t>myomectomy, laparoscopic</t>
  </si>
  <si>
    <t>3303</t>
  </si>
  <si>
    <t>3665</t>
  </si>
  <si>
    <t>no surgery</t>
  </si>
  <si>
    <t>3690</t>
  </si>
  <si>
    <t>3747</t>
  </si>
  <si>
    <t>hysterectomy, total abdominal + hysterectomy, vaginal</t>
  </si>
  <si>
    <t>hysterectomy, abdominal</t>
  </si>
  <si>
    <t>386</t>
  </si>
  <si>
    <t>hysterectomy, total laparoscopic</t>
  </si>
  <si>
    <t>4821</t>
  </si>
  <si>
    <t>4834</t>
  </si>
  <si>
    <t>4987</t>
  </si>
  <si>
    <t>5380</t>
  </si>
  <si>
    <t>myomectomy, abdominal</t>
  </si>
  <si>
    <t>5382</t>
  </si>
  <si>
    <t>5474</t>
  </si>
  <si>
    <t>5626</t>
  </si>
  <si>
    <t>5770</t>
  </si>
  <si>
    <t>surgery</t>
  </si>
  <si>
    <t>goserelin</t>
  </si>
  <si>
    <t>625</t>
  </si>
  <si>
    <t>myomectomy, mini-invasive laproscopic</t>
  </si>
  <si>
    <t>myomectomy, standard laparoscopic</t>
  </si>
  <si>
    <t>6565</t>
  </si>
  <si>
    <t>Ref Ids and group names in this section</t>
  </si>
  <si>
    <t>REFID</t>
  </si>
  <si>
    <t>G1</t>
  </si>
  <si>
    <t>LUNA plus LBCUV</t>
  </si>
  <si>
    <t>G2</t>
  </si>
  <si>
    <t>LBCUV</t>
  </si>
  <si>
    <t xml:space="preserve">41 randomized; 40 successful interventions; </t>
  </si>
  <si>
    <t>ulipristal acetate followed by progestin</t>
  </si>
  <si>
    <t>Supplemental Figure 3 describes # of women who went on to have "surgery" but doesn't define the type of intervention taken</t>
  </si>
  <si>
    <t>CG</t>
  </si>
  <si>
    <t>ulipristal acetate followed by placebo</t>
  </si>
  <si>
    <t>CDB10 (Ulipristal)</t>
  </si>
  <si>
    <t>?</t>
  </si>
  <si>
    <t xml:space="preserve">unclear what to record, as some of the #s listed in Figure 1 are overlapping… </t>
  </si>
  <si>
    <t>CD20 (Ulipristal)</t>
  </si>
  <si>
    <t xml:space="preserve">2 dropped out during this phase II study. </t>
  </si>
  <si>
    <t>leuprolide acetate depot (11.25 mg q 3 months) + tibolone 2.5 mg/d orally</t>
  </si>
  <si>
    <t>leuprolide acetate depot (11.25 mg q 3 months) + Placebo</t>
  </si>
  <si>
    <t>SC implant of 3.6 goserelin + placebo (3 months) then tibolone 2.5 mg daily (3 months)</t>
  </si>
  <si>
    <t>NR</t>
  </si>
  <si>
    <t>unclear subsequent treatment - not clearly reported in paper. Paper did allude that some patients might have gotten a hysterectomy but did specify.</t>
  </si>
  <si>
    <t>SC implant of 3.6 goserelin + tibolone 2.5 mg daily (6 months)</t>
  </si>
  <si>
    <t>SC implant of 3.6 goserelin + placebo (6 months)</t>
  </si>
  <si>
    <t>Asoprisnil 5 mg</t>
  </si>
  <si>
    <t>specific subsequent interventions (hyst, myo, UAE, etc) not reported</t>
  </si>
  <si>
    <t>Asoprisnil 10 mg</t>
  </si>
  <si>
    <t>Asoprisnil 25 mg</t>
  </si>
  <si>
    <t>Placebo</t>
  </si>
  <si>
    <t>UAE plus goserelin acetate depot</t>
  </si>
  <si>
    <t>UAE only</t>
  </si>
  <si>
    <t>LP + GnRH agonist plus raloxifene</t>
  </si>
  <si>
    <t>LP + placebo</t>
  </si>
  <si>
    <t>Raloxifene, 180mg/day</t>
  </si>
  <si>
    <t>No treatment (control)</t>
  </si>
  <si>
    <t>leuprolide plus raloxifene 60 mg daily</t>
  </si>
  <si>
    <t>raloxifene 60 mg daily</t>
  </si>
  <si>
    <t>raloxifene 180 mg daily</t>
  </si>
  <si>
    <t>tamoxifen 20 mg daily</t>
  </si>
  <si>
    <t>within 3 years of followup 7 patients in treatment group underwent hysterectomy</t>
  </si>
  <si>
    <t>leuprolide plus (tibolone 2.5 mg daily) (A)</t>
  </si>
  <si>
    <t>leuprolide acetate depot (3.75 mg/28 d) + placebo (B)</t>
  </si>
  <si>
    <t>Tibolone</t>
  </si>
  <si>
    <t>No treatment</t>
  </si>
  <si>
    <t>G1/CG:</t>
  </si>
  <si>
    <t>LPA+ MPA / LPA+placebo</t>
  </si>
  <si>
    <t>CG/G1:</t>
  </si>
  <si>
    <t>LPA+ placebo / LPA+MPA</t>
  </si>
  <si>
    <t>specific subsequent interventions (hyst, myo, UAE, etc) not reported; treatment period was 24 weeks (5.5 months) but patients were followed for an additional 24 weeks - subsequent treatments not reported in manuscript</t>
  </si>
  <si>
    <t>specific subsequent interventions (hyst, myo, UAE, etc) not reported; treatment period was 24 weeks (5.5 months) but patients were followed for an additional 3 months - subsequent treatments not reported in manuscript</t>
  </si>
  <si>
    <t>Surgery</t>
  </si>
  <si>
    <t xml:space="preserve">surgery was provided for 3 , did not differentiate kind of surgery, of note in the supplemental material they describe surgical procedures that were performed on16 patients (an excerpt from it is below), numbers inconsistent with dropouts due to surgery reported in flow chart figure 2 and the surgery numbers they report in the paper; EOT was at end of second 12 week course so I put 6 months for followup, but not clear if there was a interval of time between treatments. From supplemental Material: At the start of the study there was no surgery planned for 410 (90.9%) subjects. During the study, 435 (96.5%) subjects did not have surgery performed; surgery was performed on 16 (3.5%) subjects (7 [3.1%] and 9 [4.0%] in the 5 mg and 10 mg groups, respectively); for 13 of these surgery was not planned at the start of the study.
Of the 16 (3.5%) subjects in the FAS 1 that had surgery performed, 4 had a laparoscopic myomectomy (2 subjects in the 5 mg group and 2 subjects in the 10mg group), 1 had a laparotomic myomectomy (10 mg group), 4 had a laparoscopic hysterectomy ( 2 subjects in the 5 mg group and 2 subjects in the 10 mg group), 4 had a laparotomic hysterectomy ( 1 subject in the 5 mg group and 3 subjects in the 10 mg group), 3 had other surgery ( 1 subject had a laparotomic myomectomy and left ovarian cystectomy (endometrial cyst) and 1 subject had a vaginal myomectomy, both in the 5 mg group, and 1 had a vaginal myomectomy in the 10 mg group).
</t>
  </si>
  <si>
    <t>surgery was provided for 5 , did not differentiate kind of surgery</t>
  </si>
  <si>
    <t>surgery was provided for 3 , did not differentiate kind of surgery, of note in the supplemental material they describe other planned procedures that were performed on patients; EOT was at end of second 12 week course so I put 6 months for followup, but not clear if there was a interval of time between treatments.</t>
  </si>
  <si>
    <t>they had mulitple follow-ups 3, 6, and 9 months with various dropouts at those intervals. I provided the cumulative procedures reported across the follow-up intervals and the final N at last follow-up</t>
  </si>
  <si>
    <t>Their numbers in the text and the tables are inconsistent with regards to how many subjects attended follow-up and how many subjects they report having follow-up measures of fibroid dimensions ( for example they say they have 12 and 9 subjects wih fibroid dimensions at 18m followup in Tabe 4 but indicate that the 18 month follow-up appointment was attended by 10 and 9 subjects for 10mg and 5mg arms)</t>
  </si>
  <si>
    <t>I used the smaller values reported for follow-up in the text (Table 4 says 12 and 9 for 10mg and 5mg, text says 10 and 9)</t>
  </si>
  <si>
    <t xml:space="preserve">They indicatd that two subjects at 3 months followup had hysterectomy performed and had to drop out but did not indicate what treatment arm they belonged to. </t>
  </si>
  <si>
    <t>Follow-up at EOT, I labeled these with 0.</t>
  </si>
  <si>
    <t>Follow-up 1.5-2 months selected the larger number.</t>
  </si>
  <si>
    <t>Two women had hysterectomies 1,5-2 months after treatment but did not indicate which treatment arms they belonged to\</t>
  </si>
  <si>
    <t>ND</t>
  </si>
  <si>
    <t xml:space="preserve">Followup was either one week at termination of treatment or whenever the patient reported a specific FU AE symptom </t>
  </si>
  <si>
    <t>Follow-up at 3-10 months post treatment, they report as an average of 5.7 months. Only 9 women did follow-up ultrasounds</t>
  </si>
  <si>
    <t>Treatment success followed up at 6 months but not clear if this was the treatment interval or after completion of treatment, the N's at FU as a result are not clear the way the paper is written</t>
  </si>
  <si>
    <t>Follow-up at EOT a 26 wk interval (0,8, 26wks measurements), labeled these with 0 follup duration, 1 participant had to drop out during treatment and had a hysterectomy after week 11 of treatment did not indicate which arm, also one patient in the 5ug group needed a 5 day course of progesterone twice daily during treatment</t>
  </si>
  <si>
    <t>Did not provide breakdown of sample size for the initial randomized groups, only the analytic set, labeled these with ND</t>
  </si>
  <si>
    <t>Did not provide breakdowno of sample size for the initial randomized groups, only the analytic set, labeled these with ND</t>
  </si>
  <si>
    <t>Other medication continued to treat fibroid after a follow-up was a continued treatment with this treatment arm.</t>
  </si>
  <si>
    <t>Follow-up at EOT, I labeled with a 0</t>
  </si>
  <si>
    <t>No summary of FU #s only mentioned in the discussion that 9/41 women were available at 6 months FU because majority had undergone surgical treatment, but did not provide breakdown by arm.</t>
  </si>
  <si>
    <t>The authors do not provide the breakdown of sample sizes by treatment arm at followup</t>
  </si>
  <si>
    <t xml:space="preserve">There are several individuals described who dropped out during the course of the treatment but did not complete the full course and had surgeries, I did not include those here, only those who completed treatment and had indicated a treatment at a follow-up point </t>
  </si>
  <si>
    <t>3803_3052</t>
  </si>
  <si>
    <t>15-30 month interval</t>
  </si>
  <si>
    <t>12 to 24</t>
  </si>
  <si>
    <t>3 by 1 year and 6 subsequently</t>
  </si>
  <si>
    <t>3365_2026_1657_986</t>
  </si>
  <si>
    <t>one endometrial ablation and 2 Hys after UAE due to harms not counted here</t>
  </si>
  <si>
    <t>12 to 60</t>
  </si>
  <si>
    <t>one hysterectomy due to harms not counted here</t>
  </si>
  <si>
    <t>6 to 12</t>
  </si>
  <si>
    <t>additional reintervention reported, but no details</t>
  </si>
  <si>
    <t>3819_815_1986_2759_2971_
3120_3175_3192_3678_3721</t>
  </si>
  <si>
    <t>N from #1986; manual resection</t>
  </si>
  <si>
    <t>hysteroscopic myomectomy</t>
  </si>
  <si>
    <t>38 randomized, 37 got UAE</t>
  </si>
  <si>
    <t>19 randomized, 16 got HYS</t>
  </si>
  <si>
    <t>26 got UAE, hysteroscopy alone not counted</t>
  </si>
  <si>
    <t>26 got HYS</t>
  </si>
  <si>
    <t>study_id</t>
  </si>
  <si>
    <t>trial_arm</t>
  </si>
  <si>
    <t>intervention</t>
  </si>
  <si>
    <t>baseline_n</t>
  </si>
  <si>
    <t>followup_interval</t>
  </si>
  <si>
    <t>followup_n</t>
  </si>
  <si>
    <t>hysterectomy</t>
  </si>
  <si>
    <t>uae</t>
  </si>
  <si>
    <t>ablation</t>
  </si>
  <si>
    <t>iud</t>
  </si>
  <si>
    <t>no_treatment</t>
  </si>
  <si>
    <t>notes</t>
  </si>
  <si>
    <t>Treatment for 3,6,12, and fu at 6 months.There is a summary of women who started the treatment but ended in the middle of treatment to have a surgery (9hyst, 5myo) but these didn't indicate the treatment arms they belonged in. Other medication continued to treat fibroid after a follow-up was a continued treatment with this treatment arm.</t>
  </si>
  <si>
    <t>10 to 16</t>
  </si>
  <si>
    <t>25 to 60</t>
  </si>
  <si>
    <t>HIFU with CEUS</t>
  </si>
  <si>
    <t>HIFU</t>
  </si>
  <si>
    <t>Subsequent HIFU due to persistent symptoms</t>
  </si>
  <si>
    <t>LUAO</t>
  </si>
  <si>
    <t>UAE plus TAG</t>
  </si>
  <si>
    <t>UAE plus PVA</t>
  </si>
  <si>
    <t>n=6 total (1 hysterectomy, 3 transcervical resection, 2 UFE)</t>
  </si>
  <si>
    <t>Data for five patients were excluded: 2 converted to abd hysterectomy due to adhesions; 1 became pregnant before final visit; 2 lost to followup.</t>
  </si>
  <si>
    <t>Secondary UAE: 5 (8%); myomectomy: 1 (2%)</t>
  </si>
  <si>
    <t>Conversion to laparotomy at time of procedure: 0</t>
  </si>
  <si>
    <t>Conversion to laparotomy at time of procedure: 3/35 (8.6%)</t>
  </si>
  <si>
    <t>Conversion to laparotomy at time of procedure: 6/35 (17%)</t>
  </si>
  <si>
    <t>Connversion to MLPT myomectomy: 1</t>
  </si>
  <si>
    <t>Hysterecomy after 10 weeks</t>
  </si>
  <si>
    <t>G3</t>
  </si>
  <si>
    <t>Secondary UAE: 0; Secondary myomectomy: 6 (10%); table 2 reports additional invasive procedure defined as hysterectomy or repeat embolization which is not included in these data</t>
  </si>
  <si>
    <t xml:space="preserve">Laproconversion: n=1; time of subsequent surgery not defined unless this refers to patient with complications that required surgery at 10 days. See page 95 </t>
  </si>
  <si>
    <t>denominator at lfu unclear; used n from pregnancy outcomes</t>
  </si>
  <si>
    <t>UAE with SPVA</t>
  </si>
  <si>
    <t>UAE with TAG</t>
  </si>
  <si>
    <t>UAE with PVA</t>
  </si>
  <si>
    <t>UAE with TAG microspheres</t>
  </si>
  <si>
    <t>UAE with PVA particles, small</t>
  </si>
  <si>
    <t>UAE with PVA particles, large</t>
  </si>
  <si>
    <t>1806, G1 and G2: n=14 UAE and n=2 hysterectomy for both groups</t>
  </si>
  <si>
    <t>UAE with SPA</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</si>
</sst>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sz val="11"/>
      <color rgb="FF000000"/>
      <name val="Calibri"/>
      <family val="2"/>
    </font>
    <font>
      <sz val="10"/>
      <name val="MS Sans Serif"/>
      <family val="2"/>
    </font>
    <font>
      <sz val="10"/>
      <name val="Arial"/>
      <family val="2"/>
    </font>
    <font>
      <sz val="10"/>
      <name val="Calibri"/>
      <family val="2"/>
      <scheme val="minor"/>
    </font>
    <font>
      <sz val="9"/>
      <name val="Calibri"/>
      <family val="2"/>
      <scheme val="minor"/>
    </font>
    <font>
      <b/>
      <sz val="9"/>
      <name val="Calibri"/>
      <family val="2"/>
      <scheme val="minor"/>
    </font>
    <font>
      <b/>
      <sz val="10"/>
      <name val="Calibri"/>
      <family val="2"/>
      <scheme val="minor"/>
    </font>
    <font>
      <b/>
      <sz val="12"/>
      <color theme="3"/>
      <name val="Calibri"/>
      <family val="2"/>
      <scheme val="minor"/>
    </font>
    <font>
      <b/>
      <sz val="10"/>
      <color theme="3"/>
      <name val="Calibri"/>
      <family val="2"/>
      <scheme val="minor"/>
    </font>
    <font>
      <sz val="12"/>
      <color theme="1"/>
      <name val="Calibri"/>
      <family val="2"/>
      <scheme val="minor"/>
    </font>
    <font>
      <sz val="12"/>
      <name val="Calibri"/>
      <scheme val="minor"/>
    </font>
    <font>
      <sz val="10"/>
      <color rgb="FF000000"/>
      <name val="Calibri"/>
      <family val="2"/>
    </font>
    <font>
      <u/>
      <sz val="11"/>
      <color theme="10"/>
      <name val="Calibri"/>
      <family val="2"/>
      <scheme val="minor"/>
    </font>
    <font>
      <u/>
      <sz val="11"/>
      <color theme="11"/>
      <name val="Calibri"/>
      <family val="2"/>
      <scheme val="minor"/>
    </font>
    <font>
      <b/>
      <sz val="9"/>
      <color theme="1"/>
      <name val="Calibri"/>
      <family val="2"/>
      <scheme val="minor"/>
    </font>
    <font>
      <sz val="9"/>
      <color theme="1"/>
      <name val="Calibri"/>
      <family val="2"/>
      <scheme val="minor"/>
    </font>
    <font>
      <sz val="9"/>
      <color theme="1"/>
      <name val="Calibri"/>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1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medium">
        <color auto="1"/>
      </bottom>
      <diagonal/>
    </border>
  </borders>
  <cellStyleXfs count="10">
    <xf numFmtId="0" fontId="0" fillId="0" borderId="0"/>
    <xf numFmtId="0" fontId="7" fillId="0" borderId="0"/>
    <xf numFmtId="0" fontId="8" fillId="0" borderId="0"/>
    <xf numFmtId="0" fontId="5" fillId="0" borderId="0"/>
    <xf numFmtId="0" fontId="7" fillId="0" borderId="0"/>
    <xf numFmtId="0" fontId="7" fillId="0" borderId="0"/>
    <xf numFmtId="0" fontId="9" fillId="0" borderId="0"/>
    <xf numFmtId="0" fontId="16" fillId="0" borderId="0"/>
    <xf numFmtId="0" fontId="19" fillId="0" borderId="0" applyNumberFormat="0" applyFill="0" applyBorder="0" applyAlignment="0" applyProtection="0"/>
    <xf numFmtId="0" fontId="20" fillId="0" borderId="0" applyNumberFormat="0" applyFill="0" applyBorder="0" applyAlignment="0" applyProtection="0"/>
  </cellStyleXfs>
  <cellXfs count="89">
    <xf numFmtId="0" fontId="0" fillId="0" borderId="0" xfId="0"/>
    <xf numFmtId="0" fontId="0" fillId="0" borderId="0" xfId="0" applyAlignment="1">
      <alignment horizontal="center"/>
    </xf>
    <xf numFmtId="0" fontId="0" fillId="0" borderId="0" xfId="0" applyAlignment="1">
      <alignment horizontal="center" wrapText="1"/>
    </xf>
    <xf numFmtId="0" fontId="4" fillId="0" borderId="0" xfId="0" applyFont="1" applyAlignment="1">
      <alignment horizontal="center" wrapText="1"/>
    </xf>
    <xf numFmtId="1" fontId="0" fillId="0" borderId="0" xfId="0" applyNumberFormat="1" applyAlignment="1">
      <alignment horizontal="center"/>
    </xf>
    <xf numFmtId="0" fontId="0" fillId="0" borderId="0" xfId="0" applyAlignment="1">
      <alignment horizontal="center"/>
    </xf>
    <xf numFmtId="0" fontId="0" fillId="0" borderId="1" xfId="0" applyBorder="1"/>
    <xf numFmtId="0" fontId="0" fillId="0" borderId="12" xfId="0" applyBorder="1"/>
    <xf numFmtId="0" fontId="0" fillId="0" borderId="12" xfId="0" applyBorder="1" applyAlignment="1">
      <alignment horizontal="center"/>
    </xf>
    <xf numFmtId="0" fontId="11" fillId="0" borderId="7" xfId="2" applyFont="1" applyBorder="1" applyAlignment="1">
      <alignment horizontal="left"/>
    </xf>
    <xf numFmtId="0" fontId="11" fillId="0" borderId="8" xfId="2" applyFont="1" applyBorder="1" applyAlignment="1">
      <alignment horizontal="left"/>
    </xf>
    <xf numFmtId="0" fontId="11" fillId="0" borderId="9" xfId="2" applyFont="1" applyBorder="1" applyAlignment="1">
      <alignment horizontal="left"/>
    </xf>
    <xf numFmtId="0" fontId="11" fillId="0" borderId="11" xfId="2" applyFont="1" applyBorder="1" applyAlignment="1">
      <alignment horizontal="left"/>
    </xf>
    <xf numFmtId="0" fontId="13" fillId="0" borderId="0" xfId="2" pivotButton="1" applyFont="1" applyBorder="1"/>
    <xf numFmtId="0" fontId="10" fillId="0" borderId="0" xfId="2" applyFont="1" applyBorder="1" applyAlignment="1">
      <alignment horizontal="left"/>
    </xf>
    <xf numFmtId="0" fontId="10" fillId="0" borderId="0" xfId="2" applyFont="1" applyBorder="1"/>
    <xf numFmtId="0" fontId="3" fillId="0" borderId="2" xfId="0" applyFont="1" applyBorder="1"/>
    <xf numFmtId="0" fontId="3" fillId="0" borderId="3" xfId="0" applyFont="1" applyBorder="1"/>
    <xf numFmtId="0" fontId="6" fillId="0" borderId="1" xfId="0" applyFont="1" applyBorder="1"/>
    <xf numFmtId="0" fontId="0" fillId="0" borderId="0" xfId="0" applyBorder="1" applyAlignment="1">
      <alignment horizontal="center"/>
    </xf>
    <xf numFmtId="0" fontId="0" fillId="0" borderId="0" xfId="0" applyAlignment="1">
      <alignment horizontal="center"/>
    </xf>
    <xf numFmtId="0" fontId="0" fillId="0" borderId="0" xfId="0" applyAlignment="1">
      <alignment horizontal="center" vertical="top"/>
    </xf>
    <xf numFmtId="0" fontId="16" fillId="0" borderId="0" xfId="0" applyFont="1" applyBorder="1"/>
    <xf numFmtId="0" fontId="0" fillId="2" borderId="0" xfId="0" applyFill="1"/>
    <xf numFmtId="0" fontId="0" fillId="0" borderId="0" xfId="0" applyFill="1"/>
    <xf numFmtId="0" fontId="16" fillId="0" borderId="0" xfId="0" applyFont="1" applyAlignment="1">
      <alignment horizontal="center"/>
    </xf>
    <xf numFmtId="0" fontId="16" fillId="0" borderId="0" xfId="0" applyFont="1"/>
    <xf numFmtId="0" fontId="16" fillId="0" borderId="0" xfId="0" applyFont="1" applyBorder="1" applyAlignment="1">
      <alignment horizontal="center"/>
    </xf>
    <xf numFmtId="0" fontId="17" fillId="0" borderId="0" xfId="2" applyFont="1" applyBorder="1" applyAlignment="1">
      <alignment horizontal="center"/>
    </xf>
    <xf numFmtId="0" fontId="17" fillId="0" borderId="0" xfId="2" applyFont="1" applyBorder="1" applyAlignment="1">
      <alignment horizontal="left"/>
    </xf>
    <xf numFmtId="0" fontId="2" fillId="0" borderId="0" xfId="0" applyFont="1" applyBorder="1"/>
    <xf numFmtId="0" fontId="12" fillId="0" borderId="4" xfId="2" applyFont="1" applyBorder="1"/>
    <xf numFmtId="0" fontId="12" fillId="0" borderId="5" xfId="2" applyFont="1" applyBorder="1" applyAlignment="1">
      <alignment horizontal="center"/>
    </xf>
    <xf numFmtId="0" fontId="12" fillId="0" borderId="6" xfId="2" applyFont="1" applyBorder="1"/>
    <xf numFmtId="0" fontId="11" fillId="0" borderId="0" xfId="2" applyFont="1" applyBorder="1" applyAlignment="1">
      <alignment horizontal="center"/>
    </xf>
    <xf numFmtId="0" fontId="2" fillId="0" borderId="2" xfId="0" applyFont="1" applyFill="1" applyBorder="1"/>
    <xf numFmtId="0" fontId="2" fillId="3" borderId="2" xfId="0" applyFont="1" applyFill="1" applyBorder="1"/>
    <xf numFmtId="0" fontId="2" fillId="4" borderId="2" xfId="0" applyFont="1" applyFill="1" applyBorder="1"/>
    <xf numFmtId="0" fontId="2" fillId="0" borderId="3" xfId="0" applyFont="1" applyBorder="1"/>
    <xf numFmtId="0" fontId="11" fillId="0" borderId="10" xfId="2" applyFont="1" applyBorder="1" applyAlignment="1">
      <alignment horizontal="center"/>
    </xf>
    <xf numFmtId="0" fontId="16" fillId="0" borderId="0" xfId="7" applyFill="1"/>
    <xf numFmtId="0" fontId="16" fillId="0" borderId="0" xfId="7" applyFill="1" applyAlignment="1">
      <alignment horizontal="center"/>
    </xf>
    <xf numFmtId="0" fontId="16" fillId="0" borderId="0" xfId="7" applyAlignment="1">
      <alignment horizontal="center"/>
    </xf>
    <xf numFmtId="0" fontId="16" fillId="4" borderId="0" xfId="7" applyFill="1" applyAlignment="1">
      <alignment horizontal="center"/>
    </xf>
    <xf numFmtId="0" fontId="16" fillId="0" borderId="0" xfId="7"/>
    <xf numFmtId="0" fontId="10" fillId="0" borderId="7" xfId="2" applyFont="1" applyFill="1" applyBorder="1" applyAlignment="1">
      <alignment horizontal="left"/>
    </xf>
    <xf numFmtId="0" fontId="10" fillId="0" borderId="0" xfId="2" applyFont="1" applyFill="1" applyBorder="1" applyAlignment="1">
      <alignment horizontal="left"/>
    </xf>
    <xf numFmtId="0" fontId="10" fillId="0" borderId="8" xfId="2" applyFont="1" applyFill="1" applyBorder="1" applyAlignment="1">
      <alignment horizontal="left"/>
    </xf>
    <xf numFmtId="1" fontId="16" fillId="0" borderId="0" xfId="7" applyNumberFormat="1" applyAlignment="1">
      <alignment horizontal="center"/>
    </xf>
    <xf numFmtId="0" fontId="16" fillId="0" borderId="0" xfId="7" applyAlignment="1">
      <alignment wrapText="1"/>
    </xf>
    <xf numFmtId="0" fontId="16" fillId="2" borderId="0" xfId="7" applyFill="1"/>
    <xf numFmtId="0" fontId="16" fillId="2" borderId="0" xfId="7" applyFill="1" applyAlignment="1">
      <alignment horizontal="center"/>
    </xf>
    <xf numFmtId="0" fontId="10" fillId="0" borderId="9" xfId="2" applyFont="1" applyFill="1" applyBorder="1" applyAlignment="1">
      <alignment horizontal="left"/>
    </xf>
    <xf numFmtId="0" fontId="10" fillId="0" borderId="10" xfId="2" applyFont="1" applyFill="1" applyBorder="1" applyAlignment="1">
      <alignment horizontal="left"/>
    </xf>
    <xf numFmtId="0" fontId="10" fillId="0" borderId="11" xfId="2" applyFont="1" applyFill="1" applyBorder="1" applyAlignment="1">
      <alignment horizontal="left"/>
    </xf>
    <xf numFmtId="0" fontId="16" fillId="0" borderId="12" xfId="7" applyFill="1" applyBorder="1"/>
    <xf numFmtId="0" fontId="16" fillId="0" borderId="12" xfId="7" applyFill="1" applyBorder="1" applyAlignment="1">
      <alignment horizontal="center"/>
    </xf>
    <xf numFmtId="0" fontId="16" fillId="0" borderId="12" xfId="7" applyBorder="1" applyAlignment="1">
      <alignment horizontal="center"/>
    </xf>
    <xf numFmtId="0" fontId="16" fillId="0" borderId="12" xfId="7" applyBorder="1"/>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top"/>
    </xf>
    <xf numFmtId="0" fontId="18" fillId="5" borderId="0" xfId="1" applyFont="1" applyFill="1"/>
    <xf numFmtId="0" fontId="18" fillId="0" borderId="0" xfId="1" applyFont="1"/>
    <xf numFmtId="16" fontId="0" fillId="0" borderId="0" xfId="0" applyNumberFormat="1" applyAlignment="1">
      <alignment horizontal="left" vertical="top"/>
    </xf>
    <xf numFmtId="0" fontId="0" fillId="0" borderId="0" xfId="0" applyAlignment="1">
      <alignment vertical="top"/>
    </xf>
    <xf numFmtId="0" fontId="1" fillId="0" borderId="0" xfId="0" applyFont="1" applyAlignment="1">
      <alignment horizontal="center" wrapText="1"/>
    </xf>
    <xf numFmtId="0" fontId="0" fillId="0" borderId="0" xfId="0" applyFont="1"/>
    <xf numFmtId="0" fontId="0" fillId="0" borderId="0" xfId="0" applyFill="1" applyAlignment="1">
      <alignment horizontal="left" vertical="top" wrapText="1"/>
    </xf>
    <xf numFmtId="0" fontId="0" fillId="0" borderId="0" xfId="0" applyFill="1" applyAlignment="1">
      <alignment horizontal="left" vertical="top"/>
    </xf>
    <xf numFmtId="0" fontId="0" fillId="0" borderId="0" xfId="0" applyAlignment="1">
      <alignment horizontal="center"/>
    </xf>
    <xf numFmtId="0" fontId="14" fillId="0" borderId="7" xfId="0" applyFont="1" applyBorder="1" applyAlignment="1">
      <alignment horizontal="center"/>
    </xf>
    <xf numFmtId="0" fontId="15" fillId="0" borderId="0" xfId="0" applyFont="1" applyBorder="1" applyAlignment="1">
      <alignment horizontal="center"/>
    </xf>
    <xf numFmtId="0" fontId="14" fillId="0" borderId="0" xfId="0" applyFont="1" applyBorder="1" applyAlignment="1">
      <alignment horizontal="center"/>
    </xf>
    <xf numFmtId="0" fontId="21" fillId="0" borderId="0" xfId="0" applyFont="1" applyAlignment="1">
      <alignment horizontal="right" wrapText="1"/>
    </xf>
    <xf numFmtId="0" fontId="21" fillId="0" borderId="0" xfId="0" applyFont="1" applyAlignment="1">
      <alignment horizontal="center" wrapText="1"/>
    </xf>
    <xf numFmtId="0" fontId="21" fillId="0" borderId="0" xfId="0" applyFont="1" applyAlignment="1">
      <alignment wrapText="1"/>
    </xf>
    <xf numFmtId="0" fontId="22" fillId="0" borderId="0" xfId="0" applyFont="1" applyAlignment="1">
      <alignment horizontal="right"/>
    </xf>
    <xf numFmtId="0" fontId="22" fillId="0" borderId="0" xfId="0" applyFont="1" applyAlignment="1">
      <alignment horizontal="center"/>
    </xf>
    <xf numFmtId="0" fontId="22" fillId="0" borderId="0" xfId="0" applyFont="1" applyAlignment="1"/>
    <xf numFmtId="0" fontId="22" fillId="0" borderId="0" xfId="0" applyFont="1" applyBorder="1" applyAlignment="1"/>
    <xf numFmtId="0" fontId="22" fillId="0" borderId="0" xfId="0" applyFont="1" applyFill="1" applyBorder="1" applyAlignment="1">
      <alignment horizontal="right"/>
    </xf>
    <xf numFmtId="0" fontId="22" fillId="0" borderId="0" xfId="0" applyFont="1" applyBorder="1" applyAlignment="1">
      <alignment horizontal="center"/>
    </xf>
    <xf numFmtId="0" fontId="22" fillId="0" borderId="0" xfId="0" applyFont="1" applyFill="1" applyBorder="1" applyAlignment="1"/>
    <xf numFmtId="0" fontId="22" fillId="0" borderId="0" xfId="0" applyFont="1" applyBorder="1" applyAlignment="1">
      <alignment horizontal="right"/>
    </xf>
    <xf numFmtId="0" fontId="23" fillId="0" borderId="0" xfId="0" applyFont="1" applyAlignment="1">
      <alignment horizontal="right"/>
    </xf>
    <xf numFmtId="0" fontId="23" fillId="0" borderId="0" xfId="0" applyFont="1" applyAlignment="1">
      <alignment horizontal="center"/>
    </xf>
    <xf numFmtId="0" fontId="23" fillId="0" borderId="0" xfId="0" applyFont="1" applyAlignment="1"/>
    <xf numFmtId="0" fontId="23" fillId="0" borderId="0" xfId="0" applyFont="1" applyBorder="1" applyAlignment="1">
      <alignment horizontal="right"/>
    </xf>
  </cellXfs>
  <cellStyles count="10">
    <cellStyle name="Followed Hyperlink" xfId="9" builtinId="9" hidden="1"/>
    <cellStyle name="Hyperlink" xfId="8" builtinId="8" hidden="1"/>
    <cellStyle name="Normal" xfId="0" builtinId="0"/>
    <cellStyle name="Normal 2" xfId="1"/>
    <cellStyle name="Normal 2 2" xfId="3"/>
    <cellStyle name="Normal 3" xfId="4"/>
    <cellStyle name="Normal 4" xfId="5"/>
    <cellStyle name="Normal 5" xfId="6"/>
    <cellStyle name="Normal 6" xfId="2"/>
    <cellStyle name="Normal 7" xfId="7"/>
  </cellStyles>
  <dxfs count="22">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9"/>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font>
        <b/>
        <i val="0"/>
        <strike val="0"/>
        <condense val="0"/>
        <extend val="0"/>
        <outline val="0"/>
        <shadow val="0"/>
        <u val="none"/>
        <vertAlign val="baseline"/>
        <sz val="10"/>
        <color auto="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onnescj/Library/Containers/com.microsoft.Excel/Data/Documents/C:/VB/Fibroid_Uterus/Data%20Extraction/DATA/Outcome/COMBINED/Analysis/UF_outcome_Analysis_1123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ionary"/>
    </sheetNames>
    <sheetDataSet>
      <sheetData sheetId="0" refreshError="1"/>
    </sheetDataSet>
  </externalBook>
</externalLink>
</file>

<file path=xl/tables/table1.xml><?xml version="1.0" encoding="utf-8"?>
<table xmlns="http://schemas.openxmlformats.org/spreadsheetml/2006/main" id="1" name="Table1" displayName="Table1" ref="A1:N32" totalsRowShown="0" headerRowDxfId="1" dataDxfId="0">
  <autoFilter ref="A1:N32"/>
  <sortState ref="A2:N32">
    <sortCondition ref="A1:A32"/>
  </sortState>
  <tableColumns count="14">
    <tableColumn id="1" name="study_id" dataDxfId="15"/>
    <tableColumn id="2" name="trial_arm" dataDxfId="14"/>
    <tableColumn id="3" name="intervention" dataDxfId="13"/>
    <tableColumn id="4" name="baseline_n" dataDxfId="12"/>
    <tableColumn id="5" name="followup_interval" dataDxfId="11"/>
    <tableColumn id="6" name="followup_n" dataDxfId="10"/>
    <tableColumn id="7" name="hysterectomy" dataDxfId="9"/>
    <tableColumn id="8" name="myomectomy" dataDxfId="8"/>
    <tableColumn id="9" name="uae" dataDxfId="7"/>
    <tableColumn id="10" name="MRIgFUS" dataDxfId="6"/>
    <tableColumn id="11" name="ablation" dataDxfId="5"/>
    <tableColumn id="12" name="iud" dataDxfId="4"/>
    <tableColumn id="13" name="no_treatment" dataDxfId="3"/>
    <tableColumn id="14" name="notes" dataDxfId="2"/>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C14:E71" totalsRowShown="0" headerRowDxfId="21" dataDxfId="20" tableBorderDxfId="19" headerRowCellStyle="Normal 6" dataCellStyle="Normal 6">
  <autoFilter ref="C14:E71"/>
  <sortState ref="C17:E73">
    <sortCondition ref="C16:C73"/>
  </sortState>
  <tableColumns count="3">
    <tableColumn id="1" name="REF ID" dataDxfId="18" dataCellStyle="Normal 6"/>
    <tableColumn id="2" name="Group" dataDxfId="17" dataCellStyle="Normal 6"/>
    <tableColumn id="3" name="Intervention" dataDxfId="16" dataCellStyle="Normal 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election activeCell="O9" sqref="O9"/>
    </sheetView>
  </sheetViews>
  <sheetFormatPr defaultColWidth="8.85546875" defaultRowHeight="15" x14ac:dyDescent="0.25"/>
  <cols>
    <col min="2" max="2" width="16.28515625" style="1" customWidth="1"/>
    <col min="3" max="3" width="27.28515625" customWidth="1"/>
    <col min="4" max="4" width="12.28515625" style="1" customWidth="1"/>
    <col min="5" max="5" width="11.7109375" style="1" customWidth="1"/>
    <col min="6" max="6" width="11.28515625" style="1" customWidth="1"/>
    <col min="7" max="7" width="10.42578125" style="1" customWidth="1"/>
    <col min="8" max="12" width="8.85546875" style="1"/>
    <col min="13" max="13" width="19.7109375" style="1" customWidth="1"/>
    <col min="14" max="14" width="14.7109375" style="1" customWidth="1"/>
    <col min="15" max="15" width="14" customWidth="1"/>
  </cols>
  <sheetData>
    <row r="1" spans="1:16" x14ac:dyDescent="0.25">
      <c r="A1" t="s">
        <v>18</v>
      </c>
    </row>
    <row r="2" spans="1:16" ht="42.6" customHeight="1" x14ac:dyDescent="0.25">
      <c r="E2" s="2"/>
      <c r="G2" s="70" t="s">
        <v>24</v>
      </c>
      <c r="H2" s="70"/>
      <c r="I2" s="70"/>
      <c r="J2" s="70"/>
      <c r="K2" s="70"/>
      <c r="L2" s="70"/>
      <c r="M2" s="70"/>
      <c r="N2" s="70"/>
      <c r="O2" s="70"/>
      <c r="P2" s="70"/>
    </row>
    <row r="3" spans="1:16" ht="105" x14ac:dyDescent="0.25">
      <c r="A3" t="s">
        <v>0</v>
      </c>
      <c r="B3" s="2" t="s">
        <v>20</v>
      </c>
      <c r="C3" t="s">
        <v>2</v>
      </c>
      <c r="D3" s="1" t="s">
        <v>3</v>
      </c>
      <c r="E3" s="2" t="s">
        <v>17</v>
      </c>
      <c r="F3" s="2" t="s">
        <v>21</v>
      </c>
      <c r="G3" s="2" t="s">
        <v>10</v>
      </c>
      <c r="H3" s="3" t="s">
        <v>11</v>
      </c>
      <c r="I3" s="1" t="s">
        <v>12</v>
      </c>
      <c r="J3" s="1" t="s">
        <v>13</v>
      </c>
      <c r="K3" s="2" t="s">
        <v>23</v>
      </c>
      <c r="L3" s="1" t="s">
        <v>14</v>
      </c>
      <c r="M3" s="2" t="s">
        <v>19</v>
      </c>
      <c r="N3" s="2" t="s">
        <v>15</v>
      </c>
      <c r="O3" s="2" t="s">
        <v>25</v>
      </c>
    </row>
    <row r="4" spans="1:16" x14ac:dyDescent="0.25">
      <c r="A4" t="s">
        <v>7</v>
      </c>
      <c r="B4" s="1" t="s">
        <v>1</v>
      </c>
      <c r="C4" t="s">
        <v>8</v>
      </c>
      <c r="D4" s="1">
        <v>102</v>
      </c>
      <c r="E4" s="1">
        <v>6</v>
      </c>
      <c r="F4" s="4">
        <v>100</v>
      </c>
      <c r="G4" s="4">
        <v>3</v>
      </c>
      <c r="H4" s="4">
        <v>1</v>
      </c>
      <c r="I4" s="4">
        <v>1</v>
      </c>
      <c r="J4" s="4">
        <v>2</v>
      </c>
      <c r="K4" s="4">
        <v>0</v>
      </c>
      <c r="L4" s="4">
        <v>1</v>
      </c>
      <c r="M4" s="4"/>
      <c r="N4" s="4">
        <f>(F4-SUM(G4:L4))</f>
        <v>92</v>
      </c>
    </row>
    <row r="5" spans="1:16" x14ac:dyDescent="0.25">
      <c r="A5" t="s">
        <v>7</v>
      </c>
      <c r="B5" s="1" t="s">
        <v>5</v>
      </c>
      <c r="C5" t="s">
        <v>9</v>
      </c>
      <c r="D5" s="1">
        <v>100</v>
      </c>
      <c r="E5" s="1">
        <v>6</v>
      </c>
      <c r="F5" s="1">
        <v>98</v>
      </c>
      <c r="G5" s="1">
        <v>0</v>
      </c>
      <c r="H5" s="1">
        <v>0</v>
      </c>
      <c r="I5" s="1">
        <v>0</v>
      </c>
      <c r="J5" s="1">
        <v>0</v>
      </c>
      <c r="K5" s="1">
        <v>0</v>
      </c>
      <c r="L5" s="1">
        <v>0</v>
      </c>
      <c r="N5" s="4">
        <f>(F5-SUM(G5:L5))</f>
        <v>98</v>
      </c>
    </row>
    <row r="6" spans="1:16" x14ac:dyDescent="0.25">
      <c r="A6" t="s">
        <v>7</v>
      </c>
      <c r="B6" s="1" t="s">
        <v>4</v>
      </c>
      <c r="C6" t="s">
        <v>16</v>
      </c>
      <c r="D6" s="1">
        <v>102</v>
      </c>
      <c r="E6" s="1">
        <v>6</v>
      </c>
      <c r="F6" s="1">
        <v>101</v>
      </c>
      <c r="G6" s="1">
        <v>4</v>
      </c>
      <c r="H6" s="1">
        <v>2</v>
      </c>
      <c r="I6" s="1">
        <v>1</v>
      </c>
      <c r="J6" s="1">
        <v>2</v>
      </c>
      <c r="K6" s="1">
        <v>0</v>
      </c>
      <c r="L6" s="1">
        <v>0</v>
      </c>
      <c r="N6" s="4">
        <f>(F6-SUM(G6:L6))</f>
        <v>92</v>
      </c>
    </row>
    <row r="7" spans="1:16" x14ac:dyDescent="0.25">
      <c r="A7" t="s">
        <v>7</v>
      </c>
      <c r="B7" s="1" t="s">
        <v>1</v>
      </c>
      <c r="C7" t="s">
        <v>8</v>
      </c>
      <c r="D7" s="1">
        <v>102</v>
      </c>
      <c r="E7" s="1">
        <v>12</v>
      </c>
      <c r="F7" s="1">
        <v>99</v>
      </c>
      <c r="G7" s="1">
        <v>5</v>
      </c>
      <c r="H7" s="1">
        <v>2</v>
      </c>
      <c r="I7" s="1">
        <v>1</v>
      </c>
      <c r="J7" s="1">
        <v>4</v>
      </c>
      <c r="K7" s="1">
        <v>1</v>
      </c>
      <c r="L7" s="1">
        <v>2</v>
      </c>
      <c r="N7" s="4">
        <f t="shared" ref="N7:N9" si="0">(F7-SUM(G7:L7))</f>
        <v>84</v>
      </c>
    </row>
    <row r="8" spans="1:16" x14ac:dyDescent="0.25">
      <c r="A8" t="s">
        <v>7</v>
      </c>
      <c r="B8" s="1" t="s">
        <v>5</v>
      </c>
      <c r="C8" t="s">
        <v>9</v>
      </c>
      <c r="D8" s="1">
        <v>100</v>
      </c>
      <c r="E8" s="1">
        <v>12</v>
      </c>
      <c r="F8" s="1">
        <v>97</v>
      </c>
      <c r="G8" s="1">
        <v>0</v>
      </c>
      <c r="H8" s="1">
        <v>0</v>
      </c>
      <c r="I8" s="1">
        <v>0</v>
      </c>
      <c r="J8" s="1">
        <v>0</v>
      </c>
      <c r="K8" s="1">
        <v>0</v>
      </c>
      <c r="L8" s="1">
        <v>0</v>
      </c>
      <c r="N8" s="4">
        <f t="shared" si="0"/>
        <v>97</v>
      </c>
    </row>
    <row r="9" spans="1:16" x14ac:dyDescent="0.25">
      <c r="A9" t="s">
        <v>7</v>
      </c>
      <c r="B9" s="1" t="s">
        <v>4</v>
      </c>
      <c r="C9" t="s">
        <v>22</v>
      </c>
      <c r="D9" s="1">
        <v>102</v>
      </c>
      <c r="E9" s="1">
        <v>12</v>
      </c>
      <c r="F9" s="1">
        <v>100</v>
      </c>
      <c r="G9" s="1">
        <v>6</v>
      </c>
      <c r="H9" s="1">
        <v>4</v>
      </c>
      <c r="I9" s="1">
        <v>2</v>
      </c>
      <c r="J9" s="1">
        <v>2</v>
      </c>
      <c r="K9" s="1">
        <v>0</v>
      </c>
      <c r="L9" s="1">
        <v>1</v>
      </c>
      <c r="N9" s="4">
        <f t="shared" si="0"/>
        <v>85</v>
      </c>
    </row>
    <row r="11" spans="1:16" x14ac:dyDescent="0.25">
      <c r="C11" t="s">
        <v>26</v>
      </c>
    </row>
    <row r="36" spans="2:2" x14ac:dyDescent="0.25">
      <c r="B36" s="1" t="s">
        <v>4</v>
      </c>
    </row>
    <row r="37" spans="2:2" x14ac:dyDescent="0.25">
      <c r="B37" s="1" t="s">
        <v>6</v>
      </c>
    </row>
  </sheetData>
  <mergeCells count="1">
    <mergeCell ref="G2:P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B10" sqref="B10"/>
    </sheetView>
  </sheetViews>
  <sheetFormatPr defaultColWidth="8.85546875" defaultRowHeight="15" x14ac:dyDescent="0.25"/>
  <sheetData>
    <row r="2" spans="1:2" x14ac:dyDescent="0.25">
      <c r="A2">
        <v>1</v>
      </c>
      <c r="B2" t="s">
        <v>27</v>
      </c>
    </row>
    <row r="3" spans="1:2" x14ac:dyDescent="0.25">
      <c r="A3">
        <v>2</v>
      </c>
      <c r="B3" t="s">
        <v>28</v>
      </c>
    </row>
    <row r="4" spans="1:2" x14ac:dyDescent="0.25">
      <c r="A4">
        <v>3</v>
      </c>
      <c r="B4" t="s">
        <v>29</v>
      </c>
    </row>
    <row r="5" spans="1:2" x14ac:dyDescent="0.25">
      <c r="A5">
        <v>4</v>
      </c>
      <c r="B5" t="s">
        <v>30</v>
      </c>
    </row>
    <row r="6" spans="1:2" x14ac:dyDescent="0.25">
      <c r="A6">
        <v>5</v>
      </c>
      <c r="B6" t="s">
        <v>31</v>
      </c>
    </row>
    <row r="7" spans="1:2" x14ac:dyDescent="0.25">
      <c r="A7">
        <v>6</v>
      </c>
      <c r="B7" t="s">
        <v>32</v>
      </c>
    </row>
    <row r="8" spans="1:2" x14ac:dyDescent="0.25">
      <c r="A8">
        <v>7</v>
      </c>
      <c r="B8" t="s">
        <v>33</v>
      </c>
    </row>
    <row r="9" spans="1:2" x14ac:dyDescent="0.25">
      <c r="A9">
        <v>8</v>
      </c>
      <c r="B9" t="s">
        <v>34</v>
      </c>
    </row>
    <row r="10" spans="1:2" x14ac:dyDescent="0.25">
      <c r="A10">
        <v>9</v>
      </c>
      <c r="B10" t="s">
        <v>35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
  <sheetViews>
    <sheetView tabSelected="1" zoomScale="110" zoomScaleNormal="110" workbookViewId="0">
      <pane xSplit="3" ySplit="1" topLeftCell="E2" activePane="bottomRight" state="frozen"/>
      <selection pane="topRight" activeCell="D1" sqref="D1"/>
      <selection pane="bottomLeft" activeCell="A2" sqref="A2"/>
      <selection pane="bottomRight" activeCell="M12" sqref="M12"/>
    </sheetView>
  </sheetViews>
  <sheetFormatPr defaultColWidth="8.85546875" defaultRowHeight="12" x14ac:dyDescent="0.2"/>
  <cols>
    <col min="1" max="1" width="9.7109375" style="77" customWidth="1"/>
    <col min="2" max="2" width="10.140625" style="78" customWidth="1"/>
    <col min="3" max="3" width="25.7109375" style="79" customWidth="1"/>
    <col min="4" max="4" width="13.140625" style="78" bestFit="1" customWidth="1"/>
    <col min="5" max="5" width="17.28515625" style="78" customWidth="1"/>
    <col min="6" max="6" width="12.140625" style="78" customWidth="1"/>
    <col min="7" max="8" width="13.85546875" style="78" customWidth="1"/>
    <col min="9" max="9" width="5.85546875" style="78" customWidth="1"/>
    <col min="10" max="10" width="10.140625" style="78" customWidth="1"/>
    <col min="11" max="11" width="9.42578125" style="78" customWidth="1"/>
    <col min="12" max="12" width="5.42578125" style="78" customWidth="1"/>
    <col min="13" max="13" width="14" style="78" customWidth="1"/>
    <col min="14" max="14" width="15.7109375" style="79" customWidth="1"/>
    <col min="15" max="16384" width="8.85546875" style="79"/>
  </cols>
  <sheetData>
    <row r="1" spans="1:14" s="76" customFormat="1" ht="36.75" customHeight="1" x14ac:dyDescent="0.2">
      <c r="A1" s="74" t="s">
        <v>296</v>
      </c>
      <c r="B1" s="75" t="s">
        <v>297</v>
      </c>
      <c r="C1" s="76" t="s">
        <v>298</v>
      </c>
      <c r="D1" s="75" t="s">
        <v>299</v>
      </c>
      <c r="E1" s="75" t="s">
        <v>300</v>
      </c>
      <c r="F1" s="75" t="s">
        <v>301</v>
      </c>
      <c r="G1" s="75" t="s">
        <v>302</v>
      </c>
      <c r="H1" s="75" t="s">
        <v>155</v>
      </c>
      <c r="I1" s="75" t="s">
        <v>303</v>
      </c>
      <c r="J1" s="75" t="s">
        <v>13</v>
      </c>
      <c r="K1" s="75" t="s">
        <v>304</v>
      </c>
      <c r="L1" s="75" t="s">
        <v>305</v>
      </c>
      <c r="M1" s="75" t="s">
        <v>306</v>
      </c>
      <c r="N1" s="75" t="s">
        <v>307</v>
      </c>
    </row>
    <row r="2" spans="1:14" s="80" customFormat="1" x14ac:dyDescent="0.2">
      <c r="A2" s="77">
        <v>23</v>
      </c>
      <c r="B2" s="78" t="s">
        <v>209</v>
      </c>
      <c r="C2" s="79" t="s">
        <v>311</v>
      </c>
      <c r="D2" s="78">
        <v>17</v>
      </c>
      <c r="E2" s="78">
        <v>12</v>
      </c>
      <c r="F2" s="78">
        <v>17</v>
      </c>
      <c r="G2" s="78">
        <v>0</v>
      </c>
      <c r="H2" s="78">
        <v>0</v>
      </c>
      <c r="I2" s="78">
        <v>0</v>
      </c>
      <c r="J2" s="78">
        <v>1</v>
      </c>
      <c r="K2" s="78">
        <v>0</v>
      </c>
      <c r="L2" s="78">
        <v>0</v>
      </c>
      <c r="M2" s="78">
        <v>16</v>
      </c>
      <c r="N2" s="79" t="s">
        <v>313</v>
      </c>
    </row>
    <row r="3" spans="1:14" s="80" customFormat="1" x14ac:dyDescent="0.2">
      <c r="A3" s="77">
        <v>23</v>
      </c>
      <c r="B3" s="78" t="s">
        <v>211</v>
      </c>
      <c r="C3" s="79" t="s">
        <v>312</v>
      </c>
      <c r="D3" s="78">
        <v>16</v>
      </c>
      <c r="E3" s="78">
        <v>12</v>
      </c>
      <c r="F3" s="78">
        <v>16</v>
      </c>
      <c r="G3" s="78">
        <v>0</v>
      </c>
      <c r="H3" s="78">
        <v>0</v>
      </c>
      <c r="I3" s="78">
        <v>0</v>
      </c>
      <c r="J3" s="78">
        <v>3</v>
      </c>
      <c r="K3" s="78">
        <v>0</v>
      </c>
      <c r="L3" s="78">
        <v>0</v>
      </c>
      <c r="M3" s="78">
        <v>13</v>
      </c>
      <c r="N3" s="79" t="s">
        <v>313</v>
      </c>
    </row>
    <row r="4" spans="1:14" s="80" customFormat="1" x14ac:dyDescent="0.2">
      <c r="A4" s="85">
        <v>347</v>
      </c>
      <c r="B4" s="86" t="s">
        <v>209</v>
      </c>
      <c r="C4" s="87" t="s">
        <v>329</v>
      </c>
      <c r="D4" s="86">
        <v>30</v>
      </c>
      <c r="E4" s="86">
        <v>12</v>
      </c>
      <c r="F4" s="86">
        <v>27</v>
      </c>
      <c r="G4" s="86">
        <v>1</v>
      </c>
      <c r="H4" s="86">
        <v>0</v>
      </c>
      <c r="I4" s="86">
        <v>0</v>
      </c>
      <c r="J4" s="86">
        <v>0</v>
      </c>
      <c r="K4" s="86">
        <v>0</v>
      </c>
      <c r="L4" s="86">
        <v>0</v>
      </c>
      <c r="M4" s="86">
        <v>26</v>
      </c>
      <c r="N4" s="87"/>
    </row>
    <row r="5" spans="1:14" s="80" customFormat="1" x14ac:dyDescent="0.2">
      <c r="A5" s="85">
        <v>347</v>
      </c>
      <c r="B5" s="86" t="s">
        <v>211</v>
      </c>
      <c r="C5" s="87" t="s">
        <v>330</v>
      </c>
      <c r="D5" s="86">
        <v>30</v>
      </c>
      <c r="E5" s="86">
        <v>12</v>
      </c>
      <c r="F5" s="86">
        <v>29</v>
      </c>
      <c r="G5" s="86">
        <v>0</v>
      </c>
      <c r="H5" s="86">
        <v>0</v>
      </c>
      <c r="I5" s="86">
        <v>0</v>
      </c>
      <c r="J5" s="86">
        <v>0</v>
      </c>
      <c r="K5" s="86">
        <v>0</v>
      </c>
      <c r="L5" s="86">
        <v>0</v>
      </c>
      <c r="M5" s="86">
        <v>29</v>
      </c>
      <c r="N5" s="87"/>
    </row>
    <row r="6" spans="1:14" s="80" customFormat="1" x14ac:dyDescent="0.2">
      <c r="A6" s="81">
        <v>1400</v>
      </c>
      <c r="B6" s="82" t="s">
        <v>209</v>
      </c>
      <c r="C6" s="83" t="s">
        <v>12</v>
      </c>
      <c r="D6" s="82">
        <v>63</v>
      </c>
      <c r="E6" s="82">
        <v>6</v>
      </c>
      <c r="F6" s="82">
        <v>62</v>
      </c>
      <c r="G6" s="82">
        <v>0</v>
      </c>
      <c r="H6" s="82">
        <v>1</v>
      </c>
      <c r="I6" s="82">
        <v>5</v>
      </c>
      <c r="J6" s="82">
        <v>0</v>
      </c>
      <c r="K6" s="82">
        <v>0</v>
      </c>
      <c r="L6" s="82">
        <v>0</v>
      </c>
      <c r="M6" s="78">
        <v>56</v>
      </c>
      <c r="N6" s="80" t="s">
        <v>319</v>
      </c>
    </row>
    <row r="7" spans="1:14" s="80" customFormat="1" x14ac:dyDescent="0.2">
      <c r="A7" s="81">
        <v>1400</v>
      </c>
      <c r="B7" s="82" t="s">
        <v>211</v>
      </c>
      <c r="C7" s="83" t="s">
        <v>256</v>
      </c>
      <c r="D7" s="82">
        <v>64</v>
      </c>
      <c r="E7" s="82">
        <v>6</v>
      </c>
      <c r="F7" s="82">
        <v>62</v>
      </c>
      <c r="G7" s="82">
        <v>0</v>
      </c>
      <c r="H7" s="82">
        <v>6</v>
      </c>
      <c r="I7" s="82">
        <v>0</v>
      </c>
      <c r="J7" s="82">
        <v>0</v>
      </c>
      <c r="K7" s="82">
        <v>0</v>
      </c>
      <c r="L7" s="82">
        <v>0</v>
      </c>
      <c r="M7" s="78">
        <v>56</v>
      </c>
      <c r="N7" s="80" t="s">
        <v>326</v>
      </c>
    </row>
    <row r="8" spans="1:14" s="80" customFormat="1" x14ac:dyDescent="0.2">
      <c r="A8" s="88">
        <v>1529</v>
      </c>
      <c r="B8" s="86" t="s">
        <v>209</v>
      </c>
      <c r="C8" s="87" t="s">
        <v>331</v>
      </c>
      <c r="D8" s="86">
        <v>30</v>
      </c>
      <c r="E8" s="86">
        <v>24</v>
      </c>
      <c r="F8" s="86">
        <v>29</v>
      </c>
      <c r="G8" s="86">
        <v>8</v>
      </c>
      <c r="H8" s="86">
        <v>1</v>
      </c>
      <c r="I8" s="86">
        <v>0</v>
      </c>
      <c r="J8" s="86">
        <v>0</v>
      </c>
      <c r="K8" s="86">
        <v>0</v>
      </c>
      <c r="L8" s="86">
        <v>0</v>
      </c>
      <c r="M8" s="86">
        <v>21</v>
      </c>
      <c r="N8" s="87"/>
    </row>
    <row r="9" spans="1:14" s="80" customFormat="1" x14ac:dyDescent="0.2">
      <c r="A9" s="88">
        <v>1529</v>
      </c>
      <c r="B9" s="86" t="s">
        <v>211</v>
      </c>
      <c r="C9" s="87" t="s">
        <v>332</v>
      </c>
      <c r="D9" s="86">
        <v>30</v>
      </c>
      <c r="E9" s="86">
        <v>24</v>
      </c>
      <c r="F9" s="86">
        <v>27</v>
      </c>
      <c r="G9" s="86">
        <v>1</v>
      </c>
      <c r="H9" s="86">
        <v>0</v>
      </c>
      <c r="I9" s="86">
        <v>0</v>
      </c>
      <c r="J9" s="86">
        <v>0</v>
      </c>
      <c r="K9" s="86">
        <v>0</v>
      </c>
      <c r="L9" s="86">
        <v>0</v>
      </c>
      <c r="M9" s="86">
        <v>26</v>
      </c>
      <c r="N9" s="87"/>
    </row>
    <row r="10" spans="1:14" s="80" customFormat="1" x14ac:dyDescent="0.2">
      <c r="A10" s="88">
        <v>1806</v>
      </c>
      <c r="B10" s="86" t="s">
        <v>209</v>
      </c>
      <c r="C10" s="87" t="s">
        <v>333</v>
      </c>
      <c r="D10" s="86">
        <v>80</v>
      </c>
      <c r="E10" s="86">
        <v>6</v>
      </c>
      <c r="F10" s="86">
        <v>77</v>
      </c>
      <c r="G10" s="86" t="s">
        <v>226</v>
      </c>
      <c r="H10" s="86">
        <v>0</v>
      </c>
      <c r="I10" s="86" t="s">
        <v>226</v>
      </c>
      <c r="J10" s="86">
        <v>0</v>
      </c>
      <c r="K10" s="86">
        <v>0</v>
      </c>
      <c r="L10" s="86">
        <v>0</v>
      </c>
      <c r="M10" s="86" t="s">
        <v>226</v>
      </c>
      <c r="N10" s="87" t="s">
        <v>335</v>
      </c>
    </row>
    <row r="11" spans="1:14" s="80" customFormat="1" x14ac:dyDescent="0.2">
      <c r="A11" s="88">
        <v>1806</v>
      </c>
      <c r="B11" s="86" t="s">
        <v>211</v>
      </c>
      <c r="C11" s="87" t="s">
        <v>334</v>
      </c>
      <c r="D11" s="86">
        <v>80</v>
      </c>
      <c r="E11" s="86">
        <v>6</v>
      </c>
      <c r="F11" s="86">
        <v>76</v>
      </c>
      <c r="G11" s="86" t="s">
        <v>226</v>
      </c>
      <c r="H11" s="86">
        <v>0</v>
      </c>
      <c r="I11" s="86" t="s">
        <v>226</v>
      </c>
      <c r="J11" s="86">
        <v>0</v>
      </c>
      <c r="K11" s="86">
        <v>0</v>
      </c>
      <c r="L11" s="86">
        <v>0</v>
      </c>
      <c r="M11" s="86" t="s">
        <v>226</v>
      </c>
      <c r="N11" s="87" t="s">
        <v>335</v>
      </c>
    </row>
    <row r="12" spans="1:14" x14ac:dyDescent="0.2">
      <c r="A12" s="81" t="s">
        <v>162</v>
      </c>
      <c r="B12" s="82" t="s">
        <v>209</v>
      </c>
      <c r="C12" s="80" t="s">
        <v>163</v>
      </c>
      <c r="D12" s="82">
        <v>35</v>
      </c>
      <c r="E12" s="82">
        <v>24</v>
      </c>
      <c r="F12" s="82">
        <v>35</v>
      </c>
      <c r="G12" s="82">
        <v>0</v>
      </c>
      <c r="H12" s="82">
        <v>0</v>
      </c>
      <c r="I12" s="82">
        <v>0</v>
      </c>
      <c r="J12" s="82">
        <v>0</v>
      </c>
      <c r="K12" s="82">
        <v>0</v>
      </c>
      <c r="L12" s="82">
        <v>0</v>
      </c>
      <c r="M12" s="78">
        <v>35</v>
      </c>
      <c r="N12" s="80" t="s">
        <v>320</v>
      </c>
    </row>
    <row r="13" spans="1:14" x14ac:dyDescent="0.2">
      <c r="A13" s="81" t="s">
        <v>162</v>
      </c>
      <c r="B13" s="82" t="s">
        <v>211</v>
      </c>
      <c r="C13" s="80" t="s">
        <v>164</v>
      </c>
      <c r="D13" s="82">
        <v>35</v>
      </c>
      <c r="E13" s="82">
        <v>24</v>
      </c>
      <c r="F13" s="82">
        <v>35</v>
      </c>
      <c r="G13" s="82">
        <v>0</v>
      </c>
      <c r="H13" s="82">
        <v>0</v>
      </c>
      <c r="I13" s="82">
        <v>0</v>
      </c>
      <c r="J13" s="82">
        <v>0</v>
      </c>
      <c r="K13" s="82">
        <v>0</v>
      </c>
      <c r="L13" s="82">
        <v>0</v>
      </c>
      <c r="M13" s="78">
        <v>35</v>
      </c>
      <c r="N13" s="80" t="s">
        <v>321</v>
      </c>
    </row>
    <row r="14" spans="1:14" x14ac:dyDescent="0.2">
      <c r="A14" s="77" t="s">
        <v>162</v>
      </c>
      <c r="B14" s="78" t="s">
        <v>325</v>
      </c>
      <c r="C14" s="79" t="s">
        <v>155</v>
      </c>
      <c r="D14" s="78">
        <v>35</v>
      </c>
      <c r="E14" s="78">
        <v>24</v>
      </c>
      <c r="F14" s="78">
        <v>35</v>
      </c>
      <c r="G14" s="78">
        <v>0</v>
      </c>
      <c r="H14" s="78">
        <v>0</v>
      </c>
      <c r="I14" s="78">
        <v>0</v>
      </c>
      <c r="J14" s="78">
        <v>0</v>
      </c>
      <c r="K14" s="78">
        <v>0</v>
      </c>
      <c r="L14" s="78">
        <v>0</v>
      </c>
      <c r="M14" s="78">
        <v>35</v>
      </c>
      <c r="N14" s="79" t="s">
        <v>322</v>
      </c>
    </row>
    <row r="15" spans="1:14" x14ac:dyDescent="0.2">
      <c r="A15" s="77" t="s">
        <v>170</v>
      </c>
      <c r="B15" s="78" t="s">
        <v>209</v>
      </c>
      <c r="C15" s="79" t="s">
        <v>171</v>
      </c>
      <c r="D15" s="78">
        <v>40</v>
      </c>
      <c r="E15" s="78">
        <v>6</v>
      </c>
      <c r="F15" s="78">
        <v>40</v>
      </c>
      <c r="G15" s="78">
        <v>0</v>
      </c>
      <c r="H15" s="78">
        <v>0</v>
      </c>
      <c r="I15" s="78">
        <v>0</v>
      </c>
      <c r="J15" s="78">
        <v>0</v>
      </c>
      <c r="K15" s="78">
        <v>0</v>
      </c>
      <c r="L15" s="78">
        <v>0</v>
      </c>
      <c r="M15" s="78">
        <v>40</v>
      </c>
    </row>
    <row r="16" spans="1:14" x14ac:dyDescent="0.2">
      <c r="A16" s="77" t="s">
        <v>170</v>
      </c>
      <c r="B16" s="78" t="s">
        <v>211</v>
      </c>
      <c r="C16" s="79" t="s">
        <v>182</v>
      </c>
      <c r="D16" s="78">
        <v>40</v>
      </c>
      <c r="E16" s="78">
        <v>6</v>
      </c>
      <c r="F16" s="78">
        <v>40</v>
      </c>
      <c r="G16" s="78">
        <v>0</v>
      </c>
      <c r="H16" s="78">
        <v>0</v>
      </c>
      <c r="I16" s="78">
        <v>0</v>
      </c>
      <c r="J16" s="78">
        <v>0</v>
      </c>
      <c r="K16" s="78">
        <v>0</v>
      </c>
      <c r="L16" s="78">
        <v>0</v>
      </c>
      <c r="M16" s="78">
        <v>40</v>
      </c>
      <c r="N16" s="79" t="s">
        <v>323</v>
      </c>
    </row>
    <row r="17" spans="1:14" x14ac:dyDescent="0.2">
      <c r="A17" s="77">
        <v>2967</v>
      </c>
      <c r="B17" s="78" t="s">
        <v>211</v>
      </c>
      <c r="C17" s="79" t="s">
        <v>315</v>
      </c>
      <c r="D17" s="78">
        <v>26</v>
      </c>
      <c r="E17" s="78">
        <v>2</v>
      </c>
      <c r="F17" s="78">
        <v>26</v>
      </c>
      <c r="G17" s="78">
        <v>0</v>
      </c>
      <c r="H17" s="78">
        <v>0</v>
      </c>
      <c r="I17" s="78">
        <v>0</v>
      </c>
      <c r="J17" s="78">
        <v>0</v>
      </c>
      <c r="K17" s="78">
        <v>0</v>
      </c>
      <c r="L17" s="78">
        <v>0</v>
      </c>
      <c r="M17" s="78">
        <v>26</v>
      </c>
    </row>
    <row r="18" spans="1:14" x14ac:dyDescent="0.2">
      <c r="A18" s="77">
        <v>2967</v>
      </c>
      <c r="B18" s="78" t="s">
        <v>209</v>
      </c>
      <c r="C18" s="79" t="s">
        <v>316</v>
      </c>
      <c r="D18" s="78">
        <v>27</v>
      </c>
      <c r="E18" s="78">
        <v>2</v>
      </c>
      <c r="F18" s="78">
        <v>27</v>
      </c>
      <c r="G18" s="78">
        <v>1</v>
      </c>
      <c r="H18" s="78">
        <v>0</v>
      </c>
      <c r="I18" s="78">
        <v>0</v>
      </c>
      <c r="J18" s="78">
        <v>0</v>
      </c>
      <c r="K18" s="78">
        <v>0</v>
      </c>
      <c r="L18" s="78">
        <v>0</v>
      </c>
      <c r="M18" s="78">
        <v>26</v>
      </c>
      <c r="N18" s="79" t="s">
        <v>324</v>
      </c>
    </row>
    <row r="19" spans="1:14" x14ac:dyDescent="0.2">
      <c r="A19" s="77">
        <v>3382</v>
      </c>
      <c r="B19" s="78" t="s">
        <v>209</v>
      </c>
      <c r="C19" s="79" t="s">
        <v>12</v>
      </c>
      <c r="D19" s="78">
        <v>29</v>
      </c>
      <c r="E19" s="78">
        <v>6</v>
      </c>
      <c r="F19" s="78">
        <v>29</v>
      </c>
      <c r="G19" s="78">
        <v>1</v>
      </c>
      <c r="H19" s="78">
        <v>0</v>
      </c>
      <c r="I19" s="78">
        <v>0</v>
      </c>
      <c r="J19" s="78">
        <v>0</v>
      </c>
      <c r="K19" s="78">
        <v>0</v>
      </c>
      <c r="L19" s="78">
        <v>1</v>
      </c>
      <c r="M19" s="78">
        <v>27</v>
      </c>
    </row>
    <row r="20" spans="1:14" x14ac:dyDescent="0.2">
      <c r="A20" s="77">
        <v>3382</v>
      </c>
      <c r="B20" s="78" t="s">
        <v>211</v>
      </c>
      <c r="C20" s="79" t="s">
        <v>314</v>
      </c>
      <c r="D20" s="78">
        <v>29</v>
      </c>
      <c r="E20" s="78">
        <v>6</v>
      </c>
      <c r="F20" s="78">
        <v>29</v>
      </c>
      <c r="G20" s="78">
        <v>1</v>
      </c>
      <c r="H20" s="78">
        <v>3</v>
      </c>
      <c r="I20" s="78">
        <v>2</v>
      </c>
      <c r="J20" s="78">
        <v>0</v>
      </c>
      <c r="K20" s="78">
        <v>0</v>
      </c>
      <c r="L20" s="78">
        <v>0</v>
      </c>
      <c r="M20" s="78">
        <v>23</v>
      </c>
      <c r="N20" s="79" t="s">
        <v>317</v>
      </c>
    </row>
    <row r="21" spans="1:14" x14ac:dyDescent="0.2">
      <c r="A21" s="77" t="s">
        <v>186</v>
      </c>
      <c r="B21" s="78" t="s">
        <v>209</v>
      </c>
      <c r="C21" s="79" t="s">
        <v>171</v>
      </c>
      <c r="D21" s="78">
        <v>74</v>
      </c>
      <c r="E21" s="78">
        <v>6</v>
      </c>
      <c r="F21" s="78">
        <v>74</v>
      </c>
      <c r="G21" s="78">
        <v>0</v>
      </c>
      <c r="H21" s="78">
        <v>0</v>
      </c>
      <c r="I21" s="78">
        <v>0</v>
      </c>
      <c r="J21" s="78">
        <v>0</v>
      </c>
      <c r="K21" s="78">
        <v>0</v>
      </c>
      <c r="L21" s="78">
        <v>0</v>
      </c>
      <c r="M21" s="78">
        <v>74</v>
      </c>
    </row>
    <row r="22" spans="1:14" x14ac:dyDescent="0.2">
      <c r="A22" s="77" t="s">
        <v>186</v>
      </c>
      <c r="B22" s="78" t="s">
        <v>211</v>
      </c>
      <c r="C22" s="79" t="s">
        <v>182</v>
      </c>
      <c r="D22" s="78">
        <v>74</v>
      </c>
      <c r="E22" s="78">
        <v>6</v>
      </c>
      <c r="F22" s="78">
        <v>74</v>
      </c>
      <c r="G22" s="78">
        <v>1</v>
      </c>
      <c r="H22" s="78">
        <v>0</v>
      </c>
      <c r="I22" s="78">
        <v>0</v>
      </c>
      <c r="J22" s="78">
        <v>0</v>
      </c>
      <c r="K22" s="78">
        <v>0</v>
      </c>
      <c r="L22" s="78">
        <v>0</v>
      </c>
      <c r="M22" s="78">
        <v>74</v>
      </c>
      <c r="N22" s="79" t="s">
        <v>327</v>
      </c>
    </row>
    <row r="23" spans="1:14" x14ac:dyDescent="0.2">
      <c r="A23" s="88">
        <v>3785</v>
      </c>
      <c r="B23" s="86" t="s">
        <v>209</v>
      </c>
      <c r="C23" s="87" t="s">
        <v>336</v>
      </c>
      <c r="D23" s="86">
        <v>17</v>
      </c>
      <c r="E23" s="86">
        <v>12</v>
      </c>
      <c r="F23" s="86">
        <v>17</v>
      </c>
      <c r="G23" s="86">
        <v>0</v>
      </c>
      <c r="H23" s="86">
        <v>0</v>
      </c>
      <c r="I23" s="86">
        <v>2</v>
      </c>
      <c r="J23" s="86">
        <v>0</v>
      </c>
      <c r="K23" s="86">
        <v>0</v>
      </c>
      <c r="L23" s="86">
        <v>0</v>
      </c>
      <c r="M23" s="86">
        <v>15</v>
      </c>
      <c r="N23" s="87"/>
    </row>
    <row r="24" spans="1:14" x14ac:dyDescent="0.2">
      <c r="A24" s="88">
        <v>3785</v>
      </c>
      <c r="B24" s="86" t="s">
        <v>211</v>
      </c>
      <c r="C24" s="87" t="s">
        <v>332</v>
      </c>
      <c r="D24" s="86">
        <v>19</v>
      </c>
      <c r="E24" s="86">
        <v>12</v>
      </c>
      <c r="F24" s="86">
        <v>19</v>
      </c>
      <c r="G24" s="86">
        <v>0</v>
      </c>
      <c r="H24" s="86">
        <v>0</v>
      </c>
      <c r="I24" s="86">
        <v>0</v>
      </c>
      <c r="J24" s="86">
        <v>0</v>
      </c>
      <c r="K24" s="86">
        <v>0</v>
      </c>
      <c r="L24" s="86">
        <v>0</v>
      </c>
      <c r="M24" s="86">
        <v>17</v>
      </c>
      <c r="N24" s="87"/>
    </row>
    <row r="25" spans="1:14" x14ac:dyDescent="0.2">
      <c r="A25" s="84">
        <v>5186</v>
      </c>
      <c r="B25" s="82" t="s">
        <v>209</v>
      </c>
      <c r="C25" s="80" t="s">
        <v>210</v>
      </c>
      <c r="D25" s="82">
        <v>40</v>
      </c>
      <c r="E25" s="82">
        <v>1</v>
      </c>
      <c r="F25" s="82">
        <v>38</v>
      </c>
      <c r="G25" s="82">
        <v>0</v>
      </c>
      <c r="H25" s="82">
        <v>0</v>
      </c>
      <c r="I25" s="82">
        <v>0</v>
      </c>
      <c r="J25" s="82">
        <v>0</v>
      </c>
      <c r="K25" s="82">
        <v>0</v>
      </c>
      <c r="L25" s="82">
        <v>0</v>
      </c>
      <c r="M25" s="82">
        <v>38</v>
      </c>
      <c r="N25" s="80" t="s">
        <v>213</v>
      </c>
    </row>
    <row r="26" spans="1:14" x14ac:dyDescent="0.2">
      <c r="A26" s="84">
        <v>5186</v>
      </c>
      <c r="B26" s="82" t="s">
        <v>211</v>
      </c>
      <c r="C26" s="83" t="s">
        <v>212</v>
      </c>
      <c r="D26" s="82">
        <v>43</v>
      </c>
      <c r="E26" s="82">
        <v>1</v>
      </c>
      <c r="F26" s="82">
        <v>42</v>
      </c>
      <c r="G26" s="82">
        <v>0</v>
      </c>
      <c r="H26" s="82">
        <v>0</v>
      </c>
      <c r="I26" s="82">
        <v>0</v>
      </c>
      <c r="J26" s="82">
        <v>0</v>
      </c>
      <c r="K26" s="82">
        <v>0</v>
      </c>
      <c r="L26" s="82">
        <v>0</v>
      </c>
      <c r="M26" s="82">
        <v>42</v>
      </c>
      <c r="N26" s="80" t="s">
        <v>318</v>
      </c>
    </row>
    <row r="27" spans="1:14" x14ac:dyDescent="0.2">
      <c r="A27" s="84">
        <v>5186</v>
      </c>
      <c r="B27" s="82" t="s">
        <v>209</v>
      </c>
      <c r="C27" s="80" t="s">
        <v>210</v>
      </c>
      <c r="D27" s="82">
        <v>40</v>
      </c>
      <c r="E27" s="82">
        <v>3</v>
      </c>
      <c r="F27" s="82">
        <v>38</v>
      </c>
      <c r="G27" s="82">
        <v>0</v>
      </c>
      <c r="H27" s="82">
        <v>0</v>
      </c>
      <c r="I27" s="82">
        <v>0</v>
      </c>
      <c r="J27" s="82">
        <v>0</v>
      </c>
      <c r="K27" s="82">
        <v>0</v>
      </c>
      <c r="L27" s="82">
        <v>0</v>
      </c>
      <c r="M27" s="82">
        <v>38</v>
      </c>
      <c r="N27" s="80"/>
    </row>
    <row r="28" spans="1:14" x14ac:dyDescent="0.2">
      <c r="A28" s="84">
        <v>5186</v>
      </c>
      <c r="B28" s="82" t="s">
        <v>211</v>
      </c>
      <c r="C28" s="80" t="s">
        <v>212</v>
      </c>
      <c r="D28" s="82">
        <v>43</v>
      </c>
      <c r="E28" s="82">
        <v>3</v>
      </c>
      <c r="F28" s="82">
        <v>42</v>
      </c>
      <c r="G28" s="82">
        <v>0</v>
      </c>
      <c r="H28" s="82">
        <v>0</v>
      </c>
      <c r="I28" s="82">
        <v>0</v>
      </c>
      <c r="J28" s="82">
        <v>0</v>
      </c>
      <c r="K28" s="82">
        <v>0</v>
      </c>
      <c r="L28" s="82">
        <v>0</v>
      </c>
      <c r="M28" s="82">
        <v>42</v>
      </c>
      <c r="N28" s="80"/>
    </row>
    <row r="29" spans="1:14" x14ac:dyDescent="0.2">
      <c r="A29" s="84">
        <v>5186</v>
      </c>
      <c r="B29" s="82" t="s">
        <v>209</v>
      </c>
      <c r="C29" s="80" t="s">
        <v>210</v>
      </c>
      <c r="D29" s="82">
        <v>40</v>
      </c>
      <c r="E29" s="82">
        <v>6</v>
      </c>
      <c r="F29" s="82">
        <v>38</v>
      </c>
      <c r="G29" s="82">
        <v>0</v>
      </c>
      <c r="H29" s="82">
        <v>0</v>
      </c>
      <c r="I29" s="82">
        <v>0</v>
      </c>
      <c r="J29" s="82">
        <v>0</v>
      </c>
      <c r="K29" s="82">
        <v>0</v>
      </c>
      <c r="L29" s="82">
        <v>0</v>
      </c>
      <c r="M29" s="82">
        <v>38</v>
      </c>
      <c r="N29" s="80"/>
    </row>
    <row r="30" spans="1:14" x14ac:dyDescent="0.2">
      <c r="A30" s="84">
        <v>5186</v>
      </c>
      <c r="B30" s="82" t="s">
        <v>211</v>
      </c>
      <c r="C30" s="80" t="s">
        <v>212</v>
      </c>
      <c r="D30" s="82">
        <v>43</v>
      </c>
      <c r="E30" s="82">
        <v>6</v>
      </c>
      <c r="F30" s="82">
        <v>42</v>
      </c>
      <c r="G30" s="82">
        <v>0</v>
      </c>
      <c r="H30" s="82">
        <v>0</v>
      </c>
      <c r="I30" s="82">
        <v>0</v>
      </c>
      <c r="J30" s="82">
        <v>0</v>
      </c>
      <c r="K30" s="82">
        <v>0</v>
      </c>
      <c r="L30" s="82">
        <v>0</v>
      </c>
      <c r="M30" s="82">
        <v>42</v>
      </c>
      <c r="N30" s="80"/>
    </row>
    <row r="31" spans="1:14" x14ac:dyDescent="0.2">
      <c r="A31" s="77" t="s">
        <v>198</v>
      </c>
      <c r="B31" s="78" t="s">
        <v>209</v>
      </c>
      <c r="C31" s="79" t="s">
        <v>182</v>
      </c>
      <c r="D31" s="78">
        <v>66</v>
      </c>
      <c r="E31" s="78">
        <v>12</v>
      </c>
      <c r="F31" s="78">
        <v>56</v>
      </c>
      <c r="G31" s="78">
        <v>0</v>
      </c>
      <c r="H31" s="78">
        <v>0</v>
      </c>
      <c r="I31" s="78">
        <v>0</v>
      </c>
      <c r="J31" s="78">
        <v>0</v>
      </c>
      <c r="K31" s="78">
        <v>0</v>
      </c>
      <c r="L31" s="78">
        <v>0</v>
      </c>
      <c r="M31" s="78">
        <v>56</v>
      </c>
      <c r="N31" s="79" t="s">
        <v>328</v>
      </c>
    </row>
    <row r="32" spans="1:14" x14ac:dyDescent="0.2">
      <c r="A32" s="77" t="s">
        <v>198</v>
      </c>
      <c r="B32" s="78" t="s">
        <v>211</v>
      </c>
      <c r="C32" s="79" t="s">
        <v>196</v>
      </c>
      <c r="D32" s="78">
        <v>65</v>
      </c>
      <c r="E32" s="78">
        <v>12</v>
      </c>
      <c r="F32" s="78">
        <v>59</v>
      </c>
      <c r="G32" s="78">
        <v>1</v>
      </c>
      <c r="H32" s="78">
        <v>3</v>
      </c>
      <c r="I32" s="78">
        <v>0</v>
      </c>
      <c r="J32" s="78">
        <v>0</v>
      </c>
      <c r="K32" s="78">
        <v>0</v>
      </c>
      <c r="L32" s="78">
        <v>0</v>
      </c>
      <c r="M32" s="78">
        <v>55</v>
      </c>
      <c r="N32" s="79" t="s">
        <v>328</v>
      </c>
    </row>
    <row r="33" spans="1:13" x14ac:dyDescent="0.2">
      <c r="A33" s="84"/>
    </row>
    <row r="34" spans="1:13" x14ac:dyDescent="0.2">
      <c r="A34" s="84"/>
    </row>
    <row r="35" spans="1:13" x14ac:dyDescent="0.2">
      <c r="A35" s="84"/>
    </row>
    <row r="36" spans="1:13" x14ac:dyDescent="0.2">
      <c r="A36" s="84"/>
      <c r="B36" s="79"/>
      <c r="D36" s="79"/>
      <c r="E36" s="79"/>
      <c r="F36" s="79"/>
      <c r="G36" s="79"/>
      <c r="H36" s="79"/>
      <c r="I36" s="79"/>
      <c r="J36" s="79"/>
      <c r="K36" s="79"/>
      <c r="L36" s="79"/>
      <c r="M36" s="79"/>
    </row>
    <row r="37" spans="1:13" x14ac:dyDescent="0.2">
      <c r="A37" s="84"/>
      <c r="B37" s="79"/>
      <c r="D37" s="79"/>
      <c r="E37" s="79"/>
      <c r="F37" s="79"/>
      <c r="G37" s="79"/>
      <c r="H37" s="79"/>
      <c r="I37" s="79"/>
      <c r="J37" s="79"/>
      <c r="K37" s="79"/>
      <c r="L37" s="79"/>
      <c r="M37" s="79"/>
    </row>
    <row r="38" spans="1:13" x14ac:dyDescent="0.2">
      <c r="A38" s="84"/>
      <c r="B38" s="79"/>
      <c r="D38" s="79"/>
      <c r="E38" s="79"/>
      <c r="F38" s="79"/>
      <c r="G38" s="79"/>
      <c r="H38" s="79"/>
      <c r="I38" s="79"/>
      <c r="J38" s="79"/>
      <c r="K38" s="79"/>
      <c r="L38" s="79"/>
      <c r="M38" s="79"/>
    </row>
    <row r="39" spans="1:13" x14ac:dyDescent="0.2">
      <c r="A39" s="84"/>
      <c r="B39" s="79"/>
      <c r="D39" s="79"/>
      <c r="E39" s="79"/>
      <c r="F39" s="79"/>
      <c r="G39" s="79"/>
      <c r="H39" s="79"/>
      <c r="I39" s="79"/>
      <c r="J39" s="79"/>
      <c r="K39" s="79"/>
      <c r="L39" s="79"/>
      <c r="M39" s="79"/>
    </row>
    <row r="40" spans="1:13" x14ac:dyDescent="0.2">
      <c r="A40" s="84"/>
      <c r="B40" s="79"/>
      <c r="D40" s="79"/>
      <c r="E40" s="79"/>
      <c r="F40" s="79"/>
      <c r="G40" s="79"/>
      <c r="H40" s="79"/>
      <c r="I40" s="79"/>
      <c r="J40" s="79"/>
      <c r="K40" s="79"/>
      <c r="L40" s="79"/>
      <c r="M40" s="79"/>
    </row>
    <row r="41" spans="1:13" x14ac:dyDescent="0.2">
      <c r="A41" s="84"/>
      <c r="B41" s="79"/>
      <c r="D41" s="79"/>
      <c r="E41" s="79"/>
      <c r="F41" s="79"/>
      <c r="G41" s="79"/>
      <c r="H41" s="79"/>
      <c r="I41" s="79"/>
      <c r="J41" s="79"/>
      <c r="K41" s="79"/>
      <c r="L41" s="79"/>
      <c r="M41" s="79"/>
    </row>
    <row r="42" spans="1:13" x14ac:dyDescent="0.2">
      <c r="A42" s="84"/>
      <c r="B42" s="79"/>
      <c r="D42" s="79"/>
      <c r="E42" s="79"/>
      <c r="F42" s="79"/>
      <c r="G42" s="79"/>
      <c r="H42" s="79"/>
      <c r="I42" s="79"/>
      <c r="J42" s="79"/>
      <c r="K42" s="79"/>
      <c r="L42" s="79"/>
      <c r="M42" s="79"/>
    </row>
    <row r="43" spans="1:13" x14ac:dyDescent="0.2">
      <c r="A43" s="84"/>
      <c r="B43" s="79"/>
      <c r="D43" s="79"/>
      <c r="E43" s="79"/>
      <c r="F43" s="79"/>
      <c r="G43" s="79"/>
      <c r="H43" s="79"/>
      <c r="I43" s="79"/>
      <c r="J43" s="79"/>
      <c r="K43" s="79"/>
      <c r="L43" s="79"/>
      <c r="M43" s="79"/>
    </row>
    <row r="44" spans="1:13" x14ac:dyDescent="0.2">
      <c r="A44" s="84"/>
      <c r="B44" s="79"/>
      <c r="D44" s="79"/>
      <c r="E44" s="79"/>
      <c r="F44" s="79"/>
      <c r="G44" s="79"/>
      <c r="H44" s="79"/>
      <c r="I44" s="79"/>
      <c r="J44" s="79"/>
      <c r="K44" s="79"/>
      <c r="L44" s="79"/>
      <c r="M44" s="79"/>
    </row>
    <row r="45" spans="1:13" x14ac:dyDescent="0.2">
      <c r="A45" s="84"/>
      <c r="B45" s="79"/>
      <c r="D45" s="79"/>
      <c r="E45" s="79"/>
      <c r="F45" s="79"/>
      <c r="G45" s="79"/>
      <c r="H45" s="79"/>
      <c r="I45" s="79"/>
      <c r="J45" s="79"/>
      <c r="K45" s="79"/>
      <c r="L45" s="79"/>
      <c r="M45" s="79"/>
    </row>
    <row r="46" spans="1:13" x14ac:dyDescent="0.2">
      <c r="A46" s="84"/>
      <c r="B46" s="79"/>
      <c r="D46" s="79"/>
      <c r="E46" s="79"/>
      <c r="F46" s="79"/>
      <c r="G46" s="79"/>
      <c r="H46" s="79"/>
      <c r="I46" s="79"/>
      <c r="J46" s="79"/>
      <c r="K46" s="79"/>
      <c r="L46" s="79"/>
      <c r="M46" s="79"/>
    </row>
    <row r="47" spans="1:13" x14ac:dyDescent="0.2">
      <c r="A47" s="84"/>
      <c r="B47" s="79"/>
      <c r="D47" s="79"/>
      <c r="E47" s="79"/>
      <c r="F47" s="79"/>
      <c r="G47" s="79"/>
      <c r="H47" s="79"/>
      <c r="I47" s="79"/>
      <c r="J47" s="79"/>
      <c r="K47" s="79"/>
      <c r="L47" s="79"/>
      <c r="M47" s="79"/>
    </row>
    <row r="48" spans="1:13" x14ac:dyDescent="0.2">
      <c r="A48" s="84"/>
      <c r="B48" s="79"/>
      <c r="D48" s="79"/>
      <c r="E48" s="79"/>
      <c r="F48" s="79"/>
      <c r="G48" s="79"/>
      <c r="H48" s="79"/>
      <c r="I48" s="79"/>
      <c r="J48" s="79"/>
      <c r="K48" s="79"/>
      <c r="L48" s="79"/>
      <c r="M48" s="79"/>
    </row>
    <row r="49" spans="1:13" x14ac:dyDescent="0.2">
      <c r="A49" s="84"/>
      <c r="B49" s="79"/>
      <c r="D49" s="79"/>
      <c r="E49" s="79"/>
      <c r="F49" s="79"/>
      <c r="G49" s="79"/>
      <c r="H49" s="79"/>
      <c r="I49" s="79"/>
      <c r="J49" s="79"/>
      <c r="K49" s="79"/>
      <c r="L49" s="79"/>
      <c r="M49" s="79"/>
    </row>
    <row r="50" spans="1:13" x14ac:dyDescent="0.2">
      <c r="A50" s="84"/>
      <c r="B50" s="79"/>
      <c r="D50" s="79"/>
      <c r="E50" s="79"/>
      <c r="F50" s="79"/>
      <c r="G50" s="79"/>
      <c r="H50" s="79"/>
      <c r="I50" s="79"/>
      <c r="J50" s="79"/>
      <c r="K50" s="79"/>
      <c r="L50" s="79"/>
      <c r="M50" s="79"/>
    </row>
    <row r="51" spans="1:13" x14ac:dyDescent="0.2">
      <c r="A51" s="84"/>
      <c r="B51" s="79"/>
      <c r="D51" s="79"/>
      <c r="E51" s="79"/>
      <c r="F51" s="79"/>
      <c r="G51" s="79"/>
      <c r="H51" s="79"/>
      <c r="I51" s="79"/>
      <c r="J51" s="79"/>
      <c r="K51" s="79"/>
      <c r="L51" s="79"/>
      <c r="M51" s="79"/>
    </row>
    <row r="52" spans="1:13" x14ac:dyDescent="0.2">
      <c r="A52" s="84"/>
      <c r="B52" s="79"/>
      <c r="D52" s="79"/>
      <c r="E52" s="79"/>
      <c r="F52" s="79"/>
      <c r="G52" s="79"/>
      <c r="H52" s="79"/>
      <c r="I52" s="79"/>
      <c r="J52" s="79"/>
      <c r="K52" s="79"/>
      <c r="L52" s="79"/>
      <c r="M52" s="79"/>
    </row>
    <row r="53" spans="1:13" x14ac:dyDescent="0.2">
      <c r="A53" s="84"/>
      <c r="B53" s="79"/>
      <c r="D53" s="79"/>
      <c r="E53" s="79"/>
      <c r="F53" s="79"/>
      <c r="G53" s="79"/>
      <c r="H53" s="79"/>
      <c r="I53" s="79"/>
      <c r="J53" s="79"/>
      <c r="K53" s="79"/>
      <c r="L53" s="79"/>
      <c r="M53" s="79"/>
    </row>
    <row r="54" spans="1:13" x14ac:dyDescent="0.2">
      <c r="A54" s="84"/>
      <c r="B54" s="79"/>
      <c r="D54" s="79"/>
      <c r="E54" s="79"/>
      <c r="F54" s="79"/>
      <c r="G54" s="79"/>
      <c r="H54" s="79"/>
      <c r="I54" s="79"/>
      <c r="J54" s="79"/>
      <c r="K54" s="79"/>
      <c r="L54" s="79"/>
      <c r="M54" s="79"/>
    </row>
    <row r="55" spans="1:13" x14ac:dyDescent="0.2">
      <c r="A55" s="84"/>
      <c r="B55" s="79"/>
      <c r="D55" s="79"/>
      <c r="E55" s="79"/>
      <c r="F55" s="79"/>
      <c r="G55" s="79"/>
      <c r="H55" s="79"/>
      <c r="I55" s="79"/>
      <c r="J55" s="79"/>
      <c r="K55" s="79"/>
      <c r="L55" s="79"/>
      <c r="M55" s="79"/>
    </row>
    <row r="56" spans="1:13" x14ac:dyDescent="0.2">
      <c r="A56" s="84"/>
      <c r="B56" s="79"/>
      <c r="D56" s="79"/>
      <c r="E56" s="79"/>
      <c r="F56" s="79"/>
      <c r="G56" s="79"/>
      <c r="H56" s="79"/>
      <c r="I56" s="79"/>
      <c r="J56" s="79"/>
      <c r="K56" s="79"/>
      <c r="L56" s="79"/>
      <c r="M56" s="79"/>
    </row>
    <row r="57" spans="1:13" x14ac:dyDescent="0.2">
      <c r="A57" s="84"/>
      <c r="B57" s="79"/>
      <c r="D57" s="79"/>
      <c r="E57" s="79"/>
      <c r="F57" s="79"/>
      <c r="G57" s="79"/>
      <c r="H57" s="79"/>
      <c r="I57" s="79"/>
      <c r="J57" s="79"/>
      <c r="K57" s="79"/>
      <c r="L57" s="79"/>
      <c r="M57" s="79"/>
    </row>
    <row r="58" spans="1:13" x14ac:dyDescent="0.2">
      <c r="A58" s="84"/>
      <c r="B58" s="79"/>
      <c r="D58" s="79"/>
      <c r="E58" s="79"/>
      <c r="F58" s="79"/>
      <c r="G58" s="79"/>
      <c r="H58" s="79"/>
      <c r="I58" s="79"/>
      <c r="J58" s="79"/>
      <c r="K58" s="79"/>
      <c r="L58" s="79"/>
      <c r="M58" s="79"/>
    </row>
    <row r="59" spans="1:13" x14ac:dyDescent="0.2">
      <c r="A59" s="84"/>
      <c r="B59" s="79"/>
      <c r="D59" s="79"/>
      <c r="E59" s="79"/>
      <c r="F59" s="79"/>
      <c r="G59" s="79"/>
      <c r="H59" s="79"/>
      <c r="I59" s="79"/>
      <c r="J59" s="79"/>
      <c r="K59" s="79"/>
      <c r="L59" s="79"/>
      <c r="M59" s="79"/>
    </row>
    <row r="60" spans="1:13" x14ac:dyDescent="0.2">
      <c r="A60" s="84"/>
      <c r="B60" s="79"/>
      <c r="D60" s="79"/>
      <c r="E60" s="79"/>
      <c r="F60" s="79"/>
      <c r="G60" s="79"/>
      <c r="H60" s="79"/>
      <c r="I60" s="79"/>
      <c r="J60" s="79"/>
      <c r="K60" s="79"/>
      <c r="L60" s="79"/>
      <c r="M60" s="79"/>
    </row>
    <row r="61" spans="1:13" x14ac:dyDescent="0.2">
      <c r="A61" s="84"/>
      <c r="B61" s="79"/>
      <c r="D61" s="79"/>
      <c r="E61" s="79"/>
      <c r="F61" s="79"/>
      <c r="G61" s="79"/>
      <c r="H61" s="79"/>
      <c r="I61" s="79"/>
      <c r="J61" s="79"/>
      <c r="K61" s="79"/>
      <c r="L61" s="79"/>
      <c r="M61" s="79"/>
    </row>
    <row r="62" spans="1:13" x14ac:dyDescent="0.2">
      <c r="A62" s="84"/>
      <c r="B62" s="79"/>
      <c r="D62" s="79"/>
      <c r="E62" s="79"/>
      <c r="F62" s="79"/>
      <c r="G62" s="79"/>
      <c r="H62" s="79"/>
      <c r="I62" s="79"/>
      <c r="J62" s="79"/>
      <c r="K62" s="79"/>
      <c r="L62" s="79"/>
      <c r="M62" s="79"/>
    </row>
    <row r="63" spans="1:13" x14ac:dyDescent="0.2">
      <c r="A63" s="84"/>
      <c r="B63" s="79"/>
      <c r="D63" s="79"/>
      <c r="E63" s="79"/>
      <c r="F63" s="79"/>
      <c r="G63" s="79"/>
      <c r="H63" s="79"/>
      <c r="I63" s="79"/>
      <c r="J63" s="79"/>
      <c r="K63" s="79"/>
      <c r="L63" s="79"/>
      <c r="M63" s="79"/>
    </row>
    <row r="64" spans="1:13" x14ac:dyDescent="0.2">
      <c r="A64" s="84"/>
      <c r="B64" s="79"/>
      <c r="D64" s="79"/>
      <c r="E64" s="79"/>
      <c r="F64" s="79"/>
      <c r="G64" s="79"/>
      <c r="H64" s="79"/>
      <c r="I64" s="79"/>
      <c r="J64" s="79"/>
      <c r="K64" s="79"/>
      <c r="L64" s="79"/>
      <c r="M64" s="79"/>
    </row>
    <row r="65" spans="1:13" x14ac:dyDescent="0.2">
      <c r="A65" s="84"/>
      <c r="B65" s="79"/>
      <c r="D65" s="79"/>
      <c r="E65" s="79"/>
      <c r="F65" s="79"/>
      <c r="G65" s="79"/>
      <c r="H65" s="79"/>
      <c r="I65" s="79"/>
      <c r="J65" s="79"/>
      <c r="K65" s="79"/>
      <c r="L65" s="79"/>
      <c r="M65" s="79"/>
    </row>
    <row r="66" spans="1:13" x14ac:dyDescent="0.2">
      <c r="A66" s="84"/>
      <c r="B66" s="79"/>
      <c r="D66" s="79"/>
      <c r="E66" s="79"/>
      <c r="F66" s="79"/>
      <c r="G66" s="79"/>
      <c r="H66" s="79"/>
      <c r="I66" s="79"/>
      <c r="J66" s="79"/>
      <c r="K66" s="79"/>
      <c r="L66" s="79"/>
      <c r="M66" s="79"/>
    </row>
    <row r="67" spans="1:13" x14ac:dyDescent="0.2">
      <c r="A67" s="84"/>
      <c r="B67" s="79"/>
      <c r="D67" s="79"/>
      <c r="E67" s="79"/>
      <c r="F67" s="79"/>
      <c r="G67" s="79"/>
      <c r="H67" s="79"/>
      <c r="I67" s="79"/>
      <c r="J67" s="79"/>
      <c r="K67" s="79"/>
      <c r="L67" s="79"/>
      <c r="M67" s="79"/>
    </row>
  </sheetData>
  <pageMargins left="0.7" right="0.7" top="0.75" bottom="0.75" header="0.3" footer="0.3"/>
  <pageSetup orientation="portrait" horizontalDpi="1200" verticalDpi="120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workbookViewId="0">
      <selection activeCell="C64" sqref="C64:E65"/>
    </sheetView>
  </sheetViews>
  <sheetFormatPr defaultColWidth="8.85546875" defaultRowHeight="15" x14ac:dyDescent="0.25"/>
  <cols>
    <col min="2" max="2" width="16.28515625" style="5" customWidth="1"/>
    <col min="3" max="3" width="27.28515625" customWidth="1"/>
    <col min="4" max="4" width="14.85546875" style="5" customWidth="1"/>
    <col min="5" max="5" width="12.42578125" style="5" customWidth="1"/>
    <col min="6" max="6" width="11.28515625" style="5" customWidth="1"/>
    <col min="7" max="7" width="10.42578125" style="5" customWidth="1"/>
    <col min="8" max="12" width="8.85546875" style="5"/>
    <col min="13" max="13" width="19.7109375" style="5" customWidth="1"/>
    <col min="14" max="14" width="14.7109375" style="5" customWidth="1"/>
  </cols>
  <sheetData>
    <row r="1" spans="1:14" ht="30" x14ac:dyDescent="0.25">
      <c r="A1" t="s">
        <v>296</v>
      </c>
      <c r="B1" s="2" t="s">
        <v>297</v>
      </c>
      <c r="C1" t="s">
        <v>298</v>
      </c>
      <c r="D1" s="59" t="s">
        <v>299</v>
      </c>
      <c r="E1" s="2" t="s">
        <v>300</v>
      </c>
      <c r="F1" s="2" t="s">
        <v>301</v>
      </c>
      <c r="G1" s="2" t="s">
        <v>302</v>
      </c>
      <c r="H1" s="66" t="s">
        <v>155</v>
      </c>
      <c r="I1" s="59" t="s">
        <v>303</v>
      </c>
      <c r="J1" s="59" t="s">
        <v>13</v>
      </c>
      <c r="K1" s="2" t="s">
        <v>304</v>
      </c>
      <c r="L1" s="59" t="s">
        <v>305</v>
      </c>
      <c r="M1" s="2" t="s">
        <v>306</v>
      </c>
      <c r="N1" s="2" t="s">
        <v>307</v>
      </c>
    </row>
    <row r="2" spans="1:14" x14ac:dyDescent="0.25">
      <c r="A2" t="s">
        <v>7</v>
      </c>
      <c r="B2" s="5" t="s">
        <v>1</v>
      </c>
      <c r="C2" t="s">
        <v>8</v>
      </c>
      <c r="D2" s="5">
        <v>102</v>
      </c>
      <c r="E2" s="5">
        <v>6</v>
      </c>
      <c r="F2" s="4">
        <v>100</v>
      </c>
      <c r="G2" s="4">
        <v>3</v>
      </c>
      <c r="H2" s="4">
        <v>1</v>
      </c>
      <c r="I2" s="4">
        <v>1</v>
      </c>
      <c r="J2" s="4">
        <v>2</v>
      </c>
      <c r="K2" s="4">
        <v>0</v>
      </c>
      <c r="L2" s="4">
        <v>1</v>
      </c>
      <c r="M2" s="4">
        <f>(F2-SUM(G2:L2))</f>
        <v>92</v>
      </c>
      <c r="N2"/>
    </row>
    <row r="3" spans="1:14" x14ac:dyDescent="0.25">
      <c r="A3" t="s">
        <v>7</v>
      </c>
      <c r="B3" s="5" t="s">
        <v>5</v>
      </c>
      <c r="C3" t="s">
        <v>9</v>
      </c>
      <c r="D3" s="5">
        <v>100</v>
      </c>
      <c r="E3" s="5">
        <v>6</v>
      </c>
      <c r="F3" s="5">
        <v>98</v>
      </c>
      <c r="G3" s="5">
        <v>0</v>
      </c>
      <c r="H3" s="5">
        <v>0</v>
      </c>
      <c r="I3" s="5">
        <v>0</v>
      </c>
      <c r="J3" s="5">
        <v>0</v>
      </c>
      <c r="K3" s="5">
        <v>0</v>
      </c>
      <c r="L3" s="5">
        <v>0</v>
      </c>
      <c r="M3" s="4">
        <f>(F3-SUM(G3:L3))</f>
        <v>98</v>
      </c>
      <c r="N3"/>
    </row>
    <row r="4" spans="1:14" x14ac:dyDescent="0.25">
      <c r="A4" t="s">
        <v>7</v>
      </c>
      <c r="B4" s="5" t="s">
        <v>4</v>
      </c>
      <c r="C4" t="s">
        <v>16</v>
      </c>
      <c r="D4" s="5">
        <v>102</v>
      </c>
      <c r="E4" s="5">
        <v>6</v>
      </c>
      <c r="F4" s="5">
        <v>101</v>
      </c>
      <c r="G4" s="5">
        <v>4</v>
      </c>
      <c r="H4" s="5">
        <v>2</v>
      </c>
      <c r="I4" s="5">
        <v>1</v>
      </c>
      <c r="J4" s="5">
        <v>2</v>
      </c>
      <c r="K4" s="5">
        <v>0</v>
      </c>
      <c r="L4" s="5">
        <v>0</v>
      </c>
      <c r="M4" s="4">
        <f>(F4-SUM(G4:L4))</f>
        <v>92</v>
      </c>
      <c r="N4"/>
    </row>
    <row r="5" spans="1:14" x14ac:dyDescent="0.25">
      <c r="A5" t="s">
        <v>7</v>
      </c>
      <c r="B5" s="5" t="s">
        <v>1</v>
      </c>
      <c r="C5" t="s">
        <v>8</v>
      </c>
      <c r="D5" s="5">
        <v>102</v>
      </c>
      <c r="E5" s="5">
        <v>12</v>
      </c>
      <c r="F5" s="5">
        <v>99</v>
      </c>
      <c r="G5" s="5">
        <v>5</v>
      </c>
      <c r="H5" s="5">
        <v>2</v>
      </c>
      <c r="I5" s="5">
        <v>1</v>
      </c>
      <c r="J5" s="5">
        <v>4</v>
      </c>
      <c r="K5" s="5">
        <v>1</v>
      </c>
      <c r="L5" s="5">
        <v>2</v>
      </c>
      <c r="M5" s="4">
        <f t="shared" ref="M5:M7" si="0">(F5-SUM(G5:L5))</f>
        <v>84</v>
      </c>
      <c r="N5"/>
    </row>
    <row r="6" spans="1:14" x14ac:dyDescent="0.25">
      <c r="A6" t="s">
        <v>7</v>
      </c>
      <c r="B6" s="5" t="s">
        <v>5</v>
      </c>
      <c r="C6" t="s">
        <v>9</v>
      </c>
      <c r="D6" s="5">
        <v>100</v>
      </c>
      <c r="E6" s="5">
        <v>12</v>
      </c>
      <c r="F6" s="5">
        <v>97</v>
      </c>
      <c r="G6" s="5">
        <v>0</v>
      </c>
      <c r="H6" s="5">
        <v>0</v>
      </c>
      <c r="I6" s="5">
        <v>0</v>
      </c>
      <c r="J6" s="5">
        <v>0</v>
      </c>
      <c r="K6" s="5">
        <v>0</v>
      </c>
      <c r="L6" s="5">
        <v>0</v>
      </c>
      <c r="M6" s="4">
        <f t="shared" si="0"/>
        <v>97</v>
      </c>
      <c r="N6"/>
    </row>
    <row r="7" spans="1:14" x14ac:dyDescent="0.25">
      <c r="A7" t="s">
        <v>7</v>
      </c>
      <c r="B7" s="5" t="s">
        <v>4</v>
      </c>
      <c r="C7" t="s">
        <v>22</v>
      </c>
      <c r="D7" s="5">
        <v>102</v>
      </c>
      <c r="E7" s="5">
        <v>12</v>
      </c>
      <c r="F7" s="5">
        <v>100</v>
      </c>
      <c r="G7" s="5">
        <v>6</v>
      </c>
      <c r="H7" s="5">
        <v>4</v>
      </c>
      <c r="I7" s="5">
        <v>2</v>
      </c>
      <c r="J7" s="5">
        <v>2</v>
      </c>
      <c r="K7" s="5">
        <v>0</v>
      </c>
      <c r="L7" s="5">
        <v>1</v>
      </c>
      <c r="M7" s="4">
        <f t="shared" si="0"/>
        <v>85</v>
      </c>
      <c r="N7"/>
    </row>
    <row r="9" spans="1:14" s="7" customFormat="1" ht="15.75" thickBot="1" x14ac:dyDescent="0.3">
      <c r="A9"/>
      <c r="B9" s="5"/>
      <c r="C9" t="s">
        <v>26</v>
      </c>
      <c r="D9" s="5"/>
      <c r="E9" s="5"/>
      <c r="F9" s="5"/>
      <c r="G9" s="5"/>
      <c r="H9" s="5"/>
      <c r="I9" s="5"/>
      <c r="J9" s="5"/>
      <c r="K9" s="5"/>
      <c r="L9" s="5"/>
      <c r="M9" s="5"/>
      <c r="N9" s="5"/>
    </row>
    <row r="10" spans="1:14" ht="15.75" thickBot="1" x14ac:dyDescent="0.3">
      <c r="A10" s="7"/>
      <c r="B10" s="8"/>
      <c r="C10" s="7"/>
      <c r="D10" s="8"/>
      <c r="E10" s="8"/>
      <c r="F10" s="8"/>
      <c r="G10" s="8"/>
      <c r="H10" s="8"/>
      <c r="I10" s="8"/>
      <c r="J10" s="8"/>
      <c r="K10" s="8"/>
      <c r="L10" s="8"/>
      <c r="M10" s="8"/>
      <c r="N10" s="8"/>
    </row>
    <row r="12" spans="1:14" ht="15.75" x14ac:dyDescent="0.25">
      <c r="A12" s="71" t="s">
        <v>207</v>
      </c>
      <c r="B12" s="72"/>
      <c r="C12" s="72"/>
    </row>
    <row r="14" spans="1:14" x14ac:dyDescent="0.25">
      <c r="A14" s="6" t="s">
        <v>208</v>
      </c>
      <c r="C14" s="13" t="s">
        <v>93</v>
      </c>
      <c r="D14" s="13" t="s">
        <v>94</v>
      </c>
      <c r="E14" s="13" t="s">
        <v>95</v>
      </c>
    </row>
    <row r="15" spans="1:14" x14ac:dyDescent="0.25">
      <c r="A15" s="16">
        <v>386</v>
      </c>
      <c r="C15" s="14" t="s">
        <v>190</v>
      </c>
      <c r="D15" s="14" t="s">
        <v>42</v>
      </c>
      <c r="E15" s="14" t="s">
        <v>191</v>
      </c>
    </row>
    <row r="16" spans="1:14" x14ac:dyDescent="0.25">
      <c r="A16" s="16">
        <v>625</v>
      </c>
      <c r="C16" s="14" t="s">
        <v>190</v>
      </c>
      <c r="D16" s="14" t="s">
        <v>44</v>
      </c>
      <c r="E16" s="14" t="s">
        <v>175</v>
      </c>
    </row>
    <row r="17" spans="1:14" x14ac:dyDescent="0.25">
      <c r="A17" s="16">
        <v>1108</v>
      </c>
      <c r="C17" s="14" t="s">
        <v>190</v>
      </c>
      <c r="D17" s="14" t="s">
        <v>165</v>
      </c>
      <c r="E17" s="14" t="s">
        <v>176</v>
      </c>
      <c r="F17"/>
      <c r="G17"/>
      <c r="H17"/>
      <c r="I17"/>
      <c r="J17"/>
      <c r="K17"/>
      <c r="L17"/>
      <c r="M17"/>
      <c r="N17"/>
    </row>
    <row r="18" spans="1:14" x14ac:dyDescent="0.25">
      <c r="A18" s="16">
        <v>1583</v>
      </c>
      <c r="C18" s="14" t="s">
        <v>203</v>
      </c>
      <c r="D18" s="14" t="s">
        <v>42</v>
      </c>
      <c r="E18" s="14" t="s">
        <v>204</v>
      </c>
      <c r="F18"/>
      <c r="G18"/>
      <c r="H18"/>
      <c r="I18"/>
      <c r="J18"/>
      <c r="K18"/>
      <c r="L18"/>
      <c r="M18"/>
      <c r="N18"/>
    </row>
    <row r="19" spans="1:14" x14ac:dyDescent="0.25">
      <c r="A19" s="16">
        <v>1759</v>
      </c>
      <c r="C19" s="14" t="s">
        <v>203</v>
      </c>
      <c r="D19" s="14" t="s">
        <v>44</v>
      </c>
      <c r="E19" s="14" t="s">
        <v>205</v>
      </c>
      <c r="F19"/>
      <c r="G19"/>
      <c r="H19"/>
      <c r="I19"/>
      <c r="J19"/>
      <c r="K19"/>
      <c r="L19"/>
      <c r="M19"/>
      <c r="N19"/>
    </row>
    <row r="20" spans="1:14" x14ac:dyDescent="0.25">
      <c r="A20" s="16">
        <v>1889</v>
      </c>
      <c r="C20" s="14" t="s">
        <v>153</v>
      </c>
      <c r="D20" s="14" t="s">
        <v>42</v>
      </c>
      <c r="E20" s="14" t="s">
        <v>154</v>
      </c>
      <c r="F20"/>
      <c r="G20"/>
      <c r="H20"/>
      <c r="I20"/>
      <c r="J20"/>
      <c r="K20"/>
      <c r="L20"/>
      <c r="M20"/>
      <c r="N20"/>
    </row>
    <row r="21" spans="1:14" x14ac:dyDescent="0.25">
      <c r="A21" s="16">
        <v>2093</v>
      </c>
      <c r="C21" s="14" t="s">
        <v>153</v>
      </c>
      <c r="D21" s="14" t="s">
        <v>44</v>
      </c>
      <c r="E21" s="14" t="s">
        <v>155</v>
      </c>
      <c r="F21"/>
      <c r="G21"/>
      <c r="H21"/>
      <c r="I21"/>
      <c r="J21"/>
      <c r="K21"/>
      <c r="L21"/>
      <c r="M21"/>
      <c r="N21"/>
    </row>
    <row r="22" spans="1:14" x14ac:dyDescent="0.25">
      <c r="A22" s="16">
        <v>2375</v>
      </c>
      <c r="C22" s="14" t="s">
        <v>156</v>
      </c>
      <c r="D22" s="14" t="s">
        <v>42</v>
      </c>
      <c r="E22" s="14" t="s">
        <v>157</v>
      </c>
      <c r="F22"/>
      <c r="G22"/>
      <c r="H22"/>
      <c r="I22"/>
      <c r="J22"/>
      <c r="K22"/>
      <c r="L22"/>
      <c r="M22"/>
      <c r="N22"/>
    </row>
    <row r="23" spans="1:14" x14ac:dyDescent="0.25">
      <c r="A23" s="16">
        <v>2430</v>
      </c>
      <c r="C23" s="14" t="s">
        <v>156</v>
      </c>
      <c r="D23" s="14" t="s">
        <v>44</v>
      </c>
      <c r="E23" s="14" t="s">
        <v>158</v>
      </c>
      <c r="F23"/>
      <c r="G23"/>
      <c r="H23"/>
      <c r="I23"/>
      <c r="J23"/>
      <c r="K23"/>
      <c r="L23"/>
      <c r="M23"/>
      <c r="N23"/>
    </row>
    <row r="24" spans="1:14" x14ac:dyDescent="0.25">
      <c r="A24" s="16">
        <v>2688</v>
      </c>
      <c r="C24" s="14" t="s">
        <v>159</v>
      </c>
      <c r="D24" s="14" t="s">
        <v>42</v>
      </c>
      <c r="E24" s="14" t="s">
        <v>160</v>
      </c>
      <c r="F24"/>
      <c r="G24"/>
      <c r="H24"/>
      <c r="I24"/>
      <c r="J24"/>
      <c r="K24"/>
      <c r="L24"/>
      <c r="M24"/>
      <c r="N24"/>
    </row>
    <row r="25" spans="1:14" x14ac:dyDescent="0.25">
      <c r="A25" s="16">
        <v>2753</v>
      </c>
      <c r="C25" s="14" t="s">
        <v>159</v>
      </c>
      <c r="D25" s="14" t="s">
        <v>44</v>
      </c>
      <c r="E25" s="14" t="s">
        <v>161</v>
      </c>
      <c r="F25"/>
      <c r="G25"/>
      <c r="H25"/>
      <c r="I25"/>
      <c r="J25"/>
      <c r="K25"/>
      <c r="L25"/>
      <c r="M25"/>
      <c r="N25"/>
    </row>
    <row r="26" spans="1:14" x14ac:dyDescent="0.25">
      <c r="A26" s="16">
        <v>3107</v>
      </c>
      <c r="C26" s="14" t="s">
        <v>162</v>
      </c>
      <c r="D26" s="14" t="s">
        <v>42</v>
      </c>
      <c r="E26" s="14" t="s">
        <v>163</v>
      </c>
      <c r="F26"/>
      <c r="G26"/>
      <c r="H26"/>
      <c r="I26"/>
      <c r="J26"/>
      <c r="K26"/>
      <c r="L26"/>
      <c r="M26"/>
      <c r="N26"/>
    </row>
    <row r="27" spans="1:14" x14ac:dyDescent="0.25">
      <c r="A27" s="16">
        <v>3263</v>
      </c>
      <c r="C27" s="14" t="s">
        <v>162</v>
      </c>
      <c r="D27" s="14" t="s">
        <v>44</v>
      </c>
      <c r="E27" s="14" t="s">
        <v>164</v>
      </c>
      <c r="F27"/>
      <c r="G27"/>
      <c r="H27"/>
      <c r="I27"/>
      <c r="J27"/>
      <c r="K27"/>
      <c r="L27"/>
      <c r="M27"/>
      <c r="N27"/>
    </row>
    <row r="28" spans="1:14" x14ac:dyDescent="0.25">
      <c r="A28" s="16">
        <v>3303</v>
      </c>
      <c r="C28" s="14" t="s">
        <v>162</v>
      </c>
      <c r="D28" s="14" t="s">
        <v>165</v>
      </c>
      <c r="E28" s="14" t="s">
        <v>155</v>
      </c>
      <c r="F28"/>
      <c r="G28"/>
      <c r="H28"/>
      <c r="I28"/>
      <c r="J28"/>
      <c r="K28"/>
      <c r="L28"/>
      <c r="M28"/>
      <c r="N28"/>
    </row>
    <row r="29" spans="1:14" x14ac:dyDescent="0.25">
      <c r="A29" s="16">
        <v>3665</v>
      </c>
      <c r="C29" s="14" t="s">
        <v>166</v>
      </c>
      <c r="D29" s="14" t="s">
        <v>42</v>
      </c>
      <c r="E29" s="14" t="s">
        <v>167</v>
      </c>
      <c r="F29"/>
      <c r="G29"/>
      <c r="H29"/>
      <c r="I29"/>
      <c r="J29"/>
      <c r="K29"/>
      <c r="L29"/>
      <c r="M29"/>
      <c r="N29"/>
    </row>
    <row r="30" spans="1:14" x14ac:dyDescent="0.25">
      <c r="A30" s="16">
        <v>3690</v>
      </c>
      <c r="C30" s="14" t="s">
        <v>166</v>
      </c>
      <c r="D30" s="14" t="s">
        <v>44</v>
      </c>
      <c r="E30" s="14" t="s">
        <v>168</v>
      </c>
      <c r="F30"/>
      <c r="G30"/>
      <c r="H30"/>
      <c r="I30"/>
      <c r="J30"/>
      <c r="K30"/>
      <c r="L30"/>
      <c r="M30"/>
      <c r="N30"/>
    </row>
    <row r="31" spans="1:14" x14ac:dyDescent="0.25">
      <c r="A31" s="16">
        <v>3747</v>
      </c>
      <c r="C31" s="14" t="s">
        <v>166</v>
      </c>
      <c r="D31" s="15"/>
      <c r="E31" s="14" t="s">
        <v>169</v>
      </c>
      <c r="F31"/>
      <c r="G31"/>
      <c r="H31"/>
      <c r="I31"/>
      <c r="J31"/>
      <c r="K31"/>
      <c r="L31"/>
      <c r="M31"/>
      <c r="N31"/>
    </row>
    <row r="32" spans="1:14" x14ac:dyDescent="0.25">
      <c r="A32" s="16">
        <v>4821</v>
      </c>
      <c r="C32" s="14" t="s">
        <v>170</v>
      </c>
      <c r="D32" s="14" t="s">
        <v>42</v>
      </c>
      <c r="E32" s="14" t="s">
        <v>171</v>
      </c>
      <c r="F32"/>
      <c r="G32"/>
      <c r="H32"/>
      <c r="I32"/>
      <c r="J32"/>
      <c r="K32"/>
      <c r="L32"/>
      <c r="M32"/>
      <c r="N32"/>
    </row>
    <row r="33" spans="1:14" x14ac:dyDescent="0.25">
      <c r="A33" s="16">
        <v>4834</v>
      </c>
      <c r="C33" s="14" t="s">
        <v>170</v>
      </c>
      <c r="D33" s="14" t="s">
        <v>44</v>
      </c>
      <c r="E33" s="14" t="s">
        <v>172</v>
      </c>
      <c r="F33"/>
      <c r="G33"/>
      <c r="H33"/>
      <c r="I33"/>
      <c r="J33"/>
      <c r="K33"/>
      <c r="L33"/>
      <c r="M33"/>
      <c r="N33"/>
    </row>
    <row r="34" spans="1:14" x14ac:dyDescent="0.25">
      <c r="A34" s="16">
        <v>4987</v>
      </c>
      <c r="C34" s="14" t="s">
        <v>173</v>
      </c>
      <c r="D34" s="14" t="s">
        <v>42</v>
      </c>
      <c r="E34" s="14" t="s">
        <v>171</v>
      </c>
      <c r="F34"/>
      <c r="G34"/>
      <c r="H34"/>
      <c r="I34"/>
      <c r="J34"/>
      <c r="K34"/>
      <c r="L34"/>
      <c r="M34"/>
      <c r="N34"/>
    </row>
    <row r="35" spans="1:14" x14ac:dyDescent="0.25">
      <c r="A35" s="16">
        <v>5380</v>
      </c>
      <c r="C35" s="14" t="s">
        <v>173</v>
      </c>
      <c r="D35" s="14" t="s">
        <v>44</v>
      </c>
      <c r="E35" s="14" t="s">
        <v>172</v>
      </c>
      <c r="F35"/>
      <c r="G35"/>
      <c r="H35"/>
      <c r="I35"/>
      <c r="J35"/>
      <c r="K35"/>
      <c r="L35"/>
      <c r="M35"/>
      <c r="N35"/>
    </row>
    <row r="36" spans="1:14" x14ac:dyDescent="0.25">
      <c r="A36" s="16">
        <v>5382</v>
      </c>
      <c r="C36" s="14" t="s">
        <v>174</v>
      </c>
      <c r="D36" s="14" t="s">
        <v>42</v>
      </c>
      <c r="E36" s="14" t="s">
        <v>175</v>
      </c>
      <c r="F36"/>
      <c r="G36"/>
      <c r="H36"/>
      <c r="I36"/>
      <c r="J36"/>
      <c r="K36"/>
      <c r="L36"/>
      <c r="M36"/>
      <c r="N36"/>
    </row>
    <row r="37" spans="1:14" x14ac:dyDescent="0.25">
      <c r="A37" s="16">
        <v>5474</v>
      </c>
      <c r="C37" s="14" t="s">
        <v>174</v>
      </c>
      <c r="D37" s="14" t="s">
        <v>44</v>
      </c>
      <c r="E37" s="14" t="s">
        <v>176</v>
      </c>
      <c r="F37"/>
      <c r="G37"/>
      <c r="H37"/>
      <c r="I37"/>
      <c r="J37"/>
      <c r="K37"/>
      <c r="L37"/>
      <c r="M37"/>
      <c r="N37"/>
    </row>
    <row r="38" spans="1:14" x14ac:dyDescent="0.25">
      <c r="A38" s="16">
        <v>5626</v>
      </c>
      <c r="C38" s="14" t="s">
        <v>177</v>
      </c>
      <c r="D38" s="14" t="s">
        <v>42</v>
      </c>
      <c r="E38" s="14" t="s">
        <v>178</v>
      </c>
      <c r="F38"/>
      <c r="G38"/>
      <c r="H38"/>
      <c r="I38"/>
      <c r="J38"/>
      <c r="K38"/>
      <c r="L38"/>
      <c r="M38"/>
      <c r="N38"/>
    </row>
    <row r="39" spans="1:14" x14ac:dyDescent="0.25">
      <c r="A39" s="16">
        <v>5770</v>
      </c>
      <c r="C39" s="14" t="s">
        <v>177</v>
      </c>
      <c r="D39" s="14" t="s">
        <v>44</v>
      </c>
      <c r="E39" s="14" t="s">
        <v>179</v>
      </c>
      <c r="F39"/>
      <c r="G39"/>
      <c r="H39"/>
      <c r="I39"/>
      <c r="J39"/>
      <c r="K39"/>
      <c r="L39"/>
      <c r="M39"/>
      <c r="N39"/>
    </row>
    <row r="40" spans="1:14" x14ac:dyDescent="0.25">
      <c r="A40" s="17">
        <v>6565</v>
      </c>
      <c r="C40" s="14" t="s">
        <v>180</v>
      </c>
      <c r="D40" s="14" t="s">
        <v>42</v>
      </c>
      <c r="E40" s="14" t="s">
        <v>179</v>
      </c>
      <c r="F40"/>
      <c r="G40"/>
      <c r="H40"/>
      <c r="I40"/>
      <c r="J40"/>
      <c r="K40"/>
      <c r="L40"/>
      <c r="M40"/>
      <c r="N40"/>
    </row>
    <row r="41" spans="1:14" x14ac:dyDescent="0.25">
      <c r="C41" s="14" t="s">
        <v>180</v>
      </c>
      <c r="D41" s="14" t="s">
        <v>44</v>
      </c>
      <c r="E41" s="14" t="s">
        <v>171</v>
      </c>
      <c r="F41"/>
      <c r="G41"/>
      <c r="H41"/>
      <c r="I41"/>
      <c r="J41"/>
      <c r="K41"/>
      <c r="L41"/>
      <c r="M41"/>
      <c r="N41"/>
    </row>
    <row r="42" spans="1:14" x14ac:dyDescent="0.25">
      <c r="C42" s="14" t="s">
        <v>181</v>
      </c>
      <c r="D42" s="14" t="s">
        <v>42</v>
      </c>
      <c r="E42" s="14" t="s">
        <v>171</v>
      </c>
      <c r="F42"/>
      <c r="G42"/>
      <c r="H42"/>
      <c r="I42"/>
      <c r="J42"/>
      <c r="K42"/>
      <c r="L42"/>
      <c r="M42"/>
      <c r="N42"/>
    </row>
    <row r="43" spans="1:14" x14ac:dyDescent="0.25">
      <c r="C43" s="14" t="s">
        <v>181</v>
      </c>
      <c r="D43" s="14" t="s">
        <v>44</v>
      </c>
      <c r="E43" s="14" t="s">
        <v>182</v>
      </c>
      <c r="F43"/>
      <c r="G43"/>
      <c r="H43"/>
      <c r="I43"/>
      <c r="J43"/>
      <c r="K43"/>
      <c r="L43"/>
      <c r="M43"/>
      <c r="N43"/>
    </row>
    <row r="44" spans="1:14" x14ac:dyDescent="0.25">
      <c r="C44" s="14" t="s">
        <v>183</v>
      </c>
      <c r="D44" s="14" t="s">
        <v>42</v>
      </c>
      <c r="E44" s="14" t="s">
        <v>182</v>
      </c>
      <c r="F44"/>
      <c r="G44"/>
      <c r="H44"/>
      <c r="I44"/>
      <c r="J44"/>
      <c r="K44"/>
      <c r="L44"/>
      <c r="M44"/>
      <c r="N44"/>
    </row>
    <row r="45" spans="1:14" x14ac:dyDescent="0.25">
      <c r="C45" s="14" t="s">
        <v>183</v>
      </c>
      <c r="D45" s="14" t="s">
        <v>44</v>
      </c>
      <c r="E45" s="14" t="s">
        <v>171</v>
      </c>
      <c r="F45"/>
      <c r="G45"/>
      <c r="H45"/>
      <c r="I45"/>
      <c r="J45"/>
      <c r="K45"/>
      <c r="L45"/>
      <c r="M45"/>
      <c r="N45"/>
    </row>
    <row r="46" spans="1:14" x14ac:dyDescent="0.25">
      <c r="C46" s="14" t="s">
        <v>184</v>
      </c>
      <c r="D46" s="14" t="s">
        <v>42</v>
      </c>
      <c r="E46" s="14" t="s">
        <v>155</v>
      </c>
      <c r="F46"/>
      <c r="G46"/>
      <c r="H46"/>
      <c r="I46"/>
      <c r="J46"/>
      <c r="K46"/>
      <c r="L46"/>
      <c r="M46"/>
      <c r="N46"/>
    </row>
    <row r="47" spans="1:14" x14ac:dyDescent="0.25">
      <c r="C47" s="14" t="s">
        <v>184</v>
      </c>
      <c r="D47" s="14" t="s">
        <v>44</v>
      </c>
      <c r="E47" s="14" t="s">
        <v>185</v>
      </c>
      <c r="F47"/>
      <c r="G47"/>
      <c r="H47"/>
      <c r="I47"/>
      <c r="J47"/>
      <c r="K47"/>
      <c r="L47"/>
      <c r="M47"/>
      <c r="N47"/>
    </row>
    <row r="48" spans="1:14" x14ac:dyDescent="0.25">
      <c r="C48" s="14" t="s">
        <v>186</v>
      </c>
      <c r="D48" s="14" t="s">
        <v>42</v>
      </c>
      <c r="E48" s="14" t="s">
        <v>171</v>
      </c>
      <c r="F48"/>
      <c r="G48"/>
      <c r="H48"/>
      <c r="I48"/>
      <c r="J48"/>
      <c r="K48"/>
      <c r="L48"/>
      <c r="M48"/>
      <c r="N48"/>
    </row>
    <row r="49" spans="3:5" customFormat="1" x14ac:dyDescent="0.25">
      <c r="C49" s="14" t="s">
        <v>186</v>
      </c>
      <c r="D49" s="14" t="s">
        <v>44</v>
      </c>
      <c r="E49" s="14" t="s">
        <v>171</v>
      </c>
    </row>
    <row r="50" spans="3:5" customFormat="1" x14ac:dyDescent="0.25">
      <c r="C50" s="14" t="s">
        <v>187</v>
      </c>
      <c r="D50" s="14" t="s">
        <v>82</v>
      </c>
      <c r="E50" s="14" t="s">
        <v>188</v>
      </c>
    </row>
    <row r="51" spans="3:5" customFormat="1" x14ac:dyDescent="0.25">
      <c r="C51" s="14" t="s">
        <v>187</v>
      </c>
      <c r="D51" s="14" t="s">
        <v>42</v>
      </c>
      <c r="E51" s="14" t="s">
        <v>176</v>
      </c>
    </row>
    <row r="52" spans="3:5" customFormat="1" x14ac:dyDescent="0.25">
      <c r="C52" s="14" t="s">
        <v>187</v>
      </c>
      <c r="D52" s="14" t="s">
        <v>44</v>
      </c>
      <c r="E52" s="14" t="s">
        <v>189</v>
      </c>
    </row>
    <row r="53" spans="3:5" customFormat="1" x14ac:dyDescent="0.25">
      <c r="C53" s="14" t="s">
        <v>192</v>
      </c>
      <c r="D53" s="14" t="s">
        <v>42</v>
      </c>
      <c r="E53" s="14" t="s">
        <v>175</v>
      </c>
    </row>
    <row r="54" spans="3:5" customFormat="1" x14ac:dyDescent="0.25">
      <c r="C54" s="14" t="s">
        <v>192</v>
      </c>
      <c r="D54" s="14" t="s">
        <v>44</v>
      </c>
      <c r="E54" s="14" t="s">
        <v>189</v>
      </c>
    </row>
    <row r="55" spans="3:5" customFormat="1" x14ac:dyDescent="0.25">
      <c r="C55" s="14" t="s">
        <v>192</v>
      </c>
      <c r="D55" s="14" t="s">
        <v>165</v>
      </c>
      <c r="E55" s="14" t="s">
        <v>176</v>
      </c>
    </row>
    <row r="56" spans="3:5" customFormat="1" x14ac:dyDescent="0.25">
      <c r="C56" s="14" t="s">
        <v>193</v>
      </c>
      <c r="D56" s="14" t="s">
        <v>42</v>
      </c>
      <c r="E56" s="14" t="s">
        <v>176</v>
      </c>
    </row>
    <row r="57" spans="3:5" customFormat="1" x14ac:dyDescent="0.25">
      <c r="C57" s="14" t="s">
        <v>193</v>
      </c>
      <c r="D57" s="14" t="s">
        <v>44</v>
      </c>
      <c r="E57" s="14" t="s">
        <v>189</v>
      </c>
    </row>
    <row r="58" spans="3:5" customFormat="1" x14ac:dyDescent="0.25">
      <c r="C58" s="14" t="s">
        <v>194</v>
      </c>
      <c r="D58" s="14" t="s">
        <v>42</v>
      </c>
      <c r="E58" s="14" t="s">
        <v>191</v>
      </c>
    </row>
    <row r="59" spans="3:5" customFormat="1" x14ac:dyDescent="0.25">
      <c r="C59" s="14" t="s">
        <v>194</v>
      </c>
      <c r="D59" s="14" t="s">
        <v>44</v>
      </c>
      <c r="E59" s="14" t="s">
        <v>189</v>
      </c>
    </row>
    <row r="60" spans="3:5" customFormat="1" x14ac:dyDescent="0.25">
      <c r="C60" s="14" t="s">
        <v>195</v>
      </c>
      <c r="D60" s="14" t="s">
        <v>42</v>
      </c>
      <c r="E60" s="14" t="s">
        <v>182</v>
      </c>
    </row>
    <row r="61" spans="3:5" customFormat="1" x14ac:dyDescent="0.25">
      <c r="C61" s="14" t="s">
        <v>195</v>
      </c>
      <c r="D61" s="14" t="s">
        <v>44</v>
      </c>
      <c r="E61" s="14" t="s">
        <v>196</v>
      </c>
    </row>
    <row r="62" spans="3:5" customFormat="1" x14ac:dyDescent="0.25">
      <c r="C62" s="14" t="s">
        <v>197</v>
      </c>
      <c r="D62" s="14" t="s">
        <v>42</v>
      </c>
      <c r="E62" s="14" t="s">
        <v>175</v>
      </c>
    </row>
    <row r="63" spans="3:5" customFormat="1" x14ac:dyDescent="0.25">
      <c r="C63" s="14" t="s">
        <v>197</v>
      </c>
      <c r="D63" s="14" t="s">
        <v>44</v>
      </c>
      <c r="E63" s="14" t="s">
        <v>176</v>
      </c>
    </row>
    <row r="64" spans="3:5" customFormat="1" x14ac:dyDescent="0.25">
      <c r="C64" s="14" t="s">
        <v>198</v>
      </c>
      <c r="D64" s="14" t="s">
        <v>42</v>
      </c>
      <c r="E64" s="14" t="s">
        <v>182</v>
      </c>
    </row>
    <row r="65" spans="3:5" customFormat="1" x14ac:dyDescent="0.25">
      <c r="C65" s="14" t="s">
        <v>198</v>
      </c>
      <c r="D65" s="14" t="s">
        <v>44</v>
      </c>
      <c r="E65" s="14" t="s">
        <v>196</v>
      </c>
    </row>
    <row r="66" spans="3:5" customFormat="1" x14ac:dyDescent="0.25">
      <c r="C66" s="14" t="s">
        <v>199</v>
      </c>
      <c r="D66" s="14" t="s">
        <v>42</v>
      </c>
      <c r="E66" s="14" t="s">
        <v>175</v>
      </c>
    </row>
    <row r="67" spans="3:5" customFormat="1" x14ac:dyDescent="0.25">
      <c r="C67" s="14" t="s">
        <v>199</v>
      </c>
      <c r="D67" s="14" t="s">
        <v>44</v>
      </c>
      <c r="E67" s="14" t="s">
        <v>176</v>
      </c>
    </row>
    <row r="68" spans="3:5" customFormat="1" x14ac:dyDescent="0.25">
      <c r="C68" s="14" t="s">
        <v>200</v>
      </c>
      <c r="D68" s="14" t="s">
        <v>42</v>
      </c>
      <c r="E68" s="14" t="s">
        <v>201</v>
      </c>
    </row>
    <row r="69" spans="3:5" customFormat="1" x14ac:dyDescent="0.25">
      <c r="C69" s="14" t="s">
        <v>200</v>
      </c>
      <c r="D69" s="14" t="s">
        <v>44</v>
      </c>
      <c r="E69" s="14" t="s">
        <v>202</v>
      </c>
    </row>
    <row r="70" spans="3:5" customFormat="1" x14ac:dyDescent="0.25">
      <c r="C70" s="14" t="s">
        <v>206</v>
      </c>
      <c r="D70" s="14" t="s">
        <v>42</v>
      </c>
      <c r="E70" s="14" t="s">
        <v>182</v>
      </c>
    </row>
    <row r="71" spans="3:5" customFormat="1" x14ac:dyDescent="0.25">
      <c r="C71" s="14" t="s">
        <v>206</v>
      </c>
      <c r="D71" s="14" t="s">
        <v>44</v>
      </c>
      <c r="E71" s="14" t="s">
        <v>196</v>
      </c>
    </row>
  </sheetData>
  <mergeCells count="1">
    <mergeCell ref="A12:C12"/>
  </mergeCells>
  <pageMargins left="0.7" right="0.7" top="0.75" bottom="0.75" header="0.3" footer="0.3"/>
  <pageSetup orientation="portrait"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zoomScale="89" workbookViewId="0">
      <selection activeCell="M1" sqref="M1:M1048576"/>
    </sheetView>
  </sheetViews>
  <sheetFormatPr defaultColWidth="8.85546875" defaultRowHeight="15" x14ac:dyDescent="0.25"/>
  <cols>
    <col min="2" max="2" width="16.28515625" style="20" customWidth="1"/>
    <col min="3" max="3" width="79.140625" customWidth="1"/>
    <col min="4" max="4" width="12.28515625" style="20" customWidth="1"/>
    <col min="5" max="5" width="11.7109375" style="20" customWidth="1"/>
    <col min="6" max="6" width="11.28515625" style="20" customWidth="1"/>
    <col min="7" max="7" width="10.42578125" style="20" customWidth="1"/>
    <col min="8" max="12" width="8.85546875" style="20"/>
    <col min="13" max="13" width="14.7109375" style="20" customWidth="1"/>
    <col min="14" max="14" width="218.140625" bestFit="1" customWidth="1"/>
  </cols>
  <sheetData>
    <row r="1" spans="1:14" ht="30" x14ac:dyDescent="0.25">
      <c r="A1" t="s">
        <v>296</v>
      </c>
      <c r="B1" s="2" t="s">
        <v>297</v>
      </c>
      <c r="C1" t="s">
        <v>298</v>
      </c>
      <c r="D1" s="59" t="s">
        <v>299</v>
      </c>
      <c r="E1" s="2" t="s">
        <v>300</v>
      </c>
      <c r="F1" s="2" t="s">
        <v>301</v>
      </c>
      <c r="G1" s="2" t="s">
        <v>302</v>
      </c>
      <c r="H1" s="66" t="s">
        <v>155</v>
      </c>
      <c r="I1" s="59" t="s">
        <v>303</v>
      </c>
      <c r="J1" s="59" t="s">
        <v>13</v>
      </c>
      <c r="K1" s="2" t="s">
        <v>304</v>
      </c>
      <c r="L1" s="59" t="s">
        <v>305</v>
      </c>
      <c r="M1" s="2" t="s">
        <v>306</v>
      </c>
      <c r="N1" s="2" t="s">
        <v>307</v>
      </c>
    </row>
    <row r="2" spans="1:14" x14ac:dyDescent="0.25">
      <c r="A2">
        <v>414</v>
      </c>
      <c r="B2" s="20" t="s">
        <v>209</v>
      </c>
      <c r="C2" t="s">
        <v>214</v>
      </c>
      <c r="D2" s="20">
        <v>98</v>
      </c>
      <c r="E2" s="20">
        <v>3</v>
      </c>
      <c r="F2" s="21">
        <v>92</v>
      </c>
      <c r="G2" s="4">
        <v>0</v>
      </c>
      <c r="H2" s="4">
        <v>0</v>
      </c>
      <c r="I2" s="4">
        <v>0</v>
      </c>
      <c r="J2" s="4">
        <v>0</v>
      </c>
      <c r="K2" s="4">
        <v>0</v>
      </c>
      <c r="L2" s="4">
        <v>0</v>
      </c>
      <c r="M2" s="4">
        <v>80</v>
      </c>
      <c r="N2" t="s">
        <v>215</v>
      </c>
    </row>
    <row r="3" spans="1:14" x14ac:dyDescent="0.25">
      <c r="A3">
        <v>414</v>
      </c>
      <c r="B3" s="20" t="s">
        <v>216</v>
      </c>
      <c r="C3" t="s">
        <v>217</v>
      </c>
      <c r="D3" s="20">
        <v>103</v>
      </c>
      <c r="E3" s="20">
        <v>3</v>
      </c>
      <c r="F3" s="21">
        <v>98</v>
      </c>
      <c r="G3" s="20">
        <v>0</v>
      </c>
      <c r="H3" s="20">
        <v>0</v>
      </c>
      <c r="I3" s="20">
        <v>0</v>
      </c>
      <c r="J3" s="20">
        <v>0</v>
      </c>
      <c r="K3" s="20">
        <v>0</v>
      </c>
      <c r="L3" s="20">
        <v>0</v>
      </c>
      <c r="M3" s="4">
        <v>85</v>
      </c>
      <c r="N3" t="s">
        <v>215</v>
      </c>
    </row>
    <row r="4" spans="1:14" x14ac:dyDescent="0.25">
      <c r="A4">
        <v>414</v>
      </c>
      <c r="B4" s="20" t="s">
        <v>209</v>
      </c>
      <c r="C4" t="s">
        <v>214</v>
      </c>
      <c r="D4" s="21">
        <v>64</v>
      </c>
      <c r="E4" s="20">
        <v>12</v>
      </c>
      <c r="F4" s="21">
        <v>48</v>
      </c>
      <c r="G4" s="20">
        <v>0</v>
      </c>
      <c r="H4" s="20">
        <v>0</v>
      </c>
      <c r="I4" s="20">
        <v>0</v>
      </c>
      <c r="J4" s="20">
        <v>0</v>
      </c>
      <c r="K4" s="20">
        <v>0</v>
      </c>
      <c r="L4" s="20">
        <v>0</v>
      </c>
      <c r="M4" s="4">
        <v>45</v>
      </c>
      <c r="N4" t="s">
        <v>215</v>
      </c>
    </row>
    <row r="5" spans="1:14" x14ac:dyDescent="0.25">
      <c r="A5">
        <v>414</v>
      </c>
      <c r="B5" s="20" t="s">
        <v>216</v>
      </c>
      <c r="C5" t="s">
        <v>217</v>
      </c>
      <c r="D5" s="21">
        <v>68</v>
      </c>
      <c r="E5" s="20">
        <v>12</v>
      </c>
      <c r="F5" s="21">
        <v>51</v>
      </c>
      <c r="G5" s="20">
        <v>0</v>
      </c>
      <c r="H5" s="20">
        <v>0</v>
      </c>
      <c r="I5" s="20">
        <v>0</v>
      </c>
      <c r="J5" s="20">
        <v>0</v>
      </c>
      <c r="K5" s="20">
        <v>0</v>
      </c>
      <c r="L5" s="20">
        <v>0</v>
      </c>
      <c r="M5" s="4">
        <v>47</v>
      </c>
      <c r="N5" t="s">
        <v>215</v>
      </c>
    </row>
    <row r="6" spans="1:14" x14ac:dyDescent="0.25">
      <c r="A6">
        <v>1849</v>
      </c>
      <c r="B6" s="20" t="s">
        <v>37</v>
      </c>
      <c r="C6" t="s">
        <v>218</v>
      </c>
      <c r="D6" s="21">
        <v>14</v>
      </c>
      <c r="E6" s="20">
        <v>3</v>
      </c>
      <c r="F6" s="21">
        <v>13</v>
      </c>
      <c r="G6" s="20">
        <v>7</v>
      </c>
      <c r="H6" s="20">
        <v>2</v>
      </c>
      <c r="I6" s="20">
        <v>0</v>
      </c>
      <c r="J6" s="20">
        <v>0</v>
      </c>
      <c r="K6" s="20">
        <v>0</v>
      </c>
      <c r="L6" s="20">
        <v>0</v>
      </c>
      <c r="M6" s="4" t="s">
        <v>219</v>
      </c>
      <c r="N6" t="s">
        <v>220</v>
      </c>
    </row>
    <row r="7" spans="1:14" x14ac:dyDescent="0.25">
      <c r="A7">
        <v>1849</v>
      </c>
      <c r="B7" s="20" t="s">
        <v>39</v>
      </c>
      <c r="C7" t="s">
        <v>221</v>
      </c>
      <c r="D7" s="20">
        <v>14</v>
      </c>
      <c r="E7" s="20">
        <v>3</v>
      </c>
      <c r="F7" s="20">
        <v>13</v>
      </c>
      <c r="G7" s="20">
        <v>4</v>
      </c>
      <c r="H7" s="20">
        <v>3</v>
      </c>
      <c r="I7" s="20">
        <v>0</v>
      </c>
      <c r="J7" s="20">
        <v>0</v>
      </c>
      <c r="K7" s="20">
        <v>0</v>
      </c>
      <c r="L7" s="20">
        <v>0</v>
      </c>
      <c r="M7" s="4" t="s">
        <v>219</v>
      </c>
      <c r="N7" t="s">
        <v>220</v>
      </c>
    </row>
    <row r="8" spans="1:14" x14ac:dyDescent="0.25">
      <c r="A8">
        <v>1849</v>
      </c>
      <c r="B8" s="20" t="s">
        <v>97</v>
      </c>
      <c r="C8" t="s">
        <v>98</v>
      </c>
      <c r="D8" s="20">
        <v>14</v>
      </c>
      <c r="E8" s="20">
        <v>3</v>
      </c>
      <c r="F8" s="20">
        <v>12</v>
      </c>
      <c r="G8" s="20">
        <v>4</v>
      </c>
      <c r="H8" s="20">
        <v>3</v>
      </c>
      <c r="I8" s="20">
        <v>0</v>
      </c>
      <c r="J8" s="20">
        <v>0</v>
      </c>
      <c r="K8" s="20">
        <v>0</v>
      </c>
      <c r="L8" s="20">
        <v>0</v>
      </c>
      <c r="M8" s="4" t="s">
        <v>219</v>
      </c>
      <c r="N8" t="s">
        <v>220</v>
      </c>
    </row>
    <row r="9" spans="1:14" x14ac:dyDescent="0.25">
      <c r="A9">
        <v>1849</v>
      </c>
      <c r="B9" s="20" t="s">
        <v>37</v>
      </c>
      <c r="C9" t="s">
        <v>218</v>
      </c>
      <c r="D9" s="20">
        <v>4</v>
      </c>
      <c r="E9" s="20">
        <v>3</v>
      </c>
      <c r="F9" s="20">
        <v>3</v>
      </c>
      <c r="G9" s="20">
        <v>0</v>
      </c>
      <c r="H9" s="20">
        <v>0</v>
      </c>
      <c r="I9" s="20">
        <v>0</v>
      </c>
      <c r="J9" s="20">
        <v>0</v>
      </c>
      <c r="K9" s="20">
        <v>0</v>
      </c>
      <c r="L9" s="20">
        <v>0</v>
      </c>
      <c r="M9" s="4">
        <v>3</v>
      </c>
      <c r="N9" t="s">
        <v>220</v>
      </c>
    </row>
    <row r="10" spans="1:14" x14ac:dyDescent="0.25">
      <c r="A10">
        <v>1849</v>
      </c>
      <c r="B10" s="20" t="s">
        <v>39</v>
      </c>
      <c r="C10" t="s">
        <v>221</v>
      </c>
      <c r="D10" s="20">
        <v>6</v>
      </c>
      <c r="E10" s="20">
        <v>3</v>
      </c>
      <c r="F10" s="20" t="s">
        <v>219</v>
      </c>
      <c r="G10" s="20">
        <v>1</v>
      </c>
      <c r="H10" s="20">
        <v>1</v>
      </c>
      <c r="I10" s="20">
        <v>0</v>
      </c>
      <c r="J10" s="20">
        <v>0</v>
      </c>
      <c r="K10" s="20">
        <v>0</v>
      </c>
      <c r="L10" s="20">
        <v>0</v>
      </c>
      <c r="M10" s="4" t="s">
        <v>219</v>
      </c>
      <c r="N10" t="s">
        <v>220</v>
      </c>
    </row>
    <row r="11" spans="1:14" x14ac:dyDescent="0.25">
      <c r="A11">
        <v>1849</v>
      </c>
      <c r="B11" s="20" t="s">
        <v>97</v>
      </c>
      <c r="C11" t="s">
        <v>98</v>
      </c>
      <c r="D11" s="20">
        <v>5</v>
      </c>
      <c r="E11" s="20">
        <v>3</v>
      </c>
      <c r="F11" s="20">
        <v>3</v>
      </c>
      <c r="G11" s="20">
        <v>1</v>
      </c>
      <c r="H11" s="20">
        <v>1</v>
      </c>
      <c r="I11" s="20">
        <v>0</v>
      </c>
      <c r="J11" s="20">
        <v>0</v>
      </c>
      <c r="K11" s="20">
        <v>0</v>
      </c>
      <c r="L11" s="20">
        <v>0</v>
      </c>
      <c r="M11" s="4">
        <v>0</v>
      </c>
      <c r="N11" t="s">
        <v>222</v>
      </c>
    </row>
    <row r="12" spans="1:14" ht="15.75" x14ac:dyDescent="0.25">
      <c r="A12" s="22">
        <v>3016</v>
      </c>
      <c r="B12" s="19" t="s">
        <v>42</v>
      </c>
      <c r="C12" t="s">
        <v>223</v>
      </c>
      <c r="D12" s="20">
        <v>55</v>
      </c>
      <c r="E12" s="20">
        <v>6</v>
      </c>
      <c r="F12" s="20">
        <v>55</v>
      </c>
      <c r="G12" s="20">
        <v>0</v>
      </c>
      <c r="H12" s="20">
        <v>0</v>
      </c>
      <c r="I12" s="20">
        <v>0</v>
      </c>
      <c r="J12" s="20">
        <v>0</v>
      </c>
      <c r="K12" s="20">
        <v>0</v>
      </c>
      <c r="L12" s="20">
        <v>0</v>
      </c>
      <c r="M12" s="4">
        <v>0</v>
      </c>
    </row>
    <row r="13" spans="1:14" ht="15.75" x14ac:dyDescent="0.25">
      <c r="A13" s="22">
        <v>3016</v>
      </c>
      <c r="B13" s="19" t="s">
        <v>97</v>
      </c>
      <c r="C13" t="s">
        <v>224</v>
      </c>
      <c r="D13" s="20">
        <v>55</v>
      </c>
      <c r="E13" s="20">
        <v>6</v>
      </c>
      <c r="F13" s="20">
        <v>55</v>
      </c>
      <c r="G13" s="20">
        <v>0</v>
      </c>
      <c r="H13" s="20">
        <v>0</v>
      </c>
      <c r="I13" s="20">
        <v>0</v>
      </c>
      <c r="J13" s="20">
        <v>0</v>
      </c>
      <c r="K13" s="20">
        <v>0</v>
      </c>
      <c r="L13" s="20">
        <v>0</v>
      </c>
      <c r="M13" s="4">
        <v>0</v>
      </c>
    </row>
    <row r="14" spans="1:14" ht="15.75" x14ac:dyDescent="0.25">
      <c r="A14" s="22">
        <v>3181</v>
      </c>
      <c r="B14" s="20" t="s">
        <v>42</v>
      </c>
      <c r="C14" t="s">
        <v>225</v>
      </c>
      <c r="D14" s="20">
        <v>25</v>
      </c>
      <c r="E14" s="20">
        <v>12</v>
      </c>
      <c r="F14" s="20">
        <v>18</v>
      </c>
      <c r="G14" s="20" t="s">
        <v>219</v>
      </c>
      <c r="H14" s="20">
        <v>0</v>
      </c>
      <c r="I14" s="20">
        <v>0</v>
      </c>
      <c r="J14" s="20">
        <v>0</v>
      </c>
      <c r="K14" s="20">
        <v>0</v>
      </c>
      <c r="L14" s="20">
        <v>0</v>
      </c>
      <c r="M14" s="4" t="s">
        <v>226</v>
      </c>
      <c r="N14" t="s">
        <v>227</v>
      </c>
    </row>
    <row r="15" spans="1:14" ht="15.75" x14ac:dyDescent="0.25">
      <c r="A15" s="22">
        <v>3181</v>
      </c>
      <c r="B15" s="20" t="s">
        <v>44</v>
      </c>
      <c r="C15" t="s">
        <v>228</v>
      </c>
      <c r="D15" s="20">
        <v>25</v>
      </c>
      <c r="E15" s="20">
        <v>12</v>
      </c>
      <c r="F15" s="20">
        <v>16</v>
      </c>
      <c r="G15" s="20" t="s">
        <v>219</v>
      </c>
      <c r="H15" s="20">
        <v>0</v>
      </c>
      <c r="I15" s="20">
        <v>0</v>
      </c>
      <c r="J15" s="20">
        <v>0</v>
      </c>
      <c r="K15" s="20">
        <v>0</v>
      </c>
      <c r="L15" s="20">
        <v>0</v>
      </c>
      <c r="M15" s="4" t="s">
        <v>226</v>
      </c>
      <c r="N15" t="s">
        <v>227</v>
      </c>
    </row>
    <row r="16" spans="1:14" ht="15.75" x14ac:dyDescent="0.25">
      <c r="A16" s="22">
        <v>3181</v>
      </c>
      <c r="B16" s="20" t="s">
        <v>97</v>
      </c>
      <c r="C16" t="s">
        <v>229</v>
      </c>
      <c r="D16" s="20">
        <v>25</v>
      </c>
      <c r="E16" s="20">
        <v>12</v>
      </c>
      <c r="F16" s="20">
        <v>20</v>
      </c>
      <c r="G16" s="20" t="s">
        <v>219</v>
      </c>
      <c r="H16" s="20">
        <v>0</v>
      </c>
      <c r="I16" s="20">
        <v>0</v>
      </c>
      <c r="J16" s="20">
        <v>0</v>
      </c>
      <c r="K16" s="20">
        <v>0</v>
      </c>
      <c r="L16" s="20">
        <v>0</v>
      </c>
      <c r="M16" s="4" t="s">
        <v>226</v>
      </c>
      <c r="N16" t="s">
        <v>227</v>
      </c>
    </row>
    <row r="17" spans="1:14" ht="15.75" x14ac:dyDescent="0.25">
      <c r="A17" s="22">
        <v>3324</v>
      </c>
      <c r="B17" s="20" t="s">
        <v>37</v>
      </c>
      <c r="C17" t="s">
        <v>230</v>
      </c>
      <c r="D17" s="21">
        <v>33</v>
      </c>
      <c r="E17" s="20">
        <v>3</v>
      </c>
      <c r="F17" s="20">
        <v>32</v>
      </c>
      <c r="G17" s="20">
        <v>0</v>
      </c>
      <c r="H17" s="20">
        <v>0</v>
      </c>
      <c r="I17" s="20">
        <v>0</v>
      </c>
      <c r="J17" s="20">
        <v>0</v>
      </c>
      <c r="K17" s="20">
        <v>0</v>
      </c>
      <c r="L17" s="20">
        <v>0</v>
      </c>
      <c r="M17" s="4" t="s">
        <v>226</v>
      </c>
      <c r="N17" t="s">
        <v>231</v>
      </c>
    </row>
    <row r="18" spans="1:14" ht="15.75" x14ac:dyDescent="0.25">
      <c r="A18" s="22">
        <v>3324</v>
      </c>
      <c r="B18" s="20" t="s">
        <v>39</v>
      </c>
      <c r="C18" t="s">
        <v>232</v>
      </c>
      <c r="D18" s="21">
        <v>29</v>
      </c>
      <c r="E18" s="20">
        <v>3</v>
      </c>
      <c r="F18" s="20">
        <v>27</v>
      </c>
      <c r="G18" s="20">
        <v>0</v>
      </c>
      <c r="H18" s="20">
        <v>0</v>
      </c>
      <c r="I18" s="20">
        <v>0</v>
      </c>
      <c r="J18" s="20">
        <v>0</v>
      </c>
      <c r="K18" s="20">
        <v>0</v>
      </c>
      <c r="L18" s="20">
        <v>0</v>
      </c>
      <c r="M18" s="4" t="s">
        <v>226</v>
      </c>
      <c r="N18" t="s">
        <v>231</v>
      </c>
    </row>
    <row r="19" spans="1:14" ht="15.75" x14ac:dyDescent="0.25">
      <c r="A19" s="22">
        <v>3324</v>
      </c>
      <c r="B19" s="20" t="s">
        <v>68</v>
      </c>
      <c r="C19" t="s">
        <v>233</v>
      </c>
      <c r="D19" s="21">
        <v>36</v>
      </c>
      <c r="E19" s="20">
        <v>3</v>
      </c>
      <c r="F19" s="20">
        <v>32</v>
      </c>
      <c r="G19" s="20">
        <v>0</v>
      </c>
      <c r="H19" s="20">
        <v>0</v>
      </c>
      <c r="I19" s="20">
        <v>0</v>
      </c>
      <c r="J19" s="20">
        <v>0</v>
      </c>
      <c r="K19" s="20">
        <v>0</v>
      </c>
      <c r="L19" s="20">
        <v>0</v>
      </c>
      <c r="M19" s="4" t="s">
        <v>226</v>
      </c>
      <c r="N19" t="s">
        <v>231</v>
      </c>
    </row>
    <row r="20" spans="1:14" ht="15.75" x14ac:dyDescent="0.25">
      <c r="A20" s="22">
        <v>3324</v>
      </c>
      <c r="B20" s="20" t="s">
        <v>97</v>
      </c>
      <c r="C20" t="s">
        <v>234</v>
      </c>
      <c r="D20" s="21">
        <v>31</v>
      </c>
      <c r="E20" s="20">
        <v>3</v>
      </c>
      <c r="F20" s="20">
        <v>29</v>
      </c>
      <c r="G20" s="20">
        <v>0</v>
      </c>
      <c r="H20" s="20">
        <v>0</v>
      </c>
      <c r="I20" s="20">
        <v>0</v>
      </c>
      <c r="J20" s="20">
        <v>0</v>
      </c>
      <c r="K20" s="20">
        <v>0</v>
      </c>
      <c r="L20" s="20">
        <v>0</v>
      </c>
      <c r="M20" s="4" t="s">
        <v>226</v>
      </c>
      <c r="N20" t="s">
        <v>231</v>
      </c>
    </row>
    <row r="21" spans="1:14" ht="15.75" x14ac:dyDescent="0.25">
      <c r="A21" s="22">
        <v>3674</v>
      </c>
      <c r="B21" s="20" t="s">
        <v>42</v>
      </c>
      <c r="C21" t="s">
        <v>235</v>
      </c>
      <c r="D21" s="20">
        <v>12</v>
      </c>
      <c r="E21" s="20">
        <v>12</v>
      </c>
      <c r="F21" s="20" t="s">
        <v>226</v>
      </c>
      <c r="G21" s="20">
        <v>0</v>
      </c>
      <c r="H21" s="20">
        <v>0</v>
      </c>
      <c r="I21" s="20">
        <v>0</v>
      </c>
      <c r="J21" s="20">
        <v>0</v>
      </c>
      <c r="K21" s="20">
        <v>0</v>
      </c>
      <c r="L21" s="20">
        <v>0</v>
      </c>
      <c r="M21" s="4" t="s">
        <v>226</v>
      </c>
      <c r="N21" t="s">
        <v>231</v>
      </c>
    </row>
    <row r="22" spans="1:14" ht="15.75" x14ac:dyDescent="0.25">
      <c r="A22" s="22">
        <v>3674</v>
      </c>
      <c r="B22" s="20" t="s">
        <v>44</v>
      </c>
      <c r="C22" t="s">
        <v>236</v>
      </c>
      <c r="D22" s="20">
        <v>10</v>
      </c>
      <c r="E22" s="20">
        <v>12</v>
      </c>
      <c r="F22" s="20" t="s">
        <v>226</v>
      </c>
      <c r="G22" s="20">
        <v>0</v>
      </c>
      <c r="H22" s="20">
        <v>0</v>
      </c>
      <c r="I22" s="20">
        <v>0</v>
      </c>
      <c r="J22" s="20">
        <v>0</v>
      </c>
      <c r="K22" s="20">
        <v>0</v>
      </c>
      <c r="L22" s="20">
        <v>0</v>
      </c>
      <c r="M22" s="4" t="s">
        <v>226</v>
      </c>
      <c r="N22" t="s">
        <v>231</v>
      </c>
    </row>
    <row r="23" spans="1:14" ht="15.75" x14ac:dyDescent="0.25">
      <c r="A23" s="22">
        <v>4258</v>
      </c>
      <c r="B23" s="20" t="s">
        <v>42</v>
      </c>
      <c r="C23" t="s">
        <v>237</v>
      </c>
      <c r="D23" s="21">
        <v>38</v>
      </c>
      <c r="E23" s="20">
        <v>6</v>
      </c>
      <c r="F23" s="20" t="s">
        <v>226</v>
      </c>
      <c r="G23" s="20">
        <v>0</v>
      </c>
      <c r="H23" s="20">
        <v>0</v>
      </c>
      <c r="I23" s="20">
        <v>0</v>
      </c>
      <c r="J23" s="20">
        <v>0</v>
      </c>
      <c r="K23" s="20">
        <v>0</v>
      </c>
      <c r="L23" s="20">
        <v>0</v>
      </c>
      <c r="M23" s="4" t="s">
        <v>226</v>
      </c>
      <c r="N23" t="s">
        <v>231</v>
      </c>
    </row>
    <row r="24" spans="1:14" ht="15.75" x14ac:dyDescent="0.25">
      <c r="A24" s="22">
        <v>4258</v>
      </c>
      <c r="B24" s="20" t="s">
        <v>119</v>
      </c>
      <c r="C24" t="s">
        <v>238</v>
      </c>
      <c r="D24" s="21">
        <v>36</v>
      </c>
      <c r="E24" s="20">
        <v>6</v>
      </c>
      <c r="F24" s="20" t="s">
        <v>226</v>
      </c>
      <c r="G24" s="20">
        <v>0</v>
      </c>
      <c r="H24" s="20">
        <v>0</v>
      </c>
      <c r="I24" s="20">
        <v>0</v>
      </c>
      <c r="J24" s="20">
        <v>0</v>
      </c>
      <c r="K24" s="20">
        <v>0</v>
      </c>
      <c r="L24" s="20">
        <v>0</v>
      </c>
      <c r="M24" s="4" t="s">
        <v>226</v>
      </c>
      <c r="N24" t="s">
        <v>231</v>
      </c>
    </row>
    <row r="25" spans="1:14" ht="15.75" x14ac:dyDescent="0.25">
      <c r="A25" s="22">
        <v>4258</v>
      </c>
      <c r="B25" s="20" t="s">
        <v>121</v>
      </c>
      <c r="C25" t="s">
        <v>122</v>
      </c>
      <c r="D25" s="21">
        <v>30</v>
      </c>
      <c r="E25" s="20">
        <v>6</v>
      </c>
      <c r="F25" s="20" t="s">
        <v>226</v>
      </c>
      <c r="G25" s="20">
        <v>0</v>
      </c>
      <c r="H25" s="20">
        <v>0</v>
      </c>
      <c r="I25" s="20">
        <v>0</v>
      </c>
      <c r="J25" s="20">
        <v>0</v>
      </c>
      <c r="K25" s="20">
        <v>0</v>
      </c>
      <c r="L25" s="20">
        <v>0</v>
      </c>
      <c r="M25" s="4" t="s">
        <v>226</v>
      </c>
      <c r="N25" t="s">
        <v>231</v>
      </c>
    </row>
    <row r="26" spans="1:14" ht="15.75" x14ac:dyDescent="0.25">
      <c r="A26" s="22">
        <v>4468</v>
      </c>
      <c r="B26" s="20" t="s">
        <v>42</v>
      </c>
      <c r="C26" t="s">
        <v>239</v>
      </c>
      <c r="D26" s="21">
        <v>13</v>
      </c>
      <c r="E26" s="20">
        <v>3</v>
      </c>
      <c r="F26" s="20">
        <v>11</v>
      </c>
      <c r="G26" s="20">
        <v>0</v>
      </c>
      <c r="H26" s="20">
        <v>0</v>
      </c>
      <c r="I26" s="20">
        <v>0</v>
      </c>
      <c r="J26" s="20">
        <v>0</v>
      </c>
      <c r="K26" s="20">
        <v>0</v>
      </c>
      <c r="L26" s="20">
        <v>0</v>
      </c>
      <c r="M26" s="4" t="s">
        <v>226</v>
      </c>
      <c r="N26" t="s">
        <v>231</v>
      </c>
    </row>
    <row r="27" spans="1:14" ht="15.75" x14ac:dyDescent="0.25">
      <c r="A27" s="22">
        <v>4468</v>
      </c>
      <c r="B27" s="20" t="s">
        <v>97</v>
      </c>
      <c r="C27" t="s">
        <v>240</v>
      </c>
      <c r="D27" s="21">
        <v>12</v>
      </c>
      <c r="E27" s="20">
        <v>3</v>
      </c>
      <c r="F27" s="20">
        <v>12</v>
      </c>
      <c r="G27" s="20">
        <v>0</v>
      </c>
      <c r="H27" s="20">
        <v>0</v>
      </c>
      <c r="I27" s="20">
        <v>0</v>
      </c>
      <c r="J27" s="20">
        <v>0</v>
      </c>
      <c r="K27" s="20">
        <v>0</v>
      </c>
      <c r="L27" s="20">
        <v>0</v>
      </c>
      <c r="M27" s="4" t="s">
        <v>226</v>
      </c>
      <c r="N27" t="s">
        <v>231</v>
      </c>
    </row>
    <row r="28" spans="1:14" ht="15.75" x14ac:dyDescent="0.25">
      <c r="A28" s="22">
        <v>4858</v>
      </c>
      <c r="B28" s="20" t="s">
        <v>42</v>
      </c>
      <c r="C28" t="s">
        <v>241</v>
      </c>
      <c r="D28" s="21">
        <v>50</v>
      </c>
      <c r="E28" s="20">
        <v>6</v>
      </c>
      <c r="F28" s="20">
        <v>45</v>
      </c>
      <c r="G28" s="20">
        <v>0</v>
      </c>
      <c r="H28" s="20">
        <v>0</v>
      </c>
      <c r="I28" s="20">
        <v>0</v>
      </c>
      <c r="J28" s="20">
        <v>0</v>
      </c>
      <c r="K28" s="20">
        <v>0</v>
      </c>
      <c r="L28" s="20">
        <v>0</v>
      </c>
      <c r="M28" s="4" t="s">
        <v>226</v>
      </c>
      <c r="N28" t="s">
        <v>231</v>
      </c>
    </row>
    <row r="29" spans="1:14" ht="15.75" x14ac:dyDescent="0.25">
      <c r="A29" s="22">
        <v>4858</v>
      </c>
      <c r="B29" s="20" t="s">
        <v>97</v>
      </c>
      <c r="C29" t="s">
        <v>120</v>
      </c>
      <c r="D29" s="21">
        <v>50</v>
      </c>
      <c r="E29" s="20">
        <v>6</v>
      </c>
      <c r="F29" s="20">
        <v>46</v>
      </c>
      <c r="G29" s="20">
        <v>0</v>
      </c>
      <c r="H29" s="20">
        <v>0</v>
      </c>
      <c r="I29" s="20">
        <v>0</v>
      </c>
      <c r="J29" s="20">
        <v>0</v>
      </c>
      <c r="K29" s="20">
        <v>0</v>
      </c>
      <c r="L29" s="20">
        <v>0</v>
      </c>
      <c r="M29" s="4" t="s">
        <v>226</v>
      </c>
      <c r="N29" t="s">
        <v>231</v>
      </c>
    </row>
    <row r="30" spans="1:14" ht="15.75" x14ac:dyDescent="0.25">
      <c r="A30" s="22">
        <v>4960</v>
      </c>
      <c r="B30" s="20" t="s">
        <v>37</v>
      </c>
      <c r="C30" t="s">
        <v>242</v>
      </c>
      <c r="D30" s="21">
        <v>29</v>
      </c>
      <c r="E30" s="20">
        <v>6</v>
      </c>
      <c r="F30" s="20">
        <v>27</v>
      </c>
      <c r="G30" s="20">
        <v>0</v>
      </c>
      <c r="H30" s="20">
        <v>0</v>
      </c>
      <c r="I30" s="20">
        <v>0</v>
      </c>
      <c r="J30" s="20">
        <v>0</v>
      </c>
      <c r="K30" s="20">
        <v>0</v>
      </c>
      <c r="L30" s="20">
        <v>0</v>
      </c>
      <c r="M30" s="4" t="s">
        <v>226</v>
      </c>
      <c r="N30" t="s">
        <v>231</v>
      </c>
    </row>
    <row r="31" spans="1:14" ht="15.75" x14ac:dyDescent="0.25">
      <c r="A31" s="22">
        <v>4960</v>
      </c>
      <c r="B31" s="20" t="s">
        <v>39</v>
      </c>
      <c r="C31" t="s">
        <v>243</v>
      </c>
      <c r="D31" s="21">
        <v>30</v>
      </c>
      <c r="E31" s="20">
        <v>6</v>
      </c>
      <c r="F31" s="20">
        <v>30</v>
      </c>
      <c r="G31" s="20">
        <v>0</v>
      </c>
      <c r="H31" s="20">
        <v>0</v>
      </c>
      <c r="I31" s="20">
        <v>0</v>
      </c>
      <c r="J31" s="20">
        <v>0</v>
      </c>
      <c r="K31" s="20">
        <v>0</v>
      </c>
      <c r="L31" s="20">
        <v>0</v>
      </c>
      <c r="M31" s="4" t="s">
        <v>226</v>
      </c>
      <c r="N31" t="s">
        <v>231</v>
      </c>
    </row>
    <row r="32" spans="1:14" ht="15.75" x14ac:dyDescent="0.25">
      <c r="A32" s="22">
        <v>4960</v>
      </c>
      <c r="B32" s="20" t="s">
        <v>97</v>
      </c>
      <c r="C32" t="s">
        <v>98</v>
      </c>
      <c r="D32" s="21">
        <v>29</v>
      </c>
      <c r="E32" s="20">
        <v>6</v>
      </c>
      <c r="F32" s="20">
        <v>28</v>
      </c>
      <c r="G32" s="20">
        <v>0</v>
      </c>
      <c r="H32" s="20">
        <v>0</v>
      </c>
      <c r="I32" s="20">
        <v>0</v>
      </c>
      <c r="J32" s="20">
        <v>0</v>
      </c>
      <c r="K32" s="20">
        <v>0</v>
      </c>
      <c r="L32" s="20">
        <v>0</v>
      </c>
      <c r="M32" s="4" t="s">
        <v>226</v>
      </c>
      <c r="N32" t="s">
        <v>231</v>
      </c>
    </row>
    <row r="33" spans="1:14" ht="15.75" x14ac:dyDescent="0.25">
      <c r="A33" s="22">
        <v>5276</v>
      </c>
      <c r="B33" s="20" t="s">
        <v>42</v>
      </c>
      <c r="C33" t="s">
        <v>242</v>
      </c>
      <c r="D33" s="21">
        <v>35</v>
      </c>
      <c r="E33" s="20">
        <v>12</v>
      </c>
      <c r="F33" s="20">
        <v>31</v>
      </c>
      <c r="G33" s="20">
        <v>0</v>
      </c>
      <c r="H33" s="20">
        <v>0</v>
      </c>
      <c r="I33" s="20">
        <v>0</v>
      </c>
      <c r="J33" s="20">
        <v>0</v>
      </c>
      <c r="K33" s="20">
        <v>0</v>
      </c>
      <c r="L33" s="20">
        <v>0</v>
      </c>
      <c r="M33" s="4" t="s">
        <v>226</v>
      </c>
      <c r="N33" t="s">
        <v>231</v>
      </c>
    </row>
    <row r="34" spans="1:14" ht="15.75" x14ac:dyDescent="0.25">
      <c r="A34" s="22">
        <v>5276</v>
      </c>
      <c r="B34" s="20" t="s">
        <v>97</v>
      </c>
      <c r="C34" t="s">
        <v>98</v>
      </c>
      <c r="D34" s="21">
        <v>35</v>
      </c>
      <c r="E34" s="20">
        <v>12</v>
      </c>
      <c r="F34" s="20">
        <v>31</v>
      </c>
      <c r="G34" s="20">
        <v>0</v>
      </c>
      <c r="H34" s="20">
        <v>0</v>
      </c>
      <c r="I34" s="20">
        <v>0</v>
      </c>
      <c r="J34" s="20">
        <v>0</v>
      </c>
      <c r="K34" s="20">
        <v>0</v>
      </c>
      <c r="L34" s="20">
        <v>0</v>
      </c>
      <c r="M34" s="4" t="s">
        <v>226</v>
      </c>
      <c r="N34" t="s">
        <v>231</v>
      </c>
    </row>
    <row r="35" spans="1:14" ht="15.75" x14ac:dyDescent="0.25">
      <c r="A35" s="22">
        <v>5302</v>
      </c>
      <c r="B35" s="20" t="s">
        <v>42</v>
      </c>
      <c r="C35" t="s">
        <v>244</v>
      </c>
      <c r="D35" s="20">
        <v>10</v>
      </c>
      <c r="E35" s="20">
        <v>6</v>
      </c>
      <c r="F35" s="20">
        <v>10</v>
      </c>
      <c r="G35" s="20">
        <v>0</v>
      </c>
      <c r="H35" s="20">
        <v>0</v>
      </c>
      <c r="I35" s="20">
        <v>0</v>
      </c>
      <c r="J35" s="20">
        <v>0</v>
      </c>
      <c r="K35" s="20">
        <v>0</v>
      </c>
      <c r="L35" s="20">
        <v>0</v>
      </c>
      <c r="M35" s="4">
        <v>7</v>
      </c>
      <c r="N35" s="23" t="s">
        <v>245</v>
      </c>
    </row>
    <row r="36" spans="1:14" ht="15.75" x14ac:dyDescent="0.25">
      <c r="A36" s="22">
        <v>5302</v>
      </c>
      <c r="B36" s="20" t="s">
        <v>97</v>
      </c>
      <c r="C36" t="s">
        <v>98</v>
      </c>
      <c r="D36" s="20">
        <v>10</v>
      </c>
      <c r="E36" s="20">
        <v>6</v>
      </c>
      <c r="F36" s="20">
        <v>8</v>
      </c>
      <c r="G36" s="20">
        <v>0</v>
      </c>
      <c r="H36" s="20">
        <v>0</v>
      </c>
      <c r="I36" s="20">
        <v>0</v>
      </c>
      <c r="J36" s="20">
        <v>0</v>
      </c>
      <c r="K36" s="20">
        <v>0</v>
      </c>
      <c r="L36" s="20">
        <v>0</v>
      </c>
      <c r="M36" s="4">
        <v>7</v>
      </c>
      <c r="N36" s="23" t="s">
        <v>245</v>
      </c>
    </row>
    <row r="37" spans="1:14" ht="15.75" x14ac:dyDescent="0.25">
      <c r="A37" s="22">
        <v>6091</v>
      </c>
      <c r="B37" s="20" t="s">
        <v>42</v>
      </c>
      <c r="C37" t="s">
        <v>246</v>
      </c>
      <c r="D37" s="20">
        <v>25</v>
      </c>
      <c r="E37" s="20">
        <v>6</v>
      </c>
      <c r="F37" s="20">
        <v>25</v>
      </c>
      <c r="G37" s="20">
        <v>5</v>
      </c>
      <c r="H37" s="20">
        <v>12</v>
      </c>
      <c r="I37" s="20">
        <v>0</v>
      </c>
      <c r="J37" s="20">
        <v>0</v>
      </c>
      <c r="K37" s="20">
        <v>0</v>
      </c>
      <c r="L37" s="20">
        <v>0</v>
      </c>
      <c r="M37" s="4">
        <v>8</v>
      </c>
      <c r="N37" s="24"/>
    </row>
    <row r="38" spans="1:14" ht="15.75" x14ac:dyDescent="0.25">
      <c r="A38" s="22">
        <v>6091</v>
      </c>
      <c r="B38" s="20" t="s">
        <v>97</v>
      </c>
      <c r="C38" t="s">
        <v>247</v>
      </c>
      <c r="D38" s="20">
        <v>25</v>
      </c>
      <c r="E38" s="20">
        <v>6</v>
      </c>
      <c r="F38" s="20">
        <v>24</v>
      </c>
      <c r="G38" s="20">
        <v>0</v>
      </c>
      <c r="H38" s="20">
        <v>0</v>
      </c>
      <c r="I38" s="20">
        <v>0</v>
      </c>
      <c r="J38" s="20">
        <v>0</v>
      </c>
      <c r="K38" s="20">
        <v>0</v>
      </c>
      <c r="L38" s="20">
        <v>0</v>
      </c>
      <c r="M38" s="4">
        <v>24</v>
      </c>
      <c r="N38" s="24"/>
    </row>
    <row r="39" spans="1:14" ht="15.75" x14ac:dyDescent="0.25">
      <c r="A39" s="22">
        <v>6263</v>
      </c>
      <c r="B39" s="25" t="s">
        <v>42</v>
      </c>
      <c r="C39" s="26" t="s">
        <v>248</v>
      </c>
      <c r="D39" s="20">
        <v>20</v>
      </c>
      <c r="E39" s="20">
        <v>12</v>
      </c>
      <c r="F39" s="20">
        <v>20</v>
      </c>
      <c r="G39" s="20">
        <v>0</v>
      </c>
      <c r="H39" s="20">
        <v>0</v>
      </c>
      <c r="I39" s="20">
        <v>0</v>
      </c>
      <c r="J39" s="20">
        <v>0</v>
      </c>
      <c r="K39" s="20">
        <v>0</v>
      </c>
      <c r="L39" s="20">
        <v>0</v>
      </c>
      <c r="M39" s="4" t="s">
        <v>226</v>
      </c>
      <c r="N39" t="s">
        <v>231</v>
      </c>
    </row>
    <row r="40" spans="1:14" ht="15.75" x14ac:dyDescent="0.25">
      <c r="A40" s="22">
        <v>6263</v>
      </c>
      <c r="B40" s="25" t="s">
        <v>97</v>
      </c>
      <c r="C40" s="26" t="s">
        <v>249</v>
      </c>
      <c r="D40" s="20">
        <v>20</v>
      </c>
      <c r="E40" s="20">
        <v>12</v>
      </c>
      <c r="F40" s="20">
        <v>20</v>
      </c>
      <c r="G40" s="20">
        <v>0</v>
      </c>
      <c r="H40" s="20">
        <v>0</v>
      </c>
      <c r="I40" s="20">
        <v>0</v>
      </c>
      <c r="J40" s="20">
        <v>0</v>
      </c>
      <c r="K40" s="20">
        <v>0</v>
      </c>
      <c r="L40" s="20">
        <v>0</v>
      </c>
      <c r="M40" s="4" t="s">
        <v>226</v>
      </c>
      <c r="N40" t="s">
        <v>231</v>
      </c>
    </row>
    <row r="41" spans="1:14" ht="15.75" x14ac:dyDescent="0.25">
      <c r="A41" s="22">
        <v>6696</v>
      </c>
      <c r="B41" s="25" t="s">
        <v>42</v>
      </c>
      <c r="C41" s="26" t="s">
        <v>141</v>
      </c>
      <c r="D41" s="20">
        <v>21</v>
      </c>
      <c r="E41" s="20">
        <v>6</v>
      </c>
      <c r="F41" s="20">
        <v>9</v>
      </c>
      <c r="G41" s="20">
        <v>0</v>
      </c>
      <c r="H41" s="20">
        <v>0</v>
      </c>
      <c r="I41" s="20">
        <v>0</v>
      </c>
      <c r="J41" s="20">
        <v>0</v>
      </c>
      <c r="K41" s="20">
        <v>0</v>
      </c>
      <c r="L41" s="20">
        <v>0</v>
      </c>
      <c r="M41" s="4" t="s">
        <v>226</v>
      </c>
    </row>
    <row r="42" spans="1:14" ht="15.75" x14ac:dyDescent="0.25">
      <c r="A42" s="22">
        <v>6696</v>
      </c>
      <c r="B42" s="25" t="s">
        <v>97</v>
      </c>
      <c r="C42" s="26" t="s">
        <v>120</v>
      </c>
      <c r="D42" s="20">
        <v>20</v>
      </c>
      <c r="E42" s="20">
        <v>6</v>
      </c>
      <c r="F42" s="20">
        <v>11</v>
      </c>
      <c r="G42" s="20">
        <v>0</v>
      </c>
      <c r="H42" s="20">
        <v>0</v>
      </c>
      <c r="I42" s="20">
        <v>0</v>
      </c>
      <c r="J42" s="20">
        <v>0</v>
      </c>
      <c r="K42" s="20">
        <v>0</v>
      </c>
      <c r="L42" s="20">
        <v>0</v>
      </c>
      <c r="M42" s="4" t="s">
        <v>226</v>
      </c>
    </row>
    <row r="43" spans="1:14" ht="15.75" x14ac:dyDescent="0.25">
      <c r="A43" s="22">
        <v>7155</v>
      </c>
      <c r="B43" s="27" t="s">
        <v>250</v>
      </c>
      <c r="C43" s="22" t="s">
        <v>251</v>
      </c>
      <c r="D43" s="20">
        <v>8</v>
      </c>
      <c r="E43" s="20">
        <v>5.5</v>
      </c>
      <c r="F43" s="20">
        <v>8</v>
      </c>
      <c r="G43" s="20">
        <v>0</v>
      </c>
      <c r="H43" s="20">
        <v>0</v>
      </c>
      <c r="I43" s="20">
        <v>0</v>
      </c>
      <c r="J43" s="20">
        <v>0</v>
      </c>
      <c r="K43" s="20">
        <v>0</v>
      </c>
      <c r="L43" s="20">
        <v>0</v>
      </c>
      <c r="M43" s="4" t="s">
        <v>226</v>
      </c>
      <c r="N43" t="s">
        <v>231</v>
      </c>
    </row>
    <row r="44" spans="1:14" ht="15.75" x14ac:dyDescent="0.25">
      <c r="A44" s="22">
        <v>7155</v>
      </c>
      <c r="B44" s="27" t="s">
        <v>252</v>
      </c>
      <c r="C44" s="22" t="s">
        <v>253</v>
      </c>
      <c r="D44" s="20">
        <v>9</v>
      </c>
      <c r="E44" s="20">
        <v>5.5</v>
      </c>
      <c r="F44" s="20">
        <v>9</v>
      </c>
      <c r="G44" s="20">
        <v>0</v>
      </c>
      <c r="H44" s="20">
        <v>0</v>
      </c>
      <c r="I44" s="20">
        <v>0</v>
      </c>
      <c r="J44" s="20">
        <v>0</v>
      </c>
      <c r="K44" s="20">
        <v>0</v>
      </c>
      <c r="L44" s="20">
        <v>0</v>
      </c>
      <c r="M44" s="4" t="s">
        <v>226</v>
      </c>
      <c r="N44" t="s">
        <v>231</v>
      </c>
    </row>
    <row r="45" spans="1:14" ht="15.75" x14ac:dyDescent="0.25">
      <c r="A45" s="22">
        <v>7504</v>
      </c>
      <c r="B45" s="27" t="s">
        <v>42</v>
      </c>
      <c r="C45" s="22" t="s">
        <v>147</v>
      </c>
      <c r="D45" s="20">
        <v>60</v>
      </c>
      <c r="E45" s="20">
        <v>5.5</v>
      </c>
      <c r="F45" s="20">
        <v>55</v>
      </c>
      <c r="G45" s="20">
        <v>0</v>
      </c>
      <c r="H45" s="20">
        <v>0</v>
      </c>
      <c r="I45" s="20">
        <v>0</v>
      </c>
      <c r="J45" s="20">
        <v>0</v>
      </c>
      <c r="K45" s="20">
        <v>0</v>
      </c>
      <c r="L45" s="20">
        <v>0</v>
      </c>
      <c r="M45" s="4" t="s">
        <v>226</v>
      </c>
      <c r="N45" t="s">
        <v>254</v>
      </c>
    </row>
    <row r="46" spans="1:14" ht="15.75" x14ac:dyDescent="0.25">
      <c r="A46" s="22">
        <v>7504</v>
      </c>
      <c r="B46" s="27" t="s">
        <v>44</v>
      </c>
      <c r="C46" s="22" t="s">
        <v>98</v>
      </c>
      <c r="D46" s="20">
        <v>64</v>
      </c>
      <c r="E46" s="20">
        <v>5.5</v>
      </c>
      <c r="F46" s="20">
        <v>37</v>
      </c>
      <c r="G46" s="20">
        <v>0</v>
      </c>
      <c r="H46" s="20">
        <v>0</v>
      </c>
      <c r="I46" s="20">
        <v>0</v>
      </c>
      <c r="J46" s="20">
        <v>0</v>
      </c>
      <c r="K46" s="20">
        <v>0</v>
      </c>
      <c r="L46" s="20">
        <v>0</v>
      </c>
      <c r="M46" s="4" t="s">
        <v>226</v>
      </c>
      <c r="N46" t="s">
        <v>254</v>
      </c>
    </row>
    <row r="47" spans="1:14" ht="15.75" x14ac:dyDescent="0.25">
      <c r="A47" s="22">
        <v>7797</v>
      </c>
      <c r="B47" s="27" t="s">
        <v>42</v>
      </c>
      <c r="C47" s="22" t="s">
        <v>147</v>
      </c>
      <c r="D47" s="20">
        <v>18</v>
      </c>
      <c r="E47" s="20">
        <v>5.5</v>
      </c>
      <c r="F47" s="20">
        <v>16</v>
      </c>
      <c r="G47" s="20">
        <v>0</v>
      </c>
      <c r="H47" s="20">
        <v>0</v>
      </c>
      <c r="I47" s="20">
        <v>0</v>
      </c>
      <c r="J47" s="20">
        <v>0</v>
      </c>
      <c r="K47" s="20">
        <v>0</v>
      </c>
      <c r="L47" s="20">
        <v>0</v>
      </c>
      <c r="M47" s="4" t="s">
        <v>226</v>
      </c>
      <c r="N47" t="s">
        <v>255</v>
      </c>
    </row>
    <row r="48" spans="1:14" ht="15.75" x14ac:dyDescent="0.25">
      <c r="A48" s="22">
        <v>7797</v>
      </c>
      <c r="B48" s="27" t="s">
        <v>44</v>
      </c>
      <c r="C48" s="22" t="s">
        <v>98</v>
      </c>
      <c r="D48" s="20">
        <v>20</v>
      </c>
      <c r="E48" s="20">
        <v>5.5</v>
      </c>
      <c r="F48" s="20">
        <v>17</v>
      </c>
      <c r="G48" s="20">
        <v>0</v>
      </c>
      <c r="H48" s="20">
        <v>0</v>
      </c>
      <c r="I48" s="20">
        <v>0</v>
      </c>
      <c r="J48" s="20">
        <v>0</v>
      </c>
      <c r="K48" s="20">
        <v>0</v>
      </c>
      <c r="L48" s="20">
        <v>0</v>
      </c>
      <c r="M48" s="4" t="s">
        <v>226</v>
      </c>
      <c r="N48" t="s">
        <v>255</v>
      </c>
    </row>
    <row r="49" spans="1:14" ht="15.75" x14ac:dyDescent="0.25">
      <c r="A49" s="22">
        <v>7936</v>
      </c>
      <c r="B49" s="28" t="s">
        <v>42</v>
      </c>
      <c r="C49" s="29" t="s">
        <v>120</v>
      </c>
      <c r="D49" s="20">
        <v>7</v>
      </c>
      <c r="E49" s="20">
        <v>5.5</v>
      </c>
      <c r="F49" s="20">
        <v>7</v>
      </c>
      <c r="G49" s="20">
        <v>0</v>
      </c>
      <c r="H49" s="20">
        <v>0</v>
      </c>
      <c r="I49" s="20">
        <v>0</v>
      </c>
      <c r="J49" s="20">
        <v>0</v>
      </c>
      <c r="K49" s="20">
        <v>0</v>
      </c>
      <c r="L49" s="20">
        <v>0</v>
      </c>
      <c r="M49" s="4" t="s">
        <v>226</v>
      </c>
      <c r="N49" t="s">
        <v>231</v>
      </c>
    </row>
    <row r="50" spans="1:14" ht="15.75" x14ac:dyDescent="0.25">
      <c r="A50" s="22">
        <v>7936</v>
      </c>
      <c r="B50" s="28" t="s">
        <v>44</v>
      </c>
      <c r="C50" s="29" t="s">
        <v>141</v>
      </c>
      <c r="D50" s="20">
        <v>9</v>
      </c>
      <c r="E50" s="20">
        <v>5.5</v>
      </c>
      <c r="F50" s="20">
        <v>9</v>
      </c>
      <c r="G50" s="20">
        <v>0</v>
      </c>
      <c r="H50" s="20">
        <v>0</v>
      </c>
      <c r="I50" s="20">
        <v>0</v>
      </c>
      <c r="J50" s="20">
        <v>0</v>
      </c>
      <c r="K50" s="20">
        <v>0</v>
      </c>
      <c r="L50" s="20">
        <v>0</v>
      </c>
      <c r="M50" s="4" t="s">
        <v>226</v>
      </c>
      <c r="N50" t="s">
        <v>231</v>
      </c>
    </row>
    <row r="51" spans="1:14" ht="15.75" x14ac:dyDescent="0.25">
      <c r="A51" s="22"/>
      <c r="M51" s="4"/>
      <c r="N51" s="24"/>
    </row>
    <row r="52" spans="1:14" ht="15.75" x14ac:dyDescent="0.25">
      <c r="A52" s="22"/>
      <c r="M52" s="4"/>
      <c r="N52" s="24"/>
    </row>
    <row r="53" spans="1:14" ht="15.75" x14ac:dyDescent="0.25">
      <c r="A53" s="22"/>
      <c r="M53" s="4"/>
    </row>
    <row r="54" spans="1:14" ht="15.75" x14ac:dyDescent="0.25">
      <c r="A54" s="22"/>
      <c r="M54" s="4"/>
    </row>
    <row r="55" spans="1:14" ht="15.75" x14ac:dyDescent="0.25">
      <c r="A55" s="22"/>
      <c r="M55" s="4"/>
    </row>
    <row r="56" spans="1:14" x14ac:dyDescent="0.25">
      <c r="A56" s="30"/>
      <c r="M56" s="4"/>
    </row>
    <row r="57" spans="1:14" x14ac:dyDescent="0.25">
      <c r="A57" s="30"/>
      <c r="M57" s="4"/>
    </row>
    <row r="58" spans="1:14" x14ac:dyDescent="0.25">
      <c r="M58" s="4"/>
    </row>
    <row r="60" spans="1:14" x14ac:dyDescent="0.25">
      <c r="C60" t="s">
        <v>26</v>
      </c>
    </row>
    <row r="61" spans="1:14" s="7" customFormat="1" ht="15.75" thickBot="1" x14ac:dyDescent="0.3">
      <c r="B61" s="8"/>
      <c r="D61" s="8"/>
      <c r="E61" s="8"/>
      <c r="F61" s="8"/>
      <c r="G61" s="8"/>
      <c r="H61" s="8"/>
      <c r="I61" s="8"/>
      <c r="J61" s="8"/>
      <c r="K61" s="8"/>
      <c r="L61" s="8"/>
      <c r="M61" s="8"/>
    </row>
    <row r="63" spans="1:14" ht="15.75" x14ac:dyDescent="0.25">
      <c r="A63" s="71" t="s">
        <v>207</v>
      </c>
      <c r="B63" s="73"/>
      <c r="C63" s="73"/>
    </row>
    <row r="65" spans="1:5" x14ac:dyDescent="0.25">
      <c r="C65" s="31" t="s">
        <v>152</v>
      </c>
      <c r="D65" s="32" t="s">
        <v>94</v>
      </c>
      <c r="E65" s="33" t="s">
        <v>95</v>
      </c>
    </row>
    <row r="66" spans="1:5" x14ac:dyDescent="0.25">
      <c r="A66" s="18" t="s">
        <v>208</v>
      </c>
      <c r="C66" s="9" t="s">
        <v>115</v>
      </c>
      <c r="D66" s="34" t="s">
        <v>97</v>
      </c>
      <c r="E66" s="10" t="s">
        <v>116</v>
      </c>
    </row>
    <row r="67" spans="1:5" x14ac:dyDescent="0.25">
      <c r="A67" s="35">
        <v>414</v>
      </c>
      <c r="C67" s="9" t="s">
        <v>115</v>
      </c>
      <c r="D67" s="34" t="s">
        <v>42</v>
      </c>
      <c r="E67" s="10" t="s">
        <v>117</v>
      </c>
    </row>
    <row r="68" spans="1:5" x14ac:dyDescent="0.25">
      <c r="A68" s="36">
        <v>686</v>
      </c>
      <c r="C68" s="9" t="s">
        <v>142</v>
      </c>
      <c r="D68" s="34" t="s">
        <v>97</v>
      </c>
      <c r="E68" s="10" t="s">
        <v>98</v>
      </c>
    </row>
    <row r="69" spans="1:5" x14ac:dyDescent="0.25">
      <c r="A69" s="37">
        <v>758</v>
      </c>
      <c r="C69" s="9" t="s">
        <v>142</v>
      </c>
      <c r="D69" s="34" t="s">
        <v>42</v>
      </c>
      <c r="E69" s="10" t="s">
        <v>40</v>
      </c>
    </row>
    <row r="70" spans="1:5" x14ac:dyDescent="0.25">
      <c r="A70" s="35">
        <v>1849</v>
      </c>
      <c r="C70" s="9" t="s">
        <v>148</v>
      </c>
      <c r="D70" s="34" t="s">
        <v>97</v>
      </c>
      <c r="E70" s="10" t="s">
        <v>98</v>
      </c>
    </row>
    <row r="71" spans="1:5" x14ac:dyDescent="0.25">
      <c r="A71" s="35">
        <v>3016</v>
      </c>
      <c r="C71" s="9" t="s">
        <v>148</v>
      </c>
      <c r="D71" s="34" t="s">
        <v>42</v>
      </c>
      <c r="E71" s="10" t="s">
        <v>149</v>
      </c>
    </row>
    <row r="72" spans="1:5" x14ac:dyDescent="0.25">
      <c r="A72" s="35">
        <v>3181</v>
      </c>
      <c r="C72" s="9" t="s">
        <v>96</v>
      </c>
      <c r="D72" s="34" t="s">
        <v>97</v>
      </c>
      <c r="E72" s="10" t="s">
        <v>98</v>
      </c>
    </row>
    <row r="73" spans="1:5" x14ac:dyDescent="0.25">
      <c r="A73" s="35">
        <v>3324</v>
      </c>
      <c r="C73" s="9" t="s">
        <v>96</v>
      </c>
      <c r="D73" s="34" t="s">
        <v>50</v>
      </c>
      <c r="E73" s="10" t="s">
        <v>99</v>
      </c>
    </row>
    <row r="74" spans="1:5" x14ac:dyDescent="0.25">
      <c r="A74" s="36">
        <v>3407</v>
      </c>
      <c r="C74" s="9" t="s">
        <v>96</v>
      </c>
      <c r="D74" s="34" t="s">
        <v>37</v>
      </c>
      <c r="E74" s="10" t="s">
        <v>92</v>
      </c>
    </row>
    <row r="75" spans="1:5" x14ac:dyDescent="0.25">
      <c r="A75" s="35">
        <v>3674</v>
      </c>
      <c r="C75" s="9" t="s">
        <v>96</v>
      </c>
      <c r="D75" s="34" t="s">
        <v>39</v>
      </c>
      <c r="E75" s="10" t="s">
        <v>100</v>
      </c>
    </row>
    <row r="76" spans="1:5" x14ac:dyDescent="0.25">
      <c r="A76" s="35">
        <v>4258</v>
      </c>
      <c r="C76" s="9" t="s">
        <v>101</v>
      </c>
      <c r="D76" s="34" t="s">
        <v>97</v>
      </c>
      <c r="E76" s="10" t="s">
        <v>102</v>
      </c>
    </row>
    <row r="77" spans="1:5" x14ac:dyDescent="0.25">
      <c r="A77" s="35">
        <v>4468</v>
      </c>
      <c r="C77" s="9" t="s">
        <v>101</v>
      </c>
      <c r="D77" s="34" t="s">
        <v>42</v>
      </c>
      <c r="E77" s="10" t="s">
        <v>103</v>
      </c>
    </row>
    <row r="78" spans="1:5" x14ac:dyDescent="0.25">
      <c r="A78" s="35">
        <v>4858</v>
      </c>
      <c r="C78" s="9" t="s">
        <v>104</v>
      </c>
      <c r="D78" s="34" t="s">
        <v>97</v>
      </c>
      <c r="E78" s="10" t="s">
        <v>105</v>
      </c>
    </row>
    <row r="79" spans="1:5" x14ac:dyDescent="0.25">
      <c r="A79" s="35">
        <v>4960</v>
      </c>
      <c r="C79" s="9" t="s">
        <v>104</v>
      </c>
      <c r="D79" s="34" t="s">
        <v>42</v>
      </c>
      <c r="E79" s="10" t="s">
        <v>106</v>
      </c>
    </row>
    <row r="80" spans="1:5" x14ac:dyDescent="0.25">
      <c r="A80" s="35">
        <v>5276</v>
      </c>
      <c r="C80" s="9" t="s">
        <v>104</v>
      </c>
      <c r="D80" s="34" t="s">
        <v>44</v>
      </c>
      <c r="E80" s="10" t="s">
        <v>107</v>
      </c>
    </row>
    <row r="81" spans="1:5" x14ac:dyDescent="0.25">
      <c r="A81" s="35">
        <v>5302</v>
      </c>
      <c r="C81" s="9" t="s">
        <v>108</v>
      </c>
      <c r="D81" s="34" t="s">
        <v>97</v>
      </c>
      <c r="E81" s="10" t="s">
        <v>98</v>
      </c>
    </row>
    <row r="82" spans="1:5" x14ac:dyDescent="0.25">
      <c r="A82" s="35">
        <v>6091</v>
      </c>
      <c r="C82" s="9" t="s">
        <v>108</v>
      </c>
      <c r="D82" s="34" t="s">
        <v>37</v>
      </c>
      <c r="E82" s="10" t="s">
        <v>109</v>
      </c>
    </row>
    <row r="83" spans="1:5" x14ac:dyDescent="0.25">
      <c r="A83" s="35">
        <v>6263</v>
      </c>
      <c r="C83" s="9" t="s">
        <v>108</v>
      </c>
      <c r="D83" s="34" t="s">
        <v>39</v>
      </c>
      <c r="E83" s="10" t="s">
        <v>110</v>
      </c>
    </row>
    <row r="84" spans="1:5" x14ac:dyDescent="0.25">
      <c r="A84" s="35">
        <v>6696</v>
      </c>
      <c r="C84" s="9" t="s">
        <v>108</v>
      </c>
      <c r="D84" s="34" t="s">
        <v>68</v>
      </c>
      <c r="E84" s="10" t="s">
        <v>111</v>
      </c>
    </row>
    <row r="85" spans="1:5" x14ac:dyDescent="0.25">
      <c r="A85" s="35">
        <v>7155</v>
      </c>
      <c r="C85" s="9" t="s">
        <v>112</v>
      </c>
      <c r="D85" s="34" t="s">
        <v>97</v>
      </c>
      <c r="E85" s="10" t="s">
        <v>98</v>
      </c>
    </row>
    <row r="86" spans="1:5" x14ac:dyDescent="0.25">
      <c r="A86" s="35">
        <v>7504</v>
      </c>
      <c r="C86" s="9" t="s">
        <v>112</v>
      </c>
      <c r="D86" s="34" t="s">
        <v>42</v>
      </c>
      <c r="E86" s="10" t="s">
        <v>40</v>
      </c>
    </row>
    <row r="87" spans="1:5" x14ac:dyDescent="0.25">
      <c r="A87" s="35">
        <v>7797</v>
      </c>
      <c r="C87" s="9" t="s">
        <v>113</v>
      </c>
      <c r="D87" s="34" t="s">
        <v>42</v>
      </c>
      <c r="E87" s="10" t="s">
        <v>114</v>
      </c>
    </row>
    <row r="88" spans="1:5" x14ac:dyDescent="0.25">
      <c r="A88" s="38">
        <v>7936</v>
      </c>
      <c r="C88" s="9" t="s">
        <v>113</v>
      </c>
      <c r="D88" s="34" t="s">
        <v>44</v>
      </c>
      <c r="E88" s="10" t="s">
        <v>12</v>
      </c>
    </row>
    <row r="89" spans="1:5" x14ac:dyDescent="0.25">
      <c r="C89" s="9" t="s">
        <v>118</v>
      </c>
      <c r="D89" s="34" t="s">
        <v>119</v>
      </c>
      <c r="E89" s="10" t="s">
        <v>120</v>
      </c>
    </row>
    <row r="90" spans="1:5" x14ac:dyDescent="0.25">
      <c r="C90" s="9" t="s">
        <v>118</v>
      </c>
      <c r="D90" s="34" t="s">
        <v>121</v>
      </c>
      <c r="E90" s="10" t="s">
        <v>122</v>
      </c>
    </row>
    <row r="91" spans="1:5" x14ac:dyDescent="0.25">
      <c r="C91" s="9" t="s">
        <v>118</v>
      </c>
      <c r="D91" s="34" t="s">
        <v>42</v>
      </c>
      <c r="E91" s="10" t="s">
        <v>123</v>
      </c>
    </row>
    <row r="92" spans="1:5" x14ac:dyDescent="0.25">
      <c r="C92" s="9" t="s">
        <v>124</v>
      </c>
      <c r="D92" s="34" t="s">
        <v>97</v>
      </c>
      <c r="E92" s="10" t="s">
        <v>125</v>
      </c>
    </row>
    <row r="93" spans="1:5" x14ac:dyDescent="0.25">
      <c r="C93" s="9" t="s">
        <v>124</v>
      </c>
      <c r="D93" s="34" t="s">
        <v>42</v>
      </c>
      <c r="E93" s="10" t="s">
        <v>126</v>
      </c>
    </row>
    <row r="94" spans="1:5" x14ac:dyDescent="0.25">
      <c r="C94" s="9" t="s">
        <v>127</v>
      </c>
      <c r="D94" s="34" t="s">
        <v>97</v>
      </c>
      <c r="E94" s="10" t="s">
        <v>120</v>
      </c>
    </row>
    <row r="95" spans="1:5" x14ac:dyDescent="0.25">
      <c r="C95" s="9" t="s">
        <v>127</v>
      </c>
      <c r="D95" s="34" t="s">
        <v>128</v>
      </c>
      <c r="E95" s="10" t="s">
        <v>129</v>
      </c>
    </row>
    <row r="96" spans="1:5" x14ac:dyDescent="0.25">
      <c r="C96" s="9" t="s">
        <v>127</v>
      </c>
      <c r="D96" s="34" t="s">
        <v>42</v>
      </c>
      <c r="E96" s="10" t="s">
        <v>130</v>
      </c>
    </row>
    <row r="97" spans="3:5" x14ac:dyDescent="0.25">
      <c r="C97" s="9" t="s">
        <v>131</v>
      </c>
      <c r="D97" s="34" t="s">
        <v>97</v>
      </c>
      <c r="E97" s="10" t="s">
        <v>98</v>
      </c>
    </row>
    <row r="98" spans="3:5" x14ac:dyDescent="0.25">
      <c r="C98" s="9" t="s">
        <v>131</v>
      </c>
      <c r="D98" s="34" t="s">
        <v>37</v>
      </c>
      <c r="E98" s="10" t="s">
        <v>132</v>
      </c>
    </row>
    <row r="99" spans="3:5" x14ac:dyDescent="0.25">
      <c r="C99" s="9" t="s">
        <v>131</v>
      </c>
      <c r="D99" s="34" t="s">
        <v>39</v>
      </c>
      <c r="E99" s="10" t="s">
        <v>126</v>
      </c>
    </row>
    <row r="100" spans="3:5" x14ac:dyDescent="0.25">
      <c r="C100" s="9" t="s">
        <v>133</v>
      </c>
      <c r="D100" s="34" t="s">
        <v>97</v>
      </c>
      <c r="E100" s="10" t="s">
        <v>98</v>
      </c>
    </row>
    <row r="101" spans="3:5" x14ac:dyDescent="0.25">
      <c r="C101" s="9" t="s">
        <v>133</v>
      </c>
      <c r="D101" s="34" t="s">
        <v>42</v>
      </c>
      <c r="E101" s="10" t="s">
        <v>132</v>
      </c>
    </row>
    <row r="102" spans="3:5" x14ac:dyDescent="0.25">
      <c r="C102" s="9" t="s">
        <v>134</v>
      </c>
      <c r="D102" s="34" t="s">
        <v>97</v>
      </c>
      <c r="E102" s="10" t="s">
        <v>98</v>
      </c>
    </row>
    <row r="103" spans="3:5" x14ac:dyDescent="0.25">
      <c r="C103" s="9" t="s">
        <v>134</v>
      </c>
      <c r="D103" s="34" t="s">
        <v>42</v>
      </c>
      <c r="E103" s="10" t="s">
        <v>135</v>
      </c>
    </row>
    <row r="104" spans="3:5" x14ac:dyDescent="0.25">
      <c r="C104" s="9" t="s">
        <v>136</v>
      </c>
      <c r="D104" s="34" t="s">
        <v>97</v>
      </c>
      <c r="E104" s="10" t="s">
        <v>137</v>
      </c>
    </row>
    <row r="105" spans="3:5" x14ac:dyDescent="0.25">
      <c r="C105" s="9" t="s">
        <v>136</v>
      </c>
      <c r="D105" s="34" t="s">
        <v>42</v>
      </c>
      <c r="E105" s="10" t="s">
        <v>138</v>
      </c>
    </row>
    <row r="106" spans="3:5" x14ac:dyDescent="0.25">
      <c r="C106" s="9" t="s">
        <v>139</v>
      </c>
      <c r="D106" s="34" t="s">
        <v>97</v>
      </c>
      <c r="E106" s="10" t="s">
        <v>125</v>
      </c>
    </row>
    <row r="107" spans="3:5" x14ac:dyDescent="0.25">
      <c r="C107" s="9" t="s">
        <v>139</v>
      </c>
      <c r="D107" s="34" t="s">
        <v>42</v>
      </c>
      <c r="E107" s="10" t="s">
        <v>59</v>
      </c>
    </row>
    <row r="108" spans="3:5" x14ac:dyDescent="0.25">
      <c r="C108" s="9" t="s">
        <v>140</v>
      </c>
      <c r="D108" s="34" t="s">
        <v>97</v>
      </c>
      <c r="E108" s="10" t="s">
        <v>120</v>
      </c>
    </row>
    <row r="109" spans="3:5" x14ac:dyDescent="0.25">
      <c r="C109" s="9" t="s">
        <v>140</v>
      </c>
      <c r="D109" s="34" t="s">
        <v>42</v>
      </c>
      <c r="E109" s="10" t="s">
        <v>141</v>
      </c>
    </row>
    <row r="110" spans="3:5" x14ac:dyDescent="0.25">
      <c r="C110" s="9" t="s">
        <v>143</v>
      </c>
      <c r="D110" s="34" t="s">
        <v>42</v>
      </c>
      <c r="E110" s="10" t="s">
        <v>144</v>
      </c>
    </row>
    <row r="111" spans="3:5" x14ac:dyDescent="0.25">
      <c r="C111" s="9" t="s">
        <v>143</v>
      </c>
      <c r="D111" s="34" t="s">
        <v>44</v>
      </c>
      <c r="E111" s="10" t="s">
        <v>145</v>
      </c>
    </row>
    <row r="112" spans="3:5" x14ac:dyDescent="0.25">
      <c r="C112" s="9" t="s">
        <v>146</v>
      </c>
      <c r="D112" s="34" t="s">
        <v>42</v>
      </c>
      <c r="E112" s="10" t="s">
        <v>147</v>
      </c>
    </row>
    <row r="113" spans="3:5" x14ac:dyDescent="0.25">
      <c r="C113" s="9" t="s">
        <v>146</v>
      </c>
      <c r="D113" s="34" t="s">
        <v>44</v>
      </c>
      <c r="E113" s="10" t="s">
        <v>98</v>
      </c>
    </row>
    <row r="114" spans="3:5" x14ac:dyDescent="0.25">
      <c r="C114" s="9" t="s">
        <v>150</v>
      </c>
      <c r="D114" s="34" t="s">
        <v>42</v>
      </c>
      <c r="E114" s="10" t="s">
        <v>147</v>
      </c>
    </row>
    <row r="115" spans="3:5" x14ac:dyDescent="0.25">
      <c r="C115" s="9" t="s">
        <v>150</v>
      </c>
      <c r="D115" s="34" t="s">
        <v>44</v>
      </c>
      <c r="E115" s="10" t="s">
        <v>98</v>
      </c>
    </row>
    <row r="116" spans="3:5" x14ac:dyDescent="0.25">
      <c r="C116" s="9" t="s">
        <v>151</v>
      </c>
      <c r="D116" s="34" t="s">
        <v>42</v>
      </c>
      <c r="E116" s="10" t="s">
        <v>120</v>
      </c>
    </row>
    <row r="117" spans="3:5" x14ac:dyDescent="0.25">
      <c r="C117" s="11" t="s">
        <v>151</v>
      </c>
      <c r="D117" s="39" t="s">
        <v>44</v>
      </c>
      <c r="E117" s="12" t="s">
        <v>141</v>
      </c>
    </row>
  </sheetData>
  <autoFilter ref="C65:E117">
    <sortState ref="C17:E68">
      <sortCondition ref="C15:C67"/>
    </sortState>
  </autoFilter>
  <mergeCells count="1">
    <mergeCell ref="A63:C63"/>
  </mergeCells>
  <pageMargins left="0.7" right="0.7" top="0.75" bottom="0.75" header="0.3" footer="0.3"/>
  <pageSetup orientation="portrait" horizontalDpi="1200" verticalDpi="12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9"/>
  <sheetViews>
    <sheetView topLeftCell="A58" workbookViewId="0">
      <selection activeCell="A35" sqref="A35:A36"/>
    </sheetView>
  </sheetViews>
  <sheetFormatPr defaultColWidth="10.140625" defaultRowHeight="15.75" x14ac:dyDescent="0.25"/>
  <cols>
    <col min="1" max="1" width="20.42578125" style="40" customWidth="1"/>
    <col min="2" max="2" width="22.85546875" style="41" customWidth="1"/>
    <col min="3" max="3" width="52.140625" style="40" customWidth="1"/>
    <col min="4" max="4" width="14.140625" style="42" customWidth="1"/>
    <col min="5" max="5" width="16.7109375" style="42" customWidth="1"/>
    <col min="6" max="6" width="13" style="42" customWidth="1"/>
    <col min="7" max="7" width="12" style="42" customWidth="1"/>
    <col min="8" max="12" width="10.140625" style="42"/>
    <col min="13" max="14" width="10.140625" style="43"/>
    <col min="15" max="15" width="22.42578125" style="42" customWidth="1"/>
    <col min="16" max="16" width="16.7109375" style="42" customWidth="1"/>
    <col min="17" max="17" width="141" style="44" customWidth="1"/>
    <col min="18" max="16384" width="10.140625" style="44"/>
  </cols>
  <sheetData>
    <row r="1" spans="1:16" customFormat="1" ht="30" x14ac:dyDescent="0.25">
      <c r="A1" t="s">
        <v>296</v>
      </c>
      <c r="B1" s="2" t="s">
        <v>297</v>
      </c>
      <c r="C1" t="s">
        <v>298</v>
      </c>
      <c r="D1" s="59" t="s">
        <v>299</v>
      </c>
      <c r="E1" s="2" t="s">
        <v>300</v>
      </c>
      <c r="F1" s="2" t="s">
        <v>301</v>
      </c>
      <c r="G1" s="2" t="s">
        <v>302</v>
      </c>
      <c r="H1" s="66" t="s">
        <v>155</v>
      </c>
      <c r="I1" s="59" t="s">
        <v>303</v>
      </c>
      <c r="J1" s="59" t="s">
        <v>13</v>
      </c>
      <c r="K1" s="2" t="s">
        <v>304</v>
      </c>
      <c r="L1" s="59" t="s">
        <v>305</v>
      </c>
      <c r="M1" s="2" t="s">
        <v>306</v>
      </c>
      <c r="N1" s="2" t="s">
        <v>307</v>
      </c>
      <c r="O1" s="2"/>
    </row>
    <row r="2" spans="1:16" ht="17.100000000000001" customHeight="1" x14ac:dyDescent="0.25">
      <c r="A2" s="45" t="s">
        <v>90</v>
      </c>
      <c r="B2" s="46" t="s">
        <v>37</v>
      </c>
      <c r="C2" s="47" t="s">
        <v>91</v>
      </c>
      <c r="D2" s="59">
        <v>228</v>
      </c>
      <c r="E2" s="2">
        <v>3</v>
      </c>
      <c r="F2" s="2">
        <v>219</v>
      </c>
      <c r="G2" s="4">
        <v>0</v>
      </c>
      <c r="H2" s="4">
        <v>0</v>
      </c>
      <c r="I2" s="4">
        <v>0</v>
      </c>
      <c r="J2" s="4">
        <v>0</v>
      </c>
      <c r="K2" s="4">
        <v>0</v>
      </c>
      <c r="L2" s="4">
        <v>0</v>
      </c>
      <c r="M2" s="4">
        <f t="shared" ref="M2:M11" si="0">(F2-SUM(G2:L2))</f>
        <v>219</v>
      </c>
      <c r="N2" s="49" t="s">
        <v>257</v>
      </c>
      <c r="O2" s="44"/>
      <c r="P2" s="44"/>
    </row>
    <row r="3" spans="1:16" x14ac:dyDescent="0.25">
      <c r="A3" s="45" t="s">
        <v>90</v>
      </c>
      <c r="B3" s="46" t="s">
        <v>39</v>
      </c>
      <c r="C3" s="47" t="s">
        <v>92</v>
      </c>
      <c r="D3" s="59">
        <v>223</v>
      </c>
      <c r="E3" s="2">
        <v>3</v>
      </c>
      <c r="F3" s="2">
        <v>214</v>
      </c>
      <c r="G3" s="4">
        <v>0</v>
      </c>
      <c r="H3" s="4">
        <v>0</v>
      </c>
      <c r="I3" s="4">
        <v>0</v>
      </c>
      <c r="J3" s="4">
        <v>0</v>
      </c>
      <c r="K3" s="4">
        <v>0</v>
      </c>
      <c r="L3" s="4">
        <v>0</v>
      </c>
      <c r="M3" s="4">
        <f t="shared" si="0"/>
        <v>214</v>
      </c>
      <c r="N3" s="44" t="s">
        <v>258</v>
      </c>
      <c r="O3" s="44"/>
      <c r="P3" s="44"/>
    </row>
    <row r="4" spans="1:16" x14ac:dyDescent="0.25">
      <c r="A4" s="45" t="s">
        <v>90</v>
      </c>
      <c r="B4" s="46" t="s">
        <v>37</v>
      </c>
      <c r="C4" s="47" t="s">
        <v>91</v>
      </c>
      <c r="D4" s="59">
        <v>228</v>
      </c>
      <c r="E4" s="2">
        <v>6</v>
      </c>
      <c r="F4" s="2">
        <v>208</v>
      </c>
      <c r="G4" s="4">
        <v>2</v>
      </c>
      <c r="H4" s="4">
        <v>1</v>
      </c>
      <c r="I4" s="4">
        <v>0</v>
      </c>
      <c r="J4" s="4">
        <v>0</v>
      </c>
      <c r="K4" s="4">
        <v>0</v>
      </c>
      <c r="L4" s="4">
        <v>0</v>
      </c>
      <c r="M4" s="4">
        <f t="shared" si="0"/>
        <v>205</v>
      </c>
      <c r="N4" s="44" t="s">
        <v>259</v>
      </c>
      <c r="O4" s="44"/>
      <c r="P4" s="44"/>
    </row>
    <row r="5" spans="1:16" x14ac:dyDescent="0.25">
      <c r="A5" s="45" t="s">
        <v>90</v>
      </c>
      <c r="B5" s="46" t="s">
        <v>39</v>
      </c>
      <c r="C5" s="47" t="s">
        <v>92</v>
      </c>
      <c r="D5" s="59">
        <v>223</v>
      </c>
      <c r="E5" s="2">
        <v>6</v>
      </c>
      <c r="F5" s="2">
        <v>203</v>
      </c>
      <c r="G5" s="4">
        <v>2</v>
      </c>
      <c r="H5" s="4">
        <v>3</v>
      </c>
      <c r="I5" s="4">
        <v>0</v>
      </c>
      <c r="J5" s="4">
        <v>0</v>
      </c>
      <c r="K5" s="4">
        <v>0</v>
      </c>
      <c r="L5" s="4">
        <v>0</v>
      </c>
      <c r="M5" s="4">
        <f t="shared" si="0"/>
        <v>198</v>
      </c>
      <c r="N5" s="44" t="s">
        <v>258</v>
      </c>
      <c r="O5" s="44"/>
      <c r="P5" s="44"/>
    </row>
    <row r="6" spans="1:16" x14ac:dyDescent="0.25">
      <c r="A6" s="45" t="s">
        <v>61</v>
      </c>
      <c r="B6" s="46" t="s">
        <v>37</v>
      </c>
      <c r="C6" s="47" t="s">
        <v>62</v>
      </c>
      <c r="D6" s="59">
        <v>110</v>
      </c>
      <c r="E6" s="59">
        <v>6</v>
      </c>
      <c r="F6" s="59">
        <v>98</v>
      </c>
      <c r="G6" s="59">
        <v>0</v>
      </c>
      <c r="H6" s="59">
        <v>0</v>
      </c>
      <c r="I6" s="59">
        <v>0</v>
      </c>
      <c r="J6" s="59">
        <v>0</v>
      </c>
      <c r="K6" s="59">
        <v>0</v>
      </c>
      <c r="L6" s="59">
        <v>0</v>
      </c>
      <c r="M6" s="4">
        <f t="shared" si="0"/>
        <v>98</v>
      </c>
      <c r="N6" s="44" t="s">
        <v>260</v>
      </c>
      <c r="O6" s="44"/>
      <c r="P6" s="44"/>
    </row>
    <row r="7" spans="1:16" x14ac:dyDescent="0.25">
      <c r="A7" s="45" t="s">
        <v>61</v>
      </c>
      <c r="B7" s="46" t="s">
        <v>39</v>
      </c>
      <c r="C7" s="47" t="s">
        <v>40</v>
      </c>
      <c r="D7" s="59">
        <v>110</v>
      </c>
      <c r="E7" s="59">
        <v>6</v>
      </c>
      <c r="F7" s="59">
        <v>104</v>
      </c>
      <c r="G7" s="59">
        <v>1</v>
      </c>
      <c r="H7" s="59">
        <v>0</v>
      </c>
      <c r="I7" s="59">
        <v>0</v>
      </c>
      <c r="J7" s="59">
        <v>0</v>
      </c>
      <c r="K7" s="59">
        <v>0</v>
      </c>
      <c r="L7" s="59">
        <v>0</v>
      </c>
      <c r="M7" s="4">
        <f t="shared" si="0"/>
        <v>103</v>
      </c>
      <c r="N7" s="44"/>
      <c r="O7" s="44"/>
      <c r="P7" s="44"/>
    </row>
    <row r="8" spans="1:16" x14ac:dyDescent="0.25">
      <c r="A8" s="45" t="s">
        <v>61</v>
      </c>
      <c r="B8" s="46" t="s">
        <v>37</v>
      </c>
      <c r="C8" s="47" t="s">
        <v>62</v>
      </c>
      <c r="D8" s="59">
        <v>110</v>
      </c>
      <c r="E8" s="59">
        <v>9</v>
      </c>
      <c r="F8" s="59">
        <v>93</v>
      </c>
      <c r="G8" s="59">
        <v>0</v>
      </c>
      <c r="H8" s="59">
        <v>0</v>
      </c>
      <c r="I8" s="59">
        <v>0</v>
      </c>
      <c r="J8" s="59">
        <v>0</v>
      </c>
      <c r="K8" s="59">
        <v>0</v>
      </c>
      <c r="L8" s="59">
        <v>0</v>
      </c>
      <c r="M8" s="4">
        <f t="shared" si="0"/>
        <v>93</v>
      </c>
      <c r="N8" s="44"/>
      <c r="O8" s="44"/>
      <c r="P8" s="44"/>
    </row>
    <row r="9" spans="1:16" x14ac:dyDescent="0.25">
      <c r="A9" s="45" t="s">
        <v>61</v>
      </c>
      <c r="B9" s="46" t="s">
        <v>39</v>
      </c>
      <c r="C9" s="47" t="s">
        <v>40</v>
      </c>
      <c r="D9" s="59">
        <v>110</v>
      </c>
      <c r="E9" s="59">
        <v>9</v>
      </c>
      <c r="F9" s="59">
        <v>103</v>
      </c>
      <c r="G9" s="59">
        <v>1</v>
      </c>
      <c r="H9" s="59">
        <v>0</v>
      </c>
      <c r="I9" s="59">
        <v>0</v>
      </c>
      <c r="J9" s="59">
        <v>0</v>
      </c>
      <c r="K9" s="59">
        <v>0</v>
      </c>
      <c r="L9" s="59">
        <v>0</v>
      </c>
      <c r="M9" s="4">
        <f t="shared" si="0"/>
        <v>102</v>
      </c>
      <c r="N9" s="44"/>
      <c r="O9" s="44"/>
      <c r="P9" s="44"/>
    </row>
    <row r="10" spans="1:16" x14ac:dyDescent="0.25">
      <c r="A10" s="45" t="s">
        <v>61</v>
      </c>
      <c r="B10" s="46" t="s">
        <v>37</v>
      </c>
      <c r="C10" s="47" t="s">
        <v>62</v>
      </c>
      <c r="D10" s="59">
        <v>110</v>
      </c>
      <c r="E10" s="59">
        <v>12</v>
      </c>
      <c r="F10" s="59">
        <v>90</v>
      </c>
      <c r="G10" s="59">
        <v>0</v>
      </c>
      <c r="H10" s="59">
        <v>0</v>
      </c>
      <c r="I10" s="59">
        <v>0</v>
      </c>
      <c r="J10" s="59">
        <v>0</v>
      </c>
      <c r="K10" s="59">
        <v>0</v>
      </c>
      <c r="L10" s="59">
        <v>0</v>
      </c>
      <c r="M10" s="4">
        <f t="shared" si="0"/>
        <v>90</v>
      </c>
      <c r="N10" s="44"/>
      <c r="O10" s="44"/>
      <c r="P10" s="44"/>
    </row>
    <row r="11" spans="1:16" x14ac:dyDescent="0.25">
      <c r="A11" s="45" t="s">
        <v>61</v>
      </c>
      <c r="B11" s="46" t="s">
        <v>39</v>
      </c>
      <c r="C11" s="47" t="s">
        <v>40</v>
      </c>
      <c r="D11" s="59">
        <v>110</v>
      </c>
      <c r="E11" s="59">
        <v>12</v>
      </c>
      <c r="F11" s="59">
        <v>100</v>
      </c>
      <c r="G11" s="59">
        <v>1</v>
      </c>
      <c r="H11" s="59">
        <v>0</v>
      </c>
      <c r="I11" s="59">
        <v>0</v>
      </c>
      <c r="J11" s="59">
        <v>0</v>
      </c>
      <c r="K11" s="59">
        <v>0</v>
      </c>
      <c r="L11" s="59">
        <v>0</v>
      </c>
      <c r="M11" s="4">
        <f t="shared" si="0"/>
        <v>99</v>
      </c>
      <c r="N11" s="44"/>
      <c r="O11" s="44"/>
      <c r="P11" s="44"/>
    </row>
    <row r="12" spans="1:16" ht="15.95" customHeight="1" x14ac:dyDescent="0.25">
      <c r="A12" s="45" t="s">
        <v>80</v>
      </c>
      <c r="B12" s="46" t="s">
        <v>37</v>
      </c>
      <c r="C12" s="47" t="s">
        <v>38</v>
      </c>
      <c r="D12" s="42">
        <v>35</v>
      </c>
      <c r="E12" s="42">
        <v>6</v>
      </c>
      <c r="F12" s="42">
        <v>29</v>
      </c>
      <c r="G12" s="42">
        <v>0</v>
      </c>
      <c r="H12" s="42">
        <v>0</v>
      </c>
      <c r="I12" s="42">
        <v>0</v>
      </c>
      <c r="J12" s="42">
        <v>0</v>
      </c>
      <c r="K12" s="42">
        <v>0</v>
      </c>
      <c r="L12" s="42">
        <v>0</v>
      </c>
      <c r="M12" s="48">
        <f t="shared" ref="M12:M48" si="1">(F12-SUM(G12:L12))</f>
        <v>29</v>
      </c>
      <c r="N12" s="44" t="s">
        <v>261</v>
      </c>
      <c r="O12" s="44"/>
      <c r="P12" s="44"/>
    </row>
    <row r="13" spans="1:16" x14ac:dyDescent="0.25">
      <c r="A13" s="45" t="s">
        <v>80</v>
      </c>
      <c r="B13" s="46" t="s">
        <v>39</v>
      </c>
      <c r="C13" s="47" t="s">
        <v>40</v>
      </c>
      <c r="D13" s="42">
        <v>35</v>
      </c>
      <c r="E13" s="42">
        <v>6</v>
      </c>
      <c r="F13" s="42">
        <v>18</v>
      </c>
      <c r="G13" s="42">
        <v>0</v>
      </c>
      <c r="H13" s="42">
        <v>0</v>
      </c>
      <c r="I13" s="42">
        <v>0</v>
      </c>
      <c r="J13" s="42">
        <v>0</v>
      </c>
      <c r="K13" s="42">
        <v>0</v>
      </c>
      <c r="L13" s="42">
        <v>0</v>
      </c>
      <c r="M13" s="48">
        <f t="shared" si="1"/>
        <v>18</v>
      </c>
      <c r="N13" s="44"/>
      <c r="O13" s="44"/>
      <c r="P13" s="44"/>
    </row>
    <row r="14" spans="1:16" x14ac:dyDescent="0.25">
      <c r="A14" s="45" t="s">
        <v>80</v>
      </c>
      <c r="B14" s="46" t="s">
        <v>37</v>
      </c>
      <c r="C14" s="47" t="s">
        <v>38</v>
      </c>
      <c r="D14" s="42">
        <v>35</v>
      </c>
      <c r="E14" s="42">
        <v>9</v>
      </c>
      <c r="F14" s="42">
        <v>29</v>
      </c>
      <c r="G14" s="42">
        <v>0</v>
      </c>
      <c r="H14" s="42">
        <v>0</v>
      </c>
      <c r="I14" s="42">
        <v>0</v>
      </c>
      <c r="J14" s="42">
        <v>0</v>
      </c>
      <c r="K14" s="42">
        <v>0</v>
      </c>
      <c r="L14" s="42">
        <v>0</v>
      </c>
      <c r="M14" s="48">
        <f t="shared" si="1"/>
        <v>29</v>
      </c>
      <c r="N14" s="44"/>
      <c r="O14" s="44"/>
      <c r="P14" s="44"/>
    </row>
    <row r="15" spans="1:16" x14ac:dyDescent="0.25">
      <c r="A15" s="45" t="s">
        <v>80</v>
      </c>
      <c r="B15" s="46" t="s">
        <v>39</v>
      </c>
      <c r="C15" s="47" t="s">
        <v>40</v>
      </c>
      <c r="D15" s="42">
        <v>35</v>
      </c>
      <c r="E15" s="42">
        <v>9</v>
      </c>
      <c r="F15" s="42">
        <v>16</v>
      </c>
      <c r="G15" s="42">
        <v>0</v>
      </c>
      <c r="H15" s="42">
        <v>0</v>
      </c>
      <c r="I15" s="42">
        <v>0</v>
      </c>
      <c r="J15" s="42">
        <v>0</v>
      </c>
      <c r="K15" s="42">
        <v>0</v>
      </c>
      <c r="L15" s="42">
        <v>0</v>
      </c>
      <c r="M15" s="48">
        <f t="shared" si="1"/>
        <v>16</v>
      </c>
      <c r="N15" s="44"/>
      <c r="O15" s="44"/>
      <c r="P15" s="44"/>
    </row>
    <row r="16" spans="1:16" x14ac:dyDescent="0.25">
      <c r="A16" s="45" t="s">
        <v>80</v>
      </c>
      <c r="B16" s="46" t="s">
        <v>37</v>
      </c>
      <c r="C16" s="47" t="s">
        <v>38</v>
      </c>
      <c r="D16" s="42">
        <v>35</v>
      </c>
      <c r="E16" s="42">
        <v>12</v>
      </c>
      <c r="F16" s="42">
        <v>16</v>
      </c>
      <c r="G16" s="42">
        <v>0</v>
      </c>
      <c r="H16" s="42">
        <v>0</v>
      </c>
      <c r="I16" s="42">
        <v>0</v>
      </c>
      <c r="J16" s="42">
        <v>0</v>
      </c>
      <c r="K16" s="42">
        <v>0</v>
      </c>
      <c r="L16" s="42">
        <v>0</v>
      </c>
      <c r="M16" s="48">
        <f t="shared" si="1"/>
        <v>16</v>
      </c>
      <c r="N16" s="44"/>
      <c r="O16" s="44"/>
      <c r="P16" s="44"/>
    </row>
    <row r="17" spans="1:16" x14ac:dyDescent="0.25">
      <c r="A17" s="45" t="s">
        <v>80</v>
      </c>
      <c r="B17" s="46" t="s">
        <v>39</v>
      </c>
      <c r="C17" s="47" t="s">
        <v>40</v>
      </c>
      <c r="D17" s="42">
        <v>35</v>
      </c>
      <c r="E17" s="42">
        <v>12</v>
      </c>
      <c r="F17" s="42">
        <v>9</v>
      </c>
      <c r="G17" s="42">
        <v>0</v>
      </c>
      <c r="H17" s="42">
        <v>0</v>
      </c>
      <c r="I17" s="42">
        <v>0</v>
      </c>
      <c r="J17" s="42">
        <v>0</v>
      </c>
      <c r="K17" s="42">
        <v>0</v>
      </c>
      <c r="L17" s="42">
        <v>0</v>
      </c>
      <c r="M17" s="48">
        <f t="shared" si="1"/>
        <v>9</v>
      </c>
      <c r="N17" s="44"/>
      <c r="O17" s="44"/>
      <c r="P17" s="44"/>
    </row>
    <row r="18" spans="1:16" x14ac:dyDescent="0.25">
      <c r="A18" s="45" t="s">
        <v>80</v>
      </c>
      <c r="B18" s="46" t="s">
        <v>37</v>
      </c>
      <c r="C18" s="47" t="s">
        <v>38</v>
      </c>
      <c r="D18" s="42">
        <v>35</v>
      </c>
      <c r="E18" s="42">
        <v>18</v>
      </c>
      <c r="F18" s="42">
        <v>10</v>
      </c>
      <c r="G18" s="42">
        <v>0</v>
      </c>
      <c r="H18" s="42">
        <v>0</v>
      </c>
      <c r="I18" s="42">
        <v>0</v>
      </c>
      <c r="J18" s="42">
        <v>0</v>
      </c>
      <c r="K18" s="42">
        <v>0</v>
      </c>
      <c r="L18" s="42">
        <v>0</v>
      </c>
      <c r="M18" s="48">
        <f t="shared" si="1"/>
        <v>10</v>
      </c>
      <c r="N18" s="44" t="s">
        <v>262</v>
      </c>
      <c r="O18" s="44"/>
      <c r="P18" s="44"/>
    </row>
    <row r="19" spans="1:16" x14ac:dyDescent="0.25">
      <c r="A19" s="45" t="s">
        <v>80</v>
      </c>
      <c r="B19" s="46" t="s">
        <v>39</v>
      </c>
      <c r="C19" s="47" t="s">
        <v>40</v>
      </c>
      <c r="D19" s="42">
        <v>35</v>
      </c>
      <c r="E19" s="42">
        <v>18</v>
      </c>
      <c r="F19" s="42">
        <v>9</v>
      </c>
      <c r="G19" s="42">
        <v>0</v>
      </c>
      <c r="H19" s="42">
        <v>0</v>
      </c>
      <c r="I19" s="42">
        <v>0</v>
      </c>
      <c r="J19" s="42">
        <v>0</v>
      </c>
      <c r="K19" s="42">
        <v>0</v>
      </c>
      <c r="L19" s="42">
        <v>0</v>
      </c>
      <c r="M19" s="48">
        <f t="shared" si="1"/>
        <v>9</v>
      </c>
      <c r="N19" s="44"/>
      <c r="O19" s="44"/>
      <c r="P19" s="44"/>
    </row>
    <row r="20" spans="1:16" x14ac:dyDescent="0.25">
      <c r="A20" s="45" t="s">
        <v>36</v>
      </c>
      <c r="B20" s="46" t="s">
        <v>37</v>
      </c>
      <c r="C20" s="47" t="s">
        <v>38</v>
      </c>
      <c r="D20" s="42">
        <v>88</v>
      </c>
      <c r="E20" s="42">
        <v>3</v>
      </c>
      <c r="F20" s="42">
        <v>75</v>
      </c>
      <c r="G20" s="42">
        <v>0</v>
      </c>
      <c r="H20" s="42">
        <v>0</v>
      </c>
      <c r="I20" s="42">
        <v>0</v>
      </c>
      <c r="J20" s="42">
        <v>0</v>
      </c>
      <c r="K20" s="42">
        <v>0</v>
      </c>
      <c r="L20" s="42">
        <v>0</v>
      </c>
      <c r="M20" s="48">
        <f t="shared" si="1"/>
        <v>75</v>
      </c>
      <c r="N20" s="50" t="s">
        <v>263</v>
      </c>
      <c r="O20" s="44"/>
      <c r="P20" s="44"/>
    </row>
    <row r="21" spans="1:16" x14ac:dyDescent="0.25">
      <c r="A21" s="45" t="s">
        <v>36</v>
      </c>
      <c r="B21" s="46" t="s">
        <v>39</v>
      </c>
      <c r="C21" s="47" t="s">
        <v>40</v>
      </c>
      <c r="D21" s="42">
        <v>88</v>
      </c>
      <c r="E21" s="42">
        <v>3</v>
      </c>
      <c r="F21" s="42">
        <v>79</v>
      </c>
      <c r="G21" s="42">
        <v>0</v>
      </c>
      <c r="H21" s="42">
        <v>0</v>
      </c>
      <c r="I21" s="42">
        <v>0</v>
      </c>
      <c r="J21" s="42">
        <v>0</v>
      </c>
      <c r="K21" s="42">
        <v>0</v>
      </c>
      <c r="L21" s="42">
        <v>0</v>
      </c>
      <c r="M21" s="48">
        <f t="shared" si="1"/>
        <v>79</v>
      </c>
      <c r="N21" s="44"/>
      <c r="O21" s="44"/>
      <c r="P21" s="44"/>
    </row>
    <row r="22" spans="1:16" x14ac:dyDescent="0.25">
      <c r="A22" s="45" t="s">
        <v>36</v>
      </c>
      <c r="B22" s="46" t="s">
        <v>37</v>
      </c>
      <c r="C22" s="47" t="s">
        <v>38</v>
      </c>
      <c r="D22" s="42">
        <v>88</v>
      </c>
      <c r="E22" s="42">
        <v>6</v>
      </c>
      <c r="F22" s="42">
        <v>74</v>
      </c>
      <c r="G22" s="42">
        <v>0</v>
      </c>
      <c r="H22" s="42">
        <v>0</v>
      </c>
      <c r="I22" s="42">
        <v>0</v>
      </c>
      <c r="J22" s="42">
        <v>0</v>
      </c>
      <c r="K22" s="42">
        <v>0</v>
      </c>
      <c r="L22" s="42">
        <v>0</v>
      </c>
      <c r="M22" s="48">
        <f t="shared" si="1"/>
        <v>74</v>
      </c>
      <c r="N22" s="44"/>
      <c r="O22" s="44"/>
      <c r="P22" s="44"/>
    </row>
    <row r="23" spans="1:16" x14ac:dyDescent="0.25">
      <c r="A23" s="45" t="s">
        <v>36</v>
      </c>
      <c r="B23" s="46" t="s">
        <v>39</v>
      </c>
      <c r="C23" s="47" t="s">
        <v>40</v>
      </c>
      <c r="D23" s="42">
        <v>88</v>
      </c>
      <c r="E23" s="42">
        <v>6</v>
      </c>
      <c r="F23" s="42">
        <v>77</v>
      </c>
      <c r="G23" s="42">
        <v>0</v>
      </c>
      <c r="H23" s="42">
        <v>0</v>
      </c>
      <c r="I23" s="42">
        <v>0</v>
      </c>
      <c r="J23" s="42">
        <v>0</v>
      </c>
      <c r="K23" s="42">
        <v>0</v>
      </c>
      <c r="L23" s="42">
        <v>0</v>
      </c>
      <c r="M23" s="48">
        <f t="shared" si="1"/>
        <v>77</v>
      </c>
      <c r="N23" s="44"/>
      <c r="O23" s="44"/>
      <c r="P23" s="44"/>
    </row>
    <row r="24" spans="1:16" x14ac:dyDescent="0.25">
      <c r="A24" s="45" t="s">
        <v>36</v>
      </c>
      <c r="B24" s="46" t="s">
        <v>37</v>
      </c>
      <c r="C24" s="47" t="s">
        <v>38</v>
      </c>
      <c r="D24" s="42">
        <v>88</v>
      </c>
      <c r="E24" s="42">
        <v>9</v>
      </c>
      <c r="F24" s="42">
        <v>73</v>
      </c>
      <c r="G24" s="42">
        <v>0</v>
      </c>
      <c r="H24" s="42">
        <v>0</v>
      </c>
      <c r="I24" s="42">
        <v>0</v>
      </c>
      <c r="J24" s="42">
        <v>0</v>
      </c>
      <c r="K24" s="42">
        <v>0</v>
      </c>
      <c r="L24" s="42">
        <v>0</v>
      </c>
      <c r="M24" s="48">
        <f t="shared" si="1"/>
        <v>73</v>
      </c>
      <c r="N24" s="44"/>
      <c r="O24" s="44"/>
      <c r="P24" s="44"/>
    </row>
    <row r="25" spans="1:16" x14ac:dyDescent="0.25">
      <c r="A25" s="45" t="s">
        <v>36</v>
      </c>
      <c r="B25" s="46" t="s">
        <v>39</v>
      </c>
      <c r="C25" s="47" t="s">
        <v>40</v>
      </c>
      <c r="D25" s="42">
        <v>88</v>
      </c>
      <c r="E25" s="42">
        <v>9</v>
      </c>
      <c r="F25" s="42">
        <v>76</v>
      </c>
      <c r="G25" s="42">
        <v>0</v>
      </c>
      <c r="H25" s="42">
        <v>0</v>
      </c>
      <c r="I25" s="42">
        <v>0</v>
      </c>
      <c r="J25" s="42">
        <v>0</v>
      </c>
      <c r="K25" s="42">
        <v>0</v>
      </c>
      <c r="L25" s="42">
        <v>0</v>
      </c>
      <c r="M25" s="48">
        <f t="shared" si="1"/>
        <v>76</v>
      </c>
      <c r="N25" s="44"/>
      <c r="O25" s="44"/>
      <c r="P25" s="44"/>
    </row>
    <row r="26" spans="1:16" x14ac:dyDescent="0.25">
      <c r="A26" s="45" t="s">
        <v>36</v>
      </c>
      <c r="B26" s="46" t="s">
        <v>37</v>
      </c>
      <c r="C26" s="47" t="s">
        <v>38</v>
      </c>
      <c r="D26" s="42">
        <v>88</v>
      </c>
      <c r="E26" s="42">
        <v>12</v>
      </c>
      <c r="F26" s="42">
        <v>70</v>
      </c>
      <c r="G26" s="42">
        <v>0</v>
      </c>
      <c r="H26" s="42">
        <v>0</v>
      </c>
      <c r="I26" s="42">
        <v>0</v>
      </c>
      <c r="J26" s="42">
        <v>0</v>
      </c>
      <c r="K26" s="42">
        <v>0</v>
      </c>
      <c r="L26" s="42">
        <v>0</v>
      </c>
      <c r="M26" s="48">
        <f t="shared" si="1"/>
        <v>70</v>
      </c>
      <c r="N26" s="44"/>
      <c r="O26" s="44"/>
      <c r="P26" s="44"/>
    </row>
    <row r="27" spans="1:16" x14ac:dyDescent="0.25">
      <c r="A27" s="45" t="s">
        <v>36</v>
      </c>
      <c r="B27" s="46" t="s">
        <v>39</v>
      </c>
      <c r="C27" s="47" t="s">
        <v>40</v>
      </c>
      <c r="D27" s="42">
        <v>88</v>
      </c>
      <c r="E27" s="42">
        <v>12</v>
      </c>
      <c r="F27" s="42">
        <v>74</v>
      </c>
      <c r="G27" s="42">
        <v>0</v>
      </c>
      <c r="H27" s="42">
        <v>0</v>
      </c>
      <c r="I27" s="42">
        <v>0</v>
      </c>
      <c r="J27" s="42">
        <v>0</v>
      </c>
      <c r="K27" s="42">
        <v>0</v>
      </c>
      <c r="L27" s="42">
        <v>0</v>
      </c>
      <c r="M27" s="48">
        <f t="shared" si="1"/>
        <v>74</v>
      </c>
      <c r="N27" s="44"/>
      <c r="O27" s="44"/>
      <c r="P27" s="44"/>
    </row>
    <row r="28" spans="1:16" x14ac:dyDescent="0.25">
      <c r="A28" s="45" t="s">
        <v>41</v>
      </c>
      <c r="B28" s="46" t="s">
        <v>42</v>
      </c>
      <c r="C28" s="47" t="s">
        <v>43</v>
      </c>
      <c r="D28" s="42">
        <v>30</v>
      </c>
      <c r="E28" s="42">
        <v>0</v>
      </c>
      <c r="F28" s="42">
        <v>30</v>
      </c>
      <c r="G28" s="42">
        <v>0</v>
      </c>
      <c r="H28" s="42">
        <v>0</v>
      </c>
      <c r="I28" s="42">
        <v>0</v>
      </c>
      <c r="J28" s="42">
        <v>0</v>
      </c>
      <c r="K28" s="42">
        <v>0</v>
      </c>
      <c r="L28" s="42">
        <v>0</v>
      </c>
      <c r="M28" s="48">
        <f t="shared" si="1"/>
        <v>30</v>
      </c>
      <c r="N28" s="44"/>
      <c r="O28" s="44"/>
      <c r="P28" s="44"/>
    </row>
    <row r="29" spans="1:16" x14ac:dyDescent="0.25">
      <c r="A29" s="45" t="s">
        <v>41</v>
      </c>
      <c r="B29" s="46" t="s">
        <v>44</v>
      </c>
      <c r="C29" s="47" t="s">
        <v>45</v>
      </c>
      <c r="D29" s="42">
        <v>30</v>
      </c>
      <c r="E29" s="42">
        <v>0</v>
      </c>
      <c r="F29" s="42">
        <v>30</v>
      </c>
      <c r="G29" s="42">
        <v>0</v>
      </c>
      <c r="H29" s="42">
        <v>0</v>
      </c>
      <c r="I29" s="42">
        <v>0</v>
      </c>
      <c r="J29" s="42">
        <v>0</v>
      </c>
      <c r="K29" s="42">
        <v>0</v>
      </c>
      <c r="L29" s="42">
        <v>0</v>
      </c>
      <c r="M29" s="48">
        <f t="shared" si="1"/>
        <v>30</v>
      </c>
      <c r="N29" s="44"/>
      <c r="O29" s="44"/>
      <c r="P29" s="44"/>
    </row>
    <row r="30" spans="1:16" x14ac:dyDescent="0.25">
      <c r="A30" s="45" t="s">
        <v>46</v>
      </c>
      <c r="B30" s="46" t="s">
        <v>42</v>
      </c>
      <c r="C30" s="47" t="s">
        <v>47</v>
      </c>
      <c r="D30" s="42">
        <v>35</v>
      </c>
      <c r="E30" s="42">
        <v>0</v>
      </c>
      <c r="F30" s="42">
        <v>33</v>
      </c>
      <c r="G30" s="42">
        <v>0</v>
      </c>
      <c r="H30" s="42">
        <v>0</v>
      </c>
      <c r="I30" s="42">
        <v>0</v>
      </c>
      <c r="J30" s="42">
        <v>0</v>
      </c>
      <c r="K30" s="42">
        <v>0</v>
      </c>
      <c r="L30" s="42">
        <v>0</v>
      </c>
      <c r="M30" s="48">
        <f t="shared" si="1"/>
        <v>33</v>
      </c>
      <c r="N30" s="44" t="s">
        <v>264</v>
      </c>
      <c r="O30" s="44"/>
      <c r="P30" s="44"/>
    </row>
    <row r="31" spans="1:16" x14ac:dyDescent="0.25">
      <c r="A31" s="45" t="s">
        <v>46</v>
      </c>
      <c r="B31" s="46" t="s">
        <v>44</v>
      </c>
      <c r="C31" s="47" t="s">
        <v>48</v>
      </c>
      <c r="D31" s="42">
        <f>27+8</f>
        <v>35</v>
      </c>
      <c r="E31" s="42">
        <v>0</v>
      </c>
      <c r="F31" s="42">
        <v>27</v>
      </c>
      <c r="G31" s="42">
        <v>0</v>
      </c>
      <c r="H31" s="42">
        <v>0</v>
      </c>
      <c r="I31" s="42">
        <v>0</v>
      </c>
      <c r="J31" s="42">
        <v>0</v>
      </c>
      <c r="K31" s="42">
        <v>0</v>
      </c>
      <c r="L31" s="42">
        <v>0</v>
      </c>
      <c r="M31" s="48">
        <f t="shared" si="1"/>
        <v>27</v>
      </c>
      <c r="N31" s="44" t="s">
        <v>264</v>
      </c>
      <c r="O31" s="44"/>
      <c r="P31" s="44"/>
    </row>
    <row r="32" spans="1:16" x14ac:dyDescent="0.25">
      <c r="A32" s="45" t="s">
        <v>49</v>
      </c>
      <c r="B32" s="46" t="s">
        <v>50</v>
      </c>
      <c r="C32" s="47" t="s">
        <v>51</v>
      </c>
      <c r="D32" s="42">
        <v>100</v>
      </c>
      <c r="E32" s="42">
        <v>2</v>
      </c>
      <c r="F32" s="42">
        <v>99</v>
      </c>
      <c r="G32" s="42">
        <v>2</v>
      </c>
      <c r="H32" s="42">
        <v>0</v>
      </c>
      <c r="I32" s="42">
        <v>0</v>
      </c>
      <c r="J32" s="42">
        <v>0</v>
      </c>
      <c r="K32" s="42">
        <v>0</v>
      </c>
      <c r="L32" s="42">
        <v>0</v>
      </c>
      <c r="M32" s="48">
        <f t="shared" si="1"/>
        <v>97</v>
      </c>
      <c r="N32" s="44" t="s">
        <v>265</v>
      </c>
      <c r="O32" s="44"/>
      <c r="P32" s="44"/>
    </row>
    <row r="33" spans="1:16" x14ac:dyDescent="0.25">
      <c r="A33" s="45" t="s">
        <v>49</v>
      </c>
      <c r="B33" s="46" t="s">
        <v>37</v>
      </c>
      <c r="C33" s="47" t="s">
        <v>38</v>
      </c>
      <c r="D33" s="42">
        <v>50</v>
      </c>
      <c r="E33" s="42">
        <v>2</v>
      </c>
      <c r="F33" s="42">
        <v>49</v>
      </c>
      <c r="G33" s="51" t="s">
        <v>219</v>
      </c>
      <c r="H33" s="42">
        <v>0</v>
      </c>
      <c r="I33" s="42">
        <v>0</v>
      </c>
      <c r="J33" s="42">
        <v>0</v>
      </c>
      <c r="K33" s="42">
        <v>0</v>
      </c>
      <c r="L33" s="42">
        <v>0</v>
      </c>
      <c r="M33" s="48">
        <f t="shared" si="1"/>
        <v>49</v>
      </c>
      <c r="N33" s="50" t="s">
        <v>266</v>
      </c>
      <c r="O33" s="44"/>
      <c r="P33" s="44"/>
    </row>
    <row r="34" spans="1:16" x14ac:dyDescent="0.25">
      <c r="A34" s="45" t="s">
        <v>49</v>
      </c>
      <c r="B34" s="46" t="s">
        <v>39</v>
      </c>
      <c r="C34" s="47" t="s">
        <v>40</v>
      </c>
      <c r="D34" s="42">
        <v>50</v>
      </c>
      <c r="E34" s="42">
        <v>2</v>
      </c>
      <c r="F34" s="42">
        <v>50</v>
      </c>
      <c r="G34" s="51" t="s">
        <v>219</v>
      </c>
      <c r="H34" s="42">
        <v>0</v>
      </c>
      <c r="I34" s="42">
        <v>0</v>
      </c>
      <c r="J34" s="42">
        <v>0</v>
      </c>
      <c r="K34" s="42">
        <v>0</v>
      </c>
      <c r="L34" s="42">
        <v>0</v>
      </c>
      <c r="M34" s="48">
        <f t="shared" si="1"/>
        <v>50</v>
      </c>
      <c r="N34" s="50" t="s">
        <v>266</v>
      </c>
      <c r="O34" s="44"/>
      <c r="P34" s="44"/>
    </row>
    <row r="35" spans="1:16" x14ac:dyDescent="0.25">
      <c r="A35" s="45" t="s">
        <v>52</v>
      </c>
      <c r="B35" s="46" t="s">
        <v>42</v>
      </c>
      <c r="C35" s="47" t="s">
        <v>45</v>
      </c>
      <c r="D35" s="42">
        <v>25</v>
      </c>
      <c r="E35" s="42" t="s">
        <v>267</v>
      </c>
      <c r="F35" s="42">
        <v>25</v>
      </c>
      <c r="G35" s="42">
        <v>0</v>
      </c>
      <c r="H35" s="42">
        <v>0</v>
      </c>
      <c r="I35" s="42">
        <v>0</v>
      </c>
      <c r="J35" s="42">
        <v>0</v>
      </c>
      <c r="K35" s="42">
        <v>0</v>
      </c>
      <c r="L35" s="42">
        <v>0</v>
      </c>
      <c r="M35" s="48">
        <f t="shared" si="1"/>
        <v>25</v>
      </c>
      <c r="N35" s="50" t="s">
        <v>268</v>
      </c>
      <c r="O35" s="44"/>
      <c r="P35" s="44"/>
    </row>
    <row r="36" spans="1:16" x14ac:dyDescent="0.25">
      <c r="A36" s="45" t="s">
        <v>52</v>
      </c>
      <c r="B36" s="46" t="s">
        <v>44</v>
      </c>
      <c r="C36" s="47" t="s">
        <v>43</v>
      </c>
      <c r="D36" s="42">
        <v>25</v>
      </c>
      <c r="E36" s="42" t="s">
        <v>267</v>
      </c>
      <c r="F36" s="42">
        <v>25</v>
      </c>
      <c r="G36" s="42">
        <v>0</v>
      </c>
      <c r="H36" s="42">
        <v>0</v>
      </c>
      <c r="I36" s="42">
        <v>0</v>
      </c>
      <c r="J36" s="42">
        <v>0</v>
      </c>
      <c r="K36" s="42">
        <v>0</v>
      </c>
      <c r="L36" s="42">
        <v>0</v>
      </c>
      <c r="M36" s="48">
        <f t="shared" si="1"/>
        <v>25</v>
      </c>
      <c r="N36" s="44"/>
      <c r="O36" s="44"/>
      <c r="P36" s="44"/>
    </row>
    <row r="37" spans="1:16" x14ac:dyDescent="0.25">
      <c r="A37" s="45" t="s">
        <v>53</v>
      </c>
      <c r="B37" s="46" t="s">
        <v>37</v>
      </c>
      <c r="C37" s="47" t="s">
        <v>40</v>
      </c>
      <c r="D37" s="42">
        <v>20</v>
      </c>
      <c r="E37" s="42">
        <v>5.7</v>
      </c>
      <c r="F37" s="42">
        <v>5</v>
      </c>
      <c r="G37" s="42">
        <v>0</v>
      </c>
      <c r="H37" s="42">
        <v>0</v>
      </c>
      <c r="I37" s="42">
        <v>0</v>
      </c>
      <c r="J37" s="42">
        <v>0</v>
      </c>
      <c r="K37" s="42">
        <v>0</v>
      </c>
      <c r="L37" s="42">
        <v>0</v>
      </c>
      <c r="M37" s="48">
        <f t="shared" si="1"/>
        <v>5</v>
      </c>
      <c r="N37" s="50" t="s">
        <v>269</v>
      </c>
      <c r="O37" s="44"/>
      <c r="P37" s="44"/>
    </row>
    <row r="38" spans="1:16" x14ac:dyDescent="0.25">
      <c r="A38" s="45" t="s">
        <v>53</v>
      </c>
      <c r="B38" s="46" t="s">
        <v>39</v>
      </c>
      <c r="C38" s="47" t="s">
        <v>38</v>
      </c>
      <c r="D38" s="42">
        <v>20</v>
      </c>
      <c r="E38" s="42">
        <v>5.7</v>
      </c>
      <c r="F38" s="42">
        <v>4</v>
      </c>
      <c r="G38" s="42">
        <v>0</v>
      </c>
      <c r="H38" s="42">
        <v>0</v>
      </c>
      <c r="I38" s="42">
        <v>0</v>
      </c>
      <c r="J38" s="42">
        <v>0</v>
      </c>
      <c r="K38" s="42">
        <v>0</v>
      </c>
      <c r="L38" s="42">
        <v>0</v>
      </c>
      <c r="M38" s="48">
        <f t="shared" si="1"/>
        <v>4</v>
      </c>
      <c r="N38" s="50" t="s">
        <v>269</v>
      </c>
      <c r="O38" s="44"/>
      <c r="P38" s="44"/>
    </row>
    <row r="39" spans="1:16" x14ac:dyDescent="0.25">
      <c r="A39" s="45" t="s">
        <v>54</v>
      </c>
      <c r="B39" s="46" t="s">
        <v>37</v>
      </c>
      <c r="C39" s="47" t="s">
        <v>38</v>
      </c>
      <c r="D39" s="42">
        <v>20</v>
      </c>
      <c r="E39" s="42" t="s">
        <v>267</v>
      </c>
      <c r="F39" s="42">
        <v>20</v>
      </c>
      <c r="G39" s="42">
        <v>0</v>
      </c>
      <c r="H39" s="42">
        <v>0</v>
      </c>
      <c r="I39" s="42">
        <v>0</v>
      </c>
      <c r="J39" s="42">
        <v>0</v>
      </c>
      <c r="K39" s="42">
        <v>0</v>
      </c>
      <c r="L39" s="42">
        <v>0</v>
      </c>
      <c r="M39" s="48">
        <f t="shared" si="1"/>
        <v>20</v>
      </c>
      <c r="N39" s="44"/>
      <c r="O39" s="44"/>
      <c r="P39" s="44"/>
    </row>
    <row r="40" spans="1:16" x14ac:dyDescent="0.25">
      <c r="A40" s="45" t="s">
        <v>54</v>
      </c>
      <c r="B40" s="46" t="s">
        <v>39</v>
      </c>
      <c r="C40" s="47" t="s">
        <v>40</v>
      </c>
      <c r="D40" s="42">
        <v>20</v>
      </c>
      <c r="E40" s="42" t="s">
        <v>267</v>
      </c>
      <c r="F40" s="42">
        <v>20</v>
      </c>
      <c r="G40" s="42">
        <v>0</v>
      </c>
      <c r="H40" s="42">
        <v>0</v>
      </c>
      <c r="I40" s="42">
        <v>0</v>
      </c>
      <c r="J40" s="42">
        <v>0</v>
      </c>
      <c r="K40" s="42">
        <v>0</v>
      </c>
      <c r="L40" s="42">
        <v>0</v>
      </c>
      <c r="M40" s="48">
        <f t="shared" si="1"/>
        <v>20</v>
      </c>
      <c r="N40" s="44"/>
      <c r="O40" s="44"/>
      <c r="P40" s="44"/>
    </row>
    <row r="41" spans="1:16" x14ac:dyDescent="0.25">
      <c r="A41" s="45" t="s">
        <v>55</v>
      </c>
      <c r="B41" s="46" t="s">
        <v>42</v>
      </c>
      <c r="C41" s="47" t="s">
        <v>56</v>
      </c>
      <c r="D41" s="42">
        <v>24</v>
      </c>
      <c r="E41" s="51">
        <v>6</v>
      </c>
      <c r="F41" s="42">
        <v>24</v>
      </c>
      <c r="G41" s="42">
        <v>0</v>
      </c>
      <c r="H41" s="42">
        <v>0</v>
      </c>
      <c r="I41" s="42">
        <v>0</v>
      </c>
      <c r="J41" s="42">
        <v>0</v>
      </c>
      <c r="K41" s="42">
        <v>0</v>
      </c>
      <c r="L41" s="42">
        <v>0</v>
      </c>
      <c r="M41" s="48">
        <f t="shared" si="1"/>
        <v>24</v>
      </c>
      <c r="N41" s="50" t="s">
        <v>270</v>
      </c>
      <c r="O41" s="44"/>
      <c r="P41" s="44"/>
    </row>
    <row r="42" spans="1:16" x14ac:dyDescent="0.25">
      <c r="A42" s="45" t="s">
        <v>55</v>
      </c>
      <c r="B42" s="46" t="s">
        <v>44</v>
      </c>
      <c r="C42" s="47" t="s">
        <v>57</v>
      </c>
      <c r="D42" s="42">
        <v>22</v>
      </c>
      <c r="E42" s="51">
        <v>6</v>
      </c>
      <c r="F42" s="42">
        <v>22</v>
      </c>
      <c r="G42" s="42">
        <v>0</v>
      </c>
      <c r="H42" s="42">
        <v>0</v>
      </c>
      <c r="I42" s="42">
        <v>0</v>
      </c>
      <c r="J42" s="42">
        <v>0</v>
      </c>
      <c r="K42" s="42">
        <v>0</v>
      </c>
      <c r="L42" s="42">
        <v>0</v>
      </c>
      <c r="M42" s="48">
        <f t="shared" si="1"/>
        <v>22</v>
      </c>
      <c r="N42" s="50" t="s">
        <v>270</v>
      </c>
      <c r="O42" s="44"/>
      <c r="P42" s="44"/>
    </row>
    <row r="43" spans="1:16" x14ac:dyDescent="0.25">
      <c r="A43" s="45" t="s">
        <v>58</v>
      </c>
      <c r="B43" s="46" t="s">
        <v>42</v>
      </c>
      <c r="C43" s="47" t="s">
        <v>59</v>
      </c>
      <c r="D43" s="42">
        <v>20</v>
      </c>
      <c r="E43" s="42">
        <v>0</v>
      </c>
      <c r="F43" s="42">
        <v>20</v>
      </c>
      <c r="G43" s="42">
        <v>0</v>
      </c>
      <c r="H43" s="42">
        <v>0</v>
      </c>
      <c r="I43" s="42">
        <v>0</v>
      </c>
      <c r="J43" s="42">
        <v>0</v>
      </c>
      <c r="K43" s="42">
        <v>0</v>
      </c>
      <c r="L43" s="42">
        <v>0</v>
      </c>
      <c r="M43" s="48">
        <f t="shared" si="1"/>
        <v>20</v>
      </c>
      <c r="N43" s="44" t="s">
        <v>264</v>
      </c>
      <c r="O43" s="44"/>
      <c r="P43" s="44"/>
    </row>
    <row r="44" spans="1:16" x14ac:dyDescent="0.25">
      <c r="A44" s="45" t="s">
        <v>58</v>
      </c>
      <c r="B44" s="46" t="s">
        <v>44</v>
      </c>
      <c r="C44" s="47" t="s">
        <v>60</v>
      </c>
      <c r="D44" s="42">
        <v>18</v>
      </c>
      <c r="E44" s="42">
        <v>0</v>
      </c>
      <c r="F44" s="42">
        <v>18</v>
      </c>
      <c r="G44" s="42">
        <v>0</v>
      </c>
      <c r="H44" s="42">
        <v>0</v>
      </c>
      <c r="I44" s="42">
        <v>0</v>
      </c>
      <c r="J44" s="42">
        <v>0</v>
      </c>
      <c r="K44" s="42">
        <v>0</v>
      </c>
      <c r="L44" s="42">
        <v>0</v>
      </c>
      <c r="M44" s="48">
        <f t="shared" si="1"/>
        <v>18</v>
      </c>
      <c r="N44" s="44" t="s">
        <v>264</v>
      </c>
      <c r="O44" s="44"/>
      <c r="P44" s="44"/>
    </row>
    <row r="45" spans="1:16" x14ac:dyDescent="0.25">
      <c r="A45" s="45" t="s">
        <v>63</v>
      </c>
      <c r="B45" s="46" t="s">
        <v>64</v>
      </c>
      <c r="C45" s="47" t="s">
        <v>65</v>
      </c>
      <c r="D45" s="42">
        <v>27</v>
      </c>
      <c r="E45" s="42">
        <v>0</v>
      </c>
      <c r="F45" s="42">
        <v>24</v>
      </c>
      <c r="G45" s="42">
        <v>0</v>
      </c>
      <c r="H45" s="42">
        <v>0</v>
      </c>
      <c r="I45" s="42">
        <v>0</v>
      </c>
      <c r="J45" s="42">
        <v>0</v>
      </c>
      <c r="K45" s="42">
        <v>0</v>
      </c>
      <c r="L45" s="42">
        <v>0</v>
      </c>
      <c r="M45" s="48">
        <f t="shared" si="1"/>
        <v>24</v>
      </c>
      <c r="N45" s="50" t="s">
        <v>271</v>
      </c>
      <c r="O45" s="44"/>
      <c r="P45" s="44"/>
    </row>
    <row r="46" spans="1:16" x14ac:dyDescent="0.25">
      <c r="A46" s="45" t="s">
        <v>63</v>
      </c>
      <c r="B46" s="46" t="s">
        <v>37</v>
      </c>
      <c r="C46" s="47" t="s">
        <v>66</v>
      </c>
      <c r="D46" s="42" t="s">
        <v>267</v>
      </c>
      <c r="E46" s="42">
        <v>0</v>
      </c>
      <c r="F46" s="42">
        <v>8</v>
      </c>
      <c r="G46" s="42">
        <v>0</v>
      </c>
      <c r="H46" s="42">
        <v>0</v>
      </c>
      <c r="I46" s="42">
        <v>0</v>
      </c>
      <c r="J46" s="42">
        <v>0</v>
      </c>
      <c r="K46" s="42">
        <v>0</v>
      </c>
      <c r="L46" s="42">
        <v>0</v>
      </c>
      <c r="M46" s="48">
        <f t="shared" si="1"/>
        <v>8</v>
      </c>
      <c r="N46" s="44" t="s">
        <v>272</v>
      </c>
      <c r="O46" s="44"/>
      <c r="P46" s="44"/>
    </row>
    <row r="47" spans="1:16" x14ac:dyDescent="0.25">
      <c r="A47" s="45" t="s">
        <v>63</v>
      </c>
      <c r="B47" s="46" t="s">
        <v>39</v>
      </c>
      <c r="C47" s="47" t="s">
        <v>67</v>
      </c>
      <c r="D47" s="42" t="s">
        <v>267</v>
      </c>
      <c r="E47" s="42">
        <v>0</v>
      </c>
      <c r="F47" s="42">
        <v>8</v>
      </c>
      <c r="G47" s="42">
        <v>0</v>
      </c>
      <c r="H47" s="42">
        <v>0</v>
      </c>
      <c r="I47" s="42">
        <v>0</v>
      </c>
      <c r="J47" s="42">
        <v>0</v>
      </c>
      <c r="K47" s="42">
        <v>0</v>
      </c>
      <c r="L47" s="42">
        <v>0</v>
      </c>
      <c r="M47" s="48">
        <f t="shared" si="1"/>
        <v>8</v>
      </c>
      <c r="N47" s="44" t="s">
        <v>273</v>
      </c>
      <c r="O47" s="44"/>
      <c r="P47" s="44"/>
    </row>
    <row r="48" spans="1:16" x14ac:dyDescent="0.25">
      <c r="A48" s="45" t="s">
        <v>63</v>
      </c>
      <c r="B48" s="46" t="s">
        <v>68</v>
      </c>
      <c r="C48" s="47" t="s">
        <v>69</v>
      </c>
      <c r="D48" s="42" t="s">
        <v>267</v>
      </c>
      <c r="E48" s="42">
        <v>0</v>
      </c>
      <c r="F48" s="42">
        <v>8</v>
      </c>
      <c r="G48" s="42">
        <v>0</v>
      </c>
      <c r="H48" s="42">
        <v>0</v>
      </c>
      <c r="I48" s="42">
        <v>0</v>
      </c>
      <c r="J48" s="42">
        <v>0</v>
      </c>
      <c r="K48" s="42">
        <v>0</v>
      </c>
      <c r="L48" s="42">
        <v>0</v>
      </c>
      <c r="M48" s="48">
        <f t="shared" si="1"/>
        <v>8</v>
      </c>
      <c r="N48" s="44" t="s">
        <v>273</v>
      </c>
      <c r="O48" s="44"/>
      <c r="P48" s="44"/>
    </row>
    <row r="49" spans="1:16" x14ac:dyDescent="0.25">
      <c r="A49" s="45" t="s">
        <v>70</v>
      </c>
      <c r="B49" s="46" t="s">
        <v>42</v>
      </c>
      <c r="C49" s="47" t="s">
        <v>71</v>
      </c>
      <c r="D49" s="59">
        <v>26</v>
      </c>
      <c r="E49" s="59">
        <v>18</v>
      </c>
      <c r="F49" s="59">
        <f>26-9</f>
        <v>17</v>
      </c>
      <c r="G49" s="59">
        <v>2</v>
      </c>
      <c r="H49" s="59">
        <v>0</v>
      </c>
      <c r="I49" s="59">
        <v>0</v>
      </c>
      <c r="J49" s="59">
        <v>0</v>
      </c>
      <c r="K49" s="59">
        <v>0</v>
      </c>
      <c r="L49" s="59">
        <v>0</v>
      </c>
      <c r="M49" s="4">
        <f t="shared" ref="M49:M50" si="2">(F49-SUM(G49:L49))</f>
        <v>15</v>
      </c>
      <c r="N49" s="67" t="s">
        <v>308</v>
      </c>
      <c r="O49" s="44"/>
      <c r="P49" s="44"/>
    </row>
    <row r="50" spans="1:16" x14ac:dyDescent="0.25">
      <c r="A50" s="45" t="s">
        <v>70</v>
      </c>
      <c r="B50" s="46" t="s">
        <v>44</v>
      </c>
      <c r="C50" s="47" t="s">
        <v>72</v>
      </c>
      <c r="D50" s="59">
        <v>25</v>
      </c>
      <c r="E50" s="59">
        <v>18</v>
      </c>
      <c r="F50" s="59">
        <f>25-15</f>
        <v>10</v>
      </c>
      <c r="G50" s="59">
        <v>1</v>
      </c>
      <c r="H50" s="59">
        <v>0</v>
      </c>
      <c r="I50" s="59">
        <v>0</v>
      </c>
      <c r="J50" s="59">
        <v>0</v>
      </c>
      <c r="K50" s="59">
        <v>0</v>
      </c>
      <c r="L50" s="59">
        <v>0</v>
      </c>
      <c r="M50" s="4">
        <f t="shared" si="2"/>
        <v>9</v>
      </c>
      <c r="N50" s="67" t="s">
        <v>274</v>
      </c>
      <c r="O50" s="44"/>
      <c r="P50" s="44"/>
    </row>
    <row r="51" spans="1:16" x14ac:dyDescent="0.25">
      <c r="A51" s="45" t="s">
        <v>73</v>
      </c>
      <c r="B51" s="46" t="s">
        <v>42</v>
      </c>
      <c r="C51" s="47" t="s">
        <v>71</v>
      </c>
      <c r="D51" s="42">
        <v>26</v>
      </c>
      <c r="E51" s="42">
        <v>0</v>
      </c>
      <c r="F51" s="42">
        <v>19</v>
      </c>
      <c r="G51" s="42">
        <v>0</v>
      </c>
      <c r="H51" s="42">
        <v>0</v>
      </c>
      <c r="I51" s="42">
        <v>0</v>
      </c>
      <c r="J51" s="42">
        <v>0</v>
      </c>
      <c r="K51" s="42">
        <v>0</v>
      </c>
      <c r="L51" s="42">
        <v>0</v>
      </c>
      <c r="M51" s="48">
        <f>(F51-SUM(G51:L51))</f>
        <v>19</v>
      </c>
      <c r="N51" s="44" t="s">
        <v>275</v>
      </c>
      <c r="O51" s="44"/>
      <c r="P51" s="44"/>
    </row>
    <row r="52" spans="1:16" x14ac:dyDescent="0.25">
      <c r="A52" s="45" t="s">
        <v>73</v>
      </c>
      <c r="B52" s="46" t="s">
        <v>44</v>
      </c>
      <c r="C52" s="47" t="s">
        <v>72</v>
      </c>
      <c r="D52" s="42">
        <v>25</v>
      </c>
      <c r="E52" s="42">
        <v>0</v>
      </c>
      <c r="F52" s="42">
        <v>13</v>
      </c>
      <c r="G52" s="42">
        <v>0</v>
      </c>
      <c r="H52" s="42">
        <v>0</v>
      </c>
      <c r="I52" s="42">
        <v>0</v>
      </c>
      <c r="J52" s="42">
        <v>0</v>
      </c>
      <c r="K52" s="42">
        <v>0</v>
      </c>
      <c r="L52" s="42">
        <v>0</v>
      </c>
      <c r="M52" s="48">
        <f>(F52-SUM(G52:L52))</f>
        <v>13</v>
      </c>
      <c r="N52" s="44" t="s">
        <v>275</v>
      </c>
      <c r="O52" s="44"/>
      <c r="P52" s="44"/>
    </row>
    <row r="53" spans="1:16" x14ac:dyDescent="0.25">
      <c r="A53" s="45" t="s">
        <v>74</v>
      </c>
      <c r="B53" s="46" t="s">
        <v>37</v>
      </c>
      <c r="C53" s="47" t="s">
        <v>75</v>
      </c>
      <c r="D53" s="42">
        <v>20</v>
      </c>
      <c r="E53" s="42">
        <v>3</v>
      </c>
      <c r="F53" s="51" t="s">
        <v>267</v>
      </c>
      <c r="G53" s="42">
        <v>0</v>
      </c>
      <c r="H53" s="42">
        <v>0</v>
      </c>
      <c r="I53" s="42">
        <v>0</v>
      </c>
      <c r="J53" s="42">
        <v>0</v>
      </c>
      <c r="K53" s="42">
        <v>0</v>
      </c>
      <c r="L53" s="42">
        <v>0</v>
      </c>
      <c r="M53" s="48">
        <f>(D53-SUM(G53:L53))</f>
        <v>20</v>
      </c>
      <c r="N53" s="44" t="s">
        <v>276</v>
      </c>
      <c r="O53" s="44"/>
      <c r="P53" s="44"/>
    </row>
    <row r="54" spans="1:16" x14ac:dyDescent="0.25">
      <c r="A54" s="45" t="s">
        <v>74</v>
      </c>
      <c r="B54" s="46" t="s">
        <v>39</v>
      </c>
      <c r="C54" s="47" t="s">
        <v>76</v>
      </c>
      <c r="D54" s="42">
        <v>21</v>
      </c>
      <c r="E54" s="42">
        <v>3</v>
      </c>
      <c r="F54" s="51" t="s">
        <v>267</v>
      </c>
      <c r="G54" s="42">
        <v>0</v>
      </c>
      <c r="H54" s="42">
        <v>0</v>
      </c>
      <c r="I54" s="42">
        <v>0</v>
      </c>
      <c r="J54" s="42">
        <v>0</v>
      </c>
      <c r="K54" s="42">
        <v>0</v>
      </c>
      <c r="L54" s="42">
        <v>0</v>
      </c>
      <c r="M54" s="48">
        <f>(D54-SUM(G54:L54))</f>
        <v>21</v>
      </c>
      <c r="N54" s="44" t="s">
        <v>276</v>
      </c>
      <c r="O54" s="44"/>
      <c r="P54" s="44"/>
    </row>
    <row r="55" spans="1:16" x14ac:dyDescent="0.25">
      <c r="A55" s="45" t="s">
        <v>74</v>
      </c>
      <c r="B55" s="46" t="s">
        <v>37</v>
      </c>
      <c r="C55" s="47" t="s">
        <v>75</v>
      </c>
      <c r="D55" s="42">
        <v>20</v>
      </c>
      <c r="E55" s="42">
        <v>6</v>
      </c>
      <c r="F55" s="51" t="s">
        <v>267</v>
      </c>
      <c r="G55" s="42">
        <v>0</v>
      </c>
      <c r="H55" s="42">
        <v>0</v>
      </c>
      <c r="I55" s="42">
        <v>0</v>
      </c>
      <c r="J55" s="42">
        <v>0</v>
      </c>
      <c r="K55" s="42">
        <v>0</v>
      </c>
      <c r="L55" s="42">
        <v>0</v>
      </c>
      <c r="M55" s="48">
        <f>(D55-SUM(G55:L55))</f>
        <v>20</v>
      </c>
      <c r="N55" s="44" t="s">
        <v>276</v>
      </c>
      <c r="O55" s="44"/>
      <c r="P55" s="44"/>
    </row>
    <row r="56" spans="1:16" x14ac:dyDescent="0.25">
      <c r="A56" s="45" t="s">
        <v>74</v>
      </c>
      <c r="B56" s="46" t="s">
        <v>39</v>
      </c>
      <c r="C56" s="47" t="s">
        <v>76</v>
      </c>
      <c r="D56" s="42">
        <v>21</v>
      </c>
      <c r="E56" s="42">
        <v>6</v>
      </c>
      <c r="F56" s="51" t="s">
        <v>267</v>
      </c>
      <c r="G56" s="42">
        <v>0</v>
      </c>
      <c r="H56" s="42">
        <v>0</v>
      </c>
      <c r="I56" s="42">
        <v>0</v>
      </c>
      <c r="J56" s="42">
        <v>0</v>
      </c>
      <c r="K56" s="42">
        <v>0</v>
      </c>
      <c r="L56" s="42">
        <v>0</v>
      </c>
      <c r="M56" s="48">
        <f>(D56-SUM(G56:L56))</f>
        <v>21</v>
      </c>
      <c r="N56" s="44" t="s">
        <v>276</v>
      </c>
      <c r="O56" s="44"/>
      <c r="P56" s="44"/>
    </row>
    <row r="57" spans="1:16" x14ac:dyDescent="0.25">
      <c r="A57" s="45" t="s">
        <v>77</v>
      </c>
      <c r="B57" s="46" t="s">
        <v>42</v>
      </c>
      <c r="C57" s="47" t="s">
        <v>78</v>
      </c>
      <c r="D57" s="59">
        <v>22</v>
      </c>
      <c r="E57" s="59">
        <v>6</v>
      </c>
      <c r="F57" s="59">
        <v>22</v>
      </c>
      <c r="G57" s="59">
        <v>2</v>
      </c>
      <c r="H57" s="59">
        <v>0</v>
      </c>
      <c r="I57" s="59">
        <v>0</v>
      </c>
      <c r="J57" s="59">
        <v>0</v>
      </c>
      <c r="K57" s="59">
        <v>0</v>
      </c>
      <c r="L57" s="59">
        <v>0</v>
      </c>
      <c r="M57" s="48">
        <f t="shared" ref="M57:M58" si="3">(D57-SUM(G57:L57))</f>
        <v>20</v>
      </c>
      <c r="N57" s="44"/>
      <c r="O57" s="44"/>
      <c r="P57" s="44"/>
    </row>
    <row r="58" spans="1:16" x14ac:dyDescent="0.25">
      <c r="A58" s="45" t="s">
        <v>77</v>
      </c>
      <c r="B58" s="46" t="s">
        <v>44</v>
      </c>
      <c r="C58" s="47" t="s">
        <v>79</v>
      </c>
      <c r="D58" s="59">
        <v>20</v>
      </c>
      <c r="E58" s="59">
        <v>6</v>
      </c>
      <c r="F58" s="59">
        <v>20</v>
      </c>
      <c r="G58" s="59">
        <v>0</v>
      </c>
      <c r="H58" s="59">
        <v>0</v>
      </c>
      <c r="I58" s="59">
        <v>0</v>
      </c>
      <c r="J58" s="59">
        <v>0</v>
      </c>
      <c r="K58" s="59">
        <v>0</v>
      </c>
      <c r="L58" s="59">
        <v>0</v>
      </c>
      <c r="M58" s="48">
        <f t="shared" si="3"/>
        <v>20</v>
      </c>
      <c r="N58" s="44"/>
      <c r="O58" s="44"/>
      <c r="P58" s="44"/>
    </row>
    <row r="59" spans="1:16" x14ac:dyDescent="0.25">
      <c r="A59" s="45" t="s">
        <v>77</v>
      </c>
      <c r="B59" s="46" t="s">
        <v>42</v>
      </c>
      <c r="C59" s="47" t="s">
        <v>78</v>
      </c>
      <c r="D59" s="42">
        <v>22</v>
      </c>
      <c r="E59" s="59" t="s">
        <v>309</v>
      </c>
      <c r="F59" s="42">
        <v>20</v>
      </c>
      <c r="G59" s="42">
        <v>8</v>
      </c>
      <c r="H59" s="42">
        <v>0</v>
      </c>
      <c r="I59" s="42">
        <v>0</v>
      </c>
      <c r="J59" s="42">
        <v>0</v>
      </c>
      <c r="K59" s="42">
        <v>0</v>
      </c>
      <c r="L59" s="42">
        <v>0</v>
      </c>
      <c r="M59" s="48">
        <f>(F59-SUM(G59:L59))</f>
        <v>12</v>
      </c>
      <c r="N59" s="44" t="s">
        <v>277</v>
      </c>
      <c r="O59" s="44"/>
      <c r="P59" s="44"/>
    </row>
    <row r="60" spans="1:16" x14ac:dyDescent="0.25">
      <c r="A60" s="45" t="s">
        <v>77</v>
      </c>
      <c r="B60" s="46" t="s">
        <v>44</v>
      </c>
      <c r="C60" s="47" t="s">
        <v>79</v>
      </c>
      <c r="D60" s="42">
        <v>20</v>
      </c>
      <c r="E60" s="59" t="s">
        <v>309</v>
      </c>
      <c r="F60" s="42">
        <v>20</v>
      </c>
      <c r="G60" s="42">
        <v>0</v>
      </c>
      <c r="H60" s="42">
        <v>0</v>
      </c>
      <c r="I60" s="42">
        <v>0</v>
      </c>
      <c r="J60" s="42">
        <v>0</v>
      </c>
      <c r="K60" s="42">
        <v>0</v>
      </c>
      <c r="L60" s="42">
        <v>0</v>
      </c>
      <c r="M60" s="48">
        <f>(F60-SUM(G60:L60))</f>
        <v>20</v>
      </c>
      <c r="N60" s="44" t="s">
        <v>277</v>
      </c>
      <c r="O60" s="44"/>
      <c r="P60" s="44"/>
    </row>
    <row r="61" spans="1:16" x14ac:dyDescent="0.25">
      <c r="A61" s="45" t="s">
        <v>81</v>
      </c>
      <c r="B61" s="46" t="s">
        <v>82</v>
      </c>
      <c r="C61" s="47" t="s">
        <v>83</v>
      </c>
      <c r="D61" s="42">
        <v>42</v>
      </c>
      <c r="E61" s="42">
        <v>6</v>
      </c>
      <c r="F61" s="51" t="s">
        <v>267</v>
      </c>
      <c r="G61" s="42">
        <v>0</v>
      </c>
      <c r="H61" s="42">
        <v>0</v>
      </c>
      <c r="I61" s="42">
        <v>0</v>
      </c>
      <c r="J61" s="42">
        <v>0</v>
      </c>
      <c r="K61" s="42">
        <v>0</v>
      </c>
      <c r="L61" s="42">
        <v>0</v>
      </c>
      <c r="M61" s="48">
        <f>(D61-SUM(G61:L61))</f>
        <v>42</v>
      </c>
      <c r="N61" s="44" t="s">
        <v>277</v>
      </c>
      <c r="O61" s="44"/>
      <c r="P61" s="44"/>
    </row>
    <row r="62" spans="1:16" x14ac:dyDescent="0.25">
      <c r="A62" s="45" t="s">
        <v>81</v>
      </c>
      <c r="B62" s="46" t="s">
        <v>42</v>
      </c>
      <c r="C62" s="47" t="s">
        <v>78</v>
      </c>
      <c r="D62" s="42">
        <v>21</v>
      </c>
      <c r="E62" s="42">
        <v>6</v>
      </c>
      <c r="F62" s="51" t="s">
        <v>267</v>
      </c>
      <c r="G62" s="42">
        <v>0</v>
      </c>
      <c r="H62" s="42">
        <v>0</v>
      </c>
      <c r="I62" s="42">
        <v>0</v>
      </c>
      <c r="J62" s="42">
        <v>0</v>
      </c>
      <c r="K62" s="42">
        <v>0</v>
      </c>
      <c r="L62" s="42">
        <v>0</v>
      </c>
      <c r="M62" s="48">
        <f t="shared" ref="M62:M63" si="4">(D62-SUM(G62:L62))</f>
        <v>21</v>
      </c>
      <c r="N62" s="44" t="s">
        <v>278</v>
      </c>
      <c r="O62" s="44"/>
      <c r="P62" s="44"/>
    </row>
    <row r="63" spans="1:16" x14ac:dyDescent="0.25">
      <c r="A63" s="45" t="s">
        <v>81</v>
      </c>
      <c r="B63" s="46" t="s">
        <v>44</v>
      </c>
      <c r="C63" s="47" t="s">
        <v>84</v>
      </c>
      <c r="D63" s="42">
        <v>21</v>
      </c>
      <c r="E63" s="42">
        <v>6</v>
      </c>
      <c r="F63" s="51" t="s">
        <v>267</v>
      </c>
      <c r="G63" s="42">
        <v>0</v>
      </c>
      <c r="H63" s="42">
        <v>0</v>
      </c>
      <c r="I63" s="42">
        <v>0</v>
      </c>
      <c r="J63" s="42">
        <v>0</v>
      </c>
      <c r="K63" s="42">
        <v>0</v>
      </c>
      <c r="L63" s="42">
        <v>0</v>
      </c>
      <c r="M63" s="48">
        <f t="shared" si="4"/>
        <v>21</v>
      </c>
      <c r="N63" s="44"/>
      <c r="O63" s="44"/>
      <c r="P63" s="44"/>
    </row>
    <row r="64" spans="1:16" x14ac:dyDescent="0.25">
      <c r="A64" s="45" t="s">
        <v>85</v>
      </c>
      <c r="B64" s="46" t="s">
        <v>64</v>
      </c>
      <c r="C64" s="47" t="s">
        <v>86</v>
      </c>
      <c r="D64" s="42">
        <f>SUM(D65:D67)</f>
        <v>100</v>
      </c>
      <c r="E64" s="42">
        <v>12</v>
      </c>
      <c r="F64" s="42">
        <v>17</v>
      </c>
      <c r="G64" s="42">
        <v>0</v>
      </c>
      <c r="H64" s="42">
        <v>0</v>
      </c>
      <c r="I64" s="42">
        <v>0</v>
      </c>
      <c r="J64" s="42">
        <v>0</v>
      </c>
      <c r="K64" s="42">
        <v>0</v>
      </c>
      <c r="L64" s="42">
        <v>0</v>
      </c>
      <c r="M64" s="48">
        <f t="shared" ref="M64:M71" si="5">(F64-SUM(G64:L64))</f>
        <v>17</v>
      </c>
      <c r="N64" s="44"/>
      <c r="O64" s="44"/>
      <c r="P64" s="44"/>
    </row>
    <row r="65" spans="1:16" x14ac:dyDescent="0.25">
      <c r="A65" s="45" t="s">
        <v>85</v>
      </c>
      <c r="B65" s="46" t="s">
        <v>37</v>
      </c>
      <c r="C65" s="47" t="s">
        <v>87</v>
      </c>
      <c r="D65" s="42">
        <v>41</v>
      </c>
      <c r="E65" s="42">
        <v>12</v>
      </c>
      <c r="F65" s="42">
        <v>5</v>
      </c>
      <c r="G65" s="42">
        <v>0</v>
      </c>
      <c r="H65" s="42">
        <v>0</v>
      </c>
      <c r="I65" s="42">
        <v>0</v>
      </c>
      <c r="J65" s="42">
        <v>0</v>
      </c>
      <c r="K65" s="42">
        <v>0</v>
      </c>
      <c r="L65" s="42">
        <v>0</v>
      </c>
      <c r="M65" s="48">
        <f t="shared" si="5"/>
        <v>5</v>
      </c>
      <c r="N65" s="44"/>
      <c r="O65" s="44"/>
      <c r="P65" s="44"/>
    </row>
    <row r="66" spans="1:16" x14ac:dyDescent="0.25">
      <c r="A66" s="45" t="s">
        <v>85</v>
      </c>
      <c r="B66" s="46" t="s">
        <v>39</v>
      </c>
      <c r="C66" s="47" t="s">
        <v>88</v>
      </c>
      <c r="D66" s="42">
        <v>31</v>
      </c>
      <c r="E66" s="42">
        <v>12</v>
      </c>
      <c r="F66" s="42">
        <v>7</v>
      </c>
      <c r="G66" s="42">
        <v>0</v>
      </c>
      <c r="H66" s="42">
        <v>0</v>
      </c>
      <c r="I66" s="42">
        <v>0</v>
      </c>
      <c r="J66" s="42">
        <v>0</v>
      </c>
      <c r="K66" s="42">
        <v>0</v>
      </c>
      <c r="L66" s="42">
        <v>0</v>
      </c>
      <c r="M66" s="48">
        <f t="shared" si="5"/>
        <v>7</v>
      </c>
      <c r="N66" s="44" t="s">
        <v>278</v>
      </c>
      <c r="O66" s="44"/>
      <c r="P66" s="44"/>
    </row>
    <row r="67" spans="1:16" x14ac:dyDescent="0.25">
      <c r="A67" s="46" t="s">
        <v>85</v>
      </c>
      <c r="B67" s="46" t="s">
        <v>68</v>
      </c>
      <c r="C67" s="47" t="s">
        <v>89</v>
      </c>
      <c r="D67" s="42">
        <v>28</v>
      </c>
      <c r="E67" s="42">
        <v>12</v>
      </c>
      <c r="F67" s="42">
        <v>5</v>
      </c>
      <c r="G67" s="42">
        <v>0</v>
      </c>
      <c r="H67" s="42">
        <v>0</v>
      </c>
      <c r="I67" s="42">
        <v>0</v>
      </c>
      <c r="J67" s="42">
        <v>0</v>
      </c>
      <c r="K67" s="42">
        <v>0</v>
      </c>
      <c r="L67" s="42">
        <v>0</v>
      </c>
      <c r="M67" s="48">
        <f t="shared" si="5"/>
        <v>5</v>
      </c>
      <c r="N67" s="44"/>
      <c r="O67" s="44"/>
      <c r="P67" s="44"/>
    </row>
    <row r="68" spans="1:16" x14ac:dyDescent="0.25">
      <c r="A68" s="45" t="s">
        <v>85</v>
      </c>
      <c r="B68" s="46" t="s">
        <v>64</v>
      </c>
      <c r="C68" s="47" t="s">
        <v>86</v>
      </c>
      <c r="D68" s="42">
        <f>SUM(D69:D71)</f>
        <v>100</v>
      </c>
      <c r="E68" s="42">
        <v>18</v>
      </c>
      <c r="F68" s="42">
        <v>19</v>
      </c>
      <c r="G68" s="42">
        <v>0</v>
      </c>
      <c r="H68" s="42">
        <v>0</v>
      </c>
      <c r="I68" s="42">
        <v>0</v>
      </c>
      <c r="J68" s="42">
        <v>0</v>
      </c>
      <c r="K68" s="42">
        <v>0</v>
      </c>
      <c r="L68" s="42">
        <v>0</v>
      </c>
      <c r="M68" s="48">
        <f t="shared" si="5"/>
        <v>19</v>
      </c>
      <c r="N68" s="44"/>
      <c r="O68" s="44"/>
      <c r="P68" s="44"/>
    </row>
    <row r="69" spans="1:16" x14ac:dyDescent="0.25">
      <c r="A69" s="45" t="s">
        <v>85</v>
      </c>
      <c r="B69" s="46" t="s">
        <v>37</v>
      </c>
      <c r="C69" s="47" t="s">
        <v>87</v>
      </c>
      <c r="D69" s="42">
        <v>41</v>
      </c>
      <c r="E69" s="42">
        <v>18</v>
      </c>
      <c r="F69" s="42">
        <v>7</v>
      </c>
      <c r="G69" s="42">
        <v>0</v>
      </c>
      <c r="H69" s="42">
        <v>0</v>
      </c>
      <c r="I69" s="42">
        <v>0</v>
      </c>
      <c r="J69" s="42">
        <v>0</v>
      </c>
      <c r="K69" s="42">
        <v>0</v>
      </c>
      <c r="L69" s="42">
        <v>0</v>
      </c>
      <c r="M69" s="48">
        <f t="shared" si="5"/>
        <v>7</v>
      </c>
      <c r="N69" s="44"/>
      <c r="O69" s="44"/>
      <c r="P69" s="44"/>
    </row>
    <row r="70" spans="1:16" x14ac:dyDescent="0.25">
      <c r="A70" s="45" t="s">
        <v>85</v>
      </c>
      <c r="B70" s="46" t="s">
        <v>39</v>
      </c>
      <c r="C70" s="47" t="s">
        <v>88</v>
      </c>
      <c r="D70" s="42">
        <v>31</v>
      </c>
      <c r="E70" s="42">
        <v>18</v>
      </c>
      <c r="F70" s="42">
        <v>6</v>
      </c>
      <c r="G70" s="42">
        <v>0</v>
      </c>
      <c r="H70" s="42">
        <v>0</v>
      </c>
      <c r="I70" s="42">
        <v>0</v>
      </c>
      <c r="J70" s="42">
        <v>0</v>
      </c>
      <c r="K70" s="42">
        <v>0</v>
      </c>
      <c r="L70" s="42">
        <v>0</v>
      </c>
      <c r="M70" s="48">
        <f t="shared" si="5"/>
        <v>6</v>
      </c>
      <c r="N70" s="48"/>
      <c r="O70" s="44"/>
      <c r="P70" s="44"/>
    </row>
    <row r="71" spans="1:16" x14ac:dyDescent="0.25">
      <c r="A71" s="52" t="s">
        <v>85</v>
      </c>
      <c r="B71" s="53" t="s">
        <v>68</v>
      </c>
      <c r="C71" s="54" t="s">
        <v>89</v>
      </c>
      <c r="D71" s="42">
        <v>28</v>
      </c>
      <c r="E71" s="42">
        <v>18</v>
      </c>
      <c r="F71" s="42">
        <v>6</v>
      </c>
      <c r="G71" s="42">
        <v>0</v>
      </c>
      <c r="H71" s="42">
        <v>0</v>
      </c>
      <c r="I71" s="42">
        <v>0</v>
      </c>
      <c r="J71" s="42">
        <v>0</v>
      </c>
      <c r="K71" s="42">
        <v>0</v>
      </c>
      <c r="L71" s="42">
        <v>0</v>
      </c>
      <c r="M71" s="48">
        <f t="shared" si="5"/>
        <v>6</v>
      </c>
      <c r="N71" s="48"/>
      <c r="O71" s="44"/>
      <c r="P71" s="44"/>
    </row>
    <row r="72" spans="1:16" x14ac:dyDescent="0.25">
      <c r="M72" s="42"/>
      <c r="N72" s="48"/>
      <c r="O72" s="44"/>
      <c r="P72" s="44"/>
    </row>
    <row r="73" spans="1:16" x14ac:dyDescent="0.25">
      <c r="M73" s="42"/>
      <c r="N73" s="48"/>
      <c r="O73" s="44"/>
      <c r="P73" s="44"/>
    </row>
    <row r="74" spans="1:16" x14ac:dyDescent="0.25">
      <c r="M74" s="42"/>
      <c r="N74" s="48"/>
      <c r="O74" s="44"/>
      <c r="P74" s="44"/>
    </row>
    <row r="75" spans="1:16" x14ac:dyDescent="0.25">
      <c r="M75" s="42"/>
      <c r="N75" s="48"/>
      <c r="O75" s="44"/>
      <c r="P75" s="44"/>
    </row>
    <row r="76" spans="1:16" x14ac:dyDescent="0.25">
      <c r="M76" s="42"/>
      <c r="N76" s="48"/>
      <c r="O76" s="44"/>
      <c r="P76" s="44"/>
    </row>
    <row r="77" spans="1:16" x14ac:dyDescent="0.25">
      <c r="M77" s="42"/>
      <c r="N77" s="48"/>
      <c r="O77" s="44"/>
      <c r="P77" s="44"/>
    </row>
    <row r="78" spans="1:16" x14ac:dyDescent="0.25">
      <c r="M78" s="42"/>
      <c r="N78" s="48"/>
      <c r="O78" s="44"/>
      <c r="P78" s="44"/>
    </row>
    <row r="79" spans="1:16" x14ac:dyDescent="0.25">
      <c r="M79" s="42"/>
      <c r="N79" s="48"/>
      <c r="O79" s="44"/>
      <c r="P79" s="44"/>
    </row>
    <row r="80" spans="1:16" x14ac:dyDescent="0.25">
      <c r="M80" s="42"/>
      <c r="N80" s="48"/>
      <c r="O80" s="44"/>
      <c r="P80" s="44"/>
    </row>
    <row r="81" spans="1:16" x14ac:dyDescent="0.25">
      <c r="M81" s="42"/>
      <c r="N81" s="48"/>
      <c r="O81" s="44"/>
      <c r="P81" s="44"/>
    </row>
    <row r="82" spans="1:16" x14ac:dyDescent="0.25">
      <c r="M82" s="42"/>
      <c r="N82" s="48"/>
      <c r="O82" s="44"/>
      <c r="P82" s="44"/>
    </row>
    <row r="83" spans="1:16" x14ac:dyDescent="0.25">
      <c r="M83" s="42"/>
      <c r="N83" s="42"/>
      <c r="O83" s="44"/>
      <c r="P83" s="44"/>
    </row>
    <row r="84" spans="1:16" x14ac:dyDescent="0.25">
      <c r="M84" s="42"/>
      <c r="N84" s="42"/>
      <c r="O84" s="44"/>
      <c r="P84" s="44"/>
    </row>
    <row r="85" spans="1:16" s="58" customFormat="1" ht="16.5" thickBot="1" x14ac:dyDescent="0.3">
      <c r="A85" s="40"/>
      <c r="B85" s="41"/>
      <c r="C85" s="40"/>
      <c r="D85" s="42"/>
      <c r="E85" s="42"/>
      <c r="F85" s="42"/>
      <c r="G85" s="42"/>
      <c r="H85" s="42"/>
      <c r="I85" s="42"/>
      <c r="J85" s="42"/>
      <c r="K85" s="42"/>
      <c r="L85" s="42"/>
      <c r="M85" s="42"/>
      <c r="N85" s="57"/>
    </row>
    <row r="86" spans="1:16" x14ac:dyDescent="0.25">
      <c r="C86" s="40" t="s">
        <v>26</v>
      </c>
      <c r="M86" s="42"/>
      <c r="N86" s="42"/>
      <c r="O86" s="44"/>
      <c r="P86" s="44"/>
    </row>
    <row r="87" spans="1:16" ht="16.5" thickBot="1" x14ac:dyDescent="0.3">
      <c r="A87" s="55"/>
      <c r="B87" s="56"/>
      <c r="C87" s="55"/>
      <c r="D87" s="57"/>
      <c r="E87" s="57"/>
      <c r="F87" s="57"/>
      <c r="G87" s="57"/>
      <c r="H87" s="57"/>
      <c r="I87" s="57"/>
      <c r="J87" s="57"/>
      <c r="K87" s="57"/>
      <c r="L87" s="57"/>
      <c r="M87" s="57"/>
      <c r="N87" s="42"/>
      <c r="O87" s="44"/>
      <c r="P87" s="44"/>
    </row>
    <row r="88" spans="1:16" x14ac:dyDescent="0.25">
      <c r="M88" s="42"/>
      <c r="N88" s="42"/>
      <c r="O88" s="44"/>
      <c r="P88" s="44"/>
    </row>
    <row r="89" spans="1:16" x14ac:dyDescent="0.25">
      <c r="M89" s="42"/>
      <c r="N89" s="42"/>
      <c r="O89" s="44"/>
      <c r="P89" s="44"/>
    </row>
    <row r="90" spans="1:16" x14ac:dyDescent="0.25">
      <c r="M90" s="42"/>
      <c r="N90" s="42"/>
      <c r="O90" s="44"/>
      <c r="P90" s="44"/>
    </row>
    <row r="91" spans="1:16" x14ac:dyDescent="0.25">
      <c r="M91" s="42"/>
      <c r="N91" s="42"/>
      <c r="O91" s="44"/>
      <c r="P91" s="44"/>
    </row>
    <row r="92" spans="1:16" x14ac:dyDescent="0.25">
      <c r="M92" s="42"/>
      <c r="N92" s="42"/>
      <c r="O92" s="44"/>
      <c r="P92" s="44"/>
    </row>
    <row r="93" spans="1:16" x14ac:dyDescent="0.25">
      <c r="M93" s="42"/>
      <c r="N93" s="42"/>
      <c r="O93" s="44"/>
      <c r="P93" s="44"/>
    </row>
    <row r="94" spans="1:16" x14ac:dyDescent="0.25">
      <c r="M94" s="42"/>
      <c r="N94" s="42"/>
      <c r="O94" s="44"/>
      <c r="P94" s="44"/>
    </row>
    <row r="95" spans="1:16" x14ac:dyDescent="0.25">
      <c r="M95" s="42"/>
      <c r="N95" s="42"/>
      <c r="O95" s="44"/>
      <c r="P95" s="44"/>
    </row>
    <row r="96" spans="1:16" x14ac:dyDescent="0.25">
      <c r="M96" s="42"/>
      <c r="N96" s="42"/>
      <c r="O96" s="44"/>
      <c r="P96" s="44"/>
    </row>
    <row r="97" spans="13:16" x14ac:dyDescent="0.25">
      <c r="M97" s="42"/>
      <c r="N97" s="42"/>
      <c r="O97" s="44"/>
      <c r="P97" s="44"/>
    </row>
    <row r="98" spans="13:16" x14ac:dyDescent="0.25">
      <c r="M98" s="42"/>
      <c r="N98" s="42"/>
      <c r="O98" s="44"/>
      <c r="P98" s="44"/>
    </row>
    <row r="99" spans="13:16" x14ac:dyDescent="0.25">
      <c r="M99" s="42"/>
      <c r="N99" s="42"/>
      <c r="O99" s="44"/>
      <c r="P99" s="44"/>
    </row>
    <row r="100" spans="13:16" x14ac:dyDescent="0.25">
      <c r="M100" s="42"/>
      <c r="N100" s="42"/>
      <c r="O100" s="44"/>
      <c r="P100" s="44"/>
    </row>
    <row r="101" spans="13:16" x14ac:dyDescent="0.25">
      <c r="M101" s="42"/>
      <c r="N101" s="42"/>
      <c r="O101" s="44"/>
      <c r="P101" s="44"/>
    </row>
    <row r="102" spans="13:16" x14ac:dyDescent="0.25">
      <c r="M102" s="42"/>
      <c r="N102" s="42"/>
      <c r="O102" s="44"/>
      <c r="P102" s="44"/>
    </row>
    <row r="103" spans="13:16" x14ac:dyDescent="0.25">
      <c r="M103" s="42"/>
      <c r="N103" s="42"/>
      <c r="O103" s="44"/>
      <c r="P103" s="44"/>
    </row>
    <row r="104" spans="13:16" x14ac:dyDescent="0.25">
      <c r="M104" s="42"/>
      <c r="N104" s="42"/>
      <c r="O104" s="44"/>
      <c r="P104" s="44"/>
    </row>
    <row r="105" spans="13:16" x14ac:dyDescent="0.25">
      <c r="M105" s="42"/>
      <c r="N105" s="42"/>
      <c r="O105" s="44"/>
      <c r="P105" s="44"/>
    </row>
    <row r="106" spans="13:16" x14ac:dyDescent="0.25">
      <c r="M106" s="42"/>
      <c r="N106" s="42"/>
      <c r="O106" s="44"/>
      <c r="P106" s="44"/>
    </row>
    <row r="107" spans="13:16" x14ac:dyDescent="0.25">
      <c r="M107" s="42"/>
      <c r="N107" s="42"/>
      <c r="O107" s="44"/>
      <c r="P107" s="44"/>
    </row>
    <row r="108" spans="13:16" x14ac:dyDescent="0.25">
      <c r="M108" s="42"/>
      <c r="N108" s="42"/>
      <c r="O108" s="44"/>
      <c r="P108" s="44"/>
    </row>
    <row r="109" spans="13:16" x14ac:dyDescent="0.25">
      <c r="M109" s="42"/>
      <c r="N109" s="42"/>
      <c r="O109" s="44"/>
      <c r="P109" s="44"/>
    </row>
    <row r="110" spans="13:16" x14ac:dyDescent="0.25">
      <c r="M110" s="42"/>
      <c r="N110" s="42"/>
      <c r="O110" s="44"/>
      <c r="P110" s="44"/>
    </row>
    <row r="111" spans="13:16" x14ac:dyDescent="0.25">
      <c r="M111" s="42"/>
      <c r="N111" s="42"/>
      <c r="O111" s="44"/>
      <c r="P111" s="44"/>
    </row>
    <row r="112" spans="13:16" x14ac:dyDescent="0.25">
      <c r="M112" s="42"/>
      <c r="N112" s="42"/>
      <c r="O112" s="44"/>
      <c r="P112" s="44"/>
    </row>
    <row r="113" spans="13:16" x14ac:dyDescent="0.25">
      <c r="M113" s="42"/>
      <c r="N113" s="42"/>
      <c r="O113" s="44"/>
      <c r="P113" s="44"/>
    </row>
    <row r="114" spans="13:16" x14ac:dyDescent="0.25">
      <c r="M114" s="42"/>
      <c r="N114" s="42"/>
      <c r="O114" s="44"/>
      <c r="P114" s="44"/>
    </row>
    <row r="115" spans="13:16" x14ac:dyDescent="0.25">
      <c r="M115" s="42"/>
      <c r="N115" s="42"/>
      <c r="O115" s="44"/>
      <c r="P115" s="44"/>
    </row>
    <row r="116" spans="13:16" x14ac:dyDescent="0.25">
      <c r="M116" s="42"/>
      <c r="N116" s="42"/>
      <c r="O116" s="44"/>
      <c r="P116" s="44"/>
    </row>
    <row r="117" spans="13:16" x14ac:dyDescent="0.25">
      <c r="M117" s="42"/>
      <c r="N117" s="42"/>
      <c r="O117" s="44"/>
      <c r="P117" s="44"/>
    </row>
    <row r="118" spans="13:16" x14ac:dyDescent="0.25">
      <c r="M118" s="42"/>
      <c r="N118" s="42"/>
      <c r="O118" s="44"/>
      <c r="P118" s="44"/>
    </row>
    <row r="119" spans="13:16" x14ac:dyDescent="0.25">
      <c r="M119" s="42"/>
      <c r="N119" s="42"/>
      <c r="O119" s="44"/>
      <c r="P119" s="44"/>
    </row>
    <row r="120" spans="13:16" x14ac:dyDescent="0.25">
      <c r="M120" s="42"/>
      <c r="N120" s="42"/>
      <c r="O120" s="44"/>
      <c r="P120" s="44"/>
    </row>
    <row r="121" spans="13:16" x14ac:dyDescent="0.25">
      <c r="M121" s="42"/>
      <c r="N121" s="42"/>
      <c r="O121" s="44"/>
      <c r="P121" s="44"/>
    </row>
    <row r="122" spans="13:16" x14ac:dyDescent="0.25">
      <c r="M122" s="42"/>
      <c r="N122" s="42"/>
      <c r="O122" s="44"/>
      <c r="P122" s="44"/>
    </row>
    <row r="123" spans="13:16" x14ac:dyDescent="0.25">
      <c r="M123" s="42"/>
      <c r="N123" s="42"/>
      <c r="O123" s="44"/>
      <c r="P123" s="44"/>
    </row>
    <row r="124" spans="13:16" x14ac:dyDescent="0.25">
      <c r="M124" s="42"/>
      <c r="N124" s="42"/>
      <c r="O124" s="44"/>
      <c r="P124" s="44"/>
    </row>
    <row r="125" spans="13:16" x14ac:dyDescent="0.25">
      <c r="M125" s="42"/>
      <c r="N125" s="42"/>
      <c r="O125" s="44"/>
      <c r="P125" s="44"/>
    </row>
    <row r="126" spans="13:16" x14ac:dyDescent="0.25">
      <c r="M126" s="42"/>
      <c r="N126" s="42"/>
      <c r="O126" s="44"/>
      <c r="P126" s="44"/>
    </row>
    <row r="127" spans="13:16" x14ac:dyDescent="0.25">
      <c r="M127" s="42"/>
      <c r="N127" s="42"/>
      <c r="O127" s="44"/>
      <c r="P127" s="44"/>
    </row>
    <row r="128" spans="13:16" x14ac:dyDescent="0.25">
      <c r="M128" s="42"/>
      <c r="N128" s="42"/>
      <c r="O128" s="44"/>
      <c r="P128" s="44"/>
    </row>
    <row r="129" spans="13:16" x14ac:dyDescent="0.25">
      <c r="M129" s="42"/>
      <c r="N129" s="42"/>
      <c r="O129" s="44"/>
      <c r="P129" s="44"/>
    </row>
    <row r="130" spans="13:16" x14ac:dyDescent="0.25">
      <c r="M130" s="42"/>
      <c r="N130" s="42"/>
      <c r="O130" s="44"/>
      <c r="P130" s="44"/>
    </row>
    <row r="131" spans="13:16" x14ac:dyDescent="0.25">
      <c r="M131" s="42"/>
      <c r="N131" s="42"/>
      <c r="O131" s="44"/>
      <c r="P131" s="44"/>
    </row>
    <row r="132" spans="13:16" x14ac:dyDescent="0.25">
      <c r="M132" s="42"/>
      <c r="N132" s="42"/>
      <c r="O132" s="44"/>
      <c r="P132" s="44"/>
    </row>
    <row r="133" spans="13:16" x14ac:dyDescent="0.25">
      <c r="M133" s="42"/>
      <c r="N133" s="42"/>
      <c r="O133" s="44"/>
      <c r="P133" s="44"/>
    </row>
    <row r="134" spans="13:16" x14ac:dyDescent="0.25">
      <c r="M134" s="42"/>
      <c r="N134" s="42"/>
      <c r="O134" s="44"/>
      <c r="P134" s="44"/>
    </row>
    <row r="135" spans="13:16" x14ac:dyDescent="0.25">
      <c r="M135" s="42"/>
      <c r="N135" s="42"/>
      <c r="O135" s="44"/>
      <c r="P135" s="44"/>
    </row>
    <row r="136" spans="13:16" x14ac:dyDescent="0.25">
      <c r="M136" s="42"/>
      <c r="N136" s="42"/>
      <c r="O136" s="44"/>
      <c r="P136" s="44"/>
    </row>
    <row r="137" spans="13:16" x14ac:dyDescent="0.25">
      <c r="M137" s="42"/>
      <c r="N137" s="42"/>
      <c r="O137" s="44"/>
      <c r="P137" s="44"/>
    </row>
    <row r="138" spans="13:16" x14ac:dyDescent="0.25">
      <c r="M138" s="42"/>
      <c r="N138" s="42"/>
      <c r="O138" s="44"/>
      <c r="P138" s="44"/>
    </row>
    <row r="139" spans="13:16" x14ac:dyDescent="0.25">
      <c r="M139" s="42"/>
      <c r="N139" s="42"/>
      <c r="O139" s="44"/>
      <c r="P139" s="44"/>
    </row>
    <row r="140" spans="13:16" x14ac:dyDescent="0.25">
      <c r="M140" s="42"/>
      <c r="N140" s="42"/>
      <c r="O140" s="44"/>
      <c r="P140" s="44"/>
    </row>
    <row r="141" spans="13:16" x14ac:dyDescent="0.25">
      <c r="M141" s="42"/>
      <c r="N141" s="42"/>
      <c r="O141" s="44"/>
      <c r="P141" s="44"/>
    </row>
    <row r="142" spans="13:16" x14ac:dyDescent="0.25">
      <c r="M142" s="42"/>
      <c r="N142" s="42"/>
      <c r="O142" s="44"/>
      <c r="P142" s="44"/>
    </row>
    <row r="143" spans="13:16" x14ac:dyDescent="0.25">
      <c r="M143" s="42"/>
      <c r="N143" s="42"/>
      <c r="O143" s="44"/>
      <c r="P143" s="44"/>
    </row>
    <row r="144" spans="13:16" x14ac:dyDescent="0.25">
      <c r="M144" s="42"/>
      <c r="N144" s="42"/>
      <c r="O144" s="44"/>
      <c r="P144" s="44"/>
    </row>
    <row r="145" spans="13:16" x14ac:dyDescent="0.25">
      <c r="M145" s="42"/>
      <c r="N145" s="42"/>
      <c r="O145" s="44"/>
      <c r="P145" s="44"/>
    </row>
    <row r="146" spans="13:16" x14ac:dyDescent="0.25">
      <c r="M146" s="42"/>
      <c r="N146" s="42"/>
      <c r="O146" s="44"/>
      <c r="P146" s="44"/>
    </row>
    <row r="147" spans="13:16" x14ac:dyDescent="0.25">
      <c r="M147" s="42"/>
      <c r="N147" s="42"/>
      <c r="O147" s="44"/>
      <c r="P147" s="44"/>
    </row>
    <row r="148" spans="13:16" x14ac:dyDescent="0.25">
      <c r="M148" s="42"/>
      <c r="N148" s="42"/>
      <c r="O148" s="44"/>
      <c r="P148" s="44"/>
    </row>
    <row r="149" spans="13:16" x14ac:dyDescent="0.25">
      <c r="M149" s="42"/>
      <c r="N149" s="42"/>
      <c r="O149" s="44"/>
      <c r="P149" s="44"/>
    </row>
    <row r="150" spans="13:16" x14ac:dyDescent="0.25">
      <c r="M150" s="42"/>
      <c r="N150" s="42"/>
      <c r="O150" s="44"/>
      <c r="P150" s="44"/>
    </row>
    <row r="151" spans="13:16" x14ac:dyDescent="0.25">
      <c r="M151" s="42"/>
      <c r="N151" s="42"/>
      <c r="O151" s="44"/>
      <c r="P151" s="44"/>
    </row>
    <row r="152" spans="13:16" x14ac:dyDescent="0.25">
      <c r="M152" s="42"/>
      <c r="N152" s="42"/>
      <c r="O152" s="44"/>
      <c r="P152" s="44"/>
    </row>
    <row r="153" spans="13:16" x14ac:dyDescent="0.25">
      <c r="M153" s="42"/>
      <c r="N153" s="42"/>
      <c r="O153" s="44"/>
      <c r="P153" s="44"/>
    </row>
    <row r="154" spans="13:16" x14ac:dyDescent="0.25">
      <c r="M154" s="42"/>
      <c r="N154" s="42"/>
      <c r="O154" s="44"/>
      <c r="P154" s="44"/>
    </row>
    <row r="155" spans="13:16" x14ac:dyDescent="0.25">
      <c r="M155" s="42"/>
      <c r="N155" s="42"/>
      <c r="O155" s="44"/>
      <c r="P155" s="44"/>
    </row>
    <row r="156" spans="13:16" x14ac:dyDescent="0.25">
      <c r="M156" s="42"/>
      <c r="N156" s="42"/>
      <c r="O156" s="44"/>
      <c r="P156" s="44"/>
    </row>
    <row r="157" spans="13:16" x14ac:dyDescent="0.25">
      <c r="M157" s="42"/>
      <c r="N157" s="42"/>
      <c r="O157" s="44"/>
      <c r="P157" s="44"/>
    </row>
    <row r="158" spans="13:16" x14ac:dyDescent="0.25">
      <c r="M158" s="42"/>
    </row>
    <row r="159" spans="13:16" x14ac:dyDescent="0.25">
      <c r="M159" s="42"/>
    </row>
  </sheetData>
  <autoFilter ref="A35:A36"/>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pane ySplit="1" topLeftCell="A2" activePane="bottomLeft" state="frozen"/>
      <selection activeCell="B1" sqref="B1"/>
      <selection pane="bottomLeft" activeCell="A26" sqref="A26"/>
    </sheetView>
  </sheetViews>
  <sheetFormatPr defaultColWidth="8.85546875" defaultRowHeight="15" x14ac:dyDescent="0.25"/>
  <cols>
    <col min="1" max="1" width="14.42578125" customWidth="1"/>
    <col min="2" max="2" width="26" style="61" customWidth="1"/>
    <col min="4" max="4" width="14.42578125" customWidth="1"/>
    <col min="5" max="5" width="8.85546875" style="61"/>
    <col min="6" max="6" width="10.7109375" style="61" customWidth="1"/>
    <col min="7" max="7" width="14.42578125" style="61" customWidth="1"/>
    <col min="8" max="14" width="8.85546875" style="61"/>
    <col min="15" max="15" width="12.85546875" style="61" customWidth="1"/>
    <col min="16" max="16" width="45.42578125" customWidth="1"/>
  </cols>
  <sheetData>
    <row r="1" spans="1:15" ht="45" x14ac:dyDescent="0.25">
      <c r="A1" t="s">
        <v>296</v>
      </c>
      <c r="B1" s="2" t="s">
        <v>297</v>
      </c>
      <c r="C1" t="s">
        <v>298</v>
      </c>
      <c r="D1" s="59" t="s">
        <v>299</v>
      </c>
      <c r="E1" s="2" t="s">
        <v>300</v>
      </c>
      <c r="F1" s="2" t="s">
        <v>301</v>
      </c>
      <c r="G1" s="2" t="s">
        <v>302</v>
      </c>
      <c r="H1" s="66" t="s">
        <v>155</v>
      </c>
      <c r="I1" s="59" t="s">
        <v>303</v>
      </c>
      <c r="J1" s="59" t="s">
        <v>13</v>
      </c>
      <c r="K1" s="2" t="s">
        <v>304</v>
      </c>
      <c r="L1" s="59" t="s">
        <v>305</v>
      </c>
      <c r="M1" s="2" t="s">
        <v>306</v>
      </c>
      <c r="N1" s="2" t="s">
        <v>307</v>
      </c>
      <c r="O1" s="2"/>
    </row>
    <row r="2" spans="1:15" x14ac:dyDescent="0.25">
      <c r="A2" s="61" t="s">
        <v>279</v>
      </c>
      <c r="B2" t="s">
        <v>42</v>
      </c>
      <c r="C2" s="62" t="s">
        <v>12</v>
      </c>
      <c r="D2" s="61">
        <v>58</v>
      </c>
      <c r="E2" s="61">
        <v>6</v>
      </c>
      <c r="F2" s="61">
        <v>58</v>
      </c>
      <c r="G2" s="61">
        <v>0</v>
      </c>
      <c r="H2" s="61">
        <v>19</v>
      </c>
      <c r="I2" s="61">
        <v>0</v>
      </c>
      <c r="J2" s="61">
        <v>0</v>
      </c>
      <c r="K2" s="61">
        <v>0</v>
      </c>
      <c r="L2" s="61">
        <v>0</v>
      </c>
      <c r="M2" s="61">
        <f>(F2-SUM(G2:L2))</f>
        <v>39</v>
      </c>
      <c r="N2"/>
      <c r="O2"/>
    </row>
    <row r="3" spans="1:15" x14ac:dyDescent="0.25">
      <c r="A3" s="61" t="s">
        <v>279</v>
      </c>
      <c r="B3" t="s">
        <v>44</v>
      </c>
      <c r="C3" s="63" t="s">
        <v>8</v>
      </c>
      <c r="D3" s="61">
        <v>63</v>
      </c>
      <c r="E3" s="61">
        <v>6</v>
      </c>
      <c r="F3" s="61">
        <v>62</v>
      </c>
      <c r="G3" s="61">
        <v>0</v>
      </c>
      <c r="H3" s="61">
        <v>2</v>
      </c>
      <c r="I3" s="61">
        <v>0</v>
      </c>
      <c r="J3" s="61">
        <v>0</v>
      </c>
      <c r="K3" s="61">
        <v>0</v>
      </c>
      <c r="L3" s="61">
        <v>0</v>
      </c>
      <c r="M3" s="61">
        <f t="shared" ref="M3:M35" si="0">(F3-SUM(G3:L3))</f>
        <v>60</v>
      </c>
      <c r="N3"/>
      <c r="O3"/>
    </row>
    <row r="4" spans="1:15" x14ac:dyDescent="0.25">
      <c r="A4" s="61" t="s">
        <v>279</v>
      </c>
      <c r="B4" t="s">
        <v>42</v>
      </c>
      <c r="C4" s="62" t="s">
        <v>12</v>
      </c>
      <c r="D4" s="61">
        <v>58</v>
      </c>
      <c r="E4" s="61">
        <v>12</v>
      </c>
      <c r="F4" s="61">
        <v>47</v>
      </c>
      <c r="G4" s="61">
        <v>0</v>
      </c>
      <c r="H4" s="61">
        <v>19</v>
      </c>
      <c r="I4" s="61">
        <v>0</v>
      </c>
      <c r="J4" s="61">
        <v>0</v>
      </c>
      <c r="K4" s="61">
        <v>0</v>
      </c>
      <c r="L4" s="61">
        <v>0</v>
      </c>
      <c r="M4" s="61">
        <f t="shared" si="0"/>
        <v>28</v>
      </c>
      <c r="N4"/>
      <c r="O4"/>
    </row>
    <row r="5" spans="1:15" x14ac:dyDescent="0.25">
      <c r="A5" s="61" t="s">
        <v>279</v>
      </c>
      <c r="B5" t="s">
        <v>44</v>
      </c>
      <c r="C5" s="63" t="s">
        <v>8</v>
      </c>
      <c r="D5" s="61">
        <v>63</v>
      </c>
      <c r="E5" s="61">
        <v>12</v>
      </c>
      <c r="F5" s="61">
        <v>50</v>
      </c>
      <c r="G5" s="61">
        <v>0</v>
      </c>
      <c r="H5" s="61">
        <v>0</v>
      </c>
      <c r="I5" s="61">
        <v>0</v>
      </c>
      <c r="J5" s="61">
        <v>0</v>
      </c>
      <c r="K5" s="61">
        <v>0</v>
      </c>
      <c r="L5" s="61">
        <v>0</v>
      </c>
      <c r="M5" s="61">
        <f t="shared" si="0"/>
        <v>50</v>
      </c>
      <c r="N5"/>
      <c r="O5"/>
    </row>
    <row r="6" spans="1:15" x14ac:dyDescent="0.25">
      <c r="A6" s="61" t="s">
        <v>279</v>
      </c>
      <c r="B6" t="s">
        <v>42</v>
      </c>
      <c r="C6" s="62" t="s">
        <v>12</v>
      </c>
      <c r="D6" s="61">
        <v>58</v>
      </c>
      <c r="E6" s="61">
        <v>24</v>
      </c>
      <c r="F6" s="61">
        <v>29</v>
      </c>
      <c r="G6" s="61">
        <v>0</v>
      </c>
      <c r="H6" s="61">
        <v>0</v>
      </c>
      <c r="I6" s="61">
        <v>0</v>
      </c>
      <c r="J6" s="61">
        <v>0</v>
      </c>
      <c r="K6" s="61">
        <v>0</v>
      </c>
      <c r="L6" s="61">
        <v>0</v>
      </c>
      <c r="M6" s="61">
        <f t="shared" si="0"/>
        <v>29</v>
      </c>
      <c r="N6"/>
      <c r="O6"/>
    </row>
    <row r="7" spans="1:15" x14ac:dyDescent="0.25">
      <c r="A7" s="61" t="s">
        <v>279</v>
      </c>
      <c r="B7" t="s">
        <v>44</v>
      </c>
      <c r="C7" s="63" t="s">
        <v>8</v>
      </c>
      <c r="D7" s="61">
        <v>63</v>
      </c>
      <c r="E7" s="61">
        <v>24</v>
      </c>
      <c r="F7" s="61">
        <v>27</v>
      </c>
      <c r="G7" s="61">
        <v>0</v>
      </c>
      <c r="H7" s="61">
        <v>2</v>
      </c>
      <c r="I7" s="61">
        <v>0</v>
      </c>
      <c r="J7" s="61">
        <v>0</v>
      </c>
      <c r="K7" s="61">
        <v>0</v>
      </c>
      <c r="L7" s="61">
        <v>0</v>
      </c>
      <c r="M7" s="61">
        <f t="shared" si="0"/>
        <v>25</v>
      </c>
      <c r="N7" t="s">
        <v>280</v>
      </c>
      <c r="O7"/>
    </row>
    <row r="8" spans="1:15" x14ac:dyDescent="0.25">
      <c r="A8" s="61">
        <v>1546</v>
      </c>
      <c r="B8" t="s">
        <v>42</v>
      </c>
      <c r="C8" s="62" t="s">
        <v>12</v>
      </c>
      <c r="D8" s="61">
        <v>82</v>
      </c>
      <c r="E8" s="61">
        <v>7</v>
      </c>
      <c r="F8" s="61">
        <v>63</v>
      </c>
      <c r="G8" s="61">
        <v>0</v>
      </c>
      <c r="H8" s="61">
        <v>0</v>
      </c>
      <c r="I8" s="61">
        <v>0</v>
      </c>
      <c r="J8" s="61">
        <v>0</v>
      </c>
      <c r="K8" s="61">
        <v>0</v>
      </c>
      <c r="L8" s="61">
        <v>0</v>
      </c>
      <c r="M8" s="61">
        <f t="shared" si="0"/>
        <v>63</v>
      </c>
      <c r="N8"/>
      <c r="O8"/>
    </row>
    <row r="9" spans="1:15" x14ac:dyDescent="0.25">
      <c r="A9" s="61">
        <v>1546</v>
      </c>
      <c r="B9" t="s">
        <v>44</v>
      </c>
      <c r="C9" s="63" t="s">
        <v>8</v>
      </c>
      <c r="D9" s="61">
        <v>81</v>
      </c>
      <c r="E9" s="61">
        <v>7</v>
      </c>
      <c r="F9" s="61">
        <v>59</v>
      </c>
      <c r="G9" s="61">
        <v>1</v>
      </c>
      <c r="H9" s="61">
        <v>0</v>
      </c>
      <c r="I9" s="61">
        <v>0</v>
      </c>
      <c r="J9" s="61">
        <v>0</v>
      </c>
      <c r="K9" s="61">
        <v>0</v>
      </c>
      <c r="L9" s="61">
        <v>0</v>
      </c>
      <c r="M9" s="61">
        <f t="shared" si="0"/>
        <v>58</v>
      </c>
      <c r="N9"/>
      <c r="O9"/>
    </row>
    <row r="10" spans="1:15" x14ac:dyDescent="0.25">
      <c r="A10" s="61">
        <v>1546</v>
      </c>
      <c r="B10" t="s">
        <v>42</v>
      </c>
      <c r="C10" s="62" t="s">
        <v>12</v>
      </c>
      <c r="D10" s="61">
        <v>82</v>
      </c>
      <c r="E10" s="64" t="s">
        <v>281</v>
      </c>
      <c r="F10" s="61">
        <v>63</v>
      </c>
      <c r="G10" s="61">
        <v>6</v>
      </c>
      <c r="H10" s="61">
        <v>2</v>
      </c>
      <c r="I10" s="61">
        <v>1</v>
      </c>
      <c r="J10" s="61">
        <v>0</v>
      </c>
      <c r="K10" s="61">
        <v>0</v>
      </c>
      <c r="L10" s="61">
        <v>0</v>
      </c>
      <c r="M10" s="61">
        <f t="shared" si="0"/>
        <v>54</v>
      </c>
      <c r="N10" t="s">
        <v>282</v>
      </c>
      <c r="O10"/>
    </row>
    <row r="11" spans="1:15" x14ac:dyDescent="0.25">
      <c r="A11" s="61">
        <v>1546</v>
      </c>
      <c r="B11" t="s">
        <v>44</v>
      </c>
      <c r="C11" s="63" t="s">
        <v>8</v>
      </c>
      <c r="D11" s="61">
        <v>81</v>
      </c>
      <c r="E11" s="61" t="s">
        <v>281</v>
      </c>
      <c r="F11" s="61">
        <v>59</v>
      </c>
      <c r="G11" s="61">
        <v>0</v>
      </c>
      <c r="H11" s="61">
        <v>0</v>
      </c>
      <c r="I11" s="61">
        <v>0</v>
      </c>
      <c r="J11" s="61">
        <v>0</v>
      </c>
      <c r="K11" s="61">
        <v>0</v>
      </c>
      <c r="L11" s="61">
        <v>0</v>
      </c>
      <c r="M11" s="61">
        <f t="shared" si="0"/>
        <v>59</v>
      </c>
      <c r="N11"/>
      <c r="O11"/>
    </row>
    <row r="12" spans="1:15" x14ac:dyDescent="0.25">
      <c r="A12" s="61"/>
      <c r="B12"/>
      <c r="C12" s="63"/>
      <c r="D12" s="61"/>
      <c r="M12" s="61">
        <f t="shared" si="0"/>
        <v>0</v>
      </c>
      <c r="N12"/>
      <c r="O12"/>
    </row>
    <row r="13" spans="1:15" s="61" customFormat="1" ht="165" x14ac:dyDescent="0.25">
      <c r="A13" s="61" t="s">
        <v>283</v>
      </c>
      <c r="B13" s="61" t="s">
        <v>42</v>
      </c>
      <c r="C13" s="61" t="s">
        <v>12</v>
      </c>
      <c r="D13" s="61">
        <v>106</v>
      </c>
      <c r="E13" s="61">
        <v>12</v>
      </c>
      <c r="F13" s="61">
        <v>95</v>
      </c>
      <c r="G13" s="61">
        <v>7</v>
      </c>
      <c r="H13" s="61">
        <v>0</v>
      </c>
      <c r="I13" s="61">
        <v>5</v>
      </c>
      <c r="J13" s="61">
        <v>0</v>
      </c>
      <c r="K13" s="61">
        <v>0</v>
      </c>
      <c r="L13" s="61">
        <v>0</v>
      </c>
      <c r="M13" s="61">
        <f t="shared" si="0"/>
        <v>83</v>
      </c>
      <c r="N13" s="60" t="s">
        <v>284</v>
      </c>
    </row>
    <row r="14" spans="1:15" x14ac:dyDescent="0.25">
      <c r="A14" s="61" t="s">
        <v>283</v>
      </c>
      <c r="B14" t="s">
        <v>44</v>
      </c>
      <c r="C14" t="s">
        <v>256</v>
      </c>
      <c r="D14" s="61">
        <v>51</v>
      </c>
      <c r="E14" s="61">
        <v>12</v>
      </c>
      <c r="F14" s="61">
        <v>45</v>
      </c>
      <c r="G14" s="61">
        <v>0</v>
      </c>
      <c r="H14" s="61">
        <v>0</v>
      </c>
      <c r="I14" s="61">
        <v>0</v>
      </c>
      <c r="J14" s="61">
        <v>0</v>
      </c>
      <c r="K14" s="61">
        <v>0</v>
      </c>
      <c r="L14" s="61">
        <v>0</v>
      </c>
      <c r="M14" s="61">
        <f t="shared" si="0"/>
        <v>45</v>
      </c>
      <c r="N14"/>
      <c r="O14"/>
    </row>
    <row r="15" spans="1:15" x14ac:dyDescent="0.25">
      <c r="A15" s="61" t="s">
        <v>283</v>
      </c>
      <c r="B15" t="s">
        <v>42</v>
      </c>
      <c r="C15" t="s">
        <v>12</v>
      </c>
      <c r="D15" s="61">
        <v>106</v>
      </c>
      <c r="E15" s="61" t="s">
        <v>285</v>
      </c>
      <c r="F15" s="61">
        <v>96</v>
      </c>
      <c r="G15" s="61">
        <v>13</v>
      </c>
      <c r="H15" s="61">
        <v>0</v>
      </c>
      <c r="I15" s="61">
        <v>4</v>
      </c>
      <c r="J15" s="61">
        <v>0</v>
      </c>
      <c r="K15" s="61">
        <v>0</v>
      </c>
      <c r="L15" s="61">
        <v>0</v>
      </c>
      <c r="M15" s="61">
        <f t="shared" si="0"/>
        <v>79</v>
      </c>
      <c r="N15" t="s">
        <v>286</v>
      </c>
      <c r="O15"/>
    </row>
    <row r="16" spans="1:15" x14ac:dyDescent="0.25">
      <c r="A16" s="61" t="s">
        <v>283</v>
      </c>
      <c r="B16" t="s">
        <v>44</v>
      </c>
      <c r="C16" t="s">
        <v>256</v>
      </c>
      <c r="D16" s="61">
        <v>51</v>
      </c>
      <c r="E16" s="61" t="s">
        <v>285</v>
      </c>
      <c r="F16" s="61">
        <v>48</v>
      </c>
      <c r="G16" s="61">
        <v>0</v>
      </c>
      <c r="H16" s="61">
        <v>0</v>
      </c>
      <c r="I16" s="61">
        <v>0</v>
      </c>
      <c r="J16" s="61">
        <v>0</v>
      </c>
      <c r="K16" s="61">
        <v>0</v>
      </c>
      <c r="L16" s="61">
        <v>0</v>
      </c>
      <c r="M16" s="61">
        <f t="shared" si="0"/>
        <v>48</v>
      </c>
      <c r="N16"/>
      <c r="O16"/>
    </row>
    <row r="17" spans="1:15" x14ac:dyDescent="0.25">
      <c r="A17" s="61" t="s">
        <v>283</v>
      </c>
      <c r="B17" t="s">
        <v>42</v>
      </c>
      <c r="C17" t="s">
        <v>12</v>
      </c>
      <c r="D17" s="61">
        <v>106</v>
      </c>
      <c r="E17" s="61">
        <v>60</v>
      </c>
      <c r="F17" s="61">
        <v>96</v>
      </c>
      <c r="G17" s="61">
        <v>20</v>
      </c>
      <c r="H17" s="61">
        <v>0</v>
      </c>
      <c r="I17" s="61">
        <v>9</v>
      </c>
      <c r="J17" s="61">
        <v>0</v>
      </c>
      <c r="K17" s="61">
        <v>0</v>
      </c>
      <c r="L17" s="61">
        <v>0</v>
      </c>
      <c r="M17" s="61">
        <f t="shared" si="0"/>
        <v>67</v>
      </c>
      <c r="N17"/>
      <c r="O17"/>
    </row>
    <row r="18" spans="1:15" x14ac:dyDescent="0.25">
      <c r="A18" s="61" t="s">
        <v>283</v>
      </c>
      <c r="B18" t="s">
        <v>44</v>
      </c>
      <c r="C18" t="s">
        <v>256</v>
      </c>
      <c r="D18" s="61">
        <v>51</v>
      </c>
      <c r="E18" s="61">
        <v>60</v>
      </c>
      <c r="F18" s="61">
        <v>48</v>
      </c>
      <c r="G18" s="61">
        <v>0</v>
      </c>
      <c r="H18" s="61">
        <v>0</v>
      </c>
      <c r="I18" s="61">
        <v>0</v>
      </c>
      <c r="J18" s="61">
        <v>0</v>
      </c>
      <c r="K18" s="61">
        <v>0</v>
      </c>
      <c r="L18" s="61">
        <v>0</v>
      </c>
      <c r="M18" s="61">
        <f t="shared" si="0"/>
        <v>48</v>
      </c>
      <c r="N18"/>
      <c r="O18"/>
    </row>
    <row r="19" spans="1:15" x14ac:dyDescent="0.25">
      <c r="A19" s="61">
        <v>1400</v>
      </c>
      <c r="B19" t="s">
        <v>42</v>
      </c>
      <c r="C19" t="s">
        <v>12</v>
      </c>
      <c r="D19" s="61">
        <v>63</v>
      </c>
      <c r="E19" s="64" t="s">
        <v>287</v>
      </c>
      <c r="F19" s="61">
        <v>62</v>
      </c>
      <c r="G19" s="61">
        <v>0</v>
      </c>
      <c r="H19" s="61">
        <v>1</v>
      </c>
      <c r="I19" s="61">
        <v>5</v>
      </c>
      <c r="J19" s="61">
        <v>0</v>
      </c>
      <c r="K19" s="61">
        <v>0</v>
      </c>
      <c r="L19" s="61">
        <v>0</v>
      </c>
      <c r="M19" s="61">
        <f t="shared" si="0"/>
        <v>56</v>
      </c>
      <c r="N19" t="s">
        <v>288</v>
      </c>
      <c r="O19"/>
    </row>
    <row r="20" spans="1:15" x14ac:dyDescent="0.25">
      <c r="A20" s="61">
        <v>1400</v>
      </c>
      <c r="B20" t="s">
        <v>44</v>
      </c>
      <c r="C20" t="s">
        <v>256</v>
      </c>
      <c r="D20" s="61">
        <v>64</v>
      </c>
      <c r="E20" s="61" t="s">
        <v>287</v>
      </c>
      <c r="F20" s="61">
        <v>62</v>
      </c>
      <c r="G20" s="61">
        <v>0</v>
      </c>
      <c r="H20" s="61">
        <v>6</v>
      </c>
      <c r="I20" s="61">
        <v>0</v>
      </c>
      <c r="J20" s="61">
        <v>0</v>
      </c>
      <c r="K20" s="61">
        <v>0</v>
      </c>
      <c r="L20" s="61">
        <v>0</v>
      </c>
      <c r="M20" s="61">
        <f t="shared" si="0"/>
        <v>56</v>
      </c>
      <c r="N20" t="s">
        <v>288</v>
      </c>
      <c r="O20"/>
    </row>
    <row r="21" spans="1:15" x14ac:dyDescent="0.25">
      <c r="A21" s="61"/>
      <c r="B21"/>
      <c r="D21" s="61"/>
      <c r="M21" s="61">
        <f t="shared" si="0"/>
        <v>0</v>
      </c>
      <c r="N21"/>
      <c r="O21"/>
    </row>
    <row r="22" spans="1:15" s="61" customFormat="1" ht="36" customHeight="1" x14ac:dyDescent="0.25">
      <c r="A22" s="60" t="s">
        <v>289</v>
      </c>
      <c r="B22" s="61" t="s">
        <v>42</v>
      </c>
      <c r="C22" s="61" t="s">
        <v>12</v>
      </c>
      <c r="D22" s="61">
        <v>88</v>
      </c>
      <c r="E22" s="61">
        <v>6</v>
      </c>
      <c r="F22" s="61">
        <v>79</v>
      </c>
      <c r="G22" s="61">
        <v>6</v>
      </c>
      <c r="H22" s="61">
        <v>1</v>
      </c>
      <c r="I22" s="61">
        <v>0</v>
      </c>
      <c r="J22" s="61">
        <v>0</v>
      </c>
      <c r="K22" s="61">
        <v>0</v>
      </c>
      <c r="L22" s="61">
        <v>0</v>
      </c>
      <c r="M22" s="61">
        <f t="shared" si="0"/>
        <v>72</v>
      </c>
      <c r="N22" s="61" t="s">
        <v>290</v>
      </c>
    </row>
    <row r="23" spans="1:15" s="61" customFormat="1" ht="60" x14ac:dyDescent="0.25">
      <c r="A23" s="60" t="s">
        <v>289</v>
      </c>
      <c r="B23" s="61" t="s">
        <v>44</v>
      </c>
      <c r="C23" s="61" t="s">
        <v>9</v>
      </c>
      <c r="D23" s="61">
        <v>89</v>
      </c>
      <c r="E23" s="61">
        <v>6</v>
      </c>
      <c r="F23" s="61">
        <v>72</v>
      </c>
      <c r="G23" s="61">
        <v>0</v>
      </c>
      <c r="H23" s="61">
        <v>0</v>
      </c>
      <c r="I23" s="61">
        <v>0</v>
      </c>
      <c r="J23" s="61">
        <v>0</v>
      </c>
      <c r="K23" s="61">
        <v>0</v>
      </c>
      <c r="L23" s="61">
        <v>0</v>
      </c>
      <c r="M23" s="61">
        <f t="shared" si="0"/>
        <v>72</v>
      </c>
    </row>
    <row r="24" spans="1:15" ht="60" x14ac:dyDescent="0.25">
      <c r="A24" s="60" t="s">
        <v>289</v>
      </c>
      <c r="B24" s="61" t="s">
        <v>42</v>
      </c>
      <c r="C24" s="61" t="s">
        <v>12</v>
      </c>
      <c r="D24" s="61">
        <v>88</v>
      </c>
      <c r="E24" s="61">
        <v>12</v>
      </c>
      <c r="F24" s="61">
        <v>78</v>
      </c>
      <c r="G24" s="61">
        <v>4</v>
      </c>
      <c r="H24" s="61">
        <v>0</v>
      </c>
      <c r="I24" s="61">
        <v>0</v>
      </c>
      <c r="J24" s="61">
        <v>0</v>
      </c>
      <c r="K24" s="61">
        <v>0</v>
      </c>
      <c r="L24" s="61">
        <v>0</v>
      </c>
      <c r="M24" s="61">
        <f t="shared" si="0"/>
        <v>74</v>
      </c>
      <c r="N24"/>
      <c r="O24"/>
    </row>
    <row r="25" spans="1:15" ht="60" x14ac:dyDescent="0.25">
      <c r="A25" s="60" t="s">
        <v>289</v>
      </c>
      <c r="B25" s="61" t="s">
        <v>44</v>
      </c>
      <c r="C25" s="61" t="s">
        <v>9</v>
      </c>
      <c r="D25" s="61">
        <v>89</v>
      </c>
      <c r="E25" s="61">
        <v>12</v>
      </c>
      <c r="F25" s="61">
        <v>73</v>
      </c>
      <c r="G25" s="61">
        <v>0</v>
      </c>
      <c r="H25" s="61">
        <v>0</v>
      </c>
      <c r="I25" s="61">
        <v>0</v>
      </c>
      <c r="J25" s="61">
        <v>0</v>
      </c>
      <c r="K25" s="61">
        <v>0</v>
      </c>
      <c r="L25" s="61">
        <v>0</v>
      </c>
      <c r="M25" s="61">
        <f t="shared" si="0"/>
        <v>73</v>
      </c>
      <c r="N25"/>
      <c r="O25"/>
    </row>
    <row r="26" spans="1:15" ht="60" x14ac:dyDescent="0.25">
      <c r="A26" s="60" t="s">
        <v>289</v>
      </c>
      <c r="B26" s="61" t="s">
        <v>42</v>
      </c>
      <c r="C26" s="61" t="s">
        <v>12</v>
      </c>
      <c r="D26" s="61">
        <v>88</v>
      </c>
      <c r="E26" s="61">
        <v>24</v>
      </c>
      <c r="F26" s="61">
        <v>81</v>
      </c>
      <c r="G26" s="61">
        <v>9</v>
      </c>
      <c r="H26" s="61">
        <v>1</v>
      </c>
      <c r="I26" s="61">
        <v>0</v>
      </c>
      <c r="J26" s="61">
        <v>0</v>
      </c>
      <c r="K26" s="61">
        <v>0</v>
      </c>
      <c r="L26" s="61">
        <v>0</v>
      </c>
      <c r="M26" s="61">
        <f t="shared" si="0"/>
        <v>71</v>
      </c>
      <c r="N26" s="65" t="s">
        <v>291</v>
      </c>
      <c r="O26"/>
    </row>
    <row r="27" spans="1:15" ht="60" x14ac:dyDescent="0.25">
      <c r="A27" s="60" t="s">
        <v>289</v>
      </c>
      <c r="B27" s="61" t="s">
        <v>44</v>
      </c>
      <c r="C27" s="61" t="s">
        <v>9</v>
      </c>
      <c r="D27" s="61">
        <v>89</v>
      </c>
      <c r="E27" s="61">
        <v>24</v>
      </c>
      <c r="F27" s="61">
        <v>73</v>
      </c>
      <c r="G27" s="61">
        <v>0</v>
      </c>
      <c r="H27" s="61">
        <v>0</v>
      </c>
      <c r="I27" s="61">
        <v>0</v>
      </c>
      <c r="J27" s="61">
        <v>0</v>
      </c>
      <c r="K27" s="61">
        <v>0</v>
      </c>
      <c r="L27" s="61">
        <v>0</v>
      </c>
      <c r="M27" s="61">
        <f t="shared" si="0"/>
        <v>73</v>
      </c>
      <c r="N27"/>
      <c r="O27"/>
    </row>
    <row r="28" spans="1:15" ht="60" x14ac:dyDescent="0.25">
      <c r="A28" s="60" t="s">
        <v>289</v>
      </c>
      <c r="B28" s="61" t="s">
        <v>42</v>
      </c>
      <c r="C28" s="61" t="s">
        <v>12</v>
      </c>
      <c r="D28" s="61">
        <v>88</v>
      </c>
      <c r="E28" s="61">
        <v>60</v>
      </c>
      <c r="F28" s="61">
        <v>75</v>
      </c>
      <c r="G28" s="61">
        <v>23</v>
      </c>
      <c r="H28" s="61">
        <v>3</v>
      </c>
      <c r="I28" s="61">
        <v>0</v>
      </c>
      <c r="J28" s="61">
        <v>0</v>
      </c>
      <c r="K28" s="61">
        <v>1</v>
      </c>
      <c r="L28" s="61">
        <v>0</v>
      </c>
      <c r="M28" s="61">
        <f t="shared" si="0"/>
        <v>48</v>
      </c>
      <c r="N28"/>
      <c r="O28"/>
    </row>
    <row r="29" spans="1:15" ht="60" x14ac:dyDescent="0.25">
      <c r="A29" s="60" t="s">
        <v>289</v>
      </c>
      <c r="B29" s="61" t="s">
        <v>44</v>
      </c>
      <c r="C29" s="61" t="s">
        <v>9</v>
      </c>
      <c r="D29" s="61">
        <v>89</v>
      </c>
      <c r="E29" s="61">
        <v>60</v>
      </c>
      <c r="F29" s="61">
        <v>70</v>
      </c>
      <c r="G29" s="61">
        <v>0</v>
      </c>
      <c r="H29" s="61">
        <v>0</v>
      </c>
      <c r="I29" s="61">
        <v>0</v>
      </c>
      <c r="J29" s="61">
        <v>0</v>
      </c>
      <c r="K29" s="61">
        <v>0</v>
      </c>
      <c r="L29" s="61">
        <v>0</v>
      </c>
      <c r="M29" s="61">
        <f t="shared" si="0"/>
        <v>70</v>
      </c>
      <c r="N29"/>
      <c r="O29"/>
    </row>
    <row r="30" spans="1:15" ht="60" x14ac:dyDescent="0.25">
      <c r="A30" s="68" t="s">
        <v>289</v>
      </c>
      <c r="B30" s="69" t="s">
        <v>42</v>
      </c>
      <c r="C30" s="69" t="s">
        <v>12</v>
      </c>
      <c r="D30" s="69">
        <v>88</v>
      </c>
      <c r="E30" s="69" t="s">
        <v>310</v>
      </c>
      <c r="F30" s="69">
        <v>75</v>
      </c>
      <c r="G30" s="69">
        <v>4</v>
      </c>
      <c r="H30" s="69">
        <v>1</v>
      </c>
      <c r="I30" s="69">
        <v>0</v>
      </c>
      <c r="J30" s="69">
        <v>0</v>
      </c>
      <c r="K30" s="69">
        <v>1</v>
      </c>
      <c r="L30" s="69">
        <v>0</v>
      </c>
      <c r="M30" s="69">
        <f>(F30-SUM(G30:L30))</f>
        <v>69</v>
      </c>
      <c r="O30"/>
    </row>
    <row r="31" spans="1:15" ht="60" x14ac:dyDescent="0.25">
      <c r="A31" s="68" t="s">
        <v>289</v>
      </c>
      <c r="B31" s="69" t="s">
        <v>44</v>
      </c>
      <c r="C31" s="69" t="s">
        <v>9</v>
      </c>
      <c r="D31" s="69">
        <v>89</v>
      </c>
      <c r="E31" s="69" t="s">
        <v>310</v>
      </c>
      <c r="F31" s="69">
        <v>70</v>
      </c>
      <c r="G31" s="69">
        <v>0</v>
      </c>
      <c r="H31" s="69">
        <v>0</v>
      </c>
      <c r="I31" s="69">
        <v>0</v>
      </c>
      <c r="J31" s="69">
        <v>0</v>
      </c>
      <c r="K31" s="69">
        <v>0</v>
      </c>
      <c r="L31" s="69">
        <v>0</v>
      </c>
      <c r="M31" s="69">
        <f>(F31-SUM(G31:L31))</f>
        <v>70</v>
      </c>
      <c r="O31"/>
    </row>
    <row r="32" spans="1:15" x14ac:dyDescent="0.25">
      <c r="A32" s="61">
        <v>4789</v>
      </c>
      <c r="B32" t="s">
        <v>42</v>
      </c>
      <c r="C32" t="s">
        <v>12</v>
      </c>
      <c r="D32" s="61">
        <v>38</v>
      </c>
      <c r="E32" s="61">
        <v>6</v>
      </c>
      <c r="F32" s="61">
        <v>37</v>
      </c>
      <c r="G32" s="61">
        <v>2</v>
      </c>
      <c r="H32" s="61">
        <v>0</v>
      </c>
      <c r="I32" s="61">
        <v>0</v>
      </c>
      <c r="J32" s="61">
        <v>0</v>
      </c>
      <c r="K32" s="61">
        <v>0</v>
      </c>
      <c r="L32" s="61">
        <v>0</v>
      </c>
      <c r="M32" s="61">
        <f t="shared" si="0"/>
        <v>35</v>
      </c>
      <c r="N32" t="s">
        <v>292</v>
      </c>
      <c r="O32"/>
    </row>
    <row r="33" spans="1:15" x14ac:dyDescent="0.25">
      <c r="A33" s="61">
        <v>4789</v>
      </c>
      <c r="B33" t="s">
        <v>44</v>
      </c>
      <c r="C33" t="s">
        <v>9</v>
      </c>
      <c r="D33" s="61">
        <v>19</v>
      </c>
      <c r="E33" s="61">
        <v>6</v>
      </c>
      <c r="F33" s="61">
        <v>16</v>
      </c>
      <c r="G33" s="61">
        <v>0</v>
      </c>
      <c r="H33" s="61">
        <v>0</v>
      </c>
      <c r="I33" s="61">
        <v>0</v>
      </c>
      <c r="J33" s="61">
        <v>0</v>
      </c>
      <c r="K33" s="61">
        <v>0</v>
      </c>
      <c r="L33" s="61">
        <v>0</v>
      </c>
      <c r="M33" s="61">
        <f t="shared" si="0"/>
        <v>16</v>
      </c>
      <c r="N33" s="61" t="s">
        <v>293</v>
      </c>
      <c r="O33"/>
    </row>
    <row r="34" spans="1:15" x14ac:dyDescent="0.25">
      <c r="A34" s="61">
        <v>2006</v>
      </c>
      <c r="B34" t="s">
        <v>42</v>
      </c>
      <c r="C34" t="s">
        <v>12</v>
      </c>
      <c r="D34" s="61">
        <v>27</v>
      </c>
      <c r="E34" s="61">
        <v>24</v>
      </c>
      <c r="F34" s="61">
        <v>26</v>
      </c>
      <c r="G34" s="61">
        <v>3</v>
      </c>
      <c r="H34" s="61">
        <v>1</v>
      </c>
      <c r="I34" s="61">
        <v>0</v>
      </c>
      <c r="J34" s="61">
        <v>0</v>
      </c>
      <c r="K34" s="61">
        <v>0</v>
      </c>
      <c r="L34" s="61">
        <v>1</v>
      </c>
      <c r="M34" s="61">
        <v>20</v>
      </c>
      <c r="N34" t="s">
        <v>294</v>
      </c>
    </row>
    <row r="35" spans="1:15" x14ac:dyDescent="0.25">
      <c r="A35" s="61">
        <v>2006</v>
      </c>
      <c r="B35" t="s">
        <v>44</v>
      </c>
      <c r="C35" t="s">
        <v>9</v>
      </c>
      <c r="D35" s="61">
        <v>30</v>
      </c>
      <c r="E35" s="61">
        <v>24</v>
      </c>
      <c r="F35" s="61">
        <v>29</v>
      </c>
      <c r="G35" s="61">
        <v>0</v>
      </c>
      <c r="H35" s="61">
        <v>0</v>
      </c>
      <c r="I35" s="61">
        <v>0</v>
      </c>
      <c r="J35" s="61">
        <v>0</v>
      </c>
      <c r="K35" s="61">
        <v>0</v>
      </c>
      <c r="L35" s="61">
        <v>0</v>
      </c>
      <c r="M35" s="61">
        <f t="shared" si="0"/>
        <v>29</v>
      </c>
      <c r="N35" t="s">
        <v>295</v>
      </c>
    </row>
  </sheetData>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[1]Dictionary!#REF!</xm:f>
          </x14:formula1>
          <xm:sqref>B2:B12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Instructions</vt:lpstr>
      <vt:lpstr>MISC (SP)</vt:lpstr>
      <vt:lpstr>Surgical (JA)</vt:lpstr>
      <vt:lpstr>Med vs IAC JW</vt:lpstr>
      <vt:lpstr>Med vs Med DVE</vt:lpstr>
      <vt:lpstr>UAE SK</vt:lpstr>
    </vt:vector>
  </TitlesOfParts>
  <Company>VUMC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Hartmann, Katherine</dc:creator>
  <cp:lastModifiedBy>Potter, Shannon A</cp:lastModifiedBy>
  <dcterms:created xsi:type="dcterms:W3CDTF">2015-12-14T16:40:37Z</dcterms:created>
  <dcterms:modified xsi:type="dcterms:W3CDTF">2016-01-28T19:24:37Z</dcterms:modified>
</cp:coreProperties>
</file>