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C8" i="1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<sst xmlns="http://schemas.openxmlformats.org/spreadsheetml/2006/main" count="63" uniqueCount="56">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</sst>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48"/>
  <sheetViews>
    <sheetView tabSelected="1" topLeftCell="EC12" workbookViewId="0">
      <selection activeCell="EF19" sqref="EF19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6" width="10.5" bestFit="1" customWidth="1"/>
  </cols>
  <sheetData>
    <row r="1" spans="1:136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</row>
    <row r="2" spans="1:136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36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</row>
    <row r="4" spans="1:136">
      <c r="A4" t="s">
        <v>3</v>
      </c>
      <c r="C4" s="2">
        <v>3015.5</v>
      </c>
      <c r="D4" s="2">
        <f>C10/6</f>
        <v>4006.2166666666672</v>
      </c>
      <c r="E4" s="2">
        <f t="shared" ref="E4:E7" si="5">C4-D4</f>
        <v>-990.71666666666715</v>
      </c>
      <c r="F4" s="2"/>
      <c r="G4" s="2">
        <f t="shared" ref="G4:G8" si="6">E4+F4</f>
        <v>-990.71666666666715</v>
      </c>
      <c r="I4">
        <f t="shared" si="0"/>
        <v>482.6</v>
      </c>
      <c r="J4">
        <v>-158.75</v>
      </c>
      <c r="K4" s="2">
        <f t="shared" ref="K4:K8" si="7">G4+I4+J4</f>
        <v>-666.86666666666713</v>
      </c>
      <c r="L4">
        <v>-666</v>
      </c>
      <c r="M4">
        <f>700-34</f>
        <v>666</v>
      </c>
      <c r="N4">
        <f t="shared" ref="N4:N8" si="8">L4+M4</f>
        <v>0</v>
      </c>
      <c r="S4">
        <f t="shared" ref="S4:S8" si="9">SUM(U17:AS17)</f>
        <v>855.5999999999998</v>
      </c>
      <c r="V4">
        <f t="shared" si="1"/>
        <v>84.699999999999989</v>
      </c>
      <c r="X4">
        <f t="shared" ref="X4:X8" si="10">SUM(S4:V4)</f>
        <v>940.29999999999973</v>
      </c>
      <c r="Y4">
        <f>-X11</f>
        <v>-414.43333333333322</v>
      </c>
      <c r="Z4">
        <f t="shared" ref="Z4:Z8" si="11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2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3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4">AM4+AN4</f>
        <v>-43.9166666666666</v>
      </c>
      <c r="AP4">
        <v>-44</v>
      </c>
      <c r="AR4">
        <f t="shared" ref="AR4:AR8" si="15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6">AX4+AY4</f>
        <v>-154.06666666666669</v>
      </c>
      <c r="BA4">
        <v>-154</v>
      </c>
      <c r="BC4">
        <f t="shared" si="4"/>
        <v>161</v>
      </c>
    </row>
    <row r="5" spans="1:136">
      <c r="A5" t="s">
        <v>4</v>
      </c>
      <c r="C5" s="2">
        <v>3831.2</v>
      </c>
      <c r="D5" s="2">
        <f>C10/6</f>
        <v>4006.2166666666672</v>
      </c>
      <c r="E5" s="2">
        <f t="shared" si="5"/>
        <v>-175.01666666666733</v>
      </c>
      <c r="F5" s="2"/>
      <c r="G5" s="2">
        <f t="shared" si="6"/>
        <v>-175.01666666666733</v>
      </c>
      <c r="I5">
        <f t="shared" si="0"/>
        <v>64.099999999999994</v>
      </c>
      <c r="J5">
        <v>-158.75</v>
      </c>
      <c r="K5" s="2">
        <f t="shared" si="7"/>
        <v>-269.66666666666731</v>
      </c>
      <c r="L5">
        <v>-270</v>
      </c>
      <c r="M5">
        <f>265+5</f>
        <v>270</v>
      </c>
      <c r="N5">
        <f t="shared" si="8"/>
        <v>0</v>
      </c>
      <c r="S5">
        <f t="shared" si="9"/>
        <v>443.49999999999994</v>
      </c>
      <c r="V5">
        <f t="shared" si="1"/>
        <v>36</v>
      </c>
      <c r="X5">
        <f t="shared" si="10"/>
        <v>479.49999999999994</v>
      </c>
      <c r="Y5">
        <f>-X11</f>
        <v>-414.43333333333322</v>
      </c>
      <c r="Z5">
        <f t="shared" si="11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2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3"/>
        <v>-20.049999999999955</v>
      </c>
      <c r="AM5">
        <f t="shared" ref="AM5:AM8" si="17">AI5</f>
        <v>237.10000000000002</v>
      </c>
      <c r="AN5">
        <f>-G34</f>
        <v>-223.81666666666663</v>
      </c>
      <c r="AO5">
        <f t="shared" si="14"/>
        <v>13.283333333333388</v>
      </c>
      <c r="AP5">
        <v>13</v>
      </c>
      <c r="AR5">
        <f t="shared" si="15"/>
        <v>111</v>
      </c>
      <c r="AW5">
        <f t="shared" si="3"/>
        <v>394.20000000000005</v>
      </c>
      <c r="AX5">
        <f t="shared" ref="AX5:AX8" si="18">AW5</f>
        <v>394.20000000000005</v>
      </c>
      <c r="AY5">
        <f>-AX10/6</f>
        <v>-201.76666666666668</v>
      </c>
      <c r="AZ5">
        <f t="shared" si="16"/>
        <v>192.43333333333337</v>
      </c>
      <c r="BA5">
        <v>192</v>
      </c>
      <c r="BC5">
        <f t="shared" si="4"/>
        <v>303</v>
      </c>
    </row>
    <row r="6" spans="1:136">
      <c r="A6" t="s">
        <v>5</v>
      </c>
      <c r="C6" s="2">
        <v>4364.5</v>
      </c>
      <c r="D6" s="2">
        <f>C10/6</f>
        <v>4006.2166666666672</v>
      </c>
      <c r="E6" s="2">
        <f t="shared" si="5"/>
        <v>358.28333333333285</v>
      </c>
      <c r="F6" s="2"/>
      <c r="G6" s="2">
        <f t="shared" si="6"/>
        <v>358.28333333333285</v>
      </c>
      <c r="I6">
        <f t="shared" si="0"/>
        <v>26.1</v>
      </c>
      <c r="J6">
        <v>-158.75</v>
      </c>
      <c r="K6" s="2">
        <f t="shared" si="7"/>
        <v>225.63333333333287</v>
      </c>
      <c r="L6">
        <v>225</v>
      </c>
      <c r="M6">
        <v>-225</v>
      </c>
      <c r="N6">
        <f t="shared" si="8"/>
        <v>0</v>
      </c>
      <c r="S6">
        <f t="shared" si="9"/>
        <v>91.6</v>
      </c>
      <c r="V6">
        <f t="shared" si="1"/>
        <v>0</v>
      </c>
      <c r="X6">
        <f t="shared" si="10"/>
        <v>91.6</v>
      </c>
      <c r="Y6">
        <f>-X11</f>
        <v>-414.43333333333322</v>
      </c>
      <c r="Z6">
        <f t="shared" si="11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2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3"/>
        <v>-147.64999999999998</v>
      </c>
      <c r="AM6">
        <f t="shared" si="17"/>
        <v>109.5</v>
      </c>
      <c r="AN6">
        <f>-G34</f>
        <v>-223.81666666666663</v>
      </c>
      <c r="AO6">
        <f t="shared" si="14"/>
        <v>-114.31666666666663</v>
      </c>
      <c r="AP6">
        <v>-114</v>
      </c>
      <c r="AR6">
        <f t="shared" si="15"/>
        <v>-403</v>
      </c>
      <c r="AW6">
        <f t="shared" si="3"/>
        <v>208.60000000000002</v>
      </c>
      <c r="AX6">
        <f t="shared" si="18"/>
        <v>208.60000000000002</v>
      </c>
      <c r="AY6">
        <f>-AX10/6</f>
        <v>-201.76666666666668</v>
      </c>
      <c r="AZ6">
        <f t="shared" si="16"/>
        <v>6.8333333333333428</v>
      </c>
      <c r="BA6">
        <v>7</v>
      </c>
      <c r="BC6">
        <f t="shared" si="4"/>
        <v>-396</v>
      </c>
    </row>
    <row r="7" spans="1:136">
      <c r="A7" t="s">
        <v>6</v>
      </c>
      <c r="C7" s="2">
        <v>1188.4000000000001</v>
      </c>
      <c r="D7" s="2">
        <f>C10/6</f>
        <v>4006.2166666666672</v>
      </c>
      <c r="E7" s="2">
        <f t="shared" si="5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8"/>
        <v>0</v>
      </c>
      <c r="S7">
        <f t="shared" si="9"/>
        <v>72</v>
      </c>
      <c r="V7">
        <f t="shared" si="1"/>
        <v>14.9</v>
      </c>
      <c r="X7">
        <f t="shared" si="10"/>
        <v>86.9</v>
      </c>
      <c r="Y7">
        <f>-X11</f>
        <v>-414.43333333333322</v>
      </c>
      <c r="Z7">
        <f t="shared" si="11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2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3"/>
        <v>155.35000000000002</v>
      </c>
      <c r="AM7">
        <f t="shared" si="17"/>
        <v>412.5</v>
      </c>
      <c r="AN7">
        <f>-G34</f>
        <v>-223.81666666666663</v>
      </c>
      <c r="AO7">
        <f t="shared" si="14"/>
        <v>188.68333333333337</v>
      </c>
      <c r="AP7">
        <v>189</v>
      </c>
      <c r="AR7">
        <f t="shared" si="15"/>
        <v>-105</v>
      </c>
      <c r="AW7">
        <f t="shared" si="3"/>
        <v>88.2</v>
      </c>
      <c r="AX7">
        <f t="shared" si="18"/>
        <v>88.2</v>
      </c>
      <c r="AY7">
        <f>-AX10/6</f>
        <v>-201.76666666666668</v>
      </c>
      <c r="AZ7">
        <f t="shared" si="16"/>
        <v>-113.56666666666668</v>
      </c>
      <c r="BA7">
        <v>-113</v>
      </c>
      <c r="BC7">
        <f t="shared" si="4"/>
        <v>-218</v>
      </c>
    </row>
    <row r="8" spans="1:136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6"/>
        <v>198.78333333333285</v>
      </c>
      <c r="I8">
        <f t="shared" si="0"/>
        <v>88.7</v>
      </c>
      <c r="J8">
        <v>-158.75</v>
      </c>
      <c r="K8" s="2">
        <f t="shared" si="7"/>
        <v>128.73333333333284</v>
      </c>
      <c r="L8">
        <v>129</v>
      </c>
      <c r="M8">
        <v>-129</v>
      </c>
      <c r="N8">
        <f t="shared" si="8"/>
        <v>0</v>
      </c>
      <c r="S8">
        <f t="shared" si="9"/>
        <v>63.8</v>
      </c>
      <c r="V8">
        <f t="shared" si="1"/>
        <v>51.2</v>
      </c>
      <c r="X8">
        <f t="shared" si="10"/>
        <v>115</v>
      </c>
      <c r="Y8">
        <f>-X11</f>
        <v>-414.43333333333322</v>
      </c>
      <c r="Z8">
        <f t="shared" si="11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2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3"/>
        <v>-33.649999999999977</v>
      </c>
      <c r="AM8">
        <f t="shared" si="17"/>
        <v>223.5</v>
      </c>
      <c r="AN8">
        <f>-G34</f>
        <v>-223.81666666666663</v>
      </c>
      <c r="AO8">
        <f t="shared" si="14"/>
        <v>-0.31666666666663446</v>
      </c>
      <c r="AP8">
        <v>0</v>
      </c>
      <c r="AR8">
        <f t="shared" si="15"/>
        <v>-266</v>
      </c>
      <c r="AW8">
        <f t="shared" si="3"/>
        <v>180.9</v>
      </c>
      <c r="AX8">
        <f t="shared" si="18"/>
        <v>180.9</v>
      </c>
      <c r="AY8">
        <f>-AX10/6</f>
        <v>-201.76666666666668</v>
      </c>
      <c r="AZ8">
        <f t="shared" si="16"/>
        <v>-20.866666666666674</v>
      </c>
      <c r="BA8">
        <v>-21</v>
      </c>
      <c r="BC8">
        <f t="shared" si="4"/>
        <v>-287</v>
      </c>
    </row>
    <row r="10" spans="1:136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</row>
    <row r="11" spans="1:136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36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36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</row>
    <row r="15" spans="1:136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</row>
    <row r="16" spans="1:136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</row>
    <row r="17" spans="1:136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</row>
    <row r="18" spans="1:136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</row>
    <row r="19" spans="1:136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</row>
    <row r="20" spans="1:136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</row>
    <row r="21" spans="1:136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</row>
    <row r="25" spans="1:136">
      <c r="A25" t="s">
        <v>17</v>
      </c>
      <c r="C25">
        <f>SUM(C16:C21)</f>
        <v>6.4</v>
      </c>
      <c r="D25">
        <f>SUM(D16:D21)</f>
        <v>45.7</v>
      </c>
      <c r="E25">
        <f t="shared" ref="E25:H25" si="19">SUM(E16:E21)</f>
        <v>43.7</v>
      </c>
      <c r="F25">
        <f t="shared" si="19"/>
        <v>38.5</v>
      </c>
      <c r="G25">
        <f t="shared" si="19"/>
        <v>174.8</v>
      </c>
      <c r="H25">
        <f t="shared" si="19"/>
        <v>101.6</v>
      </c>
      <c r="I25">
        <f>SUM(I16:I21)</f>
        <v>70</v>
      </c>
      <c r="K25">
        <f t="shared" ref="K25:U25" si="20">SUM(K16:K21)</f>
        <v>118.4</v>
      </c>
      <c r="L25">
        <f t="shared" si="20"/>
        <v>55.9</v>
      </c>
      <c r="M25">
        <f t="shared" si="20"/>
        <v>67.599999999999994</v>
      </c>
      <c r="N25">
        <f t="shared" si="20"/>
        <v>54.4</v>
      </c>
      <c r="O25">
        <f t="shared" si="20"/>
        <v>26.5</v>
      </c>
      <c r="P25">
        <f t="shared" si="20"/>
        <v>95.2</v>
      </c>
      <c r="Q25">
        <f t="shared" si="20"/>
        <v>53.8</v>
      </c>
      <c r="U25">
        <f t="shared" si="20"/>
        <v>28.7</v>
      </c>
      <c r="V25">
        <f>SUM(V16:V23)</f>
        <v>132.80000000000001</v>
      </c>
      <c r="W25">
        <f t="shared" ref="W25:CK25" si="21">SUM(W16:W23)</f>
        <v>103.1</v>
      </c>
      <c r="X25">
        <f t="shared" si="21"/>
        <v>274.7</v>
      </c>
      <c r="Y25">
        <f t="shared" si="21"/>
        <v>43</v>
      </c>
      <c r="Z25">
        <f t="shared" si="21"/>
        <v>67.5</v>
      </c>
      <c r="AA25">
        <f t="shared" si="21"/>
        <v>208</v>
      </c>
      <c r="AD25">
        <f t="shared" si="21"/>
        <v>112.2</v>
      </c>
      <c r="AE25">
        <f t="shared" si="21"/>
        <v>163.6</v>
      </c>
      <c r="AF25">
        <f t="shared" si="21"/>
        <v>71.7</v>
      </c>
      <c r="AG25">
        <f t="shared" si="21"/>
        <v>25.5</v>
      </c>
      <c r="AH25">
        <f t="shared" si="21"/>
        <v>32.5</v>
      </c>
      <c r="AI25">
        <f t="shared" si="21"/>
        <v>44</v>
      </c>
      <c r="AJ25">
        <f t="shared" si="21"/>
        <v>178.5</v>
      </c>
      <c r="AK25">
        <f t="shared" si="21"/>
        <v>0</v>
      </c>
      <c r="AL25">
        <f t="shared" si="21"/>
        <v>0</v>
      </c>
      <c r="AM25">
        <f t="shared" si="21"/>
        <v>88.4</v>
      </c>
      <c r="AN25">
        <f t="shared" si="21"/>
        <v>128.69999999999999</v>
      </c>
      <c r="AO25">
        <f t="shared" si="21"/>
        <v>3.3</v>
      </c>
      <c r="AP25">
        <f t="shared" si="21"/>
        <v>62.3</v>
      </c>
      <c r="AQ25">
        <f t="shared" si="21"/>
        <v>82.2</v>
      </c>
      <c r="AR25">
        <f t="shared" si="21"/>
        <v>41.1</v>
      </c>
      <c r="AS25">
        <f t="shared" si="21"/>
        <v>78.900000000000006</v>
      </c>
      <c r="AT25">
        <f t="shared" si="21"/>
        <v>0</v>
      </c>
      <c r="AU25">
        <f t="shared" si="21"/>
        <v>47</v>
      </c>
      <c r="AV25">
        <f t="shared" si="21"/>
        <v>72.2</v>
      </c>
      <c r="AW25">
        <f t="shared" si="21"/>
        <v>34.9</v>
      </c>
      <c r="AX25">
        <f t="shared" si="21"/>
        <v>45</v>
      </c>
      <c r="AY25">
        <f t="shared" si="21"/>
        <v>126.2</v>
      </c>
      <c r="AZ25">
        <f t="shared" si="21"/>
        <v>128.6</v>
      </c>
      <c r="BA25">
        <f t="shared" si="21"/>
        <v>62</v>
      </c>
      <c r="BC25">
        <f t="shared" si="21"/>
        <v>118.6</v>
      </c>
      <c r="BD25">
        <f t="shared" si="21"/>
        <v>9.8000000000000007</v>
      </c>
      <c r="BE25">
        <f t="shared" si="21"/>
        <v>42</v>
      </c>
      <c r="BF25">
        <f t="shared" si="21"/>
        <v>105.5</v>
      </c>
      <c r="BG25">
        <f t="shared" si="21"/>
        <v>61.6</v>
      </c>
      <c r="BH25">
        <f t="shared" si="21"/>
        <v>44.5</v>
      </c>
      <c r="BI25">
        <f t="shared" si="21"/>
        <v>46.5</v>
      </c>
      <c r="BJ25">
        <f t="shared" si="21"/>
        <v>0</v>
      </c>
      <c r="BK25">
        <f t="shared" si="21"/>
        <v>67.8</v>
      </c>
      <c r="BL25">
        <f t="shared" si="21"/>
        <v>0</v>
      </c>
      <c r="BM25">
        <f t="shared" si="21"/>
        <v>0</v>
      </c>
      <c r="BN25">
        <f t="shared" si="21"/>
        <v>12</v>
      </c>
      <c r="BO25">
        <f t="shared" si="21"/>
        <v>162</v>
      </c>
      <c r="BP25">
        <f t="shared" si="21"/>
        <v>0</v>
      </c>
      <c r="BQ25">
        <f t="shared" si="21"/>
        <v>0</v>
      </c>
      <c r="BS25">
        <f t="shared" si="21"/>
        <v>0</v>
      </c>
      <c r="BT25">
        <f t="shared" si="21"/>
        <v>125</v>
      </c>
      <c r="BU25">
        <f t="shared" si="21"/>
        <v>29.6</v>
      </c>
      <c r="BV25">
        <f t="shared" si="21"/>
        <v>0</v>
      </c>
      <c r="BW25">
        <f t="shared" si="21"/>
        <v>51.3</v>
      </c>
      <c r="BX25">
        <f t="shared" si="21"/>
        <v>255.5</v>
      </c>
      <c r="BY25">
        <f t="shared" si="21"/>
        <v>21.5</v>
      </c>
      <c r="CA25">
        <f t="shared" si="21"/>
        <v>0</v>
      </c>
      <c r="CB25">
        <f t="shared" si="21"/>
        <v>102.1</v>
      </c>
      <c r="CC25">
        <f t="shared" si="21"/>
        <v>0</v>
      </c>
      <c r="CD25">
        <f t="shared" si="21"/>
        <v>0</v>
      </c>
      <c r="CE25">
        <f t="shared" si="21"/>
        <v>47</v>
      </c>
      <c r="CF25">
        <f t="shared" si="21"/>
        <v>51.5</v>
      </c>
      <c r="CH25">
        <f t="shared" si="21"/>
        <v>0</v>
      </c>
      <c r="CI25">
        <f t="shared" si="21"/>
        <v>0</v>
      </c>
      <c r="CJ25">
        <f t="shared" si="21"/>
        <v>60</v>
      </c>
      <c r="CK25">
        <f t="shared" si="21"/>
        <v>11.5</v>
      </c>
      <c r="CL25">
        <f t="shared" ref="CL25:EB25" si="22">SUM(CL16:CL23)</f>
        <v>23.2</v>
      </c>
      <c r="CM25">
        <f t="shared" si="22"/>
        <v>0</v>
      </c>
      <c r="CN25">
        <f t="shared" si="22"/>
        <v>0</v>
      </c>
      <c r="CO25">
        <f t="shared" si="22"/>
        <v>94.4</v>
      </c>
      <c r="CP25">
        <f t="shared" si="22"/>
        <v>0</v>
      </c>
      <c r="CQ25">
        <f t="shared" si="22"/>
        <v>0</v>
      </c>
      <c r="CR25">
        <f t="shared" si="22"/>
        <v>110.5</v>
      </c>
      <c r="CS25">
        <f t="shared" si="22"/>
        <v>19.5</v>
      </c>
      <c r="CT25">
        <f t="shared" si="22"/>
        <v>92.8</v>
      </c>
      <c r="CU25">
        <f t="shared" si="22"/>
        <v>75</v>
      </c>
      <c r="CV25">
        <f t="shared" si="22"/>
        <v>69</v>
      </c>
      <c r="CW25">
        <f t="shared" si="22"/>
        <v>47.7</v>
      </c>
      <c r="CY25">
        <f t="shared" si="22"/>
        <v>0</v>
      </c>
      <c r="CZ25">
        <f t="shared" si="22"/>
        <v>31.5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185</v>
      </c>
      <c r="DE25">
        <f t="shared" si="22"/>
        <v>33.5</v>
      </c>
      <c r="DG25">
        <f t="shared" si="22"/>
        <v>56.5</v>
      </c>
      <c r="DH25">
        <f t="shared" si="22"/>
        <v>221.8</v>
      </c>
      <c r="DI25">
        <f t="shared" si="22"/>
        <v>0</v>
      </c>
      <c r="DJ25">
        <f t="shared" si="22"/>
        <v>0</v>
      </c>
      <c r="DK25">
        <f t="shared" si="22"/>
        <v>69</v>
      </c>
      <c r="DL25">
        <f t="shared" si="22"/>
        <v>28</v>
      </c>
      <c r="DM25">
        <f t="shared" si="22"/>
        <v>70.7</v>
      </c>
      <c r="DO25">
        <f t="shared" si="22"/>
        <v>24</v>
      </c>
      <c r="DP25">
        <f t="shared" si="22"/>
        <v>23.5</v>
      </c>
      <c r="DQ25">
        <f t="shared" si="22"/>
        <v>48.9</v>
      </c>
      <c r="DR25">
        <f t="shared" si="22"/>
        <v>78.400000000000006</v>
      </c>
      <c r="DS25">
        <f t="shared" si="22"/>
        <v>11</v>
      </c>
      <c r="DT25">
        <f t="shared" si="22"/>
        <v>8</v>
      </c>
      <c r="DU25">
        <f t="shared" si="22"/>
        <v>106.3</v>
      </c>
      <c r="DX25">
        <f t="shared" si="22"/>
        <v>42.1</v>
      </c>
      <c r="DY25">
        <f t="shared" si="22"/>
        <v>35</v>
      </c>
      <c r="DZ25">
        <f t="shared" si="22"/>
        <v>90.9</v>
      </c>
      <c r="EA25">
        <f t="shared" si="22"/>
        <v>182</v>
      </c>
      <c r="EB25">
        <f t="shared" si="22"/>
        <v>50</v>
      </c>
    </row>
    <row r="27" spans="1:136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36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36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36">
      <c r="A30" t="s">
        <v>23</v>
      </c>
      <c r="B30">
        <f>B28/6</f>
        <v>80.116666666666674</v>
      </c>
      <c r="C30">
        <f t="shared" ref="C30:H30" si="23">C28/6</f>
        <v>0</v>
      </c>
      <c r="D30">
        <f t="shared" si="23"/>
        <v>78.63333333333334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36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2011-11-07T14:05:53Z</dcterms:modified>
</cp:coreProperties>
</file>