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od\Desktop\FinTech Assignments\Project1\"/>
    </mc:Choice>
  </mc:AlternateContent>
  <xr:revisionPtr revIDLastSave="0" documentId="13_ncr:1_{F4F8CD22-F276-4FF2-A6FB-A97AA5259E56}" xr6:coauthVersionLast="45" xr6:coauthVersionMax="45" xr10:uidLastSave="{00000000-0000-0000-0000-000000000000}"/>
  <bookViews>
    <workbookView xWindow="-108" yWindow="-108" windowWidth="23256" windowHeight="12576" xr2:uid="{1E5653F4-4A36-411D-9E22-18F40484EB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" l="1"/>
  <c r="M26" i="1"/>
  <c r="L27" i="1"/>
  <c r="M27" i="1"/>
  <c r="L28" i="1"/>
  <c r="M28" i="1"/>
  <c r="L29" i="1"/>
  <c r="M29" i="1"/>
  <c r="L30" i="1"/>
  <c r="M30" i="1"/>
  <c r="K13" i="1"/>
  <c r="F33" i="1"/>
  <c r="I33" i="1" s="1"/>
  <c r="I27" i="1"/>
  <c r="I21" i="1"/>
  <c r="I15" i="1"/>
  <c r="I9" i="1"/>
  <c r="F27" i="1"/>
  <c r="F21" i="1"/>
  <c r="F15" i="1"/>
  <c r="F9" i="1"/>
  <c r="C33" i="1"/>
  <c r="C27" i="1"/>
  <c r="C21" i="1"/>
  <c r="C15" i="1"/>
  <c r="C9" i="1"/>
</calcChain>
</file>

<file path=xl/sharedStrings.xml><?xml version="1.0" encoding="utf-8"?>
<sst xmlns="http://schemas.openxmlformats.org/spreadsheetml/2006/main" count="77" uniqueCount="31">
  <si>
    <t>ABT</t>
  </si>
  <si>
    <t>JNJ</t>
  </si>
  <si>
    <t>MRK</t>
  </si>
  <si>
    <t>PFE</t>
  </si>
  <si>
    <t>ADM</t>
  </si>
  <si>
    <t>CAG</t>
  </si>
  <si>
    <t>HRL</t>
  </si>
  <si>
    <t>TSN</t>
  </si>
  <si>
    <t>CHTR</t>
  </si>
  <si>
    <t>CMCSA</t>
  </si>
  <si>
    <t>T</t>
  </si>
  <si>
    <t>VZ</t>
  </si>
  <si>
    <t>BTCUS</t>
  </si>
  <si>
    <t>ETHUS</t>
  </si>
  <si>
    <t>GLD</t>
  </si>
  <si>
    <t>SLV</t>
  </si>
  <si>
    <t>BAC</t>
  </si>
  <si>
    <t>GS</t>
  </si>
  <si>
    <t>PYPL</t>
  </si>
  <si>
    <t>V</t>
  </si>
  <si>
    <t>comm</t>
  </si>
  <si>
    <t>hedge</t>
  </si>
  <si>
    <t>food</t>
  </si>
  <si>
    <t>financ</t>
  </si>
  <si>
    <t>pharma</t>
  </si>
  <si>
    <t>COMM</t>
  </si>
  <si>
    <t>COVID</t>
  </si>
  <si>
    <t>Difference</t>
  </si>
  <si>
    <t>MEDIAN Sharpe ratios</t>
  </si>
  <si>
    <t>Monte Carlo bands at 90% CI - COVID</t>
  </si>
  <si>
    <t>NO-COVID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</si>
</sst>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D1C1D"/>
      <name val="Arial"/>
      <family val="2"/>
    </font>
    <font>
      <sz val="7"/>
      <color rgb="FF1D1C1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8DF-AFAA-4564-8CB0-4C7E5AC35E00}">
  <dimension ref="B2:M37"/>
  <sheetViews>
    <sheetView tabSelected="1" workbookViewId="0">
      <selection activeCell="F8" sqref="F8"/>
    </sheetView>
  </sheetViews>
  <sheetFormatPr defaultRowHeight="14.4" x14ac:dyDescent="0.3"/>
  <cols>
    <col min="12" max="12" width="10.77734375" customWidth="1"/>
  </cols>
  <sheetData>
    <row r="2" spans="2:11" x14ac:dyDescent="0.3">
      <c r="B2" s="1"/>
    </row>
    <row r="3" spans="2:11" x14ac:dyDescent="0.3">
      <c r="B3" s="4" t="s">
        <v>26</v>
      </c>
      <c r="E3" s="3" t="s">
        <v>30</v>
      </c>
      <c r="H3" s="3" t="s">
        <v>27</v>
      </c>
    </row>
    <row r="4" spans="2:11" x14ac:dyDescent="0.3">
      <c r="B4" s="2"/>
    </row>
    <row r="5" spans="2:11" x14ac:dyDescent="0.3">
      <c r="B5" s="2" t="s">
        <v>0</v>
      </c>
      <c r="C5">
        <v>0.68684400000000001</v>
      </c>
      <c r="E5" s="2" t="s">
        <v>0</v>
      </c>
      <c r="F5">
        <v>1.0633379999999999</v>
      </c>
      <c r="H5" s="2" t="s">
        <v>3</v>
      </c>
      <c r="I5">
        <v>0.60451600000000005</v>
      </c>
    </row>
    <row r="6" spans="2:11" x14ac:dyDescent="0.3">
      <c r="B6" s="2" t="s">
        <v>1</v>
      </c>
      <c r="C6">
        <v>0.44206099999999998</v>
      </c>
      <c r="E6" s="2" t="s">
        <v>1</v>
      </c>
      <c r="F6">
        <v>0.66958700000000004</v>
      </c>
      <c r="H6" s="2" t="s">
        <v>2</v>
      </c>
      <c r="I6">
        <v>-7.8878999999999977E-2</v>
      </c>
    </row>
    <row r="7" spans="2:11" x14ac:dyDescent="0.3">
      <c r="B7" s="2" t="s">
        <v>2</v>
      </c>
      <c r="C7">
        <v>0.19958500000000001</v>
      </c>
      <c r="E7" s="2" t="s">
        <v>2</v>
      </c>
      <c r="F7">
        <v>0.27846399999999999</v>
      </c>
      <c r="H7" s="2" t="s">
        <v>1</v>
      </c>
      <c r="I7">
        <v>-0.22752600000000006</v>
      </c>
    </row>
    <row r="8" spans="2:11" x14ac:dyDescent="0.3">
      <c r="B8" s="2" t="s">
        <v>3</v>
      </c>
      <c r="C8">
        <v>-0.17666999999999999</v>
      </c>
      <c r="E8" s="2" t="s">
        <v>3</v>
      </c>
      <c r="F8">
        <v>-0.78118600000000005</v>
      </c>
      <c r="H8" s="2" t="s">
        <v>0</v>
      </c>
      <c r="I8">
        <v>-0.37649399999999988</v>
      </c>
    </row>
    <row r="9" spans="2:11" x14ac:dyDescent="0.3">
      <c r="B9" s="2"/>
      <c r="C9" s="3">
        <f>AVERAGE(C5:C8)</f>
        <v>0.28795499999999996</v>
      </c>
      <c r="E9" s="2"/>
      <c r="F9" s="3">
        <f>AVERAGE(F5:F8)</f>
        <v>0.30755074999999998</v>
      </c>
      <c r="H9" s="2"/>
      <c r="I9" s="3">
        <f>C9-F9</f>
        <v>-1.9595750000000023E-2</v>
      </c>
    </row>
    <row r="10" spans="2:11" x14ac:dyDescent="0.3">
      <c r="B10" s="2"/>
      <c r="E10" s="2"/>
      <c r="H10" s="2"/>
    </row>
    <row r="11" spans="2:11" x14ac:dyDescent="0.3">
      <c r="B11" s="2" t="s">
        <v>4</v>
      </c>
      <c r="C11">
        <v>-4.3205E-2</v>
      </c>
      <c r="E11" s="2" t="s">
        <v>4</v>
      </c>
      <c r="F11">
        <v>0.34694399999999997</v>
      </c>
      <c r="H11" s="2" t="s">
        <v>5</v>
      </c>
      <c r="I11">
        <v>0.157389</v>
      </c>
    </row>
    <row r="12" spans="2:11" x14ac:dyDescent="0.3">
      <c r="B12" s="2" t="s">
        <v>5</v>
      </c>
      <c r="C12">
        <v>0.92519499999999999</v>
      </c>
      <c r="E12" s="2" t="s">
        <v>5</v>
      </c>
      <c r="F12">
        <v>0.76780599999999999</v>
      </c>
      <c r="H12" s="2" t="s">
        <v>6</v>
      </c>
      <c r="I12">
        <v>-0.29887999999999998</v>
      </c>
    </row>
    <row r="13" spans="2:11" x14ac:dyDescent="0.3">
      <c r="B13" s="2" t="s">
        <v>6</v>
      </c>
      <c r="C13">
        <v>0.41954900000000001</v>
      </c>
      <c r="E13" s="2" t="s">
        <v>6</v>
      </c>
      <c r="F13">
        <v>0.71842899999999998</v>
      </c>
      <c r="H13" s="2" t="s">
        <v>4</v>
      </c>
      <c r="I13">
        <v>-0.39014899999999997</v>
      </c>
      <c r="K13">
        <f>AVERAGE(I9,I15,I21,I27,I34)</f>
        <v>-0.442758125</v>
      </c>
    </row>
    <row r="14" spans="2:11" x14ac:dyDescent="0.3">
      <c r="B14" s="2" t="s">
        <v>7</v>
      </c>
      <c r="C14">
        <v>0.21632899999999999</v>
      </c>
      <c r="E14" s="2" t="s">
        <v>7</v>
      </c>
      <c r="F14">
        <v>0.97552799999999995</v>
      </c>
      <c r="H14" s="2" t="s">
        <v>7</v>
      </c>
      <c r="I14">
        <v>-0.75919899999999996</v>
      </c>
    </row>
    <row r="15" spans="2:11" x14ac:dyDescent="0.3">
      <c r="B15" s="2"/>
      <c r="C15" s="3">
        <f>AVERAGE(C11:C14)</f>
        <v>0.379467</v>
      </c>
      <c r="E15" s="2"/>
      <c r="F15" s="3">
        <f>AVERAGE(F11:F14)</f>
        <v>0.70217675000000002</v>
      </c>
      <c r="H15" s="2"/>
      <c r="I15" s="3">
        <f>C15-F15</f>
        <v>-0.32270975000000002</v>
      </c>
    </row>
    <row r="16" spans="2:11" x14ac:dyDescent="0.3">
      <c r="B16" s="2"/>
      <c r="E16" s="2"/>
      <c r="H16" s="2"/>
    </row>
    <row r="17" spans="2:13" x14ac:dyDescent="0.3">
      <c r="B17" s="2" t="s">
        <v>8</v>
      </c>
      <c r="C17">
        <v>1.141357</v>
      </c>
      <c r="E17" s="2" t="s">
        <v>8</v>
      </c>
      <c r="F17">
        <v>2.7164229999999998</v>
      </c>
      <c r="H17" s="2" t="s">
        <v>11</v>
      </c>
      <c r="I17">
        <v>-0.10916700000000001</v>
      </c>
    </row>
    <row r="18" spans="2:13" x14ac:dyDescent="0.3">
      <c r="B18" s="2" t="s">
        <v>9</v>
      </c>
      <c r="C18">
        <v>0.25934499999999999</v>
      </c>
      <c r="E18" s="2" t="s">
        <v>9</v>
      </c>
      <c r="F18">
        <v>1.183678</v>
      </c>
      <c r="H18" s="2" t="s">
        <v>9</v>
      </c>
      <c r="I18">
        <v>-0.92433300000000007</v>
      </c>
    </row>
    <row r="19" spans="2:13" x14ac:dyDescent="0.3">
      <c r="B19" s="2" t="s">
        <v>10</v>
      </c>
      <c r="C19">
        <v>0.22575899999999999</v>
      </c>
      <c r="E19" s="2" t="s">
        <v>10</v>
      </c>
      <c r="F19">
        <v>1.3819520000000001</v>
      </c>
      <c r="H19" s="2" t="s">
        <v>10</v>
      </c>
      <c r="I19">
        <v>-1.156193</v>
      </c>
    </row>
    <row r="20" spans="2:13" x14ac:dyDescent="0.3">
      <c r="B20" s="2" t="s">
        <v>11</v>
      </c>
      <c r="C20">
        <v>0.28522700000000001</v>
      </c>
      <c r="E20" s="2" t="s">
        <v>11</v>
      </c>
      <c r="F20">
        <v>0.39439400000000002</v>
      </c>
      <c r="H20" s="2" t="s">
        <v>8</v>
      </c>
      <c r="I20">
        <v>-1.5750659999999999</v>
      </c>
    </row>
    <row r="21" spans="2:13" x14ac:dyDescent="0.3">
      <c r="B21" s="2"/>
      <c r="C21" s="3">
        <f>AVERAGE(C17:C20)</f>
        <v>0.47792199999999996</v>
      </c>
      <c r="E21" s="2"/>
      <c r="F21" s="3">
        <f>AVERAGE(F17:F20)</f>
        <v>1.4191117499999999</v>
      </c>
      <c r="H21" s="2"/>
      <c r="I21" s="3">
        <f>C21-F21</f>
        <v>-0.94118974999999994</v>
      </c>
    </row>
    <row r="22" spans="2:13" x14ac:dyDescent="0.3">
      <c r="B22" s="2"/>
      <c r="E22" s="2"/>
      <c r="H22" s="2"/>
    </row>
    <row r="23" spans="2:13" x14ac:dyDescent="0.3">
      <c r="B23" s="2" t="s">
        <v>12</v>
      </c>
      <c r="C23">
        <v>1.1421239999999999</v>
      </c>
      <c r="E23" s="2" t="s">
        <v>12</v>
      </c>
      <c r="F23">
        <v>1.614657</v>
      </c>
      <c r="H23" s="2" t="s">
        <v>14</v>
      </c>
      <c r="I23">
        <v>-0.26742700000000008</v>
      </c>
    </row>
    <row r="24" spans="2:13" x14ac:dyDescent="0.3">
      <c r="B24" s="2" t="s">
        <v>13</v>
      </c>
      <c r="C24">
        <v>0.79841700000000004</v>
      </c>
      <c r="E24" s="2" t="s">
        <v>13</v>
      </c>
      <c r="F24">
        <v>1.1637059999999999</v>
      </c>
      <c r="H24" s="2" t="s">
        <v>13</v>
      </c>
      <c r="I24">
        <v>-0.36528899999999986</v>
      </c>
      <c r="K24" s="3" t="s">
        <v>28</v>
      </c>
    </row>
    <row r="25" spans="2:13" x14ac:dyDescent="0.3">
      <c r="B25" s="2" t="s">
        <v>14</v>
      </c>
      <c r="C25">
        <v>1.32978</v>
      </c>
      <c r="E25" s="2" t="s">
        <v>14</v>
      </c>
      <c r="F25">
        <v>1.597207</v>
      </c>
      <c r="H25" s="2" t="s">
        <v>12</v>
      </c>
      <c r="I25">
        <v>-0.47253300000000009</v>
      </c>
      <c r="L25" t="s">
        <v>30</v>
      </c>
      <c r="M25" t="s">
        <v>26</v>
      </c>
    </row>
    <row r="26" spans="2:13" x14ac:dyDescent="0.3">
      <c r="B26" s="2" t="s">
        <v>15</v>
      </c>
      <c r="C26">
        <v>-5.2331999999999997E-2</v>
      </c>
      <c r="E26" s="2" t="s">
        <v>15</v>
      </c>
      <c r="F26">
        <v>0.79256800000000005</v>
      </c>
      <c r="H26" s="2" t="s">
        <v>15</v>
      </c>
      <c r="I26">
        <v>-0.8449000000000001</v>
      </c>
      <c r="K26" t="s">
        <v>20</v>
      </c>
      <c r="L26">
        <f>MEDIAN(10300,12118)</f>
        <v>11209</v>
      </c>
      <c r="M26">
        <f>MEDIAN(9196,11836)</f>
        <v>10516</v>
      </c>
    </row>
    <row r="27" spans="2:13" x14ac:dyDescent="0.3">
      <c r="B27" s="2"/>
      <c r="C27" s="3">
        <f>AVERAGE(C23:C26)</f>
        <v>0.80449725000000005</v>
      </c>
      <c r="E27" s="2"/>
      <c r="F27" s="3">
        <f>AVERAGE(F23:F26)</f>
        <v>1.2920345</v>
      </c>
      <c r="H27" s="2"/>
      <c r="I27" s="3">
        <f>C27-F27</f>
        <v>-0.48753724999999992</v>
      </c>
      <c r="K27" t="s">
        <v>21</v>
      </c>
      <c r="L27">
        <f>MEDIAN(9670,17293)</f>
        <v>13481.5</v>
      </c>
      <c r="M27">
        <f>MEDIAN(8765,15294)</f>
        <v>12029.5</v>
      </c>
    </row>
    <row r="28" spans="2:13" x14ac:dyDescent="0.3">
      <c r="B28" s="2"/>
      <c r="E28" s="2"/>
      <c r="H28" s="2"/>
      <c r="K28" t="s">
        <v>22</v>
      </c>
      <c r="L28">
        <f>MEDIAN(9431,12053)</f>
        <v>10742</v>
      </c>
      <c r="M28">
        <f>MEDIAN(8753,11761)</f>
        <v>10257</v>
      </c>
    </row>
    <row r="29" spans="2:13" x14ac:dyDescent="0.3">
      <c r="B29" s="2" t="s">
        <v>16</v>
      </c>
      <c r="C29">
        <v>-5.806E-2</v>
      </c>
      <c r="E29" s="2" t="s">
        <v>16</v>
      </c>
      <c r="F29">
        <v>0.91049199999999997</v>
      </c>
      <c r="H29" s="2" t="s">
        <v>18</v>
      </c>
      <c r="I29">
        <v>-0.47217600000000004</v>
      </c>
      <c r="K29" t="s">
        <v>23</v>
      </c>
      <c r="L29">
        <f>MEDIAN(9920,12369)</f>
        <v>11144.5</v>
      </c>
      <c r="M29">
        <f>MEDIAN(8640,12398)</f>
        <v>10519</v>
      </c>
    </row>
    <row r="30" spans="2:13" x14ac:dyDescent="0.3">
      <c r="B30" s="2" t="s">
        <v>17</v>
      </c>
      <c r="C30">
        <v>0.125637</v>
      </c>
      <c r="E30" s="2" t="s">
        <v>17</v>
      </c>
      <c r="F30">
        <v>0.93612600000000001</v>
      </c>
      <c r="H30" s="2" t="s">
        <v>17</v>
      </c>
      <c r="I30">
        <v>-0.81048900000000001</v>
      </c>
      <c r="K30" t="s">
        <v>24</v>
      </c>
      <c r="L30">
        <f>MEDIAN(9220,11109)</f>
        <v>10164.5</v>
      </c>
      <c r="M30">
        <f>MEDIAN(9214,11479)</f>
        <v>10346.5</v>
      </c>
    </row>
    <row r="31" spans="2:13" x14ac:dyDescent="0.3">
      <c r="B31" s="2" t="s">
        <v>18</v>
      </c>
      <c r="C31">
        <v>0.73275400000000002</v>
      </c>
      <c r="E31" s="2" t="s">
        <v>18</v>
      </c>
      <c r="F31">
        <v>1.2049300000000001</v>
      </c>
      <c r="H31" s="2" t="s">
        <v>16</v>
      </c>
      <c r="I31">
        <v>-0.96855199999999997</v>
      </c>
    </row>
    <row r="32" spans="2:13" x14ac:dyDescent="0.3">
      <c r="B32" s="2" t="s">
        <v>19</v>
      </c>
      <c r="C32">
        <v>0.70548200000000005</v>
      </c>
      <c r="E32" s="2" t="s">
        <v>19</v>
      </c>
      <c r="F32">
        <v>2.339448</v>
      </c>
      <c r="H32" s="2" t="s">
        <v>19</v>
      </c>
      <c r="I32">
        <v>-1.633966</v>
      </c>
      <c r="K32" s="3" t="s">
        <v>29</v>
      </c>
    </row>
    <row r="33" spans="3:13" x14ac:dyDescent="0.3">
      <c r="C33" s="3">
        <f>AVERAGE(C29:C32)</f>
        <v>0.37645325000000002</v>
      </c>
      <c r="F33" s="3">
        <f>AVERAGE(F29:F32)</f>
        <v>1.3477489999999999</v>
      </c>
      <c r="I33" s="3">
        <f>C33-F33</f>
        <v>-0.9712957499999999</v>
      </c>
      <c r="K33" t="s">
        <v>25</v>
      </c>
      <c r="L33">
        <v>9197</v>
      </c>
      <c r="M33">
        <v>11836</v>
      </c>
    </row>
    <row r="34" spans="3:13" x14ac:dyDescent="0.3">
      <c r="K34" t="s">
        <v>21</v>
      </c>
      <c r="L34">
        <v>8765</v>
      </c>
      <c r="M34">
        <v>15294</v>
      </c>
    </row>
    <row r="35" spans="3:13" x14ac:dyDescent="0.3">
      <c r="K35" t="s">
        <v>22</v>
      </c>
      <c r="L35">
        <v>8753</v>
      </c>
      <c r="M35">
        <v>11761</v>
      </c>
    </row>
    <row r="36" spans="3:13" x14ac:dyDescent="0.3">
      <c r="K36" t="s">
        <v>23</v>
      </c>
      <c r="L36">
        <v>8640</v>
      </c>
      <c r="M36">
        <v>12398</v>
      </c>
    </row>
    <row r="37" spans="3:13" x14ac:dyDescent="0.3">
      <c r="K37" t="s">
        <v>24</v>
      </c>
      <c r="L37">
        <v>9214</v>
      </c>
      <c r="M37">
        <v>11479</v>
      </c>
    </row>
  </sheetData>
  <sortState xmlns:xlrd2="http://schemas.microsoft.com/office/spreadsheetml/2017/richdata2" ref="H29:I32">
    <sortCondition descending="1" ref="I29:I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Brodarick</dc:creator>
  <cp:lastModifiedBy>Taylor Brodarick</cp:lastModifiedBy>
  <dcterms:created xsi:type="dcterms:W3CDTF">2020-05-05T22:38:48Z</dcterms:created>
  <dcterms:modified xsi:type="dcterms:W3CDTF">2020-05-06T19:36:22Z</dcterms:modified>
</cp:coreProperties>
</file>