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4240" windowHeight="13740" activeTab="1"/>
  </bookViews>
  <sheets>
    <sheet name="Parts Purchased" sheetId="1" r:id="rId1"/>
    <sheet name="Parts in Use" sheetId="2" r:id="rId2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9" i="2" l="1"/>
  <c r="F47" i="1"/>
  <c r="F46" i="1"/>
  <c r="F42" i="1"/>
  <c r="F41" i="1"/>
  <c r="F35" i="1"/>
  <c r="F19" i="2"/>
  <c r="F20" i="2"/>
  <c r="F21" i="2"/>
  <c r="F30" i="2"/>
  <c r="F31" i="2"/>
  <c r="F32" i="2"/>
  <c r="F33" i="2"/>
  <c r="F34" i="2"/>
  <c r="F35" i="2"/>
  <c r="F36" i="2"/>
  <c r="F37" i="2"/>
  <c r="F39" i="2"/>
  <c r="F40" i="2"/>
  <c r="F41" i="2"/>
  <c r="F42" i="2"/>
  <c r="F43" i="2"/>
  <c r="F44" i="2"/>
  <c r="F45" i="2"/>
  <c r="F46" i="2"/>
  <c r="F47" i="2"/>
  <c r="F52" i="2"/>
  <c r="F53" i="2"/>
  <c r="F54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6" i="2"/>
  <c r="F78" i="2"/>
  <c r="F25" i="1"/>
  <c r="F24" i="1"/>
  <c r="F23" i="1"/>
  <c r="F58" i="1"/>
  <c r="F59" i="1"/>
  <c r="F60" i="1"/>
  <c r="F61" i="1"/>
  <c r="F34" i="1"/>
  <c r="F33" i="1"/>
  <c r="F54" i="1"/>
  <c r="F55" i="1"/>
  <c r="F27" i="1"/>
  <c r="F40" i="1"/>
  <c r="F20" i="1"/>
  <c r="F19" i="1"/>
  <c r="F18" i="1"/>
  <c r="F17" i="1"/>
  <c r="F16" i="1"/>
  <c r="F15" i="1"/>
  <c r="F14" i="1"/>
  <c r="F13" i="1"/>
  <c r="F12" i="1"/>
  <c r="F29" i="1"/>
  <c r="F6" i="1"/>
  <c r="F5" i="1"/>
  <c r="F7" i="1"/>
  <c r="F21" i="1"/>
  <c r="F22" i="1"/>
  <c r="F30" i="1"/>
  <c r="F31" i="1"/>
  <c r="F32" i="1"/>
  <c r="F37" i="1"/>
  <c r="F38" i="1"/>
  <c r="F39" i="1"/>
  <c r="F45" i="1"/>
  <c r="F48" i="1"/>
  <c r="F49" i="1"/>
  <c r="F50" i="1"/>
  <c r="F73" i="1"/>
  <c r="F74" i="1"/>
  <c r="F53" i="1"/>
  <c r="F51" i="1"/>
  <c r="F52" i="1"/>
  <c r="F56" i="1"/>
  <c r="F57" i="1"/>
  <c r="F64" i="1"/>
  <c r="F66" i="1"/>
  <c r="F68" i="1"/>
</calcChain>
</file>

<file path=xl/sharedStrings.xml><?xml version="1.0" encoding="utf-8"?>
<sst xmlns="http://schemas.openxmlformats.org/spreadsheetml/2006/main" count="479" uniqueCount="235">
  <si>
    <t>UAV Equipment List</t>
  </si>
  <si>
    <t>Cost</t>
  </si>
  <si>
    <t>Team</t>
  </si>
  <si>
    <t>Processor</t>
  </si>
  <si>
    <t>General Items</t>
  </si>
  <si>
    <t>Structural Team Items</t>
  </si>
  <si>
    <t>Human Sensing Team Items</t>
  </si>
  <si>
    <t>Loc/Nav Team Items</t>
  </si>
  <si>
    <t>Electical Team Items</t>
  </si>
  <si>
    <t>Component</t>
  </si>
  <si>
    <t>Part</t>
  </si>
  <si>
    <t>Quantity</t>
  </si>
  <si>
    <t>Source (link)</t>
  </si>
  <si>
    <t>Purpose</t>
  </si>
  <si>
    <t>Notes</t>
  </si>
  <si>
    <t>Total Cost per compoent</t>
  </si>
  <si>
    <t>Laser Range Finder</t>
  </si>
  <si>
    <t>Kinect</t>
  </si>
  <si>
    <t>ArduPilot</t>
  </si>
  <si>
    <t>Remote Control</t>
  </si>
  <si>
    <t>Batteries</t>
  </si>
  <si>
    <t>Total Cost</t>
  </si>
  <si>
    <t>http://ardupilot.com/</t>
  </si>
  <si>
    <t>Hokuyo URG-04LX-UG01</t>
  </si>
  <si>
    <t>http://www.hokuyo-aut.jp/02sensor/07scanner/urg_04lx_ug01.html</t>
  </si>
  <si>
    <t>Class Cost</t>
  </si>
  <si>
    <t>Dr. Adams</t>
  </si>
  <si>
    <t>Date Ordered</t>
  </si>
  <si>
    <t>Thermal Sensor</t>
  </si>
  <si>
    <t>Omron D6T Thermal Sensor</t>
  </si>
  <si>
    <t>Thermal sensor</t>
  </si>
  <si>
    <t>Temperature sensor</t>
  </si>
  <si>
    <t>TMP36 - Analog Temperature sensor - TMP36</t>
  </si>
  <si>
    <t>Determine if thermal sensor readings should be disregarded</t>
  </si>
  <si>
    <t>Udoo Quad</t>
  </si>
  <si>
    <t>http://shop.udoo.org/usa/product/udoo-quad.html</t>
  </si>
  <si>
    <t>one for human and one for SLAM</t>
  </si>
  <si>
    <t>Accessory Kit</t>
  </si>
  <si>
    <t>Udoo Accessory kit</t>
  </si>
  <si>
    <t>http://shop.udoo.org/usa/catalog/product/view/id/34/s/starter-kit-usa/category/3/</t>
  </si>
  <si>
    <t>Mirrors</t>
  </si>
  <si>
    <t>Mirrors for LRF</t>
  </si>
  <si>
    <t>Mirror Mount</t>
  </si>
  <si>
    <t>http://www.digikey.com/product-detail/en/TMP36GT9Z/TMP36GT9Z-ND/820404</t>
  </si>
  <si>
    <t>Base Structure</t>
  </si>
  <si>
    <t>Carbon Fiber Main Top Plate</t>
  </si>
  <si>
    <t>http://www.hobbyking.com/hobbyking/store/__23017__Turnigy_Talon_V2_Carbon_Fiber_Main_Top_Plate_1pc_.html</t>
  </si>
  <si>
    <t>Carbon Fiber Main Bottom Plate</t>
  </si>
  <si>
    <t>http://www.hobbyking.com/hobbyking/store/__23018__Turnigy_Talon_V2_Carbon_Fiber_Main_Bottom_Plate_1pc_.html</t>
  </si>
  <si>
    <t>Booms</t>
  </si>
  <si>
    <t>Carbon Fiber 221mm boom qty 2</t>
  </si>
  <si>
    <t>http://www.hobbyking.com/hobbyking/store/__23013__Turnigy_Talon_V2_Carbon_Fiber_Boom_221mm_2_pcs_.html</t>
  </si>
  <si>
    <t>Motor Mount/Landing Gear Set</t>
  </si>
  <si>
    <t>http://www.hobbyking.com/hobbyking/store/__23012__Turnigy_Talon_V2_Motor_Mount_Landing_Gear_Set.html</t>
  </si>
  <si>
    <t>Base Spacers</t>
  </si>
  <si>
    <t>Hex Tapped Spacer Set</t>
  </si>
  <si>
    <t>http://www.hobbyking.com/hobbyking/store/__23015__Turnigy_Talon_V2_M3_Hex_Tapped_Spacer_2pcs_.html</t>
  </si>
  <si>
    <t>Motor Mount Block</t>
  </si>
  <si>
    <t>http://www.hobbyking.com/hobbyking/store/__23014__Turnigy_Talon_V2_Alloy_Motor_Mount_Block.html</t>
  </si>
  <si>
    <t>Screw Set</t>
  </si>
  <si>
    <t>4 pc M3x12 4pc M3x8</t>
  </si>
  <si>
    <t>http://www.hobbyking.com/hobbyking/store/__23016__Turnigy_Talon_V2_Screw_Set_4pcs_M3_x_12_4pcs_M3_x_8_.html</t>
  </si>
  <si>
    <t>Motors</t>
  </si>
  <si>
    <t>Turnigy Motors</t>
  </si>
  <si>
    <t>Blades</t>
  </si>
  <si>
    <t>Rotor Blades</t>
  </si>
  <si>
    <t>Power Distribution Board</t>
  </si>
  <si>
    <t>Solder and Wiring</t>
  </si>
  <si>
    <t>Wireless USB Adapter/Antenna</t>
  </si>
  <si>
    <t>For sensor data (vedio, image, map, etc.) transmission between UAV and off-board PC.  This wireless usb adapter is Linux compatible.  But the one we have in the lab is not Linux compatible.</t>
  </si>
  <si>
    <t>Camera</t>
  </si>
  <si>
    <t>UDOO Autofocus Camera 5.0</t>
  </si>
  <si>
    <t>http://shop.udoo.org/usa/accessories/autofocus-camera-5-0.html?___from_store=other&amp;popup=no</t>
  </si>
  <si>
    <t>Wifi Module card w/ RSA</t>
  </si>
  <si>
    <t>XBee WiFi Module - RP-SMA Connector</t>
  </si>
  <si>
    <t>https://www.sparkfun.com/products/12569</t>
  </si>
  <si>
    <t>72 Mbps, 10 io pins needed</t>
  </si>
  <si>
    <t>2.4 GHz Antenna</t>
  </si>
  <si>
    <t>https://www.sparkfun.com/products/558</t>
  </si>
  <si>
    <t>2.4GHz Duck Antenna RP-SMA - Large</t>
  </si>
  <si>
    <t>For Wifi</t>
  </si>
  <si>
    <t>RP-SMA Connector</t>
  </si>
  <si>
    <t>High Power 802.11n Wireless Compact USB Adapter</t>
  </si>
  <si>
    <t>http://www.planet.com.tw/en/product/product.php?id=37435#dl</t>
  </si>
  <si>
    <t>http://www.netkrom.com/legado/airnet_300mb_802.11bgn_high_power_usb_adapter.php?id=indor&amp;item=productos</t>
  </si>
  <si>
    <t>AIRNET 300 Mbps 802.11bgn High Power USB Adapter</t>
  </si>
  <si>
    <t>One of the wireless USB adapter choice.  Compare to upper wireless USB adapter, it has 300Mbps speed for transfter RX data.</t>
  </si>
  <si>
    <t>received</t>
  </si>
  <si>
    <t>http://www.digikey.com/product-detail/en/D6T8L06/Z3638-ND/3671588</t>
  </si>
  <si>
    <t>Received</t>
  </si>
  <si>
    <t>In House</t>
  </si>
  <si>
    <t>Voltage Regulators</t>
  </si>
  <si>
    <t>TI LM2937ET-5.0/NOPB-ND</t>
  </si>
  <si>
    <t>http://www.digikey.com/product-detail/en/LM2937ET-5.0%2FNOPB/LM2937ET-5.0%2FNOPB-ND/212651</t>
  </si>
  <si>
    <t>In case of Udoo brownout</t>
  </si>
  <si>
    <t>Through hole, tv, 500 mA max output supply</t>
  </si>
  <si>
    <t>Blades opposite direction</t>
  </si>
  <si>
    <t>http://hobbyking.com/hobbyking/store/__26486__NTM_Prop_Drive_Series_35_36A_1800Kv_875w_US_Warehouse_.html</t>
  </si>
  <si>
    <t>http://www.hobbyexpress.com/erc_rapid_drive_35a_brushless_esc_1039744_prd1.htm</t>
  </si>
  <si>
    <t>35A</t>
  </si>
  <si>
    <t>ESC - Speed Controllers</t>
  </si>
  <si>
    <t>https://store.3drobotics.com/products/quadcopter-power-distribution-board-1</t>
  </si>
  <si>
    <t>Battery Eliminating Circuit</t>
  </si>
  <si>
    <t>Barrel Plugs</t>
  </si>
  <si>
    <t>3DR Quad Power Distribution Board</t>
  </si>
  <si>
    <t>Thermal Sensor Connectors</t>
  </si>
  <si>
    <t>SSHL-002T-P0.2</t>
  </si>
  <si>
    <t>http://www.digikey.com/product-detail/en/SSHL-002T-P0.2/455-1606-1-ND/1642795</t>
  </si>
  <si>
    <t>Connector for IR</t>
  </si>
  <si>
    <t>Thermal Sensor Housing</t>
  </si>
  <si>
    <t>GHR-04V-S</t>
  </si>
  <si>
    <t>http://www.digikey.com/product-detail/en/GHR-04V-S/455-1594-ND/807816</t>
  </si>
  <si>
    <t>Housing for IR</t>
  </si>
  <si>
    <t>http://www.hobbyexpress.com/erc_6_amp_bec_1035818_prd1.htm?pSearchQueryId=4689276</t>
  </si>
  <si>
    <t>eRC 6 Amp BEC</t>
  </si>
  <si>
    <t>http://www.digikey.com/product-detail/en/CA-2189/CP-2189-ND/568580</t>
  </si>
  <si>
    <t>CP-2189-ND</t>
  </si>
  <si>
    <t>Headers for Xbee</t>
  </si>
  <si>
    <t>NPPN101BFCN-RC</t>
  </si>
  <si>
    <t>http://www.digikey.com/product-detail/en/NPPN101BFCN-RC/S5751-10-ND/804812</t>
  </si>
  <si>
    <t>2 replacements</t>
  </si>
  <si>
    <t>3 replacements</t>
  </si>
  <si>
    <t>Includes Replacements</t>
  </si>
  <si>
    <t>Includes replacements</t>
  </si>
  <si>
    <t>http://www.digikey.com/product-search/en?pv316=2&amp;pv77=43&amp;pv37=7&amp;FV=fff40019%2Cfff803c7&amp;k=30-26+AWG&amp;mnonly=0&amp;newproducts=0&amp;ColumnSort=0&amp;page=1&amp;quantity=0&amp;ptm=0&amp;fid=0&amp;pageSize=25</t>
  </si>
  <si>
    <t>Modular cable wire</t>
  </si>
  <si>
    <t>100ft</t>
  </si>
  <si>
    <t>8 replacements</t>
  </si>
  <si>
    <t>http://www.hobbyexpress.com/11x4.7_apc_slowflyer_prop_1260_prd1.htm?pSearchQueryId=4690948</t>
  </si>
  <si>
    <t>http://www.hobbyexpress.com/slowprop_1036592_prd1.htm?pSearchQueryId=4690948</t>
  </si>
  <si>
    <t>http://www.digikey.com/product-detail/en/PCA9547D,112/568-3380-5-ND/1125693</t>
  </si>
  <si>
    <t>Allows for multiple Irs w/ one Arduino</t>
  </si>
  <si>
    <t>Ordered: 1 + 3 replacements</t>
  </si>
  <si>
    <t>i2C Multiplexer</t>
  </si>
  <si>
    <t>PCA9547D</t>
  </si>
  <si>
    <t>http://www.digikey.com/product-search/en?mpart=24-350000-10&amp;vendor=43</t>
  </si>
  <si>
    <t>Adaptor for multiplexer</t>
  </si>
  <si>
    <t>SOIC/DIP 24 pin adaptor</t>
  </si>
  <si>
    <t>24-350000-10</t>
  </si>
  <si>
    <t>In house</t>
  </si>
  <si>
    <t>Power Module</t>
  </si>
  <si>
    <t>https://store.3drobotics.com/products/apm-power-module-with-xt60-connectors</t>
  </si>
  <si>
    <t>APM Power Module</t>
  </si>
  <si>
    <t>http://hobbyking.com/hobbyking/store/__42755__Turnigy_Pure_Silicone_Wire_16AWG_1mtr_BLACK_USA_warehouse_.html</t>
  </si>
  <si>
    <t>B16A483-06</t>
  </si>
  <si>
    <t>16 AWG wire</t>
  </si>
  <si>
    <t>http://hobbyking.com/hobbyking/store/__42536__3_5mm_3_wire_Bullet_connector_for_motor_5pairs_bag_USA_warehouse_.html</t>
  </si>
  <si>
    <t>9001-AB</t>
  </si>
  <si>
    <t>Set of 3.5mm bullet connectors</t>
  </si>
  <si>
    <t>https://store.3drobotics.com/products/deans-ultra-plug-connector-male</t>
  </si>
  <si>
    <t>Deans Ultra Plug Connector MALE</t>
  </si>
  <si>
    <t>Deans Male</t>
  </si>
  <si>
    <t>Deans Female</t>
  </si>
  <si>
    <t>https://store.3drobotics.com/products/deans-ultra-plug-connector-female</t>
  </si>
  <si>
    <t>Deans Ultra Plug Connector FEMALE</t>
  </si>
  <si>
    <t>Prop Adapters</t>
  </si>
  <si>
    <t>http://www.hobbyking.com/hobbyking/store/uh_viewItem.asp?idProduct=38715</t>
  </si>
  <si>
    <t>GON-D4T6</t>
  </si>
  <si>
    <t>Landing Gear Extentions</t>
  </si>
  <si>
    <t>http://www.hobbyking.com/hobbyking/store/__28221__Extended_Landing_Skid_Set_for_SK450_Quadcopter_Frame.html</t>
  </si>
  <si>
    <t>M3x8 Flat Head 316 SS Screw</t>
  </si>
  <si>
    <t>M3x8 Set Screw Cone Tip High Hold</t>
  </si>
  <si>
    <t>93395A201 (1 Bag Qty 100 McMaster)</t>
  </si>
  <si>
    <t>91217A070 (1 Bag Qty 25 McMaster)</t>
  </si>
  <si>
    <t>Total Cost per Component</t>
  </si>
  <si>
    <t>Landing Gear Extensions</t>
  </si>
  <si>
    <t>Female threaded hex standoff</t>
  </si>
  <si>
    <t>95947A253</t>
  </si>
  <si>
    <t>http://www.mcmaster.com/#95947a253/=rkrkop</t>
  </si>
  <si>
    <t>Rotor Guard</t>
  </si>
  <si>
    <t>Printed</t>
  </si>
  <si>
    <t>Landing Gear Adapter Bracket</t>
  </si>
  <si>
    <t>Landing Gear Booties</t>
  </si>
  <si>
    <t>Provided</t>
  </si>
  <si>
    <t>Udoo Shelves</t>
  </si>
  <si>
    <t>Battery Box and Strap</t>
  </si>
  <si>
    <t>Bracers</t>
  </si>
  <si>
    <t>Laser Range Finder Mount</t>
  </si>
  <si>
    <t>Cut</t>
  </si>
  <si>
    <t>,</t>
  </si>
  <si>
    <t>ESC 100 mm extensions</t>
  </si>
  <si>
    <t>http://www.hobbyking.com/hobbyking/store/__27064__3_5mm_male_female_bullet_brushless_motor_extension_lead_100mm_.html</t>
  </si>
  <si>
    <t>Foam tape Squares</t>
  </si>
  <si>
    <t>7170A25</t>
  </si>
  <si>
    <t>http://www.mcmaster.com/#7170a25/=rlaydd</t>
  </si>
  <si>
    <t xml:space="preserve">Received </t>
  </si>
  <si>
    <t>1/8" Clear Cast Acryli 12"x12" sheet</t>
  </si>
  <si>
    <t>8560K239</t>
  </si>
  <si>
    <t>http://www.mcmaster.com/#8560k239/=rlaz16</t>
  </si>
  <si>
    <t>3/16" Clear Cast Acrylic Sheet 12"x12"</t>
  </si>
  <si>
    <t>8560K211</t>
  </si>
  <si>
    <t>http://www.mcmaster.com/#8560k211/=rlaza3</t>
  </si>
  <si>
    <t>Brass Press Fit Expansion Insert for Plastics 8mm</t>
  </si>
  <si>
    <t>94510A040</t>
  </si>
  <si>
    <t>http://www.mcmaster.com/#94510a040/=rlazxc</t>
  </si>
  <si>
    <t>18-8 steel cup point screw set 16mm</t>
  </si>
  <si>
    <t>92015A108</t>
  </si>
  <si>
    <t>http://www.mcmaster.com/#92015a108/=rlb06l</t>
  </si>
  <si>
    <t>Stainless Steel Wire 0.025" Dia, 1/4-lb spool, 145'</t>
  </si>
  <si>
    <t>8860K13</t>
  </si>
  <si>
    <t>http://www.mcmaster.com/#8860k13/=rlb0o2</t>
  </si>
  <si>
    <t>18-8 Button =-head Socket cap Scree, 12mm, 5mm pitch</t>
  </si>
  <si>
    <t>92095A183</t>
  </si>
  <si>
    <t>http://www.mcmaster.com/#92095a183/=rlb1cd</t>
  </si>
  <si>
    <t>i2c multiplexer</t>
  </si>
  <si>
    <t>http://www.dsscircuits.com/index.php/i2c-multiplexer</t>
  </si>
  <si>
    <t>pre-soldered</t>
  </si>
  <si>
    <t xml:space="preserve">ntel DEV Kit Galileo1 ATX DDR2 1066 NA Motherboard </t>
  </si>
  <si>
    <t>http://www.amazon.com/dp/B00GGM6KJQ/ref=pe_385040_30332200_pe_309540_26725410_item</t>
  </si>
  <si>
    <t>900 MhZ CCD Camera</t>
  </si>
  <si>
    <t>CN80012RX8T</t>
  </si>
  <si>
    <t>http://www.hobbyking.com/hobbyking/store/__13442__900MHZ_800mW_Tx_Rx_1_3_inch_CCD_Camera_NTSC.html</t>
  </si>
  <si>
    <t>Circular polarized antenna</t>
  </si>
  <si>
    <t>435000022-0</t>
  </si>
  <si>
    <t>http://www.hobbyking.com/hobbyking/store/__43681__900Mhz_Circular_Polarized_Antenna_Receiver_SMA_LHCP_Short_.html</t>
  </si>
  <si>
    <t>7800mAh 3-Cell/3S 11.1V G8 Pro Lite+ 25C LiPo</t>
  </si>
  <si>
    <t>TP7800-3SPP25</t>
  </si>
  <si>
    <t>http://www.thunderpowerrc.com/Products/7800-mAh/TP7800-3SPP25</t>
  </si>
  <si>
    <t>Quattro 4x6s LiPo Multi charger</t>
  </si>
  <si>
    <t>HK-Quattro</t>
  </si>
  <si>
    <t>http://hobbyking.com/hobbyking/store/__10327__HobbyKing_Quattro_4x6S_Lithium_Polymer_Multi_Charger.html</t>
  </si>
  <si>
    <t>rReceived</t>
  </si>
  <si>
    <t>WLAN miniUSB Adapter</t>
  </si>
  <si>
    <t>http://download.cnet.com/WLAN-miniUSB-Adapter/3000-2112_4-164270.html</t>
  </si>
  <si>
    <t>3DRadio</t>
  </si>
  <si>
    <t>3DRadio antenna</t>
  </si>
  <si>
    <t>Kinect Holder</t>
  </si>
  <si>
    <t>/Kinect/</t>
  </si>
  <si>
    <t>prop_guard_losey_base, prop_guard_losey_final</t>
  </si>
  <si>
    <t>plate_1_support</t>
  </si>
  <si>
    <t>lrf-ap_board_final</t>
  </si>
  <si>
    <t>bb_bottom_final, bb_support_final, bb_top_final</t>
  </si>
  <si>
    <t>lg_adapter_bracket_final</t>
  </si>
  <si>
    <t>udoo_board_final</t>
  </si>
  <si>
    <t>lsf_top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</si>
</sst>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  <font>
      <sz val="11"/>
      <color rgb="FF333333"/>
      <name val="Calibri"/>
      <family val="2"/>
      <scheme val="minor"/>
    </font>
    <font>
      <sz val="11"/>
      <color rgb="FF292929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Verdana"/>
    </font>
    <font>
      <sz val="12"/>
      <color theme="1"/>
      <name val="Times New Roman"/>
      <family val="1"/>
    </font>
    <font>
      <b/>
      <sz val="13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14" fontId="0" fillId="0" borderId="0" xfId="0" applyNumberFormat="1"/>
    <xf numFmtId="0" fontId="5" fillId="0" borderId="0" xfId="0" applyFont="1"/>
    <xf numFmtId="164" fontId="5" fillId="0" borderId="0" xfId="0" applyNumberFormat="1" applyFont="1"/>
    <xf numFmtId="0" fontId="2" fillId="0" borderId="0" xfId="5"/>
    <xf numFmtId="0" fontId="6" fillId="0" borderId="0" xfId="0" applyFont="1"/>
    <xf numFmtId="0" fontId="7" fillId="0" borderId="0" xfId="0" applyFont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14" fontId="0" fillId="0" borderId="0" xfId="0" applyNumberFormat="1" applyFill="1"/>
    <xf numFmtId="14" fontId="8" fillId="0" borderId="0" xfId="0" applyNumberFormat="1" applyFont="1"/>
    <xf numFmtId="0" fontId="0" fillId="3" borderId="0" xfId="0" applyFill="1"/>
    <xf numFmtId="0" fontId="9" fillId="0" borderId="0" xfId="0" applyFont="1"/>
    <xf numFmtId="16" fontId="0" fillId="0" borderId="0" xfId="0" applyNumberFormat="1"/>
    <xf numFmtId="0" fontId="0" fillId="0" borderId="0" xfId="0" applyFont="1" applyAlignment="1">
      <alignment horizontal="left" vertical="center"/>
    </xf>
    <xf numFmtId="8" fontId="0" fillId="0" borderId="0" xfId="0" applyNumberFormat="1"/>
    <xf numFmtId="0" fontId="10" fillId="0" borderId="0" xfId="0" applyFont="1"/>
    <xf numFmtId="0" fontId="11" fillId="0" borderId="0" xfId="0" applyFont="1" applyAlignment="1">
      <alignment vertical="center"/>
    </xf>
    <xf numFmtId="0" fontId="0" fillId="4" borderId="0" xfId="0" applyFill="1"/>
    <xf numFmtId="164" fontId="0" fillId="4" borderId="0" xfId="0" applyNumberFormat="1" applyFill="1"/>
    <xf numFmtId="14" fontId="0" fillId="4" borderId="0" xfId="0" applyNumberFormat="1" applyFill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PCA9547D,112/568-3380-5-ND/1125693" TargetMode="External"/><Relationship Id="rId3" Type="http://schemas.openxmlformats.org/officeDocument/2006/relationships/hyperlink" Target="http://www.netkrom.com/legado/airnet_300mb_802.11bgn_high_power_usb_adapter.php?id=indor&amp;item=productos" TargetMode="External"/><Relationship Id="rId7" Type="http://schemas.openxmlformats.org/officeDocument/2006/relationships/hyperlink" Target="http://www.digikey.com/product-detail/en/GHR-04V-S/455-1594-ND/807816" TargetMode="External"/><Relationship Id="rId2" Type="http://schemas.openxmlformats.org/officeDocument/2006/relationships/hyperlink" Target="http://www.planet.com.tw/en/product/product.php?id=37435" TargetMode="External"/><Relationship Id="rId1" Type="http://schemas.openxmlformats.org/officeDocument/2006/relationships/hyperlink" Target="http://www.digikey.com/product-detail/en/TMP36GT9Z/TMP36GT9Z-ND/820404" TargetMode="External"/><Relationship Id="rId6" Type="http://schemas.openxmlformats.org/officeDocument/2006/relationships/hyperlink" Target="http://www.digikey.com/product-detail/en/SSHL-002T-P0.2/455-1606-1-ND/1642795" TargetMode="External"/><Relationship Id="rId5" Type="http://schemas.openxmlformats.org/officeDocument/2006/relationships/hyperlink" Target="http://www.pololu.com/product/2177" TargetMode="External"/><Relationship Id="rId4" Type="http://schemas.openxmlformats.org/officeDocument/2006/relationships/hyperlink" Target="http://shop.udoo.org/usa/product/udoo-quad.html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ololu.com/product/2177" TargetMode="External"/><Relationship Id="rId13" Type="http://schemas.openxmlformats.org/officeDocument/2006/relationships/hyperlink" Target="http://www.dsscircuits.com/index.php/i2c-multiplexer" TargetMode="External"/><Relationship Id="rId3" Type="http://schemas.openxmlformats.org/officeDocument/2006/relationships/hyperlink" Target="http://www.hobbyking.com/hobbyking/store/__23014__Turnigy_Talon_V2_Alloy_Motor_Mount_Block.html" TargetMode="External"/><Relationship Id="rId7" Type="http://schemas.openxmlformats.org/officeDocument/2006/relationships/hyperlink" Target="http://www.hobbyexpress.com/11x4.7_apc_slowflyer_prop_1260_prd1.htm?pSearchQueryId=4690948" TargetMode="External"/><Relationship Id="rId12" Type="http://schemas.openxmlformats.org/officeDocument/2006/relationships/hyperlink" Target="http://www.digikey.com/product-detail/en/GHR-04V-S/455-1594-ND/807816" TargetMode="External"/><Relationship Id="rId2" Type="http://schemas.openxmlformats.org/officeDocument/2006/relationships/hyperlink" Target="http://www.hobbyking.com/hobbyking/store/__23015__Turnigy_Talon_V2_M3_Hex_Tapped_Spacer_2pcs_.html" TargetMode="External"/><Relationship Id="rId16" Type="http://schemas.openxmlformats.org/officeDocument/2006/relationships/hyperlink" Target="http://www.mcmaster.com/nav/enter.asp?partnum=94510A040" TargetMode="External"/><Relationship Id="rId1" Type="http://schemas.openxmlformats.org/officeDocument/2006/relationships/hyperlink" Target="http://shop.udoo.org/usa/product/udoo-quad.html" TargetMode="External"/><Relationship Id="rId6" Type="http://schemas.openxmlformats.org/officeDocument/2006/relationships/hyperlink" Target="http://www.hobbyking.com/hobbyking/store/uh_viewItem.asp?idProduct=38715" TargetMode="External"/><Relationship Id="rId11" Type="http://schemas.openxmlformats.org/officeDocument/2006/relationships/hyperlink" Target="http://www.digikey.com/product-detail/en/SSHL-002T-P0.2/455-1606-1-ND/1642795" TargetMode="External"/><Relationship Id="rId5" Type="http://schemas.openxmlformats.org/officeDocument/2006/relationships/hyperlink" Target="http://www.hobbyking.com/hobbyking/store/__23016__Turnigy_Talon_V2_Screw_Set_4pcs_M3_x_12_4pcs_M3_x_8_.html" TargetMode="External"/><Relationship Id="rId15" Type="http://schemas.openxmlformats.org/officeDocument/2006/relationships/hyperlink" Target="http://www.mcmaster.com/" TargetMode="External"/><Relationship Id="rId10" Type="http://schemas.openxmlformats.org/officeDocument/2006/relationships/hyperlink" Target="http://www.digikey.com/product-detail/en/TMP36GT9Z/TMP36GT9Z-ND/820404" TargetMode="External"/><Relationship Id="rId4" Type="http://schemas.openxmlformats.org/officeDocument/2006/relationships/hyperlink" Target="http://www.hobbyking.com/hobbyking/store/__28221__Extended_Landing_Skid_Set_for_SK450_Quadcopter_Frame.html" TargetMode="External"/><Relationship Id="rId9" Type="http://schemas.openxmlformats.org/officeDocument/2006/relationships/hyperlink" Target="http://www.hobbyexpress.com/erc_rapid_drive_35a_brushless_esc_1039744_prd1.htm" TargetMode="External"/><Relationship Id="rId14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opLeftCell="A34" workbookViewId="0">
      <selection activeCell="B62" sqref="B62:J63"/>
    </sheetView>
  </sheetViews>
  <sheetFormatPr defaultColWidth="8.7109375" defaultRowHeight="15" x14ac:dyDescent="0.25"/>
  <cols>
    <col min="1" max="1" width="27.7109375" customWidth="1"/>
    <col min="2" max="3" width="27.42578125" customWidth="1"/>
    <col min="4" max="4" width="9.28515625" customWidth="1"/>
    <col min="5" max="5" width="8.42578125" customWidth="1"/>
    <col min="6" max="6" width="18.42578125" customWidth="1"/>
    <col min="7" max="7" width="37" customWidth="1"/>
    <col min="8" max="8" width="18" customWidth="1"/>
    <col min="9" max="9" width="18.42578125" customWidth="1"/>
  </cols>
  <sheetData>
    <row r="1" spans="1:10" x14ac:dyDescent="0.25">
      <c r="A1" t="s">
        <v>0</v>
      </c>
    </row>
    <row r="3" spans="1:10" s="1" customFormat="1" ht="30" x14ac:dyDescent="0.25">
      <c r="A3" s="1" t="s">
        <v>2</v>
      </c>
      <c r="B3" s="1" t="s">
        <v>9</v>
      </c>
      <c r="C3" s="1" t="s">
        <v>10</v>
      </c>
      <c r="D3" s="1" t="s">
        <v>11</v>
      </c>
      <c r="E3" s="1" t="s">
        <v>1</v>
      </c>
      <c r="F3" s="2" t="s">
        <v>15</v>
      </c>
      <c r="G3" s="1" t="s">
        <v>12</v>
      </c>
      <c r="H3" s="1" t="s">
        <v>13</v>
      </c>
      <c r="I3" s="1" t="s">
        <v>14</v>
      </c>
      <c r="J3" s="1" t="s">
        <v>27</v>
      </c>
    </row>
    <row r="4" spans="1:10" x14ac:dyDescent="0.25">
      <c r="E4" s="3"/>
      <c r="F4" s="3"/>
    </row>
    <row r="5" spans="1:10" x14ac:dyDescent="0.25">
      <c r="A5" t="s">
        <v>4</v>
      </c>
      <c r="B5" t="s">
        <v>3</v>
      </c>
      <c r="C5" t="s">
        <v>34</v>
      </c>
      <c r="D5">
        <v>2</v>
      </c>
      <c r="E5" s="3">
        <v>135</v>
      </c>
      <c r="F5" s="3">
        <f t="shared" ref="F5:F35" si="0">D5*E5</f>
        <v>270</v>
      </c>
      <c r="G5" s="7" t="s">
        <v>35</v>
      </c>
      <c r="H5" t="s">
        <v>36</v>
      </c>
      <c r="J5" t="s">
        <v>89</v>
      </c>
    </row>
    <row r="6" spans="1:10" x14ac:dyDescent="0.25">
      <c r="B6" t="s">
        <v>37</v>
      </c>
      <c r="C6" t="s">
        <v>38</v>
      </c>
      <c r="D6">
        <v>2</v>
      </c>
      <c r="E6" s="3">
        <v>29.99</v>
      </c>
      <c r="F6" s="3">
        <f t="shared" si="0"/>
        <v>59.98</v>
      </c>
      <c r="G6" t="s">
        <v>39</v>
      </c>
      <c r="J6" t="s">
        <v>89</v>
      </c>
    </row>
    <row r="7" spans="1:10" x14ac:dyDescent="0.25">
      <c r="B7" t="s">
        <v>19</v>
      </c>
      <c r="D7">
        <v>2</v>
      </c>
      <c r="E7" s="3">
        <v>0</v>
      </c>
      <c r="F7" s="3">
        <f t="shared" si="0"/>
        <v>0</v>
      </c>
    </row>
    <row r="8" spans="1:10" x14ac:dyDescent="0.25">
      <c r="E8" s="3"/>
      <c r="F8" s="3"/>
    </row>
    <row r="9" spans="1:10" x14ac:dyDescent="0.25">
      <c r="E9" s="3"/>
      <c r="F9" s="3"/>
    </row>
    <row r="10" spans="1:10" x14ac:dyDescent="0.25">
      <c r="E10" s="3"/>
      <c r="F10" s="3"/>
    </row>
    <row r="11" spans="1:10" x14ac:dyDescent="0.25">
      <c r="A11" t="s">
        <v>5</v>
      </c>
      <c r="E11" s="3"/>
      <c r="F11" s="3"/>
    </row>
    <row r="12" spans="1:10" x14ac:dyDescent="0.25">
      <c r="B12" t="s">
        <v>44</v>
      </c>
      <c r="C12" t="s">
        <v>45</v>
      </c>
      <c r="D12">
        <v>2</v>
      </c>
      <c r="E12" s="3">
        <v>7.81</v>
      </c>
      <c r="F12" s="3">
        <f>D12*E12</f>
        <v>15.62</v>
      </c>
      <c r="G12" t="s">
        <v>46</v>
      </c>
      <c r="J12" s="4" t="s">
        <v>89</v>
      </c>
    </row>
    <row r="13" spans="1:10" x14ac:dyDescent="0.25">
      <c r="B13" t="s">
        <v>44</v>
      </c>
      <c r="C13" t="s">
        <v>47</v>
      </c>
      <c r="D13">
        <v>2</v>
      </c>
      <c r="E13" s="3">
        <v>7.81</v>
      </c>
      <c r="F13" s="3">
        <f t="shared" ref="F13:F20" si="1">D13*E13</f>
        <v>15.62</v>
      </c>
      <c r="G13" t="s">
        <v>48</v>
      </c>
      <c r="J13" s="4" t="s">
        <v>89</v>
      </c>
    </row>
    <row r="14" spans="1:10" x14ac:dyDescent="0.25">
      <c r="B14" t="s">
        <v>49</v>
      </c>
      <c r="C14" t="s">
        <v>50</v>
      </c>
      <c r="D14">
        <v>4</v>
      </c>
      <c r="E14" s="3">
        <v>7.81</v>
      </c>
      <c r="F14" s="3">
        <f t="shared" si="1"/>
        <v>31.24</v>
      </c>
      <c r="G14" t="s">
        <v>51</v>
      </c>
      <c r="J14" s="4" t="s">
        <v>89</v>
      </c>
    </row>
    <row r="15" spans="1:10" x14ac:dyDescent="0.25">
      <c r="B15" t="s">
        <v>52</v>
      </c>
      <c r="C15" t="s">
        <v>52</v>
      </c>
      <c r="D15">
        <v>8</v>
      </c>
      <c r="E15" s="3">
        <v>10.1</v>
      </c>
      <c r="F15" s="3">
        <f t="shared" si="1"/>
        <v>80.8</v>
      </c>
      <c r="G15" t="s">
        <v>53</v>
      </c>
      <c r="J15" s="4" t="s">
        <v>89</v>
      </c>
    </row>
    <row r="16" spans="1:10" x14ac:dyDescent="0.25">
      <c r="B16" t="s">
        <v>54</v>
      </c>
      <c r="C16" t="s">
        <v>55</v>
      </c>
      <c r="D16">
        <v>8</v>
      </c>
      <c r="E16" s="3">
        <v>1.68</v>
      </c>
      <c r="F16" s="3">
        <f t="shared" si="1"/>
        <v>13.44</v>
      </c>
      <c r="G16" t="s">
        <v>56</v>
      </c>
      <c r="J16" s="4" t="s">
        <v>89</v>
      </c>
    </row>
    <row r="17" spans="1:10" x14ac:dyDescent="0.25">
      <c r="B17" t="s">
        <v>57</v>
      </c>
      <c r="C17" t="s">
        <v>57</v>
      </c>
      <c r="D17">
        <v>8</v>
      </c>
      <c r="E17" s="3">
        <v>2.9</v>
      </c>
      <c r="F17" s="3">
        <f t="shared" si="1"/>
        <v>23.2</v>
      </c>
      <c r="G17" t="s">
        <v>58</v>
      </c>
      <c r="J17" s="4" t="s">
        <v>89</v>
      </c>
    </row>
    <row r="18" spans="1:10" x14ac:dyDescent="0.25">
      <c r="B18" t="s">
        <v>59</v>
      </c>
      <c r="C18" t="s">
        <v>60</v>
      </c>
      <c r="D18">
        <v>8</v>
      </c>
      <c r="E18" s="3">
        <v>1.44</v>
      </c>
      <c r="F18" s="3">
        <f t="shared" si="1"/>
        <v>11.52</v>
      </c>
      <c r="G18" t="s">
        <v>61</v>
      </c>
      <c r="J18" s="4" t="s">
        <v>87</v>
      </c>
    </row>
    <row r="19" spans="1:10" x14ac:dyDescent="0.25">
      <c r="B19" t="s">
        <v>62</v>
      </c>
      <c r="C19" t="s">
        <v>63</v>
      </c>
      <c r="D19">
        <v>10</v>
      </c>
      <c r="E19" s="3">
        <v>18.48</v>
      </c>
      <c r="F19" s="3">
        <f t="shared" si="1"/>
        <v>184.8</v>
      </c>
      <c r="G19" t="s">
        <v>97</v>
      </c>
      <c r="J19" s="4" t="s">
        <v>89</v>
      </c>
    </row>
    <row r="20" spans="1:10" x14ac:dyDescent="0.25">
      <c r="B20" t="s">
        <v>64</v>
      </c>
      <c r="C20" t="s">
        <v>65</v>
      </c>
      <c r="D20">
        <v>5</v>
      </c>
      <c r="E20" s="3">
        <v>3.16</v>
      </c>
      <c r="F20" s="3">
        <f t="shared" si="1"/>
        <v>15.8</v>
      </c>
      <c r="G20" t="s">
        <v>128</v>
      </c>
      <c r="J20" t="s">
        <v>89</v>
      </c>
    </row>
    <row r="21" spans="1:10" x14ac:dyDescent="0.25">
      <c r="B21" t="s">
        <v>96</v>
      </c>
      <c r="D21">
        <v>6</v>
      </c>
      <c r="E21" s="3">
        <v>4.74</v>
      </c>
      <c r="F21" s="3">
        <f t="shared" si="0"/>
        <v>28.44</v>
      </c>
      <c r="G21" t="s">
        <v>129</v>
      </c>
      <c r="J21" t="s">
        <v>89</v>
      </c>
    </row>
    <row r="22" spans="1:10" x14ac:dyDescent="0.25">
      <c r="B22" t="s">
        <v>155</v>
      </c>
      <c r="C22" s="18" t="s">
        <v>157</v>
      </c>
      <c r="D22">
        <v>10</v>
      </c>
      <c r="E22" s="3">
        <v>1.42</v>
      </c>
      <c r="F22" s="3">
        <f t="shared" si="0"/>
        <v>14.2</v>
      </c>
      <c r="G22" t="s">
        <v>156</v>
      </c>
      <c r="J22" s="17">
        <v>41710</v>
      </c>
    </row>
    <row r="23" spans="1:10" x14ac:dyDescent="0.25">
      <c r="B23" t="s">
        <v>158</v>
      </c>
      <c r="C23" s="18">
        <v>9171000151</v>
      </c>
      <c r="D23">
        <v>2</v>
      </c>
      <c r="E23" s="3">
        <v>9.49</v>
      </c>
      <c r="F23" s="3">
        <f t="shared" si="0"/>
        <v>18.98</v>
      </c>
      <c r="G23" t="s">
        <v>159</v>
      </c>
      <c r="J23" s="17">
        <v>41710</v>
      </c>
    </row>
    <row r="24" spans="1:10" x14ac:dyDescent="0.25">
      <c r="B24" s="18" t="s">
        <v>160</v>
      </c>
      <c r="C24" t="s">
        <v>162</v>
      </c>
      <c r="D24">
        <v>1</v>
      </c>
      <c r="E24" s="3">
        <v>11.26</v>
      </c>
      <c r="F24" s="3">
        <f t="shared" si="0"/>
        <v>11.26</v>
      </c>
      <c r="J24" s="17"/>
    </row>
    <row r="25" spans="1:10" x14ac:dyDescent="0.25">
      <c r="B25" t="s">
        <v>161</v>
      </c>
      <c r="C25" s="18" t="s">
        <v>163</v>
      </c>
      <c r="D25">
        <v>1</v>
      </c>
      <c r="E25" s="3">
        <v>4.32</v>
      </c>
      <c r="F25" s="3">
        <f t="shared" si="0"/>
        <v>4.32</v>
      </c>
      <c r="J25" s="17"/>
    </row>
    <row r="26" spans="1:10" x14ac:dyDescent="0.25">
      <c r="E26" s="3"/>
      <c r="F26" s="3"/>
    </row>
    <row r="27" spans="1:10" x14ac:dyDescent="0.25">
      <c r="A27" t="s">
        <v>6</v>
      </c>
      <c r="B27" t="s">
        <v>17</v>
      </c>
      <c r="D27">
        <v>1</v>
      </c>
      <c r="E27" s="3">
        <v>144.13999999999999</v>
      </c>
      <c r="F27" s="3">
        <f t="shared" si="0"/>
        <v>144.13999999999999</v>
      </c>
      <c r="J27" t="s">
        <v>87</v>
      </c>
    </row>
    <row r="28" spans="1:10" x14ac:dyDescent="0.25">
      <c r="A28" s="5"/>
      <c r="B28" s="5" t="s">
        <v>28</v>
      </c>
      <c r="C28" s="5" t="s">
        <v>29</v>
      </c>
      <c r="D28" s="5">
        <v>6</v>
      </c>
      <c r="E28" s="6">
        <v>50</v>
      </c>
      <c r="F28" s="6">
        <v>400</v>
      </c>
      <c r="G28" s="5" t="s">
        <v>88</v>
      </c>
      <c r="H28" s="5" t="s">
        <v>30</v>
      </c>
      <c r="I28" s="5" t="s">
        <v>120</v>
      </c>
      <c r="J28" s="4" t="s">
        <v>89</v>
      </c>
    </row>
    <row r="29" spans="1:10" x14ac:dyDescent="0.25">
      <c r="A29" s="5"/>
      <c r="B29" s="5" t="s">
        <v>31</v>
      </c>
      <c r="C29" s="5" t="s">
        <v>32</v>
      </c>
      <c r="D29" s="5">
        <v>4</v>
      </c>
      <c r="E29" s="6">
        <v>1.42</v>
      </c>
      <c r="F29" s="6">
        <f>D29*E29</f>
        <v>5.68</v>
      </c>
      <c r="G29" s="7" t="s">
        <v>43</v>
      </c>
      <c r="H29" s="5" t="s">
        <v>33</v>
      </c>
      <c r="I29" s="5" t="s">
        <v>121</v>
      </c>
      <c r="J29" s="4" t="s">
        <v>89</v>
      </c>
    </row>
    <row r="30" spans="1:10" x14ac:dyDescent="0.25">
      <c r="B30" t="s">
        <v>105</v>
      </c>
      <c r="C30" t="s">
        <v>106</v>
      </c>
      <c r="D30">
        <v>50</v>
      </c>
      <c r="E30" s="3">
        <v>6.7199999999999996E-2</v>
      </c>
      <c r="F30" s="3">
        <f t="shared" si="0"/>
        <v>3.36</v>
      </c>
      <c r="G30" s="7" t="s">
        <v>107</v>
      </c>
      <c r="H30" t="s">
        <v>108</v>
      </c>
      <c r="I30" t="s">
        <v>122</v>
      </c>
      <c r="J30" s="14" t="s">
        <v>89</v>
      </c>
    </row>
    <row r="31" spans="1:10" x14ac:dyDescent="0.25">
      <c r="B31" t="s">
        <v>109</v>
      </c>
      <c r="C31" t="s">
        <v>110</v>
      </c>
      <c r="D31">
        <v>10</v>
      </c>
      <c r="E31" s="3">
        <v>0.12</v>
      </c>
      <c r="F31" s="3">
        <f t="shared" si="0"/>
        <v>1.2</v>
      </c>
      <c r="G31" s="7" t="s">
        <v>111</v>
      </c>
      <c r="H31" t="s">
        <v>112</v>
      </c>
      <c r="I31" t="s">
        <v>123</v>
      </c>
      <c r="J31" s="14" t="s">
        <v>89</v>
      </c>
    </row>
    <row r="32" spans="1:10" x14ac:dyDescent="0.25">
      <c r="B32" t="s">
        <v>125</v>
      </c>
      <c r="C32" t="s">
        <v>126</v>
      </c>
      <c r="D32">
        <v>0</v>
      </c>
      <c r="E32" s="3">
        <v>14.99</v>
      </c>
      <c r="F32" s="3">
        <f t="shared" si="0"/>
        <v>0</v>
      </c>
      <c r="G32" t="s">
        <v>124</v>
      </c>
      <c r="J32" s="14" t="s">
        <v>139</v>
      </c>
    </row>
    <row r="33" spans="1:10" x14ac:dyDescent="0.25">
      <c r="B33" t="s">
        <v>133</v>
      </c>
      <c r="C33" t="s">
        <v>134</v>
      </c>
      <c r="D33">
        <v>4</v>
      </c>
      <c r="E33" s="3">
        <v>2.42</v>
      </c>
      <c r="F33" s="3">
        <f t="shared" si="0"/>
        <v>9.68</v>
      </c>
      <c r="G33" s="7" t="s">
        <v>130</v>
      </c>
      <c r="H33" t="s">
        <v>131</v>
      </c>
      <c r="I33" t="s">
        <v>132</v>
      </c>
      <c r="J33" s="14" t="s">
        <v>89</v>
      </c>
    </row>
    <row r="34" spans="1:10" x14ac:dyDescent="0.25">
      <c r="B34" t="s">
        <v>137</v>
      </c>
      <c r="C34" t="s">
        <v>138</v>
      </c>
      <c r="D34">
        <v>4</v>
      </c>
      <c r="E34" s="3">
        <v>8.42</v>
      </c>
      <c r="F34" s="3">
        <f t="shared" si="0"/>
        <v>33.68</v>
      </c>
      <c r="G34" t="s">
        <v>135</v>
      </c>
      <c r="H34" t="s">
        <v>136</v>
      </c>
      <c r="I34" t="s">
        <v>132</v>
      </c>
      <c r="J34" s="14" t="s">
        <v>89</v>
      </c>
    </row>
    <row r="35" spans="1:10" ht="15.75" x14ac:dyDescent="0.25">
      <c r="B35" s="20" t="s">
        <v>207</v>
      </c>
      <c r="D35">
        <v>1</v>
      </c>
      <c r="E35" s="3">
        <v>62.91</v>
      </c>
      <c r="F35" s="3">
        <f t="shared" si="0"/>
        <v>62.91</v>
      </c>
      <c r="G35" t="s">
        <v>208</v>
      </c>
      <c r="J35" s="14" t="s">
        <v>89</v>
      </c>
    </row>
    <row r="37" spans="1:10" x14ac:dyDescent="0.25">
      <c r="A37" t="s">
        <v>7</v>
      </c>
      <c r="B37" t="s">
        <v>16</v>
      </c>
      <c r="C37" t="s">
        <v>23</v>
      </c>
      <c r="D37">
        <v>1</v>
      </c>
      <c r="E37" s="3">
        <v>1165</v>
      </c>
      <c r="F37" s="3">
        <f t="shared" ref="F37:F42" si="2">D37*E37</f>
        <v>1165</v>
      </c>
      <c r="G37" t="s">
        <v>24</v>
      </c>
      <c r="J37" s="4" t="s">
        <v>89</v>
      </c>
    </row>
    <row r="38" spans="1:10" x14ac:dyDescent="0.25">
      <c r="B38" t="s">
        <v>41</v>
      </c>
      <c r="C38" t="s">
        <v>40</v>
      </c>
      <c r="D38">
        <v>2</v>
      </c>
      <c r="E38" s="3"/>
      <c r="F38" s="3">
        <f t="shared" si="2"/>
        <v>0</v>
      </c>
      <c r="J38" s="4" t="s">
        <v>89</v>
      </c>
    </row>
    <row r="39" spans="1:10" x14ac:dyDescent="0.25">
      <c r="B39" t="s">
        <v>42</v>
      </c>
      <c r="E39" s="3"/>
      <c r="F39" s="3">
        <f t="shared" si="2"/>
        <v>0</v>
      </c>
    </row>
    <row r="40" spans="1:10" x14ac:dyDescent="0.25">
      <c r="B40" t="s">
        <v>70</v>
      </c>
      <c r="C40" t="s">
        <v>71</v>
      </c>
      <c r="D40">
        <v>1</v>
      </c>
      <c r="E40" s="3">
        <v>39</v>
      </c>
      <c r="F40" s="3">
        <f t="shared" si="2"/>
        <v>39</v>
      </c>
      <c r="G40" t="s">
        <v>72</v>
      </c>
      <c r="J40" s="4">
        <v>41690</v>
      </c>
    </row>
    <row r="41" spans="1:10" ht="18" x14ac:dyDescent="0.25">
      <c r="B41" t="s">
        <v>209</v>
      </c>
      <c r="C41" s="21" t="s">
        <v>210</v>
      </c>
      <c r="D41">
        <v>1</v>
      </c>
      <c r="E41" s="3">
        <v>79.790000000000006</v>
      </c>
      <c r="F41" s="3">
        <f t="shared" si="2"/>
        <v>79.790000000000006</v>
      </c>
      <c r="G41" t="s">
        <v>211</v>
      </c>
      <c r="J41" s="4">
        <v>41744</v>
      </c>
    </row>
    <row r="42" spans="1:10" ht="18" x14ac:dyDescent="0.25">
      <c r="B42" t="s">
        <v>212</v>
      </c>
      <c r="C42" s="21" t="s">
        <v>213</v>
      </c>
      <c r="D42">
        <v>1</v>
      </c>
      <c r="E42" s="3">
        <v>6.13</v>
      </c>
      <c r="F42" s="3">
        <f t="shared" si="2"/>
        <v>6.13</v>
      </c>
      <c r="G42" t="s">
        <v>214</v>
      </c>
      <c r="J42" s="4">
        <v>41744</v>
      </c>
    </row>
    <row r="45" spans="1:10" x14ac:dyDescent="0.25">
      <c r="A45" t="s">
        <v>8</v>
      </c>
      <c r="B45" t="s">
        <v>18</v>
      </c>
      <c r="D45">
        <v>2</v>
      </c>
      <c r="E45" s="3">
        <v>0</v>
      </c>
      <c r="F45" s="3">
        <f>D45*E45</f>
        <v>0</v>
      </c>
      <c r="G45" t="s">
        <v>22</v>
      </c>
      <c r="J45" t="s">
        <v>90</v>
      </c>
    </row>
    <row r="46" spans="1:10" x14ac:dyDescent="0.25">
      <c r="B46" t="s">
        <v>215</v>
      </c>
      <c r="C46" t="s">
        <v>216</v>
      </c>
      <c r="D46">
        <v>4</v>
      </c>
      <c r="E46" s="3">
        <v>169.99</v>
      </c>
      <c r="F46" s="3">
        <f>D46*E46</f>
        <v>679.96</v>
      </c>
      <c r="G46" t="s">
        <v>217</v>
      </c>
      <c r="H46" t="s">
        <v>20</v>
      </c>
      <c r="J46" t="s">
        <v>89</v>
      </c>
    </row>
    <row r="47" spans="1:10" s="11" customFormat="1" ht="18" x14ac:dyDescent="0.25">
      <c r="A47"/>
      <c r="B47" t="s">
        <v>218</v>
      </c>
      <c r="C47" s="21" t="s">
        <v>219</v>
      </c>
      <c r="D47">
        <v>1</v>
      </c>
      <c r="E47" s="3">
        <v>89.99</v>
      </c>
      <c r="F47" s="3">
        <f>D47*E47</f>
        <v>89.99</v>
      </c>
      <c r="G47" t="s">
        <v>220</v>
      </c>
      <c r="H47"/>
      <c r="I47"/>
      <c r="J47" s="4">
        <v>41744</v>
      </c>
    </row>
    <row r="48" spans="1:10" x14ac:dyDescent="0.25">
      <c r="B48" t="s">
        <v>100</v>
      </c>
      <c r="C48" t="s">
        <v>99</v>
      </c>
      <c r="D48">
        <v>5</v>
      </c>
      <c r="E48" s="3">
        <v>29.99</v>
      </c>
      <c r="F48" s="3">
        <f t="shared" ref="F48:F61" si="3">D48*E48</f>
        <v>149.94999999999999</v>
      </c>
      <c r="G48" t="s">
        <v>98</v>
      </c>
      <c r="J48" t="s">
        <v>89</v>
      </c>
    </row>
    <row r="49" spans="1:10" x14ac:dyDescent="0.25">
      <c r="B49" s="10" t="s">
        <v>66</v>
      </c>
      <c r="C49" t="s">
        <v>104</v>
      </c>
      <c r="D49">
        <v>2</v>
      </c>
      <c r="E49" s="3">
        <v>15</v>
      </c>
      <c r="F49" s="3">
        <f t="shared" si="3"/>
        <v>30</v>
      </c>
      <c r="G49" t="s">
        <v>101</v>
      </c>
      <c r="J49" s="4">
        <v>41690</v>
      </c>
    </row>
    <row r="50" spans="1:10" x14ac:dyDescent="0.25">
      <c r="B50" t="s">
        <v>67</v>
      </c>
      <c r="E50" s="3"/>
      <c r="F50" s="3">
        <f t="shared" si="3"/>
        <v>0</v>
      </c>
    </row>
    <row r="51" spans="1:10" x14ac:dyDescent="0.25">
      <c r="A51" s="11"/>
      <c r="B51" s="11" t="s">
        <v>73</v>
      </c>
      <c r="C51" s="11" t="s">
        <v>74</v>
      </c>
      <c r="D51" s="11">
        <v>2</v>
      </c>
      <c r="E51" s="12">
        <v>34.950000000000003</v>
      </c>
      <c r="F51" s="12">
        <f>D51*E51</f>
        <v>69.900000000000006</v>
      </c>
      <c r="G51" s="11" t="s">
        <v>75</v>
      </c>
      <c r="H51" s="11" t="s">
        <v>80</v>
      </c>
      <c r="I51" s="11" t="s">
        <v>76</v>
      </c>
      <c r="J51" s="13" t="s">
        <v>89</v>
      </c>
    </row>
    <row r="52" spans="1:10" x14ac:dyDescent="0.25">
      <c r="B52" t="s">
        <v>77</v>
      </c>
      <c r="C52" t="s">
        <v>79</v>
      </c>
      <c r="D52">
        <v>2</v>
      </c>
      <c r="E52" s="3">
        <v>9.9499999999999993</v>
      </c>
      <c r="F52" s="3">
        <f>D52*E52</f>
        <v>19.899999999999999</v>
      </c>
      <c r="G52" t="s">
        <v>78</v>
      </c>
      <c r="H52" t="s">
        <v>80</v>
      </c>
      <c r="I52" t="s">
        <v>81</v>
      </c>
      <c r="J52" s="13" t="s">
        <v>89</v>
      </c>
    </row>
    <row r="53" spans="1:10" x14ac:dyDescent="0.25">
      <c r="B53" t="s">
        <v>91</v>
      </c>
      <c r="C53" s="8" t="s">
        <v>92</v>
      </c>
      <c r="D53">
        <v>10</v>
      </c>
      <c r="E53" s="3">
        <v>1.46</v>
      </c>
      <c r="F53" s="3">
        <f t="shared" si="3"/>
        <v>14.6</v>
      </c>
      <c r="G53" t="s">
        <v>93</v>
      </c>
      <c r="H53" t="s">
        <v>94</v>
      </c>
      <c r="I53" t="s">
        <v>95</v>
      </c>
      <c r="J53" s="13" t="s">
        <v>89</v>
      </c>
    </row>
    <row r="54" spans="1:10" x14ac:dyDescent="0.25">
      <c r="B54" s="15" t="s">
        <v>102</v>
      </c>
      <c r="C54" t="s">
        <v>114</v>
      </c>
      <c r="D54">
        <v>2</v>
      </c>
      <c r="E54" s="3">
        <v>14.99</v>
      </c>
      <c r="F54" s="3">
        <f t="shared" si="3"/>
        <v>29.98</v>
      </c>
      <c r="G54" t="s">
        <v>113</v>
      </c>
      <c r="J54" s="4" t="s">
        <v>89</v>
      </c>
    </row>
    <row r="55" spans="1:10" x14ac:dyDescent="0.25">
      <c r="B55" s="15" t="s">
        <v>103</v>
      </c>
      <c r="C55" t="s">
        <v>116</v>
      </c>
      <c r="D55">
        <v>4</v>
      </c>
      <c r="E55" s="3">
        <v>2.0299999999999998</v>
      </c>
      <c r="F55" s="3">
        <f>E55*D55</f>
        <v>8.1199999999999992</v>
      </c>
      <c r="G55" t="s">
        <v>115</v>
      </c>
      <c r="J55" s="4" t="s">
        <v>89</v>
      </c>
    </row>
    <row r="56" spans="1:10" x14ac:dyDescent="0.25">
      <c r="B56" t="s">
        <v>117</v>
      </c>
      <c r="C56" t="s">
        <v>118</v>
      </c>
      <c r="D56">
        <v>10</v>
      </c>
      <c r="E56" s="3">
        <v>1.018</v>
      </c>
      <c r="F56" s="3">
        <f t="shared" si="3"/>
        <v>10.18</v>
      </c>
      <c r="G56" t="s">
        <v>119</v>
      </c>
      <c r="I56" t="s">
        <v>127</v>
      </c>
      <c r="J56" s="14" t="s">
        <v>89</v>
      </c>
    </row>
    <row r="57" spans="1:10" x14ac:dyDescent="0.25">
      <c r="B57" t="s">
        <v>140</v>
      </c>
      <c r="C57" t="s">
        <v>142</v>
      </c>
      <c r="D57">
        <v>2</v>
      </c>
      <c r="E57" s="3">
        <v>24.99</v>
      </c>
      <c r="F57" s="3">
        <f t="shared" si="3"/>
        <v>49.98</v>
      </c>
      <c r="G57" t="s">
        <v>141</v>
      </c>
      <c r="J57" s="4">
        <v>41711</v>
      </c>
    </row>
    <row r="58" spans="1:10" x14ac:dyDescent="0.25">
      <c r="B58" t="s">
        <v>152</v>
      </c>
      <c r="C58" t="s">
        <v>154</v>
      </c>
      <c r="D58">
        <v>10</v>
      </c>
      <c r="E58" s="3">
        <v>1</v>
      </c>
      <c r="F58" s="3">
        <f>E58*D58</f>
        <v>10</v>
      </c>
      <c r="G58" t="s">
        <v>153</v>
      </c>
      <c r="J58" s="4">
        <v>41711</v>
      </c>
    </row>
    <row r="59" spans="1:10" x14ac:dyDescent="0.25">
      <c r="B59" t="s">
        <v>151</v>
      </c>
      <c r="C59" t="s">
        <v>150</v>
      </c>
      <c r="D59">
        <v>10</v>
      </c>
      <c r="E59" s="3">
        <v>1</v>
      </c>
      <c r="F59" s="3">
        <f>E59*D59</f>
        <v>10</v>
      </c>
      <c r="G59" t="s">
        <v>149</v>
      </c>
      <c r="J59" s="4">
        <v>41711</v>
      </c>
    </row>
    <row r="60" spans="1:10" x14ac:dyDescent="0.25">
      <c r="B60" t="s">
        <v>148</v>
      </c>
      <c r="C60" s="16" t="s">
        <v>147</v>
      </c>
      <c r="D60">
        <v>1</v>
      </c>
      <c r="E60" s="3">
        <v>5.07</v>
      </c>
      <c r="F60" s="3">
        <f t="shared" si="3"/>
        <v>5.07</v>
      </c>
      <c r="G60" t="s">
        <v>146</v>
      </c>
      <c r="J60" s="17">
        <v>41710</v>
      </c>
    </row>
    <row r="61" spans="1:10" x14ac:dyDescent="0.25">
      <c r="B61" t="s">
        <v>145</v>
      </c>
      <c r="C61" t="s">
        <v>144</v>
      </c>
      <c r="D61">
        <v>4</v>
      </c>
      <c r="E61" s="3">
        <v>1.36</v>
      </c>
      <c r="F61" s="3">
        <f t="shared" si="3"/>
        <v>5.44</v>
      </c>
      <c r="G61" t="s">
        <v>143</v>
      </c>
      <c r="J61" s="17">
        <v>41710</v>
      </c>
    </row>
    <row r="62" spans="1:10" x14ac:dyDescent="0.25">
      <c r="B62" t="s">
        <v>224</v>
      </c>
      <c r="D62">
        <v>1</v>
      </c>
    </row>
    <row r="63" spans="1:10" x14ac:dyDescent="0.25">
      <c r="B63" t="s">
        <v>225</v>
      </c>
      <c r="D63">
        <v>1</v>
      </c>
    </row>
    <row r="64" spans="1:10" x14ac:dyDescent="0.25">
      <c r="A64" t="s">
        <v>21</v>
      </c>
      <c r="F64" s="3">
        <f>SUM(F5:F61)</f>
        <v>3932.86</v>
      </c>
    </row>
    <row r="65" spans="1:8" x14ac:dyDescent="0.25">
      <c r="F65" s="3"/>
    </row>
    <row r="66" spans="1:8" x14ac:dyDescent="0.25">
      <c r="A66" t="s">
        <v>26</v>
      </c>
      <c r="F66" s="3">
        <f>SUM(F37)</f>
        <v>1165</v>
      </c>
    </row>
    <row r="67" spans="1:8" x14ac:dyDescent="0.25">
      <c r="F67" s="3"/>
    </row>
    <row r="68" spans="1:8" x14ac:dyDescent="0.25">
      <c r="A68" t="s">
        <v>25</v>
      </c>
      <c r="F68" s="3">
        <f>F64-F66</f>
        <v>2767.86</v>
      </c>
    </row>
    <row r="73" spans="1:8" x14ac:dyDescent="0.25">
      <c r="B73" t="s">
        <v>68</v>
      </c>
      <c r="C73" s="9" t="s">
        <v>82</v>
      </c>
      <c r="D73">
        <v>1</v>
      </c>
      <c r="E73" s="3">
        <v>23.75</v>
      </c>
      <c r="F73" s="3">
        <f>D73*E73</f>
        <v>23.75</v>
      </c>
      <c r="G73" s="7" t="s">
        <v>83</v>
      </c>
      <c r="H73" t="s">
        <v>69</v>
      </c>
    </row>
    <row r="74" spans="1:8" x14ac:dyDescent="0.25">
      <c r="B74" t="s">
        <v>68</v>
      </c>
      <c r="C74" s="8" t="s">
        <v>85</v>
      </c>
      <c r="D74">
        <v>1</v>
      </c>
      <c r="E74" s="3">
        <v>13.78</v>
      </c>
      <c r="F74" s="3">
        <f>D74*E74</f>
        <v>13.78</v>
      </c>
      <c r="G74" s="7" t="s">
        <v>84</v>
      </c>
      <c r="H74" t="s">
        <v>86</v>
      </c>
    </row>
  </sheetData>
  <phoneticPr fontId="4" type="noConversion"/>
  <hyperlinks>
    <hyperlink ref="G29" r:id="rId1"/>
    <hyperlink ref="G73" r:id="rId2" location="dl"/>
    <hyperlink ref="G74" r:id="rId3"/>
    <hyperlink ref="G5" r:id="rId4"/>
    <hyperlink ref="C54" r:id="rId5" display="5V 3A BEC Step-Down Voltage Regulator"/>
    <hyperlink ref="G30" r:id="rId6"/>
    <hyperlink ref="G31" r:id="rId7"/>
    <hyperlink ref="G33" r:id="rId8"/>
  </hyperlinks>
  <pageMargins left="0.7" right="0.7" top="0.75" bottom="0.75" header="0.3" footer="0.3"/>
  <pageSetup orientation="portrait" horizontalDpi="4294967292" verticalDpi="4294967292" r:id="rId9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abSelected="1" topLeftCell="B22" workbookViewId="0">
      <selection activeCell="K39" sqref="K39"/>
    </sheetView>
  </sheetViews>
  <sheetFormatPr defaultColWidth="8.7109375" defaultRowHeight="15" x14ac:dyDescent="0.25"/>
  <cols>
    <col min="1" max="1" width="25.85546875" bestFit="1" customWidth="1"/>
    <col min="2" max="2" width="54.5703125" bestFit="1" customWidth="1"/>
    <col min="3" max="3" width="41.28515625" bestFit="1" customWidth="1"/>
    <col min="6" max="6" width="9.140625" bestFit="1" customWidth="1"/>
    <col min="11" max="11" width="14.7109375" bestFit="1" customWidth="1"/>
  </cols>
  <sheetData>
    <row r="1" spans="1:10" ht="60" x14ac:dyDescent="0.25">
      <c r="A1" s="1" t="s">
        <v>2</v>
      </c>
      <c r="B1" s="1" t="s">
        <v>9</v>
      </c>
      <c r="C1" s="1" t="s">
        <v>10</v>
      </c>
      <c r="D1" s="1" t="s">
        <v>11</v>
      </c>
      <c r="E1" s="1" t="s">
        <v>1</v>
      </c>
      <c r="F1" s="2" t="s">
        <v>164</v>
      </c>
      <c r="G1" s="1" t="s">
        <v>12</v>
      </c>
      <c r="H1" s="1" t="s">
        <v>13</v>
      </c>
      <c r="I1" s="1" t="s">
        <v>14</v>
      </c>
      <c r="J1" s="1" t="s">
        <v>27</v>
      </c>
    </row>
    <row r="2" spans="1:10" x14ac:dyDescent="0.25">
      <c r="E2" s="3"/>
      <c r="F2" s="3"/>
    </row>
    <row r="3" spans="1:10" x14ac:dyDescent="0.25">
      <c r="A3" t="s">
        <v>4</v>
      </c>
      <c r="B3" t="s">
        <v>3</v>
      </c>
      <c r="C3" t="s">
        <v>34</v>
      </c>
      <c r="D3">
        <v>1</v>
      </c>
      <c r="E3" s="3">
        <v>135</v>
      </c>
      <c r="F3" s="3">
        <v>270</v>
      </c>
      <c r="G3" s="7" t="s">
        <v>35</v>
      </c>
      <c r="H3" t="s">
        <v>36</v>
      </c>
      <c r="J3" t="s">
        <v>89</v>
      </c>
    </row>
    <row r="4" spans="1:10" x14ac:dyDescent="0.25">
      <c r="B4" t="s">
        <v>37</v>
      </c>
      <c r="C4" t="s">
        <v>38</v>
      </c>
      <c r="D4">
        <v>2</v>
      </c>
      <c r="E4" s="3">
        <v>29.99</v>
      </c>
      <c r="F4" s="3">
        <v>59.98</v>
      </c>
      <c r="G4" t="s">
        <v>39</v>
      </c>
      <c r="J4" t="s">
        <v>89</v>
      </c>
    </row>
    <row r="5" spans="1:10" x14ac:dyDescent="0.25">
      <c r="B5" t="s">
        <v>19</v>
      </c>
      <c r="D5">
        <v>1</v>
      </c>
      <c r="E5" s="3">
        <v>0</v>
      </c>
      <c r="F5" s="3">
        <v>0</v>
      </c>
    </row>
    <row r="7" spans="1:10" x14ac:dyDescent="0.25">
      <c r="A7" t="s">
        <v>5</v>
      </c>
      <c r="B7" t="s">
        <v>44</v>
      </c>
      <c r="C7" t="s">
        <v>45</v>
      </c>
      <c r="D7">
        <v>1</v>
      </c>
      <c r="E7" s="3">
        <v>7.81</v>
      </c>
      <c r="F7" s="3">
        <v>15.62</v>
      </c>
      <c r="G7" t="s">
        <v>46</v>
      </c>
      <c r="J7" s="4" t="s">
        <v>89</v>
      </c>
    </row>
    <row r="8" spans="1:10" x14ac:dyDescent="0.25">
      <c r="B8" t="s">
        <v>44</v>
      </c>
      <c r="C8" t="s">
        <v>47</v>
      </c>
      <c r="D8">
        <v>1</v>
      </c>
      <c r="E8" s="3">
        <v>7.81</v>
      </c>
      <c r="F8" s="3">
        <v>15.62</v>
      </c>
      <c r="G8" t="s">
        <v>48</v>
      </c>
      <c r="J8" s="4" t="s">
        <v>89</v>
      </c>
    </row>
    <row r="9" spans="1:10" x14ac:dyDescent="0.25">
      <c r="B9" t="s">
        <v>49</v>
      </c>
      <c r="C9" t="s">
        <v>50</v>
      </c>
      <c r="D9">
        <v>4</v>
      </c>
      <c r="E9" s="3">
        <v>7.81</v>
      </c>
      <c r="F9" s="3">
        <v>31.24</v>
      </c>
      <c r="G9" t="s">
        <v>51</v>
      </c>
      <c r="J9" s="4" t="s">
        <v>89</v>
      </c>
    </row>
    <row r="10" spans="1:10" x14ac:dyDescent="0.25">
      <c r="B10" t="s">
        <v>52</v>
      </c>
      <c r="C10" t="s">
        <v>52</v>
      </c>
      <c r="D10">
        <v>4</v>
      </c>
      <c r="E10" s="3">
        <v>10.1</v>
      </c>
      <c r="F10" s="3">
        <v>80.8</v>
      </c>
      <c r="G10" t="s">
        <v>53</v>
      </c>
      <c r="J10" s="4" t="s">
        <v>89</v>
      </c>
    </row>
    <row r="11" spans="1:10" x14ac:dyDescent="0.25">
      <c r="B11" t="s">
        <v>54</v>
      </c>
      <c r="C11" t="s">
        <v>55</v>
      </c>
      <c r="D11">
        <v>4</v>
      </c>
      <c r="E11" s="3">
        <v>1.68</v>
      </c>
      <c r="F11" s="3">
        <v>13.44</v>
      </c>
      <c r="G11" s="7" t="s">
        <v>56</v>
      </c>
      <c r="J11" s="4" t="s">
        <v>89</v>
      </c>
    </row>
    <row r="12" spans="1:10" x14ac:dyDescent="0.25">
      <c r="B12" t="s">
        <v>57</v>
      </c>
      <c r="C12" t="s">
        <v>57</v>
      </c>
      <c r="D12">
        <v>4</v>
      </c>
      <c r="E12" s="3">
        <v>2.9</v>
      </c>
      <c r="F12" s="3">
        <v>23.2</v>
      </c>
      <c r="G12" s="7" t="s">
        <v>58</v>
      </c>
      <c r="J12" s="4" t="s">
        <v>89</v>
      </c>
    </row>
    <row r="13" spans="1:10" x14ac:dyDescent="0.25">
      <c r="B13" t="s">
        <v>59</v>
      </c>
      <c r="C13" t="s">
        <v>60</v>
      </c>
      <c r="D13">
        <v>8</v>
      </c>
      <c r="E13" s="3">
        <v>1.44</v>
      </c>
      <c r="F13" s="3">
        <v>11.52</v>
      </c>
      <c r="G13" s="7" t="s">
        <v>61</v>
      </c>
      <c r="J13" s="4" t="s">
        <v>87</v>
      </c>
    </row>
    <row r="14" spans="1:10" x14ac:dyDescent="0.25">
      <c r="B14" t="s">
        <v>62</v>
      </c>
      <c r="C14" t="s">
        <v>63</v>
      </c>
      <c r="D14">
        <v>4</v>
      </c>
      <c r="E14" s="3">
        <v>18.48</v>
      </c>
      <c r="F14" s="3">
        <v>184.8</v>
      </c>
      <c r="G14" t="s">
        <v>97</v>
      </c>
      <c r="J14" s="4" t="s">
        <v>89</v>
      </c>
    </row>
    <row r="15" spans="1:10" x14ac:dyDescent="0.25">
      <c r="B15" t="s">
        <v>64</v>
      </c>
      <c r="C15" t="s">
        <v>65</v>
      </c>
      <c r="D15">
        <v>2</v>
      </c>
      <c r="E15" s="3">
        <v>3.16</v>
      </c>
      <c r="F15" s="3">
        <v>15.8</v>
      </c>
      <c r="G15" s="7" t="s">
        <v>128</v>
      </c>
      <c r="J15" t="s">
        <v>89</v>
      </c>
    </row>
    <row r="16" spans="1:10" x14ac:dyDescent="0.25">
      <c r="B16" t="s">
        <v>96</v>
      </c>
      <c r="D16">
        <v>2</v>
      </c>
      <c r="E16" s="3">
        <v>4.74</v>
      </c>
      <c r="F16" s="3">
        <v>28.44</v>
      </c>
      <c r="G16" t="s">
        <v>129</v>
      </c>
      <c r="J16" t="s">
        <v>89</v>
      </c>
    </row>
    <row r="17" spans="1:11" x14ac:dyDescent="0.25">
      <c r="B17" t="s">
        <v>155</v>
      </c>
      <c r="C17" s="18" t="s">
        <v>157</v>
      </c>
      <c r="D17">
        <v>4</v>
      </c>
      <c r="E17" s="3">
        <v>1.42</v>
      </c>
      <c r="F17" s="3">
        <v>14.2</v>
      </c>
      <c r="G17" s="7" t="s">
        <v>156</v>
      </c>
      <c r="J17" t="s">
        <v>89</v>
      </c>
    </row>
    <row r="18" spans="1:11" x14ac:dyDescent="0.25">
      <c r="B18" t="s">
        <v>165</v>
      </c>
      <c r="C18" s="18">
        <v>9171000151</v>
      </c>
      <c r="D18">
        <v>1</v>
      </c>
      <c r="E18" s="3">
        <v>9.49</v>
      </c>
      <c r="F18" s="3">
        <v>18.98</v>
      </c>
      <c r="G18" s="7" t="s">
        <v>159</v>
      </c>
      <c r="J18" t="s">
        <v>89</v>
      </c>
    </row>
    <row r="19" spans="1:11" x14ac:dyDescent="0.25">
      <c r="B19" s="18" t="s">
        <v>160</v>
      </c>
      <c r="C19" t="s">
        <v>162</v>
      </c>
      <c r="D19">
        <v>1</v>
      </c>
      <c r="E19" s="3">
        <v>11.26</v>
      </c>
      <c r="F19" s="3">
        <f t="shared" ref="F19:F21" si="0">D19*E19</f>
        <v>11.26</v>
      </c>
    </row>
    <row r="20" spans="1:11" x14ac:dyDescent="0.25">
      <c r="B20" t="s">
        <v>161</v>
      </c>
      <c r="C20" s="18" t="s">
        <v>163</v>
      </c>
      <c r="D20">
        <v>1</v>
      </c>
      <c r="E20" s="3">
        <v>4.32</v>
      </c>
      <c r="F20" s="3">
        <f t="shared" si="0"/>
        <v>4.32</v>
      </c>
    </row>
    <row r="21" spans="1:11" x14ac:dyDescent="0.25">
      <c r="B21" t="s">
        <v>166</v>
      </c>
      <c r="C21" t="s">
        <v>167</v>
      </c>
      <c r="D21">
        <v>27</v>
      </c>
      <c r="E21" s="19">
        <v>1.18</v>
      </c>
      <c r="F21" s="3">
        <f t="shared" si="0"/>
        <v>31.86</v>
      </c>
      <c r="G21" t="s">
        <v>168</v>
      </c>
      <c r="J21" t="s">
        <v>89</v>
      </c>
    </row>
    <row r="22" spans="1:11" x14ac:dyDescent="0.25">
      <c r="B22" t="s">
        <v>169</v>
      </c>
      <c r="D22">
        <v>4</v>
      </c>
      <c r="J22" t="s">
        <v>170</v>
      </c>
      <c r="K22" t="s">
        <v>228</v>
      </c>
    </row>
    <row r="23" spans="1:11" x14ac:dyDescent="0.25">
      <c r="B23" t="s">
        <v>171</v>
      </c>
      <c r="D23">
        <v>8</v>
      </c>
      <c r="J23" t="s">
        <v>170</v>
      </c>
      <c r="K23" t="s">
        <v>232</v>
      </c>
    </row>
    <row r="24" spans="1:11" x14ac:dyDescent="0.25">
      <c r="B24" t="s">
        <v>172</v>
      </c>
      <c r="D24">
        <v>4</v>
      </c>
      <c r="J24" t="s">
        <v>173</v>
      </c>
    </row>
    <row r="25" spans="1:11" x14ac:dyDescent="0.25">
      <c r="B25" t="s">
        <v>174</v>
      </c>
      <c r="D25">
        <v>2</v>
      </c>
      <c r="J25" t="s">
        <v>170</v>
      </c>
      <c r="K25" t="s">
        <v>233</v>
      </c>
    </row>
    <row r="26" spans="1:11" x14ac:dyDescent="0.25">
      <c r="B26" t="s">
        <v>175</v>
      </c>
      <c r="D26">
        <v>1</v>
      </c>
      <c r="J26" t="s">
        <v>170</v>
      </c>
      <c r="K26" t="s">
        <v>231</v>
      </c>
    </row>
    <row r="27" spans="1:11" x14ac:dyDescent="0.25">
      <c r="B27" t="s">
        <v>176</v>
      </c>
      <c r="D27">
        <v>2</v>
      </c>
      <c r="J27" t="s">
        <v>170</v>
      </c>
      <c r="K27" t="s">
        <v>229</v>
      </c>
    </row>
    <row r="28" spans="1:11" x14ac:dyDescent="0.25">
      <c r="B28" t="s">
        <v>177</v>
      </c>
      <c r="D28">
        <v>1</v>
      </c>
      <c r="J28" t="s">
        <v>178</v>
      </c>
      <c r="K28" t="s">
        <v>230</v>
      </c>
    </row>
    <row r="29" spans="1:11" x14ac:dyDescent="0.25">
      <c r="A29" t="s">
        <v>179</v>
      </c>
      <c r="B29" t="s">
        <v>226</v>
      </c>
      <c r="D29">
        <v>1</v>
      </c>
      <c r="J29" t="s">
        <v>170</v>
      </c>
      <c r="K29" t="s">
        <v>227</v>
      </c>
    </row>
    <row r="30" spans="1:11" x14ac:dyDescent="0.25">
      <c r="B30" t="s">
        <v>180</v>
      </c>
      <c r="D30">
        <v>6</v>
      </c>
      <c r="E30">
        <v>3.05</v>
      </c>
      <c r="F30" s="3">
        <f t="shared" ref="F30:F37" si="1">D30*E30</f>
        <v>18.299999999999997</v>
      </c>
      <c r="G30" t="s">
        <v>181</v>
      </c>
      <c r="J30" t="s">
        <v>89</v>
      </c>
    </row>
    <row r="31" spans="1:11" x14ac:dyDescent="0.25">
      <c r="B31" t="s">
        <v>182</v>
      </c>
      <c r="C31" s="7" t="s">
        <v>183</v>
      </c>
      <c r="D31">
        <v>2</v>
      </c>
      <c r="E31">
        <v>15.18</v>
      </c>
      <c r="F31" s="3">
        <f t="shared" si="1"/>
        <v>30.36</v>
      </c>
      <c r="G31" t="s">
        <v>184</v>
      </c>
      <c r="J31" t="s">
        <v>185</v>
      </c>
    </row>
    <row r="32" spans="1:11" x14ac:dyDescent="0.25">
      <c r="B32" t="s">
        <v>186</v>
      </c>
      <c r="C32" s="7" t="s">
        <v>187</v>
      </c>
      <c r="D32">
        <v>4</v>
      </c>
      <c r="E32">
        <v>8.6300000000000008</v>
      </c>
      <c r="F32" s="3">
        <f t="shared" si="1"/>
        <v>34.520000000000003</v>
      </c>
      <c r="G32" t="s">
        <v>188</v>
      </c>
      <c r="J32" t="s">
        <v>89</v>
      </c>
    </row>
    <row r="33" spans="1:10" x14ac:dyDescent="0.25">
      <c r="B33" t="s">
        <v>189</v>
      </c>
      <c r="C33" t="s">
        <v>190</v>
      </c>
      <c r="D33">
        <v>2</v>
      </c>
      <c r="E33">
        <v>10.130000000000001</v>
      </c>
      <c r="F33" s="3">
        <f t="shared" si="1"/>
        <v>20.260000000000002</v>
      </c>
      <c r="G33" t="s">
        <v>191</v>
      </c>
      <c r="J33" t="s">
        <v>89</v>
      </c>
    </row>
    <row r="34" spans="1:10" x14ac:dyDescent="0.25">
      <c r="B34" t="s">
        <v>192</v>
      </c>
      <c r="C34" s="7" t="s">
        <v>193</v>
      </c>
      <c r="D34">
        <v>1</v>
      </c>
      <c r="E34">
        <v>7.33</v>
      </c>
      <c r="F34" s="3">
        <f t="shared" si="1"/>
        <v>7.33</v>
      </c>
      <c r="G34" t="s">
        <v>194</v>
      </c>
      <c r="J34" t="s">
        <v>89</v>
      </c>
    </row>
    <row r="35" spans="1:10" x14ac:dyDescent="0.25">
      <c r="B35" t="s">
        <v>195</v>
      </c>
      <c r="C35" t="s">
        <v>196</v>
      </c>
      <c r="D35">
        <v>1</v>
      </c>
      <c r="E35">
        <v>7.54</v>
      </c>
      <c r="F35" s="3">
        <f t="shared" si="1"/>
        <v>7.54</v>
      </c>
      <c r="G35" t="s">
        <v>197</v>
      </c>
      <c r="J35" t="s">
        <v>89</v>
      </c>
    </row>
    <row r="36" spans="1:10" x14ac:dyDescent="0.25">
      <c r="B36" t="s">
        <v>198</v>
      </c>
      <c r="C36" t="s">
        <v>199</v>
      </c>
      <c r="D36">
        <v>1</v>
      </c>
      <c r="E36">
        <v>8.15</v>
      </c>
      <c r="F36" s="3">
        <f t="shared" si="1"/>
        <v>8.15</v>
      </c>
      <c r="G36" t="s">
        <v>200</v>
      </c>
      <c r="J36" t="s">
        <v>89</v>
      </c>
    </row>
    <row r="37" spans="1:10" x14ac:dyDescent="0.25">
      <c r="B37" t="s">
        <v>201</v>
      </c>
      <c r="C37" t="s">
        <v>202</v>
      </c>
      <c r="D37">
        <v>1</v>
      </c>
      <c r="E37">
        <v>4</v>
      </c>
      <c r="F37" s="3">
        <f t="shared" si="1"/>
        <v>4</v>
      </c>
      <c r="G37" t="s">
        <v>203</v>
      </c>
      <c r="J37" t="s">
        <v>89</v>
      </c>
    </row>
    <row r="39" spans="1:10" x14ac:dyDescent="0.25">
      <c r="A39" t="s">
        <v>6</v>
      </c>
      <c r="B39" t="s">
        <v>17</v>
      </c>
      <c r="D39">
        <v>1</v>
      </c>
      <c r="E39" s="3">
        <v>144.13999999999999</v>
      </c>
      <c r="F39" s="3">
        <f t="shared" ref="F39:F47" si="2">D39*E39</f>
        <v>144.13999999999999</v>
      </c>
      <c r="J39" t="s">
        <v>87</v>
      </c>
    </row>
    <row r="40" spans="1:10" x14ac:dyDescent="0.25">
      <c r="A40" s="5"/>
      <c r="B40" s="5" t="s">
        <v>28</v>
      </c>
      <c r="C40" s="5" t="s">
        <v>29</v>
      </c>
      <c r="D40" s="5">
        <v>4</v>
      </c>
      <c r="E40" s="6">
        <v>50</v>
      </c>
      <c r="F40" s="3">
        <f t="shared" si="2"/>
        <v>200</v>
      </c>
      <c r="G40" s="5" t="s">
        <v>88</v>
      </c>
      <c r="H40" s="5" t="s">
        <v>30</v>
      </c>
      <c r="I40" s="5" t="s">
        <v>120</v>
      </c>
      <c r="J40" s="4" t="s">
        <v>89</v>
      </c>
    </row>
    <row r="41" spans="1:10" x14ac:dyDescent="0.25">
      <c r="A41" s="5"/>
      <c r="B41" s="5" t="s">
        <v>31</v>
      </c>
      <c r="C41" s="5" t="s">
        <v>32</v>
      </c>
      <c r="D41" s="5">
        <v>1</v>
      </c>
      <c r="E41" s="6">
        <v>1.42</v>
      </c>
      <c r="F41" s="3">
        <f t="shared" si="2"/>
        <v>1.42</v>
      </c>
      <c r="G41" s="7" t="s">
        <v>43</v>
      </c>
      <c r="H41" s="5" t="s">
        <v>33</v>
      </c>
      <c r="I41" s="5" t="s">
        <v>121</v>
      </c>
      <c r="J41" s="4" t="s">
        <v>89</v>
      </c>
    </row>
    <row r="42" spans="1:10" x14ac:dyDescent="0.25">
      <c r="B42" t="s">
        <v>105</v>
      </c>
      <c r="C42" t="s">
        <v>106</v>
      </c>
      <c r="D42">
        <v>16</v>
      </c>
      <c r="E42" s="3">
        <v>6.7199999999999996E-2</v>
      </c>
      <c r="F42" s="3">
        <f t="shared" si="2"/>
        <v>1.0751999999999999</v>
      </c>
      <c r="G42" s="7" t="s">
        <v>107</v>
      </c>
      <c r="H42" t="s">
        <v>108</v>
      </c>
      <c r="I42" t="s">
        <v>122</v>
      </c>
      <c r="J42" s="14" t="s">
        <v>89</v>
      </c>
    </row>
    <row r="43" spans="1:10" x14ac:dyDescent="0.25">
      <c r="B43" t="s">
        <v>109</v>
      </c>
      <c r="C43" t="s">
        <v>110</v>
      </c>
      <c r="D43">
        <v>4</v>
      </c>
      <c r="E43" s="3">
        <v>0.12</v>
      </c>
      <c r="F43" s="3">
        <f t="shared" si="2"/>
        <v>0.48</v>
      </c>
      <c r="G43" s="7" t="s">
        <v>111</v>
      </c>
      <c r="H43" t="s">
        <v>112</v>
      </c>
      <c r="I43" t="s">
        <v>123</v>
      </c>
      <c r="J43" s="14" t="s">
        <v>89</v>
      </c>
    </row>
    <row r="44" spans="1:10" x14ac:dyDescent="0.25">
      <c r="B44" t="s">
        <v>125</v>
      </c>
      <c r="C44" t="s">
        <v>126</v>
      </c>
      <c r="D44">
        <v>1</v>
      </c>
      <c r="E44" s="3">
        <v>14.99</v>
      </c>
      <c r="F44" s="3">
        <f t="shared" si="2"/>
        <v>14.99</v>
      </c>
      <c r="G44" t="s">
        <v>124</v>
      </c>
      <c r="J44" s="14" t="s">
        <v>139</v>
      </c>
    </row>
    <row r="45" spans="1:10" x14ac:dyDescent="0.25">
      <c r="B45" t="s">
        <v>204</v>
      </c>
      <c r="D45">
        <v>1</v>
      </c>
      <c r="E45" s="3">
        <v>6.5</v>
      </c>
      <c r="F45" s="3">
        <f t="shared" si="2"/>
        <v>6.5</v>
      </c>
      <c r="G45" s="7" t="s">
        <v>205</v>
      </c>
      <c r="H45" t="s">
        <v>206</v>
      </c>
      <c r="J45" s="14" t="s">
        <v>87</v>
      </c>
    </row>
    <row r="46" spans="1:10" x14ac:dyDescent="0.25">
      <c r="B46" t="s">
        <v>137</v>
      </c>
      <c r="C46" t="s">
        <v>138</v>
      </c>
      <c r="D46">
        <v>4</v>
      </c>
      <c r="E46" s="3">
        <v>8.42</v>
      </c>
      <c r="F46" s="3">
        <f t="shared" si="2"/>
        <v>33.68</v>
      </c>
      <c r="G46" t="s">
        <v>135</v>
      </c>
      <c r="H46" t="s">
        <v>136</v>
      </c>
      <c r="I46" t="s">
        <v>132</v>
      </c>
      <c r="J46" s="14" t="s">
        <v>89</v>
      </c>
    </row>
    <row r="47" spans="1:10" ht="15.75" x14ac:dyDescent="0.25">
      <c r="B47" s="20" t="s">
        <v>207</v>
      </c>
      <c r="D47">
        <v>1</v>
      </c>
      <c r="E47" s="3">
        <v>62.91</v>
      </c>
      <c r="F47" s="3">
        <f t="shared" si="2"/>
        <v>62.91</v>
      </c>
      <c r="G47" t="s">
        <v>208</v>
      </c>
      <c r="J47" s="14" t="s">
        <v>89</v>
      </c>
    </row>
    <row r="48" spans="1:10" x14ac:dyDescent="0.25">
      <c r="E48" s="3"/>
      <c r="F48" s="3"/>
      <c r="J48" s="14"/>
    </row>
    <row r="49" spans="1:11" x14ac:dyDescent="0.25">
      <c r="A49" t="s">
        <v>7</v>
      </c>
      <c r="B49" t="s">
        <v>16</v>
      </c>
      <c r="C49" t="s">
        <v>23</v>
      </c>
      <c r="D49">
        <v>1</v>
      </c>
      <c r="E49" s="3">
        <v>1165</v>
      </c>
      <c r="F49" s="3">
        <f>D49*E49</f>
        <v>1165</v>
      </c>
      <c r="G49" t="s">
        <v>24</v>
      </c>
      <c r="J49" s="4" t="s">
        <v>89</v>
      </c>
    </row>
    <row r="50" spans="1:11" x14ac:dyDescent="0.25">
      <c r="B50" t="s">
        <v>41</v>
      </c>
      <c r="C50" t="s">
        <v>40</v>
      </c>
      <c r="D50">
        <v>2</v>
      </c>
      <c r="E50" s="3"/>
      <c r="F50" s="3">
        <v>0</v>
      </c>
      <c r="J50" s="4" t="s">
        <v>89</v>
      </c>
    </row>
    <row r="51" spans="1:11" x14ac:dyDescent="0.25">
      <c r="B51" t="s">
        <v>42</v>
      </c>
      <c r="E51" s="3"/>
      <c r="F51" s="3">
        <v>0</v>
      </c>
      <c r="J51" s="14" t="s">
        <v>170</v>
      </c>
      <c r="K51" t="s">
        <v>234</v>
      </c>
    </row>
    <row r="52" spans="1:11" x14ac:dyDescent="0.25">
      <c r="B52" t="s">
        <v>70</v>
      </c>
      <c r="C52" t="s">
        <v>71</v>
      </c>
      <c r="D52">
        <v>1</v>
      </c>
      <c r="E52" s="3">
        <v>39</v>
      </c>
      <c r="F52" s="3">
        <f>D52*E52</f>
        <v>39</v>
      </c>
      <c r="G52" t="s">
        <v>72</v>
      </c>
      <c r="J52" s="4" t="s">
        <v>89</v>
      </c>
    </row>
    <row r="53" spans="1:11" ht="18" x14ac:dyDescent="0.25">
      <c r="B53" t="s">
        <v>209</v>
      </c>
      <c r="C53" s="21" t="s">
        <v>210</v>
      </c>
      <c r="D53">
        <v>1</v>
      </c>
      <c r="E53" s="3">
        <v>79.790000000000006</v>
      </c>
      <c r="F53" s="3">
        <f>D53*E53</f>
        <v>79.790000000000006</v>
      </c>
      <c r="G53" t="s">
        <v>211</v>
      </c>
      <c r="J53" s="4">
        <v>41744</v>
      </c>
    </row>
    <row r="54" spans="1:11" ht="18" x14ac:dyDescent="0.25">
      <c r="B54" t="s">
        <v>212</v>
      </c>
      <c r="C54" s="21" t="s">
        <v>213</v>
      </c>
      <c r="D54">
        <v>1</v>
      </c>
      <c r="E54" s="3">
        <v>6.13</v>
      </c>
      <c r="F54" s="3">
        <f>D54*E54</f>
        <v>6.13</v>
      </c>
      <c r="G54" t="s">
        <v>214</v>
      </c>
      <c r="J54" s="4">
        <v>41744</v>
      </c>
    </row>
    <row r="55" spans="1:11" ht="18" x14ac:dyDescent="0.25">
      <c r="C55" s="21"/>
      <c r="E55" s="3"/>
      <c r="F55" s="3"/>
      <c r="J55" s="4"/>
    </row>
    <row r="56" spans="1:11" ht="18" x14ac:dyDescent="0.25">
      <c r="C56" s="21"/>
      <c r="E56" s="3"/>
      <c r="F56" s="3"/>
      <c r="J56" s="4"/>
    </row>
    <row r="57" spans="1:11" x14ac:dyDescent="0.25">
      <c r="A57" t="s">
        <v>8</v>
      </c>
      <c r="B57" t="s">
        <v>18</v>
      </c>
      <c r="D57">
        <v>1</v>
      </c>
      <c r="E57" s="3">
        <v>0</v>
      </c>
      <c r="F57" s="3">
        <f>D57*E57</f>
        <v>0</v>
      </c>
      <c r="G57" t="s">
        <v>22</v>
      </c>
      <c r="J57" t="s">
        <v>90</v>
      </c>
    </row>
    <row r="58" spans="1:11" x14ac:dyDescent="0.25">
      <c r="B58" t="s">
        <v>215</v>
      </c>
      <c r="C58" t="s">
        <v>216</v>
      </c>
      <c r="D58">
        <v>2</v>
      </c>
      <c r="E58" s="3">
        <v>169.99</v>
      </c>
      <c r="F58" s="3">
        <f>D58*E58</f>
        <v>339.98</v>
      </c>
      <c r="G58" t="s">
        <v>217</v>
      </c>
      <c r="H58" t="s">
        <v>20</v>
      </c>
      <c r="J58" t="s">
        <v>89</v>
      </c>
    </row>
    <row r="59" spans="1:11" ht="18" x14ac:dyDescent="0.25">
      <c r="B59" t="s">
        <v>218</v>
      </c>
      <c r="C59" s="21" t="s">
        <v>219</v>
      </c>
      <c r="D59">
        <v>1</v>
      </c>
      <c r="E59" s="3">
        <v>89.99</v>
      </c>
      <c r="F59" s="3">
        <f>D59*E59</f>
        <v>89.99</v>
      </c>
      <c r="G59" t="s">
        <v>220</v>
      </c>
      <c r="J59" s="4">
        <v>41744</v>
      </c>
    </row>
    <row r="60" spans="1:11" x14ac:dyDescent="0.25">
      <c r="B60" t="s">
        <v>100</v>
      </c>
      <c r="C60" t="s">
        <v>99</v>
      </c>
      <c r="D60">
        <v>4</v>
      </c>
      <c r="E60" s="3">
        <v>29.99</v>
      </c>
      <c r="F60" s="3">
        <f>D60*E60</f>
        <v>119.96</v>
      </c>
      <c r="G60" s="7" t="s">
        <v>98</v>
      </c>
      <c r="J60" t="s">
        <v>89</v>
      </c>
    </row>
    <row r="61" spans="1:11" x14ac:dyDescent="0.25">
      <c r="B61" s="15" t="s">
        <v>66</v>
      </c>
      <c r="C61" t="s">
        <v>104</v>
      </c>
      <c r="D61">
        <v>2</v>
      </c>
      <c r="E61" s="3">
        <v>15</v>
      </c>
      <c r="F61" s="3">
        <f>D61*E61</f>
        <v>30</v>
      </c>
      <c r="G61" t="s">
        <v>101</v>
      </c>
      <c r="J61" s="4" t="s">
        <v>221</v>
      </c>
    </row>
    <row r="62" spans="1:11" x14ac:dyDescent="0.25">
      <c r="B62" t="s">
        <v>67</v>
      </c>
      <c r="E62" s="3"/>
      <c r="F62" s="3">
        <f t="shared" ref="F62:F71" si="3">D62*E62</f>
        <v>0</v>
      </c>
    </row>
    <row r="63" spans="1:11" x14ac:dyDescent="0.25">
      <c r="A63" s="22"/>
      <c r="B63" s="22" t="s">
        <v>73</v>
      </c>
      <c r="C63" s="22" t="s">
        <v>74</v>
      </c>
      <c r="D63" s="22">
        <v>2</v>
      </c>
      <c r="E63" s="23">
        <v>34.950000000000003</v>
      </c>
      <c r="F63" s="3">
        <f t="shared" si="3"/>
        <v>69.900000000000006</v>
      </c>
      <c r="G63" s="22" t="s">
        <v>75</v>
      </c>
      <c r="H63" s="22" t="s">
        <v>80</v>
      </c>
      <c r="I63" s="22" t="s">
        <v>76</v>
      </c>
      <c r="J63" s="24" t="s">
        <v>89</v>
      </c>
    </row>
    <row r="64" spans="1:11" x14ac:dyDescent="0.25">
      <c r="B64" t="s">
        <v>77</v>
      </c>
      <c r="C64" t="s">
        <v>79</v>
      </c>
      <c r="D64">
        <v>2</v>
      </c>
      <c r="E64" s="3">
        <v>9.9499999999999993</v>
      </c>
      <c r="F64" s="3">
        <f t="shared" si="3"/>
        <v>19.899999999999999</v>
      </c>
      <c r="G64" t="s">
        <v>78</v>
      </c>
      <c r="H64" t="s">
        <v>80</v>
      </c>
      <c r="I64" t="s">
        <v>81</v>
      </c>
      <c r="J64" s="13" t="s">
        <v>89</v>
      </c>
    </row>
    <row r="65" spans="1:10" x14ac:dyDescent="0.25">
      <c r="B65" t="s">
        <v>91</v>
      </c>
      <c r="C65" s="8" t="s">
        <v>92</v>
      </c>
      <c r="D65">
        <v>10</v>
      </c>
      <c r="E65" s="3">
        <v>1.46</v>
      </c>
      <c r="F65" s="3">
        <f t="shared" si="3"/>
        <v>14.6</v>
      </c>
      <c r="G65" t="s">
        <v>93</v>
      </c>
      <c r="H65" t="s">
        <v>94</v>
      </c>
      <c r="I65" t="s">
        <v>95</v>
      </c>
      <c r="J65" s="13" t="s">
        <v>89</v>
      </c>
    </row>
    <row r="66" spans="1:10" x14ac:dyDescent="0.25">
      <c r="B66" s="15" t="s">
        <v>102</v>
      </c>
      <c r="C66" t="s">
        <v>114</v>
      </c>
      <c r="D66">
        <v>2</v>
      </c>
      <c r="E66" s="3">
        <v>14.99</v>
      </c>
      <c r="F66" s="3">
        <f t="shared" si="3"/>
        <v>29.98</v>
      </c>
      <c r="G66" t="s">
        <v>113</v>
      </c>
      <c r="J66" s="4" t="s">
        <v>89</v>
      </c>
    </row>
    <row r="67" spans="1:10" x14ac:dyDescent="0.25">
      <c r="B67" s="15" t="s">
        <v>103</v>
      </c>
      <c r="C67" t="s">
        <v>116</v>
      </c>
      <c r="D67">
        <v>4</v>
      </c>
      <c r="E67" s="3">
        <v>2.0299999999999998</v>
      </c>
      <c r="F67" s="3">
        <f t="shared" si="3"/>
        <v>8.1199999999999992</v>
      </c>
      <c r="G67" t="s">
        <v>115</v>
      </c>
      <c r="J67" s="4" t="s">
        <v>89</v>
      </c>
    </row>
    <row r="68" spans="1:10" x14ac:dyDescent="0.25">
      <c r="B68" t="s">
        <v>140</v>
      </c>
      <c r="C68" t="s">
        <v>142</v>
      </c>
      <c r="D68">
        <v>2</v>
      </c>
      <c r="E68" s="3">
        <v>24.99</v>
      </c>
      <c r="F68" s="3">
        <f t="shared" si="3"/>
        <v>49.98</v>
      </c>
      <c r="G68" t="s">
        <v>141</v>
      </c>
      <c r="J68" s="4" t="s">
        <v>89</v>
      </c>
    </row>
    <row r="69" spans="1:10" x14ac:dyDescent="0.25">
      <c r="B69" t="s">
        <v>152</v>
      </c>
      <c r="C69" t="s">
        <v>154</v>
      </c>
      <c r="D69">
        <v>10</v>
      </c>
      <c r="E69" s="3">
        <v>1</v>
      </c>
      <c r="F69" s="3">
        <f t="shared" si="3"/>
        <v>10</v>
      </c>
      <c r="G69" t="s">
        <v>153</v>
      </c>
      <c r="J69" s="4" t="s">
        <v>89</v>
      </c>
    </row>
    <row r="70" spans="1:10" x14ac:dyDescent="0.25">
      <c r="B70" t="s">
        <v>151</v>
      </c>
      <c r="C70" t="s">
        <v>150</v>
      </c>
      <c r="D70">
        <v>10</v>
      </c>
      <c r="E70" s="3">
        <v>1</v>
      </c>
      <c r="F70" s="3">
        <f t="shared" si="3"/>
        <v>10</v>
      </c>
      <c r="G70" t="s">
        <v>149</v>
      </c>
      <c r="J70" s="4" t="s">
        <v>89</v>
      </c>
    </row>
    <row r="71" spans="1:10" x14ac:dyDescent="0.25">
      <c r="B71" t="s">
        <v>145</v>
      </c>
      <c r="C71" t="s">
        <v>144</v>
      </c>
      <c r="D71">
        <v>4</v>
      </c>
      <c r="E71" s="3">
        <v>1.36</v>
      </c>
      <c r="F71" s="3">
        <f t="shared" si="3"/>
        <v>5.44</v>
      </c>
      <c r="G71" t="s">
        <v>143</v>
      </c>
      <c r="J71" s="4" t="s">
        <v>89</v>
      </c>
    </row>
    <row r="72" spans="1:10" x14ac:dyDescent="0.25">
      <c r="A72" s="22"/>
      <c r="B72" s="22" t="s">
        <v>222</v>
      </c>
      <c r="C72" s="22"/>
      <c r="D72" s="22">
        <v>1</v>
      </c>
      <c r="E72" s="22"/>
      <c r="F72" s="22"/>
      <c r="G72" s="22" t="s">
        <v>223</v>
      </c>
      <c r="H72" s="22"/>
      <c r="I72" s="22"/>
      <c r="J72" s="22"/>
    </row>
    <row r="73" spans="1:10" x14ac:dyDescent="0.25">
      <c r="B73" t="s">
        <v>224</v>
      </c>
      <c r="D73">
        <v>1</v>
      </c>
    </row>
    <row r="74" spans="1:10" x14ac:dyDescent="0.25">
      <c r="B74" t="s">
        <v>225</v>
      </c>
      <c r="D74">
        <v>1</v>
      </c>
    </row>
    <row r="76" spans="1:10" x14ac:dyDescent="0.25">
      <c r="A76" t="s">
        <v>26</v>
      </c>
      <c r="F76" s="3">
        <f>F49+F53+F54+F59+F47</f>
        <v>1403.8200000000002</v>
      </c>
    </row>
    <row r="77" spans="1:10" x14ac:dyDescent="0.25">
      <c r="F77" s="3"/>
    </row>
    <row r="78" spans="1:10" x14ac:dyDescent="0.25">
      <c r="A78" t="s">
        <v>25</v>
      </c>
      <c r="F78" s="3">
        <f>SUM(F3:F71) - F76</f>
        <v>2110.6851999999999</v>
      </c>
    </row>
  </sheetData>
  <hyperlinks>
    <hyperlink ref="G3" r:id="rId1"/>
    <hyperlink ref="G11" r:id="rId2"/>
    <hyperlink ref="G12" r:id="rId3"/>
    <hyperlink ref="G18" r:id="rId4"/>
    <hyperlink ref="G13" r:id="rId5"/>
    <hyperlink ref="G17" r:id="rId6"/>
    <hyperlink ref="G15" r:id="rId7"/>
    <hyperlink ref="C66" r:id="rId8" display="5V 3A BEC Step-Down Voltage Regulator"/>
    <hyperlink ref="G60" r:id="rId9"/>
    <hyperlink ref="G41" r:id="rId10"/>
    <hyperlink ref="G42" r:id="rId11"/>
    <hyperlink ref="G43" r:id="rId12"/>
    <hyperlink ref="G45" r:id="rId13"/>
    <hyperlink ref="C31" r:id="rId14" location="7170A25" display="http://www.mcmaster.com/ - 7170A25"/>
    <hyperlink ref="C32" r:id="rId15" location="8560K239" display="http://www.mcmaster.com/ - 8560K239"/>
    <hyperlink ref="C34" r:id="rId16" tooltip="Add item to current order" display="http://www.mcmaster.com/nav/enter.asp?partnum=94510A040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 Purchased</vt:lpstr>
      <vt:lpstr>Parts in Use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Julie Ann</dc:creator>
  <cp:lastModifiedBy>Stumberg, Patrick Louis</cp:lastModifiedBy>
  <dcterms:created xsi:type="dcterms:W3CDTF">2014-01-31T15:00:15Z</dcterms:created>
  <dcterms:modified xsi:type="dcterms:W3CDTF">2014-04-18T19:32:47Z</dcterms:modified>
</cp:coreProperties>
</file>