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lvi\OneDrive\Área de Trabalho\Vanessa\"/>
    </mc:Choice>
  </mc:AlternateContent>
  <xr:revisionPtr revIDLastSave="0" documentId="13_ncr:1_{312019C1-1278-4441-8E78-6C261B7DADE3}" xr6:coauthVersionLast="47" xr6:coauthVersionMax="47" xr10:uidLastSave="{00000000-0000-0000-0000-000000000000}"/>
  <bookViews>
    <workbookView xWindow="-120" yWindow="-120" windowWidth="20730" windowHeight="11040" firstSheet="3" activeTab="3" xr2:uid="{916C6F73-232D-4BC2-9903-EB253A43F094}"/>
  </bookViews>
  <sheets>
    <sheet name="Dados" sheetId="2" state="hidden" r:id="rId1"/>
    <sheet name="Dinâmica" sheetId="5" state="hidden" r:id="rId2"/>
    <sheet name="Caixinha" sheetId="6" state="hidden" r:id="rId3"/>
    <sheet name="Dash" sheetId="4" r:id="rId4"/>
  </sheets>
  <definedNames>
    <definedName name="SegmentaçãodeDados_Assunto">#N/A</definedName>
    <definedName name="SegmentaçãodeDados_Data">#N/A</definedName>
  </definedNames>
  <calcPr calcId="191029"/>
  <pivotCaches>
    <pivotCache cacheId="5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</calcChain>
</file>

<file path=xl/sharedStrings.xml><?xml version="1.0" encoding="utf-8"?>
<sst xmlns="http://schemas.openxmlformats.org/spreadsheetml/2006/main" count="113" uniqueCount="29">
  <si>
    <t>Agropecuaria Serrano</t>
  </si>
  <si>
    <t>Agropecuaria Ideal</t>
  </si>
  <si>
    <t>Braganholo</t>
  </si>
  <si>
    <t>Presente Tonhão</t>
  </si>
  <si>
    <t>Spada máquinas</t>
  </si>
  <si>
    <t>Casa do Eletricista</t>
  </si>
  <si>
    <t>Troca de relê e protetor</t>
  </si>
  <si>
    <t>3 correias</t>
  </si>
  <si>
    <t>Madereira Pasetto</t>
  </si>
  <si>
    <t>Leonel Informatica</t>
  </si>
  <si>
    <t>Com. Menegalle</t>
  </si>
  <si>
    <t>Natalha Veterinaria</t>
  </si>
  <si>
    <t>Agrop. Do Mané Comercial</t>
  </si>
  <si>
    <t>Data</t>
  </si>
  <si>
    <t>Assunto</t>
  </si>
  <si>
    <t>Entrada</t>
  </si>
  <si>
    <t>Saída</t>
  </si>
  <si>
    <t>Rótulos de Linha</t>
  </si>
  <si>
    <t>Total Geral</t>
  </si>
  <si>
    <t>Soma de Saída</t>
  </si>
  <si>
    <t>(Tudo)</t>
  </si>
  <si>
    <t>Soma de Entrada</t>
  </si>
  <si>
    <t>Freela</t>
  </si>
  <si>
    <t>Salário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</si>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</sst>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2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2" fillId="0" borderId="3" xfId="0" applyNumberFormat="1" applyFont="1" applyBorder="1"/>
    <xf numFmtId="165" fontId="1" fillId="0" borderId="3" xfId="0" applyNumberFormat="1" applyFon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/>
    <xf numFmtId="1" fontId="0" fillId="0" borderId="2" xfId="0" applyNumberFormat="1" applyBorder="1"/>
  </cellXfs>
  <cellStyles count="1">
    <cellStyle name="Normal" xfId="0" builtinId="0"/>
  </cellStyles>
  <dxfs count="12">
    <dxf>
      <numFmt numFmtId="165" formatCode="&quot;R$&quot;\ #,##0.00"/>
    </dxf>
    <dxf>
      <font>
        <color theme="0"/>
        <name val="Bell MT"/>
        <family val="1"/>
        <scheme val="none"/>
      </font>
      <fill>
        <patternFill patternType="solid">
          <fgColor theme="0"/>
          <bgColor theme="9" tint="-0.24994659260841701"/>
        </patternFill>
      </fill>
      <border>
        <bottom style="thin">
          <color theme="9"/>
        </bottom>
        <vertical/>
        <horizontal/>
      </border>
    </dxf>
    <dxf>
      <font>
        <color theme="0"/>
        <name val="Bell MT"/>
        <family val="1"/>
        <scheme val="none"/>
      </font>
      <fill>
        <patternFill patternType="solid"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&quot;R$&quot;\ 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&quot;R$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2" defaultTableStyle="TableStyleMedium2" defaultPivotStyle="PivotStyleLight16">
    <tableStyle name="Estilo de Segmentação de Dados 1" pivot="0" table="0" count="0" xr9:uid="{BF4587CF-24B2-4A50-9FF8-94BC9B91093E}"/>
    <tableStyle name="SlicerStyleDark6 2" pivot="0" table="0" count="10" xr9:uid="{03B533B9-ECBA-4E0C-BBDC-C574DC4A784F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dashboard.xlsx]Dinâmica!Tabela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Dinâmica!$B$4:$B$19</c:f>
              <c:strCache>
                <c:ptCount val="15"/>
                <c:pt idx="0">
                  <c:v>3 correias</c:v>
                </c:pt>
                <c:pt idx="1">
                  <c:v>Agrop. Do Mané Comercial</c:v>
                </c:pt>
                <c:pt idx="2">
                  <c:v>Agropecuaria Ideal</c:v>
                </c:pt>
                <c:pt idx="3">
                  <c:v>Agropecuaria Serrano</c:v>
                </c:pt>
                <c:pt idx="4">
                  <c:v>Braganholo</c:v>
                </c:pt>
                <c:pt idx="5">
                  <c:v>Casa do Eletricista</c:v>
                </c:pt>
                <c:pt idx="6">
                  <c:v>Com. Menegalle</c:v>
                </c:pt>
                <c:pt idx="7">
                  <c:v>Leonel Informatica</c:v>
                </c:pt>
                <c:pt idx="8">
                  <c:v>Madereira Pasetto</c:v>
                </c:pt>
                <c:pt idx="9">
                  <c:v>Natalha Veterinaria</c:v>
                </c:pt>
                <c:pt idx="10">
                  <c:v>Presente Tonhão</c:v>
                </c:pt>
                <c:pt idx="11">
                  <c:v>Salário</c:v>
                </c:pt>
                <c:pt idx="12">
                  <c:v>Spada máquinas</c:v>
                </c:pt>
                <c:pt idx="13">
                  <c:v>Troca de relê e protetor</c:v>
                </c:pt>
                <c:pt idx="14">
                  <c:v>Freela</c:v>
                </c:pt>
              </c:strCache>
            </c:strRef>
          </c:cat>
          <c:val>
            <c:numRef>
              <c:f>Dinâmica!$C$4:$C$19</c:f>
              <c:numCache>
                <c:formatCode>"R$"\ #,##0.00</c:formatCode>
                <c:ptCount val="15"/>
                <c:pt idx="0">
                  <c:v>1135.5999999999999</c:v>
                </c:pt>
                <c:pt idx="1">
                  <c:v>1905.49</c:v>
                </c:pt>
                <c:pt idx="2">
                  <c:v>372.51</c:v>
                </c:pt>
                <c:pt idx="3">
                  <c:v>687.57</c:v>
                </c:pt>
                <c:pt idx="4">
                  <c:v>159.07999999999998</c:v>
                </c:pt>
                <c:pt idx="5">
                  <c:v>598</c:v>
                </c:pt>
                <c:pt idx="6">
                  <c:v>2426.83</c:v>
                </c:pt>
                <c:pt idx="7">
                  <c:v>245.5</c:v>
                </c:pt>
                <c:pt idx="8">
                  <c:v>178.9</c:v>
                </c:pt>
                <c:pt idx="9">
                  <c:v>743.52</c:v>
                </c:pt>
                <c:pt idx="10">
                  <c:v>278.61</c:v>
                </c:pt>
                <c:pt idx="12">
                  <c:v>356.02</c:v>
                </c:pt>
                <c:pt idx="13">
                  <c:v>845.7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D-4692-8C75-DCB1C065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0461983"/>
        <c:axId val="1590457663"/>
      </c:barChart>
      <c:catAx>
        <c:axId val="159046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57663"/>
        <c:crosses val="autoZero"/>
        <c:auto val="1"/>
        <c:lblAlgn val="ctr"/>
        <c:lblOffset val="100"/>
        <c:noMultiLvlLbl val="0"/>
      </c:catAx>
      <c:valAx>
        <c:axId val="15904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6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11111111111109E-2"/>
          <c:y val="6.4814814814814811E-2"/>
          <c:w val="0.93888888888888888"/>
          <c:h val="0.8981481481481481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Caixinha!$B$2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"R$"\ #,##0.00</c:formatCode>
                <c:ptCount val="1"/>
                <c:pt idx="0">
                  <c:v>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B-4E9F-9D70-C4F6D2870A09}"/>
            </c:ext>
          </c:extLst>
        </c:ser>
        <c:ser>
          <c:idx val="1"/>
          <c:order val="1"/>
          <c:tx>
            <c:strRef>
              <c:f>Caixinha!$B$3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B-4E9F-9D70-C4F6D2870A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4484143"/>
        <c:axId val="1734486063"/>
      </c:barChart>
      <c:catAx>
        <c:axId val="17344841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734486063"/>
        <c:auto val="1"/>
        <c:lblAlgn val="ctr"/>
        <c:lblOffset val="100"/>
        <c:noMultiLvlLbl val="0"/>
      </c:catAx>
      <c:valAx>
        <c:axId val="173448606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34484143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dashboard.xlsx]Dinâmica!Tabela dinâmica5</c:name>
    <c:fmtId val="7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1111111111108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Dinâmica!$J$4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Dinâmica!$I$5:$I$7</c:f>
              <c:strCache>
                <c:ptCount val="2"/>
                <c:pt idx="0">
                  <c:v>Salário</c:v>
                </c:pt>
                <c:pt idx="1">
                  <c:v>Freela</c:v>
                </c:pt>
              </c:strCache>
            </c:strRef>
          </c:cat>
          <c:val>
            <c:numRef>
              <c:f>Dinâmica!$J$5:$J$7</c:f>
              <c:numCache>
                <c:formatCode>General</c:formatCode>
                <c:ptCount val="2"/>
                <c:pt idx="0">
                  <c:v>5190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9-4839-8C19-8599B2C95C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2382479"/>
        <c:axId val="1732369039"/>
      </c:barChart>
      <c:catAx>
        <c:axId val="17323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369039"/>
        <c:crosses val="autoZero"/>
        <c:auto val="1"/>
        <c:lblAlgn val="ctr"/>
        <c:lblOffset val="100"/>
        <c:noMultiLvlLbl val="0"/>
      </c:catAx>
      <c:valAx>
        <c:axId val="1732369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23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dashboard.xlsx]Dinâmica!Tabela dinâmica3</c:name>
    <c:fmtId val="21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Dinâmica!$B$4:$B$19</c:f>
              <c:strCache>
                <c:ptCount val="15"/>
                <c:pt idx="0">
                  <c:v>3 correias</c:v>
                </c:pt>
                <c:pt idx="1">
                  <c:v>Agrop. Do Mané Comercial</c:v>
                </c:pt>
                <c:pt idx="2">
                  <c:v>Agropecuaria Ideal</c:v>
                </c:pt>
                <c:pt idx="3">
                  <c:v>Agropecuaria Serrano</c:v>
                </c:pt>
                <c:pt idx="4">
                  <c:v>Braganholo</c:v>
                </c:pt>
                <c:pt idx="5">
                  <c:v>Casa do Eletricista</c:v>
                </c:pt>
                <c:pt idx="6">
                  <c:v>Com. Menegalle</c:v>
                </c:pt>
                <c:pt idx="7">
                  <c:v>Leonel Informatica</c:v>
                </c:pt>
                <c:pt idx="8">
                  <c:v>Madereira Pasetto</c:v>
                </c:pt>
                <c:pt idx="9">
                  <c:v>Natalha Veterinaria</c:v>
                </c:pt>
                <c:pt idx="10">
                  <c:v>Presente Tonhão</c:v>
                </c:pt>
                <c:pt idx="11">
                  <c:v>Salário</c:v>
                </c:pt>
                <c:pt idx="12">
                  <c:v>Spada máquinas</c:v>
                </c:pt>
                <c:pt idx="13">
                  <c:v>Troca de relê e protetor</c:v>
                </c:pt>
                <c:pt idx="14">
                  <c:v>Freela</c:v>
                </c:pt>
              </c:strCache>
            </c:strRef>
          </c:cat>
          <c:val>
            <c:numRef>
              <c:f>Dinâmica!$C$4:$C$19</c:f>
              <c:numCache>
                <c:formatCode>"R$"\ #,##0.00</c:formatCode>
                <c:ptCount val="15"/>
                <c:pt idx="0">
                  <c:v>1135.5999999999999</c:v>
                </c:pt>
                <c:pt idx="1">
                  <c:v>1905.49</c:v>
                </c:pt>
                <c:pt idx="2">
                  <c:v>372.51</c:v>
                </c:pt>
                <c:pt idx="3">
                  <c:v>687.57</c:v>
                </c:pt>
                <c:pt idx="4">
                  <c:v>159.07999999999998</c:v>
                </c:pt>
                <c:pt idx="5">
                  <c:v>598</c:v>
                </c:pt>
                <c:pt idx="6">
                  <c:v>2426.83</c:v>
                </c:pt>
                <c:pt idx="7">
                  <c:v>245.5</c:v>
                </c:pt>
                <c:pt idx="8">
                  <c:v>178.9</c:v>
                </c:pt>
                <c:pt idx="9">
                  <c:v>743.52</c:v>
                </c:pt>
                <c:pt idx="10">
                  <c:v>278.61</c:v>
                </c:pt>
                <c:pt idx="12">
                  <c:v>356.02</c:v>
                </c:pt>
                <c:pt idx="13">
                  <c:v>845.7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F-4059-8BA6-90EE86BFBE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4483663"/>
        <c:axId val="1734495183"/>
      </c:barChart>
      <c:catAx>
        <c:axId val="1734483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495183"/>
        <c:crosses val="autoZero"/>
        <c:auto val="1"/>
        <c:lblAlgn val="ctr"/>
        <c:lblOffset val="100"/>
        <c:noMultiLvlLbl val="0"/>
      </c:catAx>
      <c:valAx>
        <c:axId val="1734495183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73448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Caixinha!$B$2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"R$"\ #,##0.00</c:formatCode>
                <c:ptCount val="1"/>
                <c:pt idx="0">
                  <c:v>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E-4B68-A105-0947171CEBFB}"/>
            </c:ext>
          </c:extLst>
        </c:ser>
        <c:ser>
          <c:idx val="1"/>
          <c:order val="1"/>
          <c:tx>
            <c:strRef>
              <c:f>Caixinha!$B$3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E-4B68-A105-0947171CEB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4484143"/>
        <c:axId val="1734486063"/>
      </c:barChart>
      <c:catAx>
        <c:axId val="17344841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734486063"/>
        <c:crosses val="autoZero"/>
        <c:auto val="1"/>
        <c:lblAlgn val="ctr"/>
        <c:lblOffset val="100"/>
        <c:noMultiLvlLbl val="0"/>
      </c:catAx>
      <c:valAx>
        <c:axId val="173448606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3448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10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2" Type="http://schemas.openxmlformats.org/officeDocument/2006/relationships/image" Target="../media/image1.jpeg"/><Relationship Id="rId1" Type="http://schemas.openxmlformats.org/officeDocument/2006/relationships/hyperlink" Target="#Dados!A1"/><Relationship Id="rId6" Type="http://schemas.openxmlformats.org/officeDocument/2006/relationships/chart" Target="../charts/chart4.xml"/><Relationship Id="rId11" Type="http://schemas.openxmlformats.org/officeDocument/2006/relationships/image" Target="../media/image8.png"/><Relationship Id="rId5" Type="http://schemas.openxmlformats.org/officeDocument/2006/relationships/image" Target="../media/image3.svg"/><Relationship Id="rId15" Type="http://schemas.openxmlformats.org/officeDocument/2006/relationships/chart" Target="../charts/chart5.xml"/><Relationship Id="rId10" Type="http://schemas.openxmlformats.org/officeDocument/2006/relationships/image" Target="../media/image7.sv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38</xdr:row>
      <xdr:rowOff>147636</xdr:rowOff>
    </xdr:from>
    <xdr:to>
      <xdr:col>15</xdr:col>
      <xdr:colOff>304801</xdr:colOff>
      <xdr:row>61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9C4E6D-FF89-708F-5B9F-3CD419FD4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1166812</xdr:colOff>
      <xdr:row>3</xdr:row>
      <xdr:rowOff>90487</xdr:rowOff>
    </xdr:from>
    <xdr:to>
      <xdr:col>7</xdr:col>
      <xdr:colOff>538162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64510F-81E8-5432-A433-1631BE056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381001</xdr:colOff>
      <xdr:row>1</xdr:row>
      <xdr:rowOff>19050</xdr:rowOff>
    </xdr:from>
    <xdr:to>
      <xdr:col>2</xdr:col>
      <xdr:colOff>219075</xdr:colOff>
      <xdr:row>3</xdr:row>
      <xdr:rowOff>57150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E97A9916-B7A1-7E67-166C-2665D9FD3900}"/>
            </a:ext>
          </a:extLst>
        </xdr:cNvPr>
        <xdr:cNvSpPr/>
      </xdr:nvSpPr>
      <xdr:spPr>
        <a:xfrm>
          <a:off x="2362201" y="209550"/>
          <a:ext cx="447674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47625</xdr:colOff>
      <xdr:row>0</xdr:row>
      <xdr:rowOff>76199</xdr:rowOff>
    </xdr:from>
    <xdr:to>
      <xdr:col>14</xdr:col>
      <xdr:colOff>295275</xdr:colOff>
      <xdr:row>3</xdr:row>
      <xdr:rowOff>180975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682E756C-49FE-82BA-E249-BF10F8901305}"/>
            </a:ext>
          </a:extLst>
        </xdr:cNvPr>
        <xdr:cNvGrpSpPr/>
      </xdr:nvGrpSpPr>
      <xdr:grpSpPr>
        <a:xfrm>
          <a:off x="2028825" y="76199"/>
          <a:ext cx="8172450" cy="676276"/>
          <a:chOff x="2028825" y="76199"/>
          <a:chExt cx="8172450" cy="676276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240BFAFD-DCB5-4164-A933-7DE4CF317E97}"/>
              </a:ext>
            </a:extLst>
          </xdr:cNvPr>
          <xdr:cNvSpPr/>
        </xdr:nvSpPr>
        <xdr:spPr>
          <a:xfrm>
            <a:off x="2028825" y="76199"/>
            <a:ext cx="8172450" cy="666751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935DCA16-16F4-E204-4E82-C6AAD0CDA7F4}"/>
              </a:ext>
            </a:extLst>
          </xdr:cNvPr>
          <xdr:cNvSpPr txBox="1"/>
        </xdr:nvSpPr>
        <xdr:spPr>
          <a:xfrm>
            <a:off x="3200400" y="171450"/>
            <a:ext cx="1704975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>
                <a:solidFill>
                  <a:schemeClr val="bg1"/>
                </a:solidFill>
                <a:latin typeface="Bell MT" panose="02020503060305020303" pitchFamily="18" charset="0"/>
              </a:rPr>
              <a:t>Hello Vanessa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1A03DD17-AC4D-484E-812C-8240CAD749A9}"/>
              </a:ext>
            </a:extLst>
          </xdr:cNvPr>
          <xdr:cNvSpPr txBox="1"/>
        </xdr:nvSpPr>
        <xdr:spPr>
          <a:xfrm>
            <a:off x="3200400" y="476250"/>
            <a:ext cx="226695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kern="1200">
                <a:solidFill>
                  <a:schemeClr val="bg1"/>
                </a:solidFill>
                <a:latin typeface="Bell MT" panose="02020503060305020303" pitchFamily="18" charset="0"/>
              </a:rPr>
              <a:t>Acompanhamento Financeiro</a:t>
            </a:r>
          </a:p>
        </xdr:txBody>
      </xdr:sp>
      <xdr:sp macro="" textlink="">
        <xdr:nvSpPr>
          <xdr:cNvPr id="32" name="Retângulo 3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BDB7B71-522B-423E-B16C-D8E8645C28E0}"/>
              </a:ext>
            </a:extLst>
          </xdr:cNvPr>
          <xdr:cNvSpPr/>
        </xdr:nvSpPr>
        <xdr:spPr>
          <a:xfrm>
            <a:off x="5648325" y="266700"/>
            <a:ext cx="2933700" cy="285750"/>
          </a:xfrm>
          <a:prstGeom prst="rect">
            <a:avLst/>
          </a:prstGeom>
          <a:solidFill>
            <a:schemeClr val="bg2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/>
              <a:t>Pesquisar dados...</a:t>
            </a:r>
          </a:p>
        </xdr:txBody>
      </xdr:sp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71F5EBCD-6F79-9ECE-057A-8BCDD55F117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125" t="2363" r="375" b="51180"/>
          <a:stretch/>
        </xdr:blipFill>
        <xdr:spPr bwMode="auto">
          <a:xfrm>
            <a:off x="2222420" y="142875"/>
            <a:ext cx="606505" cy="561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200025</xdr:colOff>
      <xdr:row>6</xdr:row>
      <xdr:rowOff>28575</xdr:rowOff>
    </xdr:from>
    <xdr:to>
      <xdr:col>9</xdr:col>
      <xdr:colOff>180975</xdr:colOff>
      <xdr:row>21</xdr:row>
      <xdr:rowOff>161925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E7B86A0B-DED4-B316-29C7-B1C4A357B088}"/>
            </a:ext>
          </a:extLst>
        </xdr:cNvPr>
        <xdr:cNvGrpSpPr/>
      </xdr:nvGrpSpPr>
      <xdr:grpSpPr>
        <a:xfrm>
          <a:off x="2181225" y="1171575"/>
          <a:ext cx="4857750" cy="2990850"/>
          <a:chOff x="809625" y="28575"/>
          <a:chExt cx="4857750" cy="299085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52DA6A49-3836-BD96-B562-21D9A0DF9B8F}"/>
              </a:ext>
            </a:extLst>
          </xdr:cNvPr>
          <xdr:cNvGrpSpPr/>
        </xdr:nvGrpSpPr>
        <xdr:grpSpPr>
          <a:xfrm>
            <a:off x="809625" y="47625"/>
            <a:ext cx="4857750" cy="2971800"/>
            <a:chOff x="1009650" y="209550"/>
            <a:chExt cx="4857750" cy="2971800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4C205876-60F3-8F4C-BFE8-FA0A66701410}"/>
                </a:ext>
              </a:extLst>
            </xdr:cNvPr>
            <xdr:cNvGrpSpPr/>
          </xdr:nvGrpSpPr>
          <xdr:grpSpPr>
            <a:xfrm>
              <a:off x="1009650" y="209550"/>
              <a:ext cx="4857750" cy="2971800"/>
              <a:chOff x="819150" y="180975"/>
              <a:chExt cx="4857750" cy="2971800"/>
            </a:xfrm>
          </xdr:grpSpPr>
          <xdr:sp macro="" textlink="">
            <xdr:nvSpPr>
              <xdr:cNvPr id="3" name="Retângulo: Cantos Arredondados 2">
                <a:extLst>
                  <a:ext uri="{FF2B5EF4-FFF2-40B4-BE49-F238E27FC236}">
                    <a16:creationId xmlns:a16="http://schemas.microsoft.com/office/drawing/2014/main" id="{337AAB0B-1B62-E76E-BF8D-F36EF406D681}"/>
                  </a:ext>
                </a:extLst>
              </xdr:cNvPr>
              <xdr:cNvSpPr/>
            </xdr:nvSpPr>
            <xdr:spPr>
              <a:xfrm>
                <a:off x="819150" y="209550"/>
                <a:ext cx="4848225" cy="294322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96774851-FC0A-411F-93B6-5219695B9CB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866775" y="36195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ED6B2617-0036-8C4F-24EC-8250E4428E4D}"/>
                  </a:ext>
                </a:extLst>
              </xdr:cNvPr>
              <xdr:cNvSpPr/>
            </xdr:nvSpPr>
            <xdr:spPr>
              <a:xfrm>
                <a:off x="819150" y="180975"/>
                <a:ext cx="4857750" cy="4667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AE9333CB-0C6B-EC99-91F0-DDEBE5C1DD88}"/>
                </a:ext>
              </a:extLst>
            </xdr:cNvPr>
            <xdr:cNvSpPr txBox="1"/>
          </xdr:nvSpPr>
          <xdr:spPr>
            <a:xfrm>
              <a:off x="1571625" y="333375"/>
              <a:ext cx="3724275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Bell MT" panose="02020503060305020303" pitchFamily="18" charset="0"/>
                </a:rPr>
                <a:t>Entradas</a:t>
              </a:r>
            </a:p>
          </xdr:txBody>
        </xdr:sp>
      </xdr:grpSp>
      <xdr:pic>
        <xdr:nvPicPr>
          <xdr:cNvPr id="20" name="Gráfico 19" descr="Dinheiro com preenchimento sólido">
            <a:extLst>
              <a:ext uri="{FF2B5EF4-FFF2-40B4-BE49-F238E27FC236}">
                <a16:creationId xmlns:a16="http://schemas.microsoft.com/office/drawing/2014/main" id="{F56CBF8E-5344-C856-BEA9-DED90D71A0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2047875" y="28575"/>
            <a:ext cx="476250" cy="4762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285750</xdr:colOff>
      <xdr:row>24</xdr:row>
      <xdr:rowOff>19050</xdr:rowOff>
    </xdr:from>
    <xdr:to>
      <xdr:col>14</xdr:col>
      <xdr:colOff>476250</xdr:colOff>
      <xdr:row>47</xdr:row>
      <xdr:rowOff>28575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9E6FA61-BE06-9BB8-6C53-A4BC50CFFF95}"/>
            </a:ext>
          </a:extLst>
        </xdr:cNvPr>
        <xdr:cNvGrpSpPr/>
      </xdr:nvGrpSpPr>
      <xdr:grpSpPr>
        <a:xfrm>
          <a:off x="2266950" y="4591050"/>
          <a:ext cx="8115300" cy="4391025"/>
          <a:chOff x="895350" y="3448050"/>
          <a:chExt cx="8115300" cy="4391025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59827AEE-C474-C256-BED0-26D715D3A4AD}"/>
              </a:ext>
            </a:extLst>
          </xdr:cNvPr>
          <xdr:cNvGrpSpPr/>
        </xdr:nvGrpSpPr>
        <xdr:grpSpPr>
          <a:xfrm>
            <a:off x="895350" y="3448050"/>
            <a:ext cx="8115300" cy="4391025"/>
            <a:chOff x="895350" y="3448050"/>
            <a:chExt cx="8115300" cy="4391025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7D45570E-1664-5C06-23A4-589FA414D7CD}"/>
                </a:ext>
              </a:extLst>
            </xdr:cNvPr>
            <xdr:cNvGrpSpPr/>
          </xdr:nvGrpSpPr>
          <xdr:grpSpPr>
            <a:xfrm>
              <a:off x="895350" y="3448050"/>
              <a:ext cx="8115300" cy="4391025"/>
              <a:chOff x="914400" y="3476625"/>
              <a:chExt cx="8115300" cy="4391025"/>
            </a:xfrm>
          </xdr:grpSpPr>
          <xdr:sp macro="" textlink="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E9F85DA5-D6C8-C181-5389-AB633875CE9B}"/>
                  </a:ext>
                </a:extLst>
              </xdr:cNvPr>
              <xdr:cNvSpPr/>
            </xdr:nvSpPr>
            <xdr:spPr>
              <a:xfrm>
                <a:off x="923925" y="3495675"/>
                <a:ext cx="8105775" cy="43719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8" name="Gráfico 7">
                <a:extLst>
                  <a:ext uri="{FF2B5EF4-FFF2-40B4-BE49-F238E27FC236}">
                    <a16:creationId xmlns:a16="http://schemas.microsoft.com/office/drawing/2014/main" id="{E60CDDDC-23AF-4BEB-BE64-82BECAA1981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85900" y="4352925"/>
              <a:ext cx="6953250" cy="341471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5635746D-7081-1BCD-D00B-8A29ED5A5469}"/>
                  </a:ext>
                </a:extLst>
              </xdr:cNvPr>
              <xdr:cNvSpPr/>
            </xdr:nvSpPr>
            <xdr:spPr>
              <a:xfrm>
                <a:off x="914400" y="3476625"/>
                <a:ext cx="8105775" cy="6286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54DC832F-ED85-8A0F-EF98-D3F1D2F93011}"/>
                </a:ext>
              </a:extLst>
            </xdr:cNvPr>
            <xdr:cNvSpPr txBox="1"/>
          </xdr:nvSpPr>
          <xdr:spPr>
            <a:xfrm>
              <a:off x="1019176" y="3543300"/>
              <a:ext cx="7867650" cy="4095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Bell MT" panose="02020503060305020303" pitchFamily="18" charset="0"/>
                  <a:ea typeface="Cascadia Code" panose="020B0609020000020004" pitchFamily="49" charset="0"/>
                  <a:cs typeface="Cascadia Code" panose="020B0609020000020004" pitchFamily="49" charset="0"/>
                </a:rPr>
                <a:t>Saídas</a:t>
              </a:r>
            </a:p>
          </xdr:txBody>
        </xdr:sp>
      </xdr:grpSp>
      <xdr:pic>
        <xdr:nvPicPr>
          <xdr:cNvPr id="22" name="Gráfico 21" descr="Gráfico de tendência descendente com preenchimento sólido">
            <a:extLst>
              <a:ext uri="{FF2B5EF4-FFF2-40B4-BE49-F238E27FC236}">
                <a16:creationId xmlns:a16="http://schemas.microsoft.com/office/drawing/2014/main" id="{5B69DE43-A509-7EC9-34EB-57E84693A0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924300" y="3505200"/>
            <a:ext cx="533400" cy="533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95250</xdr:colOff>
      <xdr:row>4</xdr:row>
      <xdr:rowOff>85725</xdr:rowOff>
    </xdr:from>
    <xdr:to>
      <xdr:col>0</xdr:col>
      <xdr:colOff>1924050</xdr:colOff>
      <xdr:row>17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Data">
              <a:extLst>
                <a:ext uri="{FF2B5EF4-FFF2-40B4-BE49-F238E27FC236}">
                  <a16:creationId xmlns:a16="http://schemas.microsoft.com/office/drawing/2014/main" id="{A40504B7-5FF1-48B2-99AA-4E4DEED179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847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17</xdr:row>
      <xdr:rowOff>180975</xdr:rowOff>
    </xdr:from>
    <xdr:to>
      <xdr:col>0</xdr:col>
      <xdr:colOff>1905000</xdr:colOff>
      <xdr:row>33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Assunto">
              <a:extLst>
                <a:ext uri="{FF2B5EF4-FFF2-40B4-BE49-F238E27FC236}">
                  <a16:creationId xmlns:a16="http://schemas.microsoft.com/office/drawing/2014/main" id="{B488EADC-1534-41D7-B3ED-90E5BF3A61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su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419475"/>
              <a:ext cx="1828800" cy="3019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209551</xdr:colOff>
      <xdr:row>1</xdr:row>
      <xdr:rowOff>85726</xdr:rowOff>
    </xdr:from>
    <xdr:to>
      <xdr:col>11</xdr:col>
      <xdr:colOff>476251</xdr:colOff>
      <xdr:row>2</xdr:row>
      <xdr:rowOff>161926</xdr:rowOff>
    </xdr:to>
    <xdr:pic>
      <xdr:nvPicPr>
        <xdr:cNvPr id="34" name="Gráfico 33" descr="Lupa com preenchimento sólido">
          <a:extLst>
            <a:ext uri="{FF2B5EF4-FFF2-40B4-BE49-F238E27FC236}">
              <a16:creationId xmlns:a16="http://schemas.microsoft.com/office/drawing/2014/main" id="{137308CC-2837-33ED-9DDA-9A0AA9687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286751" y="276226"/>
          <a:ext cx="266700" cy="2667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128587</xdr:rowOff>
    </xdr:from>
    <xdr:to>
      <xdr:col>0</xdr:col>
      <xdr:colOff>1971675</xdr:colOff>
      <xdr:row>2</xdr:row>
      <xdr:rowOff>38100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FC0B93EF-EB18-FAFB-F6ED-A8F4469279BD}"/>
            </a:ext>
          </a:extLst>
        </xdr:cNvPr>
        <xdr:cNvSpPr/>
      </xdr:nvSpPr>
      <xdr:spPr>
        <a:xfrm>
          <a:off x="0" y="128587"/>
          <a:ext cx="1971675" cy="290513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Money APP</a:t>
          </a:r>
        </a:p>
      </xdr:txBody>
    </xdr:sp>
    <xdr:clientData/>
  </xdr:twoCellAnchor>
  <xdr:twoCellAnchor editAs="oneCell">
    <xdr:from>
      <xdr:col>0</xdr:col>
      <xdr:colOff>1038225</xdr:colOff>
      <xdr:row>0</xdr:row>
      <xdr:rowOff>142875</xdr:rowOff>
    </xdr:from>
    <xdr:to>
      <xdr:col>0</xdr:col>
      <xdr:colOff>1314450</xdr:colOff>
      <xdr:row>2</xdr:row>
      <xdr:rowOff>38100</xdr:rowOff>
    </xdr:to>
    <xdr:pic>
      <xdr:nvPicPr>
        <xdr:cNvPr id="43" name="Gráfico 42" descr="Dólar com preenchimento sólido">
          <a:extLst>
            <a:ext uri="{FF2B5EF4-FFF2-40B4-BE49-F238E27FC236}">
              <a16:creationId xmlns:a16="http://schemas.microsoft.com/office/drawing/2014/main" id="{2F9D7365-5CF8-63C7-2DA4-633332EE5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38225" y="142875"/>
          <a:ext cx="276225" cy="276225"/>
        </a:xfrm>
        <a:prstGeom prst="rect">
          <a:avLst/>
        </a:prstGeom>
      </xdr:spPr>
    </xdr:pic>
    <xdr:clientData/>
  </xdr:twoCellAnchor>
  <xdr:twoCellAnchor>
    <xdr:from>
      <xdr:col>9</xdr:col>
      <xdr:colOff>466725</xdr:colOff>
      <xdr:row>6</xdr:row>
      <xdr:rowOff>9525</xdr:rowOff>
    </xdr:from>
    <xdr:to>
      <xdr:col>17</xdr:col>
      <xdr:colOff>447675</xdr:colOff>
      <xdr:row>21</xdr:row>
      <xdr:rowOff>142875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1C00A91F-C8B9-70D5-E717-2C2A874D0EC5}"/>
            </a:ext>
          </a:extLst>
        </xdr:cNvPr>
        <xdr:cNvGrpSpPr/>
      </xdr:nvGrpSpPr>
      <xdr:grpSpPr>
        <a:xfrm>
          <a:off x="7324725" y="1152525"/>
          <a:ext cx="4857750" cy="2990850"/>
          <a:chOff x="7324725" y="1152525"/>
          <a:chExt cx="4857750" cy="2990850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6EB96759-B28F-4AAE-853D-32848731D25A}"/>
              </a:ext>
            </a:extLst>
          </xdr:cNvPr>
          <xdr:cNvGrpSpPr/>
        </xdr:nvGrpSpPr>
        <xdr:grpSpPr>
          <a:xfrm>
            <a:off x="7324725" y="1152525"/>
            <a:ext cx="4857750" cy="2990850"/>
            <a:chOff x="809625" y="28575"/>
            <a:chExt cx="4857750" cy="2990850"/>
          </a:xfrm>
        </xdr:grpSpPr>
        <xdr:grpSp>
          <xdr:nvGrpSpPr>
            <xdr:cNvPr id="45" name="Agrupar 44">
              <a:extLst>
                <a:ext uri="{FF2B5EF4-FFF2-40B4-BE49-F238E27FC236}">
                  <a16:creationId xmlns:a16="http://schemas.microsoft.com/office/drawing/2014/main" id="{700FAF82-1244-8C9B-C56C-A5042C8743EC}"/>
                </a:ext>
              </a:extLst>
            </xdr:cNvPr>
            <xdr:cNvGrpSpPr/>
          </xdr:nvGrpSpPr>
          <xdr:grpSpPr>
            <a:xfrm>
              <a:off x="809625" y="47625"/>
              <a:ext cx="4857750" cy="2971800"/>
              <a:chOff x="1009650" y="209550"/>
              <a:chExt cx="4857750" cy="2971800"/>
            </a:xfrm>
          </xdr:grpSpPr>
          <xdr:grpSp>
            <xdr:nvGrpSpPr>
              <xdr:cNvPr id="47" name="Agrupar 46">
                <a:extLst>
                  <a:ext uri="{FF2B5EF4-FFF2-40B4-BE49-F238E27FC236}">
                    <a16:creationId xmlns:a16="http://schemas.microsoft.com/office/drawing/2014/main" id="{38C728A7-A9DF-A805-F773-47680A15D8C0}"/>
                  </a:ext>
                </a:extLst>
              </xdr:cNvPr>
              <xdr:cNvGrpSpPr/>
            </xdr:nvGrpSpPr>
            <xdr:grpSpPr>
              <a:xfrm>
                <a:off x="1009650" y="209550"/>
                <a:ext cx="4857750" cy="2971800"/>
                <a:chOff x="819150" y="180975"/>
                <a:chExt cx="4857750" cy="2971800"/>
              </a:xfrm>
            </xdr:grpSpPr>
            <xdr:sp macro="" textlink="">
              <xdr:nvSpPr>
                <xdr:cNvPr id="49" name="Retângulo: Cantos Arredondados 48">
                  <a:extLst>
                    <a:ext uri="{FF2B5EF4-FFF2-40B4-BE49-F238E27FC236}">
                      <a16:creationId xmlns:a16="http://schemas.microsoft.com/office/drawing/2014/main" id="{64C866A7-7289-4976-D33C-E7B89DB10652}"/>
                    </a:ext>
                  </a:extLst>
                </xdr:cNvPr>
                <xdr:cNvSpPr/>
              </xdr:nvSpPr>
              <xdr:spPr>
                <a:xfrm>
                  <a:off x="819150" y="209550"/>
                  <a:ext cx="4848225" cy="29432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51" name="Retângulo: Cantos Superiores Arredondados 50">
                  <a:extLst>
                    <a:ext uri="{FF2B5EF4-FFF2-40B4-BE49-F238E27FC236}">
                      <a16:creationId xmlns:a16="http://schemas.microsoft.com/office/drawing/2014/main" id="{4DBB6567-BEEC-5175-15EC-A65BD9AE89B3}"/>
                    </a:ext>
                  </a:extLst>
                </xdr:cNvPr>
                <xdr:cNvSpPr/>
              </xdr:nvSpPr>
              <xdr:spPr>
                <a:xfrm>
                  <a:off x="819150" y="180975"/>
                  <a:ext cx="4857750" cy="4667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48" name="CaixaDeTexto 47">
                <a:extLst>
                  <a:ext uri="{FF2B5EF4-FFF2-40B4-BE49-F238E27FC236}">
                    <a16:creationId xmlns:a16="http://schemas.microsoft.com/office/drawing/2014/main" id="{A7A7E1D8-E993-6637-9C10-24457C55B515}"/>
                  </a:ext>
                </a:extLst>
              </xdr:cNvPr>
              <xdr:cNvSpPr txBox="1"/>
            </xdr:nvSpPr>
            <xdr:spPr>
              <a:xfrm>
                <a:off x="1571625" y="333375"/>
                <a:ext cx="3724275" cy="2476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2000" kern="1200">
                    <a:solidFill>
                      <a:schemeClr val="bg1"/>
                    </a:solidFill>
                    <a:latin typeface="Bell MT" panose="02020503060305020303" pitchFamily="18" charset="0"/>
                  </a:rPr>
                  <a:t>Economias</a:t>
                </a:r>
              </a:p>
            </xdr:txBody>
          </xdr:sp>
        </xdr:grpSp>
        <xdr:pic>
          <xdr:nvPicPr>
            <xdr:cNvPr id="46" name="Gráfico 45" descr="Cofrinho com preenchimento sólido">
              <a:extLst>
                <a:ext uri="{FF2B5EF4-FFF2-40B4-BE49-F238E27FC236}">
                  <a16:creationId xmlns:a16="http://schemas.microsoft.com/office/drawing/2014/main" id="{DE359E6D-6D30-373D-E261-655A590D70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047875" y="28575"/>
              <a:ext cx="476250" cy="476250"/>
            </a:xfrm>
            <a:prstGeom prst="rect">
              <a:avLst/>
            </a:prstGeom>
          </xdr:spPr>
        </xdr:pic>
      </xdr:grpSp>
      <xdr:graphicFrame macro="">
        <xdr:nvGraphicFramePr>
          <xdr:cNvPr id="52" name="Gráfico 51">
            <a:extLst>
              <a:ext uri="{FF2B5EF4-FFF2-40B4-BE49-F238E27FC236}">
                <a16:creationId xmlns:a16="http://schemas.microsoft.com/office/drawing/2014/main" id="{C08158A8-6101-4CD1-B7F4-F103A53ACE1A}"/>
              </a:ext>
            </a:extLst>
          </xdr:cNvPr>
          <xdr:cNvGraphicFramePr>
            <a:graphicFrameLocks/>
          </xdr:cNvGraphicFramePr>
        </xdr:nvGraphicFramePr>
        <xdr:xfrm>
          <a:off x="7486650" y="1876425"/>
          <a:ext cx="4505325" cy="198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a Maluf" refreshedDate="45665.000579976855" createdVersion="8" refreshedVersion="8" minRefreshableVersion="3" recordCount="78" xr:uid="{4520CE95-2D0B-4333-9337-DD44F1203FEF}">
  <cacheSource type="worksheet">
    <worksheetSource name="Tabela1"/>
  </cacheSource>
  <cacheFields count="8">
    <cacheField name="Data" numFmtId="14">
      <sharedItems containsSemiMixedTypes="0" containsNonDate="0" containsDate="1" containsString="0" minDate="2016-01-04T00:00:00" maxDate="2025-01-08T00:00:00" count="11">
        <d v="2016-01-27T00:00:00"/>
        <d v="2016-01-21T00:00:00"/>
        <d v="2016-01-09T00:00:00"/>
        <d v="2016-01-04T00:00:00"/>
        <d v="2016-01-26T00:00:00"/>
        <d v="2016-01-20T00:00:00"/>
        <d v="2016-01-15T00:00:00"/>
        <d v="2016-01-23T00:00:00"/>
        <d v="2016-01-25T00:00:00"/>
        <d v="2025-01-02T00:00:00" u="1"/>
        <d v="2025-01-07T00:00:00" u="1"/>
      </sharedItems>
      <fieldGroup par="7"/>
    </cacheField>
    <cacheField name="Mês" numFmtId="1">
      <sharedItems containsSemiMixedTypes="0" containsString="0" containsNumber="1" containsInteger="1" minValue="1" maxValue="1"/>
    </cacheField>
    <cacheField name="Assunto" numFmtId="0">
      <sharedItems count="52">
        <s v="Salário"/>
        <s v="Agropecuaria Serrano"/>
        <s v="Agropecuaria Ideal"/>
        <s v="Braganholo"/>
        <s v="Presente Tonhão"/>
        <s v="Spada máquinas"/>
        <s v="Casa do Eletricista"/>
        <s v="Troca de relê e protetor"/>
        <s v="3 correias"/>
        <s v="Madereira Pasetto"/>
        <s v="Leonel Informatica"/>
        <s v="Com. Menegalle"/>
        <s v="Natalha Veterinaria"/>
        <s v="Agrop. Do Mané Comercial"/>
        <s v="Freela"/>
        <s v="Tel Fazenda" u="1"/>
        <s v="Dommarco Comercial" u="1"/>
        <s v="limpa pedras/saco lixo" u="1"/>
        <s v="Dep. Mat. Construção Ipeuna" u="1"/>
        <s v="Makro -ração e outros" u="1"/>
        <s v="Prata &amp; Monetti" u="1"/>
        <s v="Makro - Páscoa Tonhão" u="1"/>
        <s v="Penatti Piscinas" u="1"/>
        <s v="angola" u="1"/>
        <s v="Cesar" u="1"/>
        <s v="Salomão" u="1"/>
        <s v="Tuka" u="1"/>
        <s v="Nenê" u="1"/>
        <s v="Afiar faca roçadeira" u="1"/>
        <s v="Carpintaria Passini (rodapé Guarujá)" u="1"/>
        <s v="Mafrin Casseb (tinta Guaruá)" u="1"/>
        <s v="Comp. Brasileira de Distribuição" u="1"/>
        <s v="Casa da  Borracha" u="1"/>
        <s v="Paulo Henrique Pasetto ( vários )" u="1"/>
        <s v="Agropecuaria do Mané" u="1"/>
        <s v="Pasetto" u="1"/>
        <s v="Center Castilho(Guarujá)rodapé etc" u="1"/>
        <s v="Marcineiro" u="1"/>
        <s v="Agropecuaria  Ideal" u="1"/>
        <s v="Suvinil" u="1"/>
        <s v="Limpa pedra- pedra" u="1"/>
        <s v="Comercial Menegalle" u="1"/>
        <s v="Madereira Paseto  telhas" u="1"/>
        <s v="Escobar eletronica" u="1"/>
        <s v="Prata &amp; Mometti   combustivel" u="1"/>
        <s v="Antenor " u="1"/>
        <s v="Tremocoldi" u="1"/>
        <s v="Paulitintas" u="1"/>
        <s v="Maeta" u="1"/>
        <s v="Paulo Henrique Pasetto" u="1"/>
        <s v="Agropecuaria  do Mané" u="1"/>
        <s v="Prata &amp; Mometti" u="1"/>
      </sharedItems>
    </cacheField>
    <cacheField name="Entrada" numFmtId="165">
      <sharedItems containsString="0" containsBlank="1" containsNumber="1" containsInteger="1" minValue="200" maxValue="2000" count="7">
        <n v="500"/>
        <m/>
        <n v="2000"/>
        <n v="1000"/>
        <n v="200"/>
        <n v="850"/>
        <n v="640"/>
      </sharedItems>
    </cacheField>
    <cacheField name="Saída" numFmtId="165">
      <sharedItems containsString="0" containsBlank="1" containsNumber="1" minValue="15.6" maxValue="960"/>
    </cacheField>
    <cacheField name="Meses (Data)" numFmtId="0" databaseField="0">
      <fieldGroup base="0">
        <rangePr groupBy="months" startDate="2016-01-04T00:00:00" endDate="2016-01-28T00:00:00"/>
        <groupItems count="14">
          <s v="&lt;04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1/2016"/>
        </groupItems>
      </fieldGroup>
    </cacheField>
    <cacheField name="Trimestres (Data)" numFmtId="0" databaseField="0">
      <fieldGroup base="0">
        <rangePr groupBy="quarters" startDate="2016-01-04T00:00:00" endDate="2016-01-28T00:00:00"/>
        <groupItems count="6">
          <s v="&lt;04/01/2016"/>
          <s v="Trim1"/>
          <s v="Trim2"/>
          <s v="Trim3"/>
          <s v="Trim4"/>
          <s v="&gt;28/01/2016"/>
        </groupItems>
      </fieldGroup>
    </cacheField>
    <cacheField name="Anos (Data)" numFmtId="0" databaseField="0">
      <fieldGroup base="0">
        <rangePr groupBy="years" startDate="2016-01-04T00:00:00" endDate="2016-01-28T00:00:00"/>
        <groupItems count="3">
          <s v="&lt;04/01/2016"/>
          <s v="2016"/>
          <s v="&gt;28/01/2016"/>
        </groupItems>
      </fieldGroup>
    </cacheField>
  </cacheFields>
  <extLst>
    <ext xmlns:x14="http://schemas.microsoft.com/office/spreadsheetml/2009/9/main" uri="{725AE2AE-9491-48be-B2B4-4EB974FC3084}">
      <x14:pivotCacheDefinition pivotCacheId="15349388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1"/>
    <x v="0"/>
    <x v="0"/>
    <m/>
  </r>
  <r>
    <x v="0"/>
    <n v="1"/>
    <x v="1"/>
    <x v="1"/>
    <n v="25"/>
  </r>
  <r>
    <x v="1"/>
    <n v="1"/>
    <x v="1"/>
    <x v="1"/>
    <n v="111.75"/>
  </r>
  <r>
    <x v="2"/>
    <n v="1"/>
    <x v="2"/>
    <x v="1"/>
    <n v="26.51"/>
  </r>
  <r>
    <x v="1"/>
    <n v="1"/>
    <x v="3"/>
    <x v="1"/>
    <n v="59.6"/>
  </r>
  <r>
    <x v="0"/>
    <n v="1"/>
    <x v="4"/>
    <x v="1"/>
    <n v="59.9"/>
  </r>
  <r>
    <x v="3"/>
    <n v="1"/>
    <x v="5"/>
    <x v="1"/>
    <n v="116"/>
  </r>
  <r>
    <x v="4"/>
    <n v="1"/>
    <x v="6"/>
    <x v="1"/>
    <n v="50"/>
  </r>
  <r>
    <x v="5"/>
    <n v="1"/>
    <x v="7"/>
    <x v="1"/>
    <n v="50"/>
  </r>
  <r>
    <x v="0"/>
    <n v="1"/>
    <x v="8"/>
    <x v="1"/>
    <n v="60"/>
  </r>
  <r>
    <x v="0"/>
    <n v="1"/>
    <x v="9"/>
    <x v="1"/>
    <n v="20"/>
  </r>
  <r>
    <x v="2"/>
    <n v="1"/>
    <x v="10"/>
    <x v="1"/>
    <n v="49"/>
  </r>
  <r>
    <x v="1"/>
    <n v="1"/>
    <x v="11"/>
    <x v="1"/>
    <n v="16.5"/>
  </r>
  <r>
    <x v="6"/>
    <n v="1"/>
    <x v="11"/>
    <x v="1"/>
    <n v="26.4"/>
  </r>
  <r>
    <x v="7"/>
    <n v="1"/>
    <x v="12"/>
    <x v="1"/>
    <n v="110"/>
  </r>
  <r>
    <x v="8"/>
    <n v="1"/>
    <x v="13"/>
    <x v="1"/>
    <n v="156.1"/>
  </r>
  <r>
    <x v="3"/>
    <n v="1"/>
    <x v="14"/>
    <x v="0"/>
    <m/>
  </r>
  <r>
    <x v="4"/>
    <n v="1"/>
    <x v="11"/>
    <x v="1"/>
    <n v="201.9"/>
  </r>
  <r>
    <x v="5"/>
    <n v="1"/>
    <x v="11"/>
    <x v="1"/>
    <n v="26.7"/>
  </r>
  <r>
    <x v="0"/>
    <n v="1"/>
    <x v="12"/>
    <x v="1"/>
    <n v="369.46"/>
  </r>
  <r>
    <x v="0"/>
    <n v="1"/>
    <x v="13"/>
    <x v="1"/>
    <n v="117.46"/>
  </r>
  <r>
    <x v="2"/>
    <n v="1"/>
    <x v="14"/>
    <x v="2"/>
    <m/>
  </r>
  <r>
    <x v="1"/>
    <n v="1"/>
    <x v="13"/>
    <x v="1"/>
    <n v="799.7"/>
  </r>
  <r>
    <x v="6"/>
    <n v="1"/>
    <x v="0"/>
    <x v="0"/>
    <m/>
  </r>
  <r>
    <x v="7"/>
    <n v="1"/>
    <x v="13"/>
    <x v="1"/>
    <n v="36.4"/>
  </r>
  <r>
    <x v="8"/>
    <n v="1"/>
    <x v="13"/>
    <x v="1"/>
    <n v="300.95"/>
  </r>
  <r>
    <x v="0"/>
    <n v="1"/>
    <x v="0"/>
    <x v="3"/>
    <m/>
  </r>
  <r>
    <x v="0"/>
    <n v="1"/>
    <x v="1"/>
    <x v="1"/>
    <n v="53.67"/>
  </r>
  <r>
    <x v="1"/>
    <n v="1"/>
    <x v="1"/>
    <x v="1"/>
    <n v="64.95"/>
  </r>
  <r>
    <x v="2"/>
    <n v="1"/>
    <x v="2"/>
    <x v="1"/>
    <n v="46"/>
  </r>
  <r>
    <x v="1"/>
    <n v="1"/>
    <x v="3"/>
    <x v="1"/>
    <n v="74.099999999999994"/>
  </r>
  <r>
    <x v="0"/>
    <n v="1"/>
    <x v="4"/>
    <x v="1"/>
    <n v="85"/>
  </r>
  <r>
    <x v="3"/>
    <n v="1"/>
    <x v="5"/>
    <x v="1"/>
    <n v="200"/>
  </r>
  <r>
    <x v="4"/>
    <n v="1"/>
    <x v="6"/>
    <x v="1"/>
    <n v="60"/>
  </r>
  <r>
    <x v="5"/>
    <n v="1"/>
    <x v="7"/>
    <x v="1"/>
    <n v="50"/>
  </r>
  <r>
    <x v="0"/>
    <n v="1"/>
    <x v="8"/>
    <x v="1"/>
    <n v="50"/>
  </r>
  <r>
    <x v="0"/>
    <n v="1"/>
    <x v="9"/>
    <x v="1"/>
    <n v="50"/>
  </r>
  <r>
    <x v="2"/>
    <n v="1"/>
    <x v="10"/>
    <x v="1"/>
    <n v="50"/>
  </r>
  <r>
    <x v="0"/>
    <n v="1"/>
    <x v="11"/>
    <x v="1"/>
    <n v="20"/>
  </r>
  <r>
    <x v="0"/>
    <n v="1"/>
    <x v="0"/>
    <x v="0"/>
    <m/>
  </r>
  <r>
    <x v="1"/>
    <n v="1"/>
    <x v="0"/>
    <x v="0"/>
    <m/>
  </r>
  <r>
    <x v="2"/>
    <n v="1"/>
    <x v="0"/>
    <x v="4"/>
    <m/>
  </r>
  <r>
    <x v="1"/>
    <n v="1"/>
    <x v="14"/>
    <x v="0"/>
    <m/>
  </r>
  <r>
    <x v="0"/>
    <n v="1"/>
    <x v="14"/>
    <x v="3"/>
    <m/>
  </r>
  <r>
    <x v="3"/>
    <n v="1"/>
    <x v="6"/>
    <x v="1"/>
    <n v="400"/>
  </r>
  <r>
    <x v="4"/>
    <n v="1"/>
    <x v="7"/>
    <x v="1"/>
    <n v="70"/>
  </r>
  <r>
    <x v="5"/>
    <n v="1"/>
    <x v="8"/>
    <x v="1"/>
    <n v="50"/>
  </r>
  <r>
    <x v="0"/>
    <n v="1"/>
    <x v="9"/>
    <x v="1"/>
    <n v="25"/>
  </r>
  <r>
    <x v="0"/>
    <n v="1"/>
    <x v="10"/>
    <x v="1"/>
    <n v="16.5"/>
  </r>
  <r>
    <x v="2"/>
    <n v="1"/>
    <x v="11"/>
    <x v="1"/>
    <n v="38"/>
  </r>
  <r>
    <x v="1"/>
    <n v="1"/>
    <x v="11"/>
    <x v="1"/>
    <n v="615"/>
  </r>
  <r>
    <x v="6"/>
    <n v="1"/>
    <x v="12"/>
    <x v="1"/>
    <n v="119.9"/>
  </r>
  <r>
    <x v="7"/>
    <n v="1"/>
    <x v="13"/>
    <x v="1"/>
    <n v="75.3"/>
  </r>
  <r>
    <x v="8"/>
    <n v="1"/>
    <x v="0"/>
    <x v="0"/>
    <m/>
  </r>
  <r>
    <x v="3"/>
    <n v="1"/>
    <x v="1"/>
    <x v="1"/>
    <n v="349"/>
  </r>
  <r>
    <x v="4"/>
    <n v="1"/>
    <x v="1"/>
    <x v="1"/>
    <n v="83.2"/>
  </r>
  <r>
    <x v="5"/>
    <n v="1"/>
    <x v="2"/>
    <x v="1"/>
    <n v="300"/>
  </r>
  <r>
    <x v="0"/>
    <n v="1"/>
    <x v="3"/>
    <x v="1"/>
    <n v="25.38"/>
  </r>
  <r>
    <x v="0"/>
    <n v="1"/>
    <x v="4"/>
    <x v="1"/>
    <n v="133.71"/>
  </r>
  <r>
    <x v="2"/>
    <n v="1"/>
    <x v="5"/>
    <x v="1"/>
    <n v="40.020000000000003"/>
  </r>
  <r>
    <x v="1"/>
    <n v="1"/>
    <x v="6"/>
    <x v="1"/>
    <n v="88"/>
  </r>
  <r>
    <x v="6"/>
    <n v="1"/>
    <x v="7"/>
    <x v="1"/>
    <n v="35.700000000000003"/>
  </r>
  <r>
    <x v="7"/>
    <n v="1"/>
    <x v="8"/>
    <x v="1"/>
    <n v="15.6"/>
  </r>
  <r>
    <x v="8"/>
    <n v="1"/>
    <x v="9"/>
    <x v="1"/>
    <n v="50"/>
  </r>
  <r>
    <x v="0"/>
    <n v="1"/>
    <x v="10"/>
    <x v="1"/>
    <n v="50"/>
  </r>
  <r>
    <x v="0"/>
    <n v="1"/>
    <x v="11"/>
    <x v="1"/>
    <n v="642.86"/>
  </r>
  <r>
    <x v="1"/>
    <n v="1"/>
    <x v="0"/>
    <x v="5"/>
    <m/>
  </r>
  <r>
    <x v="2"/>
    <n v="1"/>
    <x v="14"/>
    <x v="0"/>
    <m/>
  </r>
  <r>
    <x v="1"/>
    <n v="1"/>
    <x v="14"/>
    <x v="0"/>
    <m/>
  </r>
  <r>
    <x v="0"/>
    <n v="1"/>
    <x v="0"/>
    <x v="6"/>
    <m/>
  </r>
  <r>
    <x v="3"/>
    <n v="1"/>
    <x v="7"/>
    <x v="1"/>
    <n v="640"/>
  </r>
  <r>
    <x v="4"/>
    <n v="1"/>
    <x v="8"/>
    <x v="1"/>
    <n v="960"/>
  </r>
  <r>
    <x v="5"/>
    <n v="1"/>
    <x v="9"/>
    <x v="1"/>
    <n v="33.9"/>
  </r>
  <r>
    <x v="0"/>
    <n v="1"/>
    <x v="10"/>
    <x v="1"/>
    <n v="80"/>
  </r>
  <r>
    <x v="0"/>
    <n v="1"/>
    <x v="11"/>
    <x v="1"/>
    <n v="114.47"/>
  </r>
  <r>
    <x v="2"/>
    <n v="1"/>
    <x v="11"/>
    <x v="1"/>
    <n v="725"/>
  </r>
  <r>
    <x v="0"/>
    <n v="1"/>
    <x v="12"/>
    <x v="1"/>
    <n v="144.16"/>
  </r>
  <r>
    <x v="2"/>
    <n v="1"/>
    <x v="13"/>
    <x v="1"/>
    <n v="419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F0D5A-A099-4052-AF2D-D9CC70D6AE31}" name="Tabela dinâmica5" cacheId="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I4:J7" firstHeaderRow="1" firstDataRow="1" firstDataCol="1" rowPageCount="1" colPageCount="1"/>
  <pivotFields count="8">
    <pivotField numFmtId="14" showAll="0">
      <items count="12">
        <item x="3"/>
        <item x="2"/>
        <item x="6"/>
        <item x="5"/>
        <item x="1"/>
        <item x="7"/>
        <item x="8"/>
        <item x="4"/>
        <item x="0"/>
        <item m="1" x="9"/>
        <item m="1" x="10"/>
        <item t="default"/>
      </items>
    </pivotField>
    <pivotField numFmtId="1" showAll="0"/>
    <pivotField axis="axisRow" showAll="0">
      <items count="53">
        <item h="1" x="8"/>
        <item h="1" m="1" x="28"/>
        <item h="1" x="13"/>
        <item h="1" m="1" x="50"/>
        <item h="1" m="1" x="38"/>
        <item h="1" m="1" x="34"/>
        <item h="1" x="2"/>
        <item h="1" x="1"/>
        <item h="1" m="1" x="23"/>
        <item h="1" m="1" x="45"/>
        <item h="1" x="3"/>
        <item h="1" m="1" x="29"/>
        <item h="1" m="1" x="32"/>
        <item h="1" x="6"/>
        <item h="1" m="1" x="36"/>
        <item h="1" m="1" x="24"/>
        <item h="1" x="11"/>
        <item h="1" m="1" x="41"/>
        <item h="1" m="1" x="31"/>
        <item h="1" m="1" x="18"/>
        <item h="1" m="1" x="16"/>
        <item h="1" m="1" x="43"/>
        <item h="1" x="10"/>
        <item h="1" m="1" x="40"/>
        <item h="1" m="1" x="17"/>
        <item h="1" m="1" x="42"/>
        <item h="1" x="9"/>
        <item h="1" m="1" x="48"/>
        <item h="1" m="1" x="30"/>
        <item h="1" m="1" x="21"/>
        <item h="1" m="1" x="19"/>
        <item h="1" m="1" x="37"/>
        <item h="1" x="12"/>
        <item h="1" m="1" x="27"/>
        <item h="1" m="1" x="35"/>
        <item h="1" m="1" x="47"/>
        <item h="1" m="1" x="49"/>
        <item h="1" m="1" x="33"/>
        <item h="1" m="1" x="22"/>
        <item h="1" m="1" x="51"/>
        <item h="1" m="1" x="44"/>
        <item h="1" m="1" x="20"/>
        <item h="1" x="4"/>
        <item x="0"/>
        <item h="1" m="1" x="25"/>
        <item h="1" x="5"/>
        <item h="1" m="1" x="39"/>
        <item h="1" m="1" x="15"/>
        <item h="1" m="1" x="46"/>
        <item h="1" x="7"/>
        <item h="1" m="1" x="26"/>
        <item x="14"/>
        <item t="default"/>
      </items>
    </pivotField>
    <pivotField axis="axisPage" dataField="1" showAll="0">
      <items count="8">
        <item x="4"/>
        <item x="0"/>
        <item x="6"/>
        <item x="5"/>
        <item x="3"/>
        <item x="2"/>
        <item x="1"/>
        <item t="default"/>
      </items>
    </pivotField>
    <pivotField showAll="0"/>
    <pivotField showAll="0" defaultSubtotal="0"/>
    <pivotField showAll="0" defaultSubtotal="0"/>
    <pivotField showAll="0" defaultSubtotal="0">
      <items count="3">
        <item x="0"/>
        <item x="1"/>
        <item x="2"/>
      </items>
    </pivotField>
  </pivotFields>
  <rowFields count="1">
    <field x="2"/>
  </rowFields>
  <rowItems count="3">
    <i>
      <x v="43"/>
    </i>
    <i>
      <x v="51"/>
    </i>
    <i t="grand">
      <x/>
    </i>
  </rowItems>
  <colItems count="1">
    <i/>
  </colItems>
  <pageFields count="1">
    <pageField fld="3" hier="-1"/>
  </pageFields>
  <dataFields count="1">
    <dataField name="Soma de Entrada" fld="3" baseField="0" baseItem="0"/>
  </dataFields>
  <chartFormats count="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D85B2-D1BA-40E0-9019-41F7E438AD54}" name="Tabela dinâmica4" cacheId="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4:G5" firstHeaderRow="1" firstDataRow="1" firstDataCol="0"/>
  <pivotFields count="8">
    <pivotField numFmtId="14" showAll="0">
      <items count="12">
        <item x="3"/>
        <item x="2"/>
        <item x="6"/>
        <item x="5"/>
        <item x="1"/>
        <item x="7"/>
        <item x="8"/>
        <item x="4"/>
        <item x="0"/>
        <item m="1" x="9"/>
        <item m="1" x="10"/>
        <item t="default"/>
      </items>
    </pivotField>
    <pivotField numFmtId="1"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4">
        <item sd="0" x="0"/>
        <item sd="0" x="1"/>
        <item x="2"/>
        <item t="default"/>
      </items>
    </pivotField>
  </pivotFields>
  <rowItems count="1">
    <i/>
  </rowItems>
  <colItems count="1">
    <i/>
  </colItems>
  <dataFields count="1">
    <dataField name="Soma de Entrada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ECC8D-1FD7-44C0-BBDA-8BEF14EBBC46}" name="Tabela dinâmica3" cacheId="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B3:C19" firstHeaderRow="1" firstDataRow="1" firstDataCol="1"/>
  <pivotFields count="8">
    <pivotField numFmtId="14" showAll="0">
      <items count="12">
        <item x="3"/>
        <item x="2"/>
        <item x="6"/>
        <item x="5"/>
        <item x="1"/>
        <item x="7"/>
        <item x="8"/>
        <item x="4"/>
        <item x="0"/>
        <item m="1" x="9"/>
        <item m="1" x="10"/>
        <item t="default"/>
      </items>
    </pivotField>
    <pivotField numFmtId="1" showAll="0"/>
    <pivotField axis="axisRow" showAll="0">
      <items count="53">
        <item x="8"/>
        <item m="1" x="28"/>
        <item x="13"/>
        <item m="1" x="50"/>
        <item m="1" x="38"/>
        <item m="1" x="34"/>
        <item x="2"/>
        <item x="1"/>
        <item m="1" x="23"/>
        <item m="1" x="45"/>
        <item x="3"/>
        <item m="1" x="29"/>
        <item m="1" x="32"/>
        <item x="6"/>
        <item m="1" x="36"/>
        <item m="1" x="24"/>
        <item x="11"/>
        <item m="1" x="41"/>
        <item m="1" x="31"/>
        <item m="1" x="18"/>
        <item m="1" x="16"/>
        <item m="1" x="43"/>
        <item x="10"/>
        <item m="1" x="40"/>
        <item m="1" x="17"/>
        <item m="1" x="42"/>
        <item x="9"/>
        <item m="1" x="48"/>
        <item m="1" x="30"/>
        <item m="1" x="21"/>
        <item m="1" x="19"/>
        <item m="1" x="37"/>
        <item x="12"/>
        <item m="1" x="27"/>
        <item m="1" x="35"/>
        <item m="1" x="47"/>
        <item m="1" x="49"/>
        <item m="1" x="33"/>
        <item m="1" x="22"/>
        <item m="1" x="51"/>
        <item m="1" x="44"/>
        <item m="1" x="20"/>
        <item x="4"/>
        <item x="0"/>
        <item m="1" x="25"/>
        <item x="5"/>
        <item m="1" x="39"/>
        <item m="1" x="15"/>
        <item m="1" x="46"/>
        <item x="7"/>
        <item m="1" x="26"/>
        <item x="14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"/>
  </rowFields>
  <rowItems count="16">
    <i>
      <x/>
    </i>
    <i>
      <x v="2"/>
    </i>
    <i>
      <x v="6"/>
    </i>
    <i>
      <x v="7"/>
    </i>
    <i>
      <x v="10"/>
    </i>
    <i>
      <x v="13"/>
    </i>
    <i>
      <x v="16"/>
    </i>
    <i>
      <x v="22"/>
    </i>
    <i>
      <x v="26"/>
    </i>
    <i>
      <x v="32"/>
    </i>
    <i>
      <x v="42"/>
    </i>
    <i>
      <x v="43"/>
    </i>
    <i>
      <x v="45"/>
    </i>
    <i>
      <x v="49"/>
    </i>
    <i>
      <x v="51"/>
    </i>
    <i t="grand">
      <x/>
    </i>
  </rowItems>
  <colItems count="1">
    <i/>
  </colItems>
  <dataFields count="1">
    <dataField name="Soma de Saída" fld="4" baseField="1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70E70850-0F24-4B4A-AF1A-E6E2882D3C73}" sourceName="Data">
  <pivotTables>
    <pivotTable tabId="5" name="Tabela dinâmica3"/>
    <pivotTable tabId="5" name="Tabela dinâmica4"/>
    <pivotTable tabId="5" name="Tabela dinâmica5"/>
  </pivotTables>
  <data>
    <tabular pivotCacheId="1534938825">
      <items count="11">
        <i x="3" s="1"/>
        <i x="2" s="1"/>
        <i x="6" s="1"/>
        <i x="5" s="1"/>
        <i x="1" s="1"/>
        <i x="7" s="1"/>
        <i x="8" s="1"/>
        <i x="4" s="1"/>
        <i x="0" s="1"/>
        <i x="9" s="1" nd="1"/>
        <i x="1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ssunto" xr10:uid="{0A78C225-F49C-480B-8148-BAA524D699A3}" sourceName="Assunto">
  <pivotTables>
    <pivotTable tabId="5" name="Tabela dinâmica3"/>
  </pivotTables>
  <data>
    <tabular pivotCacheId="1534938825">
      <items count="52">
        <i x="8" s="1"/>
        <i x="13" s="1"/>
        <i x="2" s="1"/>
        <i x="1" s="1"/>
        <i x="3" s="1"/>
        <i x="6" s="1"/>
        <i x="11" s="1"/>
        <i x="10" s="1"/>
        <i x="9" s="1"/>
        <i x="12" s="1"/>
        <i x="4" s="1"/>
        <i x="5" s="1"/>
        <i x="7" s="1"/>
        <i x="28" s="1" nd="1"/>
        <i x="50" s="1" nd="1"/>
        <i x="38" s="1" nd="1"/>
        <i x="34" s="1" nd="1"/>
        <i x="23" s="1" nd="1"/>
        <i x="45" s="1" nd="1"/>
        <i x="29" s="1" nd="1"/>
        <i x="32" s="1" nd="1"/>
        <i x="36" s="1" nd="1"/>
        <i x="24" s="1" nd="1"/>
        <i x="41" s="1" nd="1"/>
        <i x="31" s="1" nd="1"/>
        <i x="18" s="1" nd="1"/>
        <i x="16" s="1" nd="1"/>
        <i x="43" s="1" nd="1"/>
        <i x="14" s="1" nd="1"/>
        <i x="40" s="1" nd="1"/>
        <i x="17" s="1" nd="1"/>
        <i x="42" s="1" nd="1"/>
        <i x="48" s="1" nd="1"/>
        <i x="30" s="1" nd="1"/>
        <i x="21" s="1" nd="1"/>
        <i x="19" s="1" nd="1"/>
        <i x="37" s="1" nd="1"/>
        <i x="27" s="1" nd="1"/>
        <i x="35" s="1" nd="1"/>
        <i x="47" s="1" nd="1"/>
        <i x="49" s="1" nd="1"/>
        <i x="33" s="1" nd="1"/>
        <i x="22" s="1" nd="1"/>
        <i x="51" s="1" nd="1"/>
        <i x="44" s="1" nd="1"/>
        <i x="20" s="1" nd="1"/>
        <i x="0" s="1" nd="1"/>
        <i x="25" s="1" nd="1"/>
        <i x="39" s="1" nd="1"/>
        <i x="15" s="1" nd="1"/>
        <i x="46" s="1" nd="1"/>
        <i x="2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CAD27DA0-A1B5-4BEE-BD0A-D8424B852D70}" cache="SegmentaçãodeDados_Data" caption="Data" startItem="3" style="SlicerStyleDark6 2" rowHeight="241300"/>
  <slicer name="Assunto" xr10:uid="{E7F65C54-8A61-48E5-81A3-1AB66E0EA73A}" cache="SegmentaçãodeDados_Assunto" caption="Assunto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7DB4E-6064-42A3-8126-679FA83BC95F}" name="Tabela1" displayName="Tabela1" ref="B2:F80" totalsRowShown="0" headerRowDxfId="8" headerRowBorderDxfId="10" tableBorderDxfId="11" totalsRowBorderDxfId="9">
  <autoFilter ref="B2:F80" xr:uid="{7527DB4E-6064-42A3-8126-679FA83BC95F}"/>
  <tableColumns count="5">
    <tableColumn id="1" xr3:uid="{5CB1A68A-AFE5-4EDE-A78D-6627E4687A06}" name="Data" dataDxfId="5"/>
    <tableColumn id="5" xr3:uid="{38047683-0558-4FA4-A179-AE336E77DF64}" name="Mês" dataDxfId="3">
      <calculatedColumnFormula>MONTH(Tabela1[[#This Row],[Data]])</calculatedColumnFormula>
    </tableColumn>
    <tableColumn id="2" xr3:uid="{BAA90E11-536C-46E1-A21C-B798A9DE4CC2}" name="Assunto" dataDxfId="4"/>
    <tableColumn id="3" xr3:uid="{E6139C47-9FB1-47A0-B02F-654C9D28D8DA}" name="Entrada" dataDxfId="7"/>
    <tableColumn id="4" xr3:uid="{8E38F2D1-D56D-4061-A379-ADECD90C3948}" name="Saída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AA237F-A92C-4F58-8665-050B6BBCEE60}" name="Tabela3" displayName="Tabela3" ref="B5:C15" totalsRowShown="0">
  <autoFilter ref="B5:C15" xr:uid="{84AA237F-A92C-4F58-8665-050B6BBCEE60}"/>
  <tableColumns count="2">
    <tableColumn id="1" xr3:uid="{D8C64DCE-CC47-4937-BEB4-4B612D0856B4}" name="Data de Lançamento"/>
    <tableColumn id="2" xr3:uid="{123FF11B-43D5-4FA1-BC77-17A3DB0888CA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E7E6E6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FE5-97D8-450F-B8C7-2CE2C7862506}">
  <dimension ref="B2:F80"/>
  <sheetViews>
    <sheetView workbookViewId="0"/>
  </sheetViews>
  <sheetFormatPr defaultRowHeight="15" x14ac:dyDescent="0.25"/>
  <cols>
    <col min="2" max="2" width="10.7109375" bestFit="1" customWidth="1"/>
    <col min="3" max="3" width="10.7109375" customWidth="1"/>
    <col min="4" max="4" width="33.42578125" bestFit="1" customWidth="1"/>
    <col min="5" max="5" width="10.7109375" bestFit="1" customWidth="1"/>
  </cols>
  <sheetData>
    <row r="2" spans="2:6" x14ac:dyDescent="0.25">
      <c r="B2" s="3" t="s">
        <v>13</v>
      </c>
      <c r="C2" s="3" t="s">
        <v>24</v>
      </c>
      <c r="D2" s="4" t="s">
        <v>14</v>
      </c>
      <c r="E2" s="4" t="s">
        <v>15</v>
      </c>
      <c r="F2" s="5" t="s">
        <v>16</v>
      </c>
    </row>
    <row r="3" spans="2:6" x14ac:dyDescent="0.25">
      <c r="B3" s="6">
        <v>42396</v>
      </c>
      <c r="C3" s="21">
        <f>MONTH(Tabela1[[#This Row],[Data]])</f>
        <v>1</v>
      </c>
      <c r="D3" s="1" t="s">
        <v>23</v>
      </c>
      <c r="E3" s="7">
        <v>500</v>
      </c>
      <c r="F3" s="8"/>
    </row>
    <row r="4" spans="2:6" x14ac:dyDescent="0.25">
      <c r="B4" s="6">
        <v>42396</v>
      </c>
      <c r="C4" s="21">
        <f>MONTH(Tabela1[[#This Row],[Data]])</f>
        <v>1</v>
      </c>
      <c r="D4" s="1" t="s">
        <v>0</v>
      </c>
      <c r="E4" s="7"/>
      <c r="F4" s="8">
        <v>25</v>
      </c>
    </row>
    <row r="5" spans="2:6" x14ac:dyDescent="0.25">
      <c r="B5" s="6">
        <v>42390</v>
      </c>
      <c r="C5" s="21">
        <f>MONTH(Tabela1[[#This Row],[Data]])</f>
        <v>1</v>
      </c>
      <c r="D5" s="1" t="s">
        <v>0</v>
      </c>
      <c r="E5" s="7"/>
      <c r="F5" s="8">
        <v>111.75</v>
      </c>
    </row>
    <row r="6" spans="2:6" x14ac:dyDescent="0.25">
      <c r="B6" s="6">
        <v>42378</v>
      </c>
      <c r="C6" s="21">
        <f>MONTH(Tabela1[[#This Row],[Data]])</f>
        <v>1</v>
      </c>
      <c r="D6" s="1" t="s">
        <v>1</v>
      </c>
      <c r="E6" s="7"/>
      <c r="F6" s="8">
        <v>26.51</v>
      </c>
    </row>
    <row r="7" spans="2:6" x14ac:dyDescent="0.25">
      <c r="B7" s="6">
        <v>42390</v>
      </c>
      <c r="C7" s="21">
        <f>MONTH(Tabela1[[#This Row],[Data]])</f>
        <v>1</v>
      </c>
      <c r="D7" s="1" t="s">
        <v>2</v>
      </c>
      <c r="E7" s="7"/>
      <c r="F7" s="8">
        <v>59.6</v>
      </c>
    </row>
    <row r="8" spans="2:6" x14ac:dyDescent="0.25">
      <c r="B8" s="6">
        <v>42396</v>
      </c>
      <c r="C8" s="21">
        <f>MONTH(Tabela1[[#This Row],[Data]])</f>
        <v>1</v>
      </c>
      <c r="D8" s="2" t="s">
        <v>3</v>
      </c>
      <c r="E8" s="7"/>
      <c r="F8" s="8">
        <v>59.9</v>
      </c>
    </row>
    <row r="9" spans="2:6" x14ac:dyDescent="0.25">
      <c r="B9" s="6">
        <v>42373</v>
      </c>
      <c r="C9" s="21">
        <f>MONTH(Tabela1[[#This Row],[Data]])</f>
        <v>1</v>
      </c>
      <c r="D9" s="1" t="s">
        <v>4</v>
      </c>
      <c r="E9" s="7"/>
      <c r="F9" s="8">
        <v>116</v>
      </c>
    </row>
    <row r="10" spans="2:6" x14ac:dyDescent="0.25">
      <c r="B10" s="6">
        <v>42395</v>
      </c>
      <c r="C10" s="21">
        <f>MONTH(Tabela1[[#This Row],[Data]])</f>
        <v>1</v>
      </c>
      <c r="D10" s="1" t="s">
        <v>5</v>
      </c>
      <c r="E10" s="7"/>
      <c r="F10" s="8">
        <v>50</v>
      </c>
    </row>
    <row r="11" spans="2:6" x14ac:dyDescent="0.25">
      <c r="B11" s="6">
        <v>42389</v>
      </c>
      <c r="C11" s="21">
        <f>MONTH(Tabela1[[#This Row],[Data]])</f>
        <v>1</v>
      </c>
      <c r="D11" s="1" t="s">
        <v>6</v>
      </c>
      <c r="E11" s="7"/>
      <c r="F11" s="8">
        <v>50</v>
      </c>
    </row>
    <row r="12" spans="2:6" x14ac:dyDescent="0.25">
      <c r="B12" s="6">
        <v>42396</v>
      </c>
      <c r="C12" s="21">
        <f>MONTH(Tabela1[[#This Row],[Data]])</f>
        <v>1</v>
      </c>
      <c r="D12" s="1" t="s">
        <v>7</v>
      </c>
      <c r="E12" s="7"/>
      <c r="F12" s="8">
        <v>60</v>
      </c>
    </row>
    <row r="13" spans="2:6" x14ac:dyDescent="0.25">
      <c r="B13" s="6">
        <v>42396</v>
      </c>
      <c r="C13" s="21">
        <f>MONTH(Tabela1[[#This Row],[Data]])</f>
        <v>1</v>
      </c>
      <c r="D13" s="1" t="s">
        <v>8</v>
      </c>
      <c r="E13" s="7"/>
      <c r="F13" s="8">
        <v>20</v>
      </c>
    </row>
    <row r="14" spans="2:6" x14ac:dyDescent="0.25">
      <c r="B14" s="6">
        <v>42378</v>
      </c>
      <c r="C14" s="21">
        <f>MONTH(Tabela1[[#This Row],[Data]])</f>
        <v>1</v>
      </c>
      <c r="D14" s="1" t="s">
        <v>9</v>
      </c>
      <c r="E14" s="7"/>
      <c r="F14" s="8">
        <v>49</v>
      </c>
    </row>
    <row r="15" spans="2:6" x14ac:dyDescent="0.25">
      <c r="B15" s="6">
        <v>42390</v>
      </c>
      <c r="C15" s="21">
        <f>MONTH(Tabela1[[#This Row],[Data]])</f>
        <v>1</v>
      </c>
      <c r="D15" s="1" t="s">
        <v>10</v>
      </c>
      <c r="E15" s="7"/>
      <c r="F15" s="8">
        <v>16.5</v>
      </c>
    </row>
    <row r="16" spans="2:6" x14ac:dyDescent="0.25">
      <c r="B16" s="6">
        <v>42384</v>
      </c>
      <c r="C16" s="21">
        <f>MONTH(Tabela1[[#This Row],[Data]])</f>
        <v>1</v>
      </c>
      <c r="D16" s="1" t="s">
        <v>10</v>
      </c>
      <c r="E16" s="7"/>
      <c r="F16" s="8">
        <v>26.4</v>
      </c>
    </row>
    <row r="17" spans="2:6" x14ac:dyDescent="0.25">
      <c r="B17" s="6">
        <v>42392</v>
      </c>
      <c r="C17" s="21">
        <f>MONTH(Tabela1[[#This Row],[Data]])</f>
        <v>1</v>
      </c>
      <c r="D17" s="1" t="s">
        <v>11</v>
      </c>
      <c r="E17" s="7"/>
      <c r="F17" s="8">
        <v>110</v>
      </c>
    </row>
    <row r="18" spans="2:6" x14ac:dyDescent="0.25">
      <c r="B18" s="6">
        <v>42394</v>
      </c>
      <c r="C18" s="21">
        <f>MONTH(Tabela1[[#This Row],[Data]])</f>
        <v>1</v>
      </c>
      <c r="D18" s="1" t="s">
        <v>12</v>
      </c>
      <c r="E18" s="7"/>
      <c r="F18" s="8">
        <v>156.1</v>
      </c>
    </row>
    <row r="19" spans="2:6" x14ac:dyDescent="0.25">
      <c r="B19" s="6">
        <v>42373</v>
      </c>
      <c r="C19" s="21">
        <f>MONTH(Tabela1[[#This Row],[Data]])</f>
        <v>1</v>
      </c>
      <c r="D19" s="1" t="s">
        <v>22</v>
      </c>
      <c r="E19" s="7">
        <v>500</v>
      </c>
      <c r="F19" s="8"/>
    </row>
    <row r="20" spans="2:6" x14ac:dyDescent="0.25">
      <c r="B20" s="6">
        <v>42395</v>
      </c>
      <c r="C20" s="21">
        <f>MONTH(Tabela1[[#This Row],[Data]])</f>
        <v>1</v>
      </c>
      <c r="D20" s="1" t="s">
        <v>10</v>
      </c>
      <c r="E20" s="7"/>
      <c r="F20" s="8">
        <v>201.9</v>
      </c>
    </row>
    <row r="21" spans="2:6" x14ac:dyDescent="0.25">
      <c r="B21" s="6">
        <v>42389</v>
      </c>
      <c r="C21" s="21">
        <f>MONTH(Tabela1[[#This Row],[Data]])</f>
        <v>1</v>
      </c>
      <c r="D21" s="1" t="s">
        <v>10</v>
      </c>
      <c r="E21" s="7"/>
      <c r="F21" s="8">
        <v>26.7</v>
      </c>
    </row>
    <row r="22" spans="2:6" x14ac:dyDescent="0.25">
      <c r="B22" s="6">
        <v>42396</v>
      </c>
      <c r="C22" s="21">
        <f>MONTH(Tabela1[[#This Row],[Data]])</f>
        <v>1</v>
      </c>
      <c r="D22" s="1" t="s">
        <v>11</v>
      </c>
      <c r="E22" s="7"/>
      <c r="F22" s="8">
        <v>369.46</v>
      </c>
    </row>
    <row r="23" spans="2:6" x14ac:dyDescent="0.25">
      <c r="B23" s="6">
        <v>42396</v>
      </c>
      <c r="C23" s="21">
        <f>MONTH(Tabela1[[#This Row],[Data]])</f>
        <v>1</v>
      </c>
      <c r="D23" s="1" t="s">
        <v>12</v>
      </c>
      <c r="E23" s="7"/>
      <c r="F23" s="8">
        <v>117.46</v>
      </c>
    </row>
    <row r="24" spans="2:6" x14ac:dyDescent="0.25">
      <c r="B24" s="6">
        <v>42378</v>
      </c>
      <c r="C24" s="21">
        <f>MONTH(Tabela1[[#This Row],[Data]])</f>
        <v>1</v>
      </c>
      <c r="D24" s="1" t="s">
        <v>22</v>
      </c>
      <c r="E24" s="7">
        <v>2000</v>
      </c>
      <c r="F24" s="8"/>
    </row>
    <row r="25" spans="2:6" x14ac:dyDescent="0.25">
      <c r="B25" s="6">
        <v>42390</v>
      </c>
      <c r="C25" s="21">
        <f>MONTH(Tabela1[[#This Row],[Data]])</f>
        <v>1</v>
      </c>
      <c r="D25" s="1" t="s">
        <v>12</v>
      </c>
      <c r="E25" s="7"/>
      <c r="F25" s="8">
        <v>799.7</v>
      </c>
    </row>
    <row r="26" spans="2:6" x14ac:dyDescent="0.25">
      <c r="B26" s="6">
        <v>42384</v>
      </c>
      <c r="C26" s="21">
        <f>MONTH(Tabela1[[#This Row],[Data]])</f>
        <v>1</v>
      </c>
      <c r="D26" s="1" t="s">
        <v>23</v>
      </c>
      <c r="E26" s="7">
        <v>500</v>
      </c>
      <c r="F26" s="8"/>
    </row>
    <row r="27" spans="2:6" ht="15.75" x14ac:dyDescent="0.25">
      <c r="B27" s="6">
        <v>42392</v>
      </c>
      <c r="C27" s="21">
        <f>MONTH(Tabela1[[#This Row],[Data]])</f>
        <v>1</v>
      </c>
      <c r="D27" s="1" t="s">
        <v>12</v>
      </c>
      <c r="E27" s="7"/>
      <c r="F27" s="9">
        <v>36.4</v>
      </c>
    </row>
    <row r="28" spans="2:6" x14ac:dyDescent="0.25">
      <c r="B28" s="6">
        <v>42394</v>
      </c>
      <c r="C28" s="21">
        <f>MONTH(Tabela1[[#This Row],[Data]])</f>
        <v>1</v>
      </c>
      <c r="D28" s="1" t="s">
        <v>12</v>
      </c>
      <c r="E28" s="7"/>
      <c r="F28" s="8">
        <v>300.95</v>
      </c>
    </row>
    <row r="29" spans="2:6" x14ac:dyDescent="0.25">
      <c r="B29" s="6">
        <v>42396</v>
      </c>
      <c r="C29" s="21">
        <f>MONTH(Tabela1[[#This Row],[Data]])</f>
        <v>1</v>
      </c>
      <c r="D29" s="1" t="s">
        <v>23</v>
      </c>
      <c r="E29" s="7">
        <v>1000</v>
      </c>
      <c r="F29" s="8"/>
    </row>
    <row r="30" spans="2:6" x14ac:dyDescent="0.25">
      <c r="B30" s="6">
        <v>42396</v>
      </c>
      <c r="C30" s="21">
        <f>MONTH(Tabela1[[#This Row],[Data]])</f>
        <v>1</v>
      </c>
      <c r="D30" s="1" t="s">
        <v>0</v>
      </c>
      <c r="E30" s="7"/>
      <c r="F30" s="8">
        <v>53.67</v>
      </c>
    </row>
    <row r="31" spans="2:6" x14ac:dyDescent="0.25">
      <c r="B31" s="6">
        <v>42390</v>
      </c>
      <c r="C31" s="21">
        <f>MONTH(Tabela1[[#This Row],[Data]])</f>
        <v>1</v>
      </c>
      <c r="D31" s="1" t="s">
        <v>0</v>
      </c>
      <c r="E31" s="7"/>
      <c r="F31" s="8">
        <v>64.95</v>
      </c>
    </row>
    <row r="32" spans="2:6" x14ac:dyDescent="0.25">
      <c r="B32" s="6">
        <v>42378</v>
      </c>
      <c r="C32" s="21">
        <f>MONTH(Tabela1[[#This Row],[Data]])</f>
        <v>1</v>
      </c>
      <c r="D32" s="1" t="s">
        <v>1</v>
      </c>
      <c r="E32" s="7"/>
      <c r="F32" s="8">
        <v>46</v>
      </c>
    </row>
    <row r="33" spans="2:6" x14ac:dyDescent="0.25">
      <c r="B33" s="6">
        <v>42390</v>
      </c>
      <c r="C33" s="21">
        <f>MONTH(Tabela1[[#This Row],[Data]])</f>
        <v>1</v>
      </c>
      <c r="D33" s="1" t="s">
        <v>2</v>
      </c>
      <c r="E33" s="7"/>
      <c r="F33" s="8">
        <v>74.099999999999994</v>
      </c>
    </row>
    <row r="34" spans="2:6" x14ac:dyDescent="0.25">
      <c r="B34" s="6">
        <v>42396</v>
      </c>
      <c r="C34" s="21">
        <f>MONTH(Tabela1[[#This Row],[Data]])</f>
        <v>1</v>
      </c>
      <c r="D34" s="2" t="s">
        <v>3</v>
      </c>
      <c r="E34" s="7"/>
      <c r="F34" s="8">
        <v>85</v>
      </c>
    </row>
    <row r="35" spans="2:6" x14ac:dyDescent="0.25">
      <c r="B35" s="6">
        <v>42373</v>
      </c>
      <c r="C35" s="21">
        <f>MONTH(Tabela1[[#This Row],[Data]])</f>
        <v>1</v>
      </c>
      <c r="D35" s="1" t="s">
        <v>4</v>
      </c>
      <c r="E35" s="7"/>
      <c r="F35" s="8">
        <v>200</v>
      </c>
    </row>
    <row r="36" spans="2:6" x14ac:dyDescent="0.25">
      <c r="B36" s="6">
        <v>42395</v>
      </c>
      <c r="C36" s="21">
        <f>MONTH(Tabela1[[#This Row],[Data]])</f>
        <v>1</v>
      </c>
      <c r="D36" s="1" t="s">
        <v>5</v>
      </c>
      <c r="E36" s="7"/>
      <c r="F36" s="8">
        <v>60</v>
      </c>
    </row>
    <row r="37" spans="2:6" x14ac:dyDescent="0.25">
      <c r="B37" s="6">
        <v>42389</v>
      </c>
      <c r="C37" s="21">
        <f>MONTH(Tabela1[[#This Row],[Data]])</f>
        <v>1</v>
      </c>
      <c r="D37" s="1" t="s">
        <v>6</v>
      </c>
      <c r="E37" s="7"/>
      <c r="F37" s="8">
        <v>50</v>
      </c>
    </row>
    <row r="38" spans="2:6" x14ac:dyDescent="0.25">
      <c r="B38" s="6">
        <v>42396</v>
      </c>
      <c r="C38" s="21">
        <f>MONTH(Tabela1[[#This Row],[Data]])</f>
        <v>1</v>
      </c>
      <c r="D38" s="1" t="s">
        <v>7</v>
      </c>
      <c r="E38" s="7"/>
      <c r="F38" s="8">
        <v>50</v>
      </c>
    </row>
    <row r="39" spans="2:6" x14ac:dyDescent="0.25">
      <c r="B39" s="6">
        <v>42396</v>
      </c>
      <c r="C39" s="21">
        <f>MONTH(Tabela1[[#This Row],[Data]])</f>
        <v>1</v>
      </c>
      <c r="D39" s="1" t="s">
        <v>8</v>
      </c>
      <c r="E39" s="7"/>
      <c r="F39" s="8">
        <v>50</v>
      </c>
    </row>
    <row r="40" spans="2:6" x14ac:dyDescent="0.25">
      <c r="B40" s="6">
        <v>42378</v>
      </c>
      <c r="C40" s="21">
        <f>MONTH(Tabela1[[#This Row],[Data]])</f>
        <v>1</v>
      </c>
      <c r="D40" s="1" t="s">
        <v>9</v>
      </c>
      <c r="E40" s="7"/>
      <c r="F40" s="8">
        <v>50</v>
      </c>
    </row>
    <row r="41" spans="2:6" x14ac:dyDescent="0.25">
      <c r="B41" s="6">
        <v>42396</v>
      </c>
      <c r="C41" s="21">
        <f>MONTH(Tabela1[[#This Row],[Data]])</f>
        <v>1</v>
      </c>
      <c r="D41" s="1" t="s">
        <v>10</v>
      </c>
      <c r="E41" s="7"/>
      <c r="F41" s="8">
        <v>20</v>
      </c>
    </row>
    <row r="42" spans="2:6" x14ac:dyDescent="0.25">
      <c r="B42" s="6">
        <v>42396</v>
      </c>
      <c r="C42" s="21">
        <f>MONTH(Tabela1[[#This Row],[Data]])</f>
        <v>1</v>
      </c>
      <c r="D42" s="1" t="s">
        <v>23</v>
      </c>
      <c r="E42" s="7">
        <v>500</v>
      </c>
      <c r="F42" s="8"/>
    </row>
    <row r="43" spans="2:6" x14ac:dyDescent="0.25">
      <c r="B43" s="6">
        <v>42390</v>
      </c>
      <c r="C43" s="21">
        <f>MONTH(Tabela1[[#This Row],[Data]])</f>
        <v>1</v>
      </c>
      <c r="D43" s="1" t="s">
        <v>23</v>
      </c>
      <c r="E43" s="7">
        <v>500</v>
      </c>
      <c r="F43" s="8"/>
    </row>
    <row r="44" spans="2:6" x14ac:dyDescent="0.25">
      <c r="B44" s="6">
        <v>42378</v>
      </c>
      <c r="C44" s="21">
        <f>MONTH(Tabela1[[#This Row],[Data]])</f>
        <v>1</v>
      </c>
      <c r="D44" s="1" t="s">
        <v>23</v>
      </c>
      <c r="E44" s="7">
        <v>200</v>
      </c>
      <c r="F44" s="8"/>
    </row>
    <row r="45" spans="2:6" x14ac:dyDescent="0.25">
      <c r="B45" s="6">
        <v>42390</v>
      </c>
      <c r="C45" s="21">
        <f>MONTH(Tabela1[[#This Row],[Data]])</f>
        <v>1</v>
      </c>
      <c r="D45" s="1" t="s">
        <v>22</v>
      </c>
      <c r="E45" s="7">
        <v>500</v>
      </c>
      <c r="F45" s="8"/>
    </row>
    <row r="46" spans="2:6" x14ac:dyDescent="0.25">
      <c r="B46" s="6">
        <v>42396</v>
      </c>
      <c r="C46" s="21">
        <f>MONTH(Tabela1[[#This Row],[Data]])</f>
        <v>1</v>
      </c>
      <c r="D46" s="1" t="s">
        <v>22</v>
      </c>
      <c r="E46" s="7">
        <v>1000</v>
      </c>
      <c r="F46" s="10"/>
    </row>
    <row r="47" spans="2:6" x14ac:dyDescent="0.25">
      <c r="B47" s="6">
        <v>42373</v>
      </c>
      <c r="C47" s="21">
        <f>MONTH(Tabela1[[#This Row],[Data]])</f>
        <v>1</v>
      </c>
      <c r="D47" s="1" t="s">
        <v>5</v>
      </c>
      <c r="E47" s="7"/>
      <c r="F47" s="8">
        <v>400</v>
      </c>
    </row>
    <row r="48" spans="2:6" x14ac:dyDescent="0.25">
      <c r="B48" s="6">
        <v>42395</v>
      </c>
      <c r="C48" s="21">
        <f>MONTH(Tabela1[[#This Row],[Data]])</f>
        <v>1</v>
      </c>
      <c r="D48" s="1" t="s">
        <v>6</v>
      </c>
      <c r="E48" s="7"/>
      <c r="F48" s="8">
        <v>70</v>
      </c>
    </row>
    <row r="49" spans="2:6" x14ac:dyDescent="0.25">
      <c r="B49" s="6">
        <v>42389</v>
      </c>
      <c r="C49" s="21">
        <f>MONTH(Tabela1[[#This Row],[Data]])</f>
        <v>1</v>
      </c>
      <c r="D49" s="1" t="s">
        <v>7</v>
      </c>
      <c r="E49" s="7"/>
      <c r="F49" s="8">
        <v>50</v>
      </c>
    </row>
    <row r="50" spans="2:6" x14ac:dyDescent="0.25">
      <c r="B50" s="6">
        <v>42396</v>
      </c>
      <c r="C50" s="21">
        <f>MONTH(Tabela1[[#This Row],[Data]])</f>
        <v>1</v>
      </c>
      <c r="D50" s="1" t="s">
        <v>8</v>
      </c>
      <c r="E50" s="7"/>
      <c r="F50" s="8">
        <v>25</v>
      </c>
    </row>
    <row r="51" spans="2:6" x14ac:dyDescent="0.25">
      <c r="B51" s="6">
        <v>42396</v>
      </c>
      <c r="C51" s="21">
        <f>MONTH(Tabela1[[#This Row],[Data]])</f>
        <v>1</v>
      </c>
      <c r="D51" s="1" t="s">
        <v>9</v>
      </c>
      <c r="E51" s="7"/>
      <c r="F51" s="8">
        <v>16.5</v>
      </c>
    </row>
    <row r="52" spans="2:6" x14ac:dyDescent="0.25">
      <c r="B52" s="6">
        <v>42378</v>
      </c>
      <c r="C52" s="21">
        <f>MONTH(Tabela1[[#This Row],[Data]])</f>
        <v>1</v>
      </c>
      <c r="D52" s="1" t="s">
        <v>10</v>
      </c>
      <c r="E52" s="7"/>
      <c r="F52" s="8">
        <v>38</v>
      </c>
    </row>
    <row r="53" spans="2:6" x14ac:dyDescent="0.25">
      <c r="B53" s="6">
        <v>42390</v>
      </c>
      <c r="C53" s="21">
        <f>MONTH(Tabela1[[#This Row],[Data]])</f>
        <v>1</v>
      </c>
      <c r="D53" s="1" t="s">
        <v>10</v>
      </c>
      <c r="E53" s="7"/>
      <c r="F53" s="8">
        <v>615</v>
      </c>
    </row>
    <row r="54" spans="2:6" x14ac:dyDescent="0.25">
      <c r="B54" s="6">
        <v>42384</v>
      </c>
      <c r="C54" s="21">
        <f>MONTH(Tabela1[[#This Row],[Data]])</f>
        <v>1</v>
      </c>
      <c r="D54" s="1" t="s">
        <v>11</v>
      </c>
      <c r="E54" s="7"/>
      <c r="F54" s="8">
        <v>119.9</v>
      </c>
    </row>
    <row r="55" spans="2:6" x14ac:dyDescent="0.25">
      <c r="B55" s="6">
        <v>42392</v>
      </c>
      <c r="C55" s="21">
        <f>MONTH(Tabela1[[#This Row],[Data]])</f>
        <v>1</v>
      </c>
      <c r="D55" s="1" t="s">
        <v>12</v>
      </c>
      <c r="E55" s="7"/>
      <c r="F55" s="8">
        <v>75.3</v>
      </c>
    </row>
    <row r="56" spans="2:6" x14ac:dyDescent="0.25">
      <c r="B56" s="6">
        <v>42394</v>
      </c>
      <c r="C56" s="21">
        <f>MONTH(Tabela1[[#This Row],[Data]])</f>
        <v>1</v>
      </c>
      <c r="D56" s="1" t="s">
        <v>23</v>
      </c>
      <c r="E56" s="7">
        <v>500</v>
      </c>
      <c r="F56" s="8"/>
    </row>
    <row r="57" spans="2:6" x14ac:dyDescent="0.25">
      <c r="B57" s="6">
        <v>42373</v>
      </c>
      <c r="C57" s="21">
        <f>MONTH(Tabela1[[#This Row],[Data]])</f>
        <v>1</v>
      </c>
      <c r="D57" s="1" t="s">
        <v>0</v>
      </c>
      <c r="E57" s="7"/>
      <c r="F57" s="8">
        <v>349</v>
      </c>
    </row>
    <row r="58" spans="2:6" x14ac:dyDescent="0.25">
      <c r="B58" s="6">
        <v>42395</v>
      </c>
      <c r="C58" s="21">
        <f>MONTH(Tabela1[[#This Row],[Data]])</f>
        <v>1</v>
      </c>
      <c r="D58" s="1" t="s">
        <v>0</v>
      </c>
      <c r="E58" s="7"/>
      <c r="F58" s="8">
        <v>83.2</v>
      </c>
    </row>
    <row r="59" spans="2:6" x14ac:dyDescent="0.25">
      <c r="B59" s="6">
        <v>42389</v>
      </c>
      <c r="C59" s="21">
        <f>MONTH(Tabela1[[#This Row],[Data]])</f>
        <v>1</v>
      </c>
      <c r="D59" s="1" t="s">
        <v>1</v>
      </c>
      <c r="E59" s="7"/>
      <c r="F59" s="8">
        <v>300</v>
      </c>
    </row>
    <row r="60" spans="2:6" x14ac:dyDescent="0.25">
      <c r="B60" s="6">
        <v>42396</v>
      </c>
      <c r="C60" s="21">
        <f>MONTH(Tabela1[[#This Row],[Data]])</f>
        <v>1</v>
      </c>
      <c r="D60" s="1" t="s">
        <v>2</v>
      </c>
      <c r="E60" s="7"/>
      <c r="F60" s="8">
        <v>25.38</v>
      </c>
    </row>
    <row r="61" spans="2:6" x14ac:dyDescent="0.25">
      <c r="B61" s="6">
        <v>42396</v>
      </c>
      <c r="C61" s="21">
        <f>MONTH(Tabela1[[#This Row],[Data]])</f>
        <v>1</v>
      </c>
      <c r="D61" s="2" t="s">
        <v>3</v>
      </c>
      <c r="E61" s="7"/>
      <c r="F61" s="8">
        <v>133.71</v>
      </c>
    </row>
    <row r="62" spans="2:6" x14ac:dyDescent="0.25">
      <c r="B62" s="6">
        <v>42378</v>
      </c>
      <c r="C62" s="21">
        <f>MONTH(Tabela1[[#This Row],[Data]])</f>
        <v>1</v>
      </c>
      <c r="D62" s="1" t="s">
        <v>4</v>
      </c>
      <c r="E62" s="7"/>
      <c r="F62" s="8">
        <v>40.020000000000003</v>
      </c>
    </row>
    <row r="63" spans="2:6" x14ac:dyDescent="0.25">
      <c r="B63" s="6">
        <v>42390</v>
      </c>
      <c r="C63" s="21">
        <f>MONTH(Tabela1[[#This Row],[Data]])</f>
        <v>1</v>
      </c>
      <c r="D63" s="1" t="s">
        <v>5</v>
      </c>
      <c r="E63" s="7"/>
      <c r="F63" s="8">
        <v>88</v>
      </c>
    </row>
    <row r="64" spans="2:6" x14ac:dyDescent="0.25">
      <c r="B64" s="6">
        <v>42384</v>
      </c>
      <c r="C64" s="21">
        <f>MONTH(Tabela1[[#This Row],[Data]])</f>
        <v>1</v>
      </c>
      <c r="D64" s="1" t="s">
        <v>6</v>
      </c>
      <c r="E64" s="7"/>
      <c r="F64" s="8">
        <v>35.700000000000003</v>
      </c>
    </row>
    <row r="65" spans="2:6" x14ac:dyDescent="0.25">
      <c r="B65" s="6">
        <v>42392</v>
      </c>
      <c r="C65" s="21">
        <f>MONTH(Tabela1[[#This Row],[Data]])</f>
        <v>1</v>
      </c>
      <c r="D65" s="1" t="s">
        <v>7</v>
      </c>
      <c r="E65" s="7"/>
      <c r="F65" s="8">
        <v>15.6</v>
      </c>
    </row>
    <row r="66" spans="2:6" x14ac:dyDescent="0.25">
      <c r="B66" s="6">
        <v>42394</v>
      </c>
      <c r="C66" s="21">
        <f>MONTH(Tabela1[[#This Row],[Data]])</f>
        <v>1</v>
      </c>
      <c r="D66" s="1" t="s">
        <v>8</v>
      </c>
      <c r="E66" s="7"/>
      <c r="F66" s="8">
        <v>50</v>
      </c>
    </row>
    <row r="67" spans="2:6" x14ac:dyDescent="0.25">
      <c r="B67" s="6">
        <v>42396</v>
      </c>
      <c r="C67" s="21">
        <f>MONTH(Tabela1[[#This Row],[Data]])</f>
        <v>1</v>
      </c>
      <c r="D67" s="1" t="s">
        <v>9</v>
      </c>
      <c r="E67" s="7"/>
      <c r="F67" s="8">
        <v>50</v>
      </c>
    </row>
    <row r="68" spans="2:6" x14ac:dyDescent="0.25">
      <c r="B68" s="6">
        <v>42396</v>
      </c>
      <c r="C68" s="21">
        <f>MONTH(Tabela1[[#This Row],[Data]])</f>
        <v>1</v>
      </c>
      <c r="D68" s="1" t="s">
        <v>10</v>
      </c>
      <c r="E68" s="7"/>
      <c r="F68" s="8">
        <v>642.86</v>
      </c>
    </row>
    <row r="69" spans="2:6" x14ac:dyDescent="0.25">
      <c r="B69" s="6">
        <v>42390</v>
      </c>
      <c r="C69" s="21">
        <f>MONTH(Tabela1[[#This Row],[Data]])</f>
        <v>1</v>
      </c>
      <c r="D69" s="1" t="s">
        <v>23</v>
      </c>
      <c r="E69" s="7">
        <v>850</v>
      </c>
      <c r="F69" s="8"/>
    </row>
    <row r="70" spans="2:6" x14ac:dyDescent="0.25">
      <c r="B70" s="6">
        <v>42378</v>
      </c>
      <c r="C70" s="21">
        <f>MONTH(Tabela1[[#This Row],[Data]])</f>
        <v>1</v>
      </c>
      <c r="D70" s="1" t="s">
        <v>22</v>
      </c>
      <c r="E70" s="7">
        <v>500</v>
      </c>
      <c r="F70" s="8"/>
    </row>
    <row r="71" spans="2:6" x14ac:dyDescent="0.25">
      <c r="B71" s="6">
        <v>42390</v>
      </c>
      <c r="C71" s="21">
        <f>MONTH(Tabela1[[#This Row],[Data]])</f>
        <v>1</v>
      </c>
      <c r="D71" s="1" t="s">
        <v>22</v>
      </c>
      <c r="E71" s="7">
        <v>500</v>
      </c>
      <c r="F71" s="8"/>
    </row>
    <row r="72" spans="2:6" x14ac:dyDescent="0.25">
      <c r="B72" s="6">
        <v>42396</v>
      </c>
      <c r="C72" s="21">
        <f>MONTH(Tabela1[[#This Row],[Data]])</f>
        <v>1</v>
      </c>
      <c r="D72" s="1" t="s">
        <v>23</v>
      </c>
      <c r="E72" s="7">
        <v>640</v>
      </c>
      <c r="F72" s="8"/>
    </row>
    <row r="73" spans="2:6" x14ac:dyDescent="0.25">
      <c r="B73" s="6">
        <v>42373</v>
      </c>
      <c r="C73" s="21">
        <f>MONTH(Tabela1[[#This Row],[Data]])</f>
        <v>1</v>
      </c>
      <c r="D73" s="1" t="s">
        <v>6</v>
      </c>
      <c r="E73" s="7"/>
      <c r="F73" s="8">
        <v>640</v>
      </c>
    </row>
    <row r="74" spans="2:6" x14ac:dyDescent="0.25">
      <c r="B74" s="6">
        <v>42395</v>
      </c>
      <c r="C74" s="21">
        <f>MONTH(Tabela1[[#This Row],[Data]])</f>
        <v>1</v>
      </c>
      <c r="D74" s="1" t="s">
        <v>7</v>
      </c>
      <c r="E74" s="7"/>
      <c r="F74" s="8">
        <v>960</v>
      </c>
    </row>
    <row r="75" spans="2:6" x14ac:dyDescent="0.25">
      <c r="B75" s="6">
        <v>42389</v>
      </c>
      <c r="C75" s="21">
        <f>MONTH(Tabela1[[#This Row],[Data]])</f>
        <v>1</v>
      </c>
      <c r="D75" s="1" t="s">
        <v>8</v>
      </c>
      <c r="E75" s="7"/>
      <c r="F75" s="8">
        <v>33.9</v>
      </c>
    </row>
    <row r="76" spans="2:6" x14ac:dyDescent="0.25">
      <c r="B76" s="6">
        <v>42396</v>
      </c>
      <c r="C76" s="21">
        <f>MONTH(Tabela1[[#This Row],[Data]])</f>
        <v>1</v>
      </c>
      <c r="D76" s="1" t="s">
        <v>9</v>
      </c>
      <c r="E76" s="7"/>
      <c r="F76" s="8">
        <v>80</v>
      </c>
    </row>
    <row r="77" spans="2:6" x14ac:dyDescent="0.25">
      <c r="B77" s="6">
        <v>42396</v>
      </c>
      <c r="C77" s="21">
        <f>MONTH(Tabela1[[#This Row],[Data]])</f>
        <v>1</v>
      </c>
      <c r="D77" s="1" t="s">
        <v>10</v>
      </c>
      <c r="E77" s="7"/>
      <c r="F77" s="8">
        <v>114.47</v>
      </c>
    </row>
    <row r="78" spans="2:6" x14ac:dyDescent="0.25">
      <c r="B78" s="6">
        <v>42378</v>
      </c>
      <c r="C78" s="21">
        <f>MONTH(Tabela1[[#This Row],[Data]])</f>
        <v>1</v>
      </c>
      <c r="D78" s="1" t="s">
        <v>10</v>
      </c>
      <c r="E78" s="7"/>
      <c r="F78" s="8">
        <v>725</v>
      </c>
    </row>
    <row r="79" spans="2:6" x14ac:dyDescent="0.25">
      <c r="B79" s="6">
        <v>42396</v>
      </c>
      <c r="C79" s="21">
        <f>MONTH(Tabela1[[#This Row],[Data]])</f>
        <v>1</v>
      </c>
      <c r="D79" s="1" t="s">
        <v>11</v>
      </c>
      <c r="E79" s="7"/>
      <c r="F79" s="8">
        <v>144.16</v>
      </c>
    </row>
    <row r="80" spans="2:6" x14ac:dyDescent="0.25">
      <c r="B80" s="6">
        <v>42378</v>
      </c>
      <c r="C80" s="21">
        <f>MONTH(Tabela1[[#This Row],[Data]])</f>
        <v>1</v>
      </c>
      <c r="D80" s="1" t="s">
        <v>12</v>
      </c>
      <c r="E80" s="11"/>
      <c r="F80" s="12">
        <v>419.58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5A90-99BE-40D0-B8DA-FA7E7E211228}">
  <dimension ref="B2:J19"/>
  <sheetViews>
    <sheetView workbookViewId="0"/>
  </sheetViews>
  <sheetFormatPr defaultRowHeight="15" x14ac:dyDescent="0.25"/>
  <cols>
    <col min="2" max="2" width="24.85546875" bestFit="1" customWidth="1"/>
    <col min="3" max="3" width="13.85546875" bestFit="1" customWidth="1"/>
    <col min="7" max="8" width="15.85546875" bestFit="1" customWidth="1"/>
    <col min="9" max="9" width="18" bestFit="1" customWidth="1"/>
    <col min="10" max="10" width="15.85546875" bestFit="1" customWidth="1"/>
  </cols>
  <sheetData>
    <row r="2" spans="2:10" x14ac:dyDescent="0.25">
      <c r="I2" s="13" t="s">
        <v>15</v>
      </c>
      <c r="J2" t="s">
        <v>20</v>
      </c>
    </row>
    <row r="3" spans="2:10" x14ac:dyDescent="0.25">
      <c r="B3" s="13" t="s">
        <v>17</v>
      </c>
      <c r="C3" t="s">
        <v>19</v>
      </c>
    </row>
    <row r="4" spans="2:10" x14ac:dyDescent="0.25">
      <c r="B4" s="14" t="s">
        <v>7</v>
      </c>
      <c r="C4" s="17">
        <v>1135.5999999999999</v>
      </c>
      <c r="G4" t="s">
        <v>21</v>
      </c>
      <c r="I4" s="13" t="s">
        <v>17</v>
      </c>
      <c r="J4" t="s">
        <v>21</v>
      </c>
    </row>
    <row r="5" spans="2:10" x14ac:dyDescent="0.25">
      <c r="B5" s="14" t="s">
        <v>12</v>
      </c>
      <c r="C5" s="17">
        <v>1905.49</v>
      </c>
      <c r="G5" s="17">
        <v>10190</v>
      </c>
      <c r="I5" s="14" t="s">
        <v>23</v>
      </c>
      <c r="J5" s="15">
        <v>5190</v>
      </c>
    </row>
    <row r="6" spans="2:10" x14ac:dyDescent="0.25">
      <c r="B6" s="14" t="s">
        <v>1</v>
      </c>
      <c r="C6" s="17">
        <v>372.51</v>
      </c>
      <c r="I6" s="14" t="s">
        <v>22</v>
      </c>
      <c r="J6" s="15">
        <v>5000</v>
      </c>
    </row>
    <row r="7" spans="2:10" x14ac:dyDescent="0.25">
      <c r="B7" s="14" t="s">
        <v>0</v>
      </c>
      <c r="C7" s="17">
        <v>687.57</v>
      </c>
      <c r="I7" s="14" t="s">
        <v>18</v>
      </c>
      <c r="J7" s="15">
        <v>10190</v>
      </c>
    </row>
    <row r="8" spans="2:10" x14ac:dyDescent="0.25">
      <c r="B8" s="14" t="s">
        <v>2</v>
      </c>
      <c r="C8" s="17">
        <v>159.07999999999998</v>
      </c>
    </row>
    <row r="9" spans="2:10" x14ac:dyDescent="0.25">
      <c r="B9" s="14" t="s">
        <v>5</v>
      </c>
      <c r="C9" s="17">
        <v>598</v>
      </c>
    </row>
    <row r="10" spans="2:10" x14ac:dyDescent="0.25">
      <c r="B10" s="14" t="s">
        <v>10</v>
      </c>
      <c r="C10" s="17">
        <v>2426.83</v>
      </c>
    </row>
    <row r="11" spans="2:10" x14ac:dyDescent="0.25">
      <c r="B11" s="14" t="s">
        <v>9</v>
      </c>
      <c r="C11" s="17">
        <v>245.5</v>
      </c>
    </row>
    <row r="12" spans="2:10" x14ac:dyDescent="0.25">
      <c r="B12" s="14" t="s">
        <v>8</v>
      </c>
      <c r="C12" s="17">
        <v>178.9</v>
      </c>
    </row>
    <row r="13" spans="2:10" x14ac:dyDescent="0.25">
      <c r="B13" s="14" t="s">
        <v>11</v>
      </c>
      <c r="C13" s="17">
        <v>743.52</v>
      </c>
    </row>
    <row r="14" spans="2:10" x14ac:dyDescent="0.25">
      <c r="B14" s="14" t="s">
        <v>3</v>
      </c>
      <c r="C14" s="17">
        <v>278.61</v>
      </c>
    </row>
    <row r="15" spans="2:10" x14ac:dyDescent="0.25">
      <c r="B15" s="14" t="s">
        <v>23</v>
      </c>
      <c r="C15" s="17"/>
    </row>
    <row r="16" spans="2:10" x14ac:dyDescent="0.25">
      <c r="B16" s="14" t="s">
        <v>4</v>
      </c>
      <c r="C16" s="17">
        <v>356.02</v>
      </c>
    </row>
    <row r="17" spans="2:3" x14ac:dyDescent="0.25">
      <c r="B17" s="14" t="s">
        <v>6</v>
      </c>
      <c r="C17" s="17">
        <v>845.7</v>
      </c>
    </row>
    <row r="18" spans="2:3" x14ac:dyDescent="0.25">
      <c r="B18" s="14" t="s">
        <v>22</v>
      </c>
      <c r="C18" s="17"/>
    </row>
    <row r="19" spans="2:3" x14ac:dyDescent="0.25">
      <c r="B19" s="14" t="s">
        <v>18</v>
      </c>
      <c r="C19" s="17">
        <v>9933.3300000000017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1390-30E5-40F9-9FF9-B79E7A19696B}">
  <dimension ref="B2:C15"/>
  <sheetViews>
    <sheetView workbookViewId="0"/>
  </sheetViews>
  <sheetFormatPr defaultRowHeight="15" x14ac:dyDescent="0.25"/>
  <cols>
    <col min="2" max="2" width="21" customWidth="1"/>
    <col min="3" max="3" width="20.42578125" customWidth="1"/>
  </cols>
  <sheetData>
    <row r="2" spans="2:3" x14ac:dyDescent="0.25">
      <c r="B2" t="s">
        <v>27</v>
      </c>
      <c r="C2" s="17">
        <f>SUM(Tabela3[Depósito reservado])</f>
        <v>3372</v>
      </c>
    </row>
    <row r="3" spans="2:3" x14ac:dyDescent="0.25">
      <c r="B3" t="s">
        <v>28</v>
      </c>
      <c r="C3" s="17">
        <v>20000</v>
      </c>
    </row>
    <row r="5" spans="2:3" x14ac:dyDescent="0.25">
      <c r="B5" t="s">
        <v>25</v>
      </c>
      <c r="C5" t="s">
        <v>26</v>
      </c>
    </row>
    <row r="6" spans="2:3" x14ac:dyDescent="0.25">
      <c r="B6" s="16">
        <v>42370</v>
      </c>
      <c r="C6" s="17">
        <v>157</v>
      </c>
    </row>
    <row r="7" spans="2:3" x14ac:dyDescent="0.25">
      <c r="B7" s="16">
        <v>42371</v>
      </c>
      <c r="C7" s="17">
        <v>121</v>
      </c>
    </row>
    <row r="8" spans="2:3" x14ac:dyDescent="0.25">
      <c r="B8" s="16">
        <v>42372</v>
      </c>
      <c r="C8" s="17">
        <v>355</v>
      </c>
    </row>
    <row r="9" spans="2:3" x14ac:dyDescent="0.25">
      <c r="B9" s="16">
        <v>42373</v>
      </c>
      <c r="C9" s="17">
        <v>513</v>
      </c>
    </row>
    <row r="10" spans="2:3" x14ac:dyDescent="0.25">
      <c r="B10" s="16">
        <v>42374</v>
      </c>
      <c r="C10" s="17">
        <v>306</v>
      </c>
    </row>
    <row r="11" spans="2:3" x14ac:dyDescent="0.25">
      <c r="B11" s="16">
        <v>42375</v>
      </c>
      <c r="C11" s="17">
        <v>245</v>
      </c>
    </row>
    <row r="12" spans="2:3" x14ac:dyDescent="0.25">
      <c r="B12" s="16">
        <v>42376</v>
      </c>
      <c r="C12" s="17">
        <v>569</v>
      </c>
    </row>
    <row r="13" spans="2:3" x14ac:dyDescent="0.25">
      <c r="B13" s="16">
        <v>42377</v>
      </c>
      <c r="C13" s="17">
        <v>426</v>
      </c>
    </row>
    <row r="14" spans="2:3" x14ac:dyDescent="0.25">
      <c r="B14" s="16">
        <v>42378</v>
      </c>
      <c r="C14" s="17">
        <v>538</v>
      </c>
    </row>
    <row r="15" spans="2:3" x14ac:dyDescent="0.25">
      <c r="B15" s="16">
        <v>42379</v>
      </c>
      <c r="C15" s="17">
        <v>142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C872-D074-49AC-824E-CAA7D74D022B}">
  <dimension ref="A11:Y11"/>
  <sheetViews>
    <sheetView showGridLines="0" showRowColHeaders="0" tabSelected="1" zoomScaleNormal="100" workbookViewId="0">
      <selection activeCell="S4" sqref="S4"/>
    </sheetView>
  </sheetViews>
  <sheetFormatPr defaultRowHeight="15" x14ac:dyDescent="0.25"/>
  <cols>
    <col min="1" max="1" width="29.7109375" style="18" customWidth="1"/>
    <col min="2" max="25" width="9.140625" style="19"/>
  </cols>
  <sheetData>
    <row r="11" spans="8:8" x14ac:dyDescent="0.25">
      <c r="H11" s="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Dinâmica</vt:lpstr>
      <vt:lpstr>Caixinha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Maluf</dc:creator>
  <cp:lastModifiedBy>Silvia Maluf</cp:lastModifiedBy>
  <dcterms:created xsi:type="dcterms:W3CDTF">2025-01-08T01:02:32Z</dcterms:created>
  <dcterms:modified xsi:type="dcterms:W3CDTF">2025-01-08T04:24:03Z</dcterms:modified>
</cp:coreProperties>
</file>